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" yWindow="3420" windowWidth="19068" windowHeight="2712" firstSheet="1" activeTab="8"/>
  </bookViews>
  <sheets>
    <sheet name="ОК" sheetId="4" r:id="rId1"/>
    <sheet name="ВОСК ЖВМ" sheetId="5" r:id="rId2"/>
    <sheet name="Схема движения" sheetId="6" r:id="rId3"/>
    <sheet name="Углы" sheetId="7" r:id="rId4"/>
    <sheet name="Схема движения на показ" sheetId="11" r:id="rId5"/>
    <sheet name="Невязки" sheetId="12" r:id="rId6"/>
    <sheet name="Котрольный пример" sheetId="13" r:id="rId7"/>
    <sheet name="СглажВхДанн" sheetId="14" r:id="rId8"/>
    <sheet name="ТестВыхДанн" sheetId="16" r:id="rId9"/>
    <sheet name="Для Астрона" sheetId="15" r:id="rId10"/>
  </sheets>
  <calcPr calcId="144525" fullPrecision="0"/>
</workbook>
</file>

<file path=xl/calcChain.xml><?xml version="1.0" encoding="utf-8"?>
<calcChain xmlns="http://schemas.openxmlformats.org/spreadsheetml/2006/main">
  <c r="A3" i="16" l="1"/>
  <c r="B3" i="16"/>
  <c r="C3" i="16"/>
  <c r="D3" i="16"/>
  <c r="E3" i="16"/>
  <c r="F3" i="16"/>
  <c r="G3" i="16"/>
  <c r="H3" i="16"/>
  <c r="A4" i="16"/>
  <c r="B4" i="16"/>
  <c r="C4" i="16"/>
  <c r="D4" i="16"/>
  <c r="E4" i="16"/>
  <c r="F4" i="16"/>
  <c r="G4" i="16"/>
  <c r="H4" i="16"/>
  <c r="A5" i="16"/>
  <c r="B5" i="16"/>
  <c r="C5" i="16"/>
  <c r="D5" i="16"/>
  <c r="E5" i="16"/>
  <c r="F5" i="16"/>
  <c r="G5" i="16"/>
  <c r="H5" i="16"/>
  <c r="A6" i="16"/>
  <c r="B6" i="16"/>
  <c r="C6" i="16"/>
  <c r="D6" i="16"/>
  <c r="E6" i="16"/>
  <c r="F6" i="16"/>
  <c r="G6" i="16"/>
  <c r="H6" i="16"/>
  <c r="A7" i="16"/>
  <c r="B7" i="16"/>
  <c r="C7" i="16"/>
  <c r="D7" i="16"/>
  <c r="E7" i="16"/>
  <c r="F7" i="16"/>
  <c r="G7" i="16"/>
  <c r="H7" i="16"/>
  <c r="A8" i="16"/>
  <c r="B8" i="16"/>
  <c r="C8" i="16"/>
  <c r="D8" i="16"/>
  <c r="E8" i="16"/>
  <c r="F8" i="16"/>
  <c r="G8" i="16"/>
  <c r="H8" i="16"/>
  <c r="A9" i="16"/>
  <c r="B9" i="16"/>
  <c r="C9" i="16"/>
  <c r="D9" i="16"/>
  <c r="E9" i="16"/>
  <c r="F9" i="16"/>
  <c r="G9" i="16"/>
  <c r="H9" i="16"/>
  <c r="A10" i="16"/>
  <c r="B10" i="16"/>
  <c r="C10" i="16"/>
  <c r="D10" i="16"/>
  <c r="E10" i="16"/>
  <c r="F10" i="16"/>
  <c r="G10" i="16"/>
  <c r="H10" i="16"/>
  <c r="A11" i="16"/>
  <c r="B11" i="16"/>
  <c r="C11" i="16"/>
  <c r="D11" i="16"/>
  <c r="E11" i="16"/>
  <c r="F11" i="16"/>
  <c r="G11" i="16"/>
  <c r="H11" i="16"/>
  <c r="A12" i="16"/>
  <c r="B12" i="16"/>
  <c r="C12" i="16"/>
  <c r="D12" i="16"/>
  <c r="E12" i="16"/>
  <c r="F12" i="16"/>
  <c r="G12" i="16"/>
  <c r="H12" i="16"/>
  <c r="A13" i="16"/>
  <c r="B13" i="16"/>
  <c r="C13" i="16"/>
  <c r="D13" i="16"/>
  <c r="E13" i="16"/>
  <c r="F13" i="16"/>
  <c r="G13" i="16"/>
  <c r="H13" i="16"/>
  <c r="A14" i="16"/>
  <c r="B14" i="16"/>
  <c r="C14" i="16"/>
  <c r="D14" i="16"/>
  <c r="E14" i="16"/>
  <c r="F14" i="16"/>
  <c r="G14" i="16"/>
  <c r="H14" i="16"/>
  <c r="A15" i="16"/>
  <c r="B15" i="16"/>
  <c r="C15" i="16"/>
  <c r="D15" i="16"/>
  <c r="E15" i="16"/>
  <c r="F15" i="16"/>
  <c r="G15" i="16"/>
  <c r="H15" i="16"/>
  <c r="A16" i="16"/>
  <c r="B16" i="16"/>
  <c r="C16" i="16"/>
  <c r="D16" i="16"/>
  <c r="E16" i="16"/>
  <c r="F16" i="16"/>
  <c r="G16" i="16"/>
  <c r="H16" i="16"/>
  <c r="A17" i="16"/>
  <c r="B17" i="16"/>
  <c r="C17" i="16"/>
  <c r="D17" i="16"/>
  <c r="E17" i="16"/>
  <c r="F17" i="16"/>
  <c r="G17" i="16"/>
  <c r="H17" i="16"/>
  <c r="A18" i="16"/>
  <c r="B18" i="16"/>
  <c r="C18" i="16"/>
  <c r="D18" i="16"/>
  <c r="E18" i="16"/>
  <c r="F18" i="16"/>
  <c r="G18" i="16"/>
  <c r="H18" i="16"/>
  <c r="A19" i="16"/>
  <c r="B19" i="16"/>
  <c r="C19" i="16"/>
  <c r="D19" i="16"/>
  <c r="E19" i="16"/>
  <c r="F19" i="16"/>
  <c r="G19" i="16"/>
  <c r="H19" i="16"/>
  <c r="A20" i="16"/>
  <c r="B20" i="16"/>
  <c r="C20" i="16"/>
  <c r="D20" i="16"/>
  <c r="E20" i="16"/>
  <c r="F20" i="16"/>
  <c r="G20" i="16"/>
  <c r="H20" i="16"/>
  <c r="A21" i="16"/>
  <c r="B21" i="16"/>
  <c r="C21" i="16"/>
  <c r="D21" i="16"/>
  <c r="E21" i="16"/>
  <c r="F21" i="16"/>
  <c r="G21" i="16"/>
  <c r="H21" i="16"/>
  <c r="A22" i="16"/>
  <c r="B22" i="16"/>
  <c r="C22" i="16"/>
  <c r="D22" i="16"/>
  <c r="E22" i="16"/>
  <c r="F22" i="16"/>
  <c r="G22" i="16"/>
  <c r="H22" i="16"/>
  <c r="A23" i="16"/>
  <c r="B23" i="16"/>
  <c r="C23" i="16"/>
  <c r="D23" i="16"/>
  <c r="E23" i="16"/>
  <c r="F23" i="16"/>
  <c r="G23" i="16"/>
  <c r="H23" i="16"/>
  <c r="A24" i="16"/>
  <c r="B24" i="16"/>
  <c r="C24" i="16"/>
  <c r="D24" i="16"/>
  <c r="E24" i="16"/>
  <c r="F24" i="16"/>
  <c r="G24" i="16"/>
  <c r="H24" i="16"/>
  <c r="A25" i="16"/>
  <c r="B25" i="16"/>
  <c r="C25" i="16"/>
  <c r="D25" i="16"/>
  <c r="E25" i="16"/>
  <c r="F25" i="16"/>
  <c r="G25" i="16"/>
  <c r="H25" i="16"/>
  <c r="A26" i="16"/>
  <c r="B26" i="16"/>
  <c r="C26" i="16"/>
  <c r="D26" i="16"/>
  <c r="E26" i="16"/>
  <c r="F26" i="16"/>
  <c r="G26" i="16"/>
  <c r="H26" i="16"/>
  <c r="A27" i="16"/>
  <c r="B27" i="16"/>
  <c r="C27" i="16"/>
  <c r="D27" i="16"/>
  <c r="E27" i="16"/>
  <c r="F27" i="16"/>
  <c r="G27" i="16"/>
  <c r="H27" i="16"/>
  <c r="A28" i="16"/>
  <c r="B28" i="16"/>
  <c r="C28" i="16"/>
  <c r="D28" i="16"/>
  <c r="E28" i="16"/>
  <c r="F28" i="16"/>
  <c r="G28" i="16"/>
  <c r="H28" i="16"/>
  <c r="A29" i="16"/>
  <c r="B29" i="16"/>
  <c r="C29" i="16"/>
  <c r="D29" i="16"/>
  <c r="E29" i="16"/>
  <c r="F29" i="16"/>
  <c r="G29" i="16"/>
  <c r="H29" i="16"/>
  <c r="A30" i="16"/>
  <c r="B30" i="16"/>
  <c r="C30" i="16"/>
  <c r="D30" i="16"/>
  <c r="E30" i="16"/>
  <c r="F30" i="16"/>
  <c r="G30" i="16"/>
  <c r="H30" i="16"/>
  <c r="A31" i="16"/>
  <c r="B31" i="16"/>
  <c r="C31" i="16"/>
  <c r="D31" i="16"/>
  <c r="E31" i="16"/>
  <c r="F31" i="16"/>
  <c r="G31" i="16"/>
  <c r="H31" i="16"/>
  <c r="A32" i="16"/>
  <c r="B32" i="16"/>
  <c r="C32" i="16"/>
  <c r="D32" i="16"/>
  <c r="E32" i="16"/>
  <c r="F32" i="16"/>
  <c r="G32" i="16"/>
  <c r="H32" i="16"/>
  <c r="A33" i="16"/>
  <c r="B33" i="16"/>
  <c r="C33" i="16"/>
  <c r="D33" i="16"/>
  <c r="E33" i="16"/>
  <c r="F33" i="16"/>
  <c r="G33" i="16"/>
  <c r="H33" i="16"/>
  <c r="A34" i="16"/>
  <c r="B34" i="16"/>
  <c r="C34" i="16"/>
  <c r="D34" i="16"/>
  <c r="E34" i="16"/>
  <c r="F34" i="16"/>
  <c r="G34" i="16"/>
  <c r="H34" i="16"/>
  <c r="A35" i="16"/>
  <c r="B35" i="16"/>
  <c r="C35" i="16"/>
  <c r="D35" i="16"/>
  <c r="E35" i="16"/>
  <c r="F35" i="16"/>
  <c r="G35" i="16"/>
  <c r="H35" i="16"/>
  <c r="A36" i="16"/>
  <c r="B36" i="16"/>
  <c r="C36" i="16"/>
  <c r="D36" i="16"/>
  <c r="E36" i="16"/>
  <c r="F36" i="16"/>
  <c r="G36" i="16"/>
  <c r="H36" i="16"/>
  <c r="A37" i="16"/>
  <c r="B37" i="16"/>
  <c r="C37" i="16"/>
  <c r="D37" i="16"/>
  <c r="E37" i="16"/>
  <c r="F37" i="16"/>
  <c r="G37" i="16"/>
  <c r="H37" i="16"/>
  <c r="A38" i="16"/>
  <c r="B38" i="16"/>
  <c r="C38" i="16"/>
  <c r="D38" i="16"/>
  <c r="E38" i="16"/>
  <c r="F38" i="16"/>
  <c r="G38" i="16"/>
  <c r="H38" i="16"/>
  <c r="A39" i="16"/>
  <c r="B39" i="16"/>
  <c r="C39" i="16"/>
  <c r="D39" i="16"/>
  <c r="E39" i="16"/>
  <c r="F39" i="16"/>
  <c r="G39" i="16"/>
  <c r="H39" i="16"/>
  <c r="A40" i="16"/>
  <c r="B40" i="16"/>
  <c r="C40" i="16"/>
  <c r="D40" i="16"/>
  <c r="E40" i="16"/>
  <c r="F40" i="16"/>
  <c r="G40" i="16"/>
  <c r="H40" i="16"/>
  <c r="A41" i="16"/>
  <c r="B41" i="16"/>
  <c r="C41" i="16"/>
  <c r="D41" i="16"/>
  <c r="E41" i="16"/>
  <c r="F41" i="16"/>
  <c r="G41" i="16"/>
  <c r="H41" i="16"/>
  <c r="A42" i="16"/>
  <c r="B42" i="16"/>
  <c r="C42" i="16"/>
  <c r="D42" i="16"/>
  <c r="E42" i="16"/>
  <c r="F42" i="16"/>
  <c r="G42" i="16"/>
  <c r="H42" i="16"/>
  <c r="A43" i="16"/>
  <c r="B43" i="16"/>
  <c r="C43" i="16"/>
  <c r="D43" i="16"/>
  <c r="E43" i="16"/>
  <c r="F43" i="16"/>
  <c r="G43" i="16"/>
  <c r="H43" i="16"/>
  <c r="A44" i="16"/>
  <c r="B44" i="16"/>
  <c r="C44" i="16"/>
  <c r="D44" i="16"/>
  <c r="E44" i="16"/>
  <c r="F44" i="16"/>
  <c r="G44" i="16"/>
  <c r="H44" i="16"/>
  <c r="A45" i="16"/>
  <c r="B45" i="16"/>
  <c r="C45" i="16"/>
  <c r="D45" i="16"/>
  <c r="E45" i="16"/>
  <c r="F45" i="16"/>
  <c r="G45" i="16"/>
  <c r="H45" i="16"/>
  <c r="A46" i="16"/>
  <c r="B46" i="16"/>
  <c r="C46" i="16"/>
  <c r="D46" i="16"/>
  <c r="E46" i="16"/>
  <c r="F46" i="16"/>
  <c r="G46" i="16"/>
  <c r="H46" i="16"/>
  <c r="A47" i="16"/>
  <c r="B47" i="16"/>
  <c r="C47" i="16"/>
  <c r="D47" i="16"/>
  <c r="E47" i="16"/>
  <c r="F47" i="16"/>
  <c r="G47" i="16"/>
  <c r="H47" i="16"/>
  <c r="A48" i="16"/>
  <c r="B48" i="16"/>
  <c r="C48" i="16"/>
  <c r="D48" i="16"/>
  <c r="E48" i="16"/>
  <c r="F48" i="16"/>
  <c r="G48" i="16"/>
  <c r="H48" i="16"/>
  <c r="A49" i="16"/>
  <c r="B49" i="16"/>
  <c r="C49" i="16"/>
  <c r="D49" i="16"/>
  <c r="E49" i="16"/>
  <c r="F49" i="16"/>
  <c r="G49" i="16"/>
  <c r="H49" i="16"/>
  <c r="A50" i="16"/>
  <c r="B50" i="16"/>
  <c r="C50" i="16"/>
  <c r="D50" i="16"/>
  <c r="E50" i="16"/>
  <c r="F50" i="16"/>
  <c r="G50" i="16"/>
  <c r="H50" i="16"/>
  <c r="A51" i="16"/>
  <c r="B51" i="16"/>
  <c r="C51" i="16"/>
  <c r="D51" i="16"/>
  <c r="E51" i="16"/>
  <c r="F51" i="16"/>
  <c r="G51" i="16"/>
  <c r="H51" i="16"/>
  <c r="A52" i="16"/>
  <c r="B52" i="16"/>
  <c r="C52" i="16"/>
  <c r="D52" i="16"/>
  <c r="E52" i="16"/>
  <c r="F52" i="16"/>
  <c r="G52" i="16"/>
  <c r="H52" i="16"/>
  <c r="A53" i="16"/>
  <c r="B53" i="16"/>
  <c r="C53" i="16"/>
  <c r="D53" i="16"/>
  <c r="E53" i="16"/>
  <c r="F53" i="16"/>
  <c r="G53" i="16"/>
  <c r="H53" i="16"/>
  <c r="A54" i="16"/>
  <c r="B54" i="16"/>
  <c r="C54" i="16"/>
  <c r="D54" i="16"/>
  <c r="E54" i="16"/>
  <c r="F54" i="16"/>
  <c r="G54" i="16"/>
  <c r="H54" i="16"/>
  <c r="A55" i="16"/>
  <c r="B55" i="16"/>
  <c r="C55" i="16"/>
  <c r="D55" i="16"/>
  <c r="E55" i="16"/>
  <c r="F55" i="16"/>
  <c r="G55" i="16"/>
  <c r="H55" i="16"/>
  <c r="A56" i="16"/>
  <c r="B56" i="16"/>
  <c r="C56" i="16"/>
  <c r="D56" i="16"/>
  <c r="E56" i="16"/>
  <c r="F56" i="16"/>
  <c r="G56" i="16"/>
  <c r="H56" i="16"/>
  <c r="A57" i="16"/>
  <c r="B57" i="16"/>
  <c r="C57" i="16"/>
  <c r="D57" i="16"/>
  <c r="E57" i="16"/>
  <c r="F57" i="16"/>
  <c r="G57" i="16"/>
  <c r="H57" i="16"/>
  <c r="A58" i="16"/>
  <c r="B58" i="16"/>
  <c r="C58" i="16"/>
  <c r="D58" i="16"/>
  <c r="E58" i="16"/>
  <c r="F58" i="16"/>
  <c r="G58" i="16"/>
  <c r="H58" i="16"/>
  <c r="A59" i="16"/>
  <c r="B59" i="16"/>
  <c r="C59" i="16"/>
  <c r="D59" i="16"/>
  <c r="E59" i="16"/>
  <c r="F59" i="16"/>
  <c r="G59" i="16"/>
  <c r="H59" i="16"/>
  <c r="A60" i="16"/>
  <c r="B60" i="16"/>
  <c r="C60" i="16"/>
  <c r="D60" i="16"/>
  <c r="E60" i="16"/>
  <c r="F60" i="16"/>
  <c r="G60" i="16"/>
  <c r="H60" i="16"/>
  <c r="A61" i="16"/>
  <c r="B61" i="16"/>
  <c r="C61" i="16"/>
  <c r="D61" i="16"/>
  <c r="E61" i="16"/>
  <c r="F61" i="16"/>
  <c r="G61" i="16"/>
  <c r="H61" i="16"/>
  <c r="A62" i="16"/>
  <c r="B62" i="16"/>
  <c r="C62" i="16"/>
  <c r="D62" i="16"/>
  <c r="E62" i="16"/>
  <c r="F62" i="16"/>
  <c r="G62" i="16"/>
  <c r="H62" i="16"/>
  <c r="A63" i="16"/>
  <c r="B63" i="16"/>
  <c r="C63" i="16"/>
  <c r="D63" i="16"/>
  <c r="E63" i="16"/>
  <c r="F63" i="16"/>
  <c r="G63" i="16"/>
  <c r="H63" i="16"/>
  <c r="A64" i="16"/>
  <c r="B64" i="16"/>
  <c r="C64" i="16"/>
  <c r="D64" i="16"/>
  <c r="E64" i="16"/>
  <c r="F64" i="16"/>
  <c r="G64" i="16"/>
  <c r="H64" i="16"/>
  <c r="A65" i="16"/>
  <c r="B65" i="16"/>
  <c r="C65" i="16"/>
  <c r="D65" i="16"/>
  <c r="E65" i="16"/>
  <c r="F65" i="16"/>
  <c r="G65" i="16"/>
  <c r="H65" i="16"/>
  <c r="A66" i="16"/>
  <c r="B66" i="16"/>
  <c r="C66" i="16"/>
  <c r="D66" i="16"/>
  <c r="E66" i="16"/>
  <c r="F66" i="16"/>
  <c r="G66" i="16"/>
  <c r="H66" i="16"/>
  <c r="A67" i="16"/>
  <c r="B67" i="16"/>
  <c r="C67" i="16"/>
  <c r="D67" i="16"/>
  <c r="E67" i="16"/>
  <c r="F67" i="16"/>
  <c r="G67" i="16"/>
  <c r="H67" i="16"/>
  <c r="A68" i="16"/>
  <c r="B68" i="16"/>
  <c r="C68" i="16"/>
  <c r="D68" i="16"/>
  <c r="E68" i="16"/>
  <c r="F68" i="16"/>
  <c r="G68" i="16"/>
  <c r="H68" i="16"/>
  <c r="A69" i="16"/>
  <c r="B69" i="16"/>
  <c r="C69" i="16"/>
  <c r="D69" i="16"/>
  <c r="E69" i="16"/>
  <c r="F69" i="16"/>
  <c r="G69" i="16"/>
  <c r="H69" i="16"/>
  <c r="A70" i="16"/>
  <c r="B70" i="16"/>
  <c r="C70" i="16"/>
  <c r="D70" i="16"/>
  <c r="E70" i="16"/>
  <c r="F70" i="16"/>
  <c r="G70" i="16"/>
  <c r="H70" i="16"/>
  <c r="A71" i="16"/>
  <c r="B71" i="16"/>
  <c r="C71" i="16"/>
  <c r="D71" i="16"/>
  <c r="E71" i="16"/>
  <c r="F71" i="16"/>
  <c r="G71" i="16"/>
  <c r="H71" i="16"/>
  <c r="A72" i="16"/>
  <c r="B72" i="16"/>
  <c r="C72" i="16"/>
  <c r="D72" i="16"/>
  <c r="E72" i="16"/>
  <c r="F72" i="16"/>
  <c r="G72" i="16"/>
  <c r="H72" i="16"/>
  <c r="A73" i="16"/>
  <c r="B73" i="16"/>
  <c r="C73" i="16"/>
  <c r="D73" i="16"/>
  <c r="E73" i="16"/>
  <c r="F73" i="16"/>
  <c r="G73" i="16"/>
  <c r="H73" i="16"/>
  <c r="A74" i="16"/>
  <c r="B74" i="16"/>
  <c r="C74" i="16"/>
  <c r="D74" i="16"/>
  <c r="E74" i="16"/>
  <c r="F74" i="16"/>
  <c r="G74" i="16"/>
  <c r="H74" i="16"/>
  <c r="A75" i="16"/>
  <c r="B75" i="16"/>
  <c r="C75" i="16"/>
  <c r="D75" i="16"/>
  <c r="E75" i="16"/>
  <c r="F75" i="16"/>
  <c r="G75" i="16"/>
  <c r="H75" i="16"/>
  <c r="A76" i="16"/>
  <c r="B76" i="16"/>
  <c r="C76" i="16"/>
  <c r="D76" i="16"/>
  <c r="E76" i="16"/>
  <c r="F76" i="16"/>
  <c r="G76" i="16"/>
  <c r="H76" i="16"/>
  <c r="A77" i="16"/>
  <c r="B77" i="16"/>
  <c r="C77" i="16"/>
  <c r="D77" i="16"/>
  <c r="E77" i="16"/>
  <c r="F77" i="16"/>
  <c r="G77" i="16"/>
  <c r="H77" i="16"/>
  <c r="A78" i="16"/>
  <c r="B78" i="16"/>
  <c r="C78" i="16"/>
  <c r="D78" i="16"/>
  <c r="E78" i="16"/>
  <c r="F78" i="16"/>
  <c r="G78" i="16"/>
  <c r="H78" i="16"/>
  <c r="A79" i="16"/>
  <c r="B79" i="16"/>
  <c r="C79" i="16"/>
  <c r="D79" i="16"/>
  <c r="E79" i="16"/>
  <c r="F79" i="16"/>
  <c r="G79" i="16"/>
  <c r="H79" i="16"/>
  <c r="A80" i="16"/>
  <c r="B80" i="16"/>
  <c r="C80" i="16"/>
  <c r="D80" i="16"/>
  <c r="E80" i="16"/>
  <c r="F80" i="16"/>
  <c r="G80" i="16"/>
  <c r="H80" i="16"/>
  <c r="A81" i="16"/>
  <c r="B81" i="16"/>
  <c r="C81" i="16"/>
  <c r="D81" i="16"/>
  <c r="E81" i="16"/>
  <c r="F81" i="16"/>
  <c r="G81" i="16"/>
  <c r="H81" i="16"/>
  <c r="A82" i="16"/>
  <c r="B82" i="16"/>
  <c r="C82" i="16"/>
  <c r="D82" i="16"/>
  <c r="E82" i="16"/>
  <c r="F82" i="16"/>
  <c r="G82" i="16"/>
  <c r="H82" i="16"/>
  <c r="A83" i="16"/>
  <c r="B83" i="16"/>
  <c r="C83" i="16"/>
  <c r="D83" i="16"/>
  <c r="E83" i="16"/>
  <c r="F83" i="16"/>
  <c r="G83" i="16"/>
  <c r="H83" i="16"/>
  <c r="A84" i="16"/>
  <c r="B84" i="16"/>
  <c r="C84" i="16"/>
  <c r="D84" i="16"/>
  <c r="E84" i="16"/>
  <c r="F84" i="16"/>
  <c r="G84" i="16"/>
  <c r="H84" i="16"/>
  <c r="A85" i="16"/>
  <c r="B85" i="16"/>
  <c r="C85" i="16"/>
  <c r="D85" i="16"/>
  <c r="E85" i="16"/>
  <c r="F85" i="16"/>
  <c r="G85" i="16"/>
  <c r="H85" i="16"/>
  <c r="A86" i="16"/>
  <c r="B86" i="16"/>
  <c r="C86" i="16"/>
  <c r="D86" i="16"/>
  <c r="E86" i="16"/>
  <c r="F86" i="16"/>
  <c r="G86" i="16"/>
  <c r="H86" i="16"/>
  <c r="A87" i="16"/>
  <c r="B87" i="16"/>
  <c r="C87" i="16"/>
  <c r="D87" i="16"/>
  <c r="E87" i="16"/>
  <c r="F87" i="16"/>
  <c r="G87" i="16"/>
  <c r="H87" i="16"/>
  <c r="A88" i="16"/>
  <c r="B88" i="16"/>
  <c r="C88" i="16"/>
  <c r="D88" i="16"/>
  <c r="E88" i="16"/>
  <c r="F88" i="16"/>
  <c r="G88" i="16"/>
  <c r="H88" i="16"/>
  <c r="A89" i="16"/>
  <c r="B89" i="16"/>
  <c r="C89" i="16"/>
  <c r="D89" i="16"/>
  <c r="E89" i="16"/>
  <c r="F89" i="16"/>
  <c r="G89" i="16"/>
  <c r="H89" i="16"/>
  <c r="A90" i="16"/>
  <c r="B90" i="16"/>
  <c r="C90" i="16"/>
  <c r="D90" i="16"/>
  <c r="E90" i="16"/>
  <c r="F90" i="16"/>
  <c r="G90" i="16"/>
  <c r="H90" i="16"/>
  <c r="A91" i="16"/>
  <c r="B91" i="16"/>
  <c r="C91" i="16"/>
  <c r="D91" i="16"/>
  <c r="E91" i="16"/>
  <c r="F91" i="16"/>
  <c r="G91" i="16"/>
  <c r="H91" i="16"/>
  <c r="A92" i="16"/>
  <c r="B92" i="16"/>
  <c r="C92" i="16"/>
  <c r="D92" i="16"/>
  <c r="E92" i="16"/>
  <c r="F92" i="16"/>
  <c r="G92" i="16"/>
  <c r="H92" i="16"/>
  <c r="A93" i="16"/>
  <c r="B93" i="16"/>
  <c r="C93" i="16"/>
  <c r="D93" i="16"/>
  <c r="E93" i="16"/>
  <c r="F93" i="16"/>
  <c r="G93" i="16"/>
  <c r="H93" i="16"/>
  <c r="A94" i="16"/>
  <c r="B94" i="16"/>
  <c r="C94" i="16"/>
  <c r="D94" i="16"/>
  <c r="E94" i="16"/>
  <c r="F94" i="16"/>
  <c r="G94" i="16"/>
  <c r="H94" i="16"/>
  <c r="A95" i="16"/>
  <c r="B95" i="16"/>
  <c r="C95" i="16"/>
  <c r="D95" i="16"/>
  <c r="E95" i="16"/>
  <c r="F95" i="16"/>
  <c r="G95" i="16"/>
  <c r="H95" i="16"/>
  <c r="A96" i="16"/>
  <c r="B96" i="16"/>
  <c r="C96" i="16"/>
  <c r="D96" i="16"/>
  <c r="E96" i="16"/>
  <c r="F96" i="16"/>
  <c r="G96" i="16"/>
  <c r="H96" i="16"/>
  <c r="A97" i="16"/>
  <c r="B97" i="16"/>
  <c r="C97" i="16"/>
  <c r="D97" i="16"/>
  <c r="E97" i="16"/>
  <c r="F97" i="16"/>
  <c r="G97" i="16"/>
  <c r="H97" i="16"/>
  <c r="A98" i="16"/>
  <c r="B98" i="16"/>
  <c r="C98" i="16"/>
  <c r="D98" i="16"/>
  <c r="E98" i="16"/>
  <c r="F98" i="16"/>
  <c r="G98" i="16"/>
  <c r="H98" i="16"/>
  <c r="A99" i="16"/>
  <c r="B99" i="16"/>
  <c r="C99" i="16"/>
  <c r="D99" i="16"/>
  <c r="E99" i="16"/>
  <c r="F99" i="16"/>
  <c r="G99" i="16"/>
  <c r="H99" i="16"/>
  <c r="A100" i="16"/>
  <c r="B100" i="16"/>
  <c r="C100" i="16"/>
  <c r="D100" i="16"/>
  <c r="E100" i="16"/>
  <c r="F100" i="16"/>
  <c r="G100" i="16"/>
  <c r="H100" i="16"/>
  <c r="A101" i="16"/>
  <c r="B101" i="16"/>
  <c r="C101" i="16"/>
  <c r="D101" i="16"/>
  <c r="E101" i="16"/>
  <c r="F101" i="16"/>
  <c r="G101" i="16"/>
  <c r="H101" i="16"/>
  <c r="A102" i="16"/>
  <c r="B102" i="16"/>
  <c r="C102" i="16"/>
  <c r="D102" i="16"/>
  <c r="E102" i="16"/>
  <c r="F102" i="16"/>
  <c r="G102" i="16"/>
  <c r="H102" i="16"/>
  <c r="A103" i="16"/>
  <c r="B103" i="16"/>
  <c r="C103" i="16"/>
  <c r="D103" i="16"/>
  <c r="E103" i="16"/>
  <c r="F103" i="16"/>
  <c r="G103" i="16"/>
  <c r="H103" i="16"/>
  <c r="A104" i="16"/>
  <c r="B104" i="16"/>
  <c r="C104" i="16"/>
  <c r="D104" i="16"/>
  <c r="E104" i="16"/>
  <c r="F104" i="16"/>
  <c r="G104" i="16"/>
  <c r="H104" i="16"/>
  <c r="A105" i="16"/>
  <c r="B105" i="16"/>
  <c r="C105" i="16"/>
  <c r="D105" i="16"/>
  <c r="E105" i="16"/>
  <c r="F105" i="16"/>
  <c r="G105" i="16"/>
  <c r="H105" i="16"/>
  <c r="A106" i="16"/>
  <c r="B106" i="16"/>
  <c r="C106" i="16"/>
  <c r="D106" i="16"/>
  <c r="E106" i="16"/>
  <c r="F106" i="16"/>
  <c r="G106" i="16"/>
  <c r="H106" i="16"/>
  <c r="A107" i="16"/>
  <c r="B107" i="16"/>
  <c r="C107" i="16"/>
  <c r="D107" i="16"/>
  <c r="E107" i="16"/>
  <c r="F107" i="16"/>
  <c r="G107" i="16"/>
  <c r="H107" i="16"/>
  <c r="A108" i="16"/>
  <c r="B108" i="16"/>
  <c r="C108" i="16"/>
  <c r="D108" i="16"/>
  <c r="E108" i="16"/>
  <c r="F108" i="16"/>
  <c r="G108" i="16"/>
  <c r="H108" i="16"/>
  <c r="A109" i="16"/>
  <c r="B109" i="16"/>
  <c r="C109" i="16"/>
  <c r="D109" i="16"/>
  <c r="E109" i="16"/>
  <c r="F109" i="16"/>
  <c r="G109" i="16"/>
  <c r="H109" i="16"/>
  <c r="A110" i="16"/>
  <c r="B110" i="16"/>
  <c r="C110" i="16"/>
  <c r="D110" i="16"/>
  <c r="E110" i="16"/>
  <c r="F110" i="16"/>
  <c r="G110" i="16"/>
  <c r="H110" i="16"/>
  <c r="A111" i="16"/>
  <c r="B111" i="16"/>
  <c r="C111" i="16"/>
  <c r="D111" i="16"/>
  <c r="E111" i="16"/>
  <c r="F111" i="16"/>
  <c r="G111" i="16"/>
  <c r="H111" i="16"/>
  <c r="A112" i="16"/>
  <c r="B112" i="16"/>
  <c r="C112" i="16"/>
  <c r="D112" i="16"/>
  <c r="E112" i="16"/>
  <c r="F112" i="16"/>
  <c r="G112" i="16"/>
  <c r="H112" i="16"/>
  <c r="A113" i="16"/>
  <c r="B113" i="16"/>
  <c r="C113" i="16"/>
  <c r="D113" i="16"/>
  <c r="E113" i="16"/>
  <c r="F113" i="16"/>
  <c r="G113" i="16"/>
  <c r="H113" i="16"/>
  <c r="A114" i="16"/>
  <c r="B114" i="16"/>
  <c r="C114" i="16"/>
  <c r="D114" i="16"/>
  <c r="E114" i="16"/>
  <c r="F114" i="16"/>
  <c r="G114" i="16"/>
  <c r="H114" i="16"/>
  <c r="A115" i="16"/>
  <c r="B115" i="16"/>
  <c r="C115" i="16"/>
  <c r="D115" i="16"/>
  <c r="E115" i="16"/>
  <c r="F115" i="16"/>
  <c r="G115" i="16"/>
  <c r="H115" i="16"/>
  <c r="A116" i="16"/>
  <c r="B116" i="16"/>
  <c r="C116" i="16"/>
  <c r="D116" i="16"/>
  <c r="E116" i="16"/>
  <c r="F116" i="16"/>
  <c r="G116" i="16"/>
  <c r="H116" i="16"/>
  <c r="A117" i="16"/>
  <c r="B117" i="16"/>
  <c r="C117" i="16"/>
  <c r="D117" i="16"/>
  <c r="E117" i="16"/>
  <c r="F117" i="16"/>
  <c r="G117" i="16"/>
  <c r="H117" i="16"/>
  <c r="A118" i="16"/>
  <c r="B118" i="16"/>
  <c r="C118" i="16"/>
  <c r="D118" i="16"/>
  <c r="E118" i="16"/>
  <c r="F118" i="16"/>
  <c r="G118" i="16"/>
  <c r="H118" i="16"/>
  <c r="A119" i="16"/>
  <c r="B119" i="16"/>
  <c r="C119" i="16"/>
  <c r="D119" i="16"/>
  <c r="E119" i="16"/>
  <c r="F119" i="16"/>
  <c r="G119" i="16"/>
  <c r="H119" i="16"/>
  <c r="A120" i="16"/>
  <c r="B120" i="16"/>
  <c r="C120" i="16"/>
  <c r="D120" i="16"/>
  <c r="E120" i="16"/>
  <c r="F120" i="16"/>
  <c r="G120" i="16"/>
  <c r="H120" i="16"/>
  <c r="A121" i="16"/>
  <c r="B121" i="16"/>
  <c r="C121" i="16"/>
  <c r="D121" i="16"/>
  <c r="E121" i="16"/>
  <c r="F121" i="16"/>
  <c r="G121" i="16"/>
  <c r="H121" i="16"/>
  <c r="A122" i="16"/>
  <c r="B122" i="16"/>
  <c r="C122" i="16"/>
  <c r="D122" i="16"/>
  <c r="E122" i="16"/>
  <c r="F122" i="16"/>
  <c r="G122" i="16"/>
  <c r="H122" i="16"/>
  <c r="A123" i="16"/>
  <c r="B123" i="16"/>
  <c r="C123" i="16"/>
  <c r="D123" i="16"/>
  <c r="E123" i="16"/>
  <c r="F123" i="16"/>
  <c r="G123" i="16"/>
  <c r="H123" i="16"/>
  <c r="A124" i="16"/>
  <c r="R255" i="16" s="1"/>
  <c r="U255" i="16" s="1"/>
  <c r="B124" i="16"/>
  <c r="C124" i="16"/>
  <c r="D124" i="16"/>
  <c r="E124" i="16"/>
  <c r="F124" i="16"/>
  <c r="G124" i="16"/>
  <c r="H124" i="16"/>
  <c r="A125" i="16"/>
  <c r="B125" i="16"/>
  <c r="C125" i="16"/>
  <c r="D125" i="16"/>
  <c r="E125" i="16"/>
  <c r="F125" i="16"/>
  <c r="G125" i="16"/>
  <c r="H125" i="16"/>
  <c r="A126" i="16"/>
  <c r="B126" i="16"/>
  <c r="C126" i="16"/>
  <c r="D126" i="16"/>
  <c r="E126" i="16"/>
  <c r="F126" i="16"/>
  <c r="G126" i="16"/>
  <c r="H126" i="16"/>
  <c r="A127" i="16"/>
  <c r="B127" i="16"/>
  <c r="C127" i="16"/>
  <c r="D127" i="16"/>
  <c r="E127" i="16"/>
  <c r="F127" i="16"/>
  <c r="G127" i="16"/>
  <c r="H127" i="16"/>
  <c r="A128" i="16"/>
  <c r="B128" i="16"/>
  <c r="C128" i="16"/>
  <c r="D128" i="16"/>
  <c r="E128" i="16"/>
  <c r="F128" i="16"/>
  <c r="G128" i="16"/>
  <c r="H128" i="16"/>
  <c r="A129" i="16"/>
  <c r="B129" i="16"/>
  <c r="C129" i="16"/>
  <c r="D129" i="16"/>
  <c r="E129" i="16"/>
  <c r="F129" i="16"/>
  <c r="G129" i="16"/>
  <c r="H129" i="16"/>
  <c r="A130" i="16"/>
  <c r="B130" i="16"/>
  <c r="C130" i="16"/>
  <c r="D130" i="16"/>
  <c r="E130" i="16"/>
  <c r="F130" i="16"/>
  <c r="G130" i="16"/>
  <c r="H130" i="16"/>
  <c r="A131" i="16"/>
  <c r="B131" i="16"/>
  <c r="C131" i="16"/>
  <c r="D131" i="16"/>
  <c r="E131" i="16"/>
  <c r="F131" i="16"/>
  <c r="G131" i="16"/>
  <c r="H131" i="16"/>
  <c r="A132" i="16"/>
  <c r="B132" i="16"/>
  <c r="C132" i="16"/>
  <c r="D132" i="16"/>
  <c r="E132" i="16"/>
  <c r="F132" i="16"/>
  <c r="G132" i="16"/>
  <c r="H132" i="16"/>
  <c r="A133" i="16"/>
  <c r="B133" i="16"/>
  <c r="C133" i="16"/>
  <c r="D133" i="16"/>
  <c r="E133" i="16"/>
  <c r="F133" i="16"/>
  <c r="G133" i="16"/>
  <c r="H133" i="16"/>
  <c r="A134" i="16"/>
  <c r="B134" i="16"/>
  <c r="C134" i="16"/>
  <c r="D134" i="16"/>
  <c r="E134" i="16"/>
  <c r="F134" i="16"/>
  <c r="G134" i="16"/>
  <c r="H134" i="16"/>
  <c r="A135" i="16"/>
  <c r="B135" i="16"/>
  <c r="C135" i="16"/>
  <c r="D135" i="16"/>
  <c r="E135" i="16"/>
  <c r="F135" i="16"/>
  <c r="G135" i="16"/>
  <c r="H135" i="16"/>
  <c r="A136" i="16"/>
  <c r="B136" i="16"/>
  <c r="C136" i="16"/>
  <c r="D136" i="16"/>
  <c r="E136" i="16"/>
  <c r="F136" i="16"/>
  <c r="G136" i="16"/>
  <c r="H136" i="16"/>
  <c r="A137" i="16"/>
  <c r="B137" i="16"/>
  <c r="C137" i="16"/>
  <c r="D137" i="16"/>
  <c r="E137" i="16"/>
  <c r="F137" i="16"/>
  <c r="G137" i="16"/>
  <c r="H137" i="16"/>
  <c r="A138" i="16"/>
  <c r="B138" i="16"/>
  <c r="C138" i="16"/>
  <c r="D138" i="16"/>
  <c r="E138" i="16"/>
  <c r="F138" i="16"/>
  <c r="G138" i="16"/>
  <c r="H138" i="16"/>
  <c r="A139" i="16"/>
  <c r="B139" i="16"/>
  <c r="C139" i="16"/>
  <c r="D139" i="16"/>
  <c r="E139" i="16"/>
  <c r="F139" i="16"/>
  <c r="G139" i="16"/>
  <c r="H139" i="16"/>
  <c r="A140" i="16"/>
  <c r="B140" i="16"/>
  <c r="C140" i="16"/>
  <c r="D140" i="16"/>
  <c r="E140" i="16"/>
  <c r="F140" i="16"/>
  <c r="G140" i="16"/>
  <c r="H140" i="16"/>
  <c r="A141" i="16"/>
  <c r="B141" i="16"/>
  <c r="C141" i="16"/>
  <c r="D141" i="16"/>
  <c r="E141" i="16"/>
  <c r="F141" i="16"/>
  <c r="G141" i="16"/>
  <c r="H141" i="16"/>
  <c r="A142" i="16"/>
  <c r="B142" i="16"/>
  <c r="C142" i="16"/>
  <c r="D142" i="16"/>
  <c r="E142" i="16"/>
  <c r="F142" i="16"/>
  <c r="G142" i="16"/>
  <c r="H142" i="16"/>
  <c r="A143" i="16"/>
  <c r="B143" i="16"/>
  <c r="C143" i="16"/>
  <c r="D143" i="16"/>
  <c r="E143" i="16"/>
  <c r="F143" i="16"/>
  <c r="G143" i="16"/>
  <c r="H143" i="16"/>
  <c r="A144" i="16"/>
  <c r="B144" i="16"/>
  <c r="C144" i="16"/>
  <c r="D144" i="16"/>
  <c r="E144" i="16"/>
  <c r="F144" i="16"/>
  <c r="G144" i="16"/>
  <c r="H144" i="16"/>
  <c r="A145" i="16"/>
  <c r="B145" i="16"/>
  <c r="C145" i="16"/>
  <c r="D145" i="16"/>
  <c r="E145" i="16"/>
  <c r="F145" i="16"/>
  <c r="G145" i="16"/>
  <c r="H145" i="16"/>
  <c r="A146" i="16"/>
  <c r="B146" i="16"/>
  <c r="C146" i="16"/>
  <c r="D146" i="16"/>
  <c r="E146" i="16"/>
  <c r="F146" i="16"/>
  <c r="G146" i="16"/>
  <c r="H146" i="16"/>
  <c r="A147" i="16"/>
  <c r="B147" i="16"/>
  <c r="C147" i="16"/>
  <c r="D147" i="16"/>
  <c r="E147" i="16"/>
  <c r="F147" i="16"/>
  <c r="G147" i="16"/>
  <c r="H147" i="16"/>
  <c r="A148" i="16"/>
  <c r="B148" i="16"/>
  <c r="C148" i="16"/>
  <c r="D148" i="16"/>
  <c r="E148" i="16"/>
  <c r="F148" i="16"/>
  <c r="G148" i="16"/>
  <c r="H148" i="16"/>
  <c r="A149" i="16"/>
  <c r="B149" i="16"/>
  <c r="C149" i="16"/>
  <c r="D149" i="16"/>
  <c r="E149" i="16"/>
  <c r="F149" i="16"/>
  <c r="G149" i="16"/>
  <c r="H149" i="16"/>
  <c r="A150" i="16"/>
  <c r="B150" i="16"/>
  <c r="C150" i="16"/>
  <c r="D150" i="16"/>
  <c r="E150" i="16"/>
  <c r="F150" i="16"/>
  <c r="G150" i="16"/>
  <c r="H150" i="16"/>
  <c r="A151" i="16"/>
  <c r="B151" i="16"/>
  <c r="C151" i="16"/>
  <c r="D151" i="16"/>
  <c r="E151" i="16"/>
  <c r="F151" i="16"/>
  <c r="G151" i="16"/>
  <c r="H151" i="16"/>
  <c r="A152" i="16"/>
  <c r="B152" i="16"/>
  <c r="C152" i="16"/>
  <c r="D152" i="16"/>
  <c r="E152" i="16"/>
  <c r="F152" i="16"/>
  <c r="G152" i="16"/>
  <c r="H152" i="16"/>
  <c r="A153" i="16"/>
  <c r="B153" i="16"/>
  <c r="C153" i="16"/>
  <c r="D153" i="16"/>
  <c r="E153" i="16"/>
  <c r="F153" i="16"/>
  <c r="G153" i="16"/>
  <c r="H153" i="16"/>
  <c r="A154" i="16"/>
  <c r="B154" i="16"/>
  <c r="C154" i="16"/>
  <c r="D154" i="16"/>
  <c r="E154" i="16"/>
  <c r="F154" i="16"/>
  <c r="G154" i="16"/>
  <c r="H154" i="16"/>
  <c r="A155" i="16"/>
  <c r="B155" i="16"/>
  <c r="C155" i="16"/>
  <c r="D155" i="16"/>
  <c r="E155" i="16"/>
  <c r="F155" i="16"/>
  <c r="G155" i="16"/>
  <c r="H155" i="16"/>
  <c r="A156" i="16"/>
  <c r="B156" i="16"/>
  <c r="C156" i="16"/>
  <c r="D156" i="16"/>
  <c r="E156" i="16"/>
  <c r="F156" i="16"/>
  <c r="G156" i="16"/>
  <c r="H156" i="16"/>
  <c r="A157" i="16"/>
  <c r="B157" i="16"/>
  <c r="C157" i="16"/>
  <c r="D157" i="16"/>
  <c r="E157" i="16"/>
  <c r="F157" i="16"/>
  <c r="G157" i="16"/>
  <c r="H157" i="16"/>
  <c r="A158" i="16"/>
  <c r="B158" i="16"/>
  <c r="C158" i="16"/>
  <c r="D158" i="16"/>
  <c r="E158" i="16"/>
  <c r="F158" i="16"/>
  <c r="G158" i="16"/>
  <c r="H158" i="16"/>
  <c r="A159" i="16"/>
  <c r="B159" i="16"/>
  <c r="C159" i="16"/>
  <c r="D159" i="16"/>
  <c r="E159" i="16"/>
  <c r="F159" i="16"/>
  <c r="G159" i="16"/>
  <c r="H159" i="16"/>
  <c r="A160" i="16"/>
  <c r="B160" i="16"/>
  <c r="C160" i="16"/>
  <c r="D160" i="16"/>
  <c r="E160" i="16"/>
  <c r="F160" i="16"/>
  <c r="G160" i="16"/>
  <c r="H160" i="16"/>
  <c r="A161" i="16"/>
  <c r="B161" i="16"/>
  <c r="C161" i="16"/>
  <c r="D161" i="16"/>
  <c r="E161" i="16"/>
  <c r="F161" i="16"/>
  <c r="G161" i="16"/>
  <c r="H161" i="16"/>
  <c r="A162" i="16"/>
  <c r="B162" i="16"/>
  <c r="C162" i="16"/>
  <c r="D162" i="16"/>
  <c r="E162" i="16"/>
  <c r="F162" i="16"/>
  <c r="G162" i="16"/>
  <c r="H162" i="16"/>
  <c r="A163" i="16"/>
  <c r="B163" i="16"/>
  <c r="C163" i="16"/>
  <c r="D163" i="16"/>
  <c r="E163" i="16"/>
  <c r="F163" i="16"/>
  <c r="G163" i="16"/>
  <c r="H163" i="16"/>
  <c r="A164" i="16"/>
  <c r="B164" i="16"/>
  <c r="C164" i="16"/>
  <c r="D164" i="16"/>
  <c r="E164" i="16"/>
  <c r="F164" i="16"/>
  <c r="G164" i="16"/>
  <c r="H164" i="16"/>
  <c r="A165" i="16"/>
  <c r="B165" i="16"/>
  <c r="C165" i="16"/>
  <c r="D165" i="16"/>
  <c r="E165" i="16"/>
  <c r="F165" i="16"/>
  <c r="G165" i="16"/>
  <c r="H165" i="16"/>
  <c r="A166" i="16"/>
  <c r="B166" i="16"/>
  <c r="C166" i="16"/>
  <c r="D166" i="16"/>
  <c r="E166" i="16"/>
  <c r="F166" i="16"/>
  <c r="G166" i="16"/>
  <c r="H166" i="16"/>
  <c r="A167" i="16"/>
  <c r="B167" i="16"/>
  <c r="C167" i="16"/>
  <c r="D167" i="16"/>
  <c r="E167" i="16"/>
  <c r="F167" i="16"/>
  <c r="G167" i="16"/>
  <c r="H167" i="16"/>
  <c r="A168" i="16"/>
  <c r="B168" i="16"/>
  <c r="C168" i="16"/>
  <c r="D168" i="16"/>
  <c r="E168" i="16"/>
  <c r="F168" i="16"/>
  <c r="G168" i="16"/>
  <c r="H168" i="16"/>
  <c r="A169" i="16"/>
  <c r="B169" i="16"/>
  <c r="C169" i="16"/>
  <c r="D169" i="16"/>
  <c r="E169" i="16"/>
  <c r="F169" i="16"/>
  <c r="G169" i="16"/>
  <c r="H169" i="16"/>
  <c r="A170" i="16"/>
  <c r="B170" i="16"/>
  <c r="C170" i="16"/>
  <c r="D170" i="16"/>
  <c r="E170" i="16"/>
  <c r="F170" i="16"/>
  <c r="G170" i="16"/>
  <c r="H170" i="16"/>
  <c r="A171" i="16"/>
  <c r="B171" i="16"/>
  <c r="C171" i="16"/>
  <c r="D171" i="16"/>
  <c r="E171" i="16"/>
  <c r="F171" i="16"/>
  <c r="G171" i="16"/>
  <c r="H171" i="16"/>
  <c r="A172" i="16"/>
  <c r="B172" i="16"/>
  <c r="C172" i="16"/>
  <c r="D172" i="16"/>
  <c r="E172" i="16"/>
  <c r="F172" i="16"/>
  <c r="G172" i="16"/>
  <c r="H172" i="16"/>
  <c r="A173" i="16"/>
  <c r="B173" i="16"/>
  <c r="C173" i="16"/>
  <c r="D173" i="16"/>
  <c r="E173" i="16"/>
  <c r="F173" i="16"/>
  <c r="G173" i="16"/>
  <c r="H173" i="16"/>
  <c r="A174" i="16"/>
  <c r="B174" i="16"/>
  <c r="C174" i="16"/>
  <c r="D174" i="16"/>
  <c r="E174" i="16"/>
  <c r="F174" i="16"/>
  <c r="G174" i="16"/>
  <c r="H174" i="16"/>
  <c r="A175" i="16"/>
  <c r="B175" i="16"/>
  <c r="C175" i="16"/>
  <c r="D175" i="16"/>
  <c r="E175" i="16"/>
  <c r="F175" i="16"/>
  <c r="G175" i="16"/>
  <c r="H175" i="16"/>
  <c r="A176" i="16"/>
  <c r="B176" i="16"/>
  <c r="C176" i="16"/>
  <c r="D176" i="16"/>
  <c r="E176" i="16"/>
  <c r="F176" i="16"/>
  <c r="G176" i="16"/>
  <c r="H176" i="16"/>
  <c r="A177" i="16"/>
  <c r="B177" i="16"/>
  <c r="C177" i="16"/>
  <c r="D177" i="16"/>
  <c r="E177" i="16"/>
  <c r="F177" i="16"/>
  <c r="G177" i="16"/>
  <c r="H177" i="16"/>
  <c r="A178" i="16"/>
  <c r="B178" i="16"/>
  <c r="C178" i="16"/>
  <c r="D178" i="16"/>
  <c r="E178" i="16"/>
  <c r="F178" i="16"/>
  <c r="G178" i="16"/>
  <c r="H178" i="16"/>
  <c r="A179" i="16"/>
  <c r="B179" i="16"/>
  <c r="C179" i="16"/>
  <c r="D179" i="16"/>
  <c r="E179" i="16"/>
  <c r="F179" i="16"/>
  <c r="G179" i="16"/>
  <c r="H179" i="16"/>
  <c r="A180" i="16"/>
  <c r="B180" i="16"/>
  <c r="C180" i="16"/>
  <c r="D180" i="16"/>
  <c r="E180" i="16"/>
  <c r="F180" i="16"/>
  <c r="G180" i="16"/>
  <c r="H180" i="16"/>
  <c r="A181" i="16"/>
  <c r="B181" i="16"/>
  <c r="C181" i="16"/>
  <c r="D181" i="16"/>
  <c r="E181" i="16"/>
  <c r="F181" i="16"/>
  <c r="G181" i="16"/>
  <c r="H181" i="16"/>
  <c r="A182" i="16"/>
  <c r="B182" i="16"/>
  <c r="C182" i="16"/>
  <c r="D182" i="16"/>
  <c r="E182" i="16"/>
  <c r="F182" i="16"/>
  <c r="G182" i="16"/>
  <c r="H182" i="16"/>
  <c r="A183" i="16"/>
  <c r="B183" i="16"/>
  <c r="C183" i="16"/>
  <c r="D183" i="16"/>
  <c r="E183" i="16"/>
  <c r="F183" i="16"/>
  <c r="G183" i="16"/>
  <c r="H183" i="16"/>
  <c r="A184" i="16"/>
  <c r="B184" i="16"/>
  <c r="C184" i="16"/>
  <c r="D184" i="16"/>
  <c r="E184" i="16"/>
  <c r="F184" i="16"/>
  <c r="G184" i="16"/>
  <c r="H184" i="16"/>
  <c r="A185" i="16"/>
  <c r="B185" i="16"/>
  <c r="C185" i="16"/>
  <c r="D185" i="16"/>
  <c r="E185" i="16"/>
  <c r="F185" i="16"/>
  <c r="G185" i="16"/>
  <c r="H185" i="16"/>
  <c r="A186" i="16"/>
  <c r="B186" i="16"/>
  <c r="C186" i="16"/>
  <c r="D186" i="16"/>
  <c r="E186" i="16"/>
  <c r="F186" i="16"/>
  <c r="G186" i="16"/>
  <c r="H186" i="16"/>
  <c r="A187" i="16"/>
  <c r="B187" i="16"/>
  <c r="C187" i="16"/>
  <c r="D187" i="16"/>
  <c r="E187" i="16"/>
  <c r="F187" i="16"/>
  <c r="G187" i="16"/>
  <c r="H187" i="16"/>
  <c r="B2" i="16"/>
  <c r="C2" i="16"/>
  <c r="D2" i="16"/>
  <c r="E2" i="16"/>
  <c r="F2" i="16"/>
  <c r="G2" i="16"/>
  <c r="H2" i="16"/>
  <c r="A2" i="16"/>
  <c r="Q2" i="16" l="1"/>
  <c r="T2" i="16" s="1"/>
  <c r="R913" i="16"/>
  <c r="U913" i="16" s="1"/>
  <c r="Q912" i="16"/>
  <c r="T912" i="16" s="1"/>
  <c r="P911" i="16"/>
  <c r="S911" i="16" s="1"/>
  <c r="R909" i="16"/>
  <c r="U909" i="16" s="1"/>
  <c r="Q908" i="16"/>
  <c r="T908" i="16" s="1"/>
  <c r="P907" i="16"/>
  <c r="S907" i="16" s="1"/>
  <c r="R905" i="16"/>
  <c r="U905" i="16" s="1"/>
  <c r="Q904" i="16"/>
  <c r="T904" i="16" s="1"/>
  <c r="P903" i="16"/>
  <c r="S903" i="16" s="1"/>
  <c r="R901" i="16"/>
  <c r="U901" i="16" s="1"/>
  <c r="Q900" i="16"/>
  <c r="T900" i="16" s="1"/>
  <c r="P899" i="16"/>
  <c r="S899" i="16" s="1"/>
  <c r="R897" i="16"/>
  <c r="U897" i="16" s="1"/>
  <c r="Q896" i="16"/>
  <c r="T896" i="16" s="1"/>
  <c r="P895" i="16"/>
  <c r="S895" i="16" s="1"/>
  <c r="R893" i="16"/>
  <c r="U893" i="16" s="1"/>
  <c r="Q892" i="16"/>
  <c r="T892" i="16" s="1"/>
  <c r="P891" i="16"/>
  <c r="S891" i="16" s="1"/>
  <c r="R889" i="16"/>
  <c r="U889" i="16" s="1"/>
  <c r="Q888" i="16"/>
  <c r="T888" i="16" s="1"/>
  <c r="P887" i="16"/>
  <c r="S887" i="16" s="1"/>
  <c r="R885" i="16"/>
  <c r="U885" i="16" s="1"/>
  <c r="Q884" i="16"/>
  <c r="T884" i="16" s="1"/>
  <c r="P883" i="16"/>
  <c r="S883" i="16" s="1"/>
  <c r="R881" i="16"/>
  <c r="U881" i="16" s="1"/>
  <c r="Q880" i="16"/>
  <c r="T880" i="16" s="1"/>
  <c r="P879" i="16"/>
  <c r="S879" i="16" s="1"/>
  <c r="R877" i="16"/>
  <c r="U877" i="16" s="1"/>
  <c r="Q876" i="16"/>
  <c r="T876" i="16" s="1"/>
  <c r="P875" i="16"/>
  <c r="S875" i="16" s="1"/>
  <c r="R873" i="16"/>
  <c r="U873" i="16" s="1"/>
  <c r="Q872" i="16"/>
  <c r="T872" i="16" s="1"/>
  <c r="P871" i="16"/>
  <c r="S871" i="16" s="1"/>
  <c r="R869" i="16"/>
  <c r="U869" i="16" s="1"/>
  <c r="Q868" i="16"/>
  <c r="T868" i="16" s="1"/>
  <c r="P867" i="16"/>
  <c r="S867" i="16" s="1"/>
  <c r="R865" i="16"/>
  <c r="U865" i="16" s="1"/>
  <c r="Q864" i="16"/>
  <c r="T864" i="16" s="1"/>
  <c r="P863" i="16"/>
  <c r="S863" i="16" s="1"/>
  <c r="R861" i="16"/>
  <c r="U861" i="16" s="1"/>
  <c r="Q860" i="16"/>
  <c r="T860" i="16" s="1"/>
  <c r="P859" i="16"/>
  <c r="S859" i="16" s="1"/>
  <c r="R857" i="16"/>
  <c r="U857" i="16" s="1"/>
  <c r="Q856" i="16"/>
  <c r="T856" i="16" s="1"/>
  <c r="P855" i="16"/>
  <c r="S855" i="16" s="1"/>
  <c r="R853" i="16"/>
  <c r="U853" i="16" s="1"/>
  <c r="Q852" i="16"/>
  <c r="T852" i="16" s="1"/>
  <c r="P851" i="16"/>
  <c r="S851" i="16" s="1"/>
  <c r="R849" i="16"/>
  <c r="U849" i="16" s="1"/>
  <c r="Q848" i="16"/>
  <c r="T848" i="16" s="1"/>
  <c r="P847" i="16"/>
  <c r="S847" i="16" s="1"/>
  <c r="R845" i="16"/>
  <c r="U845" i="16" s="1"/>
  <c r="Q844" i="16"/>
  <c r="T844" i="16" s="1"/>
  <c r="P843" i="16"/>
  <c r="S843" i="16" s="1"/>
  <c r="R841" i="16"/>
  <c r="U841" i="16" s="1"/>
  <c r="Q840" i="16"/>
  <c r="T840" i="16" s="1"/>
  <c r="P839" i="16"/>
  <c r="S839" i="16" s="1"/>
  <c r="R837" i="16"/>
  <c r="U837" i="16" s="1"/>
  <c r="Q836" i="16"/>
  <c r="T836" i="16" s="1"/>
  <c r="P835" i="16"/>
  <c r="S835" i="16" s="1"/>
  <c r="R833" i="16"/>
  <c r="U833" i="16" s="1"/>
  <c r="Q832" i="16"/>
  <c r="T832" i="16" s="1"/>
  <c r="P831" i="16"/>
  <c r="S831" i="16" s="1"/>
  <c r="R829" i="16"/>
  <c r="U829" i="16" s="1"/>
  <c r="Q828" i="16"/>
  <c r="T828" i="16" s="1"/>
  <c r="P827" i="16"/>
  <c r="S827" i="16" s="1"/>
  <c r="R825" i="16"/>
  <c r="U825" i="16" s="1"/>
  <c r="Q824" i="16"/>
  <c r="T824" i="16" s="1"/>
  <c r="P823" i="16"/>
  <c r="S823" i="16" s="1"/>
  <c r="R821" i="16"/>
  <c r="U821" i="16" s="1"/>
  <c r="Q820" i="16"/>
  <c r="T820" i="16" s="1"/>
  <c r="P819" i="16"/>
  <c r="S819" i="16" s="1"/>
  <c r="R817" i="16"/>
  <c r="U817" i="16" s="1"/>
  <c r="Q816" i="16"/>
  <c r="T816" i="16" s="1"/>
  <c r="P815" i="16"/>
  <c r="S815" i="16" s="1"/>
  <c r="R813" i="16"/>
  <c r="U813" i="16" s="1"/>
  <c r="Q812" i="16"/>
  <c r="T812" i="16" s="1"/>
  <c r="P811" i="16"/>
  <c r="S811" i="16" s="1"/>
  <c r="R809" i="16"/>
  <c r="U809" i="16" s="1"/>
  <c r="Q808" i="16"/>
  <c r="T808" i="16" s="1"/>
  <c r="P807" i="16"/>
  <c r="S807" i="16" s="1"/>
  <c r="R805" i="16"/>
  <c r="U805" i="16" s="1"/>
  <c r="Q804" i="16"/>
  <c r="T804" i="16" s="1"/>
  <c r="P803" i="16"/>
  <c r="S803" i="16" s="1"/>
  <c r="R801" i="16"/>
  <c r="U801" i="16" s="1"/>
  <c r="Q800" i="16"/>
  <c r="T800" i="16" s="1"/>
  <c r="P799" i="16"/>
  <c r="S799" i="16" s="1"/>
  <c r="R797" i="16"/>
  <c r="U797" i="16" s="1"/>
  <c r="Q796" i="16"/>
  <c r="T796" i="16" s="1"/>
  <c r="P795" i="16"/>
  <c r="S795" i="16" s="1"/>
  <c r="R793" i="16"/>
  <c r="U793" i="16" s="1"/>
  <c r="Q792" i="16"/>
  <c r="T792" i="16" s="1"/>
  <c r="P791" i="16"/>
  <c r="S791" i="16" s="1"/>
  <c r="R789" i="16"/>
  <c r="U789" i="16" s="1"/>
  <c r="Q788" i="16"/>
  <c r="T788" i="16" s="1"/>
  <c r="P787" i="16"/>
  <c r="S787" i="16" s="1"/>
  <c r="R785" i="16"/>
  <c r="U785" i="16" s="1"/>
  <c r="Q784" i="16"/>
  <c r="T784" i="16" s="1"/>
  <c r="P783" i="16"/>
  <c r="S783" i="16" s="1"/>
  <c r="R781" i="16"/>
  <c r="U781" i="16" s="1"/>
  <c r="Q780" i="16"/>
  <c r="T780" i="16" s="1"/>
  <c r="P779" i="16"/>
  <c r="S779" i="16" s="1"/>
  <c r="R777" i="16"/>
  <c r="U777" i="16" s="1"/>
  <c r="Q776" i="16"/>
  <c r="T776" i="16" s="1"/>
  <c r="P775" i="16"/>
  <c r="S775" i="16" s="1"/>
  <c r="R773" i="16"/>
  <c r="U773" i="16" s="1"/>
  <c r="Q772" i="16"/>
  <c r="T772" i="16" s="1"/>
  <c r="P771" i="16"/>
  <c r="S771" i="16" s="1"/>
  <c r="R769" i="16"/>
  <c r="U769" i="16" s="1"/>
  <c r="Q768" i="16"/>
  <c r="T768" i="16" s="1"/>
  <c r="P767" i="16"/>
  <c r="S767" i="16" s="1"/>
  <c r="R765" i="16"/>
  <c r="U765" i="16" s="1"/>
  <c r="Q764" i="16"/>
  <c r="T764" i="16" s="1"/>
  <c r="P763" i="16"/>
  <c r="S763" i="16" s="1"/>
  <c r="R761" i="16"/>
  <c r="U761" i="16" s="1"/>
  <c r="Q760" i="16"/>
  <c r="T760" i="16" s="1"/>
  <c r="P759" i="16"/>
  <c r="S759" i="16" s="1"/>
  <c r="R757" i="16"/>
  <c r="U757" i="16" s="1"/>
  <c r="Q756" i="16"/>
  <c r="T756" i="16" s="1"/>
  <c r="P755" i="16"/>
  <c r="S755" i="16" s="1"/>
  <c r="R753" i="16"/>
  <c r="U753" i="16" s="1"/>
  <c r="Q752" i="16"/>
  <c r="T752" i="16" s="1"/>
  <c r="P751" i="16"/>
  <c r="S751" i="16" s="1"/>
  <c r="R749" i="16"/>
  <c r="U749" i="16" s="1"/>
  <c r="Q748" i="16"/>
  <c r="T748" i="16" s="1"/>
  <c r="P747" i="16"/>
  <c r="S747" i="16" s="1"/>
  <c r="R745" i="16"/>
  <c r="U745" i="16" s="1"/>
  <c r="Q744" i="16"/>
  <c r="T744" i="16" s="1"/>
  <c r="P743" i="16"/>
  <c r="S743" i="16" s="1"/>
  <c r="R741" i="16"/>
  <c r="U741" i="16" s="1"/>
  <c r="Q740" i="16"/>
  <c r="T740" i="16" s="1"/>
  <c r="P739" i="16"/>
  <c r="S739" i="16" s="1"/>
  <c r="R737" i="16"/>
  <c r="U737" i="16" s="1"/>
  <c r="Q736" i="16"/>
  <c r="T736" i="16" s="1"/>
  <c r="P735" i="16"/>
  <c r="S735" i="16" s="1"/>
  <c r="R733" i="16"/>
  <c r="U733" i="16" s="1"/>
  <c r="Q732" i="16"/>
  <c r="T732" i="16" s="1"/>
  <c r="P731" i="16"/>
  <c r="S731" i="16" s="1"/>
  <c r="R729" i="16"/>
  <c r="U729" i="16" s="1"/>
  <c r="Q728" i="16"/>
  <c r="T728" i="16" s="1"/>
  <c r="P727" i="16"/>
  <c r="S727" i="16" s="1"/>
  <c r="R725" i="16"/>
  <c r="U725" i="16" s="1"/>
  <c r="Q724" i="16"/>
  <c r="T724" i="16" s="1"/>
  <c r="P723" i="16"/>
  <c r="S723" i="16" s="1"/>
  <c r="R721" i="16"/>
  <c r="U721" i="16" s="1"/>
  <c r="Q720" i="16"/>
  <c r="T720" i="16" s="1"/>
  <c r="P719" i="16"/>
  <c r="S719" i="16" s="1"/>
  <c r="R717" i="16"/>
  <c r="U717" i="16" s="1"/>
  <c r="Q716" i="16"/>
  <c r="T716" i="16" s="1"/>
  <c r="P715" i="16"/>
  <c r="S715" i="16" s="1"/>
  <c r="R713" i="16"/>
  <c r="U713" i="16" s="1"/>
  <c r="Q712" i="16"/>
  <c r="T712" i="16" s="1"/>
  <c r="P711" i="16"/>
  <c r="S711" i="16" s="1"/>
  <c r="R709" i="16"/>
  <c r="U709" i="16" s="1"/>
  <c r="Q708" i="16"/>
  <c r="T708" i="16" s="1"/>
  <c r="P707" i="16"/>
  <c r="S707" i="16" s="1"/>
  <c r="R705" i="16"/>
  <c r="U705" i="16" s="1"/>
  <c r="Q704" i="16"/>
  <c r="T704" i="16" s="1"/>
  <c r="P703" i="16"/>
  <c r="S703" i="16" s="1"/>
  <c r="R701" i="16"/>
  <c r="U701" i="16" s="1"/>
  <c r="Q700" i="16"/>
  <c r="T700" i="16" s="1"/>
  <c r="P699" i="16"/>
  <c r="S699" i="16" s="1"/>
  <c r="R697" i="16"/>
  <c r="U697" i="16" s="1"/>
  <c r="Q696" i="16"/>
  <c r="T696" i="16" s="1"/>
  <c r="P695" i="16"/>
  <c r="S695" i="16" s="1"/>
  <c r="R693" i="16"/>
  <c r="U693" i="16" s="1"/>
  <c r="Q692" i="16"/>
  <c r="T692" i="16" s="1"/>
  <c r="P691" i="16"/>
  <c r="S691" i="16" s="1"/>
  <c r="R689" i="16"/>
  <c r="U689" i="16" s="1"/>
  <c r="Q688" i="16"/>
  <c r="T688" i="16" s="1"/>
  <c r="P687" i="16"/>
  <c r="S687" i="16" s="1"/>
  <c r="R685" i="16"/>
  <c r="U685" i="16" s="1"/>
  <c r="Q684" i="16"/>
  <c r="T684" i="16" s="1"/>
  <c r="P683" i="16"/>
  <c r="S683" i="16" s="1"/>
  <c r="R681" i="16"/>
  <c r="U681" i="16" s="1"/>
  <c r="Q680" i="16"/>
  <c r="T680" i="16" s="1"/>
  <c r="P679" i="16"/>
  <c r="S679" i="16" s="1"/>
  <c r="R677" i="16"/>
  <c r="U677" i="16" s="1"/>
  <c r="Q676" i="16"/>
  <c r="T676" i="16" s="1"/>
  <c r="P675" i="16"/>
  <c r="S675" i="16" s="1"/>
  <c r="R673" i="16"/>
  <c r="U673" i="16" s="1"/>
  <c r="Q672" i="16"/>
  <c r="T672" i="16" s="1"/>
  <c r="P671" i="16"/>
  <c r="S671" i="16" s="1"/>
  <c r="R669" i="16"/>
  <c r="U669" i="16" s="1"/>
  <c r="Q668" i="16"/>
  <c r="T668" i="16" s="1"/>
  <c r="P667" i="16"/>
  <c r="S667" i="16" s="1"/>
  <c r="R665" i="16"/>
  <c r="U665" i="16" s="1"/>
  <c r="Q664" i="16"/>
  <c r="T664" i="16" s="1"/>
  <c r="P663" i="16"/>
  <c r="S663" i="16" s="1"/>
  <c r="R661" i="16"/>
  <c r="U661" i="16" s="1"/>
  <c r="Q660" i="16"/>
  <c r="T660" i="16" s="1"/>
  <c r="P659" i="16"/>
  <c r="S659" i="16" s="1"/>
  <c r="R657" i="16"/>
  <c r="U657" i="16" s="1"/>
  <c r="Q656" i="16"/>
  <c r="T656" i="16" s="1"/>
  <c r="P655" i="16"/>
  <c r="S655" i="16" s="1"/>
  <c r="R653" i="16"/>
  <c r="U653" i="16" s="1"/>
  <c r="Q652" i="16"/>
  <c r="T652" i="16" s="1"/>
  <c r="P651" i="16"/>
  <c r="S651" i="16" s="1"/>
  <c r="R649" i="16"/>
  <c r="U649" i="16" s="1"/>
  <c r="Q648" i="16"/>
  <c r="T648" i="16" s="1"/>
  <c r="P647" i="16"/>
  <c r="S647" i="16" s="1"/>
  <c r="R645" i="16"/>
  <c r="U645" i="16" s="1"/>
  <c r="Q644" i="16"/>
  <c r="T644" i="16" s="1"/>
  <c r="P643" i="16"/>
  <c r="S643" i="16" s="1"/>
  <c r="R641" i="16"/>
  <c r="U641" i="16" s="1"/>
  <c r="Q640" i="16"/>
  <c r="T640" i="16" s="1"/>
  <c r="P639" i="16"/>
  <c r="S639" i="16" s="1"/>
  <c r="R637" i="16"/>
  <c r="U637" i="16" s="1"/>
  <c r="Q636" i="16"/>
  <c r="T636" i="16" s="1"/>
  <c r="P635" i="16"/>
  <c r="S635" i="16" s="1"/>
  <c r="R633" i="16"/>
  <c r="U633" i="16" s="1"/>
  <c r="Q632" i="16"/>
  <c r="T632" i="16" s="1"/>
  <c r="P631" i="16"/>
  <c r="S631" i="16" s="1"/>
  <c r="R629" i="16"/>
  <c r="U629" i="16" s="1"/>
  <c r="Q628" i="16"/>
  <c r="T628" i="16" s="1"/>
  <c r="P627" i="16"/>
  <c r="S627" i="16" s="1"/>
  <c r="R625" i="16"/>
  <c r="U625" i="16" s="1"/>
  <c r="Q624" i="16"/>
  <c r="T624" i="16" s="1"/>
  <c r="P623" i="16"/>
  <c r="S623" i="16" s="1"/>
  <c r="R621" i="16"/>
  <c r="U621" i="16" s="1"/>
  <c r="Q620" i="16"/>
  <c r="T620" i="16" s="1"/>
  <c r="R618" i="16"/>
  <c r="U618" i="16" s="1"/>
  <c r="P617" i="16"/>
  <c r="S617" i="16" s="1"/>
  <c r="P615" i="16"/>
  <c r="S615" i="16" s="1"/>
  <c r="Q613" i="16"/>
  <c r="T613" i="16" s="1"/>
  <c r="R611" i="16"/>
  <c r="U611" i="16" s="1"/>
  <c r="R609" i="16"/>
  <c r="U609" i="16" s="1"/>
  <c r="P608" i="16"/>
  <c r="S608" i="16" s="1"/>
  <c r="Q606" i="16"/>
  <c r="T606" i="16" s="1"/>
  <c r="Q604" i="16"/>
  <c r="T604" i="16" s="1"/>
  <c r="Q602" i="16"/>
  <c r="T602" i="16" s="1"/>
  <c r="R599" i="16"/>
  <c r="U599" i="16" s="1"/>
  <c r="P597" i="16"/>
  <c r="S597" i="16" s="1"/>
  <c r="Q594" i="16"/>
  <c r="T594" i="16" s="1"/>
  <c r="R591" i="16"/>
  <c r="U591" i="16" s="1"/>
  <c r="P589" i="16"/>
  <c r="S589" i="16" s="1"/>
  <c r="Q586" i="16"/>
  <c r="T586" i="16" s="1"/>
  <c r="R583" i="16"/>
  <c r="U583" i="16" s="1"/>
  <c r="P581" i="16"/>
  <c r="S581" i="16" s="1"/>
  <c r="Q578" i="16"/>
  <c r="T578" i="16" s="1"/>
  <c r="R575" i="16"/>
  <c r="U575" i="16" s="1"/>
  <c r="P573" i="16"/>
  <c r="S573" i="16" s="1"/>
  <c r="Q570" i="16"/>
  <c r="T570" i="16" s="1"/>
  <c r="R567" i="16"/>
  <c r="U567" i="16" s="1"/>
  <c r="P565" i="16"/>
  <c r="S565" i="16" s="1"/>
  <c r="Q562" i="16"/>
  <c r="T562" i="16" s="1"/>
  <c r="R559" i="16"/>
  <c r="U559" i="16" s="1"/>
  <c r="P557" i="16"/>
  <c r="S557" i="16" s="1"/>
  <c r="Q554" i="16"/>
  <c r="T554" i="16" s="1"/>
  <c r="R551" i="16"/>
  <c r="U551" i="16" s="1"/>
  <c r="P549" i="16"/>
  <c r="S549" i="16" s="1"/>
  <c r="Q546" i="16"/>
  <c r="T546" i="16" s="1"/>
  <c r="R543" i="16"/>
  <c r="U543" i="16" s="1"/>
  <c r="P541" i="16"/>
  <c r="S541" i="16" s="1"/>
  <c r="Q538" i="16"/>
  <c r="T538" i="16" s="1"/>
  <c r="R535" i="16"/>
  <c r="U535" i="16" s="1"/>
  <c r="P533" i="16"/>
  <c r="S533" i="16" s="1"/>
  <c r="Q530" i="16"/>
  <c r="T530" i="16" s="1"/>
  <c r="R527" i="16"/>
  <c r="U527" i="16" s="1"/>
  <c r="P525" i="16"/>
  <c r="S525" i="16" s="1"/>
  <c r="Q522" i="16"/>
  <c r="T522" i="16" s="1"/>
  <c r="R519" i="16"/>
  <c r="U519" i="16" s="1"/>
  <c r="P517" i="16"/>
  <c r="S517" i="16" s="1"/>
  <c r="Q514" i="16"/>
  <c r="T514" i="16" s="1"/>
  <c r="R511" i="16"/>
  <c r="U511" i="16" s="1"/>
  <c r="P509" i="16"/>
  <c r="S509" i="16" s="1"/>
  <c r="Q506" i="16"/>
  <c r="T506" i="16" s="1"/>
  <c r="R503" i="16"/>
  <c r="U503" i="16" s="1"/>
  <c r="P501" i="16"/>
  <c r="S501" i="16" s="1"/>
  <c r="Q498" i="16"/>
  <c r="T498" i="16" s="1"/>
  <c r="R495" i="16"/>
  <c r="U495" i="16" s="1"/>
  <c r="Q490" i="16"/>
  <c r="T490" i="16" s="1"/>
  <c r="P485" i="16"/>
  <c r="S485" i="16" s="1"/>
  <c r="R479" i="16"/>
  <c r="U479" i="16" s="1"/>
  <c r="Q474" i="16"/>
  <c r="T474" i="16" s="1"/>
  <c r="P469" i="16"/>
  <c r="S469" i="16" s="1"/>
  <c r="R463" i="16"/>
  <c r="U463" i="16" s="1"/>
  <c r="Q458" i="16"/>
  <c r="T458" i="16" s="1"/>
  <c r="P453" i="16"/>
  <c r="S453" i="16" s="1"/>
  <c r="R447" i="16"/>
  <c r="U447" i="16" s="1"/>
  <c r="Q442" i="16"/>
  <c r="T442" i="16" s="1"/>
  <c r="P437" i="16"/>
  <c r="S437" i="16" s="1"/>
  <c r="R431" i="16"/>
  <c r="U431" i="16" s="1"/>
  <c r="Q426" i="16"/>
  <c r="T426" i="16" s="1"/>
  <c r="P421" i="16"/>
  <c r="S421" i="16" s="1"/>
  <c r="R415" i="16"/>
  <c r="U415" i="16" s="1"/>
  <c r="Q410" i="16"/>
  <c r="T410" i="16" s="1"/>
  <c r="P405" i="16"/>
  <c r="S405" i="16" s="1"/>
  <c r="R399" i="16"/>
  <c r="U399" i="16" s="1"/>
  <c r="Q394" i="16"/>
  <c r="T394" i="16" s="1"/>
  <c r="P389" i="16"/>
  <c r="S389" i="16" s="1"/>
  <c r="R383" i="16"/>
  <c r="U383" i="16" s="1"/>
  <c r="Q378" i="16"/>
  <c r="T378" i="16" s="1"/>
  <c r="P373" i="16"/>
  <c r="S373" i="16" s="1"/>
  <c r="R367" i="16"/>
  <c r="U367" i="16" s="1"/>
  <c r="Q362" i="16"/>
  <c r="T362" i="16" s="1"/>
  <c r="P357" i="16"/>
  <c r="S357" i="16" s="1"/>
  <c r="R351" i="16"/>
  <c r="U351" i="16" s="1"/>
  <c r="Q346" i="16"/>
  <c r="T346" i="16" s="1"/>
  <c r="P341" i="16"/>
  <c r="S341" i="16" s="1"/>
  <c r="R335" i="16"/>
  <c r="U335" i="16" s="1"/>
  <c r="Q330" i="16"/>
  <c r="T330" i="16" s="1"/>
  <c r="P325" i="16"/>
  <c r="S325" i="16" s="1"/>
  <c r="R319" i="16"/>
  <c r="U319" i="16" s="1"/>
  <c r="Q314" i="16"/>
  <c r="T314" i="16" s="1"/>
  <c r="P309" i="16"/>
  <c r="S309" i="16" s="1"/>
  <c r="R303" i="16"/>
  <c r="U303" i="16" s="1"/>
  <c r="Q298" i="16"/>
  <c r="T298" i="16" s="1"/>
  <c r="P293" i="16"/>
  <c r="S293" i="16" s="1"/>
  <c r="R287" i="16"/>
  <c r="U287" i="16" s="1"/>
  <c r="Q282" i="16"/>
  <c r="T282" i="16" s="1"/>
  <c r="P277" i="16"/>
  <c r="S277" i="16" s="1"/>
  <c r="R271" i="16"/>
  <c r="U271" i="16" s="1"/>
  <c r="Q266" i="16"/>
  <c r="T266" i="16" s="1"/>
  <c r="P261" i="16"/>
  <c r="S261" i="16" s="1"/>
  <c r="P4" i="16"/>
  <c r="S4" i="16" s="1"/>
  <c r="P3" i="16"/>
  <c r="S3" i="16" s="1"/>
  <c r="R4" i="16"/>
  <c r="U4" i="16" s="1"/>
  <c r="P6" i="16"/>
  <c r="S6" i="16" s="1"/>
  <c r="Q7" i="16"/>
  <c r="T7" i="16" s="1"/>
  <c r="R8" i="16"/>
  <c r="U8" i="16" s="1"/>
  <c r="P10" i="16"/>
  <c r="S10" i="16" s="1"/>
  <c r="Q11" i="16"/>
  <c r="T11" i="16" s="1"/>
  <c r="R12" i="16"/>
  <c r="U12" i="16" s="1"/>
  <c r="P14" i="16"/>
  <c r="S14" i="16" s="1"/>
  <c r="Q15" i="16"/>
  <c r="T15" i="16" s="1"/>
  <c r="R16" i="16"/>
  <c r="U16" i="16" s="1"/>
  <c r="P18" i="16"/>
  <c r="S18" i="16" s="1"/>
  <c r="Q19" i="16"/>
  <c r="T19" i="16" s="1"/>
  <c r="R20" i="16"/>
  <c r="U20" i="16" s="1"/>
  <c r="P22" i="16"/>
  <c r="S22" i="16" s="1"/>
  <c r="Q23" i="16"/>
  <c r="T23" i="16" s="1"/>
  <c r="R24" i="16"/>
  <c r="U24" i="16" s="1"/>
  <c r="P26" i="16"/>
  <c r="S26" i="16" s="1"/>
  <c r="Q27" i="16"/>
  <c r="T27" i="16" s="1"/>
  <c r="R28" i="16"/>
  <c r="U28" i="16" s="1"/>
  <c r="P30" i="16"/>
  <c r="S30" i="16" s="1"/>
  <c r="Q31" i="16"/>
  <c r="T31" i="16" s="1"/>
  <c r="R32" i="16"/>
  <c r="U32" i="16" s="1"/>
  <c r="P34" i="16"/>
  <c r="S34" i="16" s="1"/>
  <c r="Q35" i="16"/>
  <c r="T35" i="16" s="1"/>
  <c r="R36" i="16"/>
  <c r="U36" i="16" s="1"/>
  <c r="P38" i="16"/>
  <c r="S38" i="16" s="1"/>
  <c r="Q39" i="16"/>
  <c r="T39" i="16" s="1"/>
  <c r="R40" i="16"/>
  <c r="U40" i="16" s="1"/>
  <c r="P42" i="16"/>
  <c r="S42" i="16" s="1"/>
  <c r="Q43" i="16"/>
  <c r="T43" i="16" s="1"/>
  <c r="R44" i="16"/>
  <c r="U44" i="16" s="1"/>
  <c r="P46" i="16"/>
  <c r="S46" i="16" s="1"/>
  <c r="Q47" i="16"/>
  <c r="T47" i="16" s="1"/>
  <c r="R48" i="16"/>
  <c r="U48" i="16" s="1"/>
  <c r="P50" i="16"/>
  <c r="S50" i="16" s="1"/>
  <c r="Q51" i="16"/>
  <c r="T51" i="16" s="1"/>
  <c r="R52" i="16"/>
  <c r="U52" i="16" s="1"/>
  <c r="P54" i="16"/>
  <c r="S54" i="16" s="1"/>
  <c r="Q55" i="16"/>
  <c r="T55" i="16" s="1"/>
  <c r="R56" i="16"/>
  <c r="U56" i="16" s="1"/>
  <c r="P58" i="16"/>
  <c r="S58" i="16" s="1"/>
  <c r="Q59" i="16"/>
  <c r="T59" i="16" s="1"/>
  <c r="R60" i="16"/>
  <c r="U60" i="16" s="1"/>
  <c r="P62" i="16"/>
  <c r="S62" i="16" s="1"/>
  <c r="Q63" i="16"/>
  <c r="T63" i="16" s="1"/>
  <c r="R64" i="16"/>
  <c r="U64" i="16" s="1"/>
  <c r="P66" i="16"/>
  <c r="S66" i="16" s="1"/>
  <c r="Q67" i="16"/>
  <c r="T67" i="16" s="1"/>
  <c r="R68" i="16"/>
  <c r="U68" i="16" s="1"/>
  <c r="P70" i="16"/>
  <c r="S70" i="16" s="1"/>
  <c r="Q71" i="16"/>
  <c r="T71" i="16" s="1"/>
  <c r="R72" i="16"/>
  <c r="U72" i="16" s="1"/>
  <c r="P74" i="16"/>
  <c r="S74" i="16" s="1"/>
  <c r="Q75" i="16"/>
  <c r="T75" i="16" s="1"/>
  <c r="R76" i="16"/>
  <c r="U76" i="16" s="1"/>
  <c r="P78" i="16"/>
  <c r="S78" i="16" s="1"/>
  <c r="Q79" i="16"/>
  <c r="T79" i="16" s="1"/>
  <c r="R80" i="16"/>
  <c r="U80" i="16" s="1"/>
  <c r="P82" i="16"/>
  <c r="S82" i="16" s="1"/>
  <c r="Q83" i="16"/>
  <c r="T83" i="16" s="1"/>
  <c r="R84" i="16"/>
  <c r="U84" i="16" s="1"/>
  <c r="P86" i="16"/>
  <c r="S86" i="16" s="1"/>
  <c r="Q87" i="16"/>
  <c r="T87" i="16" s="1"/>
  <c r="R88" i="16"/>
  <c r="U88" i="16" s="1"/>
  <c r="P90" i="16"/>
  <c r="S90" i="16" s="1"/>
  <c r="Q91" i="16"/>
  <c r="T91" i="16" s="1"/>
  <c r="R92" i="16"/>
  <c r="U92" i="16" s="1"/>
  <c r="P94" i="16"/>
  <c r="S94" i="16" s="1"/>
  <c r="Q95" i="16"/>
  <c r="T95" i="16" s="1"/>
  <c r="R96" i="16"/>
  <c r="U96" i="16" s="1"/>
  <c r="P98" i="16"/>
  <c r="S98" i="16" s="1"/>
  <c r="Q99" i="16"/>
  <c r="T99" i="16" s="1"/>
  <c r="R100" i="16"/>
  <c r="U100" i="16" s="1"/>
  <c r="P102" i="16"/>
  <c r="S102" i="16" s="1"/>
  <c r="Q103" i="16"/>
  <c r="T103" i="16" s="1"/>
  <c r="R104" i="16"/>
  <c r="U104" i="16" s="1"/>
  <c r="P106" i="16"/>
  <c r="S106" i="16" s="1"/>
  <c r="Q107" i="16"/>
  <c r="T107" i="16" s="1"/>
  <c r="R108" i="16"/>
  <c r="U108" i="16" s="1"/>
  <c r="P110" i="16"/>
  <c r="S110" i="16" s="1"/>
  <c r="Q111" i="16"/>
  <c r="T111" i="16" s="1"/>
  <c r="R112" i="16"/>
  <c r="U112" i="16" s="1"/>
  <c r="P114" i="16"/>
  <c r="S114" i="16" s="1"/>
  <c r="Q115" i="16"/>
  <c r="T115" i="16" s="1"/>
  <c r="R116" i="16"/>
  <c r="U116" i="16" s="1"/>
  <c r="P118" i="16"/>
  <c r="S118" i="16" s="1"/>
  <c r="Q119" i="16"/>
  <c r="T119" i="16" s="1"/>
  <c r="R120" i="16"/>
  <c r="U120" i="16" s="1"/>
  <c r="P122" i="16"/>
  <c r="S122" i="16" s="1"/>
  <c r="Q123" i="16"/>
  <c r="T123" i="16" s="1"/>
  <c r="R124" i="16"/>
  <c r="U124" i="16" s="1"/>
  <c r="P126" i="16"/>
  <c r="S126" i="16" s="1"/>
  <c r="Q127" i="16"/>
  <c r="T127" i="16" s="1"/>
  <c r="R128" i="16"/>
  <c r="U128" i="16" s="1"/>
  <c r="P130" i="16"/>
  <c r="S130" i="16" s="1"/>
  <c r="Q131" i="16"/>
  <c r="T131" i="16" s="1"/>
  <c r="R132" i="16"/>
  <c r="U132" i="16" s="1"/>
  <c r="P134" i="16"/>
  <c r="S134" i="16" s="1"/>
  <c r="Q135" i="16"/>
  <c r="T135" i="16" s="1"/>
  <c r="R136" i="16"/>
  <c r="U136" i="16" s="1"/>
  <c r="P138" i="16"/>
  <c r="S138" i="16" s="1"/>
  <c r="Q139" i="16"/>
  <c r="T139" i="16" s="1"/>
  <c r="R140" i="16"/>
  <c r="U140" i="16" s="1"/>
  <c r="P142" i="16"/>
  <c r="S142" i="16" s="1"/>
  <c r="Q143" i="16"/>
  <c r="T143" i="16" s="1"/>
  <c r="R144" i="16"/>
  <c r="U144" i="16" s="1"/>
  <c r="P146" i="16"/>
  <c r="S146" i="16" s="1"/>
  <c r="Q147" i="16"/>
  <c r="T147" i="16" s="1"/>
  <c r="R148" i="16"/>
  <c r="U148" i="16" s="1"/>
  <c r="P150" i="16"/>
  <c r="S150" i="16" s="1"/>
  <c r="Q151" i="16"/>
  <c r="T151" i="16" s="1"/>
  <c r="R152" i="16"/>
  <c r="U152" i="16" s="1"/>
  <c r="P154" i="16"/>
  <c r="S154" i="16" s="1"/>
  <c r="Q155" i="16"/>
  <c r="T155" i="16" s="1"/>
  <c r="R156" i="16"/>
  <c r="U156" i="16" s="1"/>
  <c r="P158" i="16"/>
  <c r="S158" i="16" s="1"/>
  <c r="Q159" i="16"/>
  <c r="T159" i="16" s="1"/>
  <c r="Q3" i="16"/>
  <c r="T3" i="16" s="1"/>
  <c r="P5" i="16"/>
  <c r="S5" i="16" s="1"/>
  <c r="Q6" i="16"/>
  <c r="T6" i="16" s="1"/>
  <c r="R7" i="16"/>
  <c r="U7" i="16" s="1"/>
  <c r="P9" i="16"/>
  <c r="S9" i="16" s="1"/>
  <c r="Q10" i="16"/>
  <c r="T10" i="16" s="1"/>
  <c r="R11" i="16"/>
  <c r="U11" i="16" s="1"/>
  <c r="P13" i="16"/>
  <c r="S13" i="16" s="1"/>
  <c r="Q14" i="16"/>
  <c r="T14" i="16" s="1"/>
  <c r="R15" i="16"/>
  <c r="U15" i="16" s="1"/>
  <c r="P17" i="16"/>
  <c r="S17" i="16" s="1"/>
  <c r="Q18" i="16"/>
  <c r="T18" i="16" s="1"/>
  <c r="R19" i="16"/>
  <c r="U19" i="16" s="1"/>
  <c r="P21" i="16"/>
  <c r="S21" i="16" s="1"/>
  <c r="Q22" i="16"/>
  <c r="T22" i="16" s="1"/>
  <c r="R23" i="16"/>
  <c r="U23" i="16" s="1"/>
  <c r="P25" i="16"/>
  <c r="S25" i="16" s="1"/>
  <c r="Q26" i="16"/>
  <c r="T26" i="16" s="1"/>
  <c r="R27" i="16"/>
  <c r="U27" i="16" s="1"/>
  <c r="P29" i="16"/>
  <c r="S29" i="16" s="1"/>
  <c r="Q30" i="16"/>
  <c r="T30" i="16" s="1"/>
  <c r="R31" i="16"/>
  <c r="U31" i="16" s="1"/>
  <c r="P33" i="16"/>
  <c r="S33" i="16" s="1"/>
  <c r="Q34" i="16"/>
  <c r="T34" i="16" s="1"/>
  <c r="R35" i="16"/>
  <c r="U35" i="16" s="1"/>
  <c r="P37" i="16"/>
  <c r="S37" i="16" s="1"/>
  <c r="Q38" i="16"/>
  <c r="T38" i="16" s="1"/>
  <c r="R39" i="16"/>
  <c r="U39" i="16" s="1"/>
  <c r="P41" i="16"/>
  <c r="S41" i="16" s="1"/>
  <c r="Q42" i="16"/>
  <c r="T42" i="16" s="1"/>
  <c r="R43" i="16"/>
  <c r="U43" i="16" s="1"/>
  <c r="P45" i="16"/>
  <c r="S45" i="16" s="1"/>
  <c r="Q46" i="16"/>
  <c r="T46" i="16" s="1"/>
  <c r="R47" i="16"/>
  <c r="U47" i="16" s="1"/>
  <c r="P49" i="16"/>
  <c r="S49" i="16" s="1"/>
  <c r="Q50" i="16"/>
  <c r="T50" i="16" s="1"/>
  <c r="R51" i="16"/>
  <c r="U51" i="16" s="1"/>
  <c r="P53" i="16"/>
  <c r="S53" i="16" s="1"/>
  <c r="Q54" i="16"/>
  <c r="T54" i="16" s="1"/>
  <c r="R55" i="16"/>
  <c r="U55" i="16" s="1"/>
  <c r="P57" i="16"/>
  <c r="S57" i="16" s="1"/>
  <c r="Q58" i="16"/>
  <c r="T58" i="16" s="1"/>
  <c r="R59" i="16"/>
  <c r="U59" i="16" s="1"/>
  <c r="P61" i="16"/>
  <c r="S61" i="16" s="1"/>
  <c r="Q62" i="16"/>
  <c r="T62" i="16" s="1"/>
  <c r="R63" i="16"/>
  <c r="U63" i="16" s="1"/>
  <c r="P65" i="16"/>
  <c r="S65" i="16" s="1"/>
  <c r="Q66" i="16"/>
  <c r="T66" i="16" s="1"/>
  <c r="R67" i="16"/>
  <c r="U67" i="16" s="1"/>
  <c r="P69" i="16"/>
  <c r="S69" i="16" s="1"/>
  <c r="Q70" i="16"/>
  <c r="T70" i="16" s="1"/>
  <c r="R71" i="16"/>
  <c r="U71" i="16" s="1"/>
  <c r="P73" i="16"/>
  <c r="S73" i="16" s="1"/>
  <c r="Q74" i="16"/>
  <c r="T74" i="16" s="1"/>
  <c r="R75" i="16"/>
  <c r="U75" i="16" s="1"/>
  <c r="P77" i="16"/>
  <c r="S77" i="16" s="1"/>
  <c r="Q78" i="16"/>
  <c r="T78" i="16" s="1"/>
  <c r="R79" i="16"/>
  <c r="U79" i="16" s="1"/>
  <c r="P81" i="16"/>
  <c r="S81" i="16" s="1"/>
  <c r="Q82" i="16"/>
  <c r="T82" i="16" s="1"/>
  <c r="R83" i="16"/>
  <c r="U83" i="16" s="1"/>
  <c r="P85" i="16"/>
  <c r="S85" i="16" s="1"/>
  <c r="Q86" i="16"/>
  <c r="T86" i="16" s="1"/>
  <c r="R87" i="16"/>
  <c r="U87" i="16" s="1"/>
  <c r="P89" i="16"/>
  <c r="S89" i="16" s="1"/>
  <c r="Q90" i="16"/>
  <c r="T90" i="16" s="1"/>
  <c r="R91" i="16"/>
  <c r="U91" i="16" s="1"/>
  <c r="P93" i="16"/>
  <c r="S93" i="16" s="1"/>
  <c r="Q94" i="16"/>
  <c r="T94" i="16" s="1"/>
  <c r="R95" i="16"/>
  <c r="U95" i="16" s="1"/>
  <c r="P97" i="16"/>
  <c r="S97" i="16" s="1"/>
  <c r="Q98" i="16"/>
  <c r="T98" i="16" s="1"/>
  <c r="R99" i="16"/>
  <c r="U99" i="16" s="1"/>
  <c r="P101" i="16"/>
  <c r="S101" i="16" s="1"/>
  <c r="Q102" i="16"/>
  <c r="T102" i="16" s="1"/>
  <c r="R103" i="16"/>
  <c r="U103" i="16" s="1"/>
  <c r="P105" i="16"/>
  <c r="S105" i="16" s="1"/>
  <c r="Q106" i="16"/>
  <c r="T106" i="16" s="1"/>
  <c r="R107" i="16"/>
  <c r="U107" i="16" s="1"/>
  <c r="P109" i="16"/>
  <c r="S109" i="16" s="1"/>
  <c r="Q110" i="16"/>
  <c r="T110" i="16" s="1"/>
  <c r="R111" i="16"/>
  <c r="U111" i="16" s="1"/>
  <c r="P113" i="16"/>
  <c r="S113" i="16" s="1"/>
  <c r="Q114" i="16"/>
  <c r="T114" i="16" s="1"/>
  <c r="R115" i="16"/>
  <c r="U115" i="16" s="1"/>
  <c r="P117" i="16"/>
  <c r="S117" i="16" s="1"/>
  <c r="Q118" i="16"/>
  <c r="T118" i="16" s="1"/>
  <c r="R119" i="16"/>
  <c r="U119" i="16" s="1"/>
  <c r="P121" i="16"/>
  <c r="S121" i="16" s="1"/>
  <c r="Q122" i="16"/>
  <c r="T122" i="16" s="1"/>
  <c r="R123" i="16"/>
  <c r="U123" i="16" s="1"/>
  <c r="P125" i="16"/>
  <c r="S125" i="16" s="1"/>
  <c r="Q126" i="16"/>
  <c r="T126" i="16" s="1"/>
  <c r="R127" i="16"/>
  <c r="U127" i="16" s="1"/>
  <c r="P129" i="16"/>
  <c r="S129" i="16" s="1"/>
  <c r="Q130" i="16"/>
  <c r="T130" i="16" s="1"/>
  <c r="R131" i="16"/>
  <c r="U131" i="16" s="1"/>
  <c r="P133" i="16"/>
  <c r="S133" i="16" s="1"/>
  <c r="Q134" i="16"/>
  <c r="T134" i="16" s="1"/>
  <c r="R135" i="16"/>
  <c r="U135" i="16" s="1"/>
  <c r="P137" i="16"/>
  <c r="S137" i="16" s="1"/>
  <c r="Q138" i="16"/>
  <c r="T138" i="16" s="1"/>
  <c r="R139" i="16"/>
  <c r="U139" i="16" s="1"/>
  <c r="P141" i="16"/>
  <c r="S141" i="16" s="1"/>
  <c r="Q142" i="16"/>
  <c r="T142" i="16" s="1"/>
  <c r="R143" i="16"/>
  <c r="U143" i="16" s="1"/>
  <c r="P145" i="16"/>
  <c r="S145" i="16" s="1"/>
  <c r="Q146" i="16"/>
  <c r="T146" i="16" s="1"/>
  <c r="R147" i="16"/>
  <c r="U147" i="16" s="1"/>
  <c r="P149" i="16"/>
  <c r="S149" i="16" s="1"/>
  <c r="Q150" i="16"/>
  <c r="T150" i="16" s="1"/>
  <c r="R151" i="16"/>
  <c r="U151" i="16" s="1"/>
  <c r="P153" i="16"/>
  <c r="S153" i="16" s="1"/>
  <c r="Q154" i="16"/>
  <c r="T154" i="16" s="1"/>
  <c r="R155" i="16"/>
  <c r="U155" i="16" s="1"/>
  <c r="P157" i="16"/>
  <c r="S157" i="16" s="1"/>
  <c r="Q158" i="16"/>
  <c r="T158" i="16" s="1"/>
  <c r="R159" i="16"/>
  <c r="U159" i="16" s="1"/>
  <c r="P161" i="16"/>
  <c r="S161" i="16" s="1"/>
  <c r="Q162" i="16"/>
  <c r="T162" i="16" s="1"/>
  <c r="R3" i="16"/>
  <c r="U3" i="16" s="1"/>
  <c r="Q5" i="16"/>
  <c r="T5" i="16" s="1"/>
  <c r="R6" i="16"/>
  <c r="U6" i="16" s="1"/>
  <c r="P8" i="16"/>
  <c r="S8" i="16" s="1"/>
  <c r="Q9" i="16"/>
  <c r="T9" i="16" s="1"/>
  <c r="R10" i="16"/>
  <c r="U10" i="16" s="1"/>
  <c r="P12" i="16"/>
  <c r="S12" i="16" s="1"/>
  <c r="Q13" i="16"/>
  <c r="T13" i="16" s="1"/>
  <c r="R14" i="16"/>
  <c r="U14" i="16" s="1"/>
  <c r="P16" i="16"/>
  <c r="S16" i="16" s="1"/>
  <c r="Q17" i="16"/>
  <c r="T17" i="16" s="1"/>
  <c r="R18" i="16"/>
  <c r="U18" i="16" s="1"/>
  <c r="P20" i="16"/>
  <c r="S20" i="16" s="1"/>
  <c r="Q21" i="16"/>
  <c r="T21" i="16" s="1"/>
  <c r="R22" i="16"/>
  <c r="U22" i="16" s="1"/>
  <c r="P24" i="16"/>
  <c r="S24" i="16" s="1"/>
  <c r="Q25" i="16"/>
  <c r="T25" i="16" s="1"/>
  <c r="R26" i="16"/>
  <c r="U26" i="16" s="1"/>
  <c r="P28" i="16"/>
  <c r="S28" i="16" s="1"/>
  <c r="Q29" i="16"/>
  <c r="T29" i="16" s="1"/>
  <c r="R30" i="16"/>
  <c r="U30" i="16" s="1"/>
  <c r="P32" i="16"/>
  <c r="S32" i="16" s="1"/>
  <c r="Q33" i="16"/>
  <c r="T33" i="16" s="1"/>
  <c r="R34" i="16"/>
  <c r="U34" i="16" s="1"/>
  <c r="P36" i="16"/>
  <c r="S36" i="16" s="1"/>
  <c r="Q37" i="16"/>
  <c r="T37" i="16" s="1"/>
  <c r="R38" i="16"/>
  <c r="U38" i="16" s="1"/>
  <c r="P40" i="16"/>
  <c r="S40" i="16" s="1"/>
  <c r="Q41" i="16"/>
  <c r="T41" i="16" s="1"/>
  <c r="R42" i="16"/>
  <c r="U42" i="16" s="1"/>
  <c r="P44" i="16"/>
  <c r="S44" i="16" s="1"/>
  <c r="Q45" i="16"/>
  <c r="T45" i="16" s="1"/>
  <c r="R46" i="16"/>
  <c r="U46" i="16" s="1"/>
  <c r="P48" i="16"/>
  <c r="S48" i="16" s="1"/>
  <c r="Q49" i="16"/>
  <c r="T49" i="16" s="1"/>
  <c r="R50" i="16"/>
  <c r="U50" i="16" s="1"/>
  <c r="P52" i="16"/>
  <c r="S52" i="16" s="1"/>
  <c r="Q53" i="16"/>
  <c r="T53" i="16" s="1"/>
  <c r="R54" i="16"/>
  <c r="U54" i="16" s="1"/>
  <c r="P56" i="16"/>
  <c r="S56" i="16" s="1"/>
  <c r="Q57" i="16"/>
  <c r="T57" i="16" s="1"/>
  <c r="R58" i="16"/>
  <c r="U58" i="16" s="1"/>
  <c r="P60" i="16"/>
  <c r="S60" i="16" s="1"/>
  <c r="Q61" i="16"/>
  <c r="T61" i="16" s="1"/>
  <c r="R62" i="16"/>
  <c r="U62" i="16" s="1"/>
  <c r="P64" i="16"/>
  <c r="S64" i="16" s="1"/>
  <c r="Q65" i="16"/>
  <c r="T65" i="16" s="1"/>
  <c r="R66" i="16"/>
  <c r="U66" i="16" s="1"/>
  <c r="P68" i="16"/>
  <c r="S68" i="16" s="1"/>
  <c r="Q69" i="16"/>
  <c r="T69" i="16" s="1"/>
  <c r="R70" i="16"/>
  <c r="U70" i="16" s="1"/>
  <c r="P72" i="16"/>
  <c r="S72" i="16" s="1"/>
  <c r="Q73" i="16"/>
  <c r="T73" i="16" s="1"/>
  <c r="R74" i="16"/>
  <c r="U74" i="16" s="1"/>
  <c r="P76" i="16"/>
  <c r="S76" i="16" s="1"/>
  <c r="Q77" i="16"/>
  <c r="T77" i="16" s="1"/>
  <c r="R78" i="16"/>
  <c r="U78" i="16" s="1"/>
  <c r="P80" i="16"/>
  <c r="S80" i="16" s="1"/>
  <c r="Q81" i="16"/>
  <c r="T81" i="16" s="1"/>
  <c r="R82" i="16"/>
  <c r="U82" i="16" s="1"/>
  <c r="P84" i="16"/>
  <c r="S84" i="16" s="1"/>
  <c r="Q85" i="16"/>
  <c r="T85" i="16" s="1"/>
  <c r="R86" i="16"/>
  <c r="U86" i="16" s="1"/>
  <c r="P88" i="16"/>
  <c r="S88" i="16" s="1"/>
  <c r="Q89" i="16"/>
  <c r="T89" i="16" s="1"/>
  <c r="R90" i="16"/>
  <c r="U90" i="16" s="1"/>
  <c r="P92" i="16"/>
  <c r="S92" i="16" s="1"/>
  <c r="Q93" i="16"/>
  <c r="T93" i="16" s="1"/>
  <c r="R94" i="16"/>
  <c r="U94" i="16" s="1"/>
  <c r="P96" i="16"/>
  <c r="S96" i="16" s="1"/>
  <c r="Q97" i="16"/>
  <c r="T97" i="16" s="1"/>
  <c r="R98" i="16"/>
  <c r="U98" i="16" s="1"/>
  <c r="P100" i="16"/>
  <c r="S100" i="16" s="1"/>
  <c r="Q101" i="16"/>
  <c r="T101" i="16" s="1"/>
  <c r="R102" i="16"/>
  <c r="U102" i="16" s="1"/>
  <c r="P104" i="16"/>
  <c r="S104" i="16" s="1"/>
  <c r="Q105" i="16"/>
  <c r="T105" i="16" s="1"/>
  <c r="R106" i="16"/>
  <c r="U106" i="16" s="1"/>
  <c r="P108" i="16"/>
  <c r="S108" i="16" s="1"/>
  <c r="Q109" i="16"/>
  <c r="T109" i="16" s="1"/>
  <c r="R110" i="16"/>
  <c r="U110" i="16" s="1"/>
  <c r="P112" i="16"/>
  <c r="S112" i="16" s="1"/>
  <c r="Q113" i="16"/>
  <c r="T113" i="16" s="1"/>
  <c r="R114" i="16"/>
  <c r="U114" i="16" s="1"/>
  <c r="P116" i="16"/>
  <c r="S116" i="16" s="1"/>
  <c r="Q117" i="16"/>
  <c r="T117" i="16" s="1"/>
  <c r="R118" i="16"/>
  <c r="U118" i="16" s="1"/>
  <c r="P120" i="16"/>
  <c r="S120" i="16" s="1"/>
  <c r="Q121" i="16"/>
  <c r="T121" i="16" s="1"/>
  <c r="R122" i="16"/>
  <c r="U122" i="16" s="1"/>
  <c r="P124" i="16"/>
  <c r="S124" i="16" s="1"/>
  <c r="Q125" i="16"/>
  <c r="T125" i="16" s="1"/>
  <c r="R126" i="16"/>
  <c r="U126" i="16" s="1"/>
  <c r="P128" i="16"/>
  <c r="S128" i="16" s="1"/>
  <c r="Q129" i="16"/>
  <c r="T129" i="16" s="1"/>
  <c r="R130" i="16"/>
  <c r="U130" i="16" s="1"/>
  <c r="P132" i="16"/>
  <c r="S132" i="16" s="1"/>
  <c r="Q133" i="16"/>
  <c r="T133" i="16" s="1"/>
  <c r="R134" i="16"/>
  <c r="U134" i="16" s="1"/>
  <c r="P136" i="16"/>
  <c r="S136" i="16" s="1"/>
  <c r="Q137" i="16"/>
  <c r="T137" i="16" s="1"/>
  <c r="R138" i="16"/>
  <c r="U138" i="16" s="1"/>
  <c r="P140" i="16"/>
  <c r="S140" i="16" s="1"/>
  <c r="Q141" i="16"/>
  <c r="T141" i="16" s="1"/>
  <c r="R142" i="16"/>
  <c r="U142" i="16" s="1"/>
  <c r="P144" i="16"/>
  <c r="S144" i="16" s="1"/>
  <c r="Q145" i="16"/>
  <c r="T145" i="16" s="1"/>
  <c r="R146" i="16"/>
  <c r="U146" i="16" s="1"/>
  <c r="P148" i="16"/>
  <c r="S148" i="16" s="1"/>
  <c r="Q149" i="16"/>
  <c r="T149" i="16" s="1"/>
  <c r="R150" i="16"/>
  <c r="U150" i="16" s="1"/>
  <c r="P152" i="16"/>
  <c r="S152" i="16" s="1"/>
  <c r="Q153" i="16"/>
  <c r="T153" i="16" s="1"/>
  <c r="R154" i="16"/>
  <c r="U154" i="16" s="1"/>
  <c r="P156" i="16"/>
  <c r="S156" i="16" s="1"/>
  <c r="Q157" i="16"/>
  <c r="T157" i="16" s="1"/>
  <c r="R158" i="16"/>
  <c r="U158" i="16" s="1"/>
  <c r="P160" i="16"/>
  <c r="S160" i="16" s="1"/>
  <c r="Q161" i="16"/>
  <c r="T161" i="16" s="1"/>
  <c r="R162" i="16"/>
  <c r="U162" i="16" s="1"/>
  <c r="Q4" i="16"/>
  <c r="T4" i="16" s="1"/>
  <c r="R5" i="16"/>
  <c r="U5" i="16" s="1"/>
  <c r="P7" i="16"/>
  <c r="S7" i="16" s="1"/>
  <c r="Q8" i="16"/>
  <c r="T8" i="16" s="1"/>
  <c r="R9" i="16"/>
  <c r="U9" i="16" s="1"/>
  <c r="P11" i="16"/>
  <c r="S11" i="16" s="1"/>
  <c r="Q12" i="16"/>
  <c r="T12" i="16" s="1"/>
  <c r="R13" i="16"/>
  <c r="U13" i="16" s="1"/>
  <c r="P15" i="16"/>
  <c r="S15" i="16" s="1"/>
  <c r="Q16" i="16"/>
  <c r="T16" i="16" s="1"/>
  <c r="R17" i="16"/>
  <c r="U17" i="16" s="1"/>
  <c r="P19" i="16"/>
  <c r="S19" i="16" s="1"/>
  <c r="Q20" i="16"/>
  <c r="T20" i="16" s="1"/>
  <c r="R21" i="16"/>
  <c r="U21" i="16" s="1"/>
  <c r="P23" i="16"/>
  <c r="S23" i="16" s="1"/>
  <c r="Q24" i="16"/>
  <c r="T24" i="16" s="1"/>
  <c r="R25" i="16"/>
  <c r="U25" i="16" s="1"/>
  <c r="P27" i="16"/>
  <c r="S27" i="16" s="1"/>
  <c r="Q28" i="16"/>
  <c r="T28" i="16" s="1"/>
  <c r="R29" i="16"/>
  <c r="U29" i="16" s="1"/>
  <c r="P31" i="16"/>
  <c r="S31" i="16" s="1"/>
  <c r="Q32" i="16"/>
  <c r="T32" i="16" s="1"/>
  <c r="R33" i="16"/>
  <c r="U33" i="16" s="1"/>
  <c r="P35" i="16"/>
  <c r="S35" i="16" s="1"/>
  <c r="Q36" i="16"/>
  <c r="T36" i="16" s="1"/>
  <c r="R37" i="16"/>
  <c r="U37" i="16" s="1"/>
  <c r="P39" i="16"/>
  <c r="S39" i="16" s="1"/>
  <c r="Q40" i="16"/>
  <c r="T40" i="16" s="1"/>
  <c r="R41" i="16"/>
  <c r="U41" i="16" s="1"/>
  <c r="P43" i="16"/>
  <c r="S43" i="16" s="1"/>
  <c r="Q44" i="16"/>
  <c r="T44" i="16" s="1"/>
  <c r="R45" i="16"/>
  <c r="U45" i="16" s="1"/>
  <c r="P47" i="16"/>
  <c r="S47" i="16" s="1"/>
  <c r="Q48" i="16"/>
  <c r="T48" i="16" s="1"/>
  <c r="R49" i="16"/>
  <c r="U49" i="16" s="1"/>
  <c r="P51" i="16"/>
  <c r="S51" i="16" s="1"/>
  <c r="Q52" i="16"/>
  <c r="T52" i="16" s="1"/>
  <c r="R53" i="16"/>
  <c r="U53" i="16" s="1"/>
  <c r="P55" i="16"/>
  <c r="S55" i="16" s="1"/>
  <c r="Q56" i="16"/>
  <c r="T56" i="16" s="1"/>
  <c r="R57" i="16"/>
  <c r="U57" i="16" s="1"/>
  <c r="P59" i="16"/>
  <c r="S59" i="16" s="1"/>
  <c r="Q60" i="16"/>
  <c r="T60" i="16" s="1"/>
  <c r="R61" i="16"/>
  <c r="U61" i="16" s="1"/>
  <c r="P63" i="16"/>
  <c r="S63" i="16" s="1"/>
  <c r="Q64" i="16"/>
  <c r="T64" i="16" s="1"/>
  <c r="R65" i="16"/>
  <c r="U65" i="16" s="1"/>
  <c r="P67" i="16"/>
  <c r="S67" i="16" s="1"/>
  <c r="Q68" i="16"/>
  <c r="T68" i="16" s="1"/>
  <c r="R69" i="16"/>
  <c r="U69" i="16" s="1"/>
  <c r="P71" i="16"/>
  <c r="S71" i="16" s="1"/>
  <c r="Q72" i="16"/>
  <c r="T72" i="16" s="1"/>
  <c r="R73" i="16"/>
  <c r="U73" i="16" s="1"/>
  <c r="P75" i="16"/>
  <c r="S75" i="16" s="1"/>
  <c r="Q76" i="16"/>
  <c r="T76" i="16" s="1"/>
  <c r="R77" i="16"/>
  <c r="U77" i="16" s="1"/>
  <c r="P79" i="16"/>
  <c r="S79" i="16" s="1"/>
  <c r="Q80" i="16"/>
  <c r="T80" i="16" s="1"/>
  <c r="R81" i="16"/>
  <c r="U81" i="16" s="1"/>
  <c r="P83" i="16"/>
  <c r="S83" i="16" s="1"/>
  <c r="Q84" i="16"/>
  <c r="T84" i="16" s="1"/>
  <c r="R85" i="16"/>
  <c r="U85" i="16" s="1"/>
  <c r="P87" i="16"/>
  <c r="S87" i="16" s="1"/>
  <c r="Q88" i="16"/>
  <c r="T88" i="16" s="1"/>
  <c r="R89" i="16"/>
  <c r="U89" i="16" s="1"/>
  <c r="P91" i="16"/>
  <c r="S91" i="16" s="1"/>
  <c r="Q92" i="16"/>
  <c r="T92" i="16" s="1"/>
  <c r="R93" i="16"/>
  <c r="U93" i="16" s="1"/>
  <c r="P95" i="16"/>
  <c r="S95" i="16" s="1"/>
  <c r="Q96" i="16"/>
  <c r="T96" i="16" s="1"/>
  <c r="R97" i="16"/>
  <c r="U97" i="16" s="1"/>
  <c r="P99" i="16"/>
  <c r="S99" i="16" s="1"/>
  <c r="Q100" i="16"/>
  <c r="T100" i="16" s="1"/>
  <c r="R101" i="16"/>
  <c r="U101" i="16" s="1"/>
  <c r="P103" i="16"/>
  <c r="S103" i="16" s="1"/>
  <c r="Q104" i="16"/>
  <c r="T104" i="16" s="1"/>
  <c r="R105" i="16"/>
  <c r="U105" i="16" s="1"/>
  <c r="P107" i="16"/>
  <c r="S107" i="16" s="1"/>
  <c r="Q108" i="16"/>
  <c r="T108" i="16" s="1"/>
  <c r="R109" i="16"/>
  <c r="U109" i="16" s="1"/>
  <c r="P111" i="16"/>
  <c r="S111" i="16" s="1"/>
  <c r="Q112" i="16"/>
  <c r="T112" i="16" s="1"/>
  <c r="R113" i="16"/>
  <c r="U113" i="16" s="1"/>
  <c r="P115" i="16"/>
  <c r="S115" i="16" s="1"/>
  <c r="Q116" i="16"/>
  <c r="T116" i="16" s="1"/>
  <c r="R117" i="16"/>
  <c r="U117" i="16" s="1"/>
  <c r="P119" i="16"/>
  <c r="S119" i="16" s="1"/>
  <c r="Q120" i="16"/>
  <c r="T120" i="16" s="1"/>
  <c r="R121" i="16"/>
  <c r="U121" i="16" s="1"/>
  <c r="P123" i="16"/>
  <c r="S123" i="16" s="1"/>
  <c r="Q124" i="16"/>
  <c r="T124" i="16" s="1"/>
  <c r="R125" i="16"/>
  <c r="U125" i="16" s="1"/>
  <c r="P127" i="16"/>
  <c r="S127" i="16" s="1"/>
  <c r="Q128" i="16"/>
  <c r="T128" i="16" s="1"/>
  <c r="R129" i="16"/>
  <c r="U129" i="16" s="1"/>
  <c r="P131" i="16"/>
  <c r="S131" i="16" s="1"/>
  <c r="Q132" i="16"/>
  <c r="T132" i="16" s="1"/>
  <c r="R133" i="16"/>
  <c r="U133" i="16" s="1"/>
  <c r="P135" i="16"/>
  <c r="S135" i="16" s="1"/>
  <c r="Q136" i="16"/>
  <c r="T136" i="16" s="1"/>
  <c r="R137" i="16"/>
  <c r="U137" i="16" s="1"/>
  <c r="P139" i="16"/>
  <c r="S139" i="16" s="1"/>
  <c r="Q140" i="16"/>
  <c r="T140" i="16" s="1"/>
  <c r="R141" i="16"/>
  <c r="U141" i="16" s="1"/>
  <c r="P143" i="16"/>
  <c r="S143" i="16" s="1"/>
  <c r="Q144" i="16"/>
  <c r="T144" i="16" s="1"/>
  <c r="R145" i="16"/>
  <c r="U145" i="16" s="1"/>
  <c r="P147" i="16"/>
  <c r="S147" i="16" s="1"/>
  <c r="Q148" i="16"/>
  <c r="T148" i="16" s="1"/>
  <c r="R149" i="16"/>
  <c r="U149" i="16" s="1"/>
  <c r="P151" i="16"/>
  <c r="S151" i="16" s="1"/>
  <c r="Q152" i="16"/>
  <c r="T152" i="16" s="1"/>
  <c r="R153" i="16"/>
  <c r="U153" i="16" s="1"/>
  <c r="P155" i="16"/>
  <c r="S155" i="16" s="1"/>
  <c r="Q156" i="16"/>
  <c r="T156" i="16" s="1"/>
  <c r="R157" i="16"/>
  <c r="U157" i="16" s="1"/>
  <c r="P159" i="16"/>
  <c r="S159" i="16" s="1"/>
  <c r="Q160" i="16"/>
  <c r="T160" i="16" s="1"/>
  <c r="R161" i="16"/>
  <c r="U161" i="16" s="1"/>
  <c r="P163" i="16"/>
  <c r="S163" i="16" s="1"/>
  <c r="Q164" i="16"/>
  <c r="T164" i="16" s="1"/>
  <c r="R165" i="16"/>
  <c r="U165" i="16" s="1"/>
  <c r="P167" i="16"/>
  <c r="S167" i="16" s="1"/>
  <c r="Q168" i="16"/>
  <c r="T168" i="16" s="1"/>
  <c r="R169" i="16"/>
  <c r="U169" i="16" s="1"/>
  <c r="P171" i="16"/>
  <c r="S171" i="16" s="1"/>
  <c r="Q172" i="16"/>
  <c r="T172" i="16" s="1"/>
  <c r="R173" i="16"/>
  <c r="U173" i="16" s="1"/>
  <c r="R160" i="16"/>
  <c r="U160" i="16" s="1"/>
  <c r="P164" i="16"/>
  <c r="S164" i="16" s="1"/>
  <c r="P166" i="16"/>
  <c r="S166" i="16" s="1"/>
  <c r="R167" i="16"/>
  <c r="U167" i="16" s="1"/>
  <c r="Q169" i="16"/>
  <c r="T169" i="16" s="1"/>
  <c r="Q171" i="16"/>
  <c r="T171" i="16" s="1"/>
  <c r="P173" i="16"/>
  <c r="S173" i="16" s="1"/>
  <c r="R174" i="16"/>
  <c r="U174" i="16" s="1"/>
  <c r="P176" i="16"/>
  <c r="S176" i="16" s="1"/>
  <c r="Q177" i="16"/>
  <c r="T177" i="16" s="1"/>
  <c r="R178" i="16"/>
  <c r="U178" i="16" s="1"/>
  <c r="P180" i="16"/>
  <c r="S180" i="16" s="1"/>
  <c r="Q181" i="16"/>
  <c r="T181" i="16" s="1"/>
  <c r="R182" i="16"/>
  <c r="U182" i="16" s="1"/>
  <c r="P184" i="16"/>
  <c r="S184" i="16" s="1"/>
  <c r="Q185" i="16"/>
  <c r="T185" i="16" s="1"/>
  <c r="R186" i="16"/>
  <c r="U186" i="16" s="1"/>
  <c r="P188" i="16"/>
  <c r="S188" i="16" s="1"/>
  <c r="Q189" i="16"/>
  <c r="T189" i="16" s="1"/>
  <c r="R190" i="16"/>
  <c r="U190" i="16" s="1"/>
  <c r="P192" i="16"/>
  <c r="S192" i="16" s="1"/>
  <c r="Q193" i="16"/>
  <c r="T193" i="16" s="1"/>
  <c r="R194" i="16"/>
  <c r="U194" i="16" s="1"/>
  <c r="P196" i="16"/>
  <c r="S196" i="16" s="1"/>
  <c r="Q197" i="16"/>
  <c r="T197" i="16" s="1"/>
  <c r="R198" i="16"/>
  <c r="U198" i="16" s="1"/>
  <c r="P200" i="16"/>
  <c r="S200" i="16" s="1"/>
  <c r="Q201" i="16"/>
  <c r="T201" i="16" s="1"/>
  <c r="R202" i="16"/>
  <c r="U202" i="16" s="1"/>
  <c r="P204" i="16"/>
  <c r="S204" i="16" s="1"/>
  <c r="Q205" i="16"/>
  <c r="T205" i="16" s="1"/>
  <c r="R206" i="16"/>
  <c r="U206" i="16" s="1"/>
  <c r="P208" i="16"/>
  <c r="S208" i="16" s="1"/>
  <c r="Q209" i="16"/>
  <c r="T209" i="16" s="1"/>
  <c r="R210" i="16"/>
  <c r="U210" i="16" s="1"/>
  <c r="P212" i="16"/>
  <c r="S212" i="16" s="1"/>
  <c r="Q213" i="16"/>
  <c r="T213" i="16" s="1"/>
  <c r="R214" i="16"/>
  <c r="U214" i="16" s="1"/>
  <c r="P216" i="16"/>
  <c r="S216" i="16" s="1"/>
  <c r="Q217" i="16"/>
  <c r="T217" i="16" s="1"/>
  <c r="R218" i="16"/>
  <c r="U218" i="16" s="1"/>
  <c r="P220" i="16"/>
  <c r="S220" i="16" s="1"/>
  <c r="Q221" i="16"/>
  <c r="T221" i="16" s="1"/>
  <c r="R222" i="16"/>
  <c r="U222" i="16" s="1"/>
  <c r="P224" i="16"/>
  <c r="S224" i="16" s="1"/>
  <c r="Q225" i="16"/>
  <c r="T225" i="16" s="1"/>
  <c r="R226" i="16"/>
  <c r="U226" i="16" s="1"/>
  <c r="P228" i="16"/>
  <c r="S228" i="16" s="1"/>
  <c r="Q229" i="16"/>
  <c r="T229" i="16" s="1"/>
  <c r="R230" i="16"/>
  <c r="U230" i="16" s="1"/>
  <c r="P232" i="16"/>
  <c r="S232" i="16" s="1"/>
  <c r="Q233" i="16"/>
  <c r="T233" i="16" s="1"/>
  <c r="R234" i="16"/>
  <c r="U234" i="16" s="1"/>
  <c r="P236" i="16"/>
  <c r="S236" i="16" s="1"/>
  <c r="Q237" i="16"/>
  <c r="T237" i="16" s="1"/>
  <c r="R238" i="16"/>
  <c r="U238" i="16" s="1"/>
  <c r="P240" i="16"/>
  <c r="S240" i="16" s="1"/>
  <c r="Q241" i="16"/>
  <c r="T241" i="16" s="1"/>
  <c r="R242" i="16"/>
  <c r="U242" i="16" s="1"/>
  <c r="P244" i="16"/>
  <c r="S244" i="16" s="1"/>
  <c r="Q245" i="16"/>
  <c r="T245" i="16" s="1"/>
  <c r="R246" i="16"/>
  <c r="U246" i="16" s="1"/>
  <c r="P248" i="16"/>
  <c r="S248" i="16" s="1"/>
  <c r="Q249" i="16"/>
  <c r="T249" i="16" s="1"/>
  <c r="R250" i="16"/>
  <c r="U250" i="16" s="1"/>
  <c r="P252" i="16"/>
  <c r="S252" i="16" s="1"/>
  <c r="Q253" i="16"/>
  <c r="T253" i="16" s="1"/>
  <c r="R254" i="16"/>
  <c r="U254" i="16" s="1"/>
  <c r="P256" i="16"/>
  <c r="S256" i="16" s="1"/>
  <c r="Q257" i="16"/>
  <c r="T257" i="16" s="1"/>
  <c r="R258" i="16"/>
  <c r="U258" i="16" s="1"/>
  <c r="P260" i="16"/>
  <c r="S260" i="16" s="1"/>
  <c r="Q261" i="16"/>
  <c r="T261" i="16" s="1"/>
  <c r="R262" i="16"/>
  <c r="U262" i="16" s="1"/>
  <c r="P264" i="16"/>
  <c r="S264" i="16" s="1"/>
  <c r="Q265" i="16"/>
  <c r="T265" i="16" s="1"/>
  <c r="R266" i="16"/>
  <c r="U266" i="16" s="1"/>
  <c r="P268" i="16"/>
  <c r="S268" i="16" s="1"/>
  <c r="Q269" i="16"/>
  <c r="T269" i="16" s="1"/>
  <c r="R270" i="16"/>
  <c r="U270" i="16" s="1"/>
  <c r="P272" i="16"/>
  <c r="S272" i="16" s="1"/>
  <c r="Q273" i="16"/>
  <c r="T273" i="16" s="1"/>
  <c r="R274" i="16"/>
  <c r="U274" i="16" s="1"/>
  <c r="P276" i="16"/>
  <c r="S276" i="16" s="1"/>
  <c r="Q277" i="16"/>
  <c r="T277" i="16" s="1"/>
  <c r="R278" i="16"/>
  <c r="U278" i="16" s="1"/>
  <c r="P280" i="16"/>
  <c r="S280" i="16" s="1"/>
  <c r="Q281" i="16"/>
  <c r="T281" i="16" s="1"/>
  <c r="R282" i="16"/>
  <c r="U282" i="16" s="1"/>
  <c r="P284" i="16"/>
  <c r="S284" i="16" s="1"/>
  <c r="Q285" i="16"/>
  <c r="T285" i="16" s="1"/>
  <c r="R286" i="16"/>
  <c r="U286" i="16" s="1"/>
  <c r="P288" i="16"/>
  <c r="S288" i="16" s="1"/>
  <c r="Q289" i="16"/>
  <c r="T289" i="16" s="1"/>
  <c r="R290" i="16"/>
  <c r="U290" i="16" s="1"/>
  <c r="P292" i="16"/>
  <c r="S292" i="16" s="1"/>
  <c r="Q293" i="16"/>
  <c r="T293" i="16" s="1"/>
  <c r="R294" i="16"/>
  <c r="U294" i="16" s="1"/>
  <c r="P296" i="16"/>
  <c r="S296" i="16" s="1"/>
  <c r="Q297" i="16"/>
  <c r="T297" i="16" s="1"/>
  <c r="R298" i="16"/>
  <c r="U298" i="16" s="1"/>
  <c r="P300" i="16"/>
  <c r="S300" i="16" s="1"/>
  <c r="Q301" i="16"/>
  <c r="T301" i="16" s="1"/>
  <c r="R302" i="16"/>
  <c r="U302" i="16" s="1"/>
  <c r="P304" i="16"/>
  <c r="S304" i="16" s="1"/>
  <c r="Q305" i="16"/>
  <c r="T305" i="16" s="1"/>
  <c r="R306" i="16"/>
  <c r="U306" i="16" s="1"/>
  <c r="P308" i="16"/>
  <c r="S308" i="16" s="1"/>
  <c r="Q309" i="16"/>
  <c r="T309" i="16" s="1"/>
  <c r="R310" i="16"/>
  <c r="U310" i="16" s="1"/>
  <c r="P312" i="16"/>
  <c r="S312" i="16" s="1"/>
  <c r="Q313" i="16"/>
  <c r="T313" i="16" s="1"/>
  <c r="R314" i="16"/>
  <c r="U314" i="16" s="1"/>
  <c r="P316" i="16"/>
  <c r="S316" i="16" s="1"/>
  <c r="Q317" i="16"/>
  <c r="T317" i="16" s="1"/>
  <c r="R318" i="16"/>
  <c r="U318" i="16" s="1"/>
  <c r="P320" i="16"/>
  <c r="S320" i="16" s="1"/>
  <c r="Q321" i="16"/>
  <c r="T321" i="16" s="1"/>
  <c r="R322" i="16"/>
  <c r="U322" i="16" s="1"/>
  <c r="P324" i="16"/>
  <c r="S324" i="16" s="1"/>
  <c r="Q325" i="16"/>
  <c r="T325" i="16" s="1"/>
  <c r="R326" i="16"/>
  <c r="U326" i="16" s="1"/>
  <c r="P328" i="16"/>
  <c r="S328" i="16" s="1"/>
  <c r="Q329" i="16"/>
  <c r="T329" i="16" s="1"/>
  <c r="R330" i="16"/>
  <c r="U330" i="16" s="1"/>
  <c r="P332" i="16"/>
  <c r="S332" i="16" s="1"/>
  <c r="Q333" i="16"/>
  <c r="T333" i="16" s="1"/>
  <c r="R334" i="16"/>
  <c r="U334" i="16" s="1"/>
  <c r="P336" i="16"/>
  <c r="S336" i="16" s="1"/>
  <c r="Q337" i="16"/>
  <c r="T337" i="16" s="1"/>
  <c r="R338" i="16"/>
  <c r="U338" i="16" s="1"/>
  <c r="P340" i="16"/>
  <c r="S340" i="16" s="1"/>
  <c r="Q341" i="16"/>
  <c r="T341" i="16" s="1"/>
  <c r="R342" i="16"/>
  <c r="U342" i="16" s="1"/>
  <c r="P344" i="16"/>
  <c r="S344" i="16" s="1"/>
  <c r="Q345" i="16"/>
  <c r="T345" i="16" s="1"/>
  <c r="R346" i="16"/>
  <c r="U346" i="16" s="1"/>
  <c r="P348" i="16"/>
  <c r="S348" i="16" s="1"/>
  <c r="Q349" i="16"/>
  <c r="T349" i="16" s="1"/>
  <c r="R350" i="16"/>
  <c r="U350" i="16" s="1"/>
  <c r="P352" i="16"/>
  <c r="S352" i="16" s="1"/>
  <c r="Q353" i="16"/>
  <c r="T353" i="16" s="1"/>
  <c r="R354" i="16"/>
  <c r="U354" i="16" s="1"/>
  <c r="P356" i="16"/>
  <c r="S356" i="16" s="1"/>
  <c r="Q357" i="16"/>
  <c r="T357" i="16" s="1"/>
  <c r="R358" i="16"/>
  <c r="U358" i="16" s="1"/>
  <c r="P360" i="16"/>
  <c r="S360" i="16" s="1"/>
  <c r="Q361" i="16"/>
  <c r="T361" i="16" s="1"/>
  <c r="R362" i="16"/>
  <c r="U362" i="16" s="1"/>
  <c r="P364" i="16"/>
  <c r="S364" i="16" s="1"/>
  <c r="Q365" i="16"/>
  <c r="T365" i="16" s="1"/>
  <c r="R366" i="16"/>
  <c r="U366" i="16" s="1"/>
  <c r="P368" i="16"/>
  <c r="S368" i="16" s="1"/>
  <c r="Q369" i="16"/>
  <c r="T369" i="16" s="1"/>
  <c r="R370" i="16"/>
  <c r="U370" i="16" s="1"/>
  <c r="P372" i="16"/>
  <c r="S372" i="16" s="1"/>
  <c r="Q373" i="16"/>
  <c r="T373" i="16" s="1"/>
  <c r="R374" i="16"/>
  <c r="U374" i="16" s="1"/>
  <c r="P376" i="16"/>
  <c r="S376" i="16" s="1"/>
  <c r="Q377" i="16"/>
  <c r="T377" i="16" s="1"/>
  <c r="R378" i="16"/>
  <c r="U378" i="16" s="1"/>
  <c r="P380" i="16"/>
  <c r="S380" i="16" s="1"/>
  <c r="Q381" i="16"/>
  <c r="T381" i="16" s="1"/>
  <c r="R382" i="16"/>
  <c r="U382" i="16" s="1"/>
  <c r="P384" i="16"/>
  <c r="S384" i="16" s="1"/>
  <c r="Q385" i="16"/>
  <c r="T385" i="16" s="1"/>
  <c r="R386" i="16"/>
  <c r="U386" i="16" s="1"/>
  <c r="P388" i="16"/>
  <c r="S388" i="16" s="1"/>
  <c r="Q389" i="16"/>
  <c r="T389" i="16" s="1"/>
  <c r="R390" i="16"/>
  <c r="U390" i="16" s="1"/>
  <c r="P392" i="16"/>
  <c r="S392" i="16" s="1"/>
  <c r="Q393" i="16"/>
  <c r="T393" i="16" s="1"/>
  <c r="R394" i="16"/>
  <c r="U394" i="16" s="1"/>
  <c r="P396" i="16"/>
  <c r="S396" i="16" s="1"/>
  <c r="Q397" i="16"/>
  <c r="T397" i="16" s="1"/>
  <c r="R398" i="16"/>
  <c r="U398" i="16" s="1"/>
  <c r="P400" i="16"/>
  <c r="S400" i="16" s="1"/>
  <c r="Q401" i="16"/>
  <c r="T401" i="16" s="1"/>
  <c r="R402" i="16"/>
  <c r="U402" i="16" s="1"/>
  <c r="P404" i="16"/>
  <c r="S404" i="16" s="1"/>
  <c r="Q405" i="16"/>
  <c r="T405" i="16" s="1"/>
  <c r="R406" i="16"/>
  <c r="U406" i="16" s="1"/>
  <c r="P408" i="16"/>
  <c r="S408" i="16" s="1"/>
  <c r="Q409" i="16"/>
  <c r="T409" i="16" s="1"/>
  <c r="R410" i="16"/>
  <c r="U410" i="16" s="1"/>
  <c r="P412" i="16"/>
  <c r="S412" i="16" s="1"/>
  <c r="Q413" i="16"/>
  <c r="T413" i="16" s="1"/>
  <c r="R414" i="16"/>
  <c r="U414" i="16" s="1"/>
  <c r="P416" i="16"/>
  <c r="S416" i="16" s="1"/>
  <c r="Q417" i="16"/>
  <c r="T417" i="16" s="1"/>
  <c r="R418" i="16"/>
  <c r="U418" i="16" s="1"/>
  <c r="P420" i="16"/>
  <c r="S420" i="16" s="1"/>
  <c r="Q421" i="16"/>
  <c r="T421" i="16" s="1"/>
  <c r="R422" i="16"/>
  <c r="U422" i="16" s="1"/>
  <c r="P424" i="16"/>
  <c r="S424" i="16" s="1"/>
  <c r="Q425" i="16"/>
  <c r="T425" i="16" s="1"/>
  <c r="R426" i="16"/>
  <c r="U426" i="16" s="1"/>
  <c r="P428" i="16"/>
  <c r="S428" i="16" s="1"/>
  <c r="Q429" i="16"/>
  <c r="T429" i="16" s="1"/>
  <c r="R430" i="16"/>
  <c r="U430" i="16" s="1"/>
  <c r="P432" i="16"/>
  <c r="S432" i="16" s="1"/>
  <c r="Q433" i="16"/>
  <c r="T433" i="16" s="1"/>
  <c r="R434" i="16"/>
  <c r="U434" i="16" s="1"/>
  <c r="P436" i="16"/>
  <c r="S436" i="16" s="1"/>
  <c r="Q437" i="16"/>
  <c r="T437" i="16" s="1"/>
  <c r="R438" i="16"/>
  <c r="U438" i="16" s="1"/>
  <c r="P440" i="16"/>
  <c r="S440" i="16" s="1"/>
  <c r="Q441" i="16"/>
  <c r="T441" i="16" s="1"/>
  <c r="R442" i="16"/>
  <c r="U442" i="16" s="1"/>
  <c r="P444" i="16"/>
  <c r="S444" i="16" s="1"/>
  <c r="Q445" i="16"/>
  <c r="T445" i="16" s="1"/>
  <c r="R446" i="16"/>
  <c r="U446" i="16" s="1"/>
  <c r="P448" i="16"/>
  <c r="S448" i="16" s="1"/>
  <c r="Q449" i="16"/>
  <c r="T449" i="16" s="1"/>
  <c r="R450" i="16"/>
  <c r="U450" i="16" s="1"/>
  <c r="P452" i="16"/>
  <c r="S452" i="16" s="1"/>
  <c r="Q453" i="16"/>
  <c r="T453" i="16" s="1"/>
  <c r="R454" i="16"/>
  <c r="U454" i="16" s="1"/>
  <c r="P456" i="16"/>
  <c r="S456" i="16" s="1"/>
  <c r="Q457" i="16"/>
  <c r="T457" i="16" s="1"/>
  <c r="R458" i="16"/>
  <c r="U458" i="16" s="1"/>
  <c r="P460" i="16"/>
  <c r="S460" i="16" s="1"/>
  <c r="Q461" i="16"/>
  <c r="T461" i="16" s="1"/>
  <c r="R462" i="16"/>
  <c r="U462" i="16" s="1"/>
  <c r="P464" i="16"/>
  <c r="S464" i="16" s="1"/>
  <c r="Q465" i="16"/>
  <c r="T465" i="16" s="1"/>
  <c r="R466" i="16"/>
  <c r="U466" i="16" s="1"/>
  <c r="P468" i="16"/>
  <c r="S468" i="16" s="1"/>
  <c r="Q469" i="16"/>
  <c r="T469" i="16" s="1"/>
  <c r="R470" i="16"/>
  <c r="U470" i="16" s="1"/>
  <c r="P472" i="16"/>
  <c r="S472" i="16" s="1"/>
  <c r="Q473" i="16"/>
  <c r="T473" i="16" s="1"/>
  <c r="R474" i="16"/>
  <c r="U474" i="16" s="1"/>
  <c r="P476" i="16"/>
  <c r="S476" i="16" s="1"/>
  <c r="Q477" i="16"/>
  <c r="T477" i="16" s="1"/>
  <c r="R478" i="16"/>
  <c r="U478" i="16" s="1"/>
  <c r="P480" i="16"/>
  <c r="S480" i="16" s="1"/>
  <c r="Q481" i="16"/>
  <c r="T481" i="16" s="1"/>
  <c r="R482" i="16"/>
  <c r="U482" i="16" s="1"/>
  <c r="P484" i="16"/>
  <c r="S484" i="16" s="1"/>
  <c r="Q485" i="16"/>
  <c r="T485" i="16" s="1"/>
  <c r="R486" i="16"/>
  <c r="U486" i="16" s="1"/>
  <c r="P488" i="16"/>
  <c r="S488" i="16" s="1"/>
  <c r="Q489" i="16"/>
  <c r="T489" i="16" s="1"/>
  <c r="R490" i="16"/>
  <c r="U490" i="16" s="1"/>
  <c r="P492" i="16"/>
  <c r="S492" i="16" s="1"/>
  <c r="Q493" i="16"/>
  <c r="T493" i="16" s="1"/>
  <c r="R494" i="16"/>
  <c r="U494" i="16" s="1"/>
  <c r="P496" i="16"/>
  <c r="S496" i="16" s="1"/>
  <c r="Q497" i="16"/>
  <c r="T497" i="16" s="1"/>
  <c r="R498" i="16"/>
  <c r="U498" i="16" s="1"/>
  <c r="P500" i="16"/>
  <c r="S500" i="16" s="1"/>
  <c r="Q501" i="16"/>
  <c r="T501" i="16" s="1"/>
  <c r="R502" i="16"/>
  <c r="U502" i="16" s="1"/>
  <c r="P504" i="16"/>
  <c r="S504" i="16" s="1"/>
  <c r="Q505" i="16"/>
  <c r="T505" i="16" s="1"/>
  <c r="R506" i="16"/>
  <c r="U506" i="16" s="1"/>
  <c r="P508" i="16"/>
  <c r="S508" i="16" s="1"/>
  <c r="Q509" i="16"/>
  <c r="T509" i="16" s="1"/>
  <c r="R510" i="16"/>
  <c r="U510" i="16" s="1"/>
  <c r="P512" i="16"/>
  <c r="S512" i="16" s="1"/>
  <c r="Q513" i="16"/>
  <c r="T513" i="16" s="1"/>
  <c r="R514" i="16"/>
  <c r="U514" i="16" s="1"/>
  <c r="P516" i="16"/>
  <c r="S516" i="16" s="1"/>
  <c r="Q517" i="16"/>
  <c r="T517" i="16" s="1"/>
  <c r="R518" i="16"/>
  <c r="U518" i="16" s="1"/>
  <c r="P520" i="16"/>
  <c r="S520" i="16" s="1"/>
  <c r="Q521" i="16"/>
  <c r="T521" i="16" s="1"/>
  <c r="R522" i="16"/>
  <c r="U522" i="16" s="1"/>
  <c r="P524" i="16"/>
  <c r="S524" i="16" s="1"/>
  <c r="Q525" i="16"/>
  <c r="T525" i="16" s="1"/>
  <c r="R526" i="16"/>
  <c r="U526" i="16" s="1"/>
  <c r="P528" i="16"/>
  <c r="S528" i="16" s="1"/>
  <c r="Q529" i="16"/>
  <c r="T529" i="16" s="1"/>
  <c r="R530" i="16"/>
  <c r="U530" i="16" s="1"/>
  <c r="P532" i="16"/>
  <c r="S532" i="16" s="1"/>
  <c r="Q533" i="16"/>
  <c r="T533" i="16" s="1"/>
  <c r="R534" i="16"/>
  <c r="U534" i="16" s="1"/>
  <c r="P536" i="16"/>
  <c r="S536" i="16" s="1"/>
  <c r="Q537" i="16"/>
  <c r="T537" i="16" s="1"/>
  <c r="R538" i="16"/>
  <c r="U538" i="16" s="1"/>
  <c r="P540" i="16"/>
  <c r="S540" i="16" s="1"/>
  <c r="Q541" i="16"/>
  <c r="T541" i="16" s="1"/>
  <c r="R542" i="16"/>
  <c r="U542" i="16" s="1"/>
  <c r="P544" i="16"/>
  <c r="S544" i="16" s="1"/>
  <c r="Q545" i="16"/>
  <c r="T545" i="16" s="1"/>
  <c r="R546" i="16"/>
  <c r="U546" i="16" s="1"/>
  <c r="P548" i="16"/>
  <c r="S548" i="16" s="1"/>
  <c r="Q549" i="16"/>
  <c r="T549" i="16" s="1"/>
  <c r="R550" i="16"/>
  <c r="U550" i="16" s="1"/>
  <c r="P552" i="16"/>
  <c r="S552" i="16" s="1"/>
  <c r="Q553" i="16"/>
  <c r="T553" i="16" s="1"/>
  <c r="R554" i="16"/>
  <c r="U554" i="16" s="1"/>
  <c r="P556" i="16"/>
  <c r="S556" i="16" s="1"/>
  <c r="Q557" i="16"/>
  <c r="T557" i="16" s="1"/>
  <c r="R558" i="16"/>
  <c r="U558" i="16" s="1"/>
  <c r="P560" i="16"/>
  <c r="S560" i="16" s="1"/>
  <c r="Q561" i="16"/>
  <c r="T561" i="16" s="1"/>
  <c r="R562" i="16"/>
  <c r="U562" i="16" s="1"/>
  <c r="P564" i="16"/>
  <c r="S564" i="16" s="1"/>
  <c r="Q565" i="16"/>
  <c r="T565" i="16" s="1"/>
  <c r="R566" i="16"/>
  <c r="U566" i="16" s="1"/>
  <c r="P568" i="16"/>
  <c r="S568" i="16" s="1"/>
  <c r="Q569" i="16"/>
  <c r="T569" i="16" s="1"/>
  <c r="R570" i="16"/>
  <c r="U570" i="16" s="1"/>
  <c r="P572" i="16"/>
  <c r="S572" i="16" s="1"/>
  <c r="Q573" i="16"/>
  <c r="T573" i="16" s="1"/>
  <c r="R574" i="16"/>
  <c r="U574" i="16" s="1"/>
  <c r="P576" i="16"/>
  <c r="S576" i="16" s="1"/>
  <c r="Q577" i="16"/>
  <c r="T577" i="16" s="1"/>
  <c r="R578" i="16"/>
  <c r="U578" i="16" s="1"/>
  <c r="P580" i="16"/>
  <c r="S580" i="16" s="1"/>
  <c r="Q581" i="16"/>
  <c r="T581" i="16" s="1"/>
  <c r="R582" i="16"/>
  <c r="U582" i="16" s="1"/>
  <c r="P584" i="16"/>
  <c r="S584" i="16" s="1"/>
  <c r="Q585" i="16"/>
  <c r="T585" i="16" s="1"/>
  <c r="R586" i="16"/>
  <c r="U586" i="16" s="1"/>
  <c r="P588" i="16"/>
  <c r="S588" i="16" s="1"/>
  <c r="Q589" i="16"/>
  <c r="T589" i="16" s="1"/>
  <c r="R590" i="16"/>
  <c r="U590" i="16" s="1"/>
  <c r="P592" i="16"/>
  <c r="S592" i="16" s="1"/>
  <c r="Q593" i="16"/>
  <c r="T593" i="16" s="1"/>
  <c r="R594" i="16"/>
  <c r="U594" i="16" s="1"/>
  <c r="P596" i="16"/>
  <c r="S596" i="16" s="1"/>
  <c r="Q597" i="16"/>
  <c r="T597" i="16" s="1"/>
  <c r="R598" i="16"/>
  <c r="U598" i="16" s="1"/>
  <c r="P600" i="16"/>
  <c r="S600" i="16" s="1"/>
  <c r="Q601" i="16"/>
  <c r="T601" i="16" s="1"/>
  <c r="R602" i="16"/>
  <c r="U602" i="16" s="1"/>
  <c r="P162" i="16"/>
  <c r="S162" i="16" s="1"/>
  <c r="R164" i="16"/>
  <c r="U164" i="16" s="1"/>
  <c r="Q166" i="16"/>
  <c r="T166" i="16" s="1"/>
  <c r="P168" i="16"/>
  <c r="S168" i="16" s="1"/>
  <c r="P170" i="16"/>
  <c r="S170" i="16" s="1"/>
  <c r="R171" i="16"/>
  <c r="U171" i="16" s="1"/>
  <c r="Q173" i="16"/>
  <c r="T173" i="16" s="1"/>
  <c r="P175" i="16"/>
  <c r="S175" i="16" s="1"/>
  <c r="Q176" i="16"/>
  <c r="T176" i="16" s="1"/>
  <c r="R177" i="16"/>
  <c r="U177" i="16" s="1"/>
  <c r="P179" i="16"/>
  <c r="S179" i="16" s="1"/>
  <c r="Q180" i="16"/>
  <c r="T180" i="16" s="1"/>
  <c r="R181" i="16"/>
  <c r="U181" i="16" s="1"/>
  <c r="P183" i="16"/>
  <c r="S183" i="16" s="1"/>
  <c r="Q184" i="16"/>
  <c r="T184" i="16" s="1"/>
  <c r="R185" i="16"/>
  <c r="U185" i="16" s="1"/>
  <c r="P187" i="16"/>
  <c r="S187" i="16" s="1"/>
  <c r="Q188" i="16"/>
  <c r="T188" i="16" s="1"/>
  <c r="R189" i="16"/>
  <c r="U189" i="16" s="1"/>
  <c r="P191" i="16"/>
  <c r="S191" i="16" s="1"/>
  <c r="Q192" i="16"/>
  <c r="T192" i="16" s="1"/>
  <c r="R193" i="16"/>
  <c r="U193" i="16" s="1"/>
  <c r="P195" i="16"/>
  <c r="S195" i="16" s="1"/>
  <c r="Q196" i="16"/>
  <c r="T196" i="16" s="1"/>
  <c r="R197" i="16"/>
  <c r="U197" i="16" s="1"/>
  <c r="P199" i="16"/>
  <c r="S199" i="16" s="1"/>
  <c r="Q200" i="16"/>
  <c r="T200" i="16" s="1"/>
  <c r="R201" i="16"/>
  <c r="U201" i="16" s="1"/>
  <c r="P203" i="16"/>
  <c r="S203" i="16" s="1"/>
  <c r="Q204" i="16"/>
  <c r="T204" i="16" s="1"/>
  <c r="R205" i="16"/>
  <c r="U205" i="16" s="1"/>
  <c r="P207" i="16"/>
  <c r="S207" i="16" s="1"/>
  <c r="Q208" i="16"/>
  <c r="T208" i="16" s="1"/>
  <c r="R209" i="16"/>
  <c r="U209" i="16" s="1"/>
  <c r="P211" i="16"/>
  <c r="S211" i="16" s="1"/>
  <c r="Q212" i="16"/>
  <c r="T212" i="16" s="1"/>
  <c r="R213" i="16"/>
  <c r="U213" i="16" s="1"/>
  <c r="P215" i="16"/>
  <c r="S215" i="16" s="1"/>
  <c r="Q216" i="16"/>
  <c r="T216" i="16" s="1"/>
  <c r="R217" i="16"/>
  <c r="U217" i="16" s="1"/>
  <c r="P219" i="16"/>
  <c r="S219" i="16" s="1"/>
  <c r="Q220" i="16"/>
  <c r="T220" i="16" s="1"/>
  <c r="R221" i="16"/>
  <c r="U221" i="16" s="1"/>
  <c r="P223" i="16"/>
  <c r="S223" i="16" s="1"/>
  <c r="Q224" i="16"/>
  <c r="T224" i="16" s="1"/>
  <c r="R225" i="16"/>
  <c r="U225" i="16" s="1"/>
  <c r="P227" i="16"/>
  <c r="S227" i="16" s="1"/>
  <c r="Q228" i="16"/>
  <c r="T228" i="16" s="1"/>
  <c r="R229" i="16"/>
  <c r="U229" i="16" s="1"/>
  <c r="P231" i="16"/>
  <c r="S231" i="16" s="1"/>
  <c r="Q232" i="16"/>
  <c r="T232" i="16" s="1"/>
  <c r="R233" i="16"/>
  <c r="U233" i="16" s="1"/>
  <c r="P235" i="16"/>
  <c r="S235" i="16" s="1"/>
  <c r="Q236" i="16"/>
  <c r="T236" i="16" s="1"/>
  <c r="R237" i="16"/>
  <c r="U237" i="16" s="1"/>
  <c r="P239" i="16"/>
  <c r="S239" i="16" s="1"/>
  <c r="Q240" i="16"/>
  <c r="T240" i="16" s="1"/>
  <c r="R241" i="16"/>
  <c r="U241" i="16" s="1"/>
  <c r="P243" i="16"/>
  <c r="S243" i="16" s="1"/>
  <c r="Q244" i="16"/>
  <c r="T244" i="16" s="1"/>
  <c r="R245" i="16"/>
  <c r="U245" i="16" s="1"/>
  <c r="P247" i="16"/>
  <c r="S247" i="16" s="1"/>
  <c r="Q248" i="16"/>
  <c r="T248" i="16" s="1"/>
  <c r="R249" i="16"/>
  <c r="U249" i="16" s="1"/>
  <c r="P251" i="16"/>
  <c r="S251" i="16" s="1"/>
  <c r="Q252" i="16"/>
  <c r="T252" i="16" s="1"/>
  <c r="R253" i="16"/>
  <c r="U253" i="16" s="1"/>
  <c r="P255" i="16"/>
  <c r="S255" i="16" s="1"/>
  <c r="Q256" i="16"/>
  <c r="T256" i="16" s="1"/>
  <c r="R257" i="16"/>
  <c r="U257" i="16" s="1"/>
  <c r="P259" i="16"/>
  <c r="S259" i="16" s="1"/>
  <c r="Q260" i="16"/>
  <c r="T260" i="16" s="1"/>
  <c r="R261" i="16"/>
  <c r="U261" i="16" s="1"/>
  <c r="P263" i="16"/>
  <c r="S263" i="16" s="1"/>
  <c r="Q264" i="16"/>
  <c r="T264" i="16" s="1"/>
  <c r="R265" i="16"/>
  <c r="U265" i="16" s="1"/>
  <c r="P267" i="16"/>
  <c r="S267" i="16" s="1"/>
  <c r="Q268" i="16"/>
  <c r="T268" i="16" s="1"/>
  <c r="R269" i="16"/>
  <c r="U269" i="16" s="1"/>
  <c r="P271" i="16"/>
  <c r="S271" i="16" s="1"/>
  <c r="Q272" i="16"/>
  <c r="T272" i="16" s="1"/>
  <c r="R273" i="16"/>
  <c r="U273" i="16" s="1"/>
  <c r="P275" i="16"/>
  <c r="S275" i="16" s="1"/>
  <c r="Q276" i="16"/>
  <c r="T276" i="16" s="1"/>
  <c r="R277" i="16"/>
  <c r="U277" i="16" s="1"/>
  <c r="P279" i="16"/>
  <c r="S279" i="16" s="1"/>
  <c r="Q280" i="16"/>
  <c r="T280" i="16" s="1"/>
  <c r="R281" i="16"/>
  <c r="U281" i="16" s="1"/>
  <c r="P283" i="16"/>
  <c r="S283" i="16" s="1"/>
  <c r="Q284" i="16"/>
  <c r="T284" i="16" s="1"/>
  <c r="R285" i="16"/>
  <c r="U285" i="16" s="1"/>
  <c r="P287" i="16"/>
  <c r="S287" i="16" s="1"/>
  <c r="Q288" i="16"/>
  <c r="T288" i="16" s="1"/>
  <c r="R289" i="16"/>
  <c r="U289" i="16" s="1"/>
  <c r="P291" i="16"/>
  <c r="S291" i="16" s="1"/>
  <c r="Q292" i="16"/>
  <c r="T292" i="16" s="1"/>
  <c r="R293" i="16"/>
  <c r="U293" i="16" s="1"/>
  <c r="P295" i="16"/>
  <c r="S295" i="16" s="1"/>
  <c r="Q296" i="16"/>
  <c r="T296" i="16" s="1"/>
  <c r="R297" i="16"/>
  <c r="U297" i="16" s="1"/>
  <c r="P299" i="16"/>
  <c r="S299" i="16" s="1"/>
  <c r="Q300" i="16"/>
  <c r="T300" i="16" s="1"/>
  <c r="R301" i="16"/>
  <c r="U301" i="16" s="1"/>
  <c r="P303" i="16"/>
  <c r="S303" i="16" s="1"/>
  <c r="Q304" i="16"/>
  <c r="T304" i="16" s="1"/>
  <c r="R305" i="16"/>
  <c r="U305" i="16" s="1"/>
  <c r="P307" i="16"/>
  <c r="S307" i="16" s="1"/>
  <c r="Q308" i="16"/>
  <c r="T308" i="16" s="1"/>
  <c r="R309" i="16"/>
  <c r="U309" i="16" s="1"/>
  <c r="P311" i="16"/>
  <c r="S311" i="16" s="1"/>
  <c r="Q312" i="16"/>
  <c r="T312" i="16" s="1"/>
  <c r="R313" i="16"/>
  <c r="U313" i="16" s="1"/>
  <c r="P315" i="16"/>
  <c r="S315" i="16" s="1"/>
  <c r="Q316" i="16"/>
  <c r="T316" i="16" s="1"/>
  <c r="R317" i="16"/>
  <c r="U317" i="16" s="1"/>
  <c r="P319" i="16"/>
  <c r="S319" i="16" s="1"/>
  <c r="Q320" i="16"/>
  <c r="T320" i="16" s="1"/>
  <c r="R321" i="16"/>
  <c r="U321" i="16" s="1"/>
  <c r="P323" i="16"/>
  <c r="S323" i="16" s="1"/>
  <c r="Q324" i="16"/>
  <c r="T324" i="16" s="1"/>
  <c r="R325" i="16"/>
  <c r="U325" i="16" s="1"/>
  <c r="P327" i="16"/>
  <c r="S327" i="16" s="1"/>
  <c r="Q328" i="16"/>
  <c r="T328" i="16" s="1"/>
  <c r="R329" i="16"/>
  <c r="U329" i="16" s="1"/>
  <c r="P331" i="16"/>
  <c r="S331" i="16" s="1"/>
  <c r="Q332" i="16"/>
  <c r="T332" i="16" s="1"/>
  <c r="R333" i="16"/>
  <c r="U333" i="16" s="1"/>
  <c r="P335" i="16"/>
  <c r="S335" i="16" s="1"/>
  <c r="Q336" i="16"/>
  <c r="T336" i="16" s="1"/>
  <c r="R337" i="16"/>
  <c r="U337" i="16" s="1"/>
  <c r="P339" i="16"/>
  <c r="S339" i="16" s="1"/>
  <c r="Q340" i="16"/>
  <c r="T340" i="16" s="1"/>
  <c r="R341" i="16"/>
  <c r="U341" i="16" s="1"/>
  <c r="P343" i="16"/>
  <c r="S343" i="16" s="1"/>
  <c r="Q344" i="16"/>
  <c r="T344" i="16" s="1"/>
  <c r="R345" i="16"/>
  <c r="U345" i="16" s="1"/>
  <c r="P347" i="16"/>
  <c r="S347" i="16" s="1"/>
  <c r="Q348" i="16"/>
  <c r="T348" i="16" s="1"/>
  <c r="R349" i="16"/>
  <c r="U349" i="16" s="1"/>
  <c r="P351" i="16"/>
  <c r="S351" i="16" s="1"/>
  <c r="Q352" i="16"/>
  <c r="T352" i="16" s="1"/>
  <c r="R353" i="16"/>
  <c r="U353" i="16" s="1"/>
  <c r="P355" i="16"/>
  <c r="S355" i="16" s="1"/>
  <c r="Q356" i="16"/>
  <c r="T356" i="16" s="1"/>
  <c r="R357" i="16"/>
  <c r="U357" i="16" s="1"/>
  <c r="P359" i="16"/>
  <c r="S359" i="16" s="1"/>
  <c r="Q360" i="16"/>
  <c r="T360" i="16" s="1"/>
  <c r="R361" i="16"/>
  <c r="U361" i="16" s="1"/>
  <c r="P363" i="16"/>
  <c r="S363" i="16" s="1"/>
  <c r="Q364" i="16"/>
  <c r="T364" i="16" s="1"/>
  <c r="R365" i="16"/>
  <c r="U365" i="16" s="1"/>
  <c r="P367" i="16"/>
  <c r="S367" i="16" s="1"/>
  <c r="Q368" i="16"/>
  <c r="T368" i="16" s="1"/>
  <c r="R369" i="16"/>
  <c r="U369" i="16" s="1"/>
  <c r="P371" i="16"/>
  <c r="S371" i="16" s="1"/>
  <c r="Q372" i="16"/>
  <c r="T372" i="16" s="1"/>
  <c r="R373" i="16"/>
  <c r="U373" i="16" s="1"/>
  <c r="P375" i="16"/>
  <c r="S375" i="16" s="1"/>
  <c r="Q376" i="16"/>
  <c r="T376" i="16" s="1"/>
  <c r="R377" i="16"/>
  <c r="U377" i="16" s="1"/>
  <c r="P379" i="16"/>
  <c r="S379" i="16" s="1"/>
  <c r="Q380" i="16"/>
  <c r="T380" i="16" s="1"/>
  <c r="R381" i="16"/>
  <c r="U381" i="16" s="1"/>
  <c r="P383" i="16"/>
  <c r="S383" i="16" s="1"/>
  <c r="Q384" i="16"/>
  <c r="T384" i="16" s="1"/>
  <c r="R385" i="16"/>
  <c r="U385" i="16" s="1"/>
  <c r="P387" i="16"/>
  <c r="S387" i="16" s="1"/>
  <c r="Q388" i="16"/>
  <c r="T388" i="16" s="1"/>
  <c r="R389" i="16"/>
  <c r="U389" i="16" s="1"/>
  <c r="P391" i="16"/>
  <c r="S391" i="16" s="1"/>
  <c r="Q392" i="16"/>
  <c r="T392" i="16" s="1"/>
  <c r="R393" i="16"/>
  <c r="U393" i="16" s="1"/>
  <c r="P395" i="16"/>
  <c r="S395" i="16" s="1"/>
  <c r="Q396" i="16"/>
  <c r="T396" i="16" s="1"/>
  <c r="R397" i="16"/>
  <c r="U397" i="16" s="1"/>
  <c r="P399" i="16"/>
  <c r="S399" i="16" s="1"/>
  <c r="Q400" i="16"/>
  <c r="T400" i="16" s="1"/>
  <c r="R401" i="16"/>
  <c r="U401" i="16" s="1"/>
  <c r="P403" i="16"/>
  <c r="S403" i="16" s="1"/>
  <c r="Q404" i="16"/>
  <c r="T404" i="16" s="1"/>
  <c r="R405" i="16"/>
  <c r="U405" i="16" s="1"/>
  <c r="P407" i="16"/>
  <c r="S407" i="16" s="1"/>
  <c r="Q408" i="16"/>
  <c r="T408" i="16" s="1"/>
  <c r="R409" i="16"/>
  <c r="U409" i="16" s="1"/>
  <c r="P411" i="16"/>
  <c r="S411" i="16" s="1"/>
  <c r="Q412" i="16"/>
  <c r="T412" i="16" s="1"/>
  <c r="R413" i="16"/>
  <c r="U413" i="16" s="1"/>
  <c r="P415" i="16"/>
  <c r="S415" i="16" s="1"/>
  <c r="Q416" i="16"/>
  <c r="T416" i="16" s="1"/>
  <c r="R417" i="16"/>
  <c r="U417" i="16" s="1"/>
  <c r="P419" i="16"/>
  <c r="S419" i="16" s="1"/>
  <c r="Q420" i="16"/>
  <c r="T420" i="16" s="1"/>
  <c r="R421" i="16"/>
  <c r="U421" i="16" s="1"/>
  <c r="P423" i="16"/>
  <c r="S423" i="16" s="1"/>
  <c r="Q424" i="16"/>
  <c r="T424" i="16" s="1"/>
  <c r="R425" i="16"/>
  <c r="U425" i="16" s="1"/>
  <c r="P427" i="16"/>
  <c r="S427" i="16" s="1"/>
  <c r="Q428" i="16"/>
  <c r="T428" i="16" s="1"/>
  <c r="R429" i="16"/>
  <c r="U429" i="16" s="1"/>
  <c r="P431" i="16"/>
  <c r="S431" i="16" s="1"/>
  <c r="Q432" i="16"/>
  <c r="T432" i="16" s="1"/>
  <c r="R433" i="16"/>
  <c r="U433" i="16" s="1"/>
  <c r="P435" i="16"/>
  <c r="S435" i="16" s="1"/>
  <c r="Q436" i="16"/>
  <c r="T436" i="16" s="1"/>
  <c r="R437" i="16"/>
  <c r="U437" i="16" s="1"/>
  <c r="P439" i="16"/>
  <c r="S439" i="16" s="1"/>
  <c r="Q440" i="16"/>
  <c r="T440" i="16" s="1"/>
  <c r="R441" i="16"/>
  <c r="U441" i="16" s="1"/>
  <c r="P443" i="16"/>
  <c r="S443" i="16" s="1"/>
  <c r="Q444" i="16"/>
  <c r="T444" i="16" s="1"/>
  <c r="R445" i="16"/>
  <c r="U445" i="16" s="1"/>
  <c r="P447" i="16"/>
  <c r="S447" i="16" s="1"/>
  <c r="Q448" i="16"/>
  <c r="T448" i="16" s="1"/>
  <c r="R449" i="16"/>
  <c r="U449" i="16" s="1"/>
  <c r="P451" i="16"/>
  <c r="S451" i="16" s="1"/>
  <c r="Q452" i="16"/>
  <c r="T452" i="16" s="1"/>
  <c r="R453" i="16"/>
  <c r="U453" i="16" s="1"/>
  <c r="P455" i="16"/>
  <c r="S455" i="16" s="1"/>
  <c r="Q456" i="16"/>
  <c r="T456" i="16" s="1"/>
  <c r="R457" i="16"/>
  <c r="U457" i="16" s="1"/>
  <c r="P459" i="16"/>
  <c r="S459" i="16" s="1"/>
  <c r="Q460" i="16"/>
  <c r="T460" i="16" s="1"/>
  <c r="R461" i="16"/>
  <c r="U461" i="16" s="1"/>
  <c r="P463" i="16"/>
  <c r="S463" i="16" s="1"/>
  <c r="Q464" i="16"/>
  <c r="T464" i="16" s="1"/>
  <c r="R465" i="16"/>
  <c r="U465" i="16" s="1"/>
  <c r="P467" i="16"/>
  <c r="S467" i="16" s="1"/>
  <c r="Q468" i="16"/>
  <c r="T468" i="16" s="1"/>
  <c r="R469" i="16"/>
  <c r="U469" i="16" s="1"/>
  <c r="P471" i="16"/>
  <c r="S471" i="16" s="1"/>
  <c r="Q472" i="16"/>
  <c r="T472" i="16" s="1"/>
  <c r="R473" i="16"/>
  <c r="U473" i="16" s="1"/>
  <c r="P475" i="16"/>
  <c r="S475" i="16" s="1"/>
  <c r="Q476" i="16"/>
  <c r="T476" i="16" s="1"/>
  <c r="R477" i="16"/>
  <c r="U477" i="16" s="1"/>
  <c r="P479" i="16"/>
  <c r="S479" i="16" s="1"/>
  <c r="Q480" i="16"/>
  <c r="T480" i="16" s="1"/>
  <c r="R481" i="16"/>
  <c r="U481" i="16" s="1"/>
  <c r="P483" i="16"/>
  <c r="S483" i="16" s="1"/>
  <c r="Q484" i="16"/>
  <c r="T484" i="16" s="1"/>
  <c r="R485" i="16"/>
  <c r="U485" i="16" s="1"/>
  <c r="P487" i="16"/>
  <c r="S487" i="16" s="1"/>
  <c r="Q488" i="16"/>
  <c r="T488" i="16" s="1"/>
  <c r="R489" i="16"/>
  <c r="U489" i="16" s="1"/>
  <c r="P491" i="16"/>
  <c r="S491" i="16" s="1"/>
  <c r="Q492" i="16"/>
  <c r="T492" i="16" s="1"/>
  <c r="R493" i="16"/>
  <c r="U493" i="16" s="1"/>
  <c r="P495" i="16"/>
  <c r="S495" i="16" s="1"/>
  <c r="Q163" i="16"/>
  <c r="T163" i="16" s="1"/>
  <c r="P165" i="16"/>
  <c r="S165" i="16" s="1"/>
  <c r="R166" i="16"/>
  <c r="U166" i="16" s="1"/>
  <c r="R168" i="16"/>
  <c r="U168" i="16" s="1"/>
  <c r="Q170" i="16"/>
  <c r="T170" i="16" s="1"/>
  <c r="P172" i="16"/>
  <c r="S172" i="16" s="1"/>
  <c r="P174" i="16"/>
  <c r="S174" i="16" s="1"/>
  <c r="Q175" i="16"/>
  <c r="T175" i="16" s="1"/>
  <c r="R176" i="16"/>
  <c r="U176" i="16" s="1"/>
  <c r="P178" i="16"/>
  <c r="S178" i="16" s="1"/>
  <c r="Q179" i="16"/>
  <c r="T179" i="16" s="1"/>
  <c r="R180" i="16"/>
  <c r="U180" i="16" s="1"/>
  <c r="P182" i="16"/>
  <c r="S182" i="16" s="1"/>
  <c r="Q183" i="16"/>
  <c r="T183" i="16" s="1"/>
  <c r="R184" i="16"/>
  <c r="U184" i="16" s="1"/>
  <c r="P186" i="16"/>
  <c r="S186" i="16" s="1"/>
  <c r="Q187" i="16"/>
  <c r="T187" i="16" s="1"/>
  <c r="R188" i="16"/>
  <c r="U188" i="16" s="1"/>
  <c r="P190" i="16"/>
  <c r="S190" i="16" s="1"/>
  <c r="Q191" i="16"/>
  <c r="T191" i="16" s="1"/>
  <c r="R192" i="16"/>
  <c r="U192" i="16" s="1"/>
  <c r="P194" i="16"/>
  <c r="S194" i="16" s="1"/>
  <c r="Q195" i="16"/>
  <c r="T195" i="16" s="1"/>
  <c r="R196" i="16"/>
  <c r="U196" i="16" s="1"/>
  <c r="P198" i="16"/>
  <c r="S198" i="16" s="1"/>
  <c r="Q199" i="16"/>
  <c r="T199" i="16" s="1"/>
  <c r="R200" i="16"/>
  <c r="U200" i="16" s="1"/>
  <c r="P202" i="16"/>
  <c r="S202" i="16" s="1"/>
  <c r="Q203" i="16"/>
  <c r="T203" i="16" s="1"/>
  <c r="R204" i="16"/>
  <c r="U204" i="16" s="1"/>
  <c r="P206" i="16"/>
  <c r="S206" i="16" s="1"/>
  <c r="Q207" i="16"/>
  <c r="T207" i="16" s="1"/>
  <c r="R208" i="16"/>
  <c r="U208" i="16" s="1"/>
  <c r="P210" i="16"/>
  <c r="S210" i="16" s="1"/>
  <c r="Q211" i="16"/>
  <c r="T211" i="16" s="1"/>
  <c r="R212" i="16"/>
  <c r="U212" i="16" s="1"/>
  <c r="P214" i="16"/>
  <c r="S214" i="16" s="1"/>
  <c r="Q215" i="16"/>
  <c r="T215" i="16" s="1"/>
  <c r="R216" i="16"/>
  <c r="U216" i="16" s="1"/>
  <c r="P218" i="16"/>
  <c r="S218" i="16" s="1"/>
  <c r="Q219" i="16"/>
  <c r="T219" i="16" s="1"/>
  <c r="R220" i="16"/>
  <c r="U220" i="16" s="1"/>
  <c r="P222" i="16"/>
  <c r="S222" i="16" s="1"/>
  <c r="Q223" i="16"/>
  <c r="T223" i="16" s="1"/>
  <c r="R224" i="16"/>
  <c r="U224" i="16" s="1"/>
  <c r="P226" i="16"/>
  <c r="S226" i="16" s="1"/>
  <c r="Q227" i="16"/>
  <c r="T227" i="16" s="1"/>
  <c r="R228" i="16"/>
  <c r="U228" i="16" s="1"/>
  <c r="P230" i="16"/>
  <c r="S230" i="16" s="1"/>
  <c r="Q231" i="16"/>
  <c r="T231" i="16" s="1"/>
  <c r="R232" i="16"/>
  <c r="U232" i="16" s="1"/>
  <c r="P234" i="16"/>
  <c r="S234" i="16" s="1"/>
  <c r="Q235" i="16"/>
  <c r="T235" i="16" s="1"/>
  <c r="R236" i="16"/>
  <c r="U236" i="16" s="1"/>
  <c r="P238" i="16"/>
  <c r="S238" i="16" s="1"/>
  <c r="Q239" i="16"/>
  <c r="T239" i="16" s="1"/>
  <c r="R240" i="16"/>
  <c r="U240" i="16" s="1"/>
  <c r="P242" i="16"/>
  <c r="S242" i="16" s="1"/>
  <c r="Q243" i="16"/>
  <c r="T243" i="16" s="1"/>
  <c r="R244" i="16"/>
  <c r="U244" i="16" s="1"/>
  <c r="P246" i="16"/>
  <c r="S246" i="16" s="1"/>
  <c r="Q247" i="16"/>
  <c r="T247" i="16" s="1"/>
  <c r="R248" i="16"/>
  <c r="U248" i="16" s="1"/>
  <c r="P250" i="16"/>
  <c r="S250" i="16" s="1"/>
  <c r="Q251" i="16"/>
  <c r="T251" i="16" s="1"/>
  <c r="R252" i="16"/>
  <c r="U252" i="16" s="1"/>
  <c r="P254" i="16"/>
  <c r="S254" i="16" s="1"/>
  <c r="Q255" i="16"/>
  <c r="T255" i="16" s="1"/>
  <c r="R256" i="16"/>
  <c r="U256" i="16" s="1"/>
  <c r="P258" i="16"/>
  <c r="S258" i="16" s="1"/>
  <c r="Q259" i="16"/>
  <c r="T259" i="16" s="1"/>
  <c r="R260" i="16"/>
  <c r="U260" i="16" s="1"/>
  <c r="P262" i="16"/>
  <c r="S262" i="16" s="1"/>
  <c r="Q263" i="16"/>
  <c r="T263" i="16" s="1"/>
  <c r="R264" i="16"/>
  <c r="U264" i="16" s="1"/>
  <c r="P266" i="16"/>
  <c r="S266" i="16" s="1"/>
  <c r="Q267" i="16"/>
  <c r="T267" i="16" s="1"/>
  <c r="R268" i="16"/>
  <c r="U268" i="16" s="1"/>
  <c r="P270" i="16"/>
  <c r="S270" i="16" s="1"/>
  <c r="Q271" i="16"/>
  <c r="T271" i="16" s="1"/>
  <c r="R272" i="16"/>
  <c r="U272" i="16" s="1"/>
  <c r="P274" i="16"/>
  <c r="S274" i="16" s="1"/>
  <c r="Q275" i="16"/>
  <c r="T275" i="16" s="1"/>
  <c r="R276" i="16"/>
  <c r="U276" i="16" s="1"/>
  <c r="P278" i="16"/>
  <c r="S278" i="16" s="1"/>
  <c r="Q279" i="16"/>
  <c r="T279" i="16" s="1"/>
  <c r="R280" i="16"/>
  <c r="U280" i="16" s="1"/>
  <c r="P282" i="16"/>
  <c r="S282" i="16" s="1"/>
  <c r="Q283" i="16"/>
  <c r="T283" i="16" s="1"/>
  <c r="R284" i="16"/>
  <c r="U284" i="16" s="1"/>
  <c r="P286" i="16"/>
  <c r="S286" i="16" s="1"/>
  <c r="Q287" i="16"/>
  <c r="T287" i="16" s="1"/>
  <c r="R288" i="16"/>
  <c r="U288" i="16" s="1"/>
  <c r="P290" i="16"/>
  <c r="S290" i="16" s="1"/>
  <c r="Q291" i="16"/>
  <c r="T291" i="16" s="1"/>
  <c r="R292" i="16"/>
  <c r="U292" i="16" s="1"/>
  <c r="P294" i="16"/>
  <c r="S294" i="16" s="1"/>
  <c r="Q295" i="16"/>
  <c r="T295" i="16" s="1"/>
  <c r="R296" i="16"/>
  <c r="U296" i="16" s="1"/>
  <c r="P298" i="16"/>
  <c r="S298" i="16" s="1"/>
  <c r="Q299" i="16"/>
  <c r="T299" i="16" s="1"/>
  <c r="R300" i="16"/>
  <c r="U300" i="16" s="1"/>
  <c r="P302" i="16"/>
  <c r="S302" i="16" s="1"/>
  <c r="Q303" i="16"/>
  <c r="T303" i="16" s="1"/>
  <c r="R304" i="16"/>
  <c r="U304" i="16" s="1"/>
  <c r="P306" i="16"/>
  <c r="S306" i="16" s="1"/>
  <c r="Q307" i="16"/>
  <c r="T307" i="16" s="1"/>
  <c r="R308" i="16"/>
  <c r="U308" i="16" s="1"/>
  <c r="P310" i="16"/>
  <c r="S310" i="16" s="1"/>
  <c r="Q311" i="16"/>
  <c r="T311" i="16" s="1"/>
  <c r="R312" i="16"/>
  <c r="U312" i="16" s="1"/>
  <c r="P314" i="16"/>
  <c r="S314" i="16" s="1"/>
  <c r="Q315" i="16"/>
  <c r="T315" i="16" s="1"/>
  <c r="R316" i="16"/>
  <c r="U316" i="16" s="1"/>
  <c r="P318" i="16"/>
  <c r="S318" i="16" s="1"/>
  <c r="Q319" i="16"/>
  <c r="T319" i="16" s="1"/>
  <c r="R320" i="16"/>
  <c r="U320" i="16" s="1"/>
  <c r="P322" i="16"/>
  <c r="S322" i="16" s="1"/>
  <c r="Q323" i="16"/>
  <c r="T323" i="16" s="1"/>
  <c r="R324" i="16"/>
  <c r="U324" i="16" s="1"/>
  <c r="P326" i="16"/>
  <c r="S326" i="16" s="1"/>
  <c r="Q327" i="16"/>
  <c r="T327" i="16" s="1"/>
  <c r="R328" i="16"/>
  <c r="U328" i="16" s="1"/>
  <c r="P330" i="16"/>
  <c r="S330" i="16" s="1"/>
  <c r="Q331" i="16"/>
  <c r="T331" i="16" s="1"/>
  <c r="R332" i="16"/>
  <c r="U332" i="16" s="1"/>
  <c r="P334" i="16"/>
  <c r="S334" i="16" s="1"/>
  <c r="Q335" i="16"/>
  <c r="T335" i="16" s="1"/>
  <c r="R336" i="16"/>
  <c r="U336" i="16" s="1"/>
  <c r="P338" i="16"/>
  <c r="S338" i="16" s="1"/>
  <c r="Q339" i="16"/>
  <c r="T339" i="16" s="1"/>
  <c r="R340" i="16"/>
  <c r="U340" i="16" s="1"/>
  <c r="P342" i="16"/>
  <c r="S342" i="16" s="1"/>
  <c r="Q343" i="16"/>
  <c r="T343" i="16" s="1"/>
  <c r="R344" i="16"/>
  <c r="U344" i="16" s="1"/>
  <c r="P346" i="16"/>
  <c r="S346" i="16" s="1"/>
  <c r="Q347" i="16"/>
  <c r="T347" i="16" s="1"/>
  <c r="R348" i="16"/>
  <c r="U348" i="16" s="1"/>
  <c r="P350" i="16"/>
  <c r="S350" i="16" s="1"/>
  <c r="Q351" i="16"/>
  <c r="T351" i="16" s="1"/>
  <c r="R352" i="16"/>
  <c r="U352" i="16" s="1"/>
  <c r="P354" i="16"/>
  <c r="S354" i="16" s="1"/>
  <c r="Q355" i="16"/>
  <c r="T355" i="16" s="1"/>
  <c r="R356" i="16"/>
  <c r="U356" i="16" s="1"/>
  <c r="P358" i="16"/>
  <c r="S358" i="16" s="1"/>
  <c r="Q359" i="16"/>
  <c r="T359" i="16" s="1"/>
  <c r="R360" i="16"/>
  <c r="U360" i="16" s="1"/>
  <c r="P362" i="16"/>
  <c r="S362" i="16" s="1"/>
  <c r="Q363" i="16"/>
  <c r="T363" i="16" s="1"/>
  <c r="R364" i="16"/>
  <c r="U364" i="16" s="1"/>
  <c r="P366" i="16"/>
  <c r="S366" i="16" s="1"/>
  <c r="Q367" i="16"/>
  <c r="T367" i="16" s="1"/>
  <c r="R368" i="16"/>
  <c r="U368" i="16" s="1"/>
  <c r="P370" i="16"/>
  <c r="S370" i="16" s="1"/>
  <c r="Q371" i="16"/>
  <c r="T371" i="16" s="1"/>
  <c r="R372" i="16"/>
  <c r="U372" i="16" s="1"/>
  <c r="P374" i="16"/>
  <c r="S374" i="16" s="1"/>
  <c r="Q375" i="16"/>
  <c r="T375" i="16" s="1"/>
  <c r="R376" i="16"/>
  <c r="U376" i="16" s="1"/>
  <c r="P378" i="16"/>
  <c r="S378" i="16" s="1"/>
  <c r="Q379" i="16"/>
  <c r="T379" i="16" s="1"/>
  <c r="R380" i="16"/>
  <c r="U380" i="16" s="1"/>
  <c r="P382" i="16"/>
  <c r="S382" i="16" s="1"/>
  <c r="Q383" i="16"/>
  <c r="T383" i="16" s="1"/>
  <c r="R384" i="16"/>
  <c r="U384" i="16" s="1"/>
  <c r="P386" i="16"/>
  <c r="S386" i="16" s="1"/>
  <c r="Q387" i="16"/>
  <c r="T387" i="16" s="1"/>
  <c r="R388" i="16"/>
  <c r="U388" i="16" s="1"/>
  <c r="P390" i="16"/>
  <c r="S390" i="16" s="1"/>
  <c r="Q391" i="16"/>
  <c r="T391" i="16" s="1"/>
  <c r="R392" i="16"/>
  <c r="U392" i="16" s="1"/>
  <c r="P394" i="16"/>
  <c r="S394" i="16" s="1"/>
  <c r="Q395" i="16"/>
  <c r="T395" i="16" s="1"/>
  <c r="R396" i="16"/>
  <c r="U396" i="16" s="1"/>
  <c r="P398" i="16"/>
  <c r="S398" i="16" s="1"/>
  <c r="Q399" i="16"/>
  <c r="T399" i="16" s="1"/>
  <c r="R400" i="16"/>
  <c r="U400" i="16" s="1"/>
  <c r="P402" i="16"/>
  <c r="S402" i="16" s="1"/>
  <c r="Q403" i="16"/>
  <c r="T403" i="16" s="1"/>
  <c r="R404" i="16"/>
  <c r="U404" i="16" s="1"/>
  <c r="P406" i="16"/>
  <c r="S406" i="16" s="1"/>
  <c r="Q407" i="16"/>
  <c r="T407" i="16" s="1"/>
  <c r="R408" i="16"/>
  <c r="U408" i="16" s="1"/>
  <c r="P410" i="16"/>
  <c r="S410" i="16" s="1"/>
  <c r="Q411" i="16"/>
  <c r="T411" i="16" s="1"/>
  <c r="R412" i="16"/>
  <c r="U412" i="16" s="1"/>
  <c r="P414" i="16"/>
  <c r="S414" i="16" s="1"/>
  <c r="Q415" i="16"/>
  <c r="T415" i="16" s="1"/>
  <c r="R416" i="16"/>
  <c r="U416" i="16" s="1"/>
  <c r="P418" i="16"/>
  <c r="S418" i="16" s="1"/>
  <c r="Q419" i="16"/>
  <c r="T419" i="16" s="1"/>
  <c r="R420" i="16"/>
  <c r="U420" i="16" s="1"/>
  <c r="P422" i="16"/>
  <c r="S422" i="16" s="1"/>
  <c r="Q423" i="16"/>
  <c r="T423" i="16" s="1"/>
  <c r="R424" i="16"/>
  <c r="U424" i="16" s="1"/>
  <c r="P426" i="16"/>
  <c r="S426" i="16" s="1"/>
  <c r="Q427" i="16"/>
  <c r="T427" i="16" s="1"/>
  <c r="R428" i="16"/>
  <c r="U428" i="16" s="1"/>
  <c r="P430" i="16"/>
  <c r="S430" i="16" s="1"/>
  <c r="Q431" i="16"/>
  <c r="T431" i="16" s="1"/>
  <c r="R432" i="16"/>
  <c r="U432" i="16" s="1"/>
  <c r="P434" i="16"/>
  <c r="S434" i="16" s="1"/>
  <c r="Q435" i="16"/>
  <c r="T435" i="16" s="1"/>
  <c r="R436" i="16"/>
  <c r="U436" i="16" s="1"/>
  <c r="P438" i="16"/>
  <c r="S438" i="16" s="1"/>
  <c r="Q439" i="16"/>
  <c r="T439" i="16" s="1"/>
  <c r="R440" i="16"/>
  <c r="U440" i="16" s="1"/>
  <c r="P442" i="16"/>
  <c r="S442" i="16" s="1"/>
  <c r="Q443" i="16"/>
  <c r="T443" i="16" s="1"/>
  <c r="R444" i="16"/>
  <c r="U444" i="16" s="1"/>
  <c r="P446" i="16"/>
  <c r="S446" i="16" s="1"/>
  <c r="Q447" i="16"/>
  <c r="T447" i="16" s="1"/>
  <c r="R448" i="16"/>
  <c r="U448" i="16" s="1"/>
  <c r="P450" i="16"/>
  <c r="S450" i="16" s="1"/>
  <c r="Q451" i="16"/>
  <c r="T451" i="16" s="1"/>
  <c r="R452" i="16"/>
  <c r="U452" i="16" s="1"/>
  <c r="P454" i="16"/>
  <c r="S454" i="16" s="1"/>
  <c r="Q455" i="16"/>
  <c r="T455" i="16" s="1"/>
  <c r="R456" i="16"/>
  <c r="U456" i="16" s="1"/>
  <c r="P458" i="16"/>
  <c r="S458" i="16" s="1"/>
  <c r="Q459" i="16"/>
  <c r="T459" i="16" s="1"/>
  <c r="R460" i="16"/>
  <c r="U460" i="16" s="1"/>
  <c r="P462" i="16"/>
  <c r="S462" i="16" s="1"/>
  <c r="Q463" i="16"/>
  <c r="T463" i="16" s="1"/>
  <c r="R464" i="16"/>
  <c r="U464" i="16" s="1"/>
  <c r="P466" i="16"/>
  <c r="S466" i="16" s="1"/>
  <c r="Q467" i="16"/>
  <c r="T467" i="16" s="1"/>
  <c r="R468" i="16"/>
  <c r="U468" i="16" s="1"/>
  <c r="P470" i="16"/>
  <c r="S470" i="16" s="1"/>
  <c r="Q471" i="16"/>
  <c r="T471" i="16" s="1"/>
  <c r="R472" i="16"/>
  <c r="U472" i="16" s="1"/>
  <c r="P474" i="16"/>
  <c r="S474" i="16" s="1"/>
  <c r="Q475" i="16"/>
  <c r="T475" i="16" s="1"/>
  <c r="R476" i="16"/>
  <c r="U476" i="16" s="1"/>
  <c r="P478" i="16"/>
  <c r="S478" i="16" s="1"/>
  <c r="Q479" i="16"/>
  <c r="T479" i="16" s="1"/>
  <c r="R480" i="16"/>
  <c r="U480" i="16" s="1"/>
  <c r="P482" i="16"/>
  <c r="S482" i="16" s="1"/>
  <c r="Q483" i="16"/>
  <c r="T483" i="16" s="1"/>
  <c r="R484" i="16"/>
  <c r="U484" i="16" s="1"/>
  <c r="P486" i="16"/>
  <c r="S486" i="16" s="1"/>
  <c r="Q487" i="16"/>
  <c r="T487" i="16" s="1"/>
  <c r="R488" i="16"/>
  <c r="U488" i="16" s="1"/>
  <c r="P490" i="16"/>
  <c r="S490" i="16" s="1"/>
  <c r="Q491" i="16"/>
  <c r="T491" i="16" s="1"/>
  <c r="R492" i="16"/>
  <c r="U492" i="16" s="1"/>
  <c r="P494" i="16"/>
  <c r="S494" i="16" s="1"/>
  <c r="Q495" i="16"/>
  <c r="T495" i="16" s="1"/>
  <c r="R496" i="16"/>
  <c r="U496" i="16" s="1"/>
  <c r="P498" i="16"/>
  <c r="S498" i="16" s="1"/>
  <c r="Q499" i="16"/>
  <c r="T499" i="16" s="1"/>
  <c r="R500" i="16"/>
  <c r="U500" i="16" s="1"/>
  <c r="P502" i="16"/>
  <c r="S502" i="16" s="1"/>
  <c r="Q503" i="16"/>
  <c r="T503" i="16" s="1"/>
  <c r="R504" i="16"/>
  <c r="U504" i="16" s="1"/>
  <c r="P506" i="16"/>
  <c r="S506" i="16" s="1"/>
  <c r="Q507" i="16"/>
  <c r="T507" i="16" s="1"/>
  <c r="R508" i="16"/>
  <c r="U508" i="16" s="1"/>
  <c r="P510" i="16"/>
  <c r="S510" i="16" s="1"/>
  <c r="Q511" i="16"/>
  <c r="T511" i="16" s="1"/>
  <c r="R512" i="16"/>
  <c r="U512" i="16" s="1"/>
  <c r="P514" i="16"/>
  <c r="S514" i="16" s="1"/>
  <c r="Q515" i="16"/>
  <c r="T515" i="16" s="1"/>
  <c r="R516" i="16"/>
  <c r="U516" i="16" s="1"/>
  <c r="P518" i="16"/>
  <c r="S518" i="16" s="1"/>
  <c r="Q519" i="16"/>
  <c r="T519" i="16" s="1"/>
  <c r="R520" i="16"/>
  <c r="U520" i="16" s="1"/>
  <c r="P522" i="16"/>
  <c r="S522" i="16" s="1"/>
  <c r="Q523" i="16"/>
  <c r="T523" i="16" s="1"/>
  <c r="R524" i="16"/>
  <c r="U524" i="16" s="1"/>
  <c r="P526" i="16"/>
  <c r="S526" i="16" s="1"/>
  <c r="Q527" i="16"/>
  <c r="T527" i="16" s="1"/>
  <c r="R528" i="16"/>
  <c r="U528" i="16" s="1"/>
  <c r="P530" i="16"/>
  <c r="S530" i="16" s="1"/>
  <c r="Q531" i="16"/>
  <c r="T531" i="16" s="1"/>
  <c r="R532" i="16"/>
  <c r="U532" i="16" s="1"/>
  <c r="P534" i="16"/>
  <c r="S534" i="16" s="1"/>
  <c r="Q535" i="16"/>
  <c r="T535" i="16" s="1"/>
  <c r="R536" i="16"/>
  <c r="U536" i="16" s="1"/>
  <c r="P538" i="16"/>
  <c r="S538" i="16" s="1"/>
  <c r="Q539" i="16"/>
  <c r="T539" i="16" s="1"/>
  <c r="R540" i="16"/>
  <c r="U540" i="16" s="1"/>
  <c r="P542" i="16"/>
  <c r="S542" i="16" s="1"/>
  <c r="Q543" i="16"/>
  <c r="T543" i="16" s="1"/>
  <c r="R544" i="16"/>
  <c r="U544" i="16" s="1"/>
  <c r="P546" i="16"/>
  <c r="S546" i="16" s="1"/>
  <c r="Q547" i="16"/>
  <c r="T547" i="16" s="1"/>
  <c r="R548" i="16"/>
  <c r="U548" i="16" s="1"/>
  <c r="P550" i="16"/>
  <c r="S550" i="16" s="1"/>
  <c r="Q551" i="16"/>
  <c r="T551" i="16" s="1"/>
  <c r="R552" i="16"/>
  <c r="U552" i="16" s="1"/>
  <c r="P554" i="16"/>
  <c r="S554" i="16" s="1"/>
  <c r="Q555" i="16"/>
  <c r="T555" i="16" s="1"/>
  <c r="R556" i="16"/>
  <c r="U556" i="16" s="1"/>
  <c r="P558" i="16"/>
  <c r="S558" i="16" s="1"/>
  <c r="Q559" i="16"/>
  <c r="T559" i="16" s="1"/>
  <c r="R560" i="16"/>
  <c r="U560" i="16" s="1"/>
  <c r="P562" i="16"/>
  <c r="S562" i="16" s="1"/>
  <c r="Q563" i="16"/>
  <c r="T563" i="16" s="1"/>
  <c r="R564" i="16"/>
  <c r="U564" i="16" s="1"/>
  <c r="P566" i="16"/>
  <c r="S566" i="16" s="1"/>
  <c r="Q567" i="16"/>
  <c r="T567" i="16" s="1"/>
  <c r="R568" i="16"/>
  <c r="U568" i="16" s="1"/>
  <c r="P570" i="16"/>
  <c r="S570" i="16" s="1"/>
  <c r="Q571" i="16"/>
  <c r="T571" i="16" s="1"/>
  <c r="R572" i="16"/>
  <c r="U572" i="16" s="1"/>
  <c r="P574" i="16"/>
  <c r="S574" i="16" s="1"/>
  <c r="Q575" i="16"/>
  <c r="T575" i="16" s="1"/>
  <c r="R576" i="16"/>
  <c r="U576" i="16" s="1"/>
  <c r="P578" i="16"/>
  <c r="S578" i="16" s="1"/>
  <c r="Q579" i="16"/>
  <c r="T579" i="16" s="1"/>
  <c r="R580" i="16"/>
  <c r="U580" i="16" s="1"/>
  <c r="P582" i="16"/>
  <c r="S582" i="16" s="1"/>
  <c r="Q583" i="16"/>
  <c r="T583" i="16" s="1"/>
  <c r="R584" i="16"/>
  <c r="U584" i="16" s="1"/>
  <c r="P586" i="16"/>
  <c r="S586" i="16" s="1"/>
  <c r="Q587" i="16"/>
  <c r="T587" i="16" s="1"/>
  <c r="R588" i="16"/>
  <c r="U588" i="16" s="1"/>
  <c r="P590" i="16"/>
  <c r="S590" i="16" s="1"/>
  <c r="Q591" i="16"/>
  <c r="T591" i="16" s="1"/>
  <c r="R592" i="16"/>
  <c r="U592" i="16" s="1"/>
  <c r="P594" i="16"/>
  <c r="S594" i="16" s="1"/>
  <c r="Q595" i="16"/>
  <c r="T595" i="16" s="1"/>
  <c r="R596" i="16"/>
  <c r="U596" i="16" s="1"/>
  <c r="P598" i="16"/>
  <c r="S598" i="16" s="1"/>
  <c r="Q599" i="16"/>
  <c r="T599" i="16" s="1"/>
  <c r="R600" i="16"/>
  <c r="U600" i="16" s="1"/>
  <c r="P602" i="16"/>
  <c r="S602" i="16" s="1"/>
  <c r="Q603" i="16"/>
  <c r="T603" i="16" s="1"/>
  <c r="R604" i="16"/>
  <c r="U604" i="16" s="1"/>
  <c r="P606" i="16"/>
  <c r="S606" i="16" s="1"/>
  <c r="Q607" i="16"/>
  <c r="T607" i="16" s="1"/>
  <c r="R608" i="16"/>
  <c r="U608" i="16" s="1"/>
  <c r="P610" i="16"/>
  <c r="S610" i="16" s="1"/>
  <c r="Q611" i="16"/>
  <c r="T611" i="16" s="1"/>
  <c r="R612" i="16"/>
  <c r="U612" i="16" s="1"/>
  <c r="P614" i="16"/>
  <c r="S614" i="16" s="1"/>
  <c r="Q615" i="16"/>
  <c r="T615" i="16" s="1"/>
  <c r="R616" i="16"/>
  <c r="U616" i="16" s="1"/>
  <c r="P618" i="16"/>
  <c r="S618" i="16" s="1"/>
  <c r="Q619" i="16"/>
  <c r="T619" i="16" s="1"/>
  <c r="R163" i="16"/>
  <c r="U163" i="16" s="1"/>
  <c r="Q165" i="16"/>
  <c r="T165" i="16" s="1"/>
  <c r="Q167" i="16"/>
  <c r="T167" i="16" s="1"/>
  <c r="P169" i="16"/>
  <c r="S169" i="16" s="1"/>
  <c r="R170" i="16"/>
  <c r="U170" i="16" s="1"/>
  <c r="R172" i="16"/>
  <c r="U172" i="16" s="1"/>
  <c r="Q174" i="16"/>
  <c r="T174" i="16" s="1"/>
  <c r="R175" i="16"/>
  <c r="U175" i="16" s="1"/>
  <c r="P177" i="16"/>
  <c r="S177" i="16" s="1"/>
  <c r="Q178" i="16"/>
  <c r="T178" i="16" s="1"/>
  <c r="R179" i="16"/>
  <c r="U179" i="16" s="1"/>
  <c r="P181" i="16"/>
  <c r="S181" i="16" s="1"/>
  <c r="Q182" i="16"/>
  <c r="T182" i="16" s="1"/>
  <c r="R183" i="16"/>
  <c r="U183" i="16" s="1"/>
  <c r="P185" i="16"/>
  <c r="S185" i="16" s="1"/>
  <c r="Q186" i="16"/>
  <c r="T186" i="16" s="1"/>
  <c r="R187" i="16"/>
  <c r="U187" i="16" s="1"/>
  <c r="P189" i="16"/>
  <c r="S189" i="16" s="1"/>
  <c r="Q190" i="16"/>
  <c r="T190" i="16" s="1"/>
  <c r="R191" i="16"/>
  <c r="U191" i="16" s="1"/>
  <c r="P193" i="16"/>
  <c r="S193" i="16" s="1"/>
  <c r="Q194" i="16"/>
  <c r="T194" i="16" s="1"/>
  <c r="R195" i="16"/>
  <c r="U195" i="16" s="1"/>
  <c r="P197" i="16"/>
  <c r="S197" i="16" s="1"/>
  <c r="Q198" i="16"/>
  <c r="T198" i="16" s="1"/>
  <c r="R199" i="16"/>
  <c r="U199" i="16" s="1"/>
  <c r="P201" i="16"/>
  <c r="S201" i="16" s="1"/>
  <c r="Q202" i="16"/>
  <c r="T202" i="16" s="1"/>
  <c r="R203" i="16"/>
  <c r="U203" i="16" s="1"/>
  <c r="P205" i="16"/>
  <c r="S205" i="16" s="1"/>
  <c r="Q206" i="16"/>
  <c r="T206" i="16" s="1"/>
  <c r="R207" i="16"/>
  <c r="U207" i="16" s="1"/>
  <c r="P209" i="16"/>
  <c r="S209" i="16" s="1"/>
  <c r="Q210" i="16"/>
  <c r="T210" i="16" s="1"/>
  <c r="R211" i="16"/>
  <c r="U211" i="16" s="1"/>
  <c r="P213" i="16"/>
  <c r="S213" i="16" s="1"/>
  <c r="Q214" i="16"/>
  <c r="T214" i="16" s="1"/>
  <c r="R215" i="16"/>
  <c r="U215" i="16" s="1"/>
  <c r="P217" i="16"/>
  <c r="S217" i="16" s="1"/>
  <c r="Q218" i="16"/>
  <c r="T218" i="16" s="1"/>
  <c r="R219" i="16"/>
  <c r="U219" i="16" s="1"/>
  <c r="P221" i="16"/>
  <c r="S221" i="16" s="1"/>
  <c r="Q222" i="16"/>
  <c r="T222" i="16" s="1"/>
  <c r="R223" i="16"/>
  <c r="U223" i="16" s="1"/>
  <c r="P225" i="16"/>
  <c r="S225" i="16" s="1"/>
  <c r="Q226" i="16"/>
  <c r="T226" i="16" s="1"/>
  <c r="R227" i="16"/>
  <c r="U227" i="16" s="1"/>
  <c r="P229" i="16"/>
  <c r="S229" i="16" s="1"/>
  <c r="Q230" i="16"/>
  <c r="T230" i="16" s="1"/>
  <c r="R231" i="16"/>
  <c r="U231" i="16" s="1"/>
  <c r="P233" i="16"/>
  <c r="S233" i="16" s="1"/>
  <c r="Q234" i="16"/>
  <c r="T234" i="16" s="1"/>
  <c r="R235" i="16"/>
  <c r="U235" i="16" s="1"/>
  <c r="P237" i="16"/>
  <c r="S237" i="16" s="1"/>
  <c r="Q238" i="16"/>
  <c r="T238" i="16" s="1"/>
  <c r="R239" i="16"/>
  <c r="U239" i="16" s="1"/>
  <c r="P241" i="16"/>
  <c r="S241" i="16" s="1"/>
  <c r="Q242" i="16"/>
  <c r="T242" i="16" s="1"/>
  <c r="R243" i="16"/>
  <c r="U243" i="16" s="1"/>
  <c r="P245" i="16"/>
  <c r="S245" i="16" s="1"/>
  <c r="Q246" i="16"/>
  <c r="T246" i="16" s="1"/>
  <c r="R247" i="16"/>
  <c r="U247" i="16" s="1"/>
  <c r="P249" i="16"/>
  <c r="S249" i="16" s="1"/>
  <c r="Q250" i="16"/>
  <c r="T250" i="16" s="1"/>
  <c r="R914" i="16"/>
  <c r="U914" i="16" s="1"/>
  <c r="Q913" i="16"/>
  <c r="T913" i="16" s="1"/>
  <c r="P912" i="16"/>
  <c r="S912" i="16" s="1"/>
  <c r="R910" i="16"/>
  <c r="U910" i="16" s="1"/>
  <c r="Q909" i="16"/>
  <c r="T909" i="16" s="1"/>
  <c r="P908" i="16"/>
  <c r="S908" i="16" s="1"/>
  <c r="R906" i="16"/>
  <c r="U906" i="16" s="1"/>
  <c r="Q905" i="16"/>
  <c r="T905" i="16" s="1"/>
  <c r="P904" i="16"/>
  <c r="S904" i="16" s="1"/>
  <c r="R902" i="16"/>
  <c r="U902" i="16" s="1"/>
  <c r="Q901" i="16"/>
  <c r="T901" i="16" s="1"/>
  <c r="P900" i="16"/>
  <c r="S900" i="16" s="1"/>
  <c r="R898" i="16"/>
  <c r="U898" i="16" s="1"/>
  <c r="Q897" i="16"/>
  <c r="T897" i="16" s="1"/>
  <c r="P896" i="16"/>
  <c r="S896" i="16" s="1"/>
  <c r="R894" i="16"/>
  <c r="U894" i="16" s="1"/>
  <c r="Q893" i="16"/>
  <c r="T893" i="16" s="1"/>
  <c r="P892" i="16"/>
  <c r="S892" i="16" s="1"/>
  <c r="R890" i="16"/>
  <c r="U890" i="16" s="1"/>
  <c r="Q889" i="16"/>
  <c r="T889" i="16" s="1"/>
  <c r="P888" i="16"/>
  <c r="S888" i="16" s="1"/>
  <c r="R886" i="16"/>
  <c r="U886" i="16" s="1"/>
  <c r="Q885" i="16"/>
  <c r="T885" i="16" s="1"/>
  <c r="P884" i="16"/>
  <c r="S884" i="16" s="1"/>
  <c r="R882" i="16"/>
  <c r="U882" i="16" s="1"/>
  <c r="Q881" i="16"/>
  <c r="T881" i="16" s="1"/>
  <c r="P880" i="16"/>
  <c r="S880" i="16" s="1"/>
  <c r="R878" i="16"/>
  <c r="U878" i="16" s="1"/>
  <c r="Q877" i="16"/>
  <c r="T877" i="16" s="1"/>
  <c r="P876" i="16"/>
  <c r="S876" i="16" s="1"/>
  <c r="R874" i="16"/>
  <c r="U874" i="16" s="1"/>
  <c r="Q873" i="16"/>
  <c r="T873" i="16" s="1"/>
  <c r="P872" i="16"/>
  <c r="S872" i="16" s="1"/>
  <c r="R870" i="16"/>
  <c r="U870" i="16" s="1"/>
  <c r="Q869" i="16"/>
  <c r="T869" i="16" s="1"/>
  <c r="P868" i="16"/>
  <c r="S868" i="16" s="1"/>
  <c r="R866" i="16"/>
  <c r="U866" i="16" s="1"/>
  <c r="Q865" i="16"/>
  <c r="T865" i="16" s="1"/>
  <c r="P864" i="16"/>
  <c r="S864" i="16" s="1"/>
  <c r="R862" i="16"/>
  <c r="U862" i="16" s="1"/>
  <c r="Q861" i="16"/>
  <c r="T861" i="16" s="1"/>
  <c r="P860" i="16"/>
  <c r="S860" i="16" s="1"/>
  <c r="R858" i="16"/>
  <c r="U858" i="16" s="1"/>
  <c r="Q857" i="16"/>
  <c r="T857" i="16" s="1"/>
  <c r="P856" i="16"/>
  <c r="S856" i="16" s="1"/>
  <c r="R854" i="16"/>
  <c r="U854" i="16" s="1"/>
  <c r="Q853" i="16"/>
  <c r="T853" i="16" s="1"/>
  <c r="P852" i="16"/>
  <c r="S852" i="16" s="1"/>
  <c r="R850" i="16"/>
  <c r="U850" i="16" s="1"/>
  <c r="Q849" i="16"/>
  <c r="T849" i="16" s="1"/>
  <c r="P848" i="16"/>
  <c r="S848" i="16" s="1"/>
  <c r="R846" i="16"/>
  <c r="U846" i="16" s="1"/>
  <c r="Q845" i="16"/>
  <c r="T845" i="16" s="1"/>
  <c r="P844" i="16"/>
  <c r="S844" i="16" s="1"/>
  <c r="R842" i="16"/>
  <c r="U842" i="16" s="1"/>
  <c r="Q841" i="16"/>
  <c r="T841" i="16" s="1"/>
  <c r="P840" i="16"/>
  <c r="S840" i="16" s="1"/>
  <c r="R838" i="16"/>
  <c r="U838" i="16" s="1"/>
  <c r="Q837" i="16"/>
  <c r="T837" i="16" s="1"/>
  <c r="P836" i="16"/>
  <c r="S836" i="16" s="1"/>
  <c r="R834" i="16"/>
  <c r="U834" i="16" s="1"/>
  <c r="Q833" i="16"/>
  <c r="T833" i="16" s="1"/>
  <c r="P832" i="16"/>
  <c r="S832" i="16" s="1"/>
  <c r="R830" i="16"/>
  <c r="U830" i="16" s="1"/>
  <c r="Q829" i="16"/>
  <c r="T829" i="16" s="1"/>
  <c r="P828" i="16"/>
  <c r="S828" i="16" s="1"/>
  <c r="R826" i="16"/>
  <c r="U826" i="16" s="1"/>
  <c r="Q825" i="16"/>
  <c r="T825" i="16" s="1"/>
  <c r="P824" i="16"/>
  <c r="S824" i="16" s="1"/>
  <c r="R822" i="16"/>
  <c r="U822" i="16" s="1"/>
  <c r="Q821" i="16"/>
  <c r="T821" i="16" s="1"/>
  <c r="P820" i="16"/>
  <c r="S820" i="16" s="1"/>
  <c r="R818" i="16"/>
  <c r="U818" i="16" s="1"/>
  <c r="Q817" i="16"/>
  <c r="T817" i="16" s="1"/>
  <c r="P816" i="16"/>
  <c r="S816" i="16" s="1"/>
  <c r="R814" i="16"/>
  <c r="U814" i="16" s="1"/>
  <c r="Q813" i="16"/>
  <c r="T813" i="16" s="1"/>
  <c r="P812" i="16"/>
  <c r="S812" i="16" s="1"/>
  <c r="R810" i="16"/>
  <c r="U810" i="16" s="1"/>
  <c r="Q809" i="16"/>
  <c r="T809" i="16" s="1"/>
  <c r="P808" i="16"/>
  <c r="S808" i="16" s="1"/>
  <c r="R806" i="16"/>
  <c r="U806" i="16" s="1"/>
  <c r="Q805" i="16"/>
  <c r="T805" i="16" s="1"/>
  <c r="P804" i="16"/>
  <c r="S804" i="16" s="1"/>
  <c r="R802" i="16"/>
  <c r="U802" i="16" s="1"/>
  <c r="Q801" i="16"/>
  <c r="T801" i="16" s="1"/>
  <c r="P800" i="16"/>
  <c r="S800" i="16" s="1"/>
  <c r="R798" i="16"/>
  <c r="U798" i="16" s="1"/>
  <c r="Q797" i="16"/>
  <c r="T797" i="16" s="1"/>
  <c r="P796" i="16"/>
  <c r="S796" i="16" s="1"/>
  <c r="R794" i="16"/>
  <c r="U794" i="16" s="1"/>
  <c r="Q793" i="16"/>
  <c r="T793" i="16" s="1"/>
  <c r="P792" i="16"/>
  <c r="S792" i="16" s="1"/>
  <c r="R790" i="16"/>
  <c r="U790" i="16" s="1"/>
  <c r="Q789" i="16"/>
  <c r="T789" i="16" s="1"/>
  <c r="P788" i="16"/>
  <c r="S788" i="16" s="1"/>
  <c r="R786" i="16"/>
  <c r="U786" i="16" s="1"/>
  <c r="Q785" i="16"/>
  <c r="T785" i="16" s="1"/>
  <c r="P784" i="16"/>
  <c r="S784" i="16" s="1"/>
  <c r="R782" i="16"/>
  <c r="U782" i="16" s="1"/>
  <c r="Q781" i="16"/>
  <c r="T781" i="16" s="1"/>
  <c r="P780" i="16"/>
  <c r="S780" i="16" s="1"/>
  <c r="R778" i="16"/>
  <c r="U778" i="16" s="1"/>
  <c r="Q777" i="16"/>
  <c r="T777" i="16" s="1"/>
  <c r="P776" i="16"/>
  <c r="S776" i="16" s="1"/>
  <c r="R774" i="16"/>
  <c r="U774" i="16" s="1"/>
  <c r="Q773" i="16"/>
  <c r="T773" i="16" s="1"/>
  <c r="P772" i="16"/>
  <c r="S772" i="16" s="1"/>
  <c r="R770" i="16"/>
  <c r="U770" i="16" s="1"/>
  <c r="Q769" i="16"/>
  <c r="T769" i="16" s="1"/>
  <c r="P768" i="16"/>
  <c r="S768" i="16" s="1"/>
  <c r="R766" i="16"/>
  <c r="U766" i="16" s="1"/>
  <c r="Q765" i="16"/>
  <c r="T765" i="16" s="1"/>
  <c r="P764" i="16"/>
  <c r="S764" i="16" s="1"/>
  <c r="R762" i="16"/>
  <c r="U762" i="16" s="1"/>
  <c r="Q761" i="16"/>
  <c r="T761" i="16" s="1"/>
  <c r="P760" i="16"/>
  <c r="S760" i="16" s="1"/>
  <c r="R758" i="16"/>
  <c r="U758" i="16" s="1"/>
  <c r="Q757" i="16"/>
  <c r="T757" i="16" s="1"/>
  <c r="P756" i="16"/>
  <c r="S756" i="16" s="1"/>
  <c r="R754" i="16"/>
  <c r="U754" i="16" s="1"/>
  <c r="Q753" i="16"/>
  <c r="T753" i="16" s="1"/>
  <c r="P752" i="16"/>
  <c r="S752" i="16" s="1"/>
  <c r="R750" i="16"/>
  <c r="U750" i="16" s="1"/>
  <c r="Q749" i="16"/>
  <c r="T749" i="16" s="1"/>
  <c r="P748" i="16"/>
  <c r="S748" i="16" s="1"/>
  <c r="R746" i="16"/>
  <c r="U746" i="16" s="1"/>
  <c r="Q745" i="16"/>
  <c r="T745" i="16" s="1"/>
  <c r="P744" i="16"/>
  <c r="S744" i="16" s="1"/>
  <c r="R742" i="16"/>
  <c r="U742" i="16" s="1"/>
  <c r="Q741" i="16"/>
  <c r="T741" i="16" s="1"/>
  <c r="P740" i="16"/>
  <c r="S740" i="16" s="1"/>
  <c r="R738" i="16"/>
  <c r="U738" i="16" s="1"/>
  <c r="Q737" i="16"/>
  <c r="T737" i="16" s="1"/>
  <c r="P736" i="16"/>
  <c r="S736" i="16" s="1"/>
  <c r="R734" i="16"/>
  <c r="U734" i="16" s="1"/>
  <c r="Q733" i="16"/>
  <c r="T733" i="16" s="1"/>
  <c r="P732" i="16"/>
  <c r="S732" i="16" s="1"/>
  <c r="R730" i="16"/>
  <c r="U730" i="16" s="1"/>
  <c r="Q729" i="16"/>
  <c r="T729" i="16" s="1"/>
  <c r="P728" i="16"/>
  <c r="S728" i="16" s="1"/>
  <c r="R726" i="16"/>
  <c r="U726" i="16" s="1"/>
  <c r="Q725" i="16"/>
  <c r="T725" i="16" s="1"/>
  <c r="P724" i="16"/>
  <c r="S724" i="16" s="1"/>
  <c r="R722" i="16"/>
  <c r="U722" i="16" s="1"/>
  <c r="Q721" i="16"/>
  <c r="T721" i="16" s="1"/>
  <c r="P720" i="16"/>
  <c r="S720" i="16" s="1"/>
  <c r="R718" i="16"/>
  <c r="U718" i="16" s="1"/>
  <c r="Q717" i="16"/>
  <c r="T717" i="16" s="1"/>
  <c r="P716" i="16"/>
  <c r="S716" i="16" s="1"/>
  <c r="R714" i="16"/>
  <c r="U714" i="16" s="1"/>
  <c r="Q713" i="16"/>
  <c r="T713" i="16" s="1"/>
  <c r="P712" i="16"/>
  <c r="S712" i="16" s="1"/>
  <c r="R710" i="16"/>
  <c r="U710" i="16" s="1"/>
  <c r="Q709" i="16"/>
  <c r="T709" i="16" s="1"/>
  <c r="P708" i="16"/>
  <c r="S708" i="16" s="1"/>
  <c r="R706" i="16"/>
  <c r="U706" i="16" s="1"/>
  <c r="Q705" i="16"/>
  <c r="T705" i="16" s="1"/>
  <c r="P704" i="16"/>
  <c r="S704" i="16" s="1"/>
  <c r="R702" i="16"/>
  <c r="U702" i="16" s="1"/>
  <c r="Q701" i="16"/>
  <c r="T701" i="16" s="1"/>
  <c r="P700" i="16"/>
  <c r="S700" i="16" s="1"/>
  <c r="R698" i="16"/>
  <c r="U698" i="16" s="1"/>
  <c r="Q697" i="16"/>
  <c r="T697" i="16" s="1"/>
  <c r="P696" i="16"/>
  <c r="S696" i="16" s="1"/>
  <c r="R694" i="16"/>
  <c r="U694" i="16" s="1"/>
  <c r="Q693" i="16"/>
  <c r="T693" i="16" s="1"/>
  <c r="P692" i="16"/>
  <c r="S692" i="16" s="1"/>
  <c r="R690" i="16"/>
  <c r="U690" i="16" s="1"/>
  <c r="Q689" i="16"/>
  <c r="T689" i="16" s="1"/>
  <c r="P688" i="16"/>
  <c r="S688" i="16" s="1"/>
  <c r="R686" i="16"/>
  <c r="U686" i="16" s="1"/>
  <c r="Q685" i="16"/>
  <c r="T685" i="16" s="1"/>
  <c r="P684" i="16"/>
  <c r="S684" i="16" s="1"/>
  <c r="R682" i="16"/>
  <c r="U682" i="16" s="1"/>
  <c r="Q681" i="16"/>
  <c r="T681" i="16" s="1"/>
  <c r="P680" i="16"/>
  <c r="S680" i="16" s="1"/>
  <c r="R678" i="16"/>
  <c r="U678" i="16" s="1"/>
  <c r="Q677" i="16"/>
  <c r="T677" i="16" s="1"/>
  <c r="P676" i="16"/>
  <c r="S676" i="16" s="1"/>
  <c r="R674" i="16"/>
  <c r="U674" i="16" s="1"/>
  <c r="Q673" i="16"/>
  <c r="T673" i="16" s="1"/>
  <c r="P672" i="16"/>
  <c r="S672" i="16" s="1"/>
  <c r="R670" i="16"/>
  <c r="U670" i="16" s="1"/>
  <c r="Q669" i="16"/>
  <c r="T669" i="16" s="1"/>
  <c r="P668" i="16"/>
  <c r="S668" i="16" s="1"/>
  <c r="R666" i="16"/>
  <c r="U666" i="16" s="1"/>
  <c r="Q665" i="16"/>
  <c r="T665" i="16" s="1"/>
  <c r="P664" i="16"/>
  <c r="S664" i="16" s="1"/>
  <c r="R662" i="16"/>
  <c r="U662" i="16" s="1"/>
  <c r="Q661" i="16"/>
  <c r="T661" i="16" s="1"/>
  <c r="P660" i="16"/>
  <c r="S660" i="16" s="1"/>
  <c r="R658" i="16"/>
  <c r="U658" i="16" s="1"/>
  <c r="Q657" i="16"/>
  <c r="T657" i="16" s="1"/>
  <c r="P656" i="16"/>
  <c r="S656" i="16" s="1"/>
  <c r="R654" i="16"/>
  <c r="U654" i="16" s="1"/>
  <c r="Q653" i="16"/>
  <c r="T653" i="16" s="1"/>
  <c r="P652" i="16"/>
  <c r="S652" i="16" s="1"/>
  <c r="R650" i="16"/>
  <c r="U650" i="16" s="1"/>
  <c r="Q649" i="16"/>
  <c r="T649" i="16" s="1"/>
  <c r="P648" i="16"/>
  <c r="S648" i="16" s="1"/>
  <c r="R646" i="16"/>
  <c r="U646" i="16" s="1"/>
  <c r="Q645" i="16"/>
  <c r="T645" i="16" s="1"/>
  <c r="P644" i="16"/>
  <c r="S644" i="16" s="1"/>
  <c r="R642" i="16"/>
  <c r="U642" i="16" s="1"/>
  <c r="Q641" i="16"/>
  <c r="T641" i="16" s="1"/>
  <c r="P640" i="16"/>
  <c r="S640" i="16" s="1"/>
  <c r="R638" i="16"/>
  <c r="U638" i="16" s="1"/>
  <c r="Q637" i="16"/>
  <c r="T637" i="16" s="1"/>
  <c r="P636" i="16"/>
  <c r="S636" i="16" s="1"/>
  <c r="R634" i="16"/>
  <c r="U634" i="16" s="1"/>
  <c r="Q633" i="16"/>
  <c r="T633" i="16" s="1"/>
  <c r="P632" i="16"/>
  <c r="S632" i="16" s="1"/>
  <c r="R630" i="16"/>
  <c r="U630" i="16" s="1"/>
  <c r="Q629" i="16"/>
  <c r="T629" i="16" s="1"/>
  <c r="P628" i="16"/>
  <c r="S628" i="16" s="1"/>
  <c r="R626" i="16"/>
  <c r="U626" i="16" s="1"/>
  <c r="Q625" i="16"/>
  <c r="T625" i="16" s="1"/>
  <c r="P624" i="16"/>
  <c r="S624" i="16" s="1"/>
  <c r="R622" i="16"/>
  <c r="U622" i="16" s="1"/>
  <c r="Q621" i="16"/>
  <c r="T621" i="16" s="1"/>
  <c r="P620" i="16"/>
  <c r="S620" i="16" s="1"/>
  <c r="Q618" i="16"/>
  <c r="T618" i="16" s="1"/>
  <c r="Q616" i="16"/>
  <c r="T616" i="16" s="1"/>
  <c r="R614" i="16"/>
  <c r="U614" i="16" s="1"/>
  <c r="P613" i="16"/>
  <c r="S613" i="16" s="1"/>
  <c r="P611" i="16"/>
  <c r="S611" i="16" s="1"/>
  <c r="Q609" i="16"/>
  <c r="T609" i="16" s="1"/>
  <c r="R607" i="16"/>
  <c r="U607" i="16" s="1"/>
  <c r="R605" i="16"/>
  <c r="U605" i="16" s="1"/>
  <c r="P604" i="16"/>
  <c r="S604" i="16" s="1"/>
  <c r="R601" i="16"/>
  <c r="U601" i="16" s="1"/>
  <c r="P599" i="16"/>
  <c r="S599" i="16" s="1"/>
  <c r="Q596" i="16"/>
  <c r="T596" i="16" s="1"/>
  <c r="R593" i="16"/>
  <c r="U593" i="16" s="1"/>
  <c r="P591" i="16"/>
  <c r="S591" i="16" s="1"/>
  <c r="Q588" i="16"/>
  <c r="T588" i="16" s="1"/>
  <c r="R585" i="16"/>
  <c r="U585" i="16" s="1"/>
  <c r="P583" i="16"/>
  <c r="S583" i="16" s="1"/>
  <c r="Q580" i="16"/>
  <c r="T580" i="16" s="1"/>
  <c r="R577" i="16"/>
  <c r="U577" i="16" s="1"/>
  <c r="P575" i="16"/>
  <c r="S575" i="16" s="1"/>
  <c r="Q572" i="16"/>
  <c r="T572" i="16" s="1"/>
  <c r="R569" i="16"/>
  <c r="U569" i="16" s="1"/>
  <c r="P567" i="16"/>
  <c r="S567" i="16" s="1"/>
  <c r="Q564" i="16"/>
  <c r="T564" i="16" s="1"/>
  <c r="R561" i="16"/>
  <c r="U561" i="16" s="1"/>
  <c r="P559" i="16"/>
  <c r="S559" i="16" s="1"/>
  <c r="Q556" i="16"/>
  <c r="T556" i="16" s="1"/>
  <c r="R553" i="16"/>
  <c r="U553" i="16" s="1"/>
  <c r="P551" i="16"/>
  <c r="S551" i="16" s="1"/>
  <c r="Q548" i="16"/>
  <c r="T548" i="16" s="1"/>
  <c r="R545" i="16"/>
  <c r="U545" i="16" s="1"/>
  <c r="P543" i="16"/>
  <c r="S543" i="16" s="1"/>
  <c r="Q540" i="16"/>
  <c r="T540" i="16" s="1"/>
  <c r="R537" i="16"/>
  <c r="U537" i="16" s="1"/>
  <c r="P535" i="16"/>
  <c r="S535" i="16" s="1"/>
  <c r="Q532" i="16"/>
  <c r="T532" i="16" s="1"/>
  <c r="R529" i="16"/>
  <c r="U529" i="16" s="1"/>
  <c r="P527" i="16"/>
  <c r="S527" i="16" s="1"/>
  <c r="Q524" i="16"/>
  <c r="T524" i="16" s="1"/>
  <c r="R521" i="16"/>
  <c r="U521" i="16" s="1"/>
  <c r="P519" i="16"/>
  <c r="S519" i="16" s="1"/>
  <c r="Q516" i="16"/>
  <c r="T516" i="16" s="1"/>
  <c r="R513" i="16"/>
  <c r="U513" i="16" s="1"/>
  <c r="P511" i="16"/>
  <c r="S511" i="16" s="1"/>
  <c r="Q508" i="16"/>
  <c r="T508" i="16" s="1"/>
  <c r="R505" i="16"/>
  <c r="U505" i="16" s="1"/>
  <c r="P503" i="16"/>
  <c r="S503" i="16" s="1"/>
  <c r="Q500" i="16"/>
  <c r="T500" i="16" s="1"/>
  <c r="R497" i="16"/>
  <c r="U497" i="16" s="1"/>
  <c r="Q494" i="16"/>
  <c r="T494" i="16" s="1"/>
  <c r="P489" i="16"/>
  <c r="S489" i="16" s="1"/>
  <c r="R483" i="16"/>
  <c r="U483" i="16" s="1"/>
  <c r="Q478" i="16"/>
  <c r="T478" i="16" s="1"/>
  <c r="P473" i="16"/>
  <c r="S473" i="16" s="1"/>
  <c r="R467" i="16"/>
  <c r="U467" i="16" s="1"/>
  <c r="Q462" i="16"/>
  <c r="T462" i="16" s="1"/>
  <c r="P457" i="16"/>
  <c r="S457" i="16" s="1"/>
  <c r="R451" i="16"/>
  <c r="U451" i="16" s="1"/>
  <c r="Q446" i="16"/>
  <c r="T446" i="16" s="1"/>
  <c r="P441" i="16"/>
  <c r="S441" i="16" s="1"/>
  <c r="R435" i="16"/>
  <c r="U435" i="16" s="1"/>
  <c r="Q430" i="16"/>
  <c r="T430" i="16" s="1"/>
  <c r="P425" i="16"/>
  <c r="S425" i="16" s="1"/>
  <c r="R419" i="16"/>
  <c r="U419" i="16" s="1"/>
  <c r="Q414" i="16"/>
  <c r="T414" i="16" s="1"/>
  <c r="P409" i="16"/>
  <c r="S409" i="16" s="1"/>
  <c r="R403" i="16"/>
  <c r="U403" i="16" s="1"/>
  <c r="Q398" i="16"/>
  <c r="T398" i="16" s="1"/>
  <c r="P393" i="16"/>
  <c r="S393" i="16" s="1"/>
  <c r="R387" i="16"/>
  <c r="U387" i="16" s="1"/>
  <c r="Q382" i="16"/>
  <c r="T382" i="16" s="1"/>
  <c r="P377" i="16"/>
  <c r="S377" i="16" s="1"/>
  <c r="R371" i="16"/>
  <c r="U371" i="16" s="1"/>
  <c r="Q366" i="16"/>
  <c r="T366" i="16" s="1"/>
  <c r="P361" i="16"/>
  <c r="S361" i="16" s="1"/>
  <c r="R355" i="16"/>
  <c r="U355" i="16" s="1"/>
  <c r="Q350" i="16"/>
  <c r="T350" i="16" s="1"/>
  <c r="P345" i="16"/>
  <c r="S345" i="16" s="1"/>
  <c r="R339" i="16"/>
  <c r="U339" i="16" s="1"/>
  <c r="Q334" i="16"/>
  <c r="T334" i="16" s="1"/>
  <c r="P329" i="16"/>
  <c r="S329" i="16" s="1"/>
  <c r="R323" i="16"/>
  <c r="U323" i="16" s="1"/>
  <c r="Q318" i="16"/>
  <c r="T318" i="16" s="1"/>
  <c r="P313" i="16"/>
  <c r="S313" i="16" s="1"/>
  <c r="R307" i="16"/>
  <c r="U307" i="16" s="1"/>
  <c r="Q302" i="16"/>
  <c r="T302" i="16" s="1"/>
  <c r="P297" i="16"/>
  <c r="S297" i="16" s="1"/>
  <c r="R291" i="16"/>
  <c r="U291" i="16" s="1"/>
  <c r="Q286" i="16"/>
  <c r="T286" i="16" s="1"/>
  <c r="P281" i="16"/>
  <c r="S281" i="16" s="1"/>
  <c r="R275" i="16"/>
  <c r="U275" i="16" s="1"/>
  <c r="Q270" i="16"/>
  <c r="T270" i="16" s="1"/>
  <c r="P265" i="16"/>
  <c r="S265" i="16" s="1"/>
  <c r="R259" i="16"/>
  <c r="U259" i="16" s="1"/>
  <c r="Q254" i="16"/>
  <c r="T254" i="16" s="1"/>
  <c r="P2" i="16"/>
  <c r="S2" i="16" s="1"/>
  <c r="Q914" i="16"/>
  <c r="T914" i="16" s="1"/>
  <c r="P913" i="16"/>
  <c r="S913" i="16" s="1"/>
  <c r="R911" i="16"/>
  <c r="U911" i="16" s="1"/>
  <c r="Q910" i="16"/>
  <c r="T910" i="16" s="1"/>
  <c r="P909" i="16"/>
  <c r="S909" i="16" s="1"/>
  <c r="R907" i="16"/>
  <c r="U907" i="16" s="1"/>
  <c r="Q906" i="16"/>
  <c r="T906" i="16" s="1"/>
  <c r="P905" i="16"/>
  <c r="S905" i="16" s="1"/>
  <c r="R903" i="16"/>
  <c r="U903" i="16" s="1"/>
  <c r="Q902" i="16"/>
  <c r="T902" i="16" s="1"/>
  <c r="P901" i="16"/>
  <c r="S901" i="16" s="1"/>
  <c r="R899" i="16"/>
  <c r="U899" i="16" s="1"/>
  <c r="Q898" i="16"/>
  <c r="T898" i="16" s="1"/>
  <c r="P897" i="16"/>
  <c r="S897" i="16" s="1"/>
  <c r="R895" i="16"/>
  <c r="U895" i="16" s="1"/>
  <c r="Q894" i="16"/>
  <c r="T894" i="16" s="1"/>
  <c r="P893" i="16"/>
  <c r="S893" i="16" s="1"/>
  <c r="R891" i="16"/>
  <c r="U891" i="16" s="1"/>
  <c r="Q890" i="16"/>
  <c r="T890" i="16" s="1"/>
  <c r="P889" i="16"/>
  <c r="S889" i="16" s="1"/>
  <c r="R887" i="16"/>
  <c r="U887" i="16" s="1"/>
  <c r="Q886" i="16"/>
  <c r="T886" i="16" s="1"/>
  <c r="P885" i="16"/>
  <c r="S885" i="16" s="1"/>
  <c r="R883" i="16"/>
  <c r="U883" i="16" s="1"/>
  <c r="Q882" i="16"/>
  <c r="T882" i="16" s="1"/>
  <c r="P881" i="16"/>
  <c r="S881" i="16" s="1"/>
  <c r="R879" i="16"/>
  <c r="U879" i="16" s="1"/>
  <c r="Q878" i="16"/>
  <c r="T878" i="16" s="1"/>
  <c r="P877" i="16"/>
  <c r="S877" i="16" s="1"/>
  <c r="R875" i="16"/>
  <c r="U875" i="16" s="1"/>
  <c r="Q874" i="16"/>
  <c r="T874" i="16" s="1"/>
  <c r="P873" i="16"/>
  <c r="S873" i="16" s="1"/>
  <c r="R871" i="16"/>
  <c r="U871" i="16" s="1"/>
  <c r="Q870" i="16"/>
  <c r="T870" i="16" s="1"/>
  <c r="P869" i="16"/>
  <c r="S869" i="16" s="1"/>
  <c r="R867" i="16"/>
  <c r="U867" i="16" s="1"/>
  <c r="Q866" i="16"/>
  <c r="T866" i="16" s="1"/>
  <c r="P865" i="16"/>
  <c r="S865" i="16" s="1"/>
  <c r="R863" i="16"/>
  <c r="U863" i="16" s="1"/>
  <c r="Q862" i="16"/>
  <c r="T862" i="16" s="1"/>
  <c r="P861" i="16"/>
  <c r="S861" i="16" s="1"/>
  <c r="R859" i="16"/>
  <c r="U859" i="16" s="1"/>
  <c r="Q858" i="16"/>
  <c r="T858" i="16" s="1"/>
  <c r="P857" i="16"/>
  <c r="S857" i="16" s="1"/>
  <c r="R855" i="16"/>
  <c r="U855" i="16" s="1"/>
  <c r="Q854" i="16"/>
  <c r="T854" i="16" s="1"/>
  <c r="P853" i="16"/>
  <c r="S853" i="16" s="1"/>
  <c r="R851" i="16"/>
  <c r="U851" i="16" s="1"/>
  <c r="Q850" i="16"/>
  <c r="T850" i="16" s="1"/>
  <c r="P849" i="16"/>
  <c r="S849" i="16" s="1"/>
  <c r="R847" i="16"/>
  <c r="U847" i="16" s="1"/>
  <c r="Q846" i="16"/>
  <c r="T846" i="16" s="1"/>
  <c r="P845" i="16"/>
  <c r="S845" i="16" s="1"/>
  <c r="R843" i="16"/>
  <c r="U843" i="16" s="1"/>
  <c r="Q842" i="16"/>
  <c r="T842" i="16" s="1"/>
  <c r="P841" i="16"/>
  <c r="S841" i="16" s="1"/>
  <c r="R839" i="16"/>
  <c r="U839" i="16" s="1"/>
  <c r="Q838" i="16"/>
  <c r="T838" i="16" s="1"/>
  <c r="P837" i="16"/>
  <c r="S837" i="16" s="1"/>
  <c r="R835" i="16"/>
  <c r="U835" i="16" s="1"/>
  <c r="Q834" i="16"/>
  <c r="T834" i="16" s="1"/>
  <c r="P833" i="16"/>
  <c r="S833" i="16" s="1"/>
  <c r="R831" i="16"/>
  <c r="U831" i="16" s="1"/>
  <c r="Q830" i="16"/>
  <c r="T830" i="16" s="1"/>
  <c r="P829" i="16"/>
  <c r="S829" i="16" s="1"/>
  <c r="R827" i="16"/>
  <c r="U827" i="16" s="1"/>
  <c r="Q826" i="16"/>
  <c r="T826" i="16" s="1"/>
  <c r="P825" i="16"/>
  <c r="S825" i="16" s="1"/>
  <c r="R823" i="16"/>
  <c r="U823" i="16" s="1"/>
  <c r="Q822" i="16"/>
  <c r="T822" i="16" s="1"/>
  <c r="P821" i="16"/>
  <c r="S821" i="16" s="1"/>
  <c r="R819" i="16"/>
  <c r="U819" i="16" s="1"/>
  <c r="Q818" i="16"/>
  <c r="T818" i="16" s="1"/>
  <c r="P817" i="16"/>
  <c r="S817" i="16" s="1"/>
  <c r="R815" i="16"/>
  <c r="U815" i="16" s="1"/>
  <c r="Q814" i="16"/>
  <c r="T814" i="16" s="1"/>
  <c r="P813" i="16"/>
  <c r="S813" i="16" s="1"/>
  <c r="R811" i="16"/>
  <c r="U811" i="16" s="1"/>
  <c r="Q810" i="16"/>
  <c r="T810" i="16" s="1"/>
  <c r="P809" i="16"/>
  <c r="S809" i="16" s="1"/>
  <c r="R807" i="16"/>
  <c r="U807" i="16" s="1"/>
  <c r="Q806" i="16"/>
  <c r="T806" i="16" s="1"/>
  <c r="P805" i="16"/>
  <c r="S805" i="16" s="1"/>
  <c r="R803" i="16"/>
  <c r="U803" i="16" s="1"/>
  <c r="Q802" i="16"/>
  <c r="T802" i="16" s="1"/>
  <c r="P801" i="16"/>
  <c r="S801" i="16" s="1"/>
  <c r="R799" i="16"/>
  <c r="U799" i="16" s="1"/>
  <c r="Q798" i="16"/>
  <c r="T798" i="16" s="1"/>
  <c r="P797" i="16"/>
  <c r="S797" i="16" s="1"/>
  <c r="R795" i="16"/>
  <c r="U795" i="16" s="1"/>
  <c r="Q794" i="16"/>
  <c r="T794" i="16" s="1"/>
  <c r="P793" i="16"/>
  <c r="S793" i="16" s="1"/>
  <c r="R791" i="16"/>
  <c r="U791" i="16" s="1"/>
  <c r="Q790" i="16"/>
  <c r="T790" i="16" s="1"/>
  <c r="P789" i="16"/>
  <c r="S789" i="16" s="1"/>
  <c r="R787" i="16"/>
  <c r="U787" i="16" s="1"/>
  <c r="Q786" i="16"/>
  <c r="T786" i="16" s="1"/>
  <c r="P785" i="16"/>
  <c r="S785" i="16" s="1"/>
  <c r="R783" i="16"/>
  <c r="U783" i="16" s="1"/>
  <c r="Q782" i="16"/>
  <c r="T782" i="16" s="1"/>
  <c r="P781" i="16"/>
  <c r="S781" i="16" s="1"/>
  <c r="R779" i="16"/>
  <c r="U779" i="16" s="1"/>
  <c r="Q778" i="16"/>
  <c r="T778" i="16" s="1"/>
  <c r="P777" i="16"/>
  <c r="S777" i="16" s="1"/>
  <c r="R775" i="16"/>
  <c r="U775" i="16" s="1"/>
  <c r="Q774" i="16"/>
  <c r="T774" i="16" s="1"/>
  <c r="P773" i="16"/>
  <c r="S773" i="16" s="1"/>
  <c r="R771" i="16"/>
  <c r="U771" i="16" s="1"/>
  <c r="Q770" i="16"/>
  <c r="T770" i="16" s="1"/>
  <c r="P769" i="16"/>
  <c r="S769" i="16" s="1"/>
  <c r="R767" i="16"/>
  <c r="U767" i="16" s="1"/>
  <c r="Q766" i="16"/>
  <c r="T766" i="16" s="1"/>
  <c r="P765" i="16"/>
  <c r="S765" i="16" s="1"/>
  <c r="R763" i="16"/>
  <c r="U763" i="16" s="1"/>
  <c r="Q762" i="16"/>
  <c r="T762" i="16" s="1"/>
  <c r="P761" i="16"/>
  <c r="S761" i="16" s="1"/>
  <c r="R759" i="16"/>
  <c r="U759" i="16" s="1"/>
  <c r="Q758" i="16"/>
  <c r="T758" i="16" s="1"/>
  <c r="P757" i="16"/>
  <c r="S757" i="16" s="1"/>
  <c r="R755" i="16"/>
  <c r="U755" i="16" s="1"/>
  <c r="Q754" i="16"/>
  <c r="T754" i="16" s="1"/>
  <c r="P753" i="16"/>
  <c r="S753" i="16" s="1"/>
  <c r="R751" i="16"/>
  <c r="U751" i="16" s="1"/>
  <c r="Q750" i="16"/>
  <c r="T750" i="16" s="1"/>
  <c r="P749" i="16"/>
  <c r="S749" i="16" s="1"/>
  <c r="R747" i="16"/>
  <c r="U747" i="16" s="1"/>
  <c r="Q746" i="16"/>
  <c r="T746" i="16" s="1"/>
  <c r="P745" i="16"/>
  <c r="S745" i="16" s="1"/>
  <c r="R743" i="16"/>
  <c r="U743" i="16" s="1"/>
  <c r="Q742" i="16"/>
  <c r="T742" i="16" s="1"/>
  <c r="P741" i="16"/>
  <c r="S741" i="16" s="1"/>
  <c r="R739" i="16"/>
  <c r="U739" i="16" s="1"/>
  <c r="Q738" i="16"/>
  <c r="T738" i="16" s="1"/>
  <c r="P737" i="16"/>
  <c r="S737" i="16" s="1"/>
  <c r="R735" i="16"/>
  <c r="U735" i="16" s="1"/>
  <c r="Q734" i="16"/>
  <c r="T734" i="16" s="1"/>
  <c r="P733" i="16"/>
  <c r="S733" i="16" s="1"/>
  <c r="R731" i="16"/>
  <c r="U731" i="16" s="1"/>
  <c r="Q730" i="16"/>
  <c r="T730" i="16" s="1"/>
  <c r="P729" i="16"/>
  <c r="S729" i="16" s="1"/>
  <c r="R727" i="16"/>
  <c r="U727" i="16" s="1"/>
  <c r="Q726" i="16"/>
  <c r="T726" i="16" s="1"/>
  <c r="P725" i="16"/>
  <c r="S725" i="16" s="1"/>
  <c r="R723" i="16"/>
  <c r="U723" i="16" s="1"/>
  <c r="Q722" i="16"/>
  <c r="T722" i="16" s="1"/>
  <c r="P721" i="16"/>
  <c r="S721" i="16" s="1"/>
  <c r="R719" i="16"/>
  <c r="U719" i="16" s="1"/>
  <c r="Q718" i="16"/>
  <c r="T718" i="16" s="1"/>
  <c r="P717" i="16"/>
  <c r="S717" i="16" s="1"/>
  <c r="R715" i="16"/>
  <c r="U715" i="16" s="1"/>
  <c r="Q714" i="16"/>
  <c r="T714" i="16" s="1"/>
  <c r="P713" i="16"/>
  <c r="S713" i="16" s="1"/>
  <c r="R711" i="16"/>
  <c r="U711" i="16" s="1"/>
  <c r="Q710" i="16"/>
  <c r="T710" i="16" s="1"/>
  <c r="P709" i="16"/>
  <c r="S709" i="16" s="1"/>
  <c r="R707" i="16"/>
  <c r="U707" i="16" s="1"/>
  <c r="Q706" i="16"/>
  <c r="T706" i="16" s="1"/>
  <c r="P705" i="16"/>
  <c r="S705" i="16" s="1"/>
  <c r="R703" i="16"/>
  <c r="U703" i="16" s="1"/>
  <c r="Q702" i="16"/>
  <c r="T702" i="16" s="1"/>
  <c r="P701" i="16"/>
  <c r="S701" i="16" s="1"/>
  <c r="R699" i="16"/>
  <c r="U699" i="16" s="1"/>
  <c r="Q698" i="16"/>
  <c r="T698" i="16" s="1"/>
  <c r="P697" i="16"/>
  <c r="S697" i="16" s="1"/>
  <c r="R695" i="16"/>
  <c r="U695" i="16" s="1"/>
  <c r="Q694" i="16"/>
  <c r="T694" i="16" s="1"/>
  <c r="P693" i="16"/>
  <c r="S693" i="16" s="1"/>
  <c r="R691" i="16"/>
  <c r="U691" i="16" s="1"/>
  <c r="Q690" i="16"/>
  <c r="T690" i="16" s="1"/>
  <c r="P689" i="16"/>
  <c r="S689" i="16" s="1"/>
  <c r="R687" i="16"/>
  <c r="U687" i="16" s="1"/>
  <c r="Q686" i="16"/>
  <c r="T686" i="16" s="1"/>
  <c r="P685" i="16"/>
  <c r="S685" i="16" s="1"/>
  <c r="R683" i="16"/>
  <c r="U683" i="16" s="1"/>
  <c r="Q682" i="16"/>
  <c r="T682" i="16" s="1"/>
  <c r="P681" i="16"/>
  <c r="S681" i="16" s="1"/>
  <c r="R679" i="16"/>
  <c r="U679" i="16" s="1"/>
  <c r="Q678" i="16"/>
  <c r="T678" i="16" s="1"/>
  <c r="P677" i="16"/>
  <c r="S677" i="16" s="1"/>
  <c r="R675" i="16"/>
  <c r="U675" i="16" s="1"/>
  <c r="Q674" i="16"/>
  <c r="T674" i="16" s="1"/>
  <c r="P673" i="16"/>
  <c r="S673" i="16" s="1"/>
  <c r="R671" i="16"/>
  <c r="U671" i="16" s="1"/>
  <c r="Q670" i="16"/>
  <c r="T670" i="16" s="1"/>
  <c r="P669" i="16"/>
  <c r="S669" i="16" s="1"/>
  <c r="R667" i="16"/>
  <c r="U667" i="16" s="1"/>
  <c r="Q666" i="16"/>
  <c r="T666" i="16" s="1"/>
  <c r="P665" i="16"/>
  <c r="S665" i="16" s="1"/>
  <c r="R663" i="16"/>
  <c r="U663" i="16" s="1"/>
  <c r="Q662" i="16"/>
  <c r="T662" i="16" s="1"/>
  <c r="P661" i="16"/>
  <c r="S661" i="16" s="1"/>
  <c r="R659" i="16"/>
  <c r="U659" i="16" s="1"/>
  <c r="Q658" i="16"/>
  <c r="T658" i="16" s="1"/>
  <c r="P657" i="16"/>
  <c r="S657" i="16" s="1"/>
  <c r="R655" i="16"/>
  <c r="U655" i="16" s="1"/>
  <c r="Q654" i="16"/>
  <c r="T654" i="16" s="1"/>
  <c r="P653" i="16"/>
  <c r="S653" i="16" s="1"/>
  <c r="R651" i="16"/>
  <c r="U651" i="16" s="1"/>
  <c r="Q650" i="16"/>
  <c r="T650" i="16" s="1"/>
  <c r="P649" i="16"/>
  <c r="S649" i="16" s="1"/>
  <c r="R647" i="16"/>
  <c r="U647" i="16" s="1"/>
  <c r="Q646" i="16"/>
  <c r="T646" i="16" s="1"/>
  <c r="P645" i="16"/>
  <c r="S645" i="16" s="1"/>
  <c r="R643" i="16"/>
  <c r="U643" i="16" s="1"/>
  <c r="Q642" i="16"/>
  <c r="T642" i="16" s="1"/>
  <c r="P641" i="16"/>
  <c r="S641" i="16" s="1"/>
  <c r="R639" i="16"/>
  <c r="U639" i="16" s="1"/>
  <c r="Q638" i="16"/>
  <c r="T638" i="16" s="1"/>
  <c r="P637" i="16"/>
  <c r="S637" i="16" s="1"/>
  <c r="R635" i="16"/>
  <c r="U635" i="16" s="1"/>
  <c r="Q634" i="16"/>
  <c r="T634" i="16" s="1"/>
  <c r="P633" i="16"/>
  <c r="S633" i="16" s="1"/>
  <c r="R631" i="16"/>
  <c r="U631" i="16" s="1"/>
  <c r="Q630" i="16"/>
  <c r="T630" i="16" s="1"/>
  <c r="P629" i="16"/>
  <c r="S629" i="16" s="1"/>
  <c r="R627" i="16"/>
  <c r="U627" i="16" s="1"/>
  <c r="Q626" i="16"/>
  <c r="T626" i="16" s="1"/>
  <c r="P625" i="16"/>
  <c r="S625" i="16" s="1"/>
  <c r="R623" i="16"/>
  <c r="U623" i="16" s="1"/>
  <c r="Q622" i="16"/>
  <c r="T622" i="16" s="1"/>
  <c r="P621" i="16"/>
  <c r="S621" i="16" s="1"/>
  <c r="R619" i="16"/>
  <c r="U619" i="16" s="1"/>
  <c r="R617" i="16"/>
  <c r="U617" i="16" s="1"/>
  <c r="P616" i="16"/>
  <c r="S616" i="16" s="1"/>
  <c r="Q614" i="16"/>
  <c r="T614" i="16" s="1"/>
  <c r="Q612" i="16"/>
  <c r="T612" i="16" s="1"/>
  <c r="R610" i="16"/>
  <c r="U610" i="16" s="1"/>
  <c r="P609" i="16"/>
  <c r="S609" i="16" s="1"/>
  <c r="P607" i="16"/>
  <c r="S607" i="16" s="1"/>
  <c r="Q605" i="16"/>
  <c r="T605" i="16" s="1"/>
  <c r="R603" i="16"/>
  <c r="U603" i="16" s="1"/>
  <c r="P601" i="16"/>
  <c r="S601" i="16" s="1"/>
  <c r="Q598" i="16"/>
  <c r="T598" i="16" s="1"/>
  <c r="R595" i="16"/>
  <c r="U595" i="16" s="1"/>
  <c r="P593" i="16"/>
  <c r="S593" i="16" s="1"/>
  <c r="Q590" i="16"/>
  <c r="T590" i="16" s="1"/>
  <c r="R587" i="16"/>
  <c r="U587" i="16" s="1"/>
  <c r="P585" i="16"/>
  <c r="S585" i="16" s="1"/>
  <c r="Q582" i="16"/>
  <c r="T582" i="16" s="1"/>
  <c r="R579" i="16"/>
  <c r="U579" i="16" s="1"/>
  <c r="P577" i="16"/>
  <c r="S577" i="16" s="1"/>
  <c r="Q574" i="16"/>
  <c r="T574" i="16" s="1"/>
  <c r="R571" i="16"/>
  <c r="U571" i="16" s="1"/>
  <c r="P569" i="16"/>
  <c r="S569" i="16" s="1"/>
  <c r="Q566" i="16"/>
  <c r="T566" i="16" s="1"/>
  <c r="R563" i="16"/>
  <c r="U563" i="16" s="1"/>
  <c r="P561" i="16"/>
  <c r="S561" i="16" s="1"/>
  <c r="Q558" i="16"/>
  <c r="T558" i="16" s="1"/>
  <c r="R555" i="16"/>
  <c r="U555" i="16" s="1"/>
  <c r="P553" i="16"/>
  <c r="S553" i="16" s="1"/>
  <c r="Q550" i="16"/>
  <c r="T550" i="16" s="1"/>
  <c r="R547" i="16"/>
  <c r="U547" i="16" s="1"/>
  <c r="P545" i="16"/>
  <c r="S545" i="16" s="1"/>
  <c r="Q542" i="16"/>
  <c r="T542" i="16" s="1"/>
  <c r="R539" i="16"/>
  <c r="U539" i="16" s="1"/>
  <c r="P537" i="16"/>
  <c r="S537" i="16" s="1"/>
  <c r="Q534" i="16"/>
  <c r="T534" i="16" s="1"/>
  <c r="R531" i="16"/>
  <c r="U531" i="16" s="1"/>
  <c r="P529" i="16"/>
  <c r="S529" i="16" s="1"/>
  <c r="Q526" i="16"/>
  <c r="T526" i="16" s="1"/>
  <c r="R523" i="16"/>
  <c r="U523" i="16" s="1"/>
  <c r="P521" i="16"/>
  <c r="S521" i="16" s="1"/>
  <c r="Q518" i="16"/>
  <c r="T518" i="16" s="1"/>
  <c r="R515" i="16"/>
  <c r="U515" i="16" s="1"/>
  <c r="P513" i="16"/>
  <c r="S513" i="16" s="1"/>
  <c r="Q510" i="16"/>
  <c r="T510" i="16" s="1"/>
  <c r="R507" i="16"/>
  <c r="U507" i="16" s="1"/>
  <c r="P505" i="16"/>
  <c r="S505" i="16" s="1"/>
  <c r="Q502" i="16"/>
  <c r="T502" i="16" s="1"/>
  <c r="R499" i="16"/>
  <c r="U499" i="16" s="1"/>
  <c r="P497" i="16"/>
  <c r="S497" i="16" s="1"/>
  <c r="P493" i="16"/>
  <c r="S493" i="16" s="1"/>
  <c r="R487" i="16"/>
  <c r="U487" i="16" s="1"/>
  <c r="Q482" i="16"/>
  <c r="T482" i="16" s="1"/>
  <c r="P477" i="16"/>
  <c r="S477" i="16" s="1"/>
  <c r="R471" i="16"/>
  <c r="U471" i="16" s="1"/>
  <c r="Q466" i="16"/>
  <c r="T466" i="16" s="1"/>
  <c r="P461" i="16"/>
  <c r="S461" i="16" s="1"/>
  <c r="R455" i="16"/>
  <c r="U455" i="16" s="1"/>
  <c r="Q450" i="16"/>
  <c r="T450" i="16" s="1"/>
  <c r="P445" i="16"/>
  <c r="S445" i="16" s="1"/>
  <c r="R439" i="16"/>
  <c r="U439" i="16" s="1"/>
  <c r="Q434" i="16"/>
  <c r="T434" i="16" s="1"/>
  <c r="P429" i="16"/>
  <c r="S429" i="16" s="1"/>
  <c r="R423" i="16"/>
  <c r="U423" i="16" s="1"/>
  <c r="Q418" i="16"/>
  <c r="T418" i="16" s="1"/>
  <c r="P413" i="16"/>
  <c r="S413" i="16" s="1"/>
  <c r="R407" i="16"/>
  <c r="U407" i="16" s="1"/>
  <c r="Q402" i="16"/>
  <c r="T402" i="16" s="1"/>
  <c r="P397" i="16"/>
  <c r="S397" i="16" s="1"/>
  <c r="R391" i="16"/>
  <c r="U391" i="16" s="1"/>
  <c r="Q386" i="16"/>
  <c r="T386" i="16" s="1"/>
  <c r="P381" i="16"/>
  <c r="S381" i="16" s="1"/>
  <c r="R375" i="16"/>
  <c r="U375" i="16" s="1"/>
  <c r="Q370" i="16"/>
  <c r="T370" i="16" s="1"/>
  <c r="P365" i="16"/>
  <c r="S365" i="16" s="1"/>
  <c r="R359" i="16"/>
  <c r="U359" i="16" s="1"/>
  <c r="Q354" i="16"/>
  <c r="T354" i="16" s="1"/>
  <c r="P349" i="16"/>
  <c r="S349" i="16" s="1"/>
  <c r="R343" i="16"/>
  <c r="U343" i="16" s="1"/>
  <c r="Q338" i="16"/>
  <c r="T338" i="16" s="1"/>
  <c r="P333" i="16"/>
  <c r="S333" i="16" s="1"/>
  <c r="R327" i="16"/>
  <c r="U327" i="16" s="1"/>
  <c r="Q322" i="16"/>
  <c r="T322" i="16" s="1"/>
  <c r="P317" i="16"/>
  <c r="S317" i="16" s="1"/>
  <c r="R311" i="16"/>
  <c r="U311" i="16" s="1"/>
  <c r="Q306" i="16"/>
  <c r="T306" i="16" s="1"/>
  <c r="P301" i="16"/>
  <c r="S301" i="16" s="1"/>
  <c r="R295" i="16"/>
  <c r="U295" i="16" s="1"/>
  <c r="Q290" i="16"/>
  <c r="T290" i="16" s="1"/>
  <c r="P285" i="16"/>
  <c r="S285" i="16" s="1"/>
  <c r="R279" i="16"/>
  <c r="U279" i="16" s="1"/>
  <c r="Q274" i="16"/>
  <c r="T274" i="16" s="1"/>
  <c r="P269" i="16"/>
  <c r="S269" i="16" s="1"/>
  <c r="R263" i="16"/>
  <c r="U263" i="16" s="1"/>
  <c r="Q258" i="16"/>
  <c r="T258" i="16" s="1"/>
  <c r="P253" i="16"/>
  <c r="S253" i="16" s="1"/>
  <c r="R2" i="16"/>
  <c r="U2" i="16" s="1"/>
  <c r="P914" i="16"/>
  <c r="S914" i="16" s="1"/>
  <c r="R912" i="16"/>
  <c r="U912" i="16" s="1"/>
  <c r="Q911" i="16"/>
  <c r="T911" i="16" s="1"/>
  <c r="P910" i="16"/>
  <c r="S910" i="16" s="1"/>
  <c r="R908" i="16"/>
  <c r="U908" i="16" s="1"/>
  <c r="Q907" i="16"/>
  <c r="T907" i="16" s="1"/>
  <c r="P906" i="16"/>
  <c r="S906" i="16" s="1"/>
  <c r="R904" i="16"/>
  <c r="U904" i="16" s="1"/>
  <c r="Q903" i="16"/>
  <c r="T903" i="16" s="1"/>
  <c r="P902" i="16"/>
  <c r="S902" i="16" s="1"/>
  <c r="R900" i="16"/>
  <c r="U900" i="16" s="1"/>
  <c r="Q899" i="16"/>
  <c r="T899" i="16" s="1"/>
  <c r="P898" i="16"/>
  <c r="S898" i="16" s="1"/>
  <c r="R896" i="16"/>
  <c r="U896" i="16" s="1"/>
  <c r="Q895" i="16"/>
  <c r="T895" i="16" s="1"/>
  <c r="P894" i="16"/>
  <c r="S894" i="16" s="1"/>
  <c r="R892" i="16"/>
  <c r="U892" i="16" s="1"/>
  <c r="Q891" i="16"/>
  <c r="T891" i="16" s="1"/>
  <c r="P890" i="16"/>
  <c r="S890" i="16" s="1"/>
  <c r="R888" i="16"/>
  <c r="U888" i="16" s="1"/>
  <c r="Q887" i="16"/>
  <c r="T887" i="16" s="1"/>
  <c r="P886" i="16"/>
  <c r="S886" i="16" s="1"/>
  <c r="R884" i="16"/>
  <c r="U884" i="16" s="1"/>
  <c r="Q883" i="16"/>
  <c r="T883" i="16" s="1"/>
  <c r="P882" i="16"/>
  <c r="S882" i="16" s="1"/>
  <c r="R880" i="16"/>
  <c r="U880" i="16" s="1"/>
  <c r="Q879" i="16"/>
  <c r="T879" i="16" s="1"/>
  <c r="P878" i="16"/>
  <c r="S878" i="16" s="1"/>
  <c r="R876" i="16"/>
  <c r="U876" i="16" s="1"/>
  <c r="Q875" i="16"/>
  <c r="T875" i="16" s="1"/>
  <c r="P874" i="16"/>
  <c r="S874" i="16" s="1"/>
  <c r="R872" i="16"/>
  <c r="U872" i="16" s="1"/>
  <c r="Q871" i="16"/>
  <c r="T871" i="16" s="1"/>
  <c r="P870" i="16"/>
  <c r="S870" i="16" s="1"/>
  <c r="R868" i="16"/>
  <c r="U868" i="16" s="1"/>
  <c r="Q867" i="16"/>
  <c r="T867" i="16" s="1"/>
  <c r="P866" i="16"/>
  <c r="S866" i="16" s="1"/>
  <c r="R864" i="16"/>
  <c r="U864" i="16" s="1"/>
  <c r="Q863" i="16"/>
  <c r="T863" i="16" s="1"/>
  <c r="P862" i="16"/>
  <c r="S862" i="16" s="1"/>
  <c r="R860" i="16"/>
  <c r="U860" i="16" s="1"/>
  <c r="Q859" i="16"/>
  <c r="T859" i="16" s="1"/>
  <c r="P858" i="16"/>
  <c r="S858" i="16" s="1"/>
  <c r="R856" i="16"/>
  <c r="U856" i="16" s="1"/>
  <c r="Q855" i="16"/>
  <c r="T855" i="16" s="1"/>
  <c r="P854" i="16"/>
  <c r="S854" i="16" s="1"/>
  <c r="R852" i="16"/>
  <c r="U852" i="16" s="1"/>
  <c r="Q851" i="16"/>
  <c r="T851" i="16" s="1"/>
  <c r="P850" i="16"/>
  <c r="S850" i="16" s="1"/>
  <c r="R848" i="16"/>
  <c r="U848" i="16" s="1"/>
  <c r="Q847" i="16"/>
  <c r="T847" i="16" s="1"/>
  <c r="P846" i="16"/>
  <c r="S846" i="16" s="1"/>
  <c r="R844" i="16"/>
  <c r="U844" i="16" s="1"/>
  <c r="Q843" i="16"/>
  <c r="T843" i="16" s="1"/>
  <c r="P842" i="16"/>
  <c r="S842" i="16" s="1"/>
  <c r="R840" i="16"/>
  <c r="U840" i="16" s="1"/>
  <c r="Q839" i="16"/>
  <c r="T839" i="16" s="1"/>
  <c r="P838" i="16"/>
  <c r="S838" i="16" s="1"/>
  <c r="R836" i="16"/>
  <c r="U836" i="16" s="1"/>
  <c r="Q835" i="16"/>
  <c r="T835" i="16" s="1"/>
  <c r="P834" i="16"/>
  <c r="S834" i="16" s="1"/>
  <c r="R832" i="16"/>
  <c r="U832" i="16" s="1"/>
  <c r="Q831" i="16"/>
  <c r="T831" i="16" s="1"/>
  <c r="P830" i="16"/>
  <c r="S830" i="16" s="1"/>
  <c r="R828" i="16"/>
  <c r="U828" i="16" s="1"/>
  <c r="Q827" i="16"/>
  <c r="T827" i="16" s="1"/>
  <c r="P826" i="16"/>
  <c r="S826" i="16" s="1"/>
  <c r="R824" i="16"/>
  <c r="U824" i="16" s="1"/>
  <c r="Q823" i="16"/>
  <c r="T823" i="16" s="1"/>
  <c r="P822" i="16"/>
  <c r="S822" i="16" s="1"/>
  <c r="R820" i="16"/>
  <c r="U820" i="16" s="1"/>
  <c r="Q819" i="16"/>
  <c r="T819" i="16" s="1"/>
  <c r="P818" i="16"/>
  <c r="S818" i="16" s="1"/>
  <c r="R816" i="16"/>
  <c r="U816" i="16" s="1"/>
  <c r="Q815" i="16"/>
  <c r="T815" i="16" s="1"/>
  <c r="P814" i="16"/>
  <c r="S814" i="16" s="1"/>
  <c r="R812" i="16"/>
  <c r="U812" i="16" s="1"/>
  <c r="Q811" i="16"/>
  <c r="T811" i="16" s="1"/>
  <c r="P810" i="16"/>
  <c r="S810" i="16" s="1"/>
  <c r="R808" i="16"/>
  <c r="U808" i="16" s="1"/>
  <c r="Q807" i="16"/>
  <c r="T807" i="16" s="1"/>
  <c r="P806" i="16"/>
  <c r="S806" i="16" s="1"/>
  <c r="R804" i="16"/>
  <c r="U804" i="16" s="1"/>
  <c r="Q803" i="16"/>
  <c r="T803" i="16" s="1"/>
  <c r="P802" i="16"/>
  <c r="S802" i="16" s="1"/>
  <c r="R800" i="16"/>
  <c r="U800" i="16" s="1"/>
  <c r="Q799" i="16"/>
  <c r="T799" i="16" s="1"/>
  <c r="P798" i="16"/>
  <c r="S798" i="16" s="1"/>
  <c r="R796" i="16"/>
  <c r="U796" i="16" s="1"/>
  <c r="Q795" i="16"/>
  <c r="T795" i="16" s="1"/>
  <c r="P794" i="16"/>
  <c r="S794" i="16" s="1"/>
  <c r="R792" i="16"/>
  <c r="U792" i="16" s="1"/>
  <c r="Q791" i="16"/>
  <c r="T791" i="16" s="1"/>
  <c r="P790" i="16"/>
  <c r="S790" i="16" s="1"/>
  <c r="R788" i="16"/>
  <c r="U788" i="16" s="1"/>
  <c r="Q787" i="16"/>
  <c r="T787" i="16" s="1"/>
  <c r="P786" i="16"/>
  <c r="S786" i="16" s="1"/>
  <c r="R784" i="16"/>
  <c r="U784" i="16" s="1"/>
  <c r="Q783" i="16"/>
  <c r="T783" i="16" s="1"/>
  <c r="P782" i="16"/>
  <c r="S782" i="16" s="1"/>
  <c r="R780" i="16"/>
  <c r="U780" i="16" s="1"/>
  <c r="Q779" i="16"/>
  <c r="T779" i="16" s="1"/>
  <c r="P778" i="16"/>
  <c r="S778" i="16" s="1"/>
  <c r="R776" i="16"/>
  <c r="U776" i="16" s="1"/>
  <c r="Q775" i="16"/>
  <c r="T775" i="16" s="1"/>
  <c r="P774" i="16"/>
  <c r="S774" i="16" s="1"/>
  <c r="R772" i="16"/>
  <c r="U772" i="16" s="1"/>
  <c r="Q771" i="16"/>
  <c r="T771" i="16" s="1"/>
  <c r="P770" i="16"/>
  <c r="S770" i="16" s="1"/>
  <c r="R768" i="16"/>
  <c r="U768" i="16" s="1"/>
  <c r="Q767" i="16"/>
  <c r="T767" i="16" s="1"/>
  <c r="P766" i="16"/>
  <c r="S766" i="16" s="1"/>
  <c r="R764" i="16"/>
  <c r="U764" i="16" s="1"/>
  <c r="Q763" i="16"/>
  <c r="T763" i="16" s="1"/>
  <c r="P762" i="16"/>
  <c r="S762" i="16" s="1"/>
  <c r="R760" i="16"/>
  <c r="U760" i="16" s="1"/>
  <c r="Q759" i="16"/>
  <c r="T759" i="16" s="1"/>
  <c r="P758" i="16"/>
  <c r="S758" i="16" s="1"/>
  <c r="R756" i="16"/>
  <c r="U756" i="16" s="1"/>
  <c r="Q755" i="16"/>
  <c r="T755" i="16" s="1"/>
  <c r="P754" i="16"/>
  <c r="S754" i="16" s="1"/>
  <c r="R752" i="16"/>
  <c r="U752" i="16" s="1"/>
  <c r="Q751" i="16"/>
  <c r="T751" i="16" s="1"/>
  <c r="P750" i="16"/>
  <c r="S750" i="16" s="1"/>
  <c r="R748" i="16"/>
  <c r="U748" i="16" s="1"/>
  <c r="Q747" i="16"/>
  <c r="T747" i="16" s="1"/>
  <c r="P746" i="16"/>
  <c r="S746" i="16" s="1"/>
  <c r="R744" i="16"/>
  <c r="U744" i="16" s="1"/>
  <c r="Q743" i="16"/>
  <c r="T743" i="16" s="1"/>
  <c r="P742" i="16"/>
  <c r="S742" i="16" s="1"/>
  <c r="R740" i="16"/>
  <c r="U740" i="16" s="1"/>
  <c r="Q739" i="16"/>
  <c r="T739" i="16" s="1"/>
  <c r="P738" i="16"/>
  <c r="S738" i="16" s="1"/>
  <c r="R736" i="16"/>
  <c r="U736" i="16" s="1"/>
  <c r="Q735" i="16"/>
  <c r="T735" i="16" s="1"/>
  <c r="P734" i="16"/>
  <c r="S734" i="16" s="1"/>
  <c r="R732" i="16"/>
  <c r="U732" i="16" s="1"/>
  <c r="Q731" i="16"/>
  <c r="T731" i="16" s="1"/>
  <c r="P730" i="16"/>
  <c r="S730" i="16" s="1"/>
  <c r="R728" i="16"/>
  <c r="U728" i="16" s="1"/>
  <c r="Q727" i="16"/>
  <c r="T727" i="16" s="1"/>
  <c r="P726" i="16"/>
  <c r="S726" i="16" s="1"/>
  <c r="R724" i="16"/>
  <c r="U724" i="16" s="1"/>
  <c r="Q723" i="16"/>
  <c r="T723" i="16" s="1"/>
  <c r="P722" i="16"/>
  <c r="S722" i="16" s="1"/>
  <c r="R720" i="16"/>
  <c r="U720" i="16" s="1"/>
  <c r="Q719" i="16"/>
  <c r="T719" i="16" s="1"/>
  <c r="P718" i="16"/>
  <c r="S718" i="16" s="1"/>
  <c r="R716" i="16"/>
  <c r="U716" i="16" s="1"/>
  <c r="Q715" i="16"/>
  <c r="T715" i="16" s="1"/>
  <c r="P714" i="16"/>
  <c r="S714" i="16" s="1"/>
  <c r="R712" i="16"/>
  <c r="U712" i="16" s="1"/>
  <c r="Q711" i="16"/>
  <c r="T711" i="16" s="1"/>
  <c r="P710" i="16"/>
  <c r="S710" i="16" s="1"/>
  <c r="R708" i="16"/>
  <c r="U708" i="16" s="1"/>
  <c r="Q707" i="16"/>
  <c r="T707" i="16" s="1"/>
  <c r="P706" i="16"/>
  <c r="S706" i="16" s="1"/>
  <c r="R704" i="16"/>
  <c r="U704" i="16" s="1"/>
  <c r="Q703" i="16"/>
  <c r="T703" i="16" s="1"/>
  <c r="P702" i="16"/>
  <c r="S702" i="16" s="1"/>
  <c r="R700" i="16"/>
  <c r="U700" i="16" s="1"/>
  <c r="Q699" i="16"/>
  <c r="T699" i="16" s="1"/>
  <c r="P698" i="16"/>
  <c r="S698" i="16" s="1"/>
  <c r="R696" i="16"/>
  <c r="U696" i="16" s="1"/>
  <c r="Q695" i="16"/>
  <c r="T695" i="16" s="1"/>
  <c r="P694" i="16"/>
  <c r="S694" i="16" s="1"/>
  <c r="R692" i="16"/>
  <c r="U692" i="16" s="1"/>
  <c r="Q691" i="16"/>
  <c r="T691" i="16" s="1"/>
  <c r="P690" i="16"/>
  <c r="S690" i="16" s="1"/>
  <c r="R688" i="16"/>
  <c r="U688" i="16" s="1"/>
  <c r="Q687" i="16"/>
  <c r="T687" i="16" s="1"/>
  <c r="P686" i="16"/>
  <c r="S686" i="16" s="1"/>
  <c r="R684" i="16"/>
  <c r="U684" i="16" s="1"/>
  <c r="Q683" i="16"/>
  <c r="T683" i="16" s="1"/>
  <c r="P682" i="16"/>
  <c r="S682" i="16" s="1"/>
  <c r="R680" i="16"/>
  <c r="U680" i="16" s="1"/>
  <c r="Q679" i="16"/>
  <c r="T679" i="16" s="1"/>
  <c r="P678" i="16"/>
  <c r="S678" i="16" s="1"/>
  <c r="R676" i="16"/>
  <c r="U676" i="16" s="1"/>
  <c r="Q675" i="16"/>
  <c r="T675" i="16" s="1"/>
  <c r="P674" i="16"/>
  <c r="S674" i="16" s="1"/>
  <c r="R672" i="16"/>
  <c r="U672" i="16" s="1"/>
  <c r="Q671" i="16"/>
  <c r="T671" i="16" s="1"/>
  <c r="P670" i="16"/>
  <c r="S670" i="16" s="1"/>
  <c r="R668" i="16"/>
  <c r="U668" i="16" s="1"/>
  <c r="Q667" i="16"/>
  <c r="T667" i="16" s="1"/>
  <c r="P666" i="16"/>
  <c r="S666" i="16" s="1"/>
  <c r="R664" i="16"/>
  <c r="U664" i="16" s="1"/>
  <c r="Q663" i="16"/>
  <c r="T663" i="16" s="1"/>
  <c r="P662" i="16"/>
  <c r="S662" i="16" s="1"/>
  <c r="R660" i="16"/>
  <c r="U660" i="16" s="1"/>
  <c r="Q659" i="16"/>
  <c r="T659" i="16" s="1"/>
  <c r="P658" i="16"/>
  <c r="S658" i="16" s="1"/>
  <c r="R656" i="16"/>
  <c r="U656" i="16" s="1"/>
  <c r="Q655" i="16"/>
  <c r="T655" i="16" s="1"/>
  <c r="P654" i="16"/>
  <c r="S654" i="16" s="1"/>
  <c r="R652" i="16"/>
  <c r="U652" i="16" s="1"/>
  <c r="Q651" i="16"/>
  <c r="T651" i="16" s="1"/>
  <c r="P650" i="16"/>
  <c r="S650" i="16" s="1"/>
  <c r="R648" i="16"/>
  <c r="U648" i="16" s="1"/>
  <c r="Q647" i="16"/>
  <c r="T647" i="16" s="1"/>
  <c r="P646" i="16"/>
  <c r="S646" i="16" s="1"/>
  <c r="R644" i="16"/>
  <c r="U644" i="16" s="1"/>
  <c r="Q643" i="16"/>
  <c r="T643" i="16" s="1"/>
  <c r="P642" i="16"/>
  <c r="S642" i="16" s="1"/>
  <c r="R640" i="16"/>
  <c r="U640" i="16" s="1"/>
  <c r="Q639" i="16"/>
  <c r="T639" i="16" s="1"/>
  <c r="P638" i="16"/>
  <c r="S638" i="16" s="1"/>
  <c r="R636" i="16"/>
  <c r="U636" i="16" s="1"/>
  <c r="Q635" i="16"/>
  <c r="T635" i="16" s="1"/>
  <c r="P634" i="16"/>
  <c r="S634" i="16" s="1"/>
  <c r="R632" i="16"/>
  <c r="U632" i="16" s="1"/>
  <c r="Q631" i="16"/>
  <c r="T631" i="16" s="1"/>
  <c r="P630" i="16"/>
  <c r="S630" i="16" s="1"/>
  <c r="R628" i="16"/>
  <c r="U628" i="16" s="1"/>
  <c r="Q627" i="16"/>
  <c r="T627" i="16" s="1"/>
  <c r="P626" i="16"/>
  <c r="S626" i="16" s="1"/>
  <c r="R624" i="16"/>
  <c r="U624" i="16" s="1"/>
  <c r="Q623" i="16"/>
  <c r="T623" i="16" s="1"/>
  <c r="P622" i="16"/>
  <c r="S622" i="16" s="1"/>
  <c r="R620" i="16"/>
  <c r="U620" i="16" s="1"/>
  <c r="P619" i="16"/>
  <c r="S619" i="16" s="1"/>
  <c r="Q617" i="16"/>
  <c r="T617" i="16" s="1"/>
  <c r="R615" i="16"/>
  <c r="U615" i="16" s="1"/>
  <c r="R613" i="16"/>
  <c r="U613" i="16" s="1"/>
  <c r="P612" i="16"/>
  <c r="S612" i="16" s="1"/>
  <c r="Q610" i="16"/>
  <c r="T610" i="16" s="1"/>
  <c r="Q608" i="16"/>
  <c r="T608" i="16" s="1"/>
  <c r="R606" i="16"/>
  <c r="U606" i="16" s="1"/>
  <c r="P605" i="16"/>
  <c r="S605" i="16" s="1"/>
  <c r="P603" i="16"/>
  <c r="S603" i="16" s="1"/>
  <c r="Q600" i="16"/>
  <c r="T600" i="16" s="1"/>
  <c r="R597" i="16"/>
  <c r="U597" i="16" s="1"/>
  <c r="P595" i="16"/>
  <c r="S595" i="16" s="1"/>
  <c r="Q592" i="16"/>
  <c r="T592" i="16" s="1"/>
  <c r="R589" i="16"/>
  <c r="U589" i="16" s="1"/>
  <c r="P587" i="16"/>
  <c r="S587" i="16" s="1"/>
  <c r="Q584" i="16"/>
  <c r="T584" i="16" s="1"/>
  <c r="R581" i="16"/>
  <c r="U581" i="16" s="1"/>
  <c r="P579" i="16"/>
  <c r="S579" i="16" s="1"/>
  <c r="Q576" i="16"/>
  <c r="T576" i="16" s="1"/>
  <c r="R573" i="16"/>
  <c r="U573" i="16" s="1"/>
  <c r="P571" i="16"/>
  <c r="S571" i="16" s="1"/>
  <c r="Q568" i="16"/>
  <c r="T568" i="16" s="1"/>
  <c r="R565" i="16"/>
  <c r="U565" i="16" s="1"/>
  <c r="P563" i="16"/>
  <c r="S563" i="16" s="1"/>
  <c r="Q560" i="16"/>
  <c r="T560" i="16" s="1"/>
  <c r="R557" i="16"/>
  <c r="U557" i="16" s="1"/>
  <c r="P555" i="16"/>
  <c r="S555" i="16" s="1"/>
  <c r="Q552" i="16"/>
  <c r="T552" i="16" s="1"/>
  <c r="R549" i="16"/>
  <c r="U549" i="16" s="1"/>
  <c r="P547" i="16"/>
  <c r="S547" i="16" s="1"/>
  <c r="Q544" i="16"/>
  <c r="T544" i="16" s="1"/>
  <c r="R541" i="16"/>
  <c r="U541" i="16" s="1"/>
  <c r="P539" i="16"/>
  <c r="S539" i="16" s="1"/>
  <c r="Q536" i="16"/>
  <c r="T536" i="16" s="1"/>
  <c r="R533" i="16"/>
  <c r="U533" i="16" s="1"/>
  <c r="P531" i="16"/>
  <c r="S531" i="16" s="1"/>
  <c r="Q528" i="16"/>
  <c r="T528" i="16" s="1"/>
  <c r="R525" i="16"/>
  <c r="U525" i="16" s="1"/>
  <c r="P523" i="16"/>
  <c r="S523" i="16" s="1"/>
  <c r="Q520" i="16"/>
  <c r="T520" i="16" s="1"/>
  <c r="R517" i="16"/>
  <c r="U517" i="16" s="1"/>
  <c r="P515" i="16"/>
  <c r="S515" i="16" s="1"/>
  <c r="Q512" i="16"/>
  <c r="T512" i="16" s="1"/>
  <c r="R509" i="16"/>
  <c r="U509" i="16" s="1"/>
  <c r="P507" i="16"/>
  <c r="S507" i="16" s="1"/>
  <c r="Q504" i="16"/>
  <c r="T504" i="16" s="1"/>
  <c r="R501" i="16"/>
  <c r="U501" i="16" s="1"/>
  <c r="P499" i="16"/>
  <c r="S499" i="16" s="1"/>
  <c r="Q496" i="16"/>
  <c r="T496" i="16" s="1"/>
  <c r="R491" i="16"/>
  <c r="U491" i="16" s="1"/>
  <c r="Q486" i="16"/>
  <c r="T486" i="16" s="1"/>
  <c r="P481" i="16"/>
  <c r="S481" i="16" s="1"/>
  <c r="R475" i="16"/>
  <c r="U475" i="16" s="1"/>
  <c r="Q470" i="16"/>
  <c r="T470" i="16" s="1"/>
  <c r="P465" i="16"/>
  <c r="S465" i="16" s="1"/>
  <c r="R459" i="16"/>
  <c r="U459" i="16" s="1"/>
  <c r="Q454" i="16"/>
  <c r="T454" i="16" s="1"/>
  <c r="P449" i="16"/>
  <c r="S449" i="16" s="1"/>
  <c r="R443" i="16"/>
  <c r="U443" i="16" s="1"/>
  <c r="Q438" i="16"/>
  <c r="T438" i="16" s="1"/>
  <c r="P433" i="16"/>
  <c r="S433" i="16" s="1"/>
  <c r="R427" i="16"/>
  <c r="U427" i="16" s="1"/>
  <c r="Q422" i="16"/>
  <c r="T422" i="16" s="1"/>
  <c r="P417" i="16"/>
  <c r="S417" i="16" s="1"/>
  <c r="R411" i="16"/>
  <c r="U411" i="16" s="1"/>
  <c r="Q406" i="16"/>
  <c r="T406" i="16" s="1"/>
  <c r="P401" i="16"/>
  <c r="S401" i="16" s="1"/>
  <c r="R395" i="16"/>
  <c r="U395" i="16" s="1"/>
  <c r="Q390" i="16"/>
  <c r="T390" i="16" s="1"/>
  <c r="P385" i="16"/>
  <c r="S385" i="16" s="1"/>
  <c r="R379" i="16"/>
  <c r="U379" i="16" s="1"/>
  <c r="Q374" i="16"/>
  <c r="T374" i="16" s="1"/>
  <c r="P369" i="16"/>
  <c r="S369" i="16" s="1"/>
  <c r="R363" i="16"/>
  <c r="U363" i="16" s="1"/>
  <c r="Q358" i="16"/>
  <c r="T358" i="16" s="1"/>
  <c r="P353" i="16"/>
  <c r="S353" i="16" s="1"/>
  <c r="R347" i="16"/>
  <c r="U347" i="16" s="1"/>
  <c r="Q342" i="16"/>
  <c r="T342" i="16" s="1"/>
  <c r="P337" i="16"/>
  <c r="S337" i="16" s="1"/>
  <c r="R331" i="16"/>
  <c r="U331" i="16" s="1"/>
  <c r="Q326" i="16"/>
  <c r="T326" i="16" s="1"/>
  <c r="P321" i="16"/>
  <c r="S321" i="16" s="1"/>
  <c r="R315" i="16"/>
  <c r="U315" i="16" s="1"/>
  <c r="Q310" i="16"/>
  <c r="T310" i="16" s="1"/>
  <c r="P305" i="16"/>
  <c r="S305" i="16" s="1"/>
  <c r="R299" i="16"/>
  <c r="U299" i="16" s="1"/>
  <c r="Q294" i="16"/>
  <c r="T294" i="16" s="1"/>
  <c r="P289" i="16"/>
  <c r="S289" i="16" s="1"/>
  <c r="R283" i="16"/>
  <c r="U283" i="16" s="1"/>
  <c r="Q278" i="16"/>
  <c r="T278" i="16" s="1"/>
  <c r="P273" i="16"/>
  <c r="S273" i="16" s="1"/>
  <c r="R267" i="16"/>
  <c r="U267" i="16" s="1"/>
  <c r="Q262" i="16"/>
  <c r="T262" i="16" s="1"/>
  <c r="P257" i="16"/>
  <c r="S257" i="16" s="1"/>
  <c r="R251" i="16"/>
  <c r="U251" i="16" s="1"/>
  <c r="S915" i="16" l="1"/>
  <c r="S916" i="16"/>
  <c r="U916" i="16"/>
  <c r="U915" i="16"/>
  <c r="T916" i="16"/>
  <c r="T915" i="16"/>
  <c r="A3" i="14" l="1"/>
  <c r="B3" i="14"/>
  <c r="C3" i="14"/>
  <c r="D3" i="14"/>
  <c r="E3" i="14"/>
  <c r="F3" i="14"/>
  <c r="G3" i="14"/>
  <c r="H3" i="14"/>
  <c r="A4" i="14"/>
  <c r="B4" i="14"/>
  <c r="C4" i="14"/>
  <c r="D4" i="14"/>
  <c r="E4" i="14"/>
  <c r="F4" i="14"/>
  <c r="G4" i="14"/>
  <c r="H4" i="14"/>
  <c r="A5" i="14"/>
  <c r="B5" i="14"/>
  <c r="C5" i="14"/>
  <c r="D5" i="14"/>
  <c r="E5" i="14"/>
  <c r="F5" i="14"/>
  <c r="G5" i="14"/>
  <c r="H5" i="14"/>
  <c r="A6" i="14"/>
  <c r="B6" i="14"/>
  <c r="C6" i="14"/>
  <c r="D6" i="14"/>
  <c r="E6" i="14"/>
  <c r="F6" i="14"/>
  <c r="G6" i="14"/>
  <c r="H6" i="14"/>
  <c r="A7" i="14"/>
  <c r="B7" i="14"/>
  <c r="C7" i="14"/>
  <c r="D7" i="14"/>
  <c r="E7" i="14"/>
  <c r="F7" i="14"/>
  <c r="G7" i="14"/>
  <c r="H7" i="14"/>
  <c r="A8" i="14"/>
  <c r="B8" i="14"/>
  <c r="C8" i="14"/>
  <c r="D8" i="14"/>
  <c r="E8" i="14"/>
  <c r="F8" i="14"/>
  <c r="G8" i="14"/>
  <c r="H8" i="14"/>
  <c r="A9" i="14"/>
  <c r="B9" i="14"/>
  <c r="C9" i="14"/>
  <c r="D9" i="14"/>
  <c r="E9" i="14"/>
  <c r="F9" i="14"/>
  <c r="G9" i="14"/>
  <c r="H9" i="14"/>
  <c r="A10" i="14"/>
  <c r="B10" i="14"/>
  <c r="C10" i="14"/>
  <c r="D10" i="14"/>
  <c r="E10" i="14"/>
  <c r="F10" i="14"/>
  <c r="G10" i="14"/>
  <c r="H10" i="14"/>
  <c r="A11" i="14"/>
  <c r="B11" i="14"/>
  <c r="C11" i="14"/>
  <c r="D11" i="14"/>
  <c r="E11" i="14"/>
  <c r="F11" i="14"/>
  <c r="G11" i="14"/>
  <c r="H11" i="14"/>
  <c r="A12" i="14"/>
  <c r="B12" i="14"/>
  <c r="C12" i="14"/>
  <c r="D12" i="14"/>
  <c r="E12" i="14"/>
  <c r="F12" i="14"/>
  <c r="G12" i="14"/>
  <c r="H12" i="14"/>
  <c r="A13" i="14"/>
  <c r="B13" i="14"/>
  <c r="C13" i="14"/>
  <c r="D13" i="14"/>
  <c r="E13" i="14"/>
  <c r="F13" i="14"/>
  <c r="G13" i="14"/>
  <c r="H13" i="14"/>
  <c r="A14" i="14"/>
  <c r="B14" i="14"/>
  <c r="C14" i="14"/>
  <c r="D14" i="14"/>
  <c r="E14" i="14"/>
  <c r="F14" i="14"/>
  <c r="G14" i="14"/>
  <c r="H14" i="14"/>
  <c r="A15" i="14"/>
  <c r="B15" i="14"/>
  <c r="C15" i="14"/>
  <c r="D15" i="14"/>
  <c r="E15" i="14"/>
  <c r="F15" i="14"/>
  <c r="G15" i="14"/>
  <c r="H15" i="14"/>
  <c r="A16" i="14"/>
  <c r="B16" i="14"/>
  <c r="C16" i="14"/>
  <c r="D16" i="14"/>
  <c r="E16" i="14"/>
  <c r="F16" i="14"/>
  <c r="G16" i="14"/>
  <c r="H16" i="14"/>
  <c r="A17" i="14"/>
  <c r="B17" i="14"/>
  <c r="C17" i="14"/>
  <c r="D17" i="14"/>
  <c r="E17" i="14"/>
  <c r="F17" i="14"/>
  <c r="G17" i="14"/>
  <c r="H17" i="14"/>
  <c r="A18" i="14"/>
  <c r="B18" i="14"/>
  <c r="C18" i="14"/>
  <c r="D18" i="14"/>
  <c r="E18" i="14"/>
  <c r="F18" i="14"/>
  <c r="G18" i="14"/>
  <c r="H18" i="14"/>
  <c r="A19" i="14"/>
  <c r="B19" i="14"/>
  <c r="C19" i="14"/>
  <c r="D19" i="14"/>
  <c r="E19" i="14"/>
  <c r="F19" i="14"/>
  <c r="G19" i="14"/>
  <c r="H19" i="14"/>
  <c r="A20" i="14"/>
  <c r="B20" i="14"/>
  <c r="C20" i="14"/>
  <c r="D20" i="14"/>
  <c r="E20" i="14"/>
  <c r="F20" i="14"/>
  <c r="G20" i="14"/>
  <c r="H20" i="14"/>
  <c r="A21" i="14"/>
  <c r="B21" i="14"/>
  <c r="C21" i="14"/>
  <c r="D21" i="14"/>
  <c r="E21" i="14"/>
  <c r="F21" i="14"/>
  <c r="G21" i="14"/>
  <c r="H21" i="14"/>
  <c r="A22" i="14"/>
  <c r="B22" i="14"/>
  <c r="C22" i="14"/>
  <c r="D22" i="14"/>
  <c r="E22" i="14"/>
  <c r="F22" i="14"/>
  <c r="G22" i="14"/>
  <c r="H22" i="14"/>
  <c r="A23" i="14"/>
  <c r="B23" i="14"/>
  <c r="C23" i="14"/>
  <c r="D23" i="14"/>
  <c r="E23" i="14"/>
  <c r="F23" i="14"/>
  <c r="G23" i="14"/>
  <c r="H23" i="14"/>
  <c r="A24" i="14"/>
  <c r="B24" i="14"/>
  <c r="C24" i="14"/>
  <c r="D24" i="14"/>
  <c r="E24" i="14"/>
  <c r="F24" i="14"/>
  <c r="G24" i="14"/>
  <c r="H24" i="14"/>
  <c r="A25" i="14"/>
  <c r="B25" i="14"/>
  <c r="C25" i="14"/>
  <c r="D25" i="14"/>
  <c r="E25" i="14"/>
  <c r="F25" i="14"/>
  <c r="G25" i="14"/>
  <c r="H25" i="14"/>
  <c r="A26" i="14"/>
  <c r="B26" i="14"/>
  <c r="C26" i="14"/>
  <c r="D26" i="14"/>
  <c r="E26" i="14"/>
  <c r="F26" i="14"/>
  <c r="G26" i="14"/>
  <c r="H26" i="14"/>
  <c r="A27" i="14"/>
  <c r="B27" i="14"/>
  <c r="C27" i="14"/>
  <c r="D27" i="14"/>
  <c r="E27" i="14"/>
  <c r="F27" i="14"/>
  <c r="G27" i="14"/>
  <c r="H27" i="14"/>
  <c r="A28" i="14"/>
  <c r="B28" i="14"/>
  <c r="C28" i="14"/>
  <c r="D28" i="14"/>
  <c r="E28" i="14"/>
  <c r="F28" i="14"/>
  <c r="G28" i="14"/>
  <c r="H28" i="14"/>
  <c r="A29" i="14"/>
  <c r="B29" i="14"/>
  <c r="C29" i="14"/>
  <c r="D29" i="14"/>
  <c r="E29" i="14"/>
  <c r="F29" i="14"/>
  <c r="G29" i="14"/>
  <c r="H29" i="14"/>
  <c r="A30" i="14"/>
  <c r="B30" i="14"/>
  <c r="C30" i="14"/>
  <c r="D30" i="14"/>
  <c r="E30" i="14"/>
  <c r="F30" i="14"/>
  <c r="G30" i="14"/>
  <c r="H30" i="14"/>
  <c r="A31" i="14"/>
  <c r="B31" i="14"/>
  <c r="C31" i="14"/>
  <c r="D31" i="14"/>
  <c r="E31" i="14"/>
  <c r="F31" i="14"/>
  <c r="G31" i="14"/>
  <c r="H31" i="14"/>
  <c r="A32" i="14"/>
  <c r="B32" i="14"/>
  <c r="C32" i="14"/>
  <c r="D32" i="14"/>
  <c r="E32" i="14"/>
  <c r="F32" i="14"/>
  <c r="G32" i="14"/>
  <c r="H32" i="14"/>
  <c r="A33" i="14"/>
  <c r="B33" i="14"/>
  <c r="C33" i="14"/>
  <c r="D33" i="14"/>
  <c r="E33" i="14"/>
  <c r="F33" i="14"/>
  <c r="G33" i="14"/>
  <c r="H33" i="14"/>
  <c r="A34" i="14"/>
  <c r="B34" i="14"/>
  <c r="C34" i="14"/>
  <c r="D34" i="14"/>
  <c r="E34" i="14"/>
  <c r="F34" i="14"/>
  <c r="G34" i="14"/>
  <c r="H34" i="14"/>
  <c r="A35" i="14"/>
  <c r="B35" i="14"/>
  <c r="C35" i="14"/>
  <c r="D35" i="14"/>
  <c r="E35" i="14"/>
  <c r="F35" i="14"/>
  <c r="G35" i="14"/>
  <c r="H35" i="14"/>
  <c r="A36" i="14"/>
  <c r="B36" i="14"/>
  <c r="C36" i="14"/>
  <c r="D36" i="14"/>
  <c r="E36" i="14"/>
  <c r="F36" i="14"/>
  <c r="G36" i="14"/>
  <c r="H36" i="14"/>
  <c r="A37" i="14"/>
  <c r="B37" i="14"/>
  <c r="C37" i="14"/>
  <c r="D37" i="14"/>
  <c r="E37" i="14"/>
  <c r="F37" i="14"/>
  <c r="G37" i="14"/>
  <c r="H37" i="14"/>
  <c r="A38" i="14"/>
  <c r="B38" i="14"/>
  <c r="C38" i="14"/>
  <c r="D38" i="14"/>
  <c r="E38" i="14"/>
  <c r="F38" i="14"/>
  <c r="G38" i="14"/>
  <c r="H38" i="14"/>
  <c r="A39" i="14"/>
  <c r="B39" i="14"/>
  <c r="C39" i="14"/>
  <c r="D39" i="14"/>
  <c r="E39" i="14"/>
  <c r="F39" i="14"/>
  <c r="G39" i="14"/>
  <c r="H39" i="14"/>
  <c r="A40" i="14"/>
  <c r="B40" i="14"/>
  <c r="C40" i="14"/>
  <c r="D40" i="14"/>
  <c r="E40" i="14"/>
  <c r="F40" i="14"/>
  <c r="G40" i="14"/>
  <c r="H40" i="14"/>
  <c r="A41" i="14"/>
  <c r="B41" i="14"/>
  <c r="C41" i="14"/>
  <c r="D41" i="14"/>
  <c r="E41" i="14"/>
  <c r="F41" i="14"/>
  <c r="G41" i="14"/>
  <c r="H41" i="14"/>
  <c r="A42" i="14"/>
  <c r="B42" i="14"/>
  <c r="C42" i="14"/>
  <c r="D42" i="14"/>
  <c r="E42" i="14"/>
  <c r="F42" i="14"/>
  <c r="G42" i="14"/>
  <c r="H42" i="14"/>
  <c r="A43" i="14"/>
  <c r="B43" i="14"/>
  <c r="C43" i="14"/>
  <c r="D43" i="14"/>
  <c r="E43" i="14"/>
  <c r="F43" i="14"/>
  <c r="G43" i="14"/>
  <c r="H43" i="14"/>
  <c r="A44" i="14"/>
  <c r="B44" i="14"/>
  <c r="C44" i="14"/>
  <c r="D44" i="14"/>
  <c r="E44" i="14"/>
  <c r="F44" i="14"/>
  <c r="G44" i="14"/>
  <c r="H44" i="14"/>
  <c r="A45" i="14"/>
  <c r="B45" i="14"/>
  <c r="C45" i="14"/>
  <c r="D45" i="14"/>
  <c r="E45" i="14"/>
  <c r="F45" i="14"/>
  <c r="G45" i="14"/>
  <c r="H45" i="14"/>
  <c r="A46" i="14"/>
  <c r="B46" i="14"/>
  <c r="C46" i="14"/>
  <c r="D46" i="14"/>
  <c r="E46" i="14"/>
  <c r="F46" i="14"/>
  <c r="G46" i="14"/>
  <c r="H46" i="14"/>
  <c r="A47" i="14"/>
  <c r="B47" i="14"/>
  <c r="C47" i="14"/>
  <c r="D47" i="14"/>
  <c r="E47" i="14"/>
  <c r="F47" i="14"/>
  <c r="G47" i="14"/>
  <c r="H47" i="14"/>
  <c r="A48" i="14"/>
  <c r="B48" i="14"/>
  <c r="C48" i="14"/>
  <c r="D48" i="14"/>
  <c r="E48" i="14"/>
  <c r="F48" i="14"/>
  <c r="G48" i="14"/>
  <c r="H48" i="14"/>
  <c r="A49" i="14"/>
  <c r="B49" i="14"/>
  <c r="C49" i="14"/>
  <c r="D49" i="14"/>
  <c r="E49" i="14"/>
  <c r="F49" i="14"/>
  <c r="G49" i="14"/>
  <c r="H49" i="14"/>
  <c r="A50" i="14"/>
  <c r="B50" i="14"/>
  <c r="C50" i="14"/>
  <c r="D50" i="14"/>
  <c r="E50" i="14"/>
  <c r="F50" i="14"/>
  <c r="G50" i="14"/>
  <c r="H50" i="14"/>
  <c r="A51" i="14"/>
  <c r="B51" i="14"/>
  <c r="C51" i="14"/>
  <c r="D51" i="14"/>
  <c r="E51" i="14"/>
  <c r="F51" i="14"/>
  <c r="G51" i="14"/>
  <c r="H51" i="14"/>
  <c r="A52" i="14"/>
  <c r="B52" i="14"/>
  <c r="C52" i="14"/>
  <c r="D52" i="14"/>
  <c r="E52" i="14"/>
  <c r="F52" i="14"/>
  <c r="G52" i="14"/>
  <c r="H52" i="14"/>
  <c r="A53" i="14"/>
  <c r="B53" i="14"/>
  <c r="C53" i="14"/>
  <c r="D53" i="14"/>
  <c r="E53" i="14"/>
  <c r="F53" i="14"/>
  <c r="G53" i="14"/>
  <c r="H53" i="14"/>
  <c r="A54" i="14"/>
  <c r="B54" i="14"/>
  <c r="C54" i="14"/>
  <c r="D54" i="14"/>
  <c r="E54" i="14"/>
  <c r="F54" i="14"/>
  <c r="G54" i="14"/>
  <c r="H54" i="14"/>
  <c r="A55" i="14"/>
  <c r="B55" i="14"/>
  <c r="C55" i="14"/>
  <c r="D55" i="14"/>
  <c r="E55" i="14"/>
  <c r="F55" i="14"/>
  <c r="G55" i="14"/>
  <c r="H55" i="14"/>
  <c r="A56" i="14"/>
  <c r="B56" i="14"/>
  <c r="C56" i="14"/>
  <c r="D56" i="14"/>
  <c r="E56" i="14"/>
  <c r="F56" i="14"/>
  <c r="G56" i="14"/>
  <c r="H56" i="14"/>
  <c r="A57" i="14"/>
  <c r="B57" i="14"/>
  <c r="C57" i="14"/>
  <c r="D57" i="14"/>
  <c r="E57" i="14"/>
  <c r="F57" i="14"/>
  <c r="G57" i="14"/>
  <c r="H57" i="14"/>
  <c r="A58" i="14"/>
  <c r="B58" i="14"/>
  <c r="C58" i="14"/>
  <c r="D58" i="14"/>
  <c r="E58" i="14"/>
  <c r="F58" i="14"/>
  <c r="G58" i="14"/>
  <c r="H58" i="14"/>
  <c r="A59" i="14"/>
  <c r="B59" i="14"/>
  <c r="C59" i="14"/>
  <c r="D59" i="14"/>
  <c r="E59" i="14"/>
  <c r="F59" i="14"/>
  <c r="G59" i="14"/>
  <c r="H59" i="14"/>
  <c r="A60" i="14"/>
  <c r="B60" i="14"/>
  <c r="C60" i="14"/>
  <c r="D60" i="14"/>
  <c r="E60" i="14"/>
  <c r="F60" i="14"/>
  <c r="G60" i="14"/>
  <c r="H60" i="14"/>
  <c r="A61" i="14"/>
  <c r="B61" i="14"/>
  <c r="C61" i="14"/>
  <c r="D61" i="14"/>
  <c r="E61" i="14"/>
  <c r="F61" i="14"/>
  <c r="G61" i="14"/>
  <c r="H61" i="14"/>
  <c r="A62" i="14"/>
  <c r="B62" i="14"/>
  <c r="C62" i="14"/>
  <c r="D62" i="14"/>
  <c r="E62" i="14"/>
  <c r="F62" i="14"/>
  <c r="G62" i="14"/>
  <c r="H62" i="14"/>
  <c r="A63" i="14"/>
  <c r="B63" i="14"/>
  <c r="C63" i="14"/>
  <c r="D63" i="14"/>
  <c r="E63" i="14"/>
  <c r="F63" i="14"/>
  <c r="G63" i="14"/>
  <c r="H63" i="14"/>
  <c r="A64" i="14"/>
  <c r="B64" i="14"/>
  <c r="C64" i="14"/>
  <c r="D64" i="14"/>
  <c r="E64" i="14"/>
  <c r="F64" i="14"/>
  <c r="G64" i="14"/>
  <c r="H64" i="14"/>
  <c r="A65" i="14"/>
  <c r="B65" i="14"/>
  <c r="C65" i="14"/>
  <c r="D65" i="14"/>
  <c r="E65" i="14"/>
  <c r="F65" i="14"/>
  <c r="G65" i="14"/>
  <c r="H65" i="14"/>
  <c r="A66" i="14"/>
  <c r="B66" i="14"/>
  <c r="C66" i="14"/>
  <c r="D66" i="14"/>
  <c r="E66" i="14"/>
  <c r="F66" i="14"/>
  <c r="G66" i="14"/>
  <c r="H66" i="14"/>
  <c r="A67" i="14"/>
  <c r="B67" i="14"/>
  <c r="C67" i="14"/>
  <c r="D67" i="14"/>
  <c r="E67" i="14"/>
  <c r="F67" i="14"/>
  <c r="G67" i="14"/>
  <c r="H67" i="14"/>
  <c r="A68" i="14"/>
  <c r="B68" i="14"/>
  <c r="C68" i="14"/>
  <c r="D68" i="14"/>
  <c r="E68" i="14"/>
  <c r="F68" i="14"/>
  <c r="G68" i="14"/>
  <c r="H68" i="14"/>
  <c r="A69" i="14"/>
  <c r="B69" i="14"/>
  <c r="C69" i="14"/>
  <c r="D69" i="14"/>
  <c r="E69" i="14"/>
  <c r="F69" i="14"/>
  <c r="G69" i="14"/>
  <c r="H69" i="14"/>
  <c r="A70" i="14"/>
  <c r="B70" i="14"/>
  <c r="C70" i="14"/>
  <c r="D70" i="14"/>
  <c r="E70" i="14"/>
  <c r="F70" i="14"/>
  <c r="G70" i="14"/>
  <c r="H70" i="14"/>
  <c r="A71" i="14"/>
  <c r="B71" i="14"/>
  <c r="C71" i="14"/>
  <c r="D71" i="14"/>
  <c r="E71" i="14"/>
  <c r="F71" i="14"/>
  <c r="G71" i="14"/>
  <c r="H71" i="14"/>
  <c r="A72" i="14"/>
  <c r="B72" i="14"/>
  <c r="C72" i="14"/>
  <c r="D72" i="14"/>
  <c r="E72" i="14"/>
  <c r="F72" i="14"/>
  <c r="G72" i="14"/>
  <c r="H72" i="14"/>
  <c r="A73" i="14"/>
  <c r="B73" i="14"/>
  <c r="C73" i="14"/>
  <c r="D73" i="14"/>
  <c r="E73" i="14"/>
  <c r="F73" i="14"/>
  <c r="G73" i="14"/>
  <c r="H73" i="14"/>
  <c r="A74" i="14"/>
  <c r="B74" i="14"/>
  <c r="C74" i="14"/>
  <c r="D74" i="14"/>
  <c r="E74" i="14"/>
  <c r="F74" i="14"/>
  <c r="G74" i="14"/>
  <c r="H74" i="14"/>
  <c r="A75" i="14"/>
  <c r="B75" i="14"/>
  <c r="C75" i="14"/>
  <c r="D75" i="14"/>
  <c r="E75" i="14"/>
  <c r="F75" i="14"/>
  <c r="G75" i="14"/>
  <c r="H75" i="14"/>
  <c r="A76" i="14"/>
  <c r="B76" i="14"/>
  <c r="C76" i="14"/>
  <c r="D76" i="14"/>
  <c r="E76" i="14"/>
  <c r="F76" i="14"/>
  <c r="G76" i="14"/>
  <c r="H76" i="14"/>
  <c r="A77" i="14"/>
  <c r="B77" i="14"/>
  <c r="C77" i="14"/>
  <c r="D77" i="14"/>
  <c r="E77" i="14"/>
  <c r="F77" i="14"/>
  <c r="G77" i="14"/>
  <c r="H77" i="14"/>
  <c r="A78" i="14"/>
  <c r="B78" i="14"/>
  <c r="C78" i="14"/>
  <c r="D78" i="14"/>
  <c r="E78" i="14"/>
  <c r="F78" i="14"/>
  <c r="G78" i="14"/>
  <c r="H78" i="14"/>
  <c r="A79" i="14"/>
  <c r="B79" i="14"/>
  <c r="C79" i="14"/>
  <c r="D79" i="14"/>
  <c r="E79" i="14"/>
  <c r="F79" i="14"/>
  <c r="G79" i="14"/>
  <c r="H79" i="14"/>
  <c r="A80" i="14"/>
  <c r="B80" i="14"/>
  <c r="C80" i="14"/>
  <c r="D80" i="14"/>
  <c r="E80" i="14"/>
  <c r="F80" i="14"/>
  <c r="G80" i="14"/>
  <c r="H80" i="14"/>
  <c r="A81" i="14"/>
  <c r="B81" i="14"/>
  <c r="C81" i="14"/>
  <c r="D81" i="14"/>
  <c r="E81" i="14"/>
  <c r="F81" i="14"/>
  <c r="G81" i="14"/>
  <c r="H81" i="14"/>
  <c r="A82" i="14"/>
  <c r="B82" i="14"/>
  <c r="C82" i="14"/>
  <c r="D82" i="14"/>
  <c r="E82" i="14"/>
  <c r="F82" i="14"/>
  <c r="G82" i="14"/>
  <c r="H82" i="14"/>
  <c r="A83" i="14"/>
  <c r="B83" i="14"/>
  <c r="C83" i="14"/>
  <c r="D83" i="14"/>
  <c r="E83" i="14"/>
  <c r="F83" i="14"/>
  <c r="G83" i="14"/>
  <c r="H83" i="14"/>
  <c r="A84" i="14"/>
  <c r="B84" i="14"/>
  <c r="C84" i="14"/>
  <c r="D84" i="14"/>
  <c r="E84" i="14"/>
  <c r="F84" i="14"/>
  <c r="G84" i="14"/>
  <c r="H84" i="14"/>
  <c r="A85" i="14"/>
  <c r="B85" i="14"/>
  <c r="C85" i="14"/>
  <c r="D85" i="14"/>
  <c r="E85" i="14"/>
  <c r="F85" i="14"/>
  <c r="G85" i="14"/>
  <c r="H85" i="14"/>
  <c r="A86" i="14"/>
  <c r="B86" i="14"/>
  <c r="C86" i="14"/>
  <c r="D86" i="14"/>
  <c r="E86" i="14"/>
  <c r="F86" i="14"/>
  <c r="G86" i="14"/>
  <c r="H86" i="14"/>
  <c r="A87" i="14"/>
  <c r="B87" i="14"/>
  <c r="C87" i="14"/>
  <c r="D87" i="14"/>
  <c r="E87" i="14"/>
  <c r="F87" i="14"/>
  <c r="G87" i="14"/>
  <c r="H87" i="14"/>
  <c r="A88" i="14"/>
  <c r="B88" i="14"/>
  <c r="C88" i="14"/>
  <c r="D88" i="14"/>
  <c r="E88" i="14"/>
  <c r="F88" i="14"/>
  <c r="G88" i="14"/>
  <c r="H88" i="14"/>
  <c r="A89" i="14"/>
  <c r="B89" i="14"/>
  <c r="C89" i="14"/>
  <c r="D89" i="14"/>
  <c r="E89" i="14"/>
  <c r="F89" i="14"/>
  <c r="G89" i="14"/>
  <c r="H89" i="14"/>
  <c r="A90" i="14"/>
  <c r="B90" i="14"/>
  <c r="C90" i="14"/>
  <c r="D90" i="14"/>
  <c r="E90" i="14"/>
  <c r="F90" i="14"/>
  <c r="G90" i="14"/>
  <c r="H90" i="14"/>
  <c r="A91" i="14"/>
  <c r="B91" i="14"/>
  <c r="C91" i="14"/>
  <c r="D91" i="14"/>
  <c r="E91" i="14"/>
  <c r="F91" i="14"/>
  <c r="G91" i="14"/>
  <c r="H91" i="14"/>
  <c r="A92" i="14"/>
  <c r="B92" i="14"/>
  <c r="C92" i="14"/>
  <c r="D92" i="14"/>
  <c r="E92" i="14"/>
  <c r="F92" i="14"/>
  <c r="G92" i="14"/>
  <c r="H92" i="14"/>
  <c r="A93" i="14"/>
  <c r="B93" i="14"/>
  <c r="C93" i="14"/>
  <c r="D93" i="14"/>
  <c r="E93" i="14"/>
  <c r="F93" i="14"/>
  <c r="G93" i="14"/>
  <c r="H93" i="14"/>
  <c r="A94" i="14"/>
  <c r="B94" i="14"/>
  <c r="C94" i="14"/>
  <c r="D94" i="14"/>
  <c r="E94" i="14"/>
  <c r="F94" i="14"/>
  <c r="G94" i="14"/>
  <c r="H94" i="14"/>
  <c r="A95" i="14"/>
  <c r="B95" i="14"/>
  <c r="C95" i="14"/>
  <c r="D95" i="14"/>
  <c r="E95" i="14"/>
  <c r="F95" i="14"/>
  <c r="G95" i="14"/>
  <c r="H95" i="14"/>
  <c r="A96" i="14"/>
  <c r="B96" i="14"/>
  <c r="C96" i="14"/>
  <c r="D96" i="14"/>
  <c r="E96" i="14"/>
  <c r="F96" i="14"/>
  <c r="G96" i="14"/>
  <c r="H96" i="14"/>
  <c r="A97" i="14"/>
  <c r="B97" i="14"/>
  <c r="C97" i="14"/>
  <c r="D97" i="14"/>
  <c r="E97" i="14"/>
  <c r="F97" i="14"/>
  <c r="G97" i="14"/>
  <c r="H97" i="14"/>
  <c r="A98" i="14"/>
  <c r="B98" i="14"/>
  <c r="C98" i="14"/>
  <c r="D98" i="14"/>
  <c r="E98" i="14"/>
  <c r="F98" i="14"/>
  <c r="G98" i="14"/>
  <c r="H98" i="14"/>
  <c r="A99" i="14"/>
  <c r="B99" i="14"/>
  <c r="C99" i="14"/>
  <c r="D99" i="14"/>
  <c r="E99" i="14"/>
  <c r="F99" i="14"/>
  <c r="G99" i="14"/>
  <c r="H99" i="14"/>
  <c r="A100" i="14"/>
  <c r="B100" i="14"/>
  <c r="C100" i="14"/>
  <c r="D100" i="14"/>
  <c r="E100" i="14"/>
  <c r="F100" i="14"/>
  <c r="G100" i="14"/>
  <c r="H100" i="14"/>
  <c r="A101" i="14"/>
  <c r="B101" i="14"/>
  <c r="C101" i="14"/>
  <c r="D101" i="14"/>
  <c r="E101" i="14"/>
  <c r="F101" i="14"/>
  <c r="G101" i="14"/>
  <c r="H101" i="14"/>
  <c r="A102" i="14"/>
  <c r="B102" i="14"/>
  <c r="C102" i="14"/>
  <c r="D102" i="14"/>
  <c r="E102" i="14"/>
  <c r="F102" i="14"/>
  <c r="G102" i="14"/>
  <c r="H102" i="14"/>
  <c r="A103" i="14"/>
  <c r="B103" i="14"/>
  <c r="C103" i="14"/>
  <c r="D103" i="14"/>
  <c r="E103" i="14"/>
  <c r="F103" i="14"/>
  <c r="G103" i="14"/>
  <c r="H103" i="14"/>
  <c r="A104" i="14"/>
  <c r="B104" i="14"/>
  <c r="C104" i="14"/>
  <c r="D104" i="14"/>
  <c r="E104" i="14"/>
  <c r="F104" i="14"/>
  <c r="G104" i="14"/>
  <c r="H104" i="14"/>
  <c r="A105" i="14"/>
  <c r="B105" i="14"/>
  <c r="C105" i="14"/>
  <c r="D105" i="14"/>
  <c r="E105" i="14"/>
  <c r="F105" i="14"/>
  <c r="G105" i="14"/>
  <c r="H105" i="14"/>
  <c r="A106" i="14"/>
  <c r="B106" i="14"/>
  <c r="C106" i="14"/>
  <c r="D106" i="14"/>
  <c r="E106" i="14"/>
  <c r="F106" i="14"/>
  <c r="G106" i="14"/>
  <c r="H106" i="14"/>
  <c r="A107" i="14"/>
  <c r="B107" i="14"/>
  <c r="C107" i="14"/>
  <c r="D107" i="14"/>
  <c r="E107" i="14"/>
  <c r="F107" i="14"/>
  <c r="G107" i="14"/>
  <c r="H107" i="14"/>
  <c r="A108" i="14"/>
  <c r="B108" i="14"/>
  <c r="C108" i="14"/>
  <c r="D108" i="14"/>
  <c r="E108" i="14"/>
  <c r="F108" i="14"/>
  <c r="G108" i="14"/>
  <c r="H108" i="14"/>
  <c r="A109" i="14"/>
  <c r="B109" i="14"/>
  <c r="C109" i="14"/>
  <c r="D109" i="14"/>
  <c r="E109" i="14"/>
  <c r="F109" i="14"/>
  <c r="G109" i="14"/>
  <c r="H109" i="14"/>
  <c r="A110" i="14"/>
  <c r="B110" i="14"/>
  <c r="C110" i="14"/>
  <c r="D110" i="14"/>
  <c r="E110" i="14"/>
  <c r="F110" i="14"/>
  <c r="G110" i="14"/>
  <c r="H110" i="14"/>
  <c r="A111" i="14"/>
  <c r="B111" i="14"/>
  <c r="C111" i="14"/>
  <c r="D111" i="14"/>
  <c r="E111" i="14"/>
  <c r="F111" i="14"/>
  <c r="G111" i="14"/>
  <c r="H111" i="14"/>
  <c r="A112" i="14"/>
  <c r="B112" i="14"/>
  <c r="C112" i="14"/>
  <c r="D112" i="14"/>
  <c r="E112" i="14"/>
  <c r="F112" i="14"/>
  <c r="G112" i="14"/>
  <c r="H112" i="14"/>
  <c r="A113" i="14"/>
  <c r="B113" i="14"/>
  <c r="C113" i="14"/>
  <c r="D113" i="14"/>
  <c r="E113" i="14"/>
  <c r="F113" i="14"/>
  <c r="G113" i="14"/>
  <c r="H113" i="14"/>
  <c r="A114" i="14"/>
  <c r="B114" i="14"/>
  <c r="C114" i="14"/>
  <c r="D114" i="14"/>
  <c r="E114" i="14"/>
  <c r="F114" i="14"/>
  <c r="G114" i="14"/>
  <c r="H114" i="14"/>
  <c r="A115" i="14"/>
  <c r="B115" i="14"/>
  <c r="C115" i="14"/>
  <c r="D115" i="14"/>
  <c r="E115" i="14"/>
  <c r="F115" i="14"/>
  <c r="G115" i="14"/>
  <c r="H115" i="14"/>
  <c r="A116" i="14"/>
  <c r="B116" i="14"/>
  <c r="C116" i="14"/>
  <c r="D116" i="14"/>
  <c r="E116" i="14"/>
  <c r="F116" i="14"/>
  <c r="G116" i="14"/>
  <c r="H116" i="14"/>
  <c r="A117" i="14"/>
  <c r="B117" i="14"/>
  <c r="C117" i="14"/>
  <c r="D117" i="14"/>
  <c r="E117" i="14"/>
  <c r="F117" i="14"/>
  <c r="G117" i="14"/>
  <c r="H117" i="14"/>
  <c r="A118" i="14"/>
  <c r="B118" i="14"/>
  <c r="C118" i="14"/>
  <c r="D118" i="14"/>
  <c r="E118" i="14"/>
  <c r="F118" i="14"/>
  <c r="G118" i="14"/>
  <c r="H118" i="14"/>
  <c r="A119" i="14"/>
  <c r="B119" i="14"/>
  <c r="C119" i="14"/>
  <c r="D119" i="14"/>
  <c r="E119" i="14"/>
  <c r="F119" i="14"/>
  <c r="G119" i="14"/>
  <c r="H119" i="14"/>
  <c r="A120" i="14"/>
  <c r="B120" i="14"/>
  <c r="C120" i="14"/>
  <c r="D120" i="14"/>
  <c r="E120" i="14"/>
  <c r="F120" i="14"/>
  <c r="G120" i="14"/>
  <c r="H120" i="14"/>
  <c r="A121" i="14"/>
  <c r="B121" i="14"/>
  <c r="C121" i="14"/>
  <c r="D121" i="14"/>
  <c r="E121" i="14"/>
  <c r="F121" i="14"/>
  <c r="G121" i="14"/>
  <c r="H121" i="14"/>
  <c r="A122" i="14"/>
  <c r="B122" i="14"/>
  <c r="C122" i="14"/>
  <c r="D122" i="14"/>
  <c r="E122" i="14"/>
  <c r="F122" i="14"/>
  <c r="G122" i="14"/>
  <c r="H122" i="14"/>
  <c r="A123" i="14"/>
  <c r="B123" i="14"/>
  <c r="C123" i="14"/>
  <c r="D123" i="14"/>
  <c r="E123" i="14"/>
  <c r="F123" i="14"/>
  <c r="G123" i="14"/>
  <c r="H123" i="14"/>
  <c r="A124" i="14"/>
  <c r="B124" i="14"/>
  <c r="C124" i="14"/>
  <c r="D124" i="14"/>
  <c r="E124" i="14"/>
  <c r="F124" i="14"/>
  <c r="G124" i="14"/>
  <c r="H124" i="14"/>
  <c r="A125" i="14"/>
  <c r="B125" i="14"/>
  <c r="C125" i="14"/>
  <c r="D125" i="14"/>
  <c r="E125" i="14"/>
  <c r="F125" i="14"/>
  <c r="G125" i="14"/>
  <c r="H125" i="14"/>
  <c r="A126" i="14"/>
  <c r="B126" i="14"/>
  <c r="C126" i="14"/>
  <c r="D126" i="14"/>
  <c r="E126" i="14"/>
  <c r="F126" i="14"/>
  <c r="G126" i="14"/>
  <c r="H126" i="14"/>
  <c r="A127" i="14"/>
  <c r="B127" i="14"/>
  <c r="C127" i="14"/>
  <c r="D127" i="14"/>
  <c r="E127" i="14"/>
  <c r="F127" i="14"/>
  <c r="G127" i="14"/>
  <c r="H127" i="14"/>
  <c r="A128" i="14"/>
  <c r="B128" i="14"/>
  <c r="C128" i="14"/>
  <c r="D128" i="14"/>
  <c r="E128" i="14"/>
  <c r="F128" i="14"/>
  <c r="G128" i="14"/>
  <c r="H128" i="14"/>
  <c r="A129" i="14"/>
  <c r="B129" i="14"/>
  <c r="C129" i="14"/>
  <c r="D129" i="14"/>
  <c r="E129" i="14"/>
  <c r="F129" i="14"/>
  <c r="G129" i="14"/>
  <c r="H129" i="14"/>
  <c r="A130" i="14"/>
  <c r="B130" i="14"/>
  <c r="C130" i="14"/>
  <c r="D130" i="14"/>
  <c r="E130" i="14"/>
  <c r="F130" i="14"/>
  <c r="G130" i="14"/>
  <c r="H130" i="14"/>
  <c r="A131" i="14"/>
  <c r="B131" i="14"/>
  <c r="C131" i="14"/>
  <c r="D131" i="14"/>
  <c r="E131" i="14"/>
  <c r="F131" i="14"/>
  <c r="G131" i="14"/>
  <c r="H131" i="14"/>
  <c r="A132" i="14"/>
  <c r="B132" i="14"/>
  <c r="C132" i="14"/>
  <c r="D132" i="14"/>
  <c r="E132" i="14"/>
  <c r="F132" i="14"/>
  <c r="G132" i="14"/>
  <c r="H132" i="14"/>
  <c r="A133" i="14"/>
  <c r="B133" i="14"/>
  <c r="C133" i="14"/>
  <c r="D133" i="14"/>
  <c r="E133" i="14"/>
  <c r="F133" i="14"/>
  <c r="G133" i="14"/>
  <c r="H133" i="14"/>
  <c r="A134" i="14"/>
  <c r="B134" i="14"/>
  <c r="C134" i="14"/>
  <c r="D134" i="14"/>
  <c r="E134" i="14"/>
  <c r="F134" i="14"/>
  <c r="G134" i="14"/>
  <c r="H134" i="14"/>
  <c r="A135" i="14"/>
  <c r="B135" i="14"/>
  <c r="C135" i="14"/>
  <c r="D135" i="14"/>
  <c r="E135" i="14"/>
  <c r="F135" i="14"/>
  <c r="G135" i="14"/>
  <c r="H135" i="14"/>
  <c r="A136" i="14"/>
  <c r="B136" i="14"/>
  <c r="C136" i="14"/>
  <c r="D136" i="14"/>
  <c r="E136" i="14"/>
  <c r="F136" i="14"/>
  <c r="G136" i="14"/>
  <c r="H136" i="14"/>
  <c r="A137" i="14"/>
  <c r="B137" i="14"/>
  <c r="C137" i="14"/>
  <c r="D137" i="14"/>
  <c r="E137" i="14"/>
  <c r="F137" i="14"/>
  <c r="G137" i="14"/>
  <c r="H137" i="14"/>
  <c r="A138" i="14"/>
  <c r="B138" i="14"/>
  <c r="C138" i="14"/>
  <c r="D138" i="14"/>
  <c r="E138" i="14"/>
  <c r="F138" i="14"/>
  <c r="G138" i="14"/>
  <c r="H138" i="14"/>
  <c r="A139" i="14"/>
  <c r="B139" i="14"/>
  <c r="C139" i="14"/>
  <c r="D139" i="14"/>
  <c r="E139" i="14"/>
  <c r="F139" i="14"/>
  <c r="G139" i="14"/>
  <c r="H139" i="14"/>
  <c r="A140" i="14"/>
  <c r="B140" i="14"/>
  <c r="C140" i="14"/>
  <c r="D140" i="14"/>
  <c r="E140" i="14"/>
  <c r="F140" i="14"/>
  <c r="G140" i="14"/>
  <c r="H140" i="14"/>
  <c r="A141" i="14"/>
  <c r="B141" i="14"/>
  <c r="C141" i="14"/>
  <c r="D141" i="14"/>
  <c r="E141" i="14"/>
  <c r="F141" i="14"/>
  <c r="G141" i="14"/>
  <c r="H141" i="14"/>
  <c r="A142" i="14"/>
  <c r="B142" i="14"/>
  <c r="C142" i="14"/>
  <c r="D142" i="14"/>
  <c r="E142" i="14"/>
  <c r="F142" i="14"/>
  <c r="G142" i="14"/>
  <c r="H142" i="14"/>
  <c r="A143" i="14"/>
  <c r="B143" i="14"/>
  <c r="C143" i="14"/>
  <c r="D143" i="14"/>
  <c r="E143" i="14"/>
  <c r="F143" i="14"/>
  <c r="G143" i="14"/>
  <c r="H143" i="14"/>
  <c r="A144" i="14"/>
  <c r="B144" i="14"/>
  <c r="C144" i="14"/>
  <c r="D144" i="14"/>
  <c r="E144" i="14"/>
  <c r="F144" i="14"/>
  <c r="G144" i="14"/>
  <c r="H144" i="14"/>
  <c r="A145" i="14"/>
  <c r="B145" i="14"/>
  <c r="C145" i="14"/>
  <c r="D145" i="14"/>
  <c r="E145" i="14"/>
  <c r="F145" i="14"/>
  <c r="G145" i="14"/>
  <c r="H145" i="14"/>
  <c r="A146" i="14"/>
  <c r="B146" i="14"/>
  <c r="C146" i="14"/>
  <c r="D146" i="14"/>
  <c r="E146" i="14"/>
  <c r="F146" i="14"/>
  <c r="G146" i="14"/>
  <c r="H146" i="14"/>
  <c r="A147" i="14"/>
  <c r="B147" i="14"/>
  <c r="C147" i="14"/>
  <c r="D147" i="14"/>
  <c r="E147" i="14"/>
  <c r="F147" i="14"/>
  <c r="G147" i="14"/>
  <c r="H147" i="14"/>
  <c r="A148" i="14"/>
  <c r="B148" i="14"/>
  <c r="C148" i="14"/>
  <c r="D148" i="14"/>
  <c r="E148" i="14"/>
  <c r="F148" i="14"/>
  <c r="G148" i="14"/>
  <c r="H148" i="14"/>
  <c r="A149" i="14"/>
  <c r="B149" i="14"/>
  <c r="C149" i="14"/>
  <c r="D149" i="14"/>
  <c r="E149" i="14"/>
  <c r="F149" i="14"/>
  <c r="G149" i="14"/>
  <c r="H149" i="14"/>
  <c r="A150" i="14"/>
  <c r="B150" i="14"/>
  <c r="C150" i="14"/>
  <c r="D150" i="14"/>
  <c r="E150" i="14"/>
  <c r="F150" i="14"/>
  <c r="G150" i="14"/>
  <c r="H150" i="14"/>
  <c r="A151" i="14"/>
  <c r="B151" i="14"/>
  <c r="C151" i="14"/>
  <c r="D151" i="14"/>
  <c r="E151" i="14"/>
  <c r="F151" i="14"/>
  <c r="G151" i="14"/>
  <c r="H151" i="14"/>
  <c r="A152" i="14"/>
  <c r="B152" i="14"/>
  <c r="C152" i="14"/>
  <c r="D152" i="14"/>
  <c r="E152" i="14"/>
  <c r="F152" i="14"/>
  <c r="G152" i="14"/>
  <c r="H152" i="14"/>
  <c r="A153" i="14"/>
  <c r="B153" i="14"/>
  <c r="C153" i="14"/>
  <c r="D153" i="14"/>
  <c r="E153" i="14"/>
  <c r="F153" i="14"/>
  <c r="G153" i="14"/>
  <c r="H153" i="14"/>
  <c r="A154" i="14"/>
  <c r="B154" i="14"/>
  <c r="C154" i="14"/>
  <c r="D154" i="14"/>
  <c r="E154" i="14"/>
  <c r="F154" i="14"/>
  <c r="G154" i="14"/>
  <c r="H154" i="14"/>
  <c r="A155" i="14"/>
  <c r="B155" i="14"/>
  <c r="C155" i="14"/>
  <c r="D155" i="14"/>
  <c r="E155" i="14"/>
  <c r="F155" i="14"/>
  <c r="G155" i="14"/>
  <c r="H155" i="14"/>
  <c r="A156" i="14"/>
  <c r="B156" i="14"/>
  <c r="C156" i="14"/>
  <c r="D156" i="14"/>
  <c r="E156" i="14"/>
  <c r="F156" i="14"/>
  <c r="G156" i="14"/>
  <c r="H156" i="14"/>
  <c r="A157" i="14"/>
  <c r="B157" i="14"/>
  <c r="C157" i="14"/>
  <c r="D157" i="14"/>
  <c r="E157" i="14"/>
  <c r="F157" i="14"/>
  <c r="G157" i="14"/>
  <c r="H157" i="14"/>
  <c r="A158" i="14"/>
  <c r="B158" i="14"/>
  <c r="C158" i="14"/>
  <c r="D158" i="14"/>
  <c r="E158" i="14"/>
  <c r="F158" i="14"/>
  <c r="G158" i="14"/>
  <c r="H158" i="14"/>
  <c r="A159" i="14"/>
  <c r="B159" i="14"/>
  <c r="C159" i="14"/>
  <c r="D159" i="14"/>
  <c r="E159" i="14"/>
  <c r="F159" i="14"/>
  <c r="G159" i="14"/>
  <c r="H159" i="14"/>
  <c r="A160" i="14"/>
  <c r="B160" i="14"/>
  <c r="C160" i="14"/>
  <c r="D160" i="14"/>
  <c r="E160" i="14"/>
  <c r="F160" i="14"/>
  <c r="G160" i="14"/>
  <c r="H160" i="14"/>
  <c r="A161" i="14"/>
  <c r="B161" i="14"/>
  <c r="C161" i="14"/>
  <c r="D161" i="14"/>
  <c r="E161" i="14"/>
  <c r="F161" i="14"/>
  <c r="G161" i="14"/>
  <c r="H161" i="14"/>
  <c r="A162" i="14"/>
  <c r="B162" i="14"/>
  <c r="C162" i="14"/>
  <c r="D162" i="14"/>
  <c r="E162" i="14"/>
  <c r="F162" i="14"/>
  <c r="G162" i="14"/>
  <c r="H162" i="14"/>
  <c r="A163" i="14"/>
  <c r="B163" i="14"/>
  <c r="C163" i="14"/>
  <c r="D163" i="14"/>
  <c r="E163" i="14"/>
  <c r="F163" i="14"/>
  <c r="G163" i="14"/>
  <c r="H163" i="14"/>
  <c r="A164" i="14"/>
  <c r="B164" i="14"/>
  <c r="C164" i="14"/>
  <c r="D164" i="14"/>
  <c r="E164" i="14"/>
  <c r="F164" i="14"/>
  <c r="G164" i="14"/>
  <c r="H164" i="14"/>
  <c r="A165" i="14"/>
  <c r="B165" i="14"/>
  <c r="C165" i="14"/>
  <c r="D165" i="14"/>
  <c r="E165" i="14"/>
  <c r="F165" i="14"/>
  <c r="G165" i="14"/>
  <c r="H165" i="14"/>
  <c r="A166" i="14"/>
  <c r="B166" i="14"/>
  <c r="C166" i="14"/>
  <c r="D166" i="14"/>
  <c r="E166" i="14"/>
  <c r="F166" i="14"/>
  <c r="G166" i="14"/>
  <c r="H166" i="14"/>
  <c r="A167" i="14"/>
  <c r="B167" i="14"/>
  <c r="C167" i="14"/>
  <c r="D167" i="14"/>
  <c r="E167" i="14"/>
  <c r="F167" i="14"/>
  <c r="G167" i="14"/>
  <c r="H167" i="14"/>
  <c r="A168" i="14"/>
  <c r="B168" i="14"/>
  <c r="C168" i="14"/>
  <c r="D168" i="14"/>
  <c r="E168" i="14"/>
  <c r="F168" i="14"/>
  <c r="G168" i="14"/>
  <c r="H168" i="14"/>
  <c r="A169" i="14"/>
  <c r="B169" i="14"/>
  <c r="C169" i="14"/>
  <c r="D169" i="14"/>
  <c r="E169" i="14"/>
  <c r="F169" i="14"/>
  <c r="G169" i="14"/>
  <c r="H169" i="14"/>
  <c r="A170" i="14"/>
  <c r="B170" i="14"/>
  <c r="C170" i="14"/>
  <c r="D170" i="14"/>
  <c r="E170" i="14"/>
  <c r="F170" i="14"/>
  <c r="G170" i="14"/>
  <c r="H170" i="14"/>
  <c r="A171" i="14"/>
  <c r="B171" i="14"/>
  <c r="C171" i="14"/>
  <c r="D171" i="14"/>
  <c r="E171" i="14"/>
  <c r="F171" i="14"/>
  <c r="G171" i="14"/>
  <c r="H171" i="14"/>
  <c r="A172" i="14"/>
  <c r="B172" i="14"/>
  <c r="C172" i="14"/>
  <c r="D172" i="14"/>
  <c r="E172" i="14"/>
  <c r="F172" i="14"/>
  <c r="G172" i="14"/>
  <c r="H172" i="14"/>
  <c r="A173" i="14"/>
  <c r="B173" i="14"/>
  <c r="C173" i="14"/>
  <c r="D173" i="14"/>
  <c r="E173" i="14"/>
  <c r="F173" i="14"/>
  <c r="G173" i="14"/>
  <c r="H173" i="14"/>
  <c r="A174" i="14"/>
  <c r="B174" i="14"/>
  <c r="C174" i="14"/>
  <c r="D174" i="14"/>
  <c r="E174" i="14"/>
  <c r="F174" i="14"/>
  <c r="G174" i="14"/>
  <c r="H174" i="14"/>
  <c r="A175" i="14"/>
  <c r="B175" i="14"/>
  <c r="C175" i="14"/>
  <c r="D175" i="14"/>
  <c r="E175" i="14"/>
  <c r="F175" i="14"/>
  <c r="G175" i="14"/>
  <c r="H175" i="14"/>
  <c r="A176" i="14"/>
  <c r="B176" i="14"/>
  <c r="C176" i="14"/>
  <c r="D176" i="14"/>
  <c r="E176" i="14"/>
  <c r="F176" i="14"/>
  <c r="G176" i="14"/>
  <c r="H176" i="14"/>
  <c r="A177" i="14"/>
  <c r="B177" i="14"/>
  <c r="C177" i="14"/>
  <c r="D177" i="14"/>
  <c r="E177" i="14"/>
  <c r="F177" i="14"/>
  <c r="G177" i="14"/>
  <c r="H177" i="14"/>
  <c r="A178" i="14"/>
  <c r="B178" i="14"/>
  <c r="C178" i="14"/>
  <c r="D178" i="14"/>
  <c r="E178" i="14"/>
  <c r="F178" i="14"/>
  <c r="G178" i="14"/>
  <c r="H178" i="14"/>
  <c r="A179" i="14"/>
  <c r="B179" i="14"/>
  <c r="C179" i="14"/>
  <c r="D179" i="14"/>
  <c r="E179" i="14"/>
  <c r="F179" i="14"/>
  <c r="G179" i="14"/>
  <c r="H179" i="14"/>
  <c r="A180" i="14"/>
  <c r="B180" i="14"/>
  <c r="C180" i="14"/>
  <c r="D180" i="14"/>
  <c r="E180" i="14"/>
  <c r="F180" i="14"/>
  <c r="G180" i="14"/>
  <c r="H180" i="14"/>
  <c r="A181" i="14"/>
  <c r="B181" i="14"/>
  <c r="C181" i="14"/>
  <c r="D181" i="14"/>
  <c r="E181" i="14"/>
  <c r="F181" i="14"/>
  <c r="G181" i="14"/>
  <c r="H181" i="14"/>
  <c r="A182" i="14"/>
  <c r="B182" i="14"/>
  <c r="C182" i="14"/>
  <c r="D182" i="14"/>
  <c r="E182" i="14"/>
  <c r="F182" i="14"/>
  <c r="G182" i="14"/>
  <c r="H182" i="14"/>
  <c r="A183" i="14"/>
  <c r="B183" i="14"/>
  <c r="C183" i="14"/>
  <c r="D183" i="14"/>
  <c r="E183" i="14"/>
  <c r="F183" i="14"/>
  <c r="G183" i="14"/>
  <c r="H183" i="14"/>
  <c r="A184" i="14"/>
  <c r="B184" i="14"/>
  <c r="C184" i="14"/>
  <c r="D184" i="14"/>
  <c r="E184" i="14"/>
  <c r="F184" i="14"/>
  <c r="G184" i="14"/>
  <c r="H184" i="14"/>
  <c r="A185" i="14"/>
  <c r="B185" i="14"/>
  <c r="C185" i="14"/>
  <c r="D185" i="14"/>
  <c r="E185" i="14"/>
  <c r="F185" i="14"/>
  <c r="G185" i="14"/>
  <c r="H185" i="14"/>
  <c r="A186" i="14"/>
  <c r="B186" i="14"/>
  <c r="C186" i="14"/>
  <c r="D186" i="14"/>
  <c r="E186" i="14"/>
  <c r="F186" i="14"/>
  <c r="G186" i="14"/>
  <c r="H186" i="14"/>
  <c r="A187" i="14"/>
  <c r="B187" i="14"/>
  <c r="C187" i="14"/>
  <c r="D187" i="14"/>
  <c r="E187" i="14"/>
  <c r="F187" i="14"/>
  <c r="G187" i="14"/>
  <c r="H187" i="14"/>
  <c r="A188" i="14"/>
  <c r="B188" i="14"/>
  <c r="C188" i="14"/>
  <c r="D188" i="14"/>
  <c r="E188" i="14"/>
  <c r="F188" i="14"/>
  <c r="G188" i="14"/>
  <c r="H188" i="14"/>
  <c r="A189" i="14"/>
  <c r="B189" i="14"/>
  <c r="C189" i="14"/>
  <c r="D189" i="14"/>
  <c r="E189" i="14"/>
  <c r="F189" i="14"/>
  <c r="G189" i="14"/>
  <c r="H189" i="14"/>
  <c r="A190" i="14"/>
  <c r="B190" i="14"/>
  <c r="C190" i="14"/>
  <c r="D190" i="14"/>
  <c r="E190" i="14"/>
  <c r="F190" i="14"/>
  <c r="G190" i="14"/>
  <c r="H190" i="14"/>
  <c r="A191" i="14"/>
  <c r="B191" i="14"/>
  <c r="C191" i="14"/>
  <c r="D191" i="14"/>
  <c r="E191" i="14"/>
  <c r="F191" i="14"/>
  <c r="G191" i="14"/>
  <c r="H191" i="14"/>
  <c r="A192" i="14"/>
  <c r="B192" i="14"/>
  <c r="C192" i="14"/>
  <c r="D192" i="14"/>
  <c r="E192" i="14"/>
  <c r="F192" i="14"/>
  <c r="G192" i="14"/>
  <c r="H192" i="14"/>
  <c r="A193" i="14"/>
  <c r="B193" i="14"/>
  <c r="C193" i="14"/>
  <c r="D193" i="14"/>
  <c r="E193" i="14"/>
  <c r="F193" i="14"/>
  <c r="G193" i="14"/>
  <c r="H193" i="14"/>
  <c r="A194" i="14"/>
  <c r="B194" i="14"/>
  <c r="C194" i="14"/>
  <c r="D194" i="14"/>
  <c r="E194" i="14"/>
  <c r="F194" i="14"/>
  <c r="G194" i="14"/>
  <c r="H194" i="14"/>
  <c r="A195" i="14"/>
  <c r="B195" i="14"/>
  <c r="C195" i="14"/>
  <c r="D195" i="14"/>
  <c r="E195" i="14"/>
  <c r="F195" i="14"/>
  <c r="G195" i="14"/>
  <c r="H195" i="14"/>
  <c r="A196" i="14"/>
  <c r="B196" i="14"/>
  <c r="C196" i="14"/>
  <c r="D196" i="14"/>
  <c r="E196" i="14"/>
  <c r="F196" i="14"/>
  <c r="G196" i="14"/>
  <c r="H196" i="14"/>
  <c r="A197" i="14"/>
  <c r="B197" i="14"/>
  <c r="C197" i="14"/>
  <c r="D197" i="14"/>
  <c r="E197" i="14"/>
  <c r="F197" i="14"/>
  <c r="G197" i="14"/>
  <c r="H197" i="14"/>
  <c r="A198" i="14"/>
  <c r="B198" i="14"/>
  <c r="C198" i="14"/>
  <c r="D198" i="14"/>
  <c r="E198" i="14"/>
  <c r="F198" i="14"/>
  <c r="G198" i="14"/>
  <c r="H198" i="14"/>
  <c r="A199" i="14"/>
  <c r="B199" i="14"/>
  <c r="C199" i="14"/>
  <c r="D199" i="14"/>
  <c r="E199" i="14"/>
  <c r="F199" i="14"/>
  <c r="G199" i="14"/>
  <c r="H199" i="14"/>
  <c r="A200" i="14"/>
  <c r="B200" i="14"/>
  <c r="C200" i="14"/>
  <c r="D200" i="14"/>
  <c r="E200" i="14"/>
  <c r="F200" i="14"/>
  <c r="G200" i="14"/>
  <c r="H200" i="14"/>
  <c r="A201" i="14"/>
  <c r="B201" i="14"/>
  <c r="C201" i="14"/>
  <c r="D201" i="14"/>
  <c r="E201" i="14"/>
  <c r="F201" i="14"/>
  <c r="G201" i="14"/>
  <c r="H201" i="14"/>
  <c r="A202" i="14"/>
  <c r="B202" i="14"/>
  <c r="C202" i="14"/>
  <c r="D202" i="14"/>
  <c r="E202" i="14"/>
  <c r="F202" i="14"/>
  <c r="G202" i="14"/>
  <c r="H202" i="14"/>
  <c r="A203" i="14"/>
  <c r="B203" i="14"/>
  <c r="C203" i="14"/>
  <c r="D203" i="14"/>
  <c r="E203" i="14"/>
  <c r="F203" i="14"/>
  <c r="G203" i="14"/>
  <c r="H203" i="14"/>
  <c r="A204" i="14"/>
  <c r="B204" i="14"/>
  <c r="C204" i="14"/>
  <c r="D204" i="14"/>
  <c r="E204" i="14"/>
  <c r="F204" i="14"/>
  <c r="G204" i="14"/>
  <c r="H204" i="14"/>
  <c r="A205" i="14"/>
  <c r="B205" i="14"/>
  <c r="C205" i="14"/>
  <c r="D205" i="14"/>
  <c r="E205" i="14"/>
  <c r="F205" i="14"/>
  <c r="G205" i="14"/>
  <c r="H205" i="14"/>
  <c r="A206" i="14"/>
  <c r="B206" i="14"/>
  <c r="C206" i="14"/>
  <c r="D206" i="14"/>
  <c r="E206" i="14"/>
  <c r="F206" i="14"/>
  <c r="G206" i="14"/>
  <c r="H206" i="14"/>
  <c r="A207" i="14"/>
  <c r="B207" i="14"/>
  <c r="C207" i="14"/>
  <c r="D207" i="14"/>
  <c r="E207" i="14"/>
  <c r="F207" i="14"/>
  <c r="G207" i="14"/>
  <c r="H207" i="14"/>
  <c r="A208" i="14"/>
  <c r="B208" i="14"/>
  <c r="C208" i="14"/>
  <c r="D208" i="14"/>
  <c r="E208" i="14"/>
  <c r="F208" i="14"/>
  <c r="G208" i="14"/>
  <c r="H208" i="14"/>
  <c r="A209" i="14"/>
  <c r="B209" i="14"/>
  <c r="C209" i="14"/>
  <c r="D209" i="14"/>
  <c r="E209" i="14"/>
  <c r="F209" i="14"/>
  <c r="G209" i="14"/>
  <c r="H209" i="14"/>
  <c r="A210" i="14"/>
  <c r="B210" i="14"/>
  <c r="C210" i="14"/>
  <c r="D210" i="14"/>
  <c r="E210" i="14"/>
  <c r="F210" i="14"/>
  <c r="G210" i="14"/>
  <c r="H210" i="14"/>
  <c r="A211" i="14"/>
  <c r="B211" i="14"/>
  <c r="C211" i="14"/>
  <c r="D211" i="14"/>
  <c r="E211" i="14"/>
  <c r="F211" i="14"/>
  <c r="G211" i="14"/>
  <c r="H211" i="14"/>
  <c r="A212" i="14"/>
  <c r="B212" i="14"/>
  <c r="C212" i="14"/>
  <c r="D212" i="14"/>
  <c r="E212" i="14"/>
  <c r="F212" i="14"/>
  <c r="G212" i="14"/>
  <c r="H212" i="14"/>
  <c r="A213" i="14"/>
  <c r="B213" i="14"/>
  <c r="C213" i="14"/>
  <c r="D213" i="14"/>
  <c r="E213" i="14"/>
  <c r="F213" i="14"/>
  <c r="G213" i="14"/>
  <c r="H213" i="14"/>
  <c r="A214" i="14"/>
  <c r="B214" i="14"/>
  <c r="C214" i="14"/>
  <c r="D214" i="14"/>
  <c r="E214" i="14"/>
  <c r="F214" i="14"/>
  <c r="G214" i="14"/>
  <c r="H214" i="14"/>
  <c r="A215" i="14"/>
  <c r="B215" i="14"/>
  <c r="C215" i="14"/>
  <c r="D215" i="14"/>
  <c r="E215" i="14"/>
  <c r="F215" i="14"/>
  <c r="G215" i="14"/>
  <c r="H215" i="14"/>
  <c r="A216" i="14"/>
  <c r="B216" i="14"/>
  <c r="C216" i="14"/>
  <c r="D216" i="14"/>
  <c r="E216" i="14"/>
  <c r="F216" i="14"/>
  <c r="G216" i="14"/>
  <c r="H216" i="14"/>
  <c r="A217" i="14"/>
  <c r="B217" i="14"/>
  <c r="C217" i="14"/>
  <c r="D217" i="14"/>
  <c r="E217" i="14"/>
  <c r="F217" i="14"/>
  <c r="G217" i="14"/>
  <c r="H217" i="14"/>
  <c r="A218" i="14"/>
  <c r="B218" i="14"/>
  <c r="C218" i="14"/>
  <c r="D218" i="14"/>
  <c r="E218" i="14"/>
  <c r="F218" i="14"/>
  <c r="G218" i="14"/>
  <c r="H218" i="14"/>
  <c r="A219" i="14"/>
  <c r="B219" i="14"/>
  <c r="C219" i="14"/>
  <c r="D219" i="14"/>
  <c r="E219" i="14"/>
  <c r="F219" i="14"/>
  <c r="G219" i="14"/>
  <c r="H219" i="14"/>
  <c r="A220" i="14"/>
  <c r="B220" i="14"/>
  <c r="C220" i="14"/>
  <c r="D220" i="14"/>
  <c r="E220" i="14"/>
  <c r="F220" i="14"/>
  <c r="G220" i="14"/>
  <c r="H220" i="14"/>
  <c r="A221" i="14"/>
  <c r="B221" i="14"/>
  <c r="C221" i="14"/>
  <c r="D221" i="14"/>
  <c r="E221" i="14"/>
  <c r="F221" i="14"/>
  <c r="G221" i="14"/>
  <c r="H221" i="14"/>
  <c r="A222" i="14"/>
  <c r="B222" i="14"/>
  <c r="C222" i="14"/>
  <c r="D222" i="14"/>
  <c r="E222" i="14"/>
  <c r="F222" i="14"/>
  <c r="G222" i="14"/>
  <c r="H222" i="14"/>
  <c r="A223" i="14"/>
  <c r="B223" i="14"/>
  <c r="C223" i="14"/>
  <c r="D223" i="14"/>
  <c r="E223" i="14"/>
  <c r="F223" i="14"/>
  <c r="G223" i="14"/>
  <c r="H223" i="14"/>
  <c r="A224" i="14"/>
  <c r="B224" i="14"/>
  <c r="C224" i="14"/>
  <c r="D224" i="14"/>
  <c r="E224" i="14"/>
  <c r="F224" i="14"/>
  <c r="G224" i="14"/>
  <c r="H224" i="14"/>
  <c r="A225" i="14"/>
  <c r="B225" i="14"/>
  <c r="C225" i="14"/>
  <c r="D225" i="14"/>
  <c r="E225" i="14"/>
  <c r="F225" i="14"/>
  <c r="G225" i="14"/>
  <c r="H225" i="14"/>
  <c r="A226" i="14"/>
  <c r="B226" i="14"/>
  <c r="C226" i="14"/>
  <c r="D226" i="14"/>
  <c r="E226" i="14"/>
  <c r="F226" i="14"/>
  <c r="G226" i="14"/>
  <c r="H226" i="14"/>
  <c r="A227" i="14"/>
  <c r="B227" i="14"/>
  <c r="C227" i="14"/>
  <c r="D227" i="14"/>
  <c r="E227" i="14"/>
  <c r="F227" i="14"/>
  <c r="G227" i="14"/>
  <c r="H227" i="14"/>
  <c r="A228" i="14"/>
  <c r="B228" i="14"/>
  <c r="C228" i="14"/>
  <c r="D228" i="14"/>
  <c r="E228" i="14"/>
  <c r="F228" i="14"/>
  <c r="G228" i="14"/>
  <c r="H228" i="14"/>
  <c r="A229" i="14"/>
  <c r="B229" i="14"/>
  <c r="C229" i="14"/>
  <c r="D229" i="14"/>
  <c r="E229" i="14"/>
  <c r="F229" i="14"/>
  <c r="G229" i="14"/>
  <c r="H229" i="14"/>
  <c r="A230" i="14"/>
  <c r="B230" i="14"/>
  <c r="C230" i="14"/>
  <c r="D230" i="14"/>
  <c r="E230" i="14"/>
  <c r="F230" i="14"/>
  <c r="G230" i="14"/>
  <c r="H230" i="14"/>
  <c r="A231" i="14"/>
  <c r="B231" i="14"/>
  <c r="C231" i="14"/>
  <c r="D231" i="14"/>
  <c r="E231" i="14"/>
  <c r="F231" i="14"/>
  <c r="G231" i="14"/>
  <c r="H231" i="14"/>
  <c r="A232" i="14"/>
  <c r="B232" i="14"/>
  <c r="C232" i="14"/>
  <c r="D232" i="14"/>
  <c r="E232" i="14"/>
  <c r="F232" i="14"/>
  <c r="G232" i="14"/>
  <c r="H232" i="14"/>
  <c r="A233" i="14"/>
  <c r="B233" i="14"/>
  <c r="C233" i="14"/>
  <c r="D233" i="14"/>
  <c r="E233" i="14"/>
  <c r="F233" i="14"/>
  <c r="G233" i="14"/>
  <c r="H233" i="14"/>
  <c r="A234" i="14"/>
  <c r="B234" i="14"/>
  <c r="C234" i="14"/>
  <c r="D234" i="14"/>
  <c r="E234" i="14"/>
  <c r="F234" i="14"/>
  <c r="G234" i="14"/>
  <c r="H234" i="14"/>
  <c r="A235" i="14"/>
  <c r="B235" i="14"/>
  <c r="C235" i="14"/>
  <c r="D235" i="14"/>
  <c r="E235" i="14"/>
  <c r="F235" i="14"/>
  <c r="G235" i="14"/>
  <c r="H235" i="14"/>
  <c r="A236" i="14"/>
  <c r="B236" i="14"/>
  <c r="C236" i="14"/>
  <c r="D236" i="14"/>
  <c r="E236" i="14"/>
  <c r="F236" i="14"/>
  <c r="G236" i="14"/>
  <c r="H236" i="14"/>
  <c r="A237" i="14"/>
  <c r="B237" i="14"/>
  <c r="C237" i="14"/>
  <c r="D237" i="14"/>
  <c r="E237" i="14"/>
  <c r="F237" i="14"/>
  <c r="G237" i="14"/>
  <c r="H237" i="14"/>
  <c r="A238" i="14"/>
  <c r="B238" i="14"/>
  <c r="C238" i="14"/>
  <c r="D238" i="14"/>
  <c r="E238" i="14"/>
  <c r="F238" i="14"/>
  <c r="G238" i="14"/>
  <c r="H238" i="14"/>
  <c r="A239" i="14"/>
  <c r="B239" i="14"/>
  <c r="C239" i="14"/>
  <c r="D239" i="14"/>
  <c r="E239" i="14"/>
  <c r="F239" i="14"/>
  <c r="G239" i="14"/>
  <c r="H239" i="14"/>
  <c r="A240" i="14"/>
  <c r="B240" i="14"/>
  <c r="C240" i="14"/>
  <c r="D240" i="14"/>
  <c r="E240" i="14"/>
  <c r="F240" i="14"/>
  <c r="G240" i="14"/>
  <c r="H240" i="14"/>
  <c r="A241" i="14"/>
  <c r="B241" i="14"/>
  <c r="C241" i="14"/>
  <c r="D241" i="14"/>
  <c r="E241" i="14"/>
  <c r="F241" i="14"/>
  <c r="G241" i="14"/>
  <c r="H241" i="14"/>
  <c r="A242" i="14"/>
  <c r="B242" i="14"/>
  <c r="C242" i="14"/>
  <c r="D242" i="14"/>
  <c r="E242" i="14"/>
  <c r="F242" i="14"/>
  <c r="G242" i="14"/>
  <c r="H242" i="14"/>
  <c r="A243" i="14"/>
  <c r="B243" i="14"/>
  <c r="C243" i="14"/>
  <c r="D243" i="14"/>
  <c r="E243" i="14"/>
  <c r="F243" i="14"/>
  <c r="G243" i="14"/>
  <c r="H243" i="14"/>
  <c r="A244" i="14"/>
  <c r="B244" i="14"/>
  <c r="C244" i="14"/>
  <c r="D244" i="14"/>
  <c r="E244" i="14"/>
  <c r="F244" i="14"/>
  <c r="G244" i="14"/>
  <c r="H244" i="14"/>
  <c r="A245" i="14"/>
  <c r="B245" i="14"/>
  <c r="C245" i="14"/>
  <c r="D245" i="14"/>
  <c r="E245" i="14"/>
  <c r="F245" i="14"/>
  <c r="G245" i="14"/>
  <c r="H245" i="14"/>
  <c r="A246" i="14"/>
  <c r="B246" i="14"/>
  <c r="C246" i="14"/>
  <c r="D246" i="14"/>
  <c r="E246" i="14"/>
  <c r="F246" i="14"/>
  <c r="G246" i="14"/>
  <c r="H246" i="14"/>
  <c r="A247" i="14"/>
  <c r="B247" i="14"/>
  <c r="C247" i="14"/>
  <c r="D247" i="14"/>
  <c r="E247" i="14"/>
  <c r="F247" i="14"/>
  <c r="G247" i="14"/>
  <c r="H247" i="14"/>
  <c r="A248" i="14"/>
  <c r="B248" i="14"/>
  <c r="C248" i="14"/>
  <c r="D248" i="14"/>
  <c r="E248" i="14"/>
  <c r="F248" i="14"/>
  <c r="G248" i="14"/>
  <c r="H248" i="14"/>
  <c r="A249" i="14"/>
  <c r="B249" i="14"/>
  <c r="C249" i="14"/>
  <c r="D249" i="14"/>
  <c r="E249" i="14"/>
  <c r="F249" i="14"/>
  <c r="G249" i="14"/>
  <c r="H249" i="14"/>
  <c r="A250" i="14"/>
  <c r="B250" i="14"/>
  <c r="C250" i="14"/>
  <c r="D250" i="14"/>
  <c r="E250" i="14"/>
  <c r="F250" i="14"/>
  <c r="G250" i="14"/>
  <c r="H250" i="14"/>
  <c r="A251" i="14"/>
  <c r="B251" i="14"/>
  <c r="C251" i="14"/>
  <c r="D251" i="14"/>
  <c r="E251" i="14"/>
  <c r="F251" i="14"/>
  <c r="G251" i="14"/>
  <c r="H251" i="14"/>
  <c r="A252" i="14"/>
  <c r="B252" i="14"/>
  <c r="C252" i="14"/>
  <c r="D252" i="14"/>
  <c r="E252" i="14"/>
  <c r="F252" i="14"/>
  <c r="G252" i="14"/>
  <c r="H252" i="14"/>
  <c r="A253" i="14"/>
  <c r="B253" i="14"/>
  <c r="C253" i="14"/>
  <c r="D253" i="14"/>
  <c r="E253" i="14"/>
  <c r="F253" i="14"/>
  <c r="G253" i="14"/>
  <c r="H253" i="14"/>
  <c r="A254" i="14"/>
  <c r="B254" i="14"/>
  <c r="C254" i="14"/>
  <c r="D254" i="14"/>
  <c r="E254" i="14"/>
  <c r="F254" i="14"/>
  <c r="G254" i="14"/>
  <c r="H254" i="14"/>
  <c r="A255" i="14"/>
  <c r="B255" i="14"/>
  <c r="C255" i="14"/>
  <c r="D255" i="14"/>
  <c r="E255" i="14"/>
  <c r="F255" i="14"/>
  <c r="G255" i="14"/>
  <c r="H255" i="14"/>
  <c r="A256" i="14"/>
  <c r="B256" i="14"/>
  <c r="C256" i="14"/>
  <c r="D256" i="14"/>
  <c r="E256" i="14"/>
  <c r="F256" i="14"/>
  <c r="G256" i="14"/>
  <c r="H256" i="14"/>
  <c r="A257" i="14"/>
  <c r="B257" i="14"/>
  <c r="C257" i="14"/>
  <c r="D257" i="14"/>
  <c r="E257" i="14"/>
  <c r="F257" i="14"/>
  <c r="G257" i="14"/>
  <c r="H257" i="14"/>
  <c r="A258" i="14"/>
  <c r="B258" i="14"/>
  <c r="C258" i="14"/>
  <c r="D258" i="14"/>
  <c r="E258" i="14"/>
  <c r="F258" i="14"/>
  <c r="G258" i="14"/>
  <c r="H258" i="14"/>
  <c r="A259" i="14"/>
  <c r="B259" i="14"/>
  <c r="C259" i="14"/>
  <c r="D259" i="14"/>
  <c r="E259" i="14"/>
  <c r="F259" i="14"/>
  <c r="G259" i="14"/>
  <c r="H259" i="14"/>
  <c r="A260" i="14"/>
  <c r="B260" i="14"/>
  <c r="C260" i="14"/>
  <c r="D260" i="14"/>
  <c r="E260" i="14"/>
  <c r="F260" i="14"/>
  <c r="G260" i="14"/>
  <c r="H260" i="14"/>
  <c r="A261" i="14"/>
  <c r="B261" i="14"/>
  <c r="C261" i="14"/>
  <c r="D261" i="14"/>
  <c r="E261" i="14"/>
  <c r="F261" i="14"/>
  <c r="G261" i="14"/>
  <c r="H261" i="14"/>
  <c r="A262" i="14"/>
  <c r="B262" i="14"/>
  <c r="C262" i="14"/>
  <c r="D262" i="14"/>
  <c r="E262" i="14"/>
  <c r="F262" i="14"/>
  <c r="G262" i="14"/>
  <c r="H262" i="14"/>
  <c r="A263" i="14"/>
  <c r="B263" i="14"/>
  <c r="C263" i="14"/>
  <c r="D263" i="14"/>
  <c r="E263" i="14"/>
  <c r="F263" i="14"/>
  <c r="G263" i="14"/>
  <c r="H263" i="14"/>
  <c r="A264" i="14"/>
  <c r="B264" i="14"/>
  <c r="C264" i="14"/>
  <c r="D264" i="14"/>
  <c r="E264" i="14"/>
  <c r="F264" i="14"/>
  <c r="G264" i="14"/>
  <c r="H264" i="14"/>
  <c r="A265" i="14"/>
  <c r="B265" i="14"/>
  <c r="C265" i="14"/>
  <c r="D265" i="14"/>
  <c r="E265" i="14"/>
  <c r="F265" i="14"/>
  <c r="G265" i="14"/>
  <c r="H265" i="14"/>
  <c r="A266" i="14"/>
  <c r="B266" i="14"/>
  <c r="C266" i="14"/>
  <c r="D266" i="14"/>
  <c r="E266" i="14"/>
  <c r="F266" i="14"/>
  <c r="G266" i="14"/>
  <c r="H266" i="14"/>
  <c r="A267" i="14"/>
  <c r="B267" i="14"/>
  <c r="C267" i="14"/>
  <c r="D267" i="14"/>
  <c r="E267" i="14"/>
  <c r="F267" i="14"/>
  <c r="G267" i="14"/>
  <c r="H267" i="14"/>
  <c r="A268" i="14"/>
  <c r="B268" i="14"/>
  <c r="C268" i="14"/>
  <c r="D268" i="14"/>
  <c r="E268" i="14"/>
  <c r="F268" i="14"/>
  <c r="G268" i="14"/>
  <c r="H268" i="14"/>
  <c r="A269" i="14"/>
  <c r="B269" i="14"/>
  <c r="C269" i="14"/>
  <c r="D269" i="14"/>
  <c r="E269" i="14"/>
  <c r="F269" i="14"/>
  <c r="G269" i="14"/>
  <c r="H269" i="14"/>
  <c r="A270" i="14"/>
  <c r="B270" i="14"/>
  <c r="C270" i="14"/>
  <c r="D270" i="14"/>
  <c r="E270" i="14"/>
  <c r="F270" i="14"/>
  <c r="G270" i="14"/>
  <c r="H270" i="14"/>
  <c r="A271" i="14"/>
  <c r="B271" i="14"/>
  <c r="C271" i="14"/>
  <c r="D271" i="14"/>
  <c r="E271" i="14"/>
  <c r="F271" i="14"/>
  <c r="G271" i="14"/>
  <c r="H271" i="14"/>
  <c r="A272" i="14"/>
  <c r="B272" i="14"/>
  <c r="C272" i="14"/>
  <c r="D272" i="14"/>
  <c r="E272" i="14"/>
  <c r="F272" i="14"/>
  <c r="G272" i="14"/>
  <c r="H272" i="14"/>
  <c r="A273" i="14"/>
  <c r="B273" i="14"/>
  <c r="C273" i="14"/>
  <c r="D273" i="14"/>
  <c r="E273" i="14"/>
  <c r="F273" i="14"/>
  <c r="G273" i="14"/>
  <c r="H273" i="14"/>
  <c r="A274" i="14"/>
  <c r="B274" i="14"/>
  <c r="C274" i="14"/>
  <c r="D274" i="14"/>
  <c r="E274" i="14"/>
  <c r="F274" i="14"/>
  <c r="G274" i="14"/>
  <c r="H274" i="14"/>
  <c r="A275" i="14"/>
  <c r="B275" i="14"/>
  <c r="C275" i="14"/>
  <c r="D275" i="14"/>
  <c r="E275" i="14"/>
  <c r="F275" i="14"/>
  <c r="G275" i="14"/>
  <c r="H275" i="14"/>
  <c r="A276" i="14"/>
  <c r="B276" i="14"/>
  <c r="C276" i="14"/>
  <c r="D276" i="14"/>
  <c r="E276" i="14"/>
  <c r="F276" i="14"/>
  <c r="G276" i="14"/>
  <c r="H276" i="14"/>
  <c r="A277" i="14"/>
  <c r="B277" i="14"/>
  <c r="C277" i="14"/>
  <c r="D277" i="14"/>
  <c r="E277" i="14"/>
  <c r="F277" i="14"/>
  <c r="G277" i="14"/>
  <c r="H277" i="14"/>
  <c r="A278" i="14"/>
  <c r="B278" i="14"/>
  <c r="C278" i="14"/>
  <c r="D278" i="14"/>
  <c r="E278" i="14"/>
  <c r="F278" i="14"/>
  <c r="G278" i="14"/>
  <c r="H278" i="14"/>
  <c r="A279" i="14"/>
  <c r="B279" i="14"/>
  <c r="C279" i="14"/>
  <c r="D279" i="14"/>
  <c r="E279" i="14"/>
  <c r="F279" i="14"/>
  <c r="G279" i="14"/>
  <c r="H279" i="14"/>
  <c r="A280" i="14"/>
  <c r="B280" i="14"/>
  <c r="C280" i="14"/>
  <c r="D280" i="14"/>
  <c r="E280" i="14"/>
  <c r="F280" i="14"/>
  <c r="G280" i="14"/>
  <c r="H280" i="14"/>
  <c r="A281" i="14"/>
  <c r="B281" i="14"/>
  <c r="C281" i="14"/>
  <c r="D281" i="14"/>
  <c r="E281" i="14"/>
  <c r="F281" i="14"/>
  <c r="G281" i="14"/>
  <c r="H281" i="14"/>
  <c r="A282" i="14"/>
  <c r="B282" i="14"/>
  <c r="C282" i="14"/>
  <c r="D282" i="14"/>
  <c r="E282" i="14"/>
  <c r="F282" i="14"/>
  <c r="G282" i="14"/>
  <c r="H282" i="14"/>
  <c r="A283" i="14"/>
  <c r="B283" i="14"/>
  <c r="C283" i="14"/>
  <c r="D283" i="14"/>
  <c r="E283" i="14"/>
  <c r="F283" i="14"/>
  <c r="G283" i="14"/>
  <c r="H283" i="14"/>
  <c r="A284" i="14"/>
  <c r="B284" i="14"/>
  <c r="C284" i="14"/>
  <c r="D284" i="14"/>
  <c r="E284" i="14"/>
  <c r="F284" i="14"/>
  <c r="G284" i="14"/>
  <c r="H284" i="14"/>
  <c r="A285" i="14"/>
  <c r="B285" i="14"/>
  <c r="C285" i="14"/>
  <c r="D285" i="14"/>
  <c r="E285" i="14"/>
  <c r="F285" i="14"/>
  <c r="G285" i="14"/>
  <c r="H285" i="14"/>
  <c r="A286" i="14"/>
  <c r="B286" i="14"/>
  <c r="C286" i="14"/>
  <c r="D286" i="14"/>
  <c r="E286" i="14"/>
  <c r="F286" i="14"/>
  <c r="G286" i="14"/>
  <c r="H286" i="14"/>
  <c r="A287" i="14"/>
  <c r="B287" i="14"/>
  <c r="C287" i="14"/>
  <c r="D287" i="14"/>
  <c r="E287" i="14"/>
  <c r="F287" i="14"/>
  <c r="G287" i="14"/>
  <c r="H287" i="14"/>
  <c r="A288" i="14"/>
  <c r="B288" i="14"/>
  <c r="C288" i="14"/>
  <c r="D288" i="14"/>
  <c r="E288" i="14"/>
  <c r="F288" i="14"/>
  <c r="G288" i="14"/>
  <c r="H288" i="14"/>
  <c r="A289" i="14"/>
  <c r="B289" i="14"/>
  <c r="C289" i="14"/>
  <c r="D289" i="14"/>
  <c r="E289" i="14"/>
  <c r="F289" i="14"/>
  <c r="G289" i="14"/>
  <c r="H289" i="14"/>
  <c r="A290" i="14"/>
  <c r="B290" i="14"/>
  <c r="C290" i="14"/>
  <c r="D290" i="14"/>
  <c r="E290" i="14"/>
  <c r="F290" i="14"/>
  <c r="G290" i="14"/>
  <c r="H290" i="14"/>
  <c r="A291" i="14"/>
  <c r="B291" i="14"/>
  <c r="C291" i="14"/>
  <c r="D291" i="14"/>
  <c r="E291" i="14"/>
  <c r="F291" i="14"/>
  <c r="G291" i="14"/>
  <c r="H291" i="14"/>
  <c r="A292" i="14"/>
  <c r="B292" i="14"/>
  <c r="C292" i="14"/>
  <c r="D292" i="14"/>
  <c r="E292" i="14"/>
  <c r="F292" i="14"/>
  <c r="G292" i="14"/>
  <c r="H292" i="14"/>
  <c r="A293" i="14"/>
  <c r="B293" i="14"/>
  <c r="C293" i="14"/>
  <c r="D293" i="14"/>
  <c r="E293" i="14"/>
  <c r="F293" i="14"/>
  <c r="G293" i="14"/>
  <c r="H293" i="14"/>
  <c r="A294" i="14"/>
  <c r="B294" i="14"/>
  <c r="C294" i="14"/>
  <c r="D294" i="14"/>
  <c r="E294" i="14"/>
  <c r="F294" i="14"/>
  <c r="G294" i="14"/>
  <c r="H294" i="14"/>
  <c r="A295" i="14"/>
  <c r="B295" i="14"/>
  <c r="C295" i="14"/>
  <c r="D295" i="14"/>
  <c r="E295" i="14"/>
  <c r="F295" i="14"/>
  <c r="G295" i="14"/>
  <c r="H295" i="14"/>
  <c r="A296" i="14"/>
  <c r="B296" i="14"/>
  <c r="C296" i="14"/>
  <c r="D296" i="14"/>
  <c r="E296" i="14"/>
  <c r="F296" i="14"/>
  <c r="G296" i="14"/>
  <c r="H296" i="14"/>
  <c r="A297" i="14"/>
  <c r="B297" i="14"/>
  <c r="C297" i="14"/>
  <c r="D297" i="14"/>
  <c r="E297" i="14"/>
  <c r="F297" i="14"/>
  <c r="G297" i="14"/>
  <c r="H297" i="14"/>
  <c r="A298" i="14"/>
  <c r="B298" i="14"/>
  <c r="C298" i="14"/>
  <c r="D298" i="14"/>
  <c r="E298" i="14"/>
  <c r="F298" i="14"/>
  <c r="G298" i="14"/>
  <c r="H298" i="14"/>
  <c r="A299" i="14"/>
  <c r="B299" i="14"/>
  <c r="C299" i="14"/>
  <c r="D299" i="14"/>
  <c r="E299" i="14"/>
  <c r="F299" i="14"/>
  <c r="G299" i="14"/>
  <c r="H299" i="14"/>
  <c r="A300" i="14"/>
  <c r="B300" i="14"/>
  <c r="C300" i="14"/>
  <c r="D300" i="14"/>
  <c r="E300" i="14"/>
  <c r="F300" i="14"/>
  <c r="G300" i="14"/>
  <c r="H300" i="14"/>
  <c r="A301" i="14"/>
  <c r="B301" i="14"/>
  <c r="C301" i="14"/>
  <c r="D301" i="14"/>
  <c r="E301" i="14"/>
  <c r="F301" i="14"/>
  <c r="G301" i="14"/>
  <c r="H301" i="14"/>
  <c r="A302" i="14"/>
  <c r="B302" i="14"/>
  <c r="C302" i="14"/>
  <c r="D302" i="14"/>
  <c r="E302" i="14"/>
  <c r="F302" i="14"/>
  <c r="G302" i="14"/>
  <c r="H302" i="14"/>
  <c r="A303" i="14"/>
  <c r="B303" i="14"/>
  <c r="C303" i="14"/>
  <c r="D303" i="14"/>
  <c r="E303" i="14"/>
  <c r="F303" i="14"/>
  <c r="G303" i="14"/>
  <c r="H303" i="14"/>
  <c r="A304" i="14"/>
  <c r="B304" i="14"/>
  <c r="C304" i="14"/>
  <c r="D304" i="14"/>
  <c r="E304" i="14"/>
  <c r="F304" i="14"/>
  <c r="G304" i="14"/>
  <c r="H304" i="14"/>
  <c r="A305" i="14"/>
  <c r="B305" i="14"/>
  <c r="C305" i="14"/>
  <c r="D305" i="14"/>
  <c r="E305" i="14"/>
  <c r="F305" i="14"/>
  <c r="G305" i="14"/>
  <c r="H305" i="14"/>
  <c r="A306" i="14"/>
  <c r="B306" i="14"/>
  <c r="C306" i="14"/>
  <c r="D306" i="14"/>
  <c r="E306" i="14"/>
  <c r="F306" i="14"/>
  <c r="G306" i="14"/>
  <c r="H306" i="14"/>
  <c r="A307" i="14"/>
  <c r="B307" i="14"/>
  <c r="C307" i="14"/>
  <c r="D307" i="14"/>
  <c r="E307" i="14"/>
  <c r="F307" i="14"/>
  <c r="G307" i="14"/>
  <c r="H307" i="14"/>
  <c r="A308" i="14"/>
  <c r="B308" i="14"/>
  <c r="C308" i="14"/>
  <c r="D308" i="14"/>
  <c r="E308" i="14"/>
  <c r="F308" i="14"/>
  <c r="G308" i="14"/>
  <c r="H308" i="14"/>
  <c r="A309" i="14"/>
  <c r="B309" i="14"/>
  <c r="C309" i="14"/>
  <c r="D309" i="14"/>
  <c r="E309" i="14"/>
  <c r="F309" i="14"/>
  <c r="G309" i="14"/>
  <c r="H309" i="14"/>
  <c r="A310" i="14"/>
  <c r="B310" i="14"/>
  <c r="C310" i="14"/>
  <c r="D310" i="14"/>
  <c r="E310" i="14"/>
  <c r="F310" i="14"/>
  <c r="G310" i="14"/>
  <c r="H310" i="14"/>
  <c r="A311" i="14"/>
  <c r="B311" i="14"/>
  <c r="C311" i="14"/>
  <c r="D311" i="14"/>
  <c r="E311" i="14"/>
  <c r="F311" i="14"/>
  <c r="G311" i="14"/>
  <c r="H311" i="14"/>
  <c r="A312" i="14"/>
  <c r="B312" i="14"/>
  <c r="C312" i="14"/>
  <c r="D312" i="14"/>
  <c r="E312" i="14"/>
  <c r="F312" i="14"/>
  <c r="G312" i="14"/>
  <c r="H312" i="14"/>
  <c r="A313" i="14"/>
  <c r="B313" i="14"/>
  <c r="C313" i="14"/>
  <c r="D313" i="14"/>
  <c r="E313" i="14"/>
  <c r="F313" i="14"/>
  <c r="G313" i="14"/>
  <c r="H313" i="14"/>
  <c r="A314" i="14"/>
  <c r="B314" i="14"/>
  <c r="C314" i="14"/>
  <c r="D314" i="14"/>
  <c r="E314" i="14"/>
  <c r="F314" i="14"/>
  <c r="G314" i="14"/>
  <c r="H314" i="14"/>
  <c r="A315" i="14"/>
  <c r="B315" i="14"/>
  <c r="C315" i="14"/>
  <c r="D315" i="14"/>
  <c r="E315" i="14"/>
  <c r="F315" i="14"/>
  <c r="G315" i="14"/>
  <c r="H315" i="14"/>
  <c r="A316" i="14"/>
  <c r="B316" i="14"/>
  <c r="C316" i="14"/>
  <c r="D316" i="14"/>
  <c r="E316" i="14"/>
  <c r="F316" i="14"/>
  <c r="G316" i="14"/>
  <c r="H316" i="14"/>
  <c r="A317" i="14"/>
  <c r="B317" i="14"/>
  <c r="C317" i="14"/>
  <c r="D317" i="14"/>
  <c r="E317" i="14"/>
  <c r="F317" i="14"/>
  <c r="G317" i="14"/>
  <c r="H317" i="14"/>
  <c r="A318" i="14"/>
  <c r="B318" i="14"/>
  <c r="C318" i="14"/>
  <c r="D318" i="14"/>
  <c r="E318" i="14"/>
  <c r="F318" i="14"/>
  <c r="G318" i="14"/>
  <c r="H318" i="14"/>
  <c r="A319" i="14"/>
  <c r="B319" i="14"/>
  <c r="C319" i="14"/>
  <c r="D319" i="14"/>
  <c r="E319" i="14"/>
  <c r="F319" i="14"/>
  <c r="G319" i="14"/>
  <c r="H319" i="14"/>
  <c r="A320" i="14"/>
  <c r="B320" i="14"/>
  <c r="C320" i="14"/>
  <c r="D320" i="14"/>
  <c r="E320" i="14"/>
  <c r="F320" i="14"/>
  <c r="G320" i="14"/>
  <c r="H320" i="14"/>
  <c r="A321" i="14"/>
  <c r="B321" i="14"/>
  <c r="C321" i="14"/>
  <c r="D321" i="14"/>
  <c r="E321" i="14"/>
  <c r="F321" i="14"/>
  <c r="G321" i="14"/>
  <c r="H321" i="14"/>
  <c r="A322" i="14"/>
  <c r="B322" i="14"/>
  <c r="C322" i="14"/>
  <c r="D322" i="14"/>
  <c r="E322" i="14"/>
  <c r="F322" i="14"/>
  <c r="G322" i="14"/>
  <c r="H322" i="14"/>
  <c r="A323" i="14"/>
  <c r="B323" i="14"/>
  <c r="C323" i="14"/>
  <c r="D323" i="14"/>
  <c r="E323" i="14"/>
  <c r="F323" i="14"/>
  <c r="G323" i="14"/>
  <c r="H323" i="14"/>
  <c r="A324" i="14"/>
  <c r="B324" i="14"/>
  <c r="C324" i="14"/>
  <c r="D324" i="14"/>
  <c r="E324" i="14"/>
  <c r="F324" i="14"/>
  <c r="G324" i="14"/>
  <c r="H324" i="14"/>
  <c r="A325" i="14"/>
  <c r="B325" i="14"/>
  <c r="C325" i="14"/>
  <c r="D325" i="14"/>
  <c r="E325" i="14"/>
  <c r="F325" i="14"/>
  <c r="G325" i="14"/>
  <c r="H325" i="14"/>
  <c r="A326" i="14"/>
  <c r="B326" i="14"/>
  <c r="C326" i="14"/>
  <c r="D326" i="14"/>
  <c r="E326" i="14"/>
  <c r="F326" i="14"/>
  <c r="G326" i="14"/>
  <c r="H326" i="14"/>
  <c r="A327" i="14"/>
  <c r="B327" i="14"/>
  <c r="C327" i="14"/>
  <c r="D327" i="14"/>
  <c r="E327" i="14"/>
  <c r="F327" i="14"/>
  <c r="G327" i="14"/>
  <c r="H327" i="14"/>
  <c r="A328" i="14"/>
  <c r="B328" i="14"/>
  <c r="C328" i="14"/>
  <c r="D328" i="14"/>
  <c r="E328" i="14"/>
  <c r="F328" i="14"/>
  <c r="G328" i="14"/>
  <c r="H328" i="14"/>
  <c r="A329" i="14"/>
  <c r="B329" i="14"/>
  <c r="C329" i="14"/>
  <c r="D329" i="14"/>
  <c r="E329" i="14"/>
  <c r="F329" i="14"/>
  <c r="G329" i="14"/>
  <c r="H329" i="14"/>
  <c r="A330" i="14"/>
  <c r="B330" i="14"/>
  <c r="C330" i="14"/>
  <c r="D330" i="14"/>
  <c r="E330" i="14"/>
  <c r="F330" i="14"/>
  <c r="G330" i="14"/>
  <c r="H330" i="14"/>
  <c r="A331" i="14"/>
  <c r="B331" i="14"/>
  <c r="C331" i="14"/>
  <c r="D331" i="14"/>
  <c r="E331" i="14"/>
  <c r="F331" i="14"/>
  <c r="G331" i="14"/>
  <c r="H331" i="14"/>
  <c r="A332" i="14"/>
  <c r="B332" i="14"/>
  <c r="C332" i="14"/>
  <c r="D332" i="14"/>
  <c r="E332" i="14"/>
  <c r="F332" i="14"/>
  <c r="G332" i="14"/>
  <c r="H332" i="14"/>
  <c r="A333" i="14"/>
  <c r="B333" i="14"/>
  <c r="C333" i="14"/>
  <c r="D333" i="14"/>
  <c r="E333" i="14"/>
  <c r="F333" i="14"/>
  <c r="G333" i="14"/>
  <c r="H333" i="14"/>
  <c r="A334" i="14"/>
  <c r="B334" i="14"/>
  <c r="C334" i="14"/>
  <c r="D334" i="14"/>
  <c r="E334" i="14"/>
  <c r="F334" i="14"/>
  <c r="G334" i="14"/>
  <c r="H334" i="14"/>
  <c r="A335" i="14"/>
  <c r="B335" i="14"/>
  <c r="C335" i="14"/>
  <c r="D335" i="14"/>
  <c r="E335" i="14"/>
  <c r="F335" i="14"/>
  <c r="G335" i="14"/>
  <c r="H335" i="14"/>
  <c r="A336" i="14"/>
  <c r="B336" i="14"/>
  <c r="C336" i="14"/>
  <c r="D336" i="14"/>
  <c r="E336" i="14"/>
  <c r="F336" i="14"/>
  <c r="G336" i="14"/>
  <c r="H336" i="14"/>
  <c r="A337" i="14"/>
  <c r="B337" i="14"/>
  <c r="C337" i="14"/>
  <c r="D337" i="14"/>
  <c r="E337" i="14"/>
  <c r="F337" i="14"/>
  <c r="G337" i="14"/>
  <c r="H337" i="14"/>
  <c r="A338" i="14"/>
  <c r="B338" i="14"/>
  <c r="C338" i="14"/>
  <c r="D338" i="14"/>
  <c r="E338" i="14"/>
  <c r="F338" i="14"/>
  <c r="G338" i="14"/>
  <c r="H338" i="14"/>
  <c r="A339" i="14"/>
  <c r="B339" i="14"/>
  <c r="C339" i="14"/>
  <c r="D339" i="14"/>
  <c r="E339" i="14"/>
  <c r="F339" i="14"/>
  <c r="G339" i="14"/>
  <c r="H339" i="14"/>
  <c r="A340" i="14"/>
  <c r="B340" i="14"/>
  <c r="C340" i="14"/>
  <c r="D340" i="14"/>
  <c r="E340" i="14"/>
  <c r="F340" i="14"/>
  <c r="G340" i="14"/>
  <c r="H340" i="14"/>
  <c r="A341" i="14"/>
  <c r="B341" i="14"/>
  <c r="C341" i="14"/>
  <c r="D341" i="14"/>
  <c r="E341" i="14"/>
  <c r="F341" i="14"/>
  <c r="G341" i="14"/>
  <c r="H341" i="14"/>
  <c r="A342" i="14"/>
  <c r="B342" i="14"/>
  <c r="C342" i="14"/>
  <c r="D342" i="14"/>
  <c r="E342" i="14"/>
  <c r="F342" i="14"/>
  <c r="G342" i="14"/>
  <c r="H342" i="14"/>
  <c r="A343" i="14"/>
  <c r="B343" i="14"/>
  <c r="C343" i="14"/>
  <c r="D343" i="14"/>
  <c r="E343" i="14"/>
  <c r="F343" i="14"/>
  <c r="G343" i="14"/>
  <c r="H343" i="14"/>
  <c r="A344" i="14"/>
  <c r="B344" i="14"/>
  <c r="C344" i="14"/>
  <c r="D344" i="14"/>
  <c r="E344" i="14"/>
  <c r="F344" i="14"/>
  <c r="G344" i="14"/>
  <c r="H344" i="14"/>
  <c r="A345" i="14"/>
  <c r="B345" i="14"/>
  <c r="C345" i="14"/>
  <c r="D345" i="14"/>
  <c r="E345" i="14"/>
  <c r="F345" i="14"/>
  <c r="G345" i="14"/>
  <c r="H345" i="14"/>
  <c r="A346" i="14"/>
  <c r="B346" i="14"/>
  <c r="C346" i="14"/>
  <c r="D346" i="14"/>
  <c r="E346" i="14"/>
  <c r="F346" i="14"/>
  <c r="G346" i="14"/>
  <c r="H346" i="14"/>
  <c r="A347" i="14"/>
  <c r="B347" i="14"/>
  <c r="C347" i="14"/>
  <c r="D347" i="14"/>
  <c r="E347" i="14"/>
  <c r="F347" i="14"/>
  <c r="G347" i="14"/>
  <c r="H347" i="14"/>
  <c r="A348" i="14"/>
  <c r="B348" i="14"/>
  <c r="C348" i="14"/>
  <c r="D348" i="14"/>
  <c r="E348" i="14"/>
  <c r="F348" i="14"/>
  <c r="G348" i="14"/>
  <c r="H348" i="14"/>
  <c r="A349" i="14"/>
  <c r="B349" i="14"/>
  <c r="C349" i="14"/>
  <c r="D349" i="14"/>
  <c r="E349" i="14"/>
  <c r="F349" i="14"/>
  <c r="G349" i="14"/>
  <c r="H349" i="14"/>
  <c r="A350" i="14"/>
  <c r="B350" i="14"/>
  <c r="C350" i="14"/>
  <c r="D350" i="14"/>
  <c r="E350" i="14"/>
  <c r="F350" i="14"/>
  <c r="G350" i="14"/>
  <c r="H350" i="14"/>
  <c r="A351" i="14"/>
  <c r="B351" i="14"/>
  <c r="C351" i="14"/>
  <c r="D351" i="14"/>
  <c r="E351" i="14"/>
  <c r="F351" i="14"/>
  <c r="G351" i="14"/>
  <c r="H351" i="14"/>
  <c r="A352" i="14"/>
  <c r="B352" i="14"/>
  <c r="C352" i="14"/>
  <c r="D352" i="14"/>
  <c r="E352" i="14"/>
  <c r="F352" i="14"/>
  <c r="G352" i="14"/>
  <c r="H352" i="14"/>
  <c r="A353" i="14"/>
  <c r="B353" i="14"/>
  <c r="C353" i="14"/>
  <c r="D353" i="14"/>
  <c r="E353" i="14"/>
  <c r="F353" i="14"/>
  <c r="G353" i="14"/>
  <c r="H353" i="14"/>
  <c r="A354" i="14"/>
  <c r="B354" i="14"/>
  <c r="C354" i="14"/>
  <c r="D354" i="14"/>
  <c r="E354" i="14"/>
  <c r="F354" i="14"/>
  <c r="G354" i="14"/>
  <c r="H354" i="14"/>
  <c r="A355" i="14"/>
  <c r="B355" i="14"/>
  <c r="C355" i="14"/>
  <c r="D355" i="14"/>
  <c r="E355" i="14"/>
  <c r="F355" i="14"/>
  <c r="G355" i="14"/>
  <c r="H355" i="14"/>
  <c r="A356" i="14"/>
  <c r="B356" i="14"/>
  <c r="C356" i="14"/>
  <c r="D356" i="14"/>
  <c r="E356" i="14"/>
  <c r="F356" i="14"/>
  <c r="G356" i="14"/>
  <c r="H356" i="14"/>
  <c r="A357" i="14"/>
  <c r="B357" i="14"/>
  <c r="C357" i="14"/>
  <c r="D357" i="14"/>
  <c r="E357" i="14"/>
  <c r="F357" i="14"/>
  <c r="G357" i="14"/>
  <c r="H357" i="14"/>
  <c r="A358" i="14"/>
  <c r="B358" i="14"/>
  <c r="C358" i="14"/>
  <c r="D358" i="14"/>
  <c r="E358" i="14"/>
  <c r="F358" i="14"/>
  <c r="G358" i="14"/>
  <c r="H358" i="14"/>
  <c r="A359" i="14"/>
  <c r="B359" i="14"/>
  <c r="C359" i="14"/>
  <c r="D359" i="14"/>
  <c r="E359" i="14"/>
  <c r="F359" i="14"/>
  <c r="G359" i="14"/>
  <c r="H359" i="14"/>
  <c r="A360" i="14"/>
  <c r="B360" i="14"/>
  <c r="C360" i="14"/>
  <c r="D360" i="14"/>
  <c r="E360" i="14"/>
  <c r="F360" i="14"/>
  <c r="G360" i="14"/>
  <c r="H360" i="14"/>
  <c r="A361" i="14"/>
  <c r="B361" i="14"/>
  <c r="C361" i="14"/>
  <c r="D361" i="14"/>
  <c r="E361" i="14"/>
  <c r="F361" i="14"/>
  <c r="G361" i="14"/>
  <c r="H361" i="14"/>
  <c r="A362" i="14"/>
  <c r="B362" i="14"/>
  <c r="C362" i="14"/>
  <c r="D362" i="14"/>
  <c r="E362" i="14"/>
  <c r="F362" i="14"/>
  <c r="G362" i="14"/>
  <c r="H362" i="14"/>
  <c r="A363" i="14"/>
  <c r="B363" i="14"/>
  <c r="C363" i="14"/>
  <c r="D363" i="14"/>
  <c r="E363" i="14"/>
  <c r="F363" i="14"/>
  <c r="G363" i="14"/>
  <c r="H363" i="14"/>
  <c r="A364" i="14"/>
  <c r="B364" i="14"/>
  <c r="C364" i="14"/>
  <c r="D364" i="14"/>
  <c r="E364" i="14"/>
  <c r="F364" i="14"/>
  <c r="G364" i="14"/>
  <c r="H364" i="14"/>
  <c r="A365" i="14"/>
  <c r="B365" i="14"/>
  <c r="C365" i="14"/>
  <c r="D365" i="14"/>
  <c r="E365" i="14"/>
  <c r="F365" i="14"/>
  <c r="G365" i="14"/>
  <c r="H365" i="14"/>
  <c r="A366" i="14"/>
  <c r="B366" i="14"/>
  <c r="C366" i="14"/>
  <c r="D366" i="14"/>
  <c r="E366" i="14"/>
  <c r="F366" i="14"/>
  <c r="G366" i="14"/>
  <c r="H366" i="14"/>
  <c r="A367" i="14"/>
  <c r="B367" i="14"/>
  <c r="C367" i="14"/>
  <c r="D367" i="14"/>
  <c r="E367" i="14"/>
  <c r="F367" i="14"/>
  <c r="G367" i="14"/>
  <c r="H367" i="14"/>
  <c r="A368" i="14"/>
  <c r="B368" i="14"/>
  <c r="C368" i="14"/>
  <c r="D368" i="14"/>
  <c r="E368" i="14"/>
  <c r="F368" i="14"/>
  <c r="G368" i="14"/>
  <c r="H368" i="14"/>
  <c r="A369" i="14"/>
  <c r="B369" i="14"/>
  <c r="C369" i="14"/>
  <c r="D369" i="14"/>
  <c r="E369" i="14"/>
  <c r="F369" i="14"/>
  <c r="G369" i="14"/>
  <c r="H369" i="14"/>
  <c r="A370" i="14"/>
  <c r="B370" i="14"/>
  <c r="C370" i="14"/>
  <c r="D370" i="14"/>
  <c r="E370" i="14"/>
  <c r="F370" i="14"/>
  <c r="G370" i="14"/>
  <c r="H370" i="14"/>
  <c r="A371" i="14"/>
  <c r="B371" i="14"/>
  <c r="C371" i="14"/>
  <c r="D371" i="14"/>
  <c r="E371" i="14"/>
  <c r="F371" i="14"/>
  <c r="G371" i="14"/>
  <c r="H371" i="14"/>
  <c r="A372" i="14"/>
  <c r="B372" i="14"/>
  <c r="C372" i="14"/>
  <c r="D372" i="14"/>
  <c r="E372" i="14"/>
  <c r="F372" i="14"/>
  <c r="G372" i="14"/>
  <c r="H372" i="14"/>
  <c r="A373" i="14"/>
  <c r="B373" i="14"/>
  <c r="C373" i="14"/>
  <c r="D373" i="14"/>
  <c r="E373" i="14"/>
  <c r="F373" i="14"/>
  <c r="G373" i="14"/>
  <c r="H373" i="14"/>
  <c r="A374" i="14"/>
  <c r="B374" i="14"/>
  <c r="C374" i="14"/>
  <c r="D374" i="14"/>
  <c r="E374" i="14"/>
  <c r="F374" i="14"/>
  <c r="G374" i="14"/>
  <c r="H374" i="14"/>
  <c r="A375" i="14"/>
  <c r="B375" i="14"/>
  <c r="C375" i="14"/>
  <c r="D375" i="14"/>
  <c r="E375" i="14"/>
  <c r="F375" i="14"/>
  <c r="G375" i="14"/>
  <c r="H375" i="14"/>
  <c r="A376" i="14"/>
  <c r="B376" i="14"/>
  <c r="C376" i="14"/>
  <c r="D376" i="14"/>
  <c r="E376" i="14"/>
  <c r="F376" i="14"/>
  <c r="G376" i="14"/>
  <c r="H376" i="14"/>
  <c r="A377" i="14"/>
  <c r="B377" i="14"/>
  <c r="C377" i="14"/>
  <c r="D377" i="14"/>
  <c r="E377" i="14"/>
  <c r="F377" i="14"/>
  <c r="G377" i="14"/>
  <c r="H377" i="14"/>
  <c r="A378" i="14"/>
  <c r="B378" i="14"/>
  <c r="C378" i="14"/>
  <c r="D378" i="14"/>
  <c r="E378" i="14"/>
  <c r="F378" i="14"/>
  <c r="G378" i="14"/>
  <c r="H378" i="14"/>
  <c r="A379" i="14"/>
  <c r="B379" i="14"/>
  <c r="C379" i="14"/>
  <c r="D379" i="14"/>
  <c r="E379" i="14"/>
  <c r="F379" i="14"/>
  <c r="G379" i="14"/>
  <c r="H379" i="14"/>
  <c r="A380" i="14"/>
  <c r="B380" i="14"/>
  <c r="C380" i="14"/>
  <c r="D380" i="14"/>
  <c r="E380" i="14"/>
  <c r="F380" i="14"/>
  <c r="G380" i="14"/>
  <c r="H380" i="14"/>
  <c r="A381" i="14"/>
  <c r="B381" i="14"/>
  <c r="C381" i="14"/>
  <c r="D381" i="14"/>
  <c r="E381" i="14"/>
  <c r="F381" i="14"/>
  <c r="G381" i="14"/>
  <c r="H381" i="14"/>
  <c r="A382" i="14"/>
  <c r="B382" i="14"/>
  <c r="C382" i="14"/>
  <c r="D382" i="14"/>
  <c r="E382" i="14"/>
  <c r="F382" i="14"/>
  <c r="G382" i="14"/>
  <c r="H382" i="14"/>
  <c r="A383" i="14"/>
  <c r="B383" i="14"/>
  <c r="C383" i="14"/>
  <c r="D383" i="14"/>
  <c r="E383" i="14"/>
  <c r="F383" i="14"/>
  <c r="G383" i="14"/>
  <c r="H383" i="14"/>
  <c r="A384" i="14"/>
  <c r="B384" i="14"/>
  <c r="C384" i="14"/>
  <c r="D384" i="14"/>
  <c r="E384" i="14"/>
  <c r="F384" i="14"/>
  <c r="G384" i="14"/>
  <c r="H384" i="14"/>
  <c r="A385" i="14"/>
  <c r="B385" i="14"/>
  <c r="C385" i="14"/>
  <c r="D385" i="14"/>
  <c r="E385" i="14"/>
  <c r="F385" i="14"/>
  <c r="G385" i="14"/>
  <c r="H385" i="14"/>
  <c r="A386" i="14"/>
  <c r="B386" i="14"/>
  <c r="C386" i="14"/>
  <c r="D386" i="14"/>
  <c r="E386" i="14"/>
  <c r="F386" i="14"/>
  <c r="G386" i="14"/>
  <c r="H386" i="14"/>
  <c r="A387" i="14"/>
  <c r="B387" i="14"/>
  <c r="C387" i="14"/>
  <c r="D387" i="14"/>
  <c r="E387" i="14"/>
  <c r="F387" i="14"/>
  <c r="G387" i="14"/>
  <c r="H387" i="14"/>
  <c r="A388" i="14"/>
  <c r="B388" i="14"/>
  <c r="C388" i="14"/>
  <c r="D388" i="14"/>
  <c r="E388" i="14"/>
  <c r="F388" i="14"/>
  <c r="G388" i="14"/>
  <c r="H388" i="14"/>
  <c r="A389" i="14"/>
  <c r="B389" i="14"/>
  <c r="C389" i="14"/>
  <c r="D389" i="14"/>
  <c r="E389" i="14"/>
  <c r="F389" i="14"/>
  <c r="G389" i="14"/>
  <c r="H389" i="14"/>
  <c r="A390" i="14"/>
  <c r="B390" i="14"/>
  <c r="C390" i="14"/>
  <c r="D390" i="14"/>
  <c r="E390" i="14"/>
  <c r="F390" i="14"/>
  <c r="G390" i="14"/>
  <c r="H390" i="14"/>
  <c r="A391" i="14"/>
  <c r="B391" i="14"/>
  <c r="C391" i="14"/>
  <c r="D391" i="14"/>
  <c r="E391" i="14"/>
  <c r="F391" i="14"/>
  <c r="G391" i="14"/>
  <c r="H391" i="14"/>
  <c r="A392" i="14"/>
  <c r="B392" i="14"/>
  <c r="C392" i="14"/>
  <c r="D392" i="14"/>
  <c r="E392" i="14"/>
  <c r="F392" i="14"/>
  <c r="G392" i="14"/>
  <c r="H392" i="14"/>
  <c r="A393" i="14"/>
  <c r="B393" i="14"/>
  <c r="C393" i="14"/>
  <c r="D393" i="14"/>
  <c r="E393" i="14"/>
  <c r="F393" i="14"/>
  <c r="G393" i="14"/>
  <c r="H393" i="14"/>
  <c r="A394" i="14"/>
  <c r="B394" i="14"/>
  <c r="C394" i="14"/>
  <c r="D394" i="14"/>
  <c r="E394" i="14"/>
  <c r="F394" i="14"/>
  <c r="G394" i="14"/>
  <c r="H394" i="14"/>
  <c r="A395" i="14"/>
  <c r="B395" i="14"/>
  <c r="C395" i="14"/>
  <c r="D395" i="14"/>
  <c r="E395" i="14"/>
  <c r="F395" i="14"/>
  <c r="G395" i="14"/>
  <c r="H395" i="14"/>
  <c r="A396" i="14"/>
  <c r="B396" i="14"/>
  <c r="C396" i="14"/>
  <c r="D396" i="14"/>
  <c r="E396" i="14"/>
  <c r="F396" i="14"/>
  <c r="G396" i="14"/>
  <c r="H396" i="14"/>
  <c r="A397" i="14"/>
  <c r="B397" i="14"/>
  <c r="C397" i="14"/>
  <c r="D397" i="14"/>
  <c r="E397" i="14"/>
  <c r="F397" i="14"/>
  <c r="G397" i="14"/>
  <c r="H397" i="14"/>
  <c r="A398" i="14"/>
  <c r="B398" i="14"/>
  <c r="C398" i="14"/>
  <c r="D398" i="14"/>
  <c r="E398" i="14"/>
  <c r="F398" i="14"/>
  <c r="G398" i="14"/>
  <c r="H398" i="14"/>
  <c r="A399" i="14"/>
  <c r="B399" i="14"/>
  <c r="C399" i="14"/>
  <c r="D399" i="14"/>
  <c r="E399" i="14"/>
  <c r="F399" i="14"/>
  <c r="G399" i="14"/>
  <c r="H399" i="14"/>
  <c r="A400" i="14"/>
  <c r="B400" i="14"/>
  <c r="C400" i="14"/>
  <c r="D400" i="14"/>
  <c r="E400" i="14"/>
  <c r="F400" i="14"/>
  <c r="G400" i="14"/>
  <c r="H400" i="14"/>
  <c r="A401" i="14"/>
  <c r="B401" i="14"/>
  <c r="C401" i="14"/>
  <c r="D401" i="14"/>
  <c r="E401" i="14"/>
  <c r="F401" i="14"/>
  <c r="G401" i="14"/>
  <c r="H401" i="14"/>
  <c r="A402" i="14"/>
  <c r="B402" i="14"/>
  <c r="C402" i="14"/>
  <c r="D402" i="14"/>
  <c r="E402" i="14"/>
  <c r="F402" i="14"/>
  <c r="G402" i="14"/>
  <c r="H402" i="14"/>
  <c r="A403" i="14"/>
  <c r="B403" i="14"/>
  <c r="C403" i="14"/>
  <c r="D403" i="14"/>
  <c r="E403" i="14"/>
  <c r="F403" i="14"/>
  <c r="G403" i="14"/>
  <c r="H403" i="14"/>
  <c r="A404" i="14"/>
  <c r="B404" i="14"/>
  <c r="C404" i="14"/>
  <c r="D404" i="14"/>
  <c r="E404" i="14"/>
  <c r="F404" i="14"/>
  <c r="G404" i="14"/>
  <c r="H404" i="14"/>
  <c r="A405" i="14"/>
  <c r="B405" i="14"/>
  <c r="C405" i="14"/>
  <c r="D405" i="14"/>
  <c r="E405" i="14"/>
  <c r="F405" i="14"/>
  <c r="G405" i="14"/>
  <c r="H405" i="14"/>
  <c r="A406" i="14"/>
  <c r="B406" i="14"/>
  <c r="C406" i="14"/>
  <c r="D406" i="14"/>
  <c r="E406" i="14"/>
  <c r="F406" i="14"/>
  <c r="G406" i="14"/>
  <c r="H406" i="14"/>
  <c r="A407" i="14"/>
  <c r="B407" i="14"/>
  <c r="C407" i="14"/>
  <c r="D407" i="14"/>
  <c r="E407" i="14"/>
  <c r="F407" i="14"/>
  <c r="G407" i="14"/>
  <c r="H407" i="14"/>
  <c r="A408" i="14"/>
  <c r="B408" i="14"/>
  <c r="C408" i="14"/>
  <c r="D408" i="14"/>
  <c r="E408" i="14"/>
  <c r="F408" i="14"/>
  <c r="G408" i="14"/>
  <c r="H408" i="14"/>
  <c r="A409" i="14"/>
  <c r="B409" i="14"/>
  <c r="C409" i="14"/>
  <c r="D409" i="14"/>
  <c r="E409" i="14"/>
  <c r="F409" i="14"/>
  <c r="G409" i="14"/>
  <c r="H409" i="14"/>
  <c r="A410" i="14"/>
  <c r="B410" i="14"/>
  <c r="C410" i="14"/>
  <c r="D410" i="14"/>
  <c r="E410" i="14"/>
  <c r="F410" i="14"/>
  <c r="G410" i="14"/>
  <c r="H410" i="14"/>
  <c r="A411" i="14"/>
  <c r="B411" i="14"/>
  <c r="C411" i="14"/>
  <c r="D411" i="14"/>
  <c r="E411" i="14"/>
  <c r="F411" i="14"/>
  <c r="G411" i="14"/>
  <c r="H411" i="14"/>
  <c r="A412" i="14"/>
  <c r="B412" i="14"/>
  <c r="C412" i="14"/>
  <c r="D412" i="14"/>
  <c r="E412" i="14"/>
  <c r="F412" i="14"/>
  <c r="G412" i="14"/>
  <c r="H412" i="14"/>
  <c r="A413" i="14"/>
  <c r="B413" i="14"/>
  <c r="C413" i="14"/>
  <c r="D413" i="14"/>
  <c r="E413" i="14"/>
  <c r="F413" i="14"/>
  <c r="G413" i="14"/>
  <c r="H413" i="14"/>
  <c r="A414" i="14"/>
  <c r="B414" i="14"/>
  <c r="C414" i="14"/>
  <c r="D414" i="14"/>
  <c r="E414" i="14"/>
  <c r="F414" i="14"/>
  <c r="G414" i="14"/>
  <c r="H414" i="14"/>
  <c r="A415" i="14"/>
  <c r="B415" i="14"/>
  <c r="C415" i="14"/>
  <c r="D415" i="14"/>
  <c r="E415" i="14"/>
  <c r="F415" i="14"/>
  <c r="G415" i="14"/>
  <c r="H415" i="14"/>
  <c r="A416" i="14"/>
  <c r="B416" i="14"/>
  <c r="C416" i="14"/>
  <c r="D416" i="14"/>
  <c r="E416" i="14"/>
  <c r="F416" i="14"/>
  <c r="G416" i="14"/>
  <c r="H416" i="14"/>
  <c r="A417" i="14"/>
  <c r="B417" i="14"/>
  <c r="C417" i="14"/>
  <c r="D417" i="14"/>
  <c r="E417" i="14"/>
  <c r="F417" i="14"/>
  <c r="G417" i="14"/>
  <c r="H417" i="14"/>
  <c r="A418" i="14"/>
  <c r="B418" i="14"/>
  <c r="C418" i="14"/>
  <c r="D418" i="14"/>
  <c r="E418" i="14"/>
  <c r="F418" i="14"/>
  <c r="G418" i="14"/>
  <c r="H418" i="14"/>
  <c r="A419" i="14"/>
  <c r="B419" i="14"/>
  <c r="C419" i="14"/>
  <c r="D419" i="14"/>
  <c r="E419" i="14"/>
  <c r="F419" i="14"/>
  <c r="G419" i="14"/>
  <c r="H419" i="14"/>
  <c r="A420" i="14"/>
  <c r="B420" i="14"/>
  <c r="C420" i="14"/>
  <c r="D420" i="14"/>
  <c r="E420" i="14"/>
  <c r="F420" i="14"/>
  <c r="G420" i="14"/>
  <c r="H420" i="14"/>
  <c r="A421" i="14"/>
  <c r="B421" i="14"/>
  <c r="C421" i="14"/>
  <c r="D421" i="14"/>
  <c r="E421" i="14"/>
  <c r="F421" i="14"/>
  <c r="G421" i="14"/>
  <c r="H421" i="14"/>
  <c r="A422" i="14"/>
  <c r="B422" i="14"/>
  <c r="C422" i="14"/>
  <c r="D422" i="14"/>
  <c r="E422" i="14"/>
  <c r="F422" i="14"/>
  <c r="G422" i="14"/>
  <c r="H422" i="14"/>
  <c r="A423" i="14"/>
  <c r="B423" i="14"/>
  <c r="C423" i="14"/>
  <c r="D423" i="14"/>
  <c r="E423" i="14"/>
  <c r="F423" i="14"/>
  <c r="G423" i="14"/>
  <c r="H423" i="14"/>
  <c r="A424" i="14"/>
  <c r="B424" i="14"/>
  <c r="C424" i="14"/>
  <c r="D424" i="14"/>
  <c r="E424" i="14"/>
  <c r="F424" i="14"/>
  <c r="G424" i="14"/>
  <c r="H424" i="14"/>
  <c r="A425" i="14"/>
  <c r="B425" i="14"/>
  <c r="C425" i="14"/>
  <c r="D425" i="14"/>
  <c r="E425" i="14"/>
  <c r="F425" i="14"/>
  <c r="G425" i="14"/>
  <c r="H425" i="14"/>
  <c r="A426" i="14"/>
  <c r="B426" i="14"/>
  <c r="C426" i="14"/>
  <c r="D426" i="14"/>
  <c r="E426" i="14"/>
  <c r="F426" i="14"/>
  <c r="G426" i="14"/>
  <c r="H426" i="14"/>
  <c r="A427" i="14"/>
  <c r="B427" i="14"/>
  <c r="C427" i="14"/>
  <c r="D427" i="14"/>
  <c r="E427" i="14"/>
  <c r="F427" i="14"/>
  <c r="G427" i="14"/>
  <c r="H427" i="14"/>
  <c r="A428" i="14"/>
  <c r="B428" i="14"/>
  <c r="C428" i="14"/>
  <c r="D428" i="14"/>
  <c r="E428" i="14"/>
  <c r="F428" i="14"/>
  <c r="G428" i="14"/>
  <c r="H428" i="14"/>
  <c r="A429" i="14"/>
  <c r="B429" i="14"/>
  <c r="C429" i="14"/>
  <c r="D429" i="14"/>
  <c r="E429" i="14"/>
  <c r="F429" i="14"/>
  <c r="G429" i="14"/>
  <c r="H429" i="14"/>
  <c r="A430" i="14"/>
  <c r="B430" i="14"/>
  <c r="C430" i="14"/>
  <c r="D430" i="14"/>
  <c r="E430" i="14"/>
  <c r="F430" i="14"/>
  <c r="G430" i="14"/>
  <c r="H430" i="14"/>
  <c r="A431" i="14"/>
  <c r="B431" i="14"/>
  <c r="C431" i="14"/>
  <c r="D431" i="14"/>
  <c r="E431" i="14"/>
  <c r="F431" i="14"/>
  <c r="G431" i="14"/>
  <c r="H431" i="14"/>
  <c r="A432" i="14"/>
  <c r="B432" i="14"/>
  <c r="C432" i="14"/>
  <c r="D432" i="14"/>
  <c r="E432" i="14"/>
  <c r="F432" i="14"/>
  <c r="G432" i="14"/>
  <c r="H432" i="14"/>
  <c r="A433" i="14"/>
  <c r="B433" i="14"/>
  <c r="C433" i="14"/>
  <c r="D433" i="14"/>
  <c r="E433" i="14"/>
  <c r="F433" i="14"/>
  <c r="G433" i="14"/>
  <c r="H433" i="14"/>
  <c r="A434" i="14"/>
  <c r="B434" i="14"/>
  <c r="C434" i="14"/>
  <c r="D434" i="14"/>
  <c r="E434" i="14"/>
  <c r="F434" i="14"/>
  <c r="G434" i="14"/>
  <c r="H434" i="14"/>
  <c r="A435" i="14"/>
  <c r="B435" i="14"/>
  <c r="C435" i="14"/>
  <c r="D435" i="14"/>
  <c r="E435" i="14"/>
  <c r="F435" i="14"/>
  <c r="G435" i="14"/>
  <c r="H435" i="14"/>
  <c r="A436" i="14"/>
  <c r="B436" i="14"/>
  <c r="C436" i="14"/>
  <c r="D436" i="14"/>
  <c r="E436" i="14"/>
  <c r="F436" i="14"/>
  <c r="G436" i="14"/>
  <c r="H436" i="14"/>
  <c r="A437" i="14"/>
  <c r="B437" i="14"/>
  <c r="C437" i="14"/>
  <c r="D437" i="14"/>
  <c r="E437" i="14"/>
  <c r="F437" i="14"/>
  <c r="G437" i="14"/>
  <c r="H437" i="14"/>
  <c r="A438" i="14"/>
  <c r="B438" i="14"/>
  <c r="C438" i="14"/>
  <c r="D438" i="14"/>
  <c r="E438" i="14"/>
  <c r="F438" i="14"/>
  <c r="G438" i="14"/>
  <c r="H438" i="14"/>
  <c r="A439" i="14"/>
  <c r="B439" i="14"/>
  <c r="C439" i="14"/>
  <c r="D439" i="14"/>
  <c r="E439" i="14"/>
  <c r="F439" i="14"/>
  <c r="G439" i="14"/>
  <c r="H439" i="14"/>
  <c r="A440" i="14"/>
  <c r="B440" i="14"/>
  <c r="C440" i="14"/>
  <c r="D440" i="14"/>
  <c r="E440" i="14"/>
  <c r="F440" i="14"/>
  <c r="G440" i="14"/>
  <c r="H440" i="14"/>
  <c r="A441" i="14"/>
  <c r="B441" i="14"/>
  <c r="C441" i="14"/>
  <c r="D441" i="14"/>
  <c r="E441" i="14"/>
  <c r="F441" i="14"/>
  <c r="G441" i="14"/>
  <c r="H441" i="14"/>
  <c r="A442" i="14"/>
  <c r="B442" i="14"/>
  <c r="C442" i="14"/>
  <c r="D442" i="14"/>
  <c r="E442" i="14"/>
  <c r="F442" i="14"/>
  <c r="G442" i="14"/>
  <c r="H442" i="14"/>
  <c r="A443" i="14"/>
  <c r="B443" i="14"/>
  <c r="C443" i="14"/>
  <c r="D443" i="14"/>
  <c r="E443" i="14"/>
  <c r="F443" i="14"/>
  <c r="G443" i="14"/>
  <c r="H443" i="14"/>
  <c r="A444" i="14"/>
  <c r="B444" i="14"/>
  <c r="C444" i="14"/>
  <c r="D444" i="14"/>
  <c r="E444" i="14"/>
  <c r="F444" i="14"/>
  <c r="G444" i="14"/>
  <c r="H444" i="14"/>
  <c r="A445" i="14"/>
  <c r="B445" i="14"/>
  <c r="C445" i="14"/>
  <c r="D445" i="14"/>
  <c r="E445" i="14"/>
  <c r="F445" i="14"/>
  <c r="G445" i="14"/>
  <c r="H445" i="14"/>
  <c r="A446" i="14"/>
  <c r="B446" i="14"/>
  <c r="C446" i="14"/>
  <c r="D446" i="14"/>
  <c r="E446" i="14"/>
  <c r="F446" i="14"/>
  <c r="G446" i="14"/>
  <c r="H446" i="14"/>
  <c r="A447" i="14"/>
  <c r="B447" i="14"/>
  <c r="C447" i="14"/>
  <c r="D447" i="14"/>
  <c r="E447" i="14"/>
  <c r="F447" i="14"/>
  <c r="G447" i="14"/>
  <c r="H447" i="14"/>
  <c r="A448" i="14"/>
  <c r="B448" i="14"/>
  <c r="C448" i="14"/>
  <c r="D448" i="14"/>
  <c r="E448" i="14"/>
  <c r="F448" i="14"/>
  <c r="G448" i="14"/>
  <c r="H448" i="14"/>
  <c r="A449" i="14"/>
  <c r="B449" i="14"/>
  <c r="C449" i="14"/>
  <c r="D449" i="14"/>
  <c r="E449" i="14"/>
  <c r="F449" i="14"/>
  <c r="G449" i="14"/>
  <c r="H449" i="14"/>
  <c r="A450" i="14"/>
  <c r="B450" i="14"/>
  <c r="C450" i="14"/>
  <c r="D450" i="14"/>
  <c r="E450" i="14"/>
  <c r="F450" i="14"/>
  <c r="G450" i="14"/>
  <c r="H450" i="14"/>
  <c r="A451" i="14"/>
  <c r="B451" i="14"/>
  <c r="C451" i="14"/>
  <c r="D451" i="14"/>
  <c r="E451" i="14"/>
  <c r="F451" i="14"/>
  <c r="G451" i="14"/>
  <c r="H451" i="14"/>
  <c r="A452" i="14"/>
  <c r="B452" i="14"/>
  <c r="C452" i="14"/>
  <c r="D452" i="14"/>
  <c r="E452" i="14"/>
  <c r="F452" i="14"/>
  <c r="G452" i="14"/>
  <c r="H452" i="14"/>
  <c r="A453" i="14"/>
  <c r="B453" i="14"/>
  <c r="C453" i="14"/>
  <c r="D453" i="14"/>
  <c r="E453" i="14"/>
  <c r="F453" i="14"/>
  <c r="G453" i="14"/>
  <c r="H453" i="14"/>
  <c r="A454" i="14"/>
  <c r="B454" i="14"/>
  <c r="C454" i="14"/>
  <c r="D454" i="14"/>
  <c r="E454" i="14"/>
  <c r="F454" i="14"/>
  <c r="G454" i="14"/>
  <c r="H454" i="14"/>
  <c r="A455" i="14"/>
  <c r="B455" i="14"/>
  <c r="C455" i="14"/>
  <c r="D455" i="14"/>
  <c r="E455" i="14"/>
  <c r="F455" i="14"/>
  <c r="G455" i="14"/>
  <c r="H455" i="14"/>
  <c r="A456" i="14"/>
  <c r="B456" i="14"/>
  <c r="C456" i="14"/>
  <c r="D456" i="14"/>
  <c r="E456" i="14"/>
  <c r="F456" i="14"/>
  <c r="G456" i="14"/>
  <c r="H456" i="14"/>
  <c r="A457" i="14"/>
  <c r="B457" i="14"/>
  <c r="C457" i="14"/>
  <c r="D457" i="14"/>
  <c r="E457" i="14"/>
  <c r="F457" i="14"/>
  <c r="G457" i="14"/>
  <c r="H457" i="14"/>
  <c r="A458" i="14"/>
  <c r="B458" i="14"/>
  <c r="C458" i="14"/>
  <c r="D458" i="14"/>
  <c r="E458" i="14"/>
  <c r="F458" i="14"/>
  <c r="G458" i="14"/>
  <c r="H458" i="14"/>
  <c r="A459" i="14"/>
  <c r="B459" i="14"/>
  <c r="C459" i="14"/>
  <c r="D459" i="14"/>
  <c r="E459" i="14"/>
  <c r="F459" i="14"/>
  <c r="G459" i="14"/>
  <c r="H459" i="14"/>
  <c r="A460" i="14"/>
  <c r="B460" i="14"/>
  <c r="C460" i="14"/>
  <c r="D460" i="14"/>
  <c r="E460" i="14"/>
  <c r="F460" i="14"/>
  <c r="G460" i="14"/>
  <c r="H460" i="14"/>
  <c r="A461" i="14"/>
  <c r="B461" i="14"/>
  <c r="C461" i="14"/>
  <c r="D461" i="14"/>
  <c r="E461" i="14"/>
  <c r="F461" i="14"/>
  <c r="G461" i="14"/>
  <c r="H461" i="14"/>
  <c r="A462" i="14"/>
  <c r="B462" i="14"/>
  <c r="C462" i="14"/>
  <c r="D462" i="14"/>
  <c r="E462" i="14"/>
  <c r="F462" i="14"/>
  <c r="G462" i="14"/>
  <c r="H462" i="14"/>
  <c r="A463" i="14"/>
  <c r="B463" i="14"/>
  <c r="C463" i="14"/>
  <c r="D463" i="14"/>
  <c r="E463" i="14"/>
  <c r="F463" i="14"/>
  <c r="G463" i="14"/>
  <c r="H463" i="14"/>
  <c r="A464" i="14"/>
  <c r="B464" i="14"/>
  <c r="C464" i="14"/>
  <c r="D464" i="14"/>
  <c r="E464" i="14"/>
  <c r="F464" i="14"/>
  <c r="G464" i="14"/>
  <c r="H464" i="14"/>
  <c r="A465" i="14"/>
  <c r="B465" i="14"/>
  <c r="C465" i="14"/>
  <c r="D465" i="14"/>
  <c r="E465" i="14"/>
  <c r="F465" i="14"/>
  <c r="G465" i="14"/>
  <c r="H465" i="14"/>
  <c r="A466" i="14"/>
  <c r="B466" i="14"/>
  <c r="C466" i="14"/>
  <c r="D466" i="14"/>
  <c r="E466" i="14"/>
  <c r="F466" i="14"/>
  <c r="G466" i="14"/>
  <c r="H466" i="14"/>
  <c r="A467" i="14"/>
  <c r="B467" i="14"/>
  <c r="C467" i="14"/>
  <c r="D467" i="14"/>
  <c r="E467" i="14"/>
  <c r="F467" i="14"/>
  <c r="G467" i="14"/>
  <c r="H467" i="14"/>
  <c r="A468" i="14"/>
  <c r="B468" i="14"/>
  <c r="C468" i="14"/>
  <c r="D468" i="14"/>
  <c r="E468" i="14"/>
  <c r="F468" i="14"/>
  <c r="G468" i="14"/>
  <c r="H468" i="14"/>
  <c r="A469" i="14"/>
  <c r="B469" i="14"/>
  <c r="C469" i="14"/>
  <c r="D469" i="14"/>
  <c r="E469" i="14"/>
  <c r="F469" i="14"/>
  <c r="G469" i="14"/>
  <c r="H469" i="14"/>
  <c r="A470" i="14"/>
  <c r="B470" i="14"/>
  <c r="C470" i="14"/>
  <c r="D470" i="14"/>
  <c r="E470" i="14"/>
  <c r="F470" i="14"/>
  <c r="G470" i="14"/>
  <c r="H470" i="14"/>
  <c r="A471" i="14"/>
  <c r="B471" i="14"/>
  <c r="C471" i="14"/>
  <c r="D471" i="14"/>
  <c r="E471" i="14"/>
  <c r="F471" i="14"/>
  <c r="G471" i="14"/>
  <c r="H471" i="14"/>
  <c r="A472" i="14"/>
  <c r="B472" i="14"/>
  <c r="C472" i="14"/>
  <c r="D472" i="14"/>
  <c r="E472" i="14"/>
  <c r="F472" i="14"/>
  <c r="G472" i="14"/>
  <c r="H472" i="14"/>
  <c r="A473" i="14"/>
  <c r="B473" i="14"/>
  <c r="C473" i="14"/>
  <c r="D473" i="14"/>
  <c r="E473" i="14"/>
  <c r="F473" i="14"/>
  <c r="G473" i="14"/>
  <c r="H473" i="14"/>
  <c r="A474" i="14"/>
  <c r="B474" i="14"/>
  <c r="C474" i="14"/>
  <c r="D474" i="14"/>
  <c r="E474" i="14"/>
  <c r="F474" i="14"/>
  <c r="G474" i="14"/>
  <c r="H474" i="14"/>
  <c r="A475" i="14"/>
  <c r="B475" i="14"/>
  <c r="C475" i="14"/>
  <c r="D475" i="14"/>
  <c r="E475" i="14"/>
  <c r="F475" i="14"/>
  <c r="G475" i="14"/>
  <c r="H475" i="14"/>
  <c r="A476" i="14"/>
  <c r="B476" i="14"/>
  <c r="C476" i="14"/>
  <c r="D476" i="14"/>
  <c r="E476" i="14"/>
  <c r="F476" i="14"/>
  <c r="G476" i="14"/>
  <c r="H476" i="14"/>
  <c r="A477" i="14"/>
  <c r="B477" i="14"/>
  <c r="C477" i="14"/>
  <c r="D477" i="14"/>
  <c r="E477" i="14"/>
  <c r="F477" i="14"/>
  <c r="G477" i="14"/>
  <c r="H477" i="14"/>
  <c r="A478" i="14"/>
  <c r="B478" i="14"/>
  <c r="C478" i="14"/>
  <c r="D478" i="14"/>
  <c r="E478" i="14"/>
  <c r="F478" i="14"/>
  <c r="G478" i="14"/>
  <c r="H478" i="14"/>
  <c r="A479" i="14"/>
  <c r="B479" i="14"/>
  <c r="C479" i="14"/>
  <c r="D479" i="14"/>
  <c r="E479" i="14"/>
  <c r="F479" i="14"/>
  <c r="G479" i="14"/>
  <c r="H479" i="14"/>
  <c r="A480" i="14"/>
  <c r="B480" i="14"/>
  <c r="C480" i="14"/>
  <c r="D480" i="14"/>
  <c r="E480" i="14"/>
  <c r="F480" i="14"/>
  <c r="G480" i="14"/>
  <c r="H480" i="14"/>
  <c r="A481" i="14"/>
  <c r="B481" i="14"/>
  <c r="C481" i="14"/>
  <c r="D481" i="14"/>
  <c r="E481" i="14"/>
  <c r="F481" i="14"/>
  <c r="G481" i="14"/>
  <c r="H481" i="14"/>
  <c r="A482" i="14"/>
  <c r="B482" i="14"/>
  <c r="C482" i="14"/>
  <c r="D482" i="14"/>
  <c r="E482" i="14"/>
  <c r="F482" i="14"/>
  <c r="G482" i="14"/>
  <c r="H482" i="14"/>
  <c r="A483" i="14"/>
  <c r="B483" i="14"/>
  <c r="C483" i="14"/>
  <c r="D483" i="14"/>
  <c r="E483" i="14"/>
  <c r="F483" i="14"/>
  <c r="G483" i="14"/>
  <c r="H483" i="14"/>
  <c r="A484" i="14"/>
  <c r="B484" i="14"/>
  <c r="C484" i="14"/>
  <c r="D484" i="14"/>
  <c r="E484" i="14"/>
  <c r="F484" i="14"/>
  <c r="G484" i="14"/>
  <c r="H484" i="14"/>
  <c r="A485" i="14"/>
  <c r="B485" i="14"/>
  <c r="C485" i="14"/>
  <c r="D485" i="14"/>
  <c r="E485" i="14"/>
  <c r="F485" i="14"/>
  <c r="G485" i="14"/>
  <c r="H485" i="14"/>
  <c r="A486" i="14"/>
  <c r="B486" i="14"/>
  <c r="C486" i="14"/>
  <c r="D486" i="14"/>
  <c r="E486" i="14"/>
  <c r="F486" i="14"/>
  <c r="G486" i="14"/>
  <c r="H486" i="14"/>
  <c r="A487" i="14"/>
  <c r="B487" i="14"/>
  <c r="C487" i="14"/>
  <c r="D487" i="14"/>
  <c r="E487" i="14"/>
  <c r="F487" i="14"/>
  <c r="G487" i="14"/>
  <c r="H487" i="14"/>
  <c r="A488" i="14"/>
  <c r="B488" i="14"/>
  <c r="C488" i="14"/>
  <c r="D488" i="14"/>
  <c r="E488" i="14"/>
  <c r="F488" i="14"/>
  <c r="G488" i="14"/>
  <c r="H488" i="14"/>
  <c r="A489" i="14"/>
  <c r="B489" i="14"/>
  <c r="C489" i="14"/>
  <c r="D489" i="14"/>
  <c r="E489" i="14"/>
  <c r="F489" i="14"/>
  <c r="G489" i="14"/>
  <c r="H489" i="14"/>
  <c r="A490" i="14"/>
  <c r="B490" i="14"/>
  <c r="C490" i="14"/>
  <c r="D490" i="14"/>
  <c r="E490" i="14"/>
  <c r="F490" i="14"/>
  <c r="G490" i="14"/>
  <c r="H490" i="14"/>
  <c r="A491" i="14"/>
  <c r="B491" i="14"/>
  <c r="C491" i="14"/>
  <c r="D491" i="14"/>
  <c r="E491" i="14"/>
  <c r="F491" i="14"/>
  <c r="G491" i="14"/>
  <c r="H491" i="14"/>
  <c r="A492" i="14"/>
  <c r="B492" i="14"/>
  <c r="C492" i="14"/>
  <c r="D492" i="14"/>
  <c r="E492" i="14"/>
  <c r="F492" i="14"/>
  <c r="G492" i="14"/>
  <c r="H492" i="14"/>
  <c r="A493" i="14"/>
  <c r="B493" i="14"/>
  <c r="C493" i="14"/>
  <c r="D493" i="14"/>
  <c r="E493" i="14"/>
  <c r="F493" i="14"/>
  <c r="G493" i="14"/>
  <c r="H493" i="14"/>
  <c r="A494" i="14"/>
  <c r="B494" i="14"/>
  <c r="C494" i="14"/>
  <c r="D494" i="14"/>
  <c r="E494" i="14"/>
  <c r="F494" i="14"/>
  <c r="G494" i="14"/>
  <c r="H494" i="14"/>
  <c r="A495" i="14"/>
  <c r="B495" i="14"/>
  <c r="C495" i="14"/>
  <c r="D495" i="14"/>
  <c r="E495" i="14"/>
  <c r="F495" i="14"/>
  <c r="G495" i="14"/>
  <c r="H495" i="14"/>
  <c r="A496" i="14"/>
  <c r="B496" i="14"/>
  <c r="C496" i="14"/>
  <c r="D496" i="14"/>
  <c r="E496" i="14"/>
  <c r="F496" i="14"/>
  <c r="G496" i="14"/>
  <c r="H496" i="14"/>
  <c r="A497" i="14"/>
  <c r="B497" i="14"/>
  <c r="C497" i="14"/>
  <c r="D497" i="14"/>
  <c r="E497" i="14"/>
  <c r="F497" i="14"/>
  <c r="G497" i="14"/>
  <c r="H497" i="14"/>
  <c r="A498" i="14"/>
  <c r="B498" i="14"/>
  <c r="C498" i="14"/>
  <c r="D498" i="14"/>
  <c r="E498" i="14"/>
  <c r="F498" i="14"/>
  <c r="G498" i="14"/>
  <c r="H498" i="14"/>
  <c r="A499" i="14"/>
  <c r="B499" i="14"/>
  <c r="C499" i="14"/>
  <c r="D499" i="14"/>
  <c r="E499" i="14"/>
  <c r="F499" i="14"/>
  <c r="G499" i="14"/>
  <c r="H499" i="14"/>
  <c r="A500" i="14"/>
  <c r="B500" i="14"/>
  <c r="C500" i="14"/>
  <c r="D500" i="14"/>
  <c r="E500" i="14"/>
  <c r="F500" i="14"/>
  <c r="G500" i="14"/>
  <c r="H500" i="14"/>
  <c r="A501" i="14"/>
  <c r="B501" i="14"/>
  <c r="C501" i="14"/>
  <c r="D501" i="14"/>
  <c r="E501" i="14"/>
  <c r="F501" i="14"/>
  <c r="G501" i="14"/>
  <c r="H501" i="14"/>
  <c r="A502" i="14"/>
  <c r="B502" i="14"/>
  <c r="C502" i="14"/>
  <c r="D502" i="14"/>
  <c r="E502" i="14"/>
  <c r="F502" i="14"/>
  <c r="G502" i="14"/>
  <c r="H502" i="14"/>
  <c r="A503" i="14"/>
  <c r="B503" i="14"/>
  <c r="C503" i="14"/>
  <c r="D503" i="14"/>
  <c r="E503" i="14"/>
  <c r="F503" i="14"/>
  <c r="G503" i="14"/>
  <c r="H503" i="14"/>
  <c r="A504" i="14"/>
  <c r="B504" i="14"/>
  <c r="C504" i="14"/>
  <c r="D504" i="14"/>
  <c r="E504" i="14"/>
  <c r="F504" i="14"/>
  <c r="G504" i="14"/>
  <c r="H504" i="14"/>
  <c r="A505" i="14"/>
  <c r="B505" i="14"/>
  <c r="C505" i="14"/>
  <c r="D505" i="14"/>
  <c r="E505" i="14"/>
  <c r="F505" i="14"/>
  <c r="G505" i="14"/>
  <c r="H505" i="14"/>
  <c r="A506" i="14"/>
  <c r="B506" i="14"/>
  <c r="C506" i="14"/>
  <c r="D506" i="14"/>
  <c r="E506" i="14"/>
  <c r="F506" i="14"/>
  <c r="G506" i="14"/>
  <c r="H506" i="14"/>
  <c r="A507" i="14"/>
  <c r="B507" i="14"/>
  <c r="C507" i="14"/>
  <c r="D507" i="14"/>
  <c r="E507" i="14"/>
  <c r="F507" i="14"/>
  <c r="G507" i="14"/>
  <c r="H507" i="14"/>
  <c r="A508" i="14"/>
  <c r="B508" i="14"/>
  <c r="C508" i="14"/>
  <c r="D508" i="14"/>
  <c r="E508" i="14"/>
  <c r="F508" i="14"/>
  <c r="G508" i="14"/>
  <c r="H508" i="14"/>
  <c r="A509" i="14"/>
  <c r="B509" i="14"/>
  <c r="C509" i="14"/>
  <c r="D509" i="14"/>
  <c r="E509" i="14"/>
  <c r="F509" i="14"/>
  <c r="G509" i="14"/>
  <c r="H509" i="14"/>
  <c r="A510" i="14"/>
  <c r="B510" i="14"/>
  <c r="C510" i="14"/>
  <c r="D510" i="14"/>
  <c r="E510" i="14"/>
  <c r="F510" i="14"/>
  <c r="G510" i="14"/>
  <c r="H510" i="14"/>
  <c r="A511" i="14"/>
  <c r="B511" i="14"/>
  <c r="C511" i="14"/>
  <c r="D511" i="14"/>
  <c r="E511" i="14"/>
  <c r="F511" i="14"/>
  <c r="G511" i="14"/>
  <c r="H511" i="14"/>
  <c r="A512" i="14"/>
  <c r="B512" i="14"/>
  <c r="C512" i="14"/>
  <c r="D512" i="14"/>
  <c r="E512" i="14"/>
  <c r="F512" i="14"/>
  <c r="G512" i="14"/>
  <c r="H512" i="14"/>
  <c r="A513" i="14"/>
  <c r="B513" i="14"/>
  <c r="C513" i="14"/>
  <c r="D513" i="14"/>
  <c r="E513" i="14"/>
  <c r="F513" i="14"/>
  <c r="G513" i="14"/>
  <c r="H513" i="14"/>
  <c r="A514" i="14"/>
  <c r="B514" i="14"/>
  <c r="C514" i="14"/>
  <c r="D514" i="14"/>
  <c r="E514" i="14"/>
  <c r="F514" i="14"/>
  <c r="G514" i="14"/>
  <c r="H514" i="14"/>
  <c r="A515" i="14"/>
  <c r="B515" i="14"/>
  <c r="C515" i="14"/>
  <c r="D515" i="14"/>
  <c r="E515" i="14"/>
  <c r="F515" i="14"/>
  <c r="G515" i="14"/>
  <c r="H515" i="14"/>
  <c r="A516" i="14"/>
  <c r="B516" i="14"/>
  <c r="C516" i="14"/>
  <c r="D516" i="14"/>
  <c r="E516" i="14"/>
  <c r="F516" i="14"/>
  <c r="G516" i="14"/>
  <c r="H516" i="14"/>
  <c r="A517" i="14"/>
  <c r="B517" i="14"/>
  <c r="C517" i="14"/>
  <c r="D517" i="14"/>
  <c r="E517" i="14"/>
  <c r="F517" i="14"/>
  <c r="G517" i="14"/>
  <c r="H517" i="14"/>
  <c r="A518" i="14"/>
  <c r="B518" i="14"/>
  <c r="C518" i="14"/>
  <c r="D518" i="14"/>
  <c r="E518" i="14"/>
  <c r="F518" i="14"/>
  <c r="G518" i="14"/>
  <c r="H518" i="14"/>
  <c r="A519" i="14"/>
  <c r="B519" i="14"/>
  <c r="C519" i="14"/>
  <c r="D519" i="14"/>
  <c r="E519" i="14"/>
  <c r="F519" i="14"/>
  <c r="G519" i="14"/>
  <c r="H519" i="14"/>
  <c r="A520" i="14"/>
  <c r="B520" i="14"/>
  <c r="C520" i="14"/>
  <c r="D520" i="14"/>
  <c r="E520" i="14"/>
  <c r="F520" i="14"/>
  <c r="G520" i="14"/>
  <c r="H520" i="14"/>
  <c r="A521" i="14"/>
  <c r="B521" i="14"/>
  <c r="C521" i="14"/>
  <c r="D521" i="14"/>
  <c r="E521" i="14"/>
  <c r="F521" i="14"/>
  <c r="G521" i="14"/>
  <c r="H521" i="14"/>
  <c r="A522" i="14"/>
  <c r="B522" i="14"/>
  <c r="C522" i="14"/>
  <c r="D522" i="14"/>
  <c r="E522" i="14"/>
  <c r="F522" i="14"/>
  <c r="G522" i="14"/>
  <c r="H522" i="14"/>
  <c r="A523" i="14"/>
  <c r="B523" i="14"/>
  <c r="C523" i="14"/>
  <c r="D523" i="14"/>
  <c r="E523" i="14"/>
  <c r="F523" i="14"/>
  <c r="G523" i="14"/>
  <c r="H523" i="14"/>
  <c r="A524" i="14"/>
  <c r="B524" i="14"/>
  <c r="C524" i="14"/>
  <c r="D524" i="14"/>
  <c r="E524" i="14"/>
  <c r="F524" i="14"/>
  <c r="G524" i="14"/>
  <c r="H524" i="14"/>
  <c r="A525" i="14"/>
  <c r="B525" i="14"/>
  <c r="C525" i="14"/>
  <c r="D525" i="14"/>
  <c r="E525" i="14"/>
  <c r="F525" i="14"/>
  <c r="G525" i="14"/>
  <c r="H525" i="14"/>
  <c r="A526" i="14"/>
  <c r="B526" i="14"/>
  <c r="C526" i="14"/>
  <c r="D526" i="14"/>
  <c r="E526" i="14"/>
  <c r="F526" i="14"/>
  <c r="G526" i="14"/>
  <c r="H526" i="14"/>
  <c r="A527" i="14"/>
  <c r="B527" i="14"/>
  <c r="C527" i="14"/>
  <c r="D527" i="14"/>
  <c r="E527" i="14"/>
  <c r="F527" i="14"/>
  <c r="G527" i="14"/>
  <c r="H527" i="14"/>
  <c r="A528" i="14"/>
  <c r="B528" i="14"/>
  <c r="C528" i="14"/>
  <c r="D528" i="14"/>
  <c r="E528" i="14"/>
  <c r="F528" i="14"/>
  <c r="G528" i="14"/>
  <c r="H528" i="14"/>
  <c r="A529" i="14"/>
  <c r="B529" i="14"/>
  <c r="C529" i="14"/>
  <c r="D529" i="14"/>
  <c r="E529" i="14"/>
  <c r="F529" i="14"/>
  <c r="G529" i="14"/>
  <c r="H529" i="14"/>
  <c r="A530" i="14"/>
  <c r="B530" i="14"/>
  <c r="C530" i="14"/>
  <c r="D530" i="14"/>
  <c r="E530" i="14"/>
  <c r="F530" i="14"/>
  <c r="G530" i="14"/>
  <c r="H530" i="14"/>
  <c r="A531" i="14"/>
  <c r="B531" i="14"/>
  <c r="C531" i="14"/>
  <c r="D531" i="14"/>
  <c r="E531" i="14"/>
  <c r="F531" i="14"/>
  <c r="G531" i="14"/>
  <c r="H531" i="14"/>
  <c r="A532" i="14"/>
  <c r="B532" i="14"/>
  <c r="C532" i="14"/>
  <c r="D532" i="14"/>
  <c r="E532" i="14"/>
  <c r="F532" i="14"/>
  <c r="G532" i="14"/>
  <c r="H532" i="14"/>
  <c r="A533" i="14"/>
  <c r="B533" i="14"/>
  <c r="C533" i="14"/>
  <c r="D533" i="14"/>
  <c r="E533" i="14"/>
  <c r="F533" i="14"/>
  <c r="G533" i="14"/>
  <c r="H533" i="14"/>
  <c r="A534" i="14"/>
  <c r="B534" i="14"/>
  <c r="C534" i="14"/>
  <c r="D534" i="14"/>
  <c r="E534" i="14"/>
  <c r="F534" i="14"/>
  <c r="G534" i="14"/>
  <c r="H534" i="14"/>
  <c r="A535" i="14"/>
  <c r="B535" i="14"/>
  <c r="C535" i="14"/>
  <c r="D535" i="14"/>
  <c r="E535" i="14"/>
  <c r="F535" i="14"/>
  <c r="G535" i="14"/>
  <c r="H535" i="14"/>
  <c r="A536" i="14"/>
  <c r="B536" i="14"/>
  <c r="C536" i="14"/>
  <c r="D536" i="14"/>
  <c r="E536" i="14"/>
  <c r="F536" i="14"/>
  <c r="G536" i="14"/>
  <c r="H536" i="14"/>
  <c r="A537" i="14"/>
  <c r="B537" i="14"/>
  <c r="C537" i="14"/>
  <c r="D537" i="14"/>
  <c r="E537" i="14"/>
  <c r="F537" i="14"/>
  <c r="G537" i="14"/>
  <c r="H537" i="14"/>
  <c r="A538" i="14"/>
  <c r="B538" i="14"/>
  <c r="C538" i="14"/>
  <c r="D538" i="14"/>
  <c r="E538" i="14"/>
  <c r="F538" i="14"/>
  <c r="G538" i="14"/>
  <c r="H538" i="14"/>
  <c r="A539" i="14"/>
  <c r="B539" i="14"/>
  <c r="C539" i="14"/>
  <c r="D539" i="14"/>
  <c r="E539" i="14"/>
  <c r="F539" i="14"/>
  <c r="G539" i="14"/>
  <c r="H539" i="14"/>
  <c r="A540" i="14"/>
  <c r="B540" i="14"/>
  <c r="C540" i="14"/>
  <c r="D540" i="14"/>
  <c r="E540" i="14"/>
  <c r="F540" i="14"/>
  <c r="G540" i="14"/>
  <c r="H540" i="14"/>
  <c r="A541" i="14"/>
  <c r="B541" i="14"/>
  <c r="C541" i="14"/>
  <c r="D541" i="14"/>
  <c r="E541" i="14"/>
  <c r="F541" i="14"/>
  <c r="G541" i="14"/>
  <c r="H541" i="14"/>
  <c r="A542" i="14"/>
  <c r="B542" i="14"/>
  <c r="C542" i="14"/>
  <c r="D542" i="14"/>
  <c r="E542" i="14"/>
  <c r="F542" i="14"/>
  <c r="G542" i="14"/>
  <c r="H542" i="14"/>
  <c r="A543" i="14"/>
  <c r="B543" i="14"/>
  <c r="C543" i="14"/>
  <c r="D543" i="14"/>
  <c r="E543" i="14"/>
  <c r="F543" i="14"/>
  <c r="G543" i="14"/>
  <c r="H543" i="14"/>
  <c r="A544" i="14"/>
  <c r="B544" i="14"/>
  <c r="C544" i="14"/>
  <c r="D544" i="14"/>
  <c r="E544" i="14"/>
  <c r="F544" i="14"/>
  <c r="G544" i="14"/>
  <c r="H544" i="14"/>
  <c r="A545" i="14"/>
  <c r="B545" i="14"/>
  <c r="C545" i="14"/>
  <c r="D545" i="14"/>
  <c r="E545" i="14"/>
  <c r="F545" i="14"/>
  <c r="G545" i="14"/>
  <c r="H545" i="14"/>
  <c r="A546" i="14"/>
  <c r="B546" i="14"/>
  <c r="C546" i="14"/>
  <c r="D546" i="14"/>
  <c r="E546" i="14"/>
  <c r="F546" i="14"/>
  <c r="G546" i="14"/>
  <c r="H546" i="14"/>
  <c r="A547" i="14"/>
  <c r="B547" i="14"/>
  <c r="C547" i="14"/>
  <c r="D547" i="14"/>
  <c r="E547" i="14"/>
  <c r="F547" i="14"/>
  <c r="G547" i="14"/>
  <c r="H547" i="14"/>
  <c r="A548" i="14"/>
  <c r="B548" i="14"/>
  <c r="C548" i="14"/>
  <c r="D548" i="14"/>
  <c r="E548" i="14"/>
  <c r="F548" i="14"/>
  <c r="G548" i="14"/>
  <c r="H548" i="14"/>
  <c r="A549" i="14"/>
  <c r="B549" i="14"/>
  <c r="C549" i="14"/>
  <c r="D549" i="14"/>
  <c r="E549" i="14"/>
  <c r="F549" i="14"/>
  <c r="G549" i="14"/>
  <c r="H549" i="14"/>
  <c r="A550" i="14"/>
  <c r="B550" i="14"/>
  <c r="C550" i="14"/>
  <c r="D550" i="14"/>
  <c r="E550" i="14"/>
  <c r="F550" i="14"/>
  <c r="G550" i="14"/>
  <c r="H550" i="14"/>
  <c r="A551" i="14"/>
  <c r="B551" i="14"/>
  <c r="C551" i="14"/>
  <c r="D551" i="14"/>
  <c r="E551" i="14"/>
  <c r="F551" i="14"/>
  <c r="G551" i="14"/>
  <c r="H551" i="14"/>
  <c r="A552" i="14"/>
  <c r="B552" i="14"/>
  <c r="C552" i="14"/>
  <c r="D552" i="14"/>
  <c r="E552" i="14"/>
  <c r="F552" i="14"/>
  <c r="G552" i="14"/>
  <c r="H552" i="14"/>
  <c r="A553" i="14"/>
  <c r="B553" i="14"/>
  <c r="C553" i="14"/>
  <c r="D553" i="14"/>
  <c r="E553" i="14"/>
  <c r="F553" i="14"/>
  <c r="G553" i="14"/>
  <c r="H553" i="14"/>
  <c r="A554" i="14"/>
  <c r="B554" i="14"/>
  <c r="C554" i="14"/>
  <c r="D554" i="14"/>
  <c r="E554" i="14"/>
  <c r="F554" i="14"/>
  <c r="G554" i="14"/>
  <c r="H554" i="14"/>
  <c r="A555" i="14"/>
  <c r="B555" i="14"/>
  <c r="C555" i="14"/>
  <c r="D555" i="14"/>
  <c r="E555" i="14"/>
  <c r="F555" i="14"/>
  <c r="G555" i="14"/>
  <c r="H555" i="14"/>
  <c r="A556" i="14"/>
  <c r="B556" i="14"/>
  <c r="C556" i="14"/>
  <c r="D556" i="14"/>
  <c r="E556" i="14"/>
  <c r="F556" i="14"/>
  <c r="G556" i="14"/>
  <c r="H556" i="14"/>
  <c r="A557" i="14"/>
  <c r="B557" i="14"/>
  <c r="C557" i="14"/>
  <c r="D557" i="14"/>
  <c r="E557" i="14"/>
  <c r="F557" i="14"/>
  <c r="G557" i="14"/>
  <c r="H557" i="14"/>
  <c r="A558" i="14"/>
  <c r="B558" i="14"/>
  <c r="C558" i="14"/>
  <c r="D558" i="14"/>
  <c r="E558" i="14"/>
  <c r="F558" i="14"/>
  <c r="G558" i="14"/>
  <c r="H558" i="14"/>
  <c r="A559" i="14"/>
  <c r="B559" i="14"/>
  <c r="C559" i="14"/>
  <c r="D559" i="14"/>
  <c r="E559" i="14"/>
  <c r="F559" i="14"/>
  <c r="G559" i="14"/>
  <c r="H559" i="14"/>
  <c r="A560" i="14"/>
  <c r="B560" i="14"/>
  <c r="C560" i="14"/>
  <c r="D560" i="14"/>
  <c r="E560" i="14"/>
  <c r="F560" i="14"/>
  <c r="G560" i="14"/>
  <c r="H560" i="14"/>
  <c r="A561" i="14"/>
  <c r="B561" i="14"/>
  <c r="C561" i="14"/>
  <c r="D561" i="14"/>
  <c r="E561" i="14"/>
  <c r="F561" i="14"/>
  <c r="G561" i="14"/>
  <c r="H561" i="14"/>
  <c r="A562" i="14"/>
  <c r="B562" i="14"/>
  <c r="C562" i="14"/>
  <c r="D562" i="14"/>
  <c r="E562" i="14"/>
  <c r="F562" i="14"/>
  <c r="G562" i="14"/>
  <c r="H562" i="14"/>
  <c r="A563" i="14"/>
  <c r="B563" i="14"/>
  <c r="C563" i="14"/>
  <c r="D563" i="14"/>
  <c r="E563" i="14"/>
  <c r="F563" i="14"/>
  <c r="G563" i="14"/>
  <c r="H563" i="14"/>
  <c r="A564" i="14"/>
  <c r="B564" i="14"/>
  <c r="C564" i="14"/>
  <c r="D564" i="14"/>
  <c r="E564" i="14"/>
  <c r="F564" i="14"/>
  <c r="G564" i="14"/>
  <c r="H564" i="14"/>
  <c r="A565" i="14"/>
  <c r="B565" i="14"/>
  <c r="C565" i="14"/>
  <c r="D565" i="14"/>
  <c r="E565" i="14"/>
  <c r="F565" i="14"/>
  <c r="G565" i="14"/>
  <c r="H565" i="14"/>
  <c r="A566" i="14"/>
  <c r="B566" i="14"/>
  <c r="C566" i="14"/>
  <c r="D566" i="14"/>
  <c r="E566" i="14"/>
  <c r="F566" i="14"/>
  <c r="G566" i="14"/>
  <c r="H566" i="14"/>
  <c r="A567" i="14"/>
  <c r="B567" i="14"/>
  <c r="C567" i="14"/>
  <c r="D567" i="14"/>
  <c r="E567" i="14"/>
  <c r="F567" i="14"/>
  <c r="G567" i="14"/>
  <c r="H567" i="14"/>
  <c r="A568" i="14"/>
  <c r="B568" i="14"/>
  <c r="C568" i="14"/>
  <c r="D568" i="14"/>
  <c r="E568" i="14"/>
  <c r="F568" i="14"/>
  <c r="G568" i="14"/>
  <c r="H568" i="14"/>
  <c r="A569" i="14"/>
  <c r="B569" i="14"/>
  <c r="C569" i="14"/>
  <c r="D569" i="14"/>
  <c r="E569" i="14"/>
  <c r="F569" i="14"/>
  <c r="G569" i="14"/>
  <c r="H569" i="14"/>
  <c r="A570" i="14"/>
  <c r="B570" i="14"/>
  <c r="C570" i="14"/>
  <c r="D570" i="14"/>
  <c r="E570" i="14"/>
  <c r="F570" i="14"/>
  <c r="G570" i="14"/>
  <c r="H570" i="14"/>
  <c r="A571" i="14"/>
  <c r="B571" i="14"/>
  <c r="C571" i="14"/>
  <c r="D571" i="14"/>
  <c r="E571" i="14"/>
  <c r="F571" i="14"/>
  <c r="G571" i="14"/>
  <c r="H571" i="14"/>
  <c r="A572" i="14"/>
  <c r="B572" i="14"/>
  <c r="C572" i="14"/>
  <c r="D572" i="14"/>
  <c r="E572" i="14"/>
  <c r="F572" i="14"/>
  <c r="G572" i="14"/>
  <c r="H572" i="14"/>
  <c r="A573" i="14"/>
  <c r="B573" i="14"/>
  <c r="C573" i="14"/>
  <c r="D573" i="14"/>
  <c r="E573" i="14"/>
  <c r="F573" i="14"/>
  <c r="G573" i="14"/>
  <c r="H573" i="14"/>
  <c r="A574" i="14"/>
  <c r="B574" i="14"/>
  <c r="C574" i="14"/>
  <c r="D574" i="14"/>
  <c r="E574" i="14"/>
  <c r="F574" i="14"/>
  <c r="G574" i="14"/>
  <c r="H574" i="14"/>
  <c r="A575" i="14"/>
  <c r="B575" i="14"/>
  <c r="C575" i="14"/>
  <c r="D575" i="14"/>
  <c r="E575" i="14"/>
  <c r="F575" i="14"/>
  <c r="G575" i="14"/>
  <c r="H575" i="14"/>
  <c r="A576" i="14"/>
  <c r="B576" i="14"/>
  <c r="C576" i="14"/>
  <c r="D576" i="14"/>
  <c r="E576" i="14"/>
  <c r="F576" i="14"/>
  <c r="G576" i="14"/>
  <c r="H576" i="14"/>
  <c r="A577" i="14"/>
  <c r="B577" i="14"/>
  <c r="C577" i="14"/>
  <c r="D577" i="14"/>
  <c r="E577" i="14"/>
  <c r="F577" i="14"/>
  <c r="G577" i="14"/>
  <c r="H577" i="14"/>
  <c r="A578" i="14"/>
  <c r="B578" i="14"/>
  <c r="C578" i="14"/>
  <c r="D578" i="14"/>
  <c r="E578" i="14"/>
  <c r="F578" i="14"/>
  <c r="G578" i="14"/>
  <c r="H578" i="14"/>
  <c r="A579" i="14"/>
  <c r="B579" i="14"/>
  <c r="C579" i="14"/>
  <c r="D579" i="14"/>
  <c r="E579" i="14"/>
  <c r="F579" i="14"/>
  <c r="G579" i="14"/>
  <c r="H579" i="14"/>
  <c r="A580" i="14"/>
  <c r="B580" i="14"/>
  <c r="C580" i="14"/>
  <c r="D580" i="14"/>
  <c r="E580" i="14"/>
  <c r="F580" i="14"/>
  <c r="G580" i="14"/>
  <c r="H580" i="14"/>
  <c r="A581" i="14"/>
  <c r="B581" i="14"/>
  <c r="C581" i="14"/>
  <c r="D581" i="14"/>
  <c r="E581" i="14"/>
  <c r="F581" i="14"/>
  <c r="G581" i="14"/>
  <c r="H581" i="14"/>
  <c r="A582" i="14"/>
  <c r="B582" i="14"/>
  <c r="C582" i="14"/>
  <c r="D582" i="14"/>
  <c r="E582" i="14"/>
  <c r="F582" i="14"/>
  <c r="G582" i="14"/>
  <c r="H582" i="14"/>
  <c r="A583" i="14"/>
  <c r="B583" i="14"/>
  <c r="C583" i="14"/>
  <c r="D583" i="14"/>
  <c r="E583" i="14"/>
  <c r="F583" i="14"/>
  <c r="G583" i="14"/>
  <c r="H583" i="14"/>
  <c r="A584" i="14"/>
  <c r="B584" i="14"/>
  <c r="C584" i="14"/>
  <c r="D584" i="14"/>
  <c r="E584" i="14"/>
  <c r="F584" i="14"/>
  <c r="G584" i="14"/>
  <c r="H584" i="14"/>
  <c r="A585" i="14"/>
  <c r="B585" i="14"/>
  <c r="C585" i="14"/>
  <c r="D585" i="14"/>
  <c r="E585" i="14"/>
  <c r="F585" i="14"/>
  <c r="G585" i="14"/>
  <c r="H585" i="14"/>
  <c r="A586" i="14"/>
  <c r="B586" i="14"/>
  <c r="C586" i="14"/>
  <c r="D586" i="14"/>
  <c r="E586" i="14"/>
  <c r="F586" i="14"/>
  <c r="G586" i="14"/>
  <c r="H586" i="14"/>
  <c r="A587" i="14"/>
  <c r="B587" i="14"/>
  <c r="C587" i="14"/>
  <c r="D587" i="14"/>
  <c r="E587" i="14"/>
  <c r="F587" i="14"/>
  <c r="G587" i="14"/>
  <c r="H587" i="14"/>
  <c r="A588" i="14"/>
  <c r="B588" i="14"/>
  <c r="C588" i="14"/>
  <c r="D588" i="14"/>
  <c r="E588" i="14"/>
  <c r="F588" i="14"/>
  <c r="G588" i="14"/>
  <c r="H588" i="14"/>
  <c r="A589" i="14"/>
  <c r="B589" i="14"/>
  <c r="C589" i="14"/>
  <c r="D589" i="14"/>
  <c r="E589" i="14"/>
  <c r="F589" i="14"/>
  <c r="G589" i="14"/>
  <c r="H589" i="14"/>
  <c r="A590" i="14"/>
  <c r="B590" i="14"/>
  <c r="C590" i="14"/>
  <c r="D590" i="14"/>
  <c r="E590" i="14"/>
  <c r="F590" i="14"/>
  <c r="G590" i="14"/>
  <c r="H590" i="14"/>
  <c r="A591" i="14"/>
  <c r="B591" i="14"/>
  <c r="C591" i="14"/>
  <c r="D591" i="14"/>
  <c r="E591" i="14"/>
  <c r="F591" i="14"/>
  <c r="G591" i="14"/>
  <c r="H591" i="14"/>
  <c r="A592" i="14"/>
  <c r="B592" i="14"/>
  <c r="C592" i="14"/>
  <c r="D592" i="14"/>
  <c r="E592" i="14"/>
  <c r="F592" i="14"/>
  <c r="G592" i="14"/>
  <c r="H592" i="14"/>
  <c r="A593" i="14"/>
  <c r="B593" i="14"/>
  <c r="C593" i="14"/>
  <c r="D593" i="14"/>
  <c r="E593" i="14"/>
  <c r="F593" i="14"/>
  <c r="G593" i="14"/>
  <c r="H593" i="14"/>
  <c r="A594" i="14"/>
  <c r="B594" i="14"/>
  <c r="C594" i="14"/>
  <c r="D594" i="14"/>
  <c r="E594" i="14"/>
  <c r="F594" i="14"/>
  <c r="G594" i="14"/>
  <c r="H594" i="14"/>
  <c r="A595" i="14"/>
  <c r="B595" i="14"/>
  <c r="C595" i="14"/>
  <c r="D595" i="14"/>
  <c r="E595" i="14"/>
  <c r="F595" i="14"/>
  <c r="G595" i="14"/>
  <c r="H595" i="14"/>
  <c r="A596" i="14"/>
  <c r="B596" i="14"/>
  <c r="C596" i="14"/>
  <c r="D596" i="14"/>
  <c r="E596" i="14"/>
  <c r="F596" i="14"/>
  <c r="G596" i="14"/>
  <c r="H596" i="14"/>
  <c r="A597" i="14"/>
  <c r="B597" i="14"/>
  <c r="C597" i="14"/>
  <c r="D597" i="14"/>
  <c r="E597" i="14"/>
  <c r="F597" i="14"/>
  <c r="G597" i="14"/>
  <c r="H597" i="14"/>
  <c r="A598" i="14"/>
  <c r="B598" i="14"/>
  <c r="C598" i="14"/>
  <c r="D598" i="14"/>
  <c r="E598" i="14"/>
  <c r="F598" i="14"/>
  <c r="G598" i="14"/>
  <c r="H598" i="14"/>
  <c r="A599" i="14"/>
  <c r="B599" i="14"/>
  <c r="C599" i="14"/>
  <c r="D599" i="14"/>
  <c r="E599" i="14"/>
  <c r="F599" i="14"/>
  <c r="G599" i="14"/>
  <c r="H599" i="14"/>
  <c r="A600" i="14"/>
  <c r="B600" i="14"/>
  <c r="C600" i="14"/>
  <c r="D600" i="14"/>
  <c r="E600" i="14"/>
  <c r="F600" i="14"/>
  <c r="G600" i="14"/>
  <c r="H600" i="14"/>
  <c r="A601" i="14"/>
  <c r="B601" i="14"/>
  <c r="C601" i="14"/>
  <c r="D601" i="14"/>
  <c r="E601" i="14"/>
  <c r="F601" i="14"/>
  <c r="G601" i="14"/>
  <c r="H601" i="14"/>
  <c r="A602" i="14"/>
  <c r="B602" i="14"/>
  <c r="C602" i="14"/>
  <c r="D602" i="14"/>
  <c r="E602" i="14"/>
  <c r="F602" i="14"/>
  <c r="G602" i="14"/>
  <c r="H602" i="14"/>
  <c r="A603" i="14"/>
  <c r="B603" i="14"/>
  <c r="C603" i="14"/>
  <c r="D603" i="14"/>
  <c r="E603" i="14"/>
  <c r="F603" i="14"/>
  <c r="G603" i="14"/>
  <c r="H603" i="14"/>
  <c r="A604" i="14"/>
  <c r="B604" i="14"/>
  <c r="C604" i="14"/>
  <c r="D604" i="14"/>
  <c r="E604" i="14"/>
  <c r="F604" i="14"/>
  <c r="G604" i="14"/>
  <c r="H604" i="14"/>
  <c r="A605" i="14"/>
  <c r="B605" i="14"/>
  <c r="C605" i="14"/>
  <c r="D605" i="14"/>
  <c r="E605" i="14"/>
  <c r="F605" i="14"/>
  <c r="G605" i="14"/>
  <c r="H605" i="14"/>
  <c r="A606" i="14"/>
  <c r="B606" i="14"/>
  <c r="C606" i="14"/>
  <c r="D606" i="14"/>
  <c r="E606" i="14"/>
  <c r="F606" i="14"/>
  <c r="G606" i="14"/>
  <c r="H606" i="14"/>
  <c r="A607" i="14"/>
  <c r="B607" i="14"/>
  <c r="C607" i="14"/>
  <c r="D607" i="14"/>
  <c r="E607" i="14"/>
  <c r="F607" i="14"/>
  <c r="G607" i="14"/>
  <c r="H607" i="14"/>
  <c r="A608" i="14"/>
  <c r="B608" i="14"/>
  <c r="C608" i="14"/>
  <c r="D608" i="14"/>
  <c r="E608" i="14"/>
  <c r="F608" i="14"/>
  <c r="G608" i="14"/>
  <c r="H608" i="14"/>
  <c r="A609" i="14"/>
  <c r="B609" i="14"/>
  <c r="C609" i="14"/>
  <c r="D609" i="14"/>
  <c r="E609" i="14"/>
  <c r="F609" i="14"/>
  <c r="G609" i="14"/>
  <c r="H609" i="14"/>
  <c r="A610" i="14"/>
  <c r="B610" i="14"/>
  <c r="C610" i="14"/>
  <c r="D610" i="14"/>
  <c r="E610" i="14"/>
  <c r="F610" i="14"/>
  <c r="G610" i="14"/>
  <c r="H610" i="14"/>
  <c r="A611" i="14"/>
  <c r="B611" i="14"/>
  <c r="C611" i="14"/>
  <c r="D611" i="14"/>
  <c r="E611" i="14"/>
  <c r="F611" i="14"/>
  <c r="G611" i="14"/>
  <c r="H611" i="14"/>
  <c r="A612" i="14"/>
  <c r="B612" i="14"/>
  <c r="C612" i="14"/>
  <c r="D612" i="14"/>
  <c r="E612" i="14"/>
  <c r="F612" i="14"/>
  <c r="G612" i="14"/>
  <c r="H612" i="14"/>
  <c r="A613" i="14"/>
  <c r="B613" i="14"/>
  <c r="C613" i="14"/>
  <c r="D613" i="14"/>
  <c r="E613" i="14"/>
  <c r="F613" i="14"/>
  <c r="G613" i="14"/>
  <c r="H613" i="14"/>
  <c r="A614" i="14"/>
  <c r="B614" i="14"/>
  <c r="C614" i="14"/>
  <c r="D614" i="14"/>
  <c r="E614" i="14"/>
  <c r="F614" i="14"/>
  <c r="G614" i="14"/>
  <c r="H614" i="14"/>
  <c r="A615" i="14"/>
  <c r="B615" i="14"/>
  <c r="C615" i="14"/>
  <c r="D615" i="14"/>
  <c r="E615" i="14"/>
  <c r="F615" i="14"/>
  <c r="G615" i="14"/>
  <c r="H615" i="14"/>
  <c r="A616" i="14"/>
  <c r="B616" i="14"/>
  <c r="C616" i="14"/>
  <c r="D616" i="14"/>
  <c r="E616" i="14"/>
  <c r="F616" i="14"/>
  <c r="G616" i="14"/>
  <c r="H616" i="14"/>
  <c r="A617" i="14"/>
  <c r="B617" i="14"/>
  <c r="C617" i="14"/>
  <c r="D617" i="14"/>
  <c r="E617" i="14"/>
  <c r="F617" i="14"/>
  <c r="G617" i="14"/>
  <c r="H617" i="14"/>
  <c r="A618" i="14"/>
  <c r="B618" i="14"/>
  <c r="C618" i="14"/>
  <c r="D618" i="14"/>
  <c r="E618" i="14"/>
  <c r="F618" i="14"/>
  <c r="G618" i="14"/>
  <c r="H618" i="14"/>
  <c r="A619" i="14"/>
  <c r="B619" i="14"/>
  <c r="C619" i="14"/>
  <c r="D619" i="14"/>
  <c r="E619" i="14"/>
  <c r="F619" i="14"/>
  <c r="G619" i="14"/>
  <c r="H619" i="14"/>
  <c r="A620" i="14"/>
  <c r="B620" i="14"/>
  <c r="C620" i="14"/>
  <c r="D620" i="14"/>
  <c r="E620" i="14"/>
  <c r="F620" i="14"/>
  <c r="G620" i="14"/>
  <c r="H620" i="14"/>
  <c r="A621" i="14"/>
  <c r="B621" i="14"/>
  <c r="C621" i="14"/>
  <c r="D621" i="14"/>
  <c r="E621" i="14"/>
  <c r="F621" i="14"/>
  <c r="G621" i="14"/>
  <c r="H621" i="14"/>
  <c r="A622" i="14"/>
  <c r="B622" i="14"/>
  <c r="C622" i="14"/>
  <c r="D622" i="14"/>
  <c r="E622" i="14"/>
  <c r="F622" i="14"/>
  <c r="G622" i="14"/>
  <c r="H622" i="14"/>
  <c r="A623" i="14"/>
  <c r="B623" i="14"/>
  <c r="C623" i="14"/>
  <c r="D623" i="14"/>
  <c r="E623" i="14"/>
  <c r="F623" i="14"/>
  <c r="G623" i="14"/>
  <c r="H623" i="14"/>
  <c r="A624" i="14"/>
  <c r="B624" i="14"/>
  <c r="C624" i="14"/>
  <c r="D624" i="14"/>
  <c r="E624" i="14"/>
  <c r="F624" i="14"/>
  <c r="G624" i="14"/>
  <c r="H624" i="14"/>
  <c r="A625" i="14"/>
  <c r="B625" i="14"/>
  <c r="C625" i="14"/>
  <c r="D625" i="14"/>
  <c r="E625" i="14"/>
  <c r="F625" i="14"/>
  <c r="G625" i="14"/>
  <c r="H625" i="14"/>
  <c r="A626" i="14"/>
  <c r="B626" i="14"/>
  <c r="C626" i="14"/>
  <c r="D626" i="14"/>
  <c r="E626" i="14"/>
  <c r="F626" i="14"/>
  <c r="G626" i="14"/>
  <c r="H626" i="14"/>
  <c r="A627" i="14"/>
  <c r="B627" i="14"/>
  <c r="C627" i="14"/>
  <c r="D627" i="14"/>
  <c r="E627" i="14"/>
  <c r="F627" i="14"/>
  <c r="G627" i="14"/>
  <c r="H627" i="14"/>
  <c r="A628" i="14"/>
  <c r="B628" i="14"/>
  <c r="C628" i="14"/>
  <c r="D628" i="14"/>
  <c r="E628" i="14"/>
  <c r="F628" i="14"/>
  <c r="G628" i="14"/>
  <c r="H628" i="14"/>
  <c r="A629" i="14"/>
  <c r="B629" i="14"/>
  <c r="C629" i="14"/>
  <c r="D629" i="14"/>
  <c r="E629" i="14"/>
  <c r="F629" i="14"/>
  <c r="G629" i="14"/>
  <c r="H629" i="14"/>
  <c r="A630" i="14"/>
  <c r="B630" i="14"/>
  <c r="C630" i="14"/>
  <c r="D630" i="14"/>
  <c r="E630" i="14"/>
  <c r="F630" i="14"/>
  <c r="G630" i="14"/>
  <c r="H630" i="14"/>
  <c r="A631" i="14"/>
  <c r="B631" i="14"/>
  <c r="C631" i="14"/>
  <c r="D631" i="14"/>
  <c r="E631" i="14"/>
  <c r="F631" i="14"/>
  <c r="G631" i="14"/>
  <c r="H631" i="14"/>
  <c r="A632" i="14"/>
  <c r="B632" i="14"/>
  <c r="C632" i="14"/>
  <c r="D632" i="14"/>
  <c r="E632" i="14"/>
  <c r="F632" i="14"/>
  <c r="G632" i="14"/>
  <c r="H632" i="14"/>
  <c r="A633" i="14"/>
  <c r="B633" i="14"/>
  <c r="C633" i="14"/>
  <c r="D633" i="14"/>
  <c r="E633" i="14"/>
  <c r="F633" i="14"/>
  <c r="G633" i="14"/>
  <c r="H633" i="14"/>
  <c r="A634" i="14"/>
  <c r="B634" i="14"/>
  <c r="C634" i="14"/>
  <c r="D634" i="14"/>
  <c r="E634" i="14"/>
  <c r="F634" i="14"/>
  <c r="G634" i="14"/>
  <c r="H634" i="14"/>
  <c r="A635" i="14"/>
  <c r="B635" i="14"/>
  <c r="C635" i="14"/>
  <c r="D635" i="14"/>
  <c r="E635" i="14"/>
  <c r="F635" i="14"/>
  <c r="G635" i="14"/>
  <c r="H635" i="14"/>
  <c r="A636" i="14"/>
  <c r="B636" i="14"/>
  <c r="C636" i="14"/>
  <c r="D636" i="14"/>
  <c r="E636" i="14"/>
  <c r="F636" i="14"/>
  <c r="G636" i="14"/>
  <c r="H636" i="14"/>
  <c r="A637" i="14"/>
  <c r="B637" i="14"/>
  <c r="C637" i="14"/>
  <c r="D637" i="14"/>
  <c r="E637" i="14"/>
  <c r="F637" i="14"/>
  <c r="G637" i="14"/>
  <c r="H637" i="14"/>
  <c r="A638" i="14"/>
  <c r="B638" i="14"/>
  <c r="C638" i="14"/>
  <c r="D638" i="14"/>
  <c r="E638" i="14"/>
  <c r="F638" i="14"/>
  <c r="G638" i="14"/>
  <c r="H638" i="14"/>
  <c r="A639" i="14"/>
  <c r="B639" i="14"/>
  <c r="C639" i="14"/>
  <c r="D639" i="14"/>
  <c r="E639" i="14"/>
  <c r="F639" i="14"/>
  <c r="G639" i="14"/>
  <c r="H639" i="14"/>
  <c r="A640" i="14"/>
  <c r="B640" i="14"/>
  <c r="C640" i="14"/>
  <c r="D640" i="14"/>
  <c r="E640" i="14"/>
  <c r="F640" i="14"/>
  <c r="G640" i="14"/>
  <c r="H640" i="14"/>
  <c r="A641" i="14"/>
  <c r="B641" i="14"/>
  <c r="C641" i="14"/>
  <c r="D641" i="14"/>
  <c r="E641" i="14"/>
  <c r="F641" i="14"/>
  <c r="G641" i="14"/>
  <c r="H641" i="14"/>
  <c r="A642" i="14"/>
  <c r="B642" i="14"/>
  <c r="C642" i="14"/>
  <c r="D642" i="14"/>
  <c r="E642" i="14"/>
  <c r="F642" i="14"/>
  <c r="G642" i="14"/>
  <c r="H642" i="14"/>
  <c r="A643" i="14"/>
  <c r="B643" i="14"/>
  <c r="C643" i="14"/>
  <c r="D643" i="14"/>
  <c r="E643" i="14"/>
  <c r="F643" i="14"/>
  <c r="G643" i="14"/>
  <c r="H643" i="14"/>
  <c r="A644" i="14"/>
  <c r="B644" i="14"/>
  <c r="C644" i="14"/>
  <c r="D644" i="14"/>
  <c r="E644" i="14"/>
  <c r="F644" i="14"/>
  <c r="G644" i="14"/>
  <c r="H644" i="14"/>
  <c r="A645" i="14"/>
  <c r="B645" i="14"/>
  <c r="C645" i="14"/>
  <c r="D645" i="14"/>
  <c r="E645" i="14"/>
  <c r="F645" i="14"/>
  <c r="G645" i="14"/>
  <c r="H645" i="14"/>
  <c r="A646" i="14"/>
  <c r="B646" i="14"/>
  <c r="C646" i="14"/>
  <c r="D646" i="14"/>
  <c r="E646" i="14"/>
  <c r="F646" i="14"/>
  <c r="G646" i="14"/>
  <c r="H646" i="14"/>
  <c r="A647" i="14"/>
  <c r="B647" i="14"/>
  <c r="C647" i="14"/>
  <c r="D647" i="14"/>
  <c r="E647" i="14"/>
  <c r="F647" i="14"/>
  <c r="G647" i="14"/>
  <c r="H647" i="14"/>
  <c r="A648" i="14"/>
  <c r="B648" i="14"/>
  <c r="C648" i="14"/>
  <c r="D648" i="14"/>
  <c r="E648" i="14"/>
  <c r="F648" i="14"/>
  <c r="G648" i="14"/>
  <c r="H648" i="14"/>
  <c r="A649" i="14"/>
  <c r="B649" i="14"/>
  <c r="C649" i="14"/>
  <c r="D649" i="14"/>
  <c r="E649" i="14"/>
  <c r="F649" i="14"/>
  <c r="G649" i="14"/>
  <c r="H649" i="14"/>
  <c r="A650" i="14"/>
  <c r="B650" i="14"/>
  <c r="C650" i="14"/>
  <c r="D650" i="14"/>
  <c r="E650" i="14"/>
  <c r="F650" i="14"/>
  <c r="G650" i="14"/>
  <c r="H650" i="14"/>
  <c r="A651" i="14"/>
  <c r="B651" i="14"/>
  <c r="C651" i="14"/>
  <c r="D651" i="14"/>
  <c r="E651" i="14"/>
  <c r="F651" i="14"/>
  <c r="G651" i="14"/>
  <c r="H651" i="14"/>
  <c r="A652" i="14"/>
  <c r="B652" i="14"/>
  <c r="C652" i="14"/>
  <c r="D652" i="14"/>
  <c r="E652" i="14"/>
  <c r="F652" i="14"/>
  <c r="G652" i="14"/>
  <c r="H652" i="14"/>
  <c r="A653" i="14"/>
  <c r="B653" i="14"/>
  <c r="C653" i="14"/>
  <c r="D653" i="14"/>
  <c r="E653" i="14"/>
  <c r="F653" i="14"/>
  <c r="G653" i="14"/>
  <c r="H653" i="14"/>
  <c r="A654" i="14"/>
  <c r="B654" i="14"/>
  <c r="C654" i="14"/>
  <c r="D654" i="14"/>
  <c r="E654" i="14"/>
  <c r="F654" i="14"/>
  <c r="G654" i="14"/>
  <c r="H654" i="14"/>
  <c r="A655" i="14"/>
  <c r="B655" i="14"/>
  <c r="C655" i="14"/>
  <c r="D655" i="14"/>
  <c r="E655" i="14"/>
  <c r="F655" i="14"/>
  <c r="G655" i="14"/>
  <c r="H655" i="14"/>
  <c r="A656" i="14"/>
  <c r="B656" i="14"/>
  <c r="C656" i="14"/>
  <c r="D656" i="14"/>
  <c r="E656" i="14"/>
  <c r="F656" i="14"/>
  <c r="G656" i="14"/>
  <c r="H656" i="14"/>
  <c r="A657" i="14"/>
  <c r="B657" i="14"/>
  <c r="C657" i="14"/>
  <c r="D657" i="14"/>
  <c r="E657" i="14"/>
  <c r="F657" i="14"/>
  <c r="G657" i="14"/>
  <c r="H657" i="14"/>
  <c r="A658" i="14"/>
  <c r="B658" i="14"/>
  <c r="C658" i="14"/>
  <c r="D658" i="14"/>
  <c r="E658" i="14"/>
  <c r="F658" i="14"/>
  <c r="G658" i="14"/>
  <c r="H658" i="14"/>
  <c r="A659" i="14"/>
  <c r="B659" i="14"/>
  <c r="C659" i="14"/>
  <c r="D659" i="14"/>
  <c r="E659" i="14"/>
  <c r="F659" i="14"/>
  <c r="G659" i="14"/>
  <c r="H659" i="14"/>
  <c r="A660" i="14"/>
  <c r="B660" i="14"/>
  <c r="C660" i="14"/>
  <c r="D660" i="14"/>
  <c r="E660" i="14"/>
  <c r="F660" i="14"/>
  <c r="G660" i="14"/>
  <c r="H660" i="14"/>
  <c r="A661" i="14"/>
  <c r="B661" i="14"/>
  <c r="C661" i="14"/>
  <c r="D661" i="14"/>
  <c r="E661" i="14"/>
  <c r="F661" i="14"/>
  <c r="G661" i="14"/>
  <c r="H661" i="14"/>
  <c r="A662" i="14"/>
  <c r="B662" i="14"/>
  <c r="C662" i="14"/>
  <c r="D662" i="14"/>
  <c r="E662" i="14"/>
  <c r="F662" i="14"/>
  <c r="G662" i="14"/>
  <c r="H662" i="14"/>
  <c r="A663" i="14"/>
  <c r="B663" i="14"/>
  <c r="C663" i="14"/>
  <c r="D663" i="14"/>
  <c r="E663" i="14"/>
  <c r="F663" i="14"/>
  <c r="G663" i="14"/>
  <c r="H663" i="14"/>
  <c r="A664" i="14"/>
  <c r="B664" i="14"/>
  <c r="C664" i="14"/>
  <c r="D664" i="14"/>
  <c r="E664" i="14"/>
  <c r="F664" i="14"/>
  <c r="G664" i="14"/>
  <c r="H664" i="14"/>
  <c r="A665" i="14"/>
  <c r="B665" i="14"/>
  <c r="C665" i="14"/>
  <c r="D665" i="14"/>
  <c r="E665" i="14"/>
  <c r="F665" i="14"/>
  <c r="G665" i="14"/>
  <c r="H665" i="14"/>
  <c r="A666" i="14"/>
  <c r="B666" i="14"/>
  <c r="C666" i="14"/>
  <c r="D666" i="14"/>
  <c r="E666" i="14"/>
  <c r="F666" i="14"/>
  <c r="G666" i="14"/>
  <c r="H666" i="14"/>
  <c r="A667" i="14"/>
  <c r="B667" i="14"/>
  <c r="C667" i="14"/>
  <c r="D667" i="14"/>
  <c r="E667" i="14"/>
  <c r="F667" i="14"/>
  <c r="G667" i="14"/>
  <c r="H667" i="14"/>
  <c r="A668" i="14"/>
  <c r="B668" i="14"/>
  <c r="C668" i="14"/>
  <c r="D668" i="14"/>
  <c r="E668" i="14"/>
  <c r="F668" i="14"/>
  <c r="G668" i="14"/>
  <c r="H668" i="14"/>
  <c r="A669" i="14"/>
  <c r="B669" i="14"/>
  <c r="C669" i="14"/>
  <c r="D669" i="14"/>
  <c r="E669" i="14"/>
  <c r="F669" i="14"/>
  <c r="G669" i="14"/>
  <c r="H669" i="14"/>
  <c r="A670" i="14"/>
  <c r="B670" i="14"/>
  <c r="C670" i="14"/>
  <c r="D670" i="14"/>
  <c r="E670" i="14"/>
  <c r="F670" i="14"/>
  <c r="G670" i="14"/>
  <c r="H670" i="14"/>
  <c r="A671" i="14"/>
  <c r="B671" i="14"/>
  <c r="C671" i="14"/>
  <c r="D671" i="14"/>
  <c r="E671" i="14"/>
  <c r="F671" i="14"/>
  <c r="G671" i="14"/>
  <c r="H671" i="14"/>
  <c r="A672" i="14"/>
  <c r="B672" i="14"/>
  <c r="C672" i="14"/>
  <c r="D672" i="14"/>
  <c r="E672" i="14"/>
  <c r="F672" i="14"/>
  <c r="G672" i="14"/>
  <c r="H672" i="14"/>
  <c r="A673" i="14"/>
  <c r="B673" i="14"/>
  <c r="C673" i="14"/>
  <c r="D673" i="14"/>
  <c r="E673" i="14"/>
  <c r="F673" i="14"/>
  <c r="G673" i="14"/>
  <c r="H673" i="14"/>
  <c r="A674" i="14"/>
  <c r="B674" i="14"/>
  <c r="C674" i="14"/>
  <c r="D674" i="14"/>
  <c r="E674" i="14"/>
  <c r="F674" i="14"/>
  <c r="G674" i="14"/>
  <c r="H674" i="14"/>
  <c r="A675" i="14"/>
  <c r="B675" i="14"/>
  <c r="C675" i="14"/>
  <c r="D675" i="14"/>
  <c r="E675" i="14"/>
  <c r="F675" i="14"/>
  <c r="G675" i="14"/>
  <c r="H675" i="14"/>
  <c r="A676" i="14"/>
  <c r="B676" i="14"/>
  <c r="C676" i="14"/>
  <c r="D676" i="14"/>
  <c r="E676" i="14"/>
  <c r="F676" i="14"/>
  <c r="G676" i="14"/>
  <c r="H676" i="14"/>
  <c r="A677" i="14"/>
  <c r="B677" i="14"/>
  <c r="C677" i="14"/>
  <c r="D677" i="14"/>
  <c r="E677" i="14"/>
  <c r="F677" i="14"/>
  <c r="G677" i="14"/>
  <c r="H677" i="14"/>
  <c r="A678" i="14"/>
  <c r="B678" i="14"/>
  <c r="C678" i="14"/>
  <c r="D678" i="14"/>
  <c r="E678" i="14"/>
  <c r="F678" i="14"/>
  <c r="G678" i="14"/>
  <c r="H678" i="14"/>
  <c r="A679" i="14"/>
  <c r="B679" i="14"/>
  <c r="C679" i="14"/>
  <c r="D679" i="14"/>
  <c r="E679" i="14"/>
  <c r="F679" i="14"/>
  <c r="G679" i="14"/>
  <c r="H679" i="14"/>
  <c r="A680" i="14"/>
  <c r="B680" i="14"/>
  <c r="C680" i="14"/>
  <c r="D680" i="14"/>
  <c r="E680" i="14"/>
  <c r="F680" i="14"/>
  <c r="G680" i="14"/>
  <c r="H680" i="14"/>
  <c r="A681" i="14"/>
  <c r="B681" i="14"/>
  <c r="C681" i="14"/>
  <c r="D681" i="14"/>
  <c r="E681" i="14"/>
  <c r="F681" i="14"/>
  <c r="G681" i="14"/>
  <c r="H681" i="14"/>
  <c r="A682" i="14"/>
  <c r="B682" i="14"/>
  <c r="C682" i="14"/>
  <c r="D682" i="14"/>
  <c r="E682" i="14"/>
  <c r="F682" i="14"/>
  <c r="G682" i="14"/>
  <c r="H682" i="14"/>
  <c r="A683" i="14"/>
  <c r="B683" i="14"/>
  <c r="C683" i="14"/>
  <c r="D683" i="14"/>
  <c r="E683" i="14"/>
  <c r="F683" i="14"/>
  <c r="G683" i="14"/>
  <c r="H683" i="14"/>
  <c r="A684" i="14"/>
  <c r="B684" i="14"/>
  <c r="C684" i="14"/>
  <c r="D684" i="14"/>
  <c r="E684" i="14"/>
  <c r="F684" i="14"/>
  <c r="G684" i="14"/>
  <c r="H684" i="14"/>
  <c r="A685" i="14"/>
  <c r="B685" i="14"/>
  <c r="C685" i="14"/>
  <c r="D685" i="14"/>
  <c r="E685" i="14"/>
  <c r="F685" i="14"/>
  <c r="G685" i="14"/>
  <c r="H685" i="14"/>
  <c r="A686" i="14"/>
  <c r="B686" i="14"/>
  <c r="C686" i="14"/>
  <c r="D686" i="14"/>
  <c r="E686" i="14"/>
  <c r="F686" i="14"/>
  <c r="G686" i="14"/>
  <c r="H686" i="14"/>
  <c r="A687" i="14"/>
  <c r="B687" i="14"/>
  <c r="C687" i="14"/>
  <c r="D687" i="14"/>
  <c r="E687" i="14"/>
  <c r="F687" i="14"/>
  <c r="G687" i="14"/>
  <c r="H687" i="14"/>
  <c r="A688" i="14"/>
  <c r="B688" i="14"/>
  <c r="C688" i="14"/>
  <c r="D688" i="14"/>
  <c r="E688" i="14"/>
  <c r="F688" i="14"/>
  <c r="G688" i="14"/>
  <c r="H688" i="14"/>
  <c r="A689" i="14"/>
  <c r="B689" i="14"/>
  <c r="C689" i="14"/>
  <c r="D689" i="14"/>
  <c r="E689" i="14"/>
  <c r="F689" i="14"/>
  <c r="G689" i="14"/>
  <c r="H689" i="14"/>
  <c r="A690" i="14"/>
  <c r="B690" i="14"/>
  <c r="C690" i="14"/>
  <c r="D690" i="14"/>
  <c r="E690" i="14"/>
  <c r="F690" i="14"/>
  <c r="G690" i="14"/>
  <c r="H690" i="14"/>
  <c r="A691" i="14"/>
  <c r="B691" i="14"/>
  <c r="C691" i="14"/>
  <c r="D691" i="14"/>
  <c r="E691" i="14"/>
  <c r="F691" i="14"/>
  <c r="G691" i="14"/>
  <c r="H691" i="14"/>
  <c r="A692" i="14"/>
  <c r="B692" i="14"/>
  <c r="C692" i="14"/>
  <c r="D692" i="14"/>
  <c r="E692" i="14"/>
  <c r="F692" i="14"/>
  <c r="G692" i="14"/>
  <c r="H692" i="14"/>
  <c r="A693" i="14"/>
  <c r="B693" i="14"/>
  <c r="C693" i="14"/>
  <c r="D693" i="14"/>
  <c r="E693" i="14"/>
  <c r="F693" i="14"/>
  <c r="G693" i="14"/>
  <c r="H693" i="14"/>
  <c r="A694" i="14"/>
  <c r="B694" i="14"/>
  <c r="C694" i="14"/>
  <c r="D694" i="14"/>
  <c r="E694" i="14"/>
  <c r="F694" i="14"/>
  <c r="G694" i="14"/>
  <c r="H694" i="14"/>
  <c r="A695" i="14"/>
  <c r="B695" i="14"/>
  <c r="C695" i="14"/>
  <c r="D695" i="14"/>
  <c r="E695" i="14"/>
  <c r="F695" i="14"/>
  <c r="G695" i="14"/>
  <c r="H695" i="14"/>
  <c r="A696" i="14"/>
  <c r="B696" i="14"/>
  <c r="C696" i="14"/>
  <c r="D696" i="14"/>
  <c r="E696" i="14"/>
  <c r="F696" i="14"/>
  <c r="G696" i="14"/>
  <c r="H696" i="14"/>
  <c r="A697" i="14"/>
  <c r="B697" i="14"/>
  <c r="C697" i="14"/>
  <c r="D697" i="14"/>
  <c r="E697" i="14"/>
  <c r="F697" i="14"/>
  <c r="G697" i="14"/>
  <c r="H697" i="14"/>
  <c r="A698" i="14"/>
  <c r="B698" i="14"/>
  <c r="C698" i="14"/>
  <c r="D698" i="14"/>
  <c r="E698" i="14"/>
  <c r="F698" i="14"/>
  <c r="G698" i="14"/>
  <c r="H698" i="14"/>
  <c r="A699" i="14"/>
  <c r="B699" i="14"/>
  <c r="C699" i="14"/>
  <c r="D699" i="14"/>
  <c r="E699" i="14"/>
  <c r="F699" i="14"/>
  <c r="G699" i="14"/>
  <c r="H699" i="14"/>
  <c r="A700" i="14"/>
  <c r="B700" i="14"/>
  <c r="C700" i="14"/>
  <c r="D700" i="14"/>
  <c r="E700" i="14"/>
  <c r="F700" i="14"/>
  <c r="G700" i="14"/>
  <c r="H700" i="14"/>
  <c r="A701" i="14"/>
  <c r="B701" i="14"/>
  <c r="C701" i="14"/>
  <c r="D701" i="14"/>
  <c r="E701" i="14"/>
  <c r="F701" i="14"/>
  <c r="G701" i="14"/>
  <c r="H701" i="14"/>
  <c r="A702" i="14"/>
  <c r="B702" i="14"/>
  <c r="C702" i="14"/>
  <c r="D702" i="14"/>
  <c r="E702" i="14"/>
  <c r="F702" i="14"/>
  <c r="G702" i="14"/>
  <c r="H702" i="14"/>
  <c r="A703" i="14"/>
  <c r="B703" i="14"/>
  <c r="C703" i="14"/>
  <c r="D703" i="14"/>
  <c r="E703" i="14"/>
  <c r="F703" i="14"/>
  <c r="G703" i="14"/>
  <c r="H703" i="14"/>
  <c r="A704" i="14"/>
  <c r="B704" i="14"/>
  <c r="C704" i="14"/>
  <c r="D704" i="14"/>
  <c r="E704" i="14"/>
  <c r="F704" i="14"/>
  <c r="G704" i="14"/>
  <c r="H704" i="14"/>
  <c r="A705" i="14"/>
  <c r="B705" i="14"/>
  <c r="C705" i="14"/>
  <c r="D705" i="14"/>
  <c r="E705" i="14"/>
  <c r="F705" i="14"/>
  <c r="G705" i="14"/>
  <c r="H705" i="14"/>
  <c r="A706" i="14"/>
  <c r="B706" i="14"/>
  <c r="C706" i="14"/>
  <c r="D706" i="14"/>
  <c r="E706" i="14"/>
  <c r="F706" i="14"/>
  <c r="G706" i="14"/>
  <c r="H706" i="14"/>
  <c r="A707" i="14"/>
  <c r="B707" i="14"/>
  <c r="C707" i="14"/>
  <c r="D707" i="14"/>
  <c r="E707" i="14"/>
  <c r="F707" i="14"/>
  <c r="G707" i="14"/>
  <c r="H707" i="14"/>
  <c r="A708" i="14"/>
  <c r="B708" i="14"/>
  <c r="C708" i="14"/>
  <c r="D708" i="14"/>
  <c r="E708" i="14"/>
  <c r="F708" i="14"/>
  <c r="G708" i="14"/>
  <c r="H708" i="14"/>
  <c r="A709" i="14"/>
  <c r="B709" i="14"/>
  <c r="C709" i="14"/>
  <c r="D709" i="14"/>
  <c r="E709" i="14"/>
  <c r="F709" i="14"/>
  <c r="G709" i="14"/>
  <c r="H709" i="14"/>
  <c r="A710" i="14"/>
  <c r="B710" i="14"/>
  <c r="C710" i="14"/>
  <c r="D710" i="14"/>
  <c r="E710" i="14"/>
  <c r="F710" i="14"/>
  <c r="G710" i="14"/>
  <c r="H710" i="14"/>
  <c r="A711" i="14"/>
  <c r="B711" i="14"/>
  <c r="C711" i="14"/>
  <c r="D711" i="14"/>
  <c r="E711" i="14"/>
  <c r="F711" i="14"/>
  <c r="G711" i="14"/>
  <c r="H711" i="14"/>
  <c r="A712" i="14"/>
  <c r="B712" i="14"/>
  <c r="C712" i="14"/>
  <c r="D712" i="14"/>
  <c r="E712" i="14"/>
  <c r="F712" i="14"/>
  <c r="G712" i="14"/>
  <c r="H712" i="14"/>
  <c r="A713" i="14"/>
  <c r="B713" i="14"/>
  <c r="C713" i="14"/>
  <c r="D713" i="14"/>
  <c r="E713" i="14"/>
  <c r="F713" i="14"/>
  <c r="G713" i="14"/>
  <c r="H713" i="14"/>
  <c r="A714" i="14"/>
  <c r="B714" i="14"/>
  <c r="C714" i="14"/>
  <c r="D714" i="14"/>
  <c r="E714" i="14"/>
  <c r="F714" i="14"/>
  <c r="G714" i="14"/>
  <c r="H714" i="14"/>
  <c r="A715" i="14"/>
  <c r="B715" i="14"/>
  <c r="C715" i="14"/>
  <c r="D715" i="14"/>
  <c r="E715" i="14"/>
  <c r="F715" i="14"/>
  <c r="G715" i="14"/>
  <c r="H715" i="14"/>
  <c r="A716" i="14"/>
  <c r="B716" i="14"/>
  <c r="C716" i="14"/>
  <c r="D716" i="14"/>
  <c r="E716" i="14"/>
  <c r="F716" i="14"/>
  <c r="G716" i="14"/>
  <c r="H716" i="14"/>
  <c r="A717" i="14"/>
  <c r="B717" i="14"/>
  <c r="C717" i="14"/>
  <c r="D717" i="14"/>
  <c r="E717" i="14"/>
  <c r="F717" i="14"/>
  <c r="G717" i="14"/>
  <c r="H717" i="14"/>
  <c r="A718" i="14"/>
  <c r="B718" i="14"/>
  <c r="C718" i="14"/>
  <c r="D718" i="14"/>
  <c r="E718" i="14"/>
  <c r="F718" i="14"/>
  <c r="G718" i="14"/>
  <c r="H718" i="14"/>
  <c r="A719" i="14"/>
  <c r="B719" i="14"/>
  <c r="C719" i="14"/>
  <c r="D719" i="14"/>
  <c r="E719" i="14"/>
  <c r="F719" i="14"/>
  <c r="G719" i="14"/>
  <c r="H719" i="14"/>
  <c r="A720" i="14"/>
  <c r="B720" i="14"/>
  <c r="C720" i="14"/>
  <c r="D720" i="14"/>
  <c r="E720" i="14"/>
  <c r="F720" i="14"/>
  <c r="G720" i="14"/>
  <c r="H720" i="14"/>
  <c r="A721" i="14"/>
  <c r="B721" i="14"/>
  <c r="C721" i="14"/>
  <c r="D721" i="14"/>
  <c r="E721" i="14"/>
  <c r="F721" i="14"/>
  <c r="G721" i="14"/>
  <c r="H721" i="14"/>
  <c r="A722" i="14"/>
  <c r="B722" i="14"/>
  <c r="C722" i="14"/>
  <c r="D722" i="14"/>
  <c r="E722" i="14"/>
  <c r="F722" i="14"/>
  <c r="G722" i="14"/>
  <c r="H722" i="14"/>
  <c r="A723" i="14"/>
  <c r="B723" i="14"/>
  <c r="C723" i="14"/>
  <c r="D723" i="14"/>
  <c r="E723" i="14"/>
  <c r="F723" i="14"/>
  <c r="G723" i="14"/>
  <c r="H723" i="14"/>
  <c r="A724" i="14"/>
  <c r="B724" i="14"/>
  <c r="C724" i="14"/>
  <c r="D724" i="14"/>
  <c r="E724" i="14"/>
  <c r="F724" i="14"/>
  <c r="G724" i="14"/>
  <c r="H724" i="14"/>
  <c r="A725" i="14"/>
  <c r="B725" i="14"/>
  <c r="C725" i="14"/>
  <c r="D725" i="14"/>
  <c r="E725" i="14"/>
  <c r="F725" i="14"/>
  <c r="G725" i="14"/>
  <c r="H725" i="14"/>
  <c r="A726" i="14"/>
  <c r="B726" i="14"/>
  <c r="C726" i="14"/>
  <c r="D726" i="14"/>
  <c r="E726" i="14"/>
  <c r="F726" i="14"/>
  <c r="G726" i="14"/>
  <c r="H726" i="14"/>
  <c r="A727" i="14"/>
  <c r="B727" i="14"/>
  <c r="C727" i="14"/>
  <c r="D727" i="14"/>
  <c r="E727" i="14"/>
  <c r="F727" i="14"/>
  <c r="G727" i="14"/>
  <c r="H727" i="14"/>
  <c r="A728" i="14"/>
  <c r="B728" i="14"/>
  <c r="C728" i="14"/>
  <c r="D728" i="14"/>
  <c r="E728" i="14"/>
  <c r="F728" i="14"/>
  <c r="G728" i="14"/>
  <c r="H728" i="14"/>
  <c r="A729" i="14"/>
  <c r="B729" i="14"/>
  <c r="C729" i="14"/>
  <c r="D729" i="14"/>
  <c r="E729" i="14"/>
  <c r="F729" i="14"/>
  <c r="G729" i="14"/>
  <c r="H729" i="14"/>
  <c r="A730" i="14"/>
  <c r="B730" i="14"/>
  <c r="C730" i="14"/>
  <c r="D730" i="14"/>
  <c r="E730" i="14"/>
  <c r="F730" i="14"/>
  <c r="G730" i="14"/>
  <c r="H730" i="14"/>
  <c r="A731" i="14"/>
  <c r="B731" i="14"/>
  <c r="C731" i="14"/>
  <c r="D731" i="14"/>
  <c r="E731" i="14"/>
  <c r="F731" i="14"/>
  <c r="G731" i="14"/>
  <c r="H731" i="14"/>
  <c r="A732" i="14"/>
  <c r="B732" i="14"/>
  <c r="C732" i="14"/>
  <c r="D732" i="14"/>
  <c r="E732" i="14"/>
  <c r="F732" i="14"/>
  <c r="G732" i="14"/>
  <c r="H732" i="14"/>
  <c r="A733" i="14"/>
  <c r="B733" i="14"/>
  <c r="C733" i="14"/>
  <c r="D733" i="14"/>
  <c r="E733" i="14"/>
  <c r="F733" i="14"/>
  <c r="G733" i="14"/>
  <c r="H733" i="14"/>
  <c r="A734" i="14"/>
  <c r="B734" i="14"/>
  <c r="C734" i="14"/>
  <c r="D734" i="14"/>
  <c r="E734" i="14"/>
  <c r="F734" i="14"/>
  <c r="G734" i="14"/>
  <c r="H734" i="14"/>
  <c r="A735" i="14"/>
  <c r="B735" i="14"/>
  <c r="C735" i="14"/>
  <c r="D735" i="14"/>
  <c r="E735" i="14"/>
  <c r="F735" i="14"/>
  <c r="G735" i="14"/>
  <c r="H735" i="14"/>
  <c r="A736" i="14"/>
  <c r="B736" i="14"/>
  <c r="C736" i="14"/>
  <c r="D736" i="14"/>
  <c r="E736" i="14"/>
  <c r="F736" i="14"/>
  <c r="G736" i="14"/>
  <c r="H736" i="14"/>
  <c r="A737" i="14"/>
  <c r="B737" i="14"/>
  <c r="C737" i="14"/>
  <c r="D737" i="14"/>
  <c r="E737" i="14"/>
  <c r="F737" i="14"/>
  <c r="G737" i="14"/>
  <c r="H737" i="14"/>
  <c r="A738" i="14"/>
  <c r="B738" i="14"/>
  <c r="C738" i="14"/>
  <c r="D738" i="14"/>
  <c r="E738" i="14"/>
  <c r="F738" i="14"/>
  <c r="G738" i="14"/>
  <c r="H738" i="14"/>
  <c r="A739" i="14"/>
  <c r="B739" i="14"/>
  <c r="C739" i="14"/>
  <c r="D739" i="14"/>
  <c r="E739" i="14"/>
  <c r="F739" i="14"/>
  <c r="G739" i="14"/>
  <c r="H739" i="14"/>
  <c r="A740" i="14"/>
  <c r="B740" i="14"/>
  <c r="C740" i="14"/>
  <c r="D740" i="14"/>
  <c r="E740" i="14"/>
  <c r="F740" i="14"/>
  <c r="G740" i="14"/>
  <c r="H740" i="14"/>
  <c r="A741" i="14"/>
  <c r="B741" i="14"/>
  <c r="C741" i="14"/>
  <c r="D741" i="14"/>
  <c r="E741" i="14"/>
  <c r="F741" i="14"/>
  <c r="G741" i="14"/>
  <c r="H741" i="14"/>
  <c r="A742" i="14"/>
  <c r="B742" i="14"/>
  <c r="C742" i="14"/>
  <c r="D742" i="14"/>
  <c r="E742" i="14"/>
  <c r="F742" i="14"/>
  <c r="G742" i="14"/>
  <c r="H742" i="14"/>
  <c r="A743" i="14"/>
  <c r="B743" i="14"/>
  <c r="C743" i="14"/>
  <c r="D743" i="14"/>
  <c r="E743" i="14"/>
  <c r="F743" i="14"/>
  <c r="G743" i="14"/>
  <c r="H743" i="14"/>
  <c r="A744" i="14"/>
  <c r="B744" i="14"/>
  <c r="C744" i="14"/>
  <c r="D744" i="14"/>
  <c r="E744" i="14"/>
  <c r="F744" i="14"/>
  <c r="G744" i="14"/>
  <c r="H744" i="14"/>
  <c r="A745" i="14"/>
  <c r="B745" i="14"/>
  <c r="C745" i="14"/>
  <c r="D745" i="14"/>
  <c r="E745" i="14"/>
  <c r="F745" i="14"/>
  <c r="G745" i="14"/>
  <c r="H745" i="14"/>
  <c r="A746" i="14"/>
  <c r="B746" i="14"/>
  <c r="C746" i="14"/>
  <c r="D746" i="14"/>
  <c r="E746" i="14"/>
  <c r="F746" i="14"/>
  <c r="G746" i="14"/>
  <c r="H746" i="14"/>
  <c r="A747" i="14"/>
  <c r="B747" i="14"/>
  <c r="C747" i="14"/>
  <c r="D747" i="14"/>
  <c r="E747" i="14"/>
  <c r="F747" i="14"/>
  <c r="G747" i="14"/>
  <c r="H747" i="14"/>
  <c r="A748" i="14"/>
  <c r="B748" i="14"/>
  <c r="C748" i="14"/>
  <c r="D748" i="14"/>
  <c r="E748" i="14"/>
  <c r="F748" i="14"/>
  <c r="G748" i="14"/>
  <c r="H748" i="14"/>
  <c r="A749" i="14"/>
  <c r="B749" i="14"/>
  <c r="C749" i="14"/>
  <c r="D749" i="14"/>
  <c r="E749" i="14"/>
  <c r="F749" i="14"/>
  <c r="G749" i="14"/>
  <c r="H749" i="14"/>
  <c r="A750" i="14"/>
  <c r="B750" i="14"/>
  <c r="C750" i="14"/>
  <c r="D750" i="14"/>
  <c r="E750" i="14"/>
  <c r="F750" i="14"/>
  <c r="G750" i="14"/>
  <c r="H750" i="14"/>
  <c r="A751" i="14"/>
  <c r="B751" i="14"/>
  <c r="C751" i="14"/>
  <c r="D751" i="14"/>
  <c r="E751" i="14"/>
  <c r="F751" i="14"/>
  <c r="G751" i="14"/>
  <c r="H751" i="14"/>
  <c r="A752" i="14"/>
  <c r="B752" i="14"/>
  <c r="C752" i="14"/>
  <c r="D752" i="14"/>
  <c r="E752" i="14"/>
  <c r="F752" i="14"/>
  <c r="G752" i="14"/>
  <c r="H752" i="14"/>
  <c r="A753" i="14"/>
  <c r="B753" i="14"/>
  <c r="C753" i="14"/>
  <c r="D753" i="14"/>
  <c r="E753" i="14"/>
  <c r="F753" i="14"/>
  <c r="G753" i="14"/>
  <c r="H753" i="14"/>
  <c r="A754" i="14"/>
  <c r="B754" i="14"/>
  <c r="C754" i="14"/>
  <c r="D754" i="14"/>
  <c r="E754" i="14"/>
  <c r="F754" i="14"/>
  <c r="G754" i="14"/>
  <c r="H754" i="14"/>
  <c r="A755" i="14"/>
  <c r="B755" i="14"/>
  <c r="C755" i="14"/>
  <c r="D755" i="14"/>
  <c r="E755" i="14"/>
  <c r="F755" i="14"/>
  <c r="G755" i="14"/>
  <c r="H755" i="14"/>
  <c r="A756" i="14"/>
  <c r="B756" i="14"/>
  <c r="C756" i="14"/>
  <c r="D756" i="14"/>
  <c r="E756" i="14"/>
  <c r="F756" i="14"/>
  <c r="G756" i="14"/>
  <c r="H756" i="14"/>
  <c r="A757" i="14"/>
  <c r="B757" i="14"/>
  <c r="C757" i="14"/>
  <c r="D757" i="14"/>
  <c r="E757" i="14"/>
  <c r="F757" i="14"/>
  <c r="G757" i="14"/>
  <c r="H757" i="14"/>
  <c r="A758" i="14"/>
  <c r="B758" i="14"/>
  <c r="C758" i="14"/>
  <c r="D758" i="14"/>
  <c r="E758" i="14"/>
  <c r="F758" i="14"/>
  <c r="G758" i="14"/>
  <c r="H758" i="14"/>
  <c r="A759" i="14"/>
  <c r="B759" i="14"/>
  <c r="C759" i="14"/>
  <c r="D759" i="14"/>
  <c r="E759" i="14"/>
  <c r="F759" i="14"/>
  <c r="G759" i="14"/>
  <c r="H759" i="14"/>
  <c r="A760" i="14"/>
  <c r="B760" i="14"/>
  <c r="C760" i="14"/>
  <c r="D760" i="14"/>
  <c r="E760" i="14"/>
  <c r="F760" i="14"/>
  <c r="G760" i="14"/>
  <c r="H760" i="14"/>
  <c r="A761" i="14"/>
  <c r="B761" i="14"/>
  <c r="C761" i="14"/>
  <c r="D761" i="14"/>
  <c r="E761" i="14"/>
  <c r="F761" i="14"/>
  <c r="G761" i="14"/>
  <c r="H761" i="14"/>
  <c r="A762" i="14"/>
  <c r="B762" i="14"/>
  <c r="C762" i="14"/>
  <c r="D762" i="14"/>
  <c r="E762" i="14"/>
  <c r="F762" i="14"/>
  <c r="G762" i="14"/>
  <c r="H762" i="14"/>
  <c r="A763" i="14"/>
  <c r="B763" i="14"/>
  <c r="C763" i="14"/>
  <c r="D763" i="14"/>
  <c r="E763" i="14"/>
  <c r="F763" i="14"/>
  <c r="G763" i="14"/>
  <c r="H763" i="14"/>
  <c r="A764" i="14"/>
  <c r="B764" i="14"/>
  <c r="C764" i="14"/>
  <c r="D764" i="14"/>
  <c r="E764" i="14"/>
  <c r="F764" i="14"/>
  <c r="G764" i="14"/>
  <c r="H764" i="14"/>
  <c r="A765" i="14"/>
  <c r="B765" i="14"/>
  <c r="C765" i="14"/>
  <c r="D765" i="14"/>
  <c r="E765" i="14"/>
  <c r="F765" i="14"/>
  <c r="G765" i="14"/>
  <c r="H765" i="14"/>
  <c r="A766" i="14"/>
  <c r="B766" i="14"/>
  <c r="C766" i="14"/>
  <c r="D766" i="14"/>
  <c r="E766" i="14"/>
  <c r="F766" i="14"/>
  <c r="G766" i="14"/>
  <c r="H766" i="14"/>
  <c r="A767" i="14"/>
  <c r="B767" i="14"/>
  <c r="C767" i="14"/>
  <c r="D767" i="14"/>
  <c r="E767" i="14"/>
  <c r="F767" i="14"/>
  <c r="G767" i="14"/>
  <c r="H767" i="14"/>
  <c r="A768" i="14"/>
  <c r="B768" i="14"/>
  <c r="C768" i="14"/>
  <c r="D768" i="14"/>
  <c r="E768" i="14"/>
  <c r="F768" i="14"/>
  <c r="G768" i="14"/>
  <c r="H768" i="14"/>
  <c r="A769" i="14"/>
  <c r="B769" i="14"/>
  <c r="C769" i="14"/>
  <c r="D769" i="14"/>
  <c r="E769" i="14"/>
  <c r="F769" i="14"/>
  <c r="G769" i="14"/>
  <c r="H769" i="14"/>
  <c r="A770" i="14"/>
  <c r="B770" i="14"/>
  <c r="C770" i="14"/>
  <c r="D770" i="14"/>
  <c r="E770" i="14"/>
  <c r="F770" i="14"/>
  <c r="G770" i="14"/>
  <c r="H770" i="14"/>
  <c r="A771" i="14"/>
  <c r="B771" i="14"/>
  <c r="C771" i="14"/>
  <c r="D771" i="14"/>
  <c r="E771" i="14"/>
  <c r="F771" i="14"/>
  <c r="G771" i="14"/>
  <c r="H771" i="14"/>
  <c r="A772" i="14"/>
  <c r="B772" i="14"/>
  <c r="C772" i="14"/>
  <c r="D772" i="14"/>
  <c r="E772" i="14"/>
  <c r="F772" i="14"/>
  <c r="G772" i="14"/>
  <c r="H772" i="14"/>
  <c r="A773" i="14"/>
  <c r="B773" i="14"/>
  <c r="C773" i="14"/>
  <c r="D773" i="14"/>
  <c r="E773" i="14"/>
  <c r="F773" i="14"/>
  <c r="G773" i="14"/>
  <c r="H773" i="14"/>
  <c r="A774" i="14"/>
  <c r="B774" i="14"/>
  <c r="C774" i="14"/>
  <c r="D774" i="14"/>
  <c r="E774" i="14"/>
  <c r="F774" i="14"/>
  <c r="G774" i="14"/>
  <c r="H774" i="14"/>
  <c r="A775" i="14"/>
  <c r="B775" i="14"/>
  <c r="C775" i="14"/>
  <c r="D775" i="14"/>
  <c r="E775" i="14"/>
  <c r="F775" i="14"/>
  <c r="G775" i="14"/>
  <c r="H775" i="14"/>
  <c r="A776" i="14"/>
  <c r="B776" i="14"/>
  <c r="C776" i="14"/>
  <c r="D776" i="14"/>
  <c r="E776" i="14"/>
  <c r="F776" i="14"/>
  <c r="G776" i="14"/>
  <c r="H776" i="14"/>
  <c r="A777" i="14"/>
  <c r="B777" i="14"/>
  <c r="C777" i="14"/>
  <c r="D777" i="14"/>
  <c r="E777" i="14"/>
  <c r="F777" i="14"/>
  <c r="G777" i="14"/>
  <c r="H777" i="14"/>
  <c r="A778" i="14"/>
  <c r="B778" i="14"/>
  <c r="C778" i="14"/>
  <c r="D778" i="14"/>
  <c r="E778" i="14"/>
  <c r="F778" i="14"/>
  <c r="G778" i="14"/>
  <c r="H778" i="14"/>
  <c r="A779" i="14"/>
  <c r="B779" i="14"/>
  <c r="C779" i="14"/>
  <c r="D779" i="14"/>
  <c r="E779" i="14"/>
  <c r="F779" i="14"/>
  <c r="G779" i="14"/>
  <c r="H779" i="14"/>
  <c r="A780" i="14"/>
  <c r="B780" i="14"/>
  <c r="C780" i="14"/>
  <c r="D780" i="14"/>
  <c r="E780" i="14"/>
  <c r="F780" i="14"/>
  <c r="G780" i="14"/>
  <c r="H780" i="14"/>
  <c r="A781" i="14"/>
  <c r="B781" i="14"/>
  <c r="C781" i="14"/>
  <c r="D781" i="14"/>
  <c r="E781" i="14"/>
  <c r="F781" i="14"/>
  <c r="G781" i="14"/>
  <c r="H781" i="14"/>
  <c r="A782" i="14"/>
  <c r="B782" i="14"/>
  <c r="C782" i="14"/>
  <c r="D782" i="14"/>
  <c r="E782" i="14"/>
  <c r="F782" i="14"/>
  <c r="G782" i="14"/>
  <c r="H782" i="14"/>
  <c r="A783" i="14"/>
  <c r="B783" i="14"/>
  <c r="C783" i="14"/>
  <c r="D783" i="14"/>
  <c r="E783" i="14"/>
  <c r="F783" i="14"/>
  <c r="G783" i="14"/>
  <c r="H783" i="14"/>
  <c r="A784" i="14"/>
  <c r="B784" i="14"/>
  <c r="C784" i="14"/>
  <c r="D784" i="14"/>
  <c r="E784" i="14"/>
  <c r="F784" i="14"/>
  <c r="G784" i="14"/>
  <c r="H784" i="14"/>
  <c r="A785" i="14"/>
  <c r="B785" i="14"/>
  <c r="C785" i="14"/>
  <c r="D785" i="14"/>
  <c r="E785" i="14"/>
  <c r="F785" i="14"/>
  <c r="G785" i="14"/>
  <c r="H785" i="14"/>
  <c r="A786" i="14"/>
  <c r="B786" i="14"/>
  <c r="C786" i="14"/>
  <c r="D786" i="14"/>
  <c r="E786" i="14"/>
  <c r="F786" i="14"/>
  <c r="G786" i="14"/>
  <c r="H786" i="14"/>
  <c r="A787" i="14"/>
  <c r="B787" i="14"/>
  <c r="C787" i="14"/>
  <c r="D787" i="14"/>
  <c r="E787" i="14"/>
  <c r="F787" i="14"/>
  <c r="G787" i="14"/>
  <c r="H787" i="14"/>
  <c r="A788" i="14"/>
  <c r="B788" i="14"/>
  <c r="C788" i="14"/>
  <c r="D788" i="14"/>
  <c r="E788" i="14"/>
  <c r="F788" i="14"/>
  <c r="G788" i="14"/>
  <c r="H788" i="14"/>
  <c r="A789" i="14"/>
  <c r="B789" i="14"/>
  <c r="C789" i="14"/>
  <c r="D789" i="14"/>
  <c r="E789" i="14"/>
  <c r="F789" i="14"/>
  <c r="G789" i="14"/>
  <c r="H789" i="14"/>
  <c r="A790" i="14"/>
  <c r="B790" i="14"/>
  <c r="C790" i="14"/>
  <c r="D790" i="14"/>
  <c r="E790" i="14"/>
  <c r="F790" i="14"/>
  <c r="G790" i="14"/>
  <c r="H790" i="14"/>
  <c r="A791" i="14"/>
  <c r="B791" i="14"/>
  <c r="C791" i="14"/>
  <c r="D791" i="14"/>
  <c r="E791" i="14"/>
  <c r="F791" i="14"/>
  <c r="G791" i="14"/>
  <c r="H791" i="14"/>
  <c r="A792" i="14"/>
  <c r="B792" i="14"/>
  <c r="C792" i="14"/>
  <c r="D792" i="14"/>
  <c r="E792" i="14"/>
  <c r="F792" i="14"/>
  <c r="G792" i="14"/>
  <c r="H792" i="14"/>
  <c r="A793" i="14"/>
  <c r="B793" i="14"/>
  <c r="C793" i="14"/>
  <c r="D793" i="14"/>
  <c r="E793" i="14"/>
  <c r="F793" i="14"/>
  <c r="G793" i="14"/>
  <c r="H793" i="14"/>
  <c r="A794" i="14"/>
  <c r="B794" i="14"/>
  <c r="C794" i="14"/>
  <c r="D794" i="14"/>
  <c r="E794" i="14"/>
  <c r="F794" i="14"/>
  <c r="G794" i="14"/>
  <c r="H794" i="14"/>
  <c r="A795" i="14"/>
  <c r="B795" i="14"/>
  <c r="C795" i="14"/>
  <c r="D795" i="14"/>
  <c r="E795" i="14"/>
  <c r="F795" i="14"/>
  <c r="G795" i="14"/>
  <c r="H795" i="14"/>
  <c r="A796" i="14"/>
  <c r="B796" i="14"/>
  <c r="C796" i="14"/>
  <c r="D796" i="14"/>
  <c r="E796" i="14"/>
  <c r="F796" i="14"/>
  <c r="G796" i="14"/>
  <c r="H796" i="14"/>
  <c r="A797" i="14"/>
  <c r="B797" i="14"/>
  <c r="C797" i="14"/>
  <c r="D797" i="14"/>
  <c r="E797" i="14"/>
  <c r="F797" i="14"/>
  <c r="G797" i="14"/>
  <c r="H797" i="14"/>
  <c r="A798" i="14"/>
  <c r="B798" i="14"/>
  <c r="C798" i="14"/>
  <c r="D798" i="14"/>
  <c r="E798" i="14"/>
  <c r="F798" i="14"/>
  <c r="G798" i="14"/>
  <c r="H798" i="14"/>
  <c r="A799" i="14"/>
  <c r="B799" i="14"/>
  <c r="C799" i="14"/>
  <c r="D799" i="14"/>
  <c r="E799" i="14"/>
  <c r="F799" i="14"/>
  <c r="G799" i="14"/>
  <c r="H799" i="14"/>
  <c r="A800" i="14"/>
  <c r="B800" i="14"/>
  <c r="C800" i="14"/>
  <c r="D800" i="14"/>
  <c r="E800" i="14"/>
  <c r="F800" i="14"/>
  <c r="G800" i="14"/>
  <c r="H800" i="14"/>
  <c r="A801" i="14"/>
  <c r="B801" i="14"/>
  <c r="C801" i="14"/>
  <c r="D801" i="14"/>
  <c r="E801" i="14"/>
  <c r="F801" i="14"/>
  <c r="G801" i="14"/>
  <c r="H801" i="14"/>
  <c r="A802" i="14"/>
  <c r="B802" i="14"/>
  <c r="C802" i="14"/>
  <c r="D802" i="14"/>
  <c r="E802" i="14"/>
  <c r="F802" i="14"/>
  <c r="G802" i="14"/>
  <c r="H802" i="14"/>
  <c r="A803" i="14"/>
  <c r="B803" i="14"/>
  <c r="C803" i="14"/>
  <c r="D803" i="14"/>
  <c r="E803" i="14"/>
  <c r="F803" i="14"/>
  <c r="G803" i="14"/>
  <c r="H803" i="14"/>
  <c r="A804" i="14"/>
  <c r="B804" i="14"/>
  <c r="C804" i="14"/>
  <c r="D804" i="14"/>
  <c r="E804" i="14"/>
  <c r="F804" i="14"/>
  <c r="G804" i="14"/>
  <c r="H804" i="14"/>
  <c r="A805" i="14"/>
  <c r="B805" i="14"/>
  <c r="C805" i="14"/>
  <c r="D805" i="14"/>
  <c r="E805" i="14"/>
  <c r="F805" i="14"/>
  <c r="G805" i="14"/>
  <c r="H805" i="14"/>
  <c r="A806" i="14"/>
  <c r="B806" i="14"/>
  <c r="C806" i="14"/>
  <c r="D806" i="14"/>
  <c r="E806" i="14"/>
  <c r="F806" i="14"/>
  <c r="G806" i="14"/>
  <c r="H806" i="14"/>
  <c r="A807" i="14"/>
  <c r="B807" i="14"/>
  <c r="C807" i="14"/>
  <c r="D807" i="14"/>
  <c r="E807" i="14"/>
  <c r="F807" i="14"/>
  <c r="G807" i="14"/>
  <c r="H807" i="14"/>
  <c r="A808" i="14"/>
  <c r="B808" i="14"/>
  <c r="C808" i="14"/>
  <c r="D808" i="14"/>
  <c r="E808" i="14"/>
  <c r="F808" i="14"/>
  <c r="G808" i="14"/>
  <c r="H808" i="14"/>
  <c r="A809" i="14"/>
  <c r="B809" i="14"/>
  <c r="C809" i="14"/>
  <c r="D809" i="14"/>
  <c r="E809" i="14"/>
  <c r="F809" i="14"/>
  <c r="G809" i="14"/>
  <c r="H809" i="14"/>
  <c r="A810" i="14"/>
  <c r="B810" i="14"/>
  <c r="C810" i="14"/>
  <c r="D810" i="14"/>
  <c r="E810" i="14"/>
  <c r="F810" i="14"/>
  <c r="G810" i="14"/>
  <c r="H810" i="14"/>
  <c r="A811" i="14"/>
  <c r="B811" i="14"/>
  <c r="C811" i="14"/>
  <c r="D811" i="14"/>
  <c r="E811" i="14"/>
  <c r="F811" i="14"/>
  <c r="G811" i="14"/>
  <c r="H811" i="14"/>
  <c r="A812" i="14"/>
  <c r="B812" i="14"/>
  <c r="C812" i="14"/>
  <c r="D812" i="14"/>
  <c r="E812" i="14"/>
  <c r="F812" i="14"/>
  <c r="G812" i="14"/>
  <c r="H812" i="14"/>
  <c r="A813" i="14"/>
  <c r="B813" i="14"/>
  <c r="C813" i="14"/>
  <c r="D813" i="14"/>
  <c r="E813" i="14"/>
  <c r="F813" i="14"/>
  <c r="G813" i="14"/>
  <c r="H813" i="14"/>
  <c r="A814" i="14"/>
  <c r="B814" i="14"/>
  <c r="C814" i="14"/>
  <c r="D814" i="14"/>
  <c r="E814" i="14"/>
  <c r="F814" i="14"/>
  <c r="G814" i="14"/>
  <c r="H814" i="14"/>
  <c r="A815" i="14"/>
  <c r="B815" i="14"/>
  <c r="C815" i="14"/>
  <c r="D815" i="14"/>
  <c r="E815" i="14"/>
  <c r="F815" i="14"/>
  <c r="G815" i="14"/>
  <c r="H815" i="14"/>
  <c r="A816" i="14"/>
  <c r="B816" i="14"/>
  <c r="C816" i="14"/>
  <c r="D816" i="14"/>
  <c r="E816" i="14"/>
  <c r="F816" i="14"/>
  <c r="G816" i="14"/>
  <c r="H816" i="14"/>
  <c r="A817" i="14"/>
  <c r="B817" i="14"/>
  <c r="C817" i="14"/>
  <c r="D817" i="14"/>
  <c r="E817" i="14"/>
  <c r="F817" i="14"/>
  <c r="G817" i="14"/>
  <c r="H817" i="14"/>
  <c r="A818" i="14"/>
  <c r="B818" i="14"/>
  <c r="C818" i="14"/>
  <c r="D818" i="14"/>
  <c r="E818" i="14"/>
  <c r="F818" i="14"/>
  <c r="G818" i="14"/>
  <c r="H818" i="14"/>
  <c r="A819" i="14"/>
  <c r="B819" i="14"/>
  <c r="C819" i="14"/>
  <c r="D819" i="14"/>
  <c r="E819" i="14"/>
  <c r="F819" i="14"/>
  <c r="G819" i="14"/>
  <c r="H819" i="14"/>
  <c r="A820" i="14"/>
  <c r="B820" i="14"/>
  <c r="C820" i="14"/>
  <c r="D820" i="14"/>
  <c r="E820" i="14"/>
  <c r="F820" i="14"/>
  <c r="G820" i="14"/>
  <c r="H820" i="14"/>
  <c r="A821" i="14"/>
  <c r="B821" i="14"/>
  <c r="C821" i="14"/>
  <c r="D821" i="14"/>
  <c r="E821" i="14"/>
  <c r="F821" i="14"/>
  <c r="G821" i="14"/>
  <c r="H821" i="14"/>
  <c r="A822" i="14"/>
  <c r="B822" i="14"/>
  <c r="C822" i="14"/>
  <c r="D822" i="14"/>
  <c r="E822" i="14"/>
  <c r="F822" i="14"/>
  <c r="G822" i="14"/>
  <c r="H822" i="14"/>
  <c r="A823" i="14"/>
  <c r="B823" i="14"/>
  <c r="C823" i="14"/>
  <c r="D823" i="14"/>
  <c r="E823" i="14"/>
  <c r="F823" i="14"/>
  <c r="G823" i="14"/>
  <c r="H823" i="14"/>
  <c r="A824" i="14"/>
  <c r="B824" i="14"/>
  <c r="C824" i="14"/>
  <c r="D824" i="14"/>
  <c r="E824" i="14"/>
  <c r="F824" i="14"/>
  <c r="G824" i="14"/>
  <c r="H824" i="14"/>
  <c r="A825" i="14"/>
  <c r="B825" i="14"/>
  <c r="C825" i="14"/>
  <c r="D825" i="14"/>
  <c r="E825" i="14"/>
  <c r="F825" i="14"/>
  <c r="G825" i="14"/>
  <c r="H825" i="14"/>
  <c r="A826" i="14"/>
  <c r="B826" i="14"/>
  <c r="C826" i="14"/>
  <c r="D826" i="14"/>
  <c r="E826" i="14"/>
  <c r="F826" i="14"/>
  <c r="G826" i="14"/>
  <c r="H826" i="14"/>
  <c r="A827" i="14"/>
  <c r="B827" i="14"/>
  <c r="C827" i="14"/>
  <c r="D827" i="14"/>
  <c r="E827" i="14"/>
  <c r="F827" i="14"/>
  <c r="G827" i="14"/>
  <c r="H827" i="14"/>
  <c r="A828" i="14"/>
  <c r="B828" i="14"/>
  <c r="C828" i="14"/>
  <c r="D828" i="14"/>
  <c r="E828" i="14"/>
  <c r="F828" i="14"/>
  <c r="G828" i="14"/>
  <c r="H828" i="14"/>
  <c r="A829" i="14"/>
  <c r="B829" i="14"/>
  <c r="C829" i="14"/>
  <c r="D829" i="14"/>
  <c r="E829" i="14"/>
  <c r="F829" i="14"/>
  <c r="G829" i="14"/>
  <c r="H829" i="14"/>
  <c r="A830" i="14"/>
  <c r="B830" i="14"/>
  <c r="C830" i="14"/>
  <c r="D830" i="14"/>
  <c r="E830" i="14"/>
  <c r="F830" i="14"/>
  <c r="G830" i="14"/>
  <c r="H830" i="14"/>
  <c r="A831" i="14"/>
  <c r="B831" i="14"/>
  <c r="C831" i="14"/>
  <c r="D831" i="14"/>
  <c r="E831" i="14"/>
  <c r="F831" i="14"/>
  <c r="G831" i="14"/>
  <c r="H831" i="14"/>
  <c r="A832" i="14"/>
  <c r="B832" i="14"/>
  <c r="C832" i="14"/>
  <c r="D832" i="14"/>
  <c r="E832" i="14"/>
  <c r="F832" i="14"/>
  <c r="G832" i="14"/>
  <c r="H832" i="14"/>
  <c r="A833" i="14"/>
  <c r="B833" i="14"/>
  <c r="C833" i="14"/>
  <c r="D833" i="14"/>
  <c r="E833" i="14"/>
  <c r="F833" i="14"/>
  <c r="G833" i="14"/>
  <c r="H833" i="14"/>
  <c r="A834" i="14"/>
  <c r="B834" i="14"/>
  <c r="C834" i="14"/>
  <c r="D834" i="14"/>
  <c r="E834" i="14"/>
  <c r="F834" i="14"/>
  <c r="G834" i="14"/>
  <c r="H834" i="14"/>
  <c r="A835" i="14"/>
  <c r="B835" i="14"/>
  <c r="C835" i="14"/>
  <c r="D835" i="14"/>
  <c r="E835" i="14"/>
  <c r="F835" i="14"/>
  <c r="G835" i="14"/>
  <c r="H835" i="14"/>
  <c r="A836" i="14"/>
  <c r="B836" i="14"/>
  <c r="C836" i="14"/>
  <c r="D836" i="14"/>
  <c r="E836" i="14"/>
  <c r="F836" i="14"/>
  <c r="G836" i="14"/>
  <c r="H836" i="14"/>
  <c r="A837" i="14"/>
  <c r="B837" i="14"/>
  <c r="C837" i="14"/>
  <c r="D837" i="14"/>
  <c r="E837" i="14"/>
  <c r="F837" i="14"/>
  <c r="G837" i="14"/>
  <c r="H837" i="14"/>
  <c r="A838" i="14"/>
  <c r="B838" i="14"/>
  <c r="C838" i="14"/>
  <c r="D838" i="14"/>
  <c r="E838" i="14"/>
  <c r="F838" i="14"/>
  <c r="G838" i="14"/>
  <c r="H838" i="14"/>
  <c r="A839" i="14"/>
  <c r="B839" i="14"/>
  <c r="C839" i="14"/>
  <c r="D839" i="14"/>
  <c r="E839" i="14"/>
  <c r="F839" i="14"/>
  <c r="G839" i="14"/>
  <c r="H839" i="14"/>
  <c r="A840" i="14"/>
  <c r="B840" i="14"/>
  <c r="C840" i="14"/>
  <c r="D840" i="14"/>
  <c r="E840" i="14"/>
  <c r="F840" i="14"/>
  <c r="G840" i="14"/>
  <c r="H840" i="14"/>
  <c r="A841" i="14"/>
  <c r="B841" i="14"/>
  <c r="C841" i="14"/>
  <c r="D841" i="14"/>
  <c r="E841" i="14"/>
  <c r="F841" i="14"/>
  <c r="G841" i="14"/>
  <c r="H841" i="14"/>
  <c r="A842" i="14"/>
  <c r="B842" i="14"/>
  <c r="C842" i="14"/>
  <c r="D842" i="14"/>
  <c r="E842" i="14"/>
  <c r="F842" i="14"/>
  <c r="G842" i="14"/>
  <c r="H842" i="14"/>
  <c r="A843" i="14"/>
  <c r="B843" i="14"/>
  <c r="C843" i="14"/>
  <c r="D843" i="14"/>
  <c r="E843" i="14"/>
  <c r="F843" i="14"/>
  <c r="G843" i="14"/>
  <c r="H843" i="14"/>
  <c r="A844" i="14"/>
  <c r="B844" i="14"/>
  <c r="C844" i="14"/>
  <c r="D844" i="14"/>
  <c r="E844" i="14"/>
  <c r="F844" i="14"/>
  <c r="G844" i="14"/>
  <c r="H844" i="14"/>
  <c r="A845" i="14"/>
  <c r="B845" i="14"/>
  <c r="C845" i="14"/>
  <c r="D845" i="14"/>
  <c r="E845" i="14"/>
  <c r="F845" i="14"/>
  <c r="G845" i="14"/>
  <c r="H845" i="14"/>
  <c r="A846" i="14"/>
  <c r="B846" i="14"/>
  <c r="C846" i="14"/>
  <c r="D846" i="14"/>
  <c r="E846" i="14"/>
  <c r="F846" i="14"/>
  <c r="G846" i="14"/>
  <c r="H846" i="14"/>
  <c r="A847" i="14"/>
  <c r="B847" i="14"/>
  <c r="C847" i="14"/>
  <c r="D847" i="14"/>
  <c r="E847" i="14"/>
  <c r="F847" i="14"/>
  <c r="G847" i="14"/>
  <c r="H847" i="14"/>
  <c r="A848" i="14"/>
  <c r="B848" i="14"/>
  <c r="C848" i="14"/>
  <c r="D848" i="14"/>
  <c r="E848" i="14"/>
  <c r="F848" i="14"/>
  <c r="G848" i="14"/>
  <c r="H848" i="14"/>
  <c r="A849" i="14"/>
  <c r="B849" i="14"/>
  <c r="C849" i="14"/>
  <c r="D849" i="14"/>
  <c r="E849" i="14"/>
  <c r="F849" i="14"/>
  <c r="G849" i="14"/>
  <c r="H849" i="14"/>
  <c r="A850" i="14"/>
  <c r="B850" i="14"/>
  <c r="C850" i="14"/>
  <c r="D850" i="14"/>
  <c r="E850" i="14"/>
  <c r="F850" i="14"/>
  <c r="G850" i="14"/>
  <c r="H850" i="14"/>
  <c r="A851" i="14"/>
  <c r="B851" i="14"/>
  <c r="C851" i="14"/>
  <c r="D851" i="14"/>
  <c r="E851" i="14"/>
  <c r="F851" i="14"/>
  <c r="G851" i="14"/>
  <c r="H851" i="14"/>
  <c r="A852" i="14"/>
  <c r="B852" i="14"/>
  <c r="C852" i="14"/>
  <c r="D852" i="14"/>
  <c r="E852" i="14"/>
  <c r="F852" i="14"/>
  <c r="G852" i="14"/>
  <c r="H852" i="14"/>
  <c r="A853" i="14"/>
  <c r="B853" i="14"/>
  <c r="C853" i="14"/>
  <c r="D853" i="14"/>
  <c r="E853" i="14"/>
  <c r="F853" i="14"/>
  <c r="G853" i="14"/>
  <c r="H853" i="14"/>
  <c r="A854" i="14"/>
  <c r="B854" i="14"/>
  <c r="C854" i="14"/>
  <c r="D854" i="14"/>
  <c r="E854" i="14"/>
  <c r="F854" i="14"/>
  <c r="G854" i="14"/>
  <c r="H854" i="14"/>
  <c r="A855" i="14"/>
  <c r="B855" i="14"/>
  <c r="C855" i="14"/>
  <c r="D855" i="14"/>
  <c r="E855" i="14"/>
  <c r="F855" i="14"/>
  <c r="G855" i="14"/>
  <c r="H855" i="14"/>
  <c r="A856" i="14"/>
  <c r="B856" i="14"/>
  <c r="C856" i="14"/>
  <c r="D856" i="14"/>
  <c r="E856" i="14"/>
  <c r="F856" i="14"/>
  <c r="G856" i="14"/>
  <c r="H856" i="14"/>
  <c r="A857" i="14"/>
  <c r="B857" i="14"/>
  <c r="C857" i="14"/>
  <c r="D857" i="14"/>
  <c r="E857" i="14"/>
  <c r="F857" i="14"/>
  <c r="G857" i="14"/>
  <c r="H857" i="14"/>
  <c r="A858" i="14"/>
  <c r="B858" i="14"/>
  <c r="C858" i="14"/>
  <c r="D858" i="14"/>
  <c r="E858" i="14"/>
  <c r="F858" i="14"/>
  <c r="G858" i="14"/>
  <c r="H858" i="14"/>
  <c r="A859" i="14"/>
  <c r="B859" i="14"/>
  <c r="C859" i="14"/>
  <c r="D859" i="14"/>
  <c r="E859" i="14"/>
  <c r="F859" i="14"/>
  <c r="G859" i="14"/>
  <c r="H859" i="14"/>
  <c r="A860" i="14"/>
  <c r="B860" i="14"/>
  <c r="C860" i="14"/>
  <c r="D860" i="14"/>
  <c r="E860" i="14"/>
  <c r="F860" i="14"/>
  <c r="G860" i="14"/>
  <c r="H860" i="14"/>
  <c r="A861" i="14"/>
  <c r="B861" i="14"/>
  <c r="C861" i="14"/>
  <c r="D861" i="14"/>
  <c r="E861" i="14"/>
  <c r="F861" i="14"/>
  <c r="G861" i="14"/>
  <c r="H861" i="14"/>
  <c r="A862" i="14"/>
  <c r="B862" i="14"/>
  <c r="C862" i="14"/>
  <c r="D862" i="14"/>
  <c r="E862" i="14"/>
  <c r="F862" i="14"/>
  <c r="G862" i="14"/>
  <c r="H862" i="14"/>
  <c r="A863" i="14"/>
  <c r="B863" i="14"/>
  <c r="C863" i="14"/>
  <c r="D863" i="14"/>
  <c r="E863" i="14"/>
  <c r="F863" i="14"/>
  <c r="G863" i="14"/>
  <c r="H863" i="14"/>
  <c r="A864" i="14"/>
  <c r="B864" i="14"/>
  <c r="C864" i="14"/>
  <c r="D864" i="14"/>
  <c r="E864" i="14"/>
  <c r="F864" i="14"/>
  <c r="G864" i="14"/>
  <c r="H864" i="14"/>
  <c r="A865" i="14"/>
  <c r="B865" i="14"/>
  <c r="C865" i="14"/>
  <c r="D865" i="14"/>
  <c r="E865" i="14"/>
  <c r="F865" i="14"/>
  <c r="G865" i="14"/>
  <c r="H865" i="14"/>
  <c r="A866" i="14"/>
  <c r="B866" i="14"/>
  <c r="C866" i="14"/>
  <c r="D866" i="14"/>
  <c r="E866" i="14"/>
  <c r="F866" i="14"/>
  <c r="G866" i="14"/>
  <c r="H866" i="14"/>
  <c r="A867" i="14"/>
  <c r="B867" i="14"/>
  <c r="C867" i="14"/>
  <c r="D867" i="14"/>
  <c r="E867" i="14"/>
  <c r="F867" i="14"/>
  <c r="G867" i="14"/>
  <c r="H867" i="14"/>
  <c r="A868" i="14"/>
  <c r="B868" i="14"/>
  <c r="C868" i="14"/>
  <c r="D868" i="14"/>
  <c r="E868" i="14"/>
  <c r="F868" i="14"/>
  <c r="G868" i="14"/>
  <c r="H868" i="14"/>
  <c r="A869" i="14"/>
  <c r="B869" i="14"/>
  <c r="C869" i="14"/>
  <c r="D869" i="14"/>
  <c r="E869" i="14"/>
  <c r="F869" i="14"/>
  <c r="G869" i="14"/>
  <c r="H869" i="14"/>
  <c r="A870" i="14"/>
  <c r="B870" i="14"/>
  <c r="C870" i="14"/>
  <c r="D870" i="14"/>
  <c r="E870" i="14"/>
  <c r="F870" i="14"/>
  <c r="G870" i="14"/>
  <c r="H870" i="14"/>
  <c r="A871" i="14"/>
  <c r="B871" i="14"/>
  <c r="C871" i="14"/>
  <c r="D871" i="14"/>
  <c r="E871" i="14"/>
  <c r="F871" i="14"/>
  <c r="G871" i="14"/>
  <c r="H871" i="14"/>
  <c r="A872" i="14"/>
  <c r="B872" i="14"/>
  <c r="C872" i="14"/>
  <c r="D872" i="14"/>
  <c r="E872" i="14"/>
  <c r="F872" i="14"/>
  <c r="G872" i="14"/>
  <c r="H872" i="14"/>
  <c r="A873" i="14"/>
  <c r="B873" i="14"/>
  <c r="C873" i="14"/>
  <c r="D873" i="14"/>
  <c r="E873" i="14"/>
  <c r="F873" i="14"/>
  <c r="G873" i="14"/>
  <c r="H873" i="14"/>
  <c r="A874" i="14"/>
  <c r="B874" i="14"/>
  <c r="C874" i="14"/>
  <c r="D874" i="14"/>
  <c r="E874" i="14"/>
  <c r="F874" i="14"/>
  <c r="G874" i="14"/>
  <c r="H874" i="14"/>
  <c r="A875" i="14"/>
  <c r="B875" i="14"/>
  <c r="C875" i="14"/>
  <c r="D875" i="14"/>
  <c r="E875" i="14"/>
  <c r="F875" i="14"/>
  <c r="G875" i="14"/>
  <c r="H875" i="14"/>
  <c r="A876" i="14"/>
  <c r="B876" i="14"/>
  <c r="C876" i="14"/>
  <c r="D876" i="14"/>
  <c r="E876" i="14"/>
  <c r="F876" i="14"/>
  <c r="G876" i="14"/>
  <c r="H876" i="14"/>
  <c r="A877" i="14"/>
  <c r="B877" i="14"/>
  <c r="C877" i="14"/>
  <c r="D877" i="14"/>
  <c r="E877" i="14"/>
  <c r="F877" i="14"/>
  <c r="G877" i="14"/>
  <c r="H877" i="14"/>
  <c r="A878" i="14"/>
  <c r="B878" i="14"/>
  <c r="C878" i="14"/>
  <c r="D878" i="14"/>
  <c r="E878" i="14"/>
  <c r="F878" i="14"/>
  <c r="G878" i="14"/>
  <c r="H878" i="14"/>
  <c r="A879" i="14"/>
  <c r="B879" i="14"/>
  <c r="C879" i="14"/>
  <c r="D879" i="14"/>
  <c r="E879" i="14"/>
  <c r="F879" i="14"/>
  <c r="G879" i="14"/>
  <c r="H879" i="14"/>
  <c r="A880" i="14"/>
  <c r="B880" i="14"/>
  <c r="C880" i="14"/>
  <c r="D880" i="14"/>
  <c r="E880" i="14"/>
  <c r="F880" i="14"/>
  <c r="G880" i="14"/>
  <c r="H880" i="14"/>
  <c r="A881" i="14"/>
  <c r="B881" i="14"/>
  <c r="C881" i="14"/>
  <c r="D881" i="14"/>
  <c r="E881" i="14"/>
  <c r="F881" i="14"/>
  <c r="G881" i="14"/>
  <c r="H881" i="14"/>
  <c r="A882" i="14"/>
  <c r="B882" i="14"/>
  <c r="C882" i="14"/>
  <c r="D882" i="14"/>
  <c r="E882" i="14"/>
  <c r="F882" i="14"/>
  <c r="G882" i="14"/>
  <c r="H882" i="14"/>
  <c r="A883" i="14"/>
  <c r="B883" i="14"/>
  <c r="C883" i="14"/>
  <c r="D883" i="14"/>
  <c r="E883" i="14"/>
  <c r="F883" i="14"/>
  <c r="G883" i="14"/>
  <c r="H883" i="14"/>
  <c r="A884" i="14"/>
  <c r="B884" i="14"/>
  <c r="C884" i="14"/>
  <c r="D884" i="14"/>
  <c r="E884" i="14"/>
  <c r="F884" i="14"/>
  <c r="G884" i="14"/>
  <c r="H884" i="14"/>
  <c r="A885" i="14"/>
  <c r="B885" i="14"/>
  <c r="C885" i="14"/>
  <c r="D885" i="14"/>
  <c r="E885" i="14"/>
  <c r="F885" i="14"/>
  <c r="G885" i="14"/>
  <c r="H885" i="14"/>
  <c r="A886" i="14"/>
  <c r="B886" i="14"/>
  <c r="C886" i="14"/>
  <c r="D886" i="14"/>
  <c r="E886" i="14"/>
  <c r="F886" i="14"/>
  <c r="G886" i="14"/>
  <c r="H886" i="14"/>
  <c r="A887" i="14"/>
  <c r="B887" i="14"/>
  <c r="C887" i="14"/>
  <c r="D887" i="14"/>
  <c r="E887" i="14"/>
  <c r="F887" i="14"/>
  <c r="G887" i="14"/>
  <c r="H887" i="14"/>
  <c r="A888" i="14"/>
  <c r="B888" i="14"/>
  <c r="C888" i="14"/>
  <c r="D888" i="14"/>
  <c r="E888" i="14"/>
  <c r="F888" i="14"/>
  <c r="G888" i="14"/>
  <c r="H888" i="14"/>
  <c r="A889" i="14"/>
  <c r="B889" i="14"/>
  <c r="C889" i="14"/>
  <c r="D889" i="14"/>
  <c r="E889" i="14"/>
  <c r="F889" i="14"/>
  <c r="G889" i="14"/>
  <c r="H889" i="14"/>
  <c r="A890" i="14"/>
  <c r="B890" i="14"/>
  <c r="C890" i="14"/>
  <c r="D890" i="14"/>
  <c r="E890" i="14"/>
  <c r="F890" i="14"/>
  <c r="G890" i="14"/>
  <c r="H890" i="14"/>
  <c r="A891" i="14"/>
  <c r="B891" i="14"/>
  <c r="C891" i="14"/>
  <c r="D891" i="14"/>
  <c r="E891" i="14"/>
  <c r="F891" i="14"/>
  <c r="G891" i="14"/>
  <c r="H891" i="14"/>
  <c r="A892" i="14"/>
  <c r="B892" i="14"/>
  <c r="C892" i="14"/>
  <c r="D892" i="14"/>
  <c r="E892" i="14"/>
  <c r="F892" i="14"/>
  <c r="G892" i="14"/>
  <c r="H892" i="14"/>
  <c r="A893" i="14"/>
  <c r="B893" i="14"/>
  <c r="C893" i="14"/>
  <c r="D893" i="14"/>
  <c r="E893" i="14"/>
  <c r="F893" i="14"/>
  <c r="G893" i="14"/>
  <c r="H893" i="14"/>
  <c r="A894" i="14"/>
  <c r="B894" i="14"/>
  <c r="C894" i="14"/>
  <c r="D894" i="14"/>
  <c r="E894" i="14"/>
  <c r="F894" i="14"/>
  <c r="G894" i="14"/>
  <c r="H894" i="14"/>
  <c r="A895" i="14"/>
  <c r="B895" i="14"/>
  <c r="C895" i="14"/>
  <c r="D895" i="14"/>
  <c r="E895" i="14"/>
  <c r="F895" i="14"/>
  <c r="G895" i="14"/>
  <c r="H895" i="14"/>
  <c r="A896" i="14"/>
  <c r="B896" i="14"/>
  <c r="C896" i="14"/>
  <c r="D896" i="14"/>
  <c r="E896" i="14"/>
  <c r="F896" i="14"/>
  <c r="G896" i="14"/>
  <c r="H896" i="14"/>
  <c r="A897" i="14"/>
  <c r="B897" i="14"/>
  <c r="C897" i="14"/>
  <c r="D897" i="14"/>
  <c r="E897" i="14"/>
  <c r="F897" i="14"/>
  <c r="G897" i="14"/>
  <c r="H897" i="14"/>
  <c r="A898" i="14"/>
  <c r="B898" i="14"/>
  <c r="C898" i="14"/>
  <c r="D898" i="14"/>
  <c r="E898" i="14"/>
  <c r="F898" i="14"/>
  <c r="G898" i="14"/>
  <c r="H898" i="14"/>
  <c r="A899" i="14"/>
  <c r="B899" i="14"/>
  <c r="C899" i="14"/>
  <c r="D899" i="14"/>
  <c r="E899" i="14"/>
  <c r="F899" i="14"/>
  <c r="G899" i="14"/>
  <c r="H899" i="14"/>
  <c r="A900" i="14"/>
  <c r="B900" i="14"/>
  <c r="C900" i="14"/>
  <c r="D900" i="14"/>
  <c r="E900" i="14"/>
  <c r="F900" i="14"/>
  <c r="G900" i="14"/>
  <c r="H900" i="14"/>
  <c r="A901" i="14"/>
  <c r="B901" i="14"/>
  <c r="C901" i="14"/>
  <c r="D901" i="14"/>
  <c r="E901" i="14"/>
  <c r="F901" i="14"/>
  <c r="G901" i="14"/>
  <c r="H901" i="14"/>
  <c r="A902" i="14"/>
  <c r="B902" i="14"/>
  <c r="C902" i="14"/>
  <c r="D902" i="14"/>
  <c r="E902" i="14"/>
  <c r="F902" i="14"/>
  <c r="G902" i="14"/>
  <c r="H902" i="14"/>
  <c r="A903" i="14"/>
  <c r="B903" i="14"/>
  <c r="C903" i="14"/>
  <c r="D903" i="14"/>
  <c r="E903" i="14"/>
  <c r="F903" i="14"/>
  <c r="G903" i="14"/>
  <c r="H903" i="14"/>
  <c r="A904" i="14"/>
  <c r="B904" i="14"/>
  <c r="C904" i="14"/>
  <c r="D904" i="14"/>
  <c r="E904" i="14"/>
  <c r="F904" i="14"/>
  <c r="G904" i="14"/>
  <c r="H904" i="14"/>
  <c r="A905" i="14"/>
  <c r="B905" i="14"/>
  <c r="C905" i="14"/>
  <c r="D905" i="14"/>
  <c r="E905" i="14"/>
  <c r="F905" i="14"/>
  <c r="G905" i="14"/>
  <c r="H905" i="14"/>
  <c r="A906" i="14"/>
  <c r="B906" i="14"/>
  <c r="C906" i="14"/>
  <c r="D906" i="14"/>
  <c r="E906" i="14"/>
  <c r="F906" i="14"/>
  <c r="G906" i="14"/>
  <c r="H906" i="14"/>
  <c r="A907" i="14"/>
  <c r="B907" i="14"/>
  <c r="C907" i="14"/>
  <c r="D907" i="14"/>
  <c r="E907" i="14"/>
  <c r="F907" i="14"/>
  <c r="G907" i="14"/>
  <c r="H907" i="14"/>
  <c r="A908" i="14"/>
  <c r="B908" i="14"/>
  <c r="C908" i="14"/>
  <c r="D908" i="14"/>
  <c r="E908" i="14"/>
  <c r="F908" i="14"/>
  <c r="G908" i="14"/>
  <c r="H908" i="14"/>
  <c r="A909" i="14"/>
  <c r="B909" i="14"/>
  <c r="C909" i="14"/>
  <c r="D909" i="14"/>
  <c r="E909" i="14"/>
  <c r="F909" i="14"/>
  <c r="G909" i="14"/>
  <c r="H909" i="14"/>
  <c r="A910" i="14"/>
  <c r="B910" i="14"/>
  <c r="C910" i="14"/>
  <c r="D910" i="14"/>
  <c r="E910" i="14"/>
  <c r="F910" i="14"/>
  <c r="G910" i="14"/>
  <c r="H910" i="14"/>
  <c r="A911" i="14"/>
  <c r="B911" i="14"/>
  <c r="C911" i="14"/>
  <c r="D911" i="14"/>
  <c r="E911" i="14"/>
  <c r="F911" i="14"/>
  <c r="G911" i="14"/>
  <c r="H911" i="14"/>
  <c r="A912" i="14"/>
  <c r="B912" i="14"/>
  <c r="C912" i="14"/>
  <c r="D912" i="14"/>
  <c r="E912" i="14"/>
  <c r="F912" i="14"/>
  <c r="G912" i="14"/>
  <c r="H912" i="14"/>
  <c r="A913" i="14"/>
  <c r="B913" i="14"/>
  <c r="C913" i="14"/>
  <c r="D913" i="14"/>
  <c r="E913" i="14"/>
  <c r="F913" i="14"/>
  <c r="G913" i="14"/>
  <c r="H913" i="14"/>
  <c r="A914" i="14"/>
  <c r="B914" i="14"/>
  <c r="C914" i="14"/>
  <c r="D914" i="14"/>
  <c r="E914" i="14"/>
  <c r="F914" i="14"/>
  <c r="G914" i="14"/>
  <c r="H914" i="14"/>
  <c r="A915" i="14"/>
  <c r="B915" i="14"/>
  <c r="C915" i="14"/>
  <c r="D915" i="14"/>
  <c r="E915" i="14"/>
  <c r="F915" i="14"/>
  <c r="G915" i="14"/>
  <c r="H915" i="14"/>
  <c r="A916" i="14"/>
  <c r="B916" i="14"/>
  <c r="C916" i="14"/>
  <c r="D916" i="14"/>
  <c r="E916" i="14"/>
  <c r="F916" i="14"/>
  <c r="G916" i="14"/>
  <c r="H916" i="14"/>
  <c r="A917" i="14"/>
  <c r="B917" i="14"/>
  <c r="C917" i="14"/>
  <c r="D917" i="14"/>
  <c r="E917" i="14"/>
  <c r="F917" i="14"/>
  <c r="G917" i="14"/>
  <c r="H917" i="14"/>
  <c r="A918" i="14"/>
  <c r="B918" i="14"/>
  <c r="C918" i="14"/>
  <c r="D918" i="14"/>
  <c r="E918" i="14"/>
  <c r="F918" i="14"/>
  <c r="G918" i="14"/>
  <c r="H918" i="14"/>
  <c r="A919" i="14"/>
  <c r="B919" i="14"/>
  <c r="C919" i="14"/>
  <c r="D919" i="14"/>
  <c r="E919" i="14"/>
  <c r="F919" i="14"/>
  <c r="G919" i="14"/>
  <c r="H919" i="14"/>
  <c r="A920" i="14"/>
  <c r="B920" i="14"/>
  <c r="C920" i="14"/>
  <c r="D920" i="14"/>
  <c r="E920" i="14"/>
  <c r="F920" i="14"/>
  <c r="G920" i="14"/>
  <c r="H920" i="14"/>
  <c r="A921" i="14"/>
  <c r="B921" i="14"/>
  <c r="C921" i="14"/>
  <c r="D921" i="14"/>
  <c r="E921" i="14"/>
  <c r="F921" i="14"/>
  <c r="G921" i="14"/>
  <c r="H921" i="14"/>
  <c r="A922" i="14"/>
  <c r="B922" i="14"/>
  <c r="C922" i="14"/>
  <c r="D922" i="14"/>
  <c r="E922" i="14"/>
  <c r="F922" i="14"/>
  <c r="G922" i="14"/>
  <c r="H922" i="14"/>
  <c r="A923" i="14"/>
  <c r="B923" i="14"/>
  <c r="C923" i="14"/>
  <c r="D923" i="14"/>
  <c r="E923" i="14"/>
  <c r="F923" i="14"/>
  <c r="G923" i="14"/>
  <c r="H923" i="14"/>
  <c r="A924" i="14"/>
  <c r="B924" i="14"/>
  <c r="C924" i="14"/>
  <c r="D924" i="14"/>
  <c r="E924" i="14"/>
  <c r="F924" i="14"/>
  <c r="G924" i="14"/>
  <c r="H924" i="14"/>
  <c r="A925" i="14"/>
  <c r="B925" i="14"/>
  <c r="C925" i="14"/>
  <c r="D925" i="14"/>
  <c r="E925" i="14"/>
  <c r="F925" i="14"/>
  <c r="G925" i="14"/>
  <c r="H925" i="14"/>
  <c r="A926" i="14"/>
  <c r="B926" i="14"/>
  <c r="C926" i="14"/>
  <c r="D926" i="14"/>
  <c r="E926" i="14"/>
  <c r="F926" i="14"/>
  <c r="G926" i="14"/>
  <c r="H926" i="14"/>
  <c r="A927" i="14"/>
  <c r="B927" i="14"/>
  <c r="C927" i="14"/>
  <c r="D927" i="14"/>
  <c r="E927" i="14"/>
  <c r="F927" i="14"/>
  <c r="G927" i="14"/>
  <c r="H927" i="14"/>
  <c r="A928" i="14"/>
  <c r="B928" i="14"/>
  <c r="C928" i="14"/>
  <c r="D928" i="14"/>
  <c r="E928" i="14"/>
  <c r="F928" i="14"/>
  <c r="G928" i="14"/>
  <c r="H928" i="14"/>
  <c r="A929" i="14"/>
  <c r="B929" i="14"/>
  <c r="C929" i="14"/>
  <c r="D929" i="14"/>
  <c r="E929" i="14"/>
  <c r="F929" i="14"/>
  <c r="G929" i="14"/>
  <c r="H929" i="14"/>
  <c r="A930" i="14"/>
  <c r="B930" i="14"/>
  <c r="C930" i="14"/>
  <c r="D930" i="14"/>
  <c r="E930" i="14"/>
  <c r="F930" i="14"/>
  <c r="G930" i="14"/>
  <c r="H930" i="14"/>
  <c r="A931" i="14"/>
  <c r="B931" i="14"/>
  <c r="C931" i="14"/>
  <c r="D931" i="14"/>
  <c r="E931" i="14"/>
  <c r="F931" i="14"/>
  <c r="G931" i="14"/>
  <c r="H931" i="14"/>
  <c r="A932" i="14"/>
  <c r="B932" i="14"/>
  <c r="C932" i="14"/>
  <c r="D932" i="14"/>
  <c r="E932" i="14"/>
  <c r="F932" i="14"/>
  <c r="G932" i="14"/>
  <c r="H932" i="14"/>
  <c r="A933" i="14"/>
  <c r="B933" i="14"/>
  <c r="C933" i="14"/>
  <c r="D933" i="14"/>
  <c r="E933" i="14"/>
  <c r="F933" i="14"/>
  <c r="G933" i="14"/>
  <c r="H933" i="14"/>
  <c r="A934" i="14"/>
  <c r="B934" i="14"/>
  <c r="C934" i="14"/>
  <c r="D934" i="14"/>
  <c r="E934" i="14"/>
  <c r="F934" i="14"/>
  <c r="G934" i="14"/>
  <c r="H934" i="14"/>
  <c r="A935" i="14"/>
  <c r="B935" i="14"/>
  <c r="C935" i="14"/>
  <c r="D935" i="14"/>
  <c r="E935" i="14"/>
  <c r="F935" i="14"/>
  <c r="G935" i="14"/>
  <c r="H935" i="14"/>
  <c r="A936" i="14"/>
  <c r="B936" i="14"/>
  <c r="C936" i="14"/>
  <c r="D936" i="14"/>
  <c r="E936" i="14"/>
  <c r="F936" i="14"/>
  <c r="G936" i="14"/>
  <c r="H936" i="14"/>
  <c r="A937" i="14"/>
  <c r="B937" i="14"/>
  <c r="C937" i="14"/>
  <c r="D937" i="14"/>
  <c r="E937" i="14"/>
  <c r="F937" i="14"/>
  <c r="G937" i="14"/>
  <c r="H937" i="14"/>
  <c r="A938" i="14"/>
  <c r="B938" i="14"/>
  <c r="C938" i="14"/>
  <c r="D938" i="14"/>
  <c r="E938" i="14"/>
  <c r="F938" i="14"/>
  <c r="G938" i="14"/>
  <c r="H938" i="14"/>
  <c r="A939" i="14"/>
  <c r="B939" i="14"/>
  <c r="C939" i="14"/>
  <c r="D939" i="14"/>
  <c r="E939" i="14"/>
  <c r="F939" i="14"/>
  <c r="G939" i="14"/>
  <c r="H939" i="14"/>
  <c r="A940" i="14"/>
  <c r="B940" i="14"/>
  <c r="C940" i="14"/>
  <c r="D940" i="14"/>
  <c r="E940" i="14"/>
  <c r="F940" i="14"/>
  <c r="G940" i="14"/>
  <c r="H940" i="14"/>
  <c r="A941" i="14"/>
  <c r="B941" i="14"/>
  <c r="C941" i="14"/>
  <c r="D941" i="14"/>
  <c r="E941" i="14"/>
  <c r="F941" i="14"/>
  <c r="G941" i="14"/>
  <c r="H941" i="14"/>
  <c r="A942" i="14"/>
  <c r="B942" i="14"/>
  <c r="C942" i="14"/>
  <c r="D942" i="14"/>
  <c r="E942" i="14"/>
  <c r="F942" i="14"/>
  <c r="G942" i="14"/>
  <c r="H942" i="14"/>
  <c r="A943" i="14"/>
  <c r="B943" i="14"/>
  <c r="C943" i="14"/>
  <c r="D943" i="14"/>
  <c r="E943" i="14"/>
  <c r="F943" i="14"/>
  <c r="G943" i="14"/>
  <c r="H943" i="14"/>
  <c r="A944" i="14"/>
  <c r="B944" i="14"/>
  <c r="C944" i="14"/>
  <c r="D944" i="14"/>
  <c r="E944" i="14"/>
  <c r="F944" i="14"/>
  <c r="G944" i="14"/>
  <c r="H944" i="14"/>
  <c r="A945" i="14"/>
  <c r="B945" i="14"/>
  <c r="C945" i="14"/>
  <c r="D945" i="14"/>
  <c r="E945" i="14"/>
  <c r="F945" i="14"/>
  <c r="G945" i="14"/>
  <c r="H945" i="14"/>
  <c r="A946" i="14"/>
  <c r="B946" i="14"/>
  <c r="C946" i="14"/>
  <c r="D946" i="14"/>
  <c r="E946" i="14"/>
  <c r="F946" i="14"/>
  <c r="G946" i="14"/>
  <c r="H946" i="14"/>
  <c r="A947" i="14"/>
  <c r="B947" i="14"/>
  <c r="C947" i="14"/>
  <c r="D947" i="14"/>
  <c r="E947" i="14"/>
  <c r="F947" i="14"/>
  <c r="G947" i="14"/>
  <c r="H947" i="14"/>
  <c r="A948" i="14"/>
  <c r="B948" i="14"/>
  <c r="C948" i="14"/>
  <c r="D948" i="14"/>
  <c r="E948" i="14"/>
  <c r="F948" i="14"/>
  <c r="G948" i="14"/>
  <c r="H948" i="14"/>
  <c r="A949" i="14"/>
  <c r="B949" i="14"/>
  <c r="C949" i="14"/>
  <c r="D949" i="14"/>
  <c r="E949" i="14"/>
  <c r="F949" i="14"/>
  <c r="G949" i="14"/>
  <c r="H949" i="14"/>
  <c r="A950" i="14"/>
  <c r="B950" i="14"/>
  <c r="C950" i="14"/>
  <c r="D950" i="14"/>
  <c r="E950" i="14"/>
  <c r="F950" i="14"/>
  <c r="G950" i="14"/>
  <c r="H950" i="14"/>
  <c r="A951" i="14"/>
  <c r="B951" i="14"/>
  <c r="C951" i="14"/>
  <c r="D951" i="14"/>
  <c r="E951" i="14"/>
  <c r="F951" i="14"/>
  <c r="G951" i="14"/>
  <c r="H951" i="14"/>
  <c r="A952" i="14"/>
  <c r="B952" i="14"/>
  <c r="C952" i="14"/>
  <c r="D952" i="14"/>
  <c r="E952" i="14"/>
  <c r="F952" i="14"/>
  <c r="G952" i="14"/>
  <c r="H952" i="14"/>
  <c r="A953" i="14"/>
  <c r="B953" i="14"/>
  <c r="C953" i="14"/>
  <c r="D953" i="14"/>
  <c r="E953" i="14"/>
  <c r="F953" i="14"/>
  <c r="G953" i="14"/>
  <c r="H953" i="14"/>
  <c r="A954" i="14"/>
  <c r="B954" i="14"/>
  <c r="C954" i="14"/>
  <c r="D954" i="14"/>
  <c r="E954" i="14"/>
  <c r="F954" i="14"/>
  <c r="G954" i="14"/>
  <c r="H954" i="14"/>
  <c r="A955" i="14"/>
  <c r="B955" i="14"/>
  <c r="C955" i="14"/>
  <c r="D955" i="14"/>
  <c r="E955" i="14"/>
  <c r="F955" i="14"/>
  <c r="G955" i="14"/>
  <c r="H955" i="14"/>
  <c r="A956" i="14"/>
  <c r="B956" i="14"/>
  <c r="C956" i="14"/>
  <c r="D956" i="14"/>
  <c r="E956" i="14"/>
  <c r="F956" i="14"/>
  <c r="G956" i="14"/>
  <c r="H956" i="14"/>
  <c r="A957" i="14"/>
  <c r="B957" i="14"/>
  <c r="C957" i="14"/>
  <c r="D957" i="14"/>
  <c r="E957" i="14"/>
  <c r="F957" i="14"/>
  <c r="G957" i="14"/>
  <c r="H957" i="14"/>
  <c r="A958" i="14"/>
  <c r="B958" i="14"/>
  <c r="C958" i="14"/>
  <c r="D958" i="14"/>
  <c r="E958" i="14"/>
  <c r="F958" i="14"/>
  <c r="G958" i="14"/>
  <c r="H958" i="14"/>
  <c r="A959" i="14"/>
  <c r="B959" i="14"/>
  <c r="C959" i="14"/>
  <c r="D959" i="14"/>
  <c r="E959" i="14"/>
  <c r="F959" i="14"/>
  <c r="G959" i="14"/>
  <c r="H959" i="14"/>
  <c r="A960" i="14"/>
  <c r="B960" i="14"/>
  <c r="C960" i="14"/>
  <c r="D960" i="14"/>
  <c r="E960" i="14"/>
  <c r="F960" i="14"/>
  <c r="G960" i="14"/>
  <c r="H960" i="14"/>
  <c r="A961" i="14"/>
  <c r="B961" i="14"/>
  <c r="C961" i="14"/>
  <c r="D961" i="14"/>
  <c r="E961" i="14"/>
  <c r="F961" i="14"/>
  <c r="G961" i="14"/>
  <c r="H961" i="14"/>
  <c r="A962" i="14"/>
  <c r="B962" i="14"/>
  <c r="C962" i="14"/>
  <c r="D962" i="14"/>
  <c r="E962" i="14"/>
  <c r="F962" i="14"/>
  <c r="G962" i="14"/>
  <c r="H962" i="14"/>
  <c r="A963" i="14"/>
  <c r="B963" i="14"/>
  <c r="C963" i="14"/>
  <c r="D963" i="14"/>
  <c r="E963" i="14"/>
  <c r="F963" i="14"/>
  <c r="G963" i="14"/>
  <c r="H963" i="14"/>
  <c r="A964" i="14"/>
  <c r="B964" i="14"/>
  <c r="C964" i="14"/>
  <c r="D964" i="14"/>
  <c r="E964" i="14"/>
  <c r="F964" i="14"/>
  <c r="G964" i="14"/>
  <c r="H964" i="14"/>
  <c r="A965" i="14"/>
  <c r="B965" i="14"/>
  <c r="C965" i="14"/>
  <c r="D965" i="14"/>
  <c r="E965" i="14"/>
  <c r="F965" i="14"/>
  <c r="G965" i="14"/>
  <c r="H965" i="14"/>
  <c r="A966" i="14"/>
  <c r="B966" i="14"/>
  <c r="C966" i="14"/>
  <c r="D966" i="14"/>
  <c r="E966" i="14"/>
  <c r="F966" i="14"/>
  <c r="G966" i="14"/>
  <c r="H966" i="14"/>
  <c r="A967" i="14"/>
  <c r="B967" i="14"/>
  <c r="C967" i="14"/>
  <c r="D967" i="14"/>
  <c r="E967" i="14"/>
  <c r="F967" i="14"/>
  <c r="G967" i="14"/>
  <c r="H967" i="14"/>
  <c r="A968" i="14"/>
  <c r="B968" i="14"/>
  <c r="C968" i="14"/>
  <c r="D968" i="14"/>
  <c r="E968" i="14"/>
  <c r="F968" i="14"/>
  <c r="G968" i="14"/>
  <c r="H968" i="14"/>
  <c r="A969" i="14"/>
  <c r="B969" i="14"/>
  <c r="C969" i="14"/>
  <c r="D969" i="14"/>
  <c r="E969" i="14"/>
  <c r="F969" i="14"/>
  <c r="G969" i="14"/>
  <c r="H969" i="14"/>
  <c r="A970" i="14"/>
  <c r="B970" i="14"/>
  <c r="C970" i="14"/>
  <c r="D970" i="14"/>
  <c r="E970" i="14"/>
  <c r="F970" i="14"/>
  <c r="G970" i="14"/>
  <c r="H970" i="14"/>
  <c r="A971" i="14"/>
  <c r="B971" i="14"/>
  <c r="C971" i="14"/>
  <c r="D971" i="14"/>
  <c r="E971" i="14"/>
  <c r="F971" i="14"/>
  <c r="G971" i="14"/>
  <c r="H971" i="14"/>
  <c r="A972" i="14"/>
  <c r="B972" i="14"/>
  <c r="C972" i="14"/>
  <c r="D972" i="14"/>
  <c r="E972" i="14"/>
  <c r="F972" i="14"/>
  <c r="G972" i="14"/>
  <c r="H972" i="14"/>
  <c r="A973" i="14"/>
  <c r="B973" i="14"/>
  <c r="C973" i="14"/>
  <c r="D973" i="14"/>
  <c r="E973" i="14"/>
  <c r="F973" i="14"/>
  <c r="G973" i="14"/>
  <c r="H973" i="14"/>
  <c r="A974" i="14"/>
  <c r="B974" i="14"/>
  <c r="C974" i="14"/>
  <c r="D974" i="14"/>
  <c r="E974" i="14"/>
  <c r="F974" i="14"/>
  <c r="G974" i="14"/>
  <c r="H974" i="14"/>
  <c r="A975" i="14"/>
  <c r="B975" i="14"/>
  <c r="C975" i="14"/>
  <c r="D975" i="14"/>
  <c r="E975" i="14"/>
  <c r="F975" i="14"/>
  <c r="G975" i="14"/>
  <c r="H975" i="14"/>
  <c r="A976" i="14"/>
  <c r="B976" i="14"/>
  <c r="C976" i="14"/>
  <c r="D976" i="14"/>
  <c r="E976" i="14"/>
  <c r="F976" i="14"/>
  <c r="G976" i="14"/>
  <c r="H976" i="14"/>
  <c r="A977" i="14"/>
  <c r="B977" i="14"/>
  <c r="C977" i="14"/>
  <c r="D977" i="14"/>
  <c r="E977" i="14"/>
  <c r="F977" i="14"/>
  <c r="G977" i="14"/>
  <c r="H977" i="14"/>
  <c r="A978" i="14"/>
  <c r="B978" i="14"/>
  <c r="C978" i="14"/>
  <c r="D978" i="14"/>
  <c r="E978" i="14"/>
  <c r="F978" i="14"/>
  <c r="G978" i="14"/>
  <c r="H978" i="14"/>
  <c r="A979" i="14"/>
  <c r="B979" i="14"/>
  <c r="C979" i="14"/>
  <c r="D979" i="14"/>
  <c r="E979" i="14"/>
  <c r="F979" i="14"/>
  <c r="G979" i="14"/>
  <c r="H979" i="14"/>
  <c r="A980" i="14"/>
  <c r="B980" i="14"/>
  <c r="C980" i="14"/>
  <c r="D980" i="14"/>
  <c r="E980" i="14"/>
  <c r="F980" i="14"/>
  <c r="G980" i="14"/>
  <c r="H980" i="14"/>
  <c r="A981" i="14"/>
  <c r="B981" i="14"/>
  <c r="C981" i="14"/>
  <c r="D981" i="14"/>
  <c r="E981" i="14"/>
  <c r="F981" i="14"/>
  <c r="G981" i="14"/>
  <c r="H981" i="14"/>
  <c r="A982" i="14"/>
  <c r="B982" i="14"/>
  <c r="C982" i="14"/>
  <c r="D982" i="14"/>
  <c r="E982" i="14"/>
  <c r="F982" i="14"/>
  <c r="G982" i="14"/>
  <c r="H982" i="14"/>
  <c r="A983" i="14"/>
  <c r="B983" i="14"/>
  <c r="C983" i="14"/>
  <c r="D983" i="14"/>
  <c r="E983" i="14"/>
  <c r="F983" i="14"/>
  <c r="G983" i="14"/>
  <c r="H983" i="14"/>
  <c r="A984" i="14"/>
  <c r="B984" i="14"/>
  <c r="C984" i="14"/>
  <c r="D984" i="14"/>
  <c r="E984" i="14"/>
  <c r="F984" i="14"/>
  <c r="G984" i="14"/>
  <c r="H984" i="14"/>
  <c r="A985" i="14"/>
  <c r="B985" i="14"/>
  <c r="C985" i="14"/>
  <c r="D985" i="14"/>
  <c r="E985" i="14"/>
  <c r="F985" i="14"/>
  <c r="G985" i="14"/>
  <c r="H985" i="14"/>
  <c r="A986" i="14"/>
  <c r="B986" i="14"/>
  <c r="C986" i="14"/>
  <c r="D986" i="14"/>
  <c r="E986" i="14"/>
  <c r="F986" i="14"/>
  <c r="G986" i="14"/>
  <c r="H986" i="14"/>
  <c r="A987" i="14"/>
  <c r="B987" i="14"/>
  <c r="C987" i="14"/>
  <c r="D987" i="14"/>
  <c r="E987" i="14"/>
  <c r="F987" i="14"/>
  <c r="G987" i="14"/>
  <c r="H987" i="14"/>
  <c r="A988" i="14"/>
  <c r="B988" i="14"/>
  <c r="C988" i="14"/>
  <c r="D988" i="14"/>
  <c r="E988" i="14"/>
  <c r="F988" i="14"/>
  <c r="G988" i="14"/>
  <c r="H988" i="14"/>
  <c r="A989" i="14"/>
  <c r="B989" i="14"/>
  <c r="C989" i="14"/>
  <c r="D989" i="14"/>
  <c r="E989" i="14"/>
  <c r="F989" i="14"/>
  <c r="G989" i="14"/>
  <c r="H989" i="14"/>
  <c r="A990" i="14"/>
  <c r="B990" i="14"/>
  <c r="C990" i="14"/>
  <c r="D990" i="14"/>
  <c r="E990" i="14"/>
  <c r="F990" i="14"/>
  <c r="G990" i="14"/>
  <c r="H990" i="14"/>
  <c r="A991" i="14"/>
  <c r="B991" i="14"/>
  <c r="C991" i="14"/>
  <c r="D991" i="14"/>
  <c r="E991" i="14"/>
  <c r="F991" i="14"/>
  <c r="G991" i="14"/>
  <c r="H991" i="14"/>
  <c r="A992" i="14"/>
  <c r="B992" i="14"/>
  <c r="C992" i="14"/>
  <c r="D992" i="14"/>
  <c r="E992" i="14"/>
  <c r="F992" i="14"/>
  <c r="G992" i="14"/>
  <c r="H992" i="14"/>
  <c r="A993" i="14"/>
  <c r="B993" i="14"/>
  <c r="C993" i="14"/>
  <c r="D993" i="14"/>
  <c r="E993" i="14"/>
  <c r="F993" i="14"/>
  <c r="G993" i="14"/>
  <c r="H993" i="14"/>
  <c r="A994" i="14"/>
  <c r="B994" i="14"/>
  <c r="C994" i="14"/>
  <c r="D994" i="14"/>
  <c r="E994" i="14"/>
  <c r="F994" i="14"/>
  <c r="G994" i="14"/>
  <c r="H994" i="14"/>
  <c r="A995" i="14"/>
  <c r="B995" i="14"/>
  <c r="C995" i="14"/>
  <c r="D995" i="14"/>
  <c r="E995" i="14"/>
  <c r="F995" i="14"/>
  <c r="G995" i="14"/>
  <c r="H995" i="14"/>
  <c r="A996" i="14"/>
  <c r="B996" i="14"/>
  <c r="C996" i="14"/>
  <c r="D996" i="14"/>
  <c r="E996" i="14"/>
  <c r="F996" i="14"/>
  <c r="G996" i="14"/>
  <c r="H996" i="14"/>
  <c r="A997" i="14"/>
  <c r="B997" i="14"/>
  <c r="C997" i="14"/>
  <c r="D997" i="14"/>
  <c r="E997" i="14"/>
  <c r="F997" i="14"/>
  <c r="G997" i="14"/>
  <c r="H997" i="14"/>
  <c r="A998" i="14"/>
  <c r="B998" i="14"/>
  <c r="C998" i="14"/>
  <c r="D998" i="14"/>
  <c r="E998" i="14"/>
  <c r="F998" i="14"/>
  <c r="G998" i="14"/>
  <c r="H998" i="14"/>
  <c r="A999" i="14"/>
  <c r="B999" i="14"/>
  <c r="C999" i="14"/>
  <c r="D999" i="14"/>
  <c r="E999" i="14"/>
  <c r="F999" i="14"/>
  <c r="G999" i="14"/>
  <c r="H999" i="14"/>
  <c r="A1000" i="14"/>
  <c r="B1000" i="14"/>
  <c r="C1000" i="14"/>
  <c r="D1000" i="14"/>
  <c r="E1000" i="14"/>
  <c r="F1000" i="14"/>
  <c r="G1000" i="14"/>
  <c r="H1000" i="14"/>
  <c r="A1001" i="14"/>
  <c r="B1001" i="14"/>
  <c r="C1001" i="14"/>
  <c r="D1001" i="14"/>
  <c r="E1001" i="14"/>
  <c r="F1001" i="14"/>
  <c r="G1001" i="14"/>
  <c r="H1001" i="14"/>
  <c r="A1002" i="14"/>
  <c r="B1002" i="14"/>
  <c r="C1002" i="14"/>
  <c r="D1002" i="14"/>
  <c r="E1002" i="14"/>
  <c r="F1002" i="14"/>
  <c r="G1002" i="14"/>
  <c r="H1002" i="14"/>
  <c r="A1003" i="14"/>
  <c r="B1003" i="14"/>
  <c r="C1003" i="14"/>
  <c r="D1003" i="14"/>
  <c r="E1003" i="14"/>
  <c r="F1003" i="14"/>
  <c r="G1003" i="14"/>
  <c r="H1003" i="14"/>
  <c r="A1004" i="14"/>
  <c r="B1004" i="14"/>
  <c r="C1004" i="14"/>
  <c r="D1004" i="14"/>
  <c r="E1004" i="14"/>
  <c r="F1004" i="14"/>
  <c r="G1004" i="14"/>
  <c r="H1004" i="14"/>
  <c r="A1005" i="14"/>
  <c r="B1005" i="14"/>
  <c r="C1005" i="14"/>
  <c r="D1005" i="14"/>
  <c r="E1005" i="14"/>
  <c r="F1005" i="14"/>
  <c r="G1005" i="14"/>
  <c r="H1005" i="14"/>
  <c r="A1006" i="14"/>
  <c r="B1006" i="14"/>
  <c r="C1006" i="14"/>
  <c r="D1006" i="14"/>
  <c r="E1006" i="14"/>
  <c r="F1006" i="14"/>
  <c r="G1006" i="14"/>
  <c r="H1006" i="14"/>
  <c r="A1007" i="14"/>
  <c r="B1007" i="14"/>
  <c r="C1007" i="14"/>
  <c r="D1007" i="14"/>
  <c r="E1007" i="14"/>
  <c r="F1007" i="14"/>
  <c r="G1007" i="14"/>
  <c r="H1007" i="14"/>
  <c r="A1008" i="14"/>
  <c r="B1008" i="14"/>
  <c r="C1008" i="14"/>
  <c r="D1008" i="14"/>
  <c r="E1008" i="14"/>
  <c r="F1008" i="14"/>
  <c r="G1008" i="14"/>
  <c r="H1008" i="14"/>
  <c r="A1009" i="14"/>
  <c r="B1009" i="14"/>
  <c r="C1009" i="14"/>
  <c r="D1009" i="14"/>
  <c r="E1009" i="14"/>
  <c r="F1009" i="14"/>
  <c r="G1009" i="14"/>
  <c r="H1009" i="14"/>
  <c r="A1010" i="14"/>
  <c r="B1010" i="14"/>
  <c r="C1010" i="14"/>
  <c r="D1010" i="14"/>
  <c r="E1010" i="14"/>
  <c r="F1010" i="14"/>
  <c r="G1010" i="14"/>
  <c r="H1010" i="14"/>
  <c r="A1011" i="14"/>
  <c r="B1011" i="14"/>
  <c r="C1011" i="14"/>
  <c r="D1011" i="14"/>
  <c r="E1011" i="14"/>
  <c r="F1011" i="14"/>
  <c r="G1011" i="14"/>
  <c r="H1011" i="14"/>
  <c r="A1012" i="14"/>
  <c r="B1012" i="14"/>
  <c r="C1012" i="14"/>
  <c r="D1012" i="14"/>
  <c r="E1012" i="14"/>
  <c r="F1012" i="14"/>
  <c r="G1012" i="14"/>
  <c r="H1012" i="14"/>
  <c r="A1013" i="14"/>
  <c r="B1013" i="14"/>
  <c r="C1013" i="14"/>
  <c r="D1013" i="14"/>
  <c r="E1013" i="14"/>
  <c r="F1013" i="14"/>
  <c r="G1013" i="14"/>
  <c r="H1013" i="14"/>
  <c r="A1014" i="14"/>
  <c r="B1014" i="14"/>
  <c r="C1014" i="14"/>
  <c r="D1014" i="14"/>
  <c r="E1014" i="14"/>
  <c r="F1014" i="14"/>
  <c r="G1014" i="14"/>
  <c r="H1014" i="14"/>
  <c r="A1015" i="14"/>
  <c r="B1015" i="14"/>
  <c r="C1015" i="14"/>
  <c r="D1015" i="14"/>
  <c r="E1015" i="14"/>
  <c r="F1015" i="14"/>
  <c r="G1015" i="14"/>
  <c r="H1015" i="14"/>
  <c r="A1016" i="14"/>
  <c r="B1016" i="14"/>
  <c r="C1016" i="14"/>
  <c r="D1016" i="14"/>
  <c r="E1016" i="14"/>
  <c r="F1016" i="14"/>
  <c r="G1016" i="14"/>
  <c r="H1016" i="14"/>
  <c r="A1017" i="14"/>
  <c r="B1017" i="14"/>
  <c r="C1017" i="14"/>
  <c r="D1017" i="14"/>
  <c r="E1017" i="14"/>
  <c r="F1017" i="14"/>
  <c r="G1017" i="14"/>
  <c r="H1017" i="14"/>
  <c r="A1018" i="14"/>
  <c r="B1018" i="14"/>
  <c r="C1018" i="14"/>
  <c r="D1018" i="14"/>
  <c r="E1018" i="14"/>
  <c r="F1018" i="14"/>
  <c r="G1018" i="14"/>
  <c r="H1018" i="14"/>
  <c r="A1019" i="14"/>
  <c r="B1019" i="14"/>
  <c r="C1019" i="14"/>
  <c r="D1019" i="14"/>
  <c r="E1019" i="14"/>
  <c r="F1019" i="14"/>
  <c r="G1019" i="14"/>
  <c r="H1019" i="14"/>
  <c r="A1020" i="14"/>
  <c r="B1020" i="14"/>
  <c r="C1020" i="14"/>
  <c r="D1020" i="14"/>
  <c r="E1020" i="14"/>
  <c r="F1020" i="14"/>
  <c r="G1020" i="14"/>
  <c r="H1020" i="14"/>
  <c r="A1021" i="14"/>
  <c r="B1021" i="14"/>
  <c r="C1021" i="14"/>
  <c r="D1021" i="14"/>
  <c r="E1021" i="14"/>
  <c r="F1021" i="14"/>
  <c r="G1021" i="14"/>
  <c r="H1021" i="14"/>
  <c r="A1022" i="14"/>
  <c r="B1022" i="14"/>
  <c r="C1022" i="14"/>
  <c r="D1022" i="14"/>
  <c r="E1022" i="14"/>
  <c r="F1022" i="14"/>
  <c r="G1022" i="14"/>
  <c r="H1022" i="14"/>
  <c r="A1023" i="14"/>
  <c r="B1023" i="14"/>
  <c r="C1023" i="14"/>
  <c r="D1023" i="14"/>
  <c r="E1023" i="14"/>
  <c r="F1023" i="14"/>
  <c r="G1023" i="14"/>
  <c r="H1023" i="14"/>
  <c r="A1024" i="14"/>
  <c r="B1024" i="14"/>
  <c r="C1024" i="14"/>
  <c r="D1024" i="14"/>
  <c r="E1024" i="14"/>
  <c r="F1024" i="14"/>
  <c r="G1024" i="14"/>
  <c r="H1024" i="14"/>
  <c r="A1025" i="14"/>
  <c r="B1025" i="14"/>
  <c r="C1025" i="14"/>
  <c r="D1025" i="14"/>
  <c r="E1025" i="14"/>
  <c r="F1025" i="14"/>
  <c r="G1025" i="14"/>
  <c r="H1025" i="14"/>
  <c r="A1026" i="14"/>
  <c r="B1026" i="14"/>
  <c r="C1026" i="14"/>
  <c r="D1026" i="14"/>
  <c r="E1026" i="14"/>
  <c r="F1026" i="14"/>
  <c r="G1026" i="14"/>
  <c r="H1026" i="14"/>
  <c r="A1027" i="14"/>
  <c r="B1027" i="14"/>
  <c r="C1027" i="14"/>
  <c r="D1027" i="14"/>
  <c r="E1027" i="14"/>
  <c r="F1027" i="14"/>
  <c r="G1027" i="14"/>
  <c r="H1027" i="14"/>
  <c r="A1028" i="14"/>
  <c r="B1028" i="14"/>
  <c r="C1028" i="14"/>
  <c r="D1028" i="14"/>
  <c r="E1028" i="14"/>
  <c r="F1028" i="14"/>
  <c r="G1028" i="14"/>
  <c r="H1028" i="14"/>
  <c r="A1029" i="14"/>
  <c r="B1029" i="14"/>
  <c r="C1029" i="14"/>
  <c r="D1029" i="14"/>
  <c r="E1029" i="14"/>
  <c r="F1029" i="14"/>
  <c r="G1029" i="14"/>
  <c r="H1029" i="14"/>
  <c r="A1030" i="14"/>
  <c r="B1030" i="14"/>
  <c r="C1030" i="14"/>
  <c r="D1030" i="14"/>
  <c r="E1030" i="14"/>
  <c r="F1030" i="14"/>
  <c r="G1030" i="14"/>
  <c r="H1030" i="14"/>
  <c r="A1031" i="14"/>
  <c r="B1031" i="14"/>
  <c r="C1031" i="14"/>
  <c r="D1031" i="14"/>
  <c r="E1031" i="14"/>
  <c r="F1031" i="14"/>
  <c r="G1031" i="14"/>
  <c r="H1031" i="14"/>
  <c r="A1032" i="14"/>
  <c r="B1032" i="14"/>
  <c r="C1032" i="14"/>
  <c r="D1032" i="14"/>
  <c r="E1032" i="14"/>
  <c r="F1032" i="14"/>
  <c r="G1032" i="14"/>
  <c r="H1032" i="14"/>
  <c r="A1033" i="14"/>
  <c r="B1033" i="14"/>
  <c r="C1033" i="14"/>
  <c r="D1033" i="14"/>
  <c r="E1033" i="14"/>
  <c r="F1033" i="14"/>
  <c r="G1033" i="14"/>
  <c r="H1033" i="14"/>
  <c r="A1034" i="14"/>
  <c r="B1034" i="14"/>
  <c r="C1034" i="14"/>
  <c r="D1034" i="14"/>
  <c r="E1034" i="14"/>
  <c r="F1034" i="14"/>
  <c r="G1034" i="14"/>
  <c r="H1034" i="14"/>
  <c r="A1035" i="14"/>
  <c r="B1035" i="14"/>
  <c r="C1035" i="14"/>
  <c r="D1035" i="14"/>
  <c r="E1035" i="14"/>
  <c r="F1035" i="14"/>
  <c r="G1035" i="14"/>
  <c r="H1035" i="14"/>
  <c r="A1036" i="14"/>
  <c r="B1036" i="14"/>
  <c r="C1036" i="14"/>
  <c r="D1036" i="14"/>
  <c r="E1036" i="14"/>
  <c r="F1036" i="14"/>
  <c r="G1036" i="14"/>
  <c r="H1036" i="14"/>
  <c r="A1037" i="14"/>
  <c r="B1037" i="14"/>
  <c r="C1037" i="14"/>
  <c r="D1037" i="14"/>
  <c r="E1037" i="14"/>
  <c r="F1037" i="14"/>
  <c r="G1037" i="14"/>
  <c r="H1037" i="14"/>
  <c r="A1038" i="14"/>
  <c r="B1038" i="14"/>
  <c r="C1038" i="14"/>
  <c r="D1038" i="14"/>
  <c r="E1038" i="14"/>
  <c r="F1038" i="14"/>
  <c r="G1038" i="14"/>
  <c r="H1038" i="14"/>
  <c r="A1039" i="14"/>
  <c r="B1039" i="14"/>
  <c r="C1039" i="14"/>
  <c r="D1039" i="14"/>
  <c r="E1039" i="14"/>
  <c r="F1039" i="14"/>
  <c r="G1039" i="14"/>
  <c r="H1039" i="14"/>
  <c r="A1040" i="14"/>
  <c r="B1040" i="14"/>
  <c r="C1040" i="14"/>
  <c r="D1040" i="14"/>
  <c r="E1040" i="14"/>
  <c r="F1040" i="14"/>
  <c r="G1040" i="14"/>
  <c r="H1040" i="14"/>
  <c r="A1041" i="14"/>
  <c r="B1041" i="14"/>
  <c r="C1041" i="14"/>
  <c r="D1041" i="14"/>
  <c r="E1041" i="14"/>
  <c r="F1041" i="14"/>
  <c r="G1041" i="14"/>
  <c r="H1041" i="14"/>
  <c r="A1042" i="14"/>
  <c r="B1042" i="14"/>
  <c r="C1042" i="14"/>
  <c r="D1042" i="14"/>
  <c r="E1042" i="14"/>
  <c r="F1042" i="14"/>
  <c r="G1042" i="14"/>
  <c r="H1042" i="14"/>
  <c r="A1043" i="14"/>
  <c r="B1043" i="14"/>
  <c r="C1043" i="14"/>
  <c r="D1043" i="14"/>
  <c r="E1043" i="14"/>
  <c r="F1043" i="14"/>
  <c r="G1043" i="14"/>
  <c r="H1043" i="14"/>
  <c r="A1044" i="14"/>
  <c r="B1044" i="14"/>
  <c r="C1044" i="14"/>
  <c r="D1044" i="14"/>
  <c r="E1044" i="14"/>
  <c r="F1044" i="14"/>
  <c r="G1044" i="14"/>
  <c r="H1044" i="14"/>
  <c r="A1045" i="14"/>
  <c r="B1045" i="14"/>
  <c r="C1045" i="14"/>
  <c r="D1045" i="14"/>
  <c r="E1045" i="14"/>
  <c r="F1045" i="14"/>
  <c r="G1045" i="14"/>
  <c r="H1045" i="14"/>
  <c r="A1046" i="14"/>
  <c r="B1046" i="14"/>
  <c r="C1046" i="14"/>
  <c r="D1046" i="14"/>
  <c r="E1046" i="14"/>
  <c r="F1046" i="14"/>
  <c r="G1046" i="14"/>
  <c r="H1046" i="14"/>
  <c r="A1047" i="14"/>
  <c r="B1047" i="14"/>
  <c r="C1047" i="14"/>
  <c r="D1047" i="14"/>
  <c r="E1047" i="14"/>
  <c r="F1047" i="14"/>
  <c r="G1047" i="14"/>
  <c r="H1047" i="14"/>
  <c r="A1048" i="14"/>
  <c r="B1048" i="14"/>
  <c r="C1048" i="14"/>
  <c r="D1048" i="14"/>
  <c r="E1048" i="14"/>
  <c r="F1048" i="14"/>
  <c r="G1048" i="14"/>
  <c r="H1048" i="14"/>
  <c r="A1049" i="14"/>
  <c r="B1049" i="14"/>
  <c r="C1049" i="14"/>
  <c r="D1049" i="14"/>
  <c r="E1049" i="14"/>
  <c r="F1049" i="14"/>
  <c r="G1049" i="14"/>
  <c r="H1049" i="14"/>
  <c r="A1050" i="14"/>
  <c r="B1050" i="14"/>
  <c r="C1050" i="14"/>
  <c r="D1050" i="14"/>
  <c r="E1050" i="14"/>
  <c r="F1050" i="14"/>
  <c r="G1050" i="14"/>
  <c r="H1050" i="14"/>
  <c r="A1051" i="14"/>
  <c r="B1051" i="14"/>
  <c r="C1051" i="14"/>
  <c r="D1051" i="14"/>
  <c r="E1051" i="14"/>
  <c r="F1051" i="14"/>
  <c r="G1051" i="14"/>
  <c r="H1051" i="14"/>
  <c r="A1052" i="14"/>
  <c r="B1052" i="14"/>
  <c r="C1052" i="14"/>
  <c r="D1052" i="14"/>
  <c r="E1052" i="14"/>
  <c r="F1052" i="14"/>
  <c r="G1052" i="14"/>
  <c r="H1052" i="14"/>
  <c r="A1053" i="14"/>
  <c r="B1053" i="14"/>
  <c r="C1053" i="14"/>
  <c r="D1053" i="14"/>
  <c r="E1053" i="14"/>
  <c r="F1053" i="14"/>
  <c r="G1053" i="14"/>
  <c r="H1053" i="14"/>
  <c r="A1054" i="14"/>
  <c r="B1054" i="14"/>
  <c r="C1054" i="14"/>
  <c r="D1054" i="14"/>
  <c r="E1054" i="14"/>
  <c r="F1054" i="14"/>
  <c r="G1054" i="14"/>
  <c r="H1054" i="14"/>
  <c r="A1055" i="14"/>
  <c r="B1055" i="14"/>
  <c r="C1055" i="14"/>
  <c r="D1055" i="14"/>
  <c r="E1055" i="14"/>
  <c r="F1055" i="14"/>
  <c r="G1055" i="14"/>
  <c r="H1055" i="14"/>
  <c r="A1056" i="14"/>
  <c r="B1056" i="14"/>
  <c r="C1056" i="14"/>
  <c r="D1056" i="14"/>
  <c r="E1056" i="14"/>
  <c r="F1056" i="14"/>
  <c r="G1056" i="14"/>
  <c r="H1056" i="14"/>
  <c r="A1057" i="14"/>
  <c r="B1057" i="14"/>
  <c r="C1057" i="14"/>
  <c r="D1057" i="14"/>
  <c r="E1057" i="14"/>
  <c r="F1057" i="14"/>
  <c r="G1057" i="14"/>
  <c r="H1057" i="14"/>
  <c r="A1058" i="14"/>
  <c r="B1058" i="14"/>
  <c r="C1058" i="14"/>
  <c r="D1058" i="14"/>
  <c r="E1058" i="14"/>
  <c r="F1058" i="14"/>
  <c r="G1058" i="14"/>
  <c r="H1058" i="14"/>
  <c r="A1059" i="14"/>
  <c r="B1059" i="14"/>
  <c r="C1059" i="14"/>
  <c r="D1059" i="14"/>
  <c r="E1059" i="14"/>
  <c r="F1059" i="14"/>
  <c r="G1059" i="14"/>
  <c r="H1059" i="14"/>
  <c r="A1060" i="14"/>
  <c r="B1060" i="14"/>
  <c r="C1060" i="14"/>
  <c r="D1060" i="14"/>
  <c r="E1060" i="14"/>
  <c r="F1060" i="14"/>
  <c r="G1060" i="14"/>
  <c r="H1060" i="14"/>
  <c r="A1061" i="14"/>
  <c r="B1061" i="14"/>
  <c r="C1061" i="14"/>
  <c r="D1061" i="14"/>
  <c r="E1061" i="14"/>
  <c r="F1061" i="14"/>
  <c r="G1061" i="14"/>
  <c r="H1061" i="14"/>
  <c r="A1062" i="14"/>
  <c r="B1062" i="14"/>
  <c r="C1062" i="14"/>
  <c r="D1062" i="14"/>
  <c r="E1062" i="14"/>
  <c r="F1062" i="14"/>
  <c r="G1062" i="14"/>
  <c r="H1062" i="14"/>
  <c r="A1063" i="14"/>
  <c r="B1063" i="14"/>
  <c r="C1063" i="14"/>
  <c r="D1063" i="14"/>
  <c r="E1063" i="14"/>
  <c r="F1063" i="14"/>
  <c r="G1063" i="14"/>
  <c r="H1063" i="14"/>
  <c r="A1064" i="14"/>
  <c r="B1064" i="14"/>
  <c r="C1064" i="14"/>
  <c r="D1064" i="14"/>
  <c r="E1064" i="14"/>
  <c r="F1064" i="14"/>
  <c r="G1064" i="14"/>
  <c r="H1064" i="14"/>
  <c r="A1065" i="14"/>
  <c r="B1065" i="14"/>
  <c r="C1065" i="14"/>
  <c r="D1065" i="14"/>
  <c r="E1065" i="14"/>
  <c r="F1065" i="14"/>
  <c r="G1065" i="14"/>
  <c r="H1065" i="14"/>
  <c r="A1066" i="14"/>
  <c r="B1066" i="14"/>
  <c r="C1066" i="14"/>
  <c r="D1066" i="14"/>
  <c r="E1066" i="14"/>
  <c r="F1066" i="14"/>
  <c r="G1066" i="14"/>
  <c r="H1066" i="14"/>
  <c r="A1067" i="14"/>
  <c r="B1067" i="14"/>
  <c r="C1067" i="14"/>
  <c r="D1067" i="14"/>
  <c r="E1067" i="14"/>
  <c r="F1067" i="14"/>
  <c r="G1067" i="14"/>
  <c r="H1067" i="14"/>
  <c r="A1068" i="14"/>
  <c r="B1068" i="14"/>
  <c r="C1068" i="14"/>
  <c r="D1068" i="14"/>
  <c r="E1068" i="14"/>
  <c r="F1068" i="14"/>
  <c r="G1068" i="14"/>
  <c r="H1068" i="14"/>
  <c r="A1069" i="14"/>
  <c r="B1069" i="14"/>
  <c r="C1069" i="14"/>
  <c r="D1069" i="14"/>
  <c r="E1069" i="14"/>
  <c r="F1069" i="14"/>
  <c r="G1069" i="14"/>
  <c r="H1069" i="14"/>
  <c r="A1070" i="14"/>
  <c r="B1070" i="14"/>
  <c r="C1070" i="14"/>
  <c r="D1070" i="14"/>
  <c r="E1070" i="14"/>
  <c r="F1070" i="14"/>
  <c r="G1070" i="14"/>
  <c r="H1070" i="14"/>
  <c r="A1071" i="14"/>
  <c r="B1071" i="14"/>
  <c r="C1071" i="14"/>
  <c r="D1071" i="14"/>
  <c r="E1071" i="14"/>
  <c r="F1071" i="14"/>
  <c r="G1071" i="14"/>
  <c r="H1071" i="14"/>
  <c r="A1072" i="14"/>
  <c r="B1072" i="14"/>
  <c r="C1072" i="14"/>
  <c r="D1072" i="14"/>
  <c r="E1072" i="14"/>
  <c r="F1072" i="14"/>
  <c r="G1072" i="14"/>
  <c r="H1072" i="14"/>
  <c r="A1073" i="14"/>
  <c r="B1073" i="14"/>
  <c r="C1073" i="14"/>
  <c r="D1073" i="14"/>
  <c r="E1073" i="14"/>
  <c r="F1073" i="14"/>
  <c r="G1073" i="14"/>
  <c r="H1073" i="14"/>
  <c r="A1074" i="14"/>
  <c r="B1074" i="14"/>
  <c r="C1074" i="14"/>
  <c r="D1074" i="14"/>
  <c r="E1074" i="14"/>
  <c r="F1074" i="14"/>
  <c r="G1074" i="14"/>
  <c r="H1074" i="14"/>
  <c r="A1075" i="14"/>
  <c r="B1075" i="14"/>
  <c r="C1075" i="14"/>
  <c r="D1075" i="14"/>
  <c r="E1075" i="14"/>
  <c r="F1075" i="14"/>
  <c r="G1075" i="14"/>
  <c r="H1075" i="14"/>
  <c r="A1076" i="14"/>
  <c r="B1076" i="14"/>
  <c r="C1076" i="14"/>
  <c r="D1076" i="14"/>
  <c r="E1076" i="14"/>
  <c r="F1076" i="14"/>
  <c r="G1076" i="14"/>
  <c r="H1076" i="14"/>
  <c r="A1077" i="14"/>
  <c r="B1077" i="14"/>
  <c r="C1077" i="14"/>
  <c r="D1077" i="14"/>
  <c r="E1077" i="14"/>
  <c r="F1077" i="14"/>
  <c r="G1077" i="14"/>
  <c r="H1077" i="14"/>
  <c r="A1078" i="14"/>
  <c r="B1078" i="14"/>
  <c r="C1078" i="14"/>
  <c r="D1078" i="14"/>
  <c r="E1078" i="14"/>
  <c r="F1078" i="14"/>
  <c r="G1078" i="14"/>
  <c r="H1078" i="14"/>
  <c r="A1079" i="14"/>
  <c r="B1079" i="14"/>
  <c r="C1079" i="14"/>
  <c r="D1079" i="14"/>
  <c r="E1079" i="14"/>
  <c r="F1079" i="14"/>
  <c r="G1079" i="14"/>
  <c r="H1079" i="14"/>
  <c r="A1080" i="14"/>
  <c r="B1080" i="14"/>
  <c r="C1080" i="14"/>
  <c r="D1080" i="14"/>
  <c r="E1080" i="14"/>
  <c r="F1080" i="14"/>
  <c r="G1080" i="14"/>
  <c r="H1080" i="14"/>
  <c r="A1081" i="14"/>
  <c r="B1081" i="14"/>
  <c r="C1081" i="14"/>
  <c r="D1081" i="14"/>
  <c r="E1081" i="14"/>
  <c r="F1081" i="14"/>
  <c r="G1081" i="14"/>
  <c r="H1081" i="14"/>
  <c r="A1082" i="14"/>
  <c r="B1082" i="14"/>
  <c r="C1082" i="14"/>
  <c r="D1082" i="14"/>
  <c r="E1082" i="14"/>
  <c r="F1082" i="14"/>
  <c r="G1082" i="14"/>
  <c r="H1082" i="14"/>
  <c r="A1083" i="14"/>
  <c r="B1083" i="14"/>
  <c r="C1083" i="14"/>
  <c r="D1083" i="14"/>
  <c r="E1083" i="14"/>
  <c r="F1083" i="14"/>
  <c r="G1083" i="14"/>
  <c r="H1083" i="14"/>
  <c r="A1084" i="14"/>
  <c r="B1084" i="14"/>
  <c r="C1084" i="14"/>
  <c r="D1084" i="14"/>
  <c r="E1084" i="14"/>
  <c r="F1084" i="14"/>
  <c r="G1084" i="14"/>
  <c r="H1084" i="14"/>
  <c r="A1085" i="14"/>
  <c r="B1085" i="14"/>
  <c r="C1085" i="14"/>
  <c r="D1085" i="14"/>
  <c r="E1085" i="14"/>
  <c r="F1085" i="14"/>
  <c r="G1085" i="14"/>
  <c r="H1085" i="14"/>
  <c r="A1086" i="14"/>
  <c r="B1086" i="14"/>
  <c r="C1086" i="14"/>
  <c r="D1086" i="14"/>
  <c r="E1086" i="14"/>
  <c r="F1086" i="14"/>
  <c r="G1086" i="14"/>
  <c r="H1086" i="14"/>
  <c r="A1087" i="14"/>
  <c r="B1087" i="14"/>
  <c r="C1087" i="14"/>
  <c r="D1087" i="14"/>
  <c r="E1087" i="14"/>
  <c r="F1087" i="14"/>
  <c r="G1087" i="14"/>
  <c r="H1087" i="14"/>
  <c r="A1088" i="14"/>
  <c r="B1088" i="14"/>
  <c r="C1088" i="14"/>
  <c r="D1088" i="14"/>
  <c r="E1088" i="14"/>
  <c r="F1088" i="14"/>
  <c r="G1088" i="14"/>
  <c r="H1088" i="14"/>
  <c r="A1089" i="14"/>
  <c r="B1089" i="14"/>
  <c r="C1089" i="14"/>
  <c r="D1089" i="14"/>
  <c r="E1089" i="14"/>
  <c r="F1089" i="14"/>
  <c r="G1089" i="14"/>
  <c r="H1089" i="14"/>
  <c r="A1090" i="14"/>
  <c r="B1090" i="14"/>
  <c r="C1090" i="14"/>
  <c r="D1090" i="14"/>
  <c r="E1090" i="14"/>
  <c r="F1090" i="14"/>
  <c r="G1090" i="14"/>
  <c r="H1090" i="14"/>
  <c r="A1091" i="14"/>
  <c r="B1091" i="14"/>
  <c r="C1091" i="14"/>
  <c r="D1091" i="14"/>
  <c r="E1091" i="14"/>
  <c r="F1091" i="14"/>
  <c r="G1091" i="14"/>
  <c r="H1091" i="14"/>
  <c r="A1092" i="14"/>
  <c r="B1092" i="14"/>
  <c r="C1092" i="14"/>
  <c r="D1092" i="14"/>
  <c r="E1092" i="14"/>
  <c r="F1092" i="14"/>
  <c r="G1092" i="14"/>
  <c r="H1092" i="14"/>
  <c r="A1093" i="14"/>
  <c r="B1093" i="14"/>
  <c r="C1093" i="14"/>
  <c r="D1093" i="14"/>
  <c r="E1093" i="14"/>
  <c r="F1093" i="14"/>
  <c r="G1093" i="14"/>
  <c r="H1093" i="14"/>
  <c r="A1094" i="14"/>
  <c r="B1094" i="14"/>
  <c r="C1094" i="14"/>
  <c r="D1094" i="14"/>
  <c r="E1094" i="14"/>
  <c r="F1094" i="14"/>
  <c r="G1094" i="14"/>
  <c r="H1094" i="14"/>
  <c r="A1095" i="14"/>
  <c r="B1095" i="14"/>
  <c r="C1095" i="14"/>
  <c r="D1095" i="14"/>
  <c r="E1095" i="14"/>
  <c r="F1095" i="14"/>
  <c r="G1095" i="14"/>
  <c r="H1095" i="14"/>
  <c r="A1096" i="14"/>
  <c r="B1096" i="14"/>
  <c r="C1096" i="14"/>
  <c r="D1096" i="14"/>
  <c r="E1096" i="14"/>
  <c r="F1096" i="14"/>
  <c r="G1096" i="14"/>
  <c r="H1096" i="14"/>
  <c r="A1097" i="14"/>
  <c r="B1097" i="14"/>
  <c r="C1097" i="14"/>
  <c r="D1097" i="14"/>
  <c r="E1097" i="14"/>
  <c r="F1097" i="14"/>
  <c r="G1097" i="14"/>
  <c r="H1097" i="14"/>
  <c r="A1098" i="14"/>
  <c r="B1098" i="14"/>
  <c r="C1098" i="14"/>
  <c r="D1098" i="14"/>
  <c r="E1098" i="14"/>
  <c r="F1098" i="14"/>
  <c r="G1098" i="14"/>
  <c r="H1098" i="14"/>
  <c r="A1099" i="14"/>
  <c r="B1099" i="14"/>
  <c r="C1099" i="14"/>
  <c r="D1099" i="14"/>
  <c r="E1099" i="14"/>
  <c r="F1099" i="14"/>
  <c r="G1099" i="14"/>
  <c r="H1099" i="14"/>
  <c r="A1100" i="14"/>
  <c r="B1100" i="14"/>
  <c r="C1100" i="14"/>
  <c r="D1100" i="14"/>
  <c r="E1100" i="14"/>
  <c r="F1100" i="14"/>
  <c r="G1100" i="14"/>
  <c r="H1100" i="14"/>
  <c r="A1101" i="14"/>
  <c r="B1101" i="14"/>
  <c r="C1101" i="14"/>
  <c r="D1101" i="14"/>
  <c r="E1101" i="14"/>
  <c r="F1101" i="14"/>
  <c r="G1101" i="14"/>
  <c r="H1101" i="14"/>
  <c r="A1102" i="14"/>
  <c r="B1102" i="14"/>
  <c r="C1102" i="14"/>
  <c r="D1102" i="14"/>
  <c r="E1102" i="14"/>
  <c r="F1102" i="14"/>
  <c r="G1102" i="14"/>
  <c r="H1102" i="14"/>
  <c r="A1103" i="14"/>
  <c r="B1103" i="14"/>
  <c r="C1103" i="14"/>
  <c r="D1103" i="14"/>
  <c r="E1103" i="14"/>
  <c r="F1103" i="14"/>
  <c r="G1103" i="14"/>
  <c r="H1103" i="14"/>
  <c r="A1104" i="14"/>
  <c r="B1104" i="14"/>
  <c r="C1104" i="14"/>
  <c r="D1104" i="14"/>
  <c r="E1104" i="14"/>
  <c r="F1104" i="14"/>
  <c r="G1104" i="14"/>
  <c r="H1104" i="14"/>
  <c r="A1105" i="14"/>
  <c r="B1105" i="14"/>
  <c r="C1105" i="14"/>
  <c r="D1105" i="14"/>
  <c r="E1105" i="14"/>
  <c r="F1105" i="14"/>
  <c r="G1105" i="14"/>
  <c r="H1105" i="14"/>
  <c r="A1106" i="14"/>
  <c r="B1106" i="14"/>
  <c r="C1106" i="14"/>
  <c r="D1106" i="14"/>
  <c r="E1106" i="14"/>
  <c r="F1106" i="14"/>
  <c r="G1106" i="14"/>
  <c r="H1106" i="14"/>
  <c r="A1107" i="14"/>
  <c r="B1107" i="14"/>
  <c r="C1107" i="14"/>
  <c r="D1107" i="14"/>
  <c r="E1107" i="14"/>
  <c r="F1107" i="14"/>
  <c r="G1107" i="14"/>
  <c r="H1107" i="14"/>
  <c r="A1108" i="14"/>
  <c r="B1108" i="14"/>
  <c r="C1108" i="14"/>
  <c r="D1108" i="14"/>
  <c r="E1108" i="14"/>
  <c r="F1108" i="14"/>
  <c r="G1108" i="14"/>
  <c r="H1108" i="14"/>
  <c r="A1109" i="14"/>
  <c r="B1109" i="14"/>
  <c r="C1109" i="14"/>
  <c r="D1109" i="14"/>
  <c r="E1109" i="14"/>
  <c r="F1109" i="14"/>
  <c r="G1109" i="14"/>
  <c r="H1109" i="14"/>
  <c r="A1110" i="14"/>
  <c r="B1110" i="14"/>
  <c r="C1110" i="14"/>
  <c r="D1110" i="14"/>
  <c r="E1110" i="14"/>
  <c r="F1110" i="14"/>
  <c r="G1110" i="14"/>
  <c r="H1110" i="14"/>
  <c r="A1111" i="14"/>
  <c r="B1111" i="14"/>
  <c r="C1111" i="14"/>
  <c r="D1111" i="14"/>
  <c r="E1111" i="14"/>
  <c r="F1111" i="14"/>
  <c r="G1111" i="14"/>
  <c r="H1111" i="14"/>
  <c r="A1112" i="14"/>
  <c r="B1112" i="14"/>
  <c r="C1112" i="14"/>
  <c r="D1112" i="14"/>
  <c r="E1112" i="14"/>
  <c r="F1112" i="14"/>
  <c r="G1112" i="14"/>
  <c r="H1112" i="14"/>
  <c r="A1113" i="14"/>
  <c r="B1113" i="14"/>
  <c r="C1113" i="14"/>
  <c r="D1113" i="14"/>
  <c r="E1113" i="14"/>
  <c r="F1113" i="14"/>
  <c r="G1113" i="14"/>
  <c r="H1113" i="14"/>
  <c r="A1114" i="14"/>
  <c r="B1114" i="14"/>
  <c r="C1114" i="14"/>
  <c r="D1114" i="14"/>
  <c r="E1114" i="14"/>
  <c r="F1114" i="14"/>
  <c r="G1114" i="14"/>
  <c r="H1114" i="14"/>
  <c r="A1115" i="14"/>
  <c r="B1115" i="14"/>
  <c r="C1115" i="14"/>
  <c r="D1115" i="14"/>
  <c r="E1115" i="14"/>
  <c r="F1115" i="14"/>
  <c r="G1115" i="14"/>
  <c r="H1115" i="14"/>
  <c r="A1116" i="14"/>
  <c r="B1116" i="14"/>
  <c r="C1116" i="14"/>
  <c r="D1116" i="14"/>
  <c r="E1116" i="14"/>
  <c r="F1116" i="14"/>
  <c r="G1116" i="14"/>
  <c r="H1116" i="14"/>
  <c r="A1117" i="14"/>
  <c r="B1117" i="14"/>
  <c r="C1117" i="14"/>
  <c r="D1117" i="14"/>
  <c r="E1117" i="14"/>
  <c r="F1117" i="14"/>
  <c r="G1117" i="14"/>
  <c r="H1117" i="14"/>
  <c r="A1118" i="14"/>
  <c r="B1118" i="14"/>
  <c r="C1118" i="14"/>
  <c r="D1118" i="14"/>
  <c r="E1118" i="14"/>
  <c r="F1118" i="14"/>
  <c r="G1118" i="14"/>
  <c r="H1118" i="14"/>
  <c r="A1119" i="14"/>
  <c r="B1119" i="14"/>
  <c r="C1119" i="14"/>
  <c r="D1119" i="14"/>
  <c r="E1119" i="14"/>
  <c r="F1119" i="14"/>
  <c r="G1119" i="14"/>
  <c r="H1119" i="14"/>
  <c r="A1120" i="14"/>
  <c r="B1120" i="14"/>
  <c r="C1120" i="14"/>
  <c r="D1120" i="14"/>
  <c r="E1120" i="14"/>
  <c r="F1120" i="14"/>
  <c r="G1120" i="14"/>
  <c r="H1120" i="14"/>
  <c r="A1121" i="14"/>
  <c r="B1121" i="14"/>
  <c r="C1121" i="14"/>
  <c r="D1121" i="14"/>
  <c r="E1121" i="14"/>
  <c r="F1121" i="14"/>
  <c r="G1121" i="14"/>
  <c r="H1121" i="14"/>
  <c r="A1122" i="14"/>
  <c r="B1122" i="14"/>
  <c r="C1122" i="14"/>
  <c r="D1122" i="14"/>
  <c r="E1122" i="14"/>
  <c r="F1122" i="14"/>
  <c r="G1122" i="14"/>
  <c r="H1122" i="14"/>
  <c r="A1123" i="14"/>
  <c r="B1123" i="14"/>
  <c r="C1123" i="14"/>
  <c r="D1123" i="14"/>
  <c r="E1123" i="14"/>
  <c r="F1123" i="14"/>
  <c r="G1123" i="14"/>
  <c r="H1123" i="14"/>
  <c r="A1124" i="14"/>
  <c r="B1124" i="14"/>
  <c r="C1124" i="14"/>
  <c r="D1124" i="14"/>
  <c r="E1124" i="14"/>
  <c r="F1124" i="14"/>
  <c r="G1124" i="14"/>
  <c r="H1124" i="14"/>
  <c r="A1125" i="14"/>
  <c r="B1125" i="14"/>
  <c r="C1125" i="14"/>
  <c r="D1125" i="14"/>
  <c r="E1125" i="14"/>
  <c r="F1125" i="14"/>
  <c r="G1125" i="14"/>
  <c r="H1125" i="14"/>
  <c r="A1126" i="14"/>
  <c r="B1126" i="14"/>
  <c r="C1126" i="14"/>
  <c r="D1126" i="14"/>
  <c r="E1126" i="14"/>
  <c r="F1126" i="14"/>
  <c r="G1126" i="14"/>
  <c r="H1126" i="14"/>
  <c r="A1127" i="14"/>
  <c r="B1127" i="14"/>
  <c r="C1127" i="14"/>
  <c r="D1127" i="14"/>
  <c r="E1127" i="14"/>
  <c r="F1127" i="14"/>
  <c r="G1127" i="14"/>
  <c r="H1127" i="14"/>
  <c r="A1128" i="14"/>
  <c r="B1128" i="14"/>
  <c r="C1128" i="14"/>
  <c r="D1128" i="14"/>
  <c r="E1128" i="14"/>
  <c r="F1128" i="14"/>
  <c r="G1128" i="14"/>
  <c r="H1128" i="14"/>
  <c r="A1129" i="14"/>
  <c r="B1129" i="14"/>
  <c r="C1129" i="14"/>
  <c r="D1129" i="14"/>
  <c r="E1129" i="14"/>
  <c r="F1129" i="14"/>
  <c r="G1129" i="14"/>
  <c r="H1129" i="14"/>
  <c r="A1130" i="14"/>
  <c r="B1130" i="14"/>
  <c r="C1130" i="14"/>
  <c r="D1130" i="14"/>
  <c r="E1130" i="14"/>
  <c r="F1130" i="14"/>
  <c r="G1130" i="14"/>
  <c r="H1130" i="14"/>
  <c r="A1131" i="14"/>
  <c r="B1131" i="14"/>
  <c r="C1131" i="14"/>
  <c r="D1131" i="14"/>
  <c r="E1131" i="14"/>
  <c r="F1131" i="14"/>
  <c r="G1131" i="14"/>
  <c r="H1131" i="14"/>
  <c r="A1132" i="14"/>
  <c r="B1132" i="14"/>
  <c r="C1132" i="14"/>
  <c r="D1132" i="14"/>
  <c r="E1132" i="14"/>
  <c r="F1132" i="14"/>
  <c r="G1132" i="14"/>
  <c r="H1132" i="14"/>
  <c r="A1133" i="14"/>
  <c r="B1133" i="14"/>
  <c r="C1133" i="14"/>
  <c r="D1133" i="14"/>
  <c r="E1133" i="14"/>
  <c r="F1133" i="14"/>
  <c r="G1133" i="14"/>
  <c r="H1133" i="14"/>
  <c r="A1134" i="14"/>
  <c r="B1134" i="14"/>
  <c r="C1134" i="14"/>
  <c r="D1134" i="14"/>
  <c r="E1134" i="14"/>
  <c r="F1134" i="14"/>
  <c r="G1134" i="14"/>
  <c r="H1134" i="14"/>
  <c r="A1135" i="14"/>
  <c r="B1135" i="14"/>
  <c r="C1135" i="14"/>
  <c r="D1135" i="14"/>
  <c r="E1135" i="14"/>
  <c r="F1135" i="14"/>
  <c r="G1135" i="14"/>
  <c r="H1135" i="14"/>
  <c r="A1136" i="14"/>
  <c r="B1136" i="14"/>
  <c r="C1136" i="14"/>
  <c r="D1136" i="14"/>
  <c r="E1136" i="14"/>
  <c r="F1136" i="14"/>
  <c r="G1136" i="14"/>
  <c r="H1136" i="14"/>
  <c r="A1137" i="14"/>
  <c r="B1137" i="14"/>
  <c r="C1137" i="14"/>
  <c r="D1137" i="14"/>
  <c r="E1137" i="14"/>
  <c r="F1137" i="14"/>
  <c r="G1137" i="14"/>
  <c r="H1137" i="14"/>
  <c r="A1138" i="14"/>
  <c r="B1138" i="14"/>
  <c r="C1138" i="14"/>
  <c r="D1138" i="14"/>
  <c r="E1138" i="14"/>
  <c r="F1138" i="14"/>
  <c r="G1138" i="14"/>
  <c r="H1138" i="14"/>
  <c r="A1139" i="14"/>
  <c r="B1139" i="14"/>
  <c r="C1139" i="14"/>
  <c r="D1139" i="14"/>
  <c r="E1139" i="14"/>
  <c r="F1139" i="14"/>
  <c r="G1139" i="14"/>
  <c r="H1139" i="14"/>
  <c r="A1140" i="14"/>
  <c r="B1140" i="14"/>
  <c r="C1140" i="14"/>
  <c r="D1140" i="14"/>
  <c r="E1140" i="14"/>
  <c r="F1140" i="14"/>
  <c r="G1140" i="14"/>
  <c r="H1140" i="14"/>
  <c r="A1141" i="14"/>
  <c r="B1141" i="14"/>
  <c r="C1141" i="14"/>
  <c r="D1141" i="14"/>
  <c r="E1141" i="14"/>
  <c r="F1141" i="14"/>
  <c r="G1141" i="14"/>
  <c r="H1141" i="14"/>
  <c r="A1142" i="14"/>
  <c r="B1142" i="14"/>
  <c r="C1142" i="14"/>
  <c r="D1142" i="14"/>
  <c r="E1142" i="14"/>
  <c r="F1142" i="14"/>
  <c r="G1142" i="14"/>
  <c r="H1142" i="14"/>
  <c r="A1143" i="14"/>
  <c r="B1143" i="14"/>
  <c r="C1143" i="14"/>
  <c r="D1143" i="14"/>
  <c r="E1143" i="14"/>
  <c r="F1143" i="14"/>
  <c r="G1143" i="14"/>
  <c r="H1143" i="14"/>
  <c r="A1144" i="14"/>
  <c r="B1144" i="14"/>
  <c r="C1144" i="14"/>
  <c r="D1144" i="14"/>
  <c r="E1144" i="14"/>
  <c r="F1144" i="14"/>
  <c r="G1144" i="14"/>
  <c r="H1144" i="14"/>
  <c r="A1145" i="14"/>
  <c r="B1145" i="14"/>
  <c r="C1145" i="14"/>
  <c r="D1145" i="14"/>
  <c r="E1145" i="14"/>
  <c r="F1145" i="14"/>
  <c r="G1145" i="14"/>
  <c r="H1145" i="14"/>
  <c r="A1146" i="14"/>
  <c r="B1146" i="14"/>
  <c r="C1146" i="14"/>
  <c r="D1146" i="14"/>
  <c r="E1146" i="14"/>
  <c r="F1146" i="14"/>
  <c r="G1146" i="14"/>
  <c r="H1146" i="14"/>
  <c r="A1147" i="14"/>
  <c r="B1147" i="14"/>
  <c r="C1147" i="14"/>
  <c r="D1147" i="14"/>
  <c r="E1147" i="14"/>
  <c r="F1147" i="14"/>
  <c r="G1147" i="14"/>
  <c r="H1147" i="14"/>
  <c r="A1148" i="14"/>
  <c r="B1148" i="14"/>
  <c r="C1148" i="14"/>
  <c r="D1148" i="14"/>
  <c r="E1148" i="14"/>
  <c r="F1148" i="14"/>
  <c r="G1148" i="14"/>
  <c r="H1148" i="14"/>
  <c r="A1149" i="14"/>
  <c r="B1149" i="14"/>
  <c r="C1149" i="14"/>
  <c r="D1149" i="14"/>
  <c r="E1149" i="14"/>
  <c r="F1149" i="14"/>
  <c r="G1149" i="14"/>
  <c r="H1149" i="14"/>
  <c r="A1150" i="14"/>
  <c r="B1150" i="14"/>
  <c r="C1150" i="14"/>
  <c r="D1150" i="14"/>
  <c r="E1150" i="14"/>
  <c r="F1150" i="14"/>
  <c r="G1150" i="14"/>
  <c r="H1150" i="14"/>
  <c r="A1151" i="14"/>
  <c r="B1151" i="14"/>
  <c r="C1151" i="14"/>
  <c r="D1151" i="14"/>
  <c r="E1151" i="14"/>
  <c r="F1151" i="14"/>
  <c r="G1151" i="14"/>
  <c r="H1151" i="14"/>
  <c r="A1152" i="14"/>
  <c r="B1152" i="14"/>
  <c r="C1152" i="14"/>
  <c r="D1152" i="14"/>
  <c r="E1152" i="14"/>
  <c r="F1152" i="14"/>
  <c r="G1152" i="14"/>
  <c r="H1152" i="14"/>
  <c r="A1153" i="14"/>
  <c r="B1153" i="14"/>
  <c r="C1153" i="14"/>
  <c r="D1153" i="14"/>
  <c r="E1153" i="14"/>
  <c r="F1153" i="14"/>
  <c r="G1153" i="14"/>
  <c r="H1153" i="14"/>
  <c r="A1154" i="14"/>
  <c r="B1154" i="14"/>
  <c r="C1154" i="14"/>
  <c r="D1154" i="14"/>
  <c r="E1154" i="14"/>
  <c r="F1154" i="14"/>
  <c r="G1154" i="14"/>
  <c r="H1154" i="14"/>
  <c r="A1155" i="14"/>
  <c r="B1155" i="14"/>
  <c r="C1155" i="14"/>
  <c r="D1155" i="14"/>
  <c r="E1155" i="14"/>
  <c r="F1155" i="14"/>
  <c r="G1155" i="14"/>
  <c r="H1155" i="14"/>
  <c r="A1156" i="14"/>
  <c r="B1156" i="14"/>
  <c r="C1156" i="14"/>
  <c r="D1156" i="14"/>
  <c r="E1156" i="14"/>
  <c r="F1156" i="14"/>
  <c r="G1156" i="14"/>
  <c r="H1156" i="14"/>
  <c r="A1157" i="14"/>
  <c r="B1157" i="14"/>
  <c r="C1157" i="14"/>
  <c r="D1157" i="14"/>
  <c r="E1157" i="14"/>
  <c r="F1157" i="14"/>
  <c r="G1157" i="14"/>
  <c r="H1157" i="14"/>
  <c r="A1158" i="14"/>
  <c r="B1158" i="14"/>
  <c r="C1158" i="14"/>
  <c r="D1158" i="14"/>
  <c r="E1158" i="14"/>
  <c r="F1158" i="14"/>
  <c r="G1158" i="14"/>
  <c r="H1158" i="14"/>
  <c r="A1159" i="14"/>
  <c r="B1159" i="14"/>
  <c r="C1159" i="14"/>
  <c r="D1159" i="14"/>
  <c r="E1159" i="14"/>
  <c r="F1159" i="14"/>
  <c r="G1159" i="14"/>
  <c r="H1159" i="14"/>
  <c r="A1160" i="14"/>
  <c r="B1160" i="14"/>
  <c r="C1160" i="14"/>
  <c r="D1160" i="14"/>
  <c r="E1160" i="14"/>
  <c r="F1160" i="14"/>
  <c r="G1160" i="14"/>
  <c r="H1160" i="14"/>
  <c r="A1161" i="14"/>
  <c r="B1161" i="14"/>
  <c r="C1161" i="14"/>
  <c r="D1161" i="14"/>
  <c r="E1161" i="14"/>
  <c r="F1161" i="14"/>
  <c r="G1161" i="14"/>
  <c r="H1161" i="14"/>
  <c r="A1162" i="14"/>
  <c r="B1162" i="14"/>
  <c r="C1162" i="14"/>
  <c r="D1162" i="14"/>
  <c r="E1162" i="14"/>
  <c r="F1162" i="14"/>
  <c r="G1162" i="14"/>
  <c r="H1162" i="14"/>
  <c r="A1163" i="14"/>
  <c r="B1163" i="14"/>
  <c r="C1163" i="14"/>
  <c r="D1163" i="14"/>
  <c r="E1163" i="14"/>
  <c r="F1163" i="14"/>
  <c r="G1163" i="14"/>
  <c r="H1163" i="14"/>
  <c r="A1164" i="14"/>
  <c r="B1164" i="14"/>
  <c r="C1164" i="14"/>
  <c r="D1164" i="14"/>
  <c r="E1164" i="14"/>
  <c r="F1164" i="14"/>
  <c r="G1164" i="14"/>
  <c r="H1164" i="14"/>
  <c r="A1165" i="14"/>
  <c r="B1165" i="14"/>
  <c r="C1165" i="14"/>
  <c r="D1165" i="14"/>
  <c r="E1165" i="14"/>
  <c r="F1165" i="14"/>
  <c r="G1165" i="14"/>
  <c r="H1165" i="14"/>
  <c r="A1166" i="14"/>
  <c r="B1166" i="14"/>
  <c r="C1166" i="14"/>
  <c r="D1166" i="14"/>
  <c r="E1166" i="14"/>
  <c r="F1166" i="14"/>
  <c r="G1166" i="14"/>
  <c r="H1166" i="14"/>
  <c r="A1167" i="14"/>
  <c r="B1167" i="14"/>
  <c r="C1167" i="14"/>
  <c r="D1167" i="14"/>
  <c r="E1167" i="14"/>
  <c r="F1167" i="14"/>
  <c r="G1167" i="14"/>
  <c r="H1167" i="14"/>
  <c r="A1168" i="14"/>
  <c r="B1168" i="14"/>
  <c r="C1168" i="14"/>
  <c r="D1168" i="14"/>
  <c r="E1168" i="14"/>
  <c r="F1168" i="14"/>
  <c r="G1168" i="14"/>
  <c r="H1168" i="14"/>
  <c r="A1169" i="14"/>
  <c r="B1169" i="14"/>
  <c r="C1169" i="14"/>
  <c r="D1169" i="14"/>
  <c r="E1169" i="14"/>
  <c r="F1169" i="14"/>
  <c r="G1169" i="14"/>
  <c r="H1169" i="14"/>
  <c r="A1170" i="14"/>
  <c r="B1170" i="14"/>
  <c r="C1170" i="14"/>
  <c r="D1170" i="14"/>
  <c r="E1170" i="14"/>
  <c r="F1170" i="14"/>
  <c r="G1170" i="14"/>
  <c r="H1170" i="14"/>
  <c r="A1171" i="14"/>
  <c r="B1171" i="14"/>
  <c r="C1171" i="14"/>
  <c r="D1171" i="14"/>
  <c r="E1171" i="14"/>
  <c r="F1171" i="14"/>
  <c r="G1171" i="14"/>
  <c r="H1171" i="14"/>
  <c r="A1172" i="14"/>
  <c r="B1172" i="14"/>
  <c r="C1172" i="14"/>
  <c r="D1172" i="14"/>
  <c r="E1172" i="14"/>
  <c r="F1172" i="14"/>
  <c r="G1172" i="14"/>
  <c r="H1172" i="14"/>
  <c r="A1173" i="14"/>
  <c r="B1173" i="14"/>
  <c r="C1173" i="14"/>
  <c r="D1173" i="14"/>
  <c r="E1173" i="14"/>
  <c r="F1173" i="14"/>
  <c r="G1173" i="14"/>
  <c r="H1173" i="14"/>
  <c r="A1174" i="14"/>
  <c r="B1174" i="14"/>
  <c r="C1174" i="14"/>
  <c r="D1174" i="14"/>
  <c r="E1174" i="14"/>
  <c r="F1174" i="14"/>
  <c r="G1174" i="14"/>
  <c r="H1174" i="14"/>
  <c r="A1175" i="14"/>
  <c r="B1175" i="14"/>
  <c r="C1175" i="14"/>
  <c r="D1175" i="14"/>
  <c r="E1175" i="14"/>
  <c r="F1175" i="14"/>
  <c r="G1175" i="14"/>
  <c r="H1175" i="14"/>
  <c r="A1176" i="14"/>
  <c r="B1176" i="14"/>
  <c r="C1176" i="14"/>
  <c r="D1176" i="14"/>
  <c r="E1176" i="14"/>
  <c r="F1176" i="14"/>
  <c r="G1176" i="14"/>
  <c r="H1176" i="14"/>
  <c r="A1177" i="14"/>
  <c r="B1177" i="14"/>
  <c r="C1177" i="14"/>
  <c r="D1177" i="14"/>
  <c r="E1177" i="14"/>
  <c r="F1177" i="14"/>
  <c r="G1177" i="14"/>
  <c r="H1177" i="14"/>
  <c r="A1178" i="14"/>
  <c r="B1178" i="14"/>
  <c r="C1178" i="14"/>
  <c r="D1178" i="14"/>
  <c r="E1178" i="14"/>
  <c r="F1178" i="14"/>
  <c r="G1178" i="14"/>
  <c r="H1178" i="14"/>
  <c r="A1179" i="14"/>
  <c r="B1179" i="14"/>
  <c r="C1179" i="14"/>
  <c r="D1179" i="14"/>
  <c r="E1179" i="14"/>
  <c r="F1179" i="14"/>
  <c r="G1179" i="14"/>
  <c r="H1179" i="14"/>
  <c r="A1180" i="14"/>
  <c r="B1180" i="14"/>
  <c r="C1180" i="14"/>
  <c r="D1180" i="14"/>
  <c r="E1180" i="14"/>
  <c r="F1180" i="14"/>
  <c r="G1180" i="14"/>
  <c r="H1180" i="14"/>
  <c r="A1181" i="14"/>
  <c r="B1181" i="14"/>
  <c r="C1181" i="14"/>
  <c r="D1181" i="14"/>
  <c r="E1181" i="14"/>
  <c r="F1181" i="14"/>
  <c r="G1181" i="14"/>
  <c r="H1181" i="14"/>
  <c r="B2" i="14"/>
  <c r="C2" i="14"/>
  <c r="D2" i="14"/>
  <c r="E2" i="14"/>
  <c r="F2" i="14"/>
  <c r="G2" i="14"/>
  <c r="H2" i="14"/>
  <c r="A2" i="14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680" i="13"/>
  <c r="L681" i="13"/>
  <c r="L682" i="13"/>
  <c r="L683" i="13"/>
  <c r="L684" i="13"/>
  <c r="L685" i="13"/>
  <c r="L686" i="13"/>
  <c r="L687" i="13"/>
  <c r="L688" i="13"/>
  <c r="L689" i="13"/>
  <c r="L690" i="13"/>
  <c r="L691" i="13"/>
  <c r="L692" i="13"/>
  <c r="L693" i="13"/>
  <c r="L694" i="13"/>
  <c r="L695" i="13"/>
  <c r="L696" i="13"/>
  <c r="L697" i="13"/>
  <c r="L698" i="13"/>
  <c r="L699" i="13"/>
  <c r="L700" i="13"/>
  <c r="L701" i="13"/>
  <c r="L702" i="13"/>
  <c r="L703" i="13"/>
  <c r="L704" i="13"/>
  <c r="L705" i="13"/>
  <c r="L706" i="13"/>
  <c r="L707" i="13"/>
  <c r="L708" i="13"/>
  <c r="L709" i="13"/>
  <c r="L710" i="13"/>
  <c r="L711" i="13"/>
  <c r="L712" i="13"/>
  <c r="L713" i="13"/>
  <c r="L714" i="13"/>
  <c r="L715" i="13"/>
  <c r="L716" i="13"/>
  <c r="L717" i="13"/>
  <c r="L718" i="13"/>
  <c r="L719" i="13"/>
  <c r="L720" i="13"/>
  <c r="L721" i="13"/>
  <c r="L722" i="13"/>
  <c r="L723" i="13"/>
  <c r="L724" i="13"/>
  <c r="L725" i="13"/>
  <c r="L726" i="13"/>
  <c r="L727" i="13"/>
  <c r="L728" i="13"/>
  <c r="L729" i="13"/>
  <c r="L730" i="13"/>
  <c r="L731" i="13"/>
  <c r="L732" i="13"/>
  <c r="L733" i="13"/>
  <c r="L734" i="13"/>
  <c r="L735" i="13"/>
  <c r="L736" i="13"/>
  <c r="L737" i="13"/>
  <c r="L738" i="13"/>
  <c r="L739" i="13"/>
  <c r="L740" i="13"/>
  <c r="L741" i="13"/>
  <c r="L742" i="13"/>
  <c r="L743" i="13"/>
  <c r="L744" i="13"/>
  <c r="L745" i="13"/>
  <c r="L746" i="13"/>
  <c r="L747" i="13"/>
  <c r="L748" i="13"/>
  <c r="L749" i="13"/>
  <c r="L750" i="13"/>
  <c r="L751" i="13"/>
  <c r="L752" i="13"/>
  <c r="L753" i="13"/>
  <c r="L754" i="13"/>
  <c r="L755" i="13"/>
  <c r="L756" i="13"/>
  <c r="L757" i="13"/>
  <c r="L758" i="13"/>
  <c r="L759" i="13"/>
  <c r="L760" i="13"/>
  <c r="L761" i="13"/>
  <c r="L762" i="13"/>
  <c r="L763" i="13"/>
  <c r="L764" i="13"/>
  <c r="L765" i="13"/>
  <c r="L766" i="13"/>
  <c r="L767" i="13"/>
  <c r="L768" i="13"/>
  <c r="L769" i="13"/>
  <c r="L770" i="13"/>
  <c r="L771" i="13"/>
  <c r="L772" i="13"/>
  <c r="L773" i="13"/>
  <c r="L774" i="13"/>
  <c r="L775" i="13"/>
  <c r="L776" i="13"/>
  <c r="L777" i="13"/>
  <c r="L778" i="13"/>
  <c r="L779" i="13"/>
  <c r="L780" i="13"/>
  <c r="L781" i="13"/>
  <c r="L782" i="13"/>
  <c r="L783" i="13"/>
  <c r="L784" i="13"/>
  <c r="L785" i="13"/>
  <c r="L786" i="13"/>
  <c r="L787" i="13"/>
  <c r="L788" i="13"/>
  <c r="L789" i="13"/>
  <c r="L790" i="13"/>
  <c r="L791" i="13"/>
  <c r="L792" i="13"/>
  <c r="L793" i="13"/>
  <c r="L794" i="13"/>
  <c r="L795" i="13"/>
  <c r="L796" i="13"/>
  <c r="L797" i="13"/>
  <c r="L798" i="13"/>
  <c r="L799" i="13"/>
  <c r="L800" i="13"/>
  <c r="L801" i="13"/>
  <c r="L802" i="13"/>
  <c r="L803" i="13"/>
  <c r="L804" i="13"/>
  <c r="L805" i="13"/>
  <c r="L806" i="13"/>
  <c r="L807" i="13"/>
  <c r="L808" i="13"/>
  <c r="L809" i="13"/>
  <c r="L810" i="13"/>
  <c r="L811" i="13"/>
  <c r="L812" i="13"/>
  <c r="L813" i="13"/>
  <c r="L814" i="13"/>
  <c r="L815" i="13"/>
  <c r="L816" i="13"/>
  <c r="L817" i="13"/>
  <c r="L818" i="13"/>
  <c r="L819" i="13"/>
  <c r="L820" i="13"/>
  <c r="L821" i="13"/>
  <c r="L822" i="13"/>
  <c r="L823" i="13"/>
  <c r="L824" i="13"/>
  <c r="L825" i="13"/>
  <c r="L826" i="13"/>
  <c r="L827" i="13"/>
  <c r="L828" i="13"/>
  <c r="L829" i="13"/>
  <c r="L830" i="13"/>
  <c r="L831" i="13"/>
  <c r="L832" i="13"/>
  <c r="L833" i="13"/>
  <c r="L834" i="13"/>
  <c r="L835" i="13"/>
  <c r="L836" i="13"/>
  <c r="L837" i="13"/>
  <c r="L838" i="13"/>
  <c r="L839" i="13"/>
  <c r="L840" i="13"/>
  <c r="L841" i="13"/>
  <c r="L842" i="13"/>
  <c r="L843" i="13"/>
  <c r="L844" i="13"/>
  <c r="L845" i="13"/>
  <c r="L846" i="13"/>
  <c r="L847" i="13"/>
  <c r="L848" i="13"/>
  <c r="L849" i="13"/>
  <c r="L850" i="13"/>
  <c r="L851" i="13"/>
  <c r="L852" i="13"/>
  <c r="L853" i="13"/>
  <c r="L854" i="13"/>
  <c r="L855" i="13"/>
  <c r="L856" i="13"/>
  <c r="L857" i="13"/>
  <c r="L858" i="13"/>
  <c r="L859" i="13"/>
  <c r="L860" i="13"/>
  <c r="L861" i="13"/>
  <c r="L862" i="13"/>
  <c r="L863" i="13"/>
  <c r="L864" i="13"/>
  <c r="L865" i="13"/>
  <c r="L866" i="13"/>
  <c r="L867" i="13"/>
  <c r="L868" i="13"/>
  <c r="L869" i="13"/>
  <c r="L870" i="13"/>
  <c r="L871" i="13"/>
  <c r="L872" i="13"/>
  <c r="L873" i="13"/>
  <c r="L874" i="13"/>
  <c r="L875" i="13"/>
  <c r="L876" i="13"/>
  <c r="L877" i="13"/>
  <c r="L878" i="13"/>
  <c r="L879" i="13"/>
  <c r="L880" i="13"/>
  <c r="L881" i="13"/>
  <c r="L882" i="13"/>
  <c r="L883" i="13"/>
  <c r="L884" i="13"/>
  <c r="L885" i="13"/>
  <c r="L886" i="13"/>
  <c r="L887" i="13"/>
  <c r="L888" i="13"/>
  <c r="L889" i="13"/>
  <c r="L890" i="13"/>
  <c r="L891" i="13"/>
  <c r="L892" i="13"/>
  <c r="L893" i="13"/>
  <c r="L894" i="13"/>
  <c r="L895" i="13"/>
  <c r="L896" i="13"/>
  <c r="L897" i="13"/>
  <c r="L898" i="13"/>
  <c r="L899" i="13"/>
  <c r="L900" i="13"/>
  <c r="L901" i="13"/>
  <c r="L902" i="13"/>
  <c r="L903" i="13"/>
  <c r="L904" i="13"/>
  <c r="L905" i="13"/>
  <c r="L906" i="13"/>
  <c r="L907" i="13"/>
  <c r="L908" i="13"/>
  <c r="L909" i="13"/>
  <c r="L910" i="13"/>
  <c r="L911" i="13"/>
  <c r="L912" i="13"/>
  <c r="L913" i="13"/>
  <c r="L914" i="13"/>
  <c r="L915" i="13"/>
  <c r="L916" i="13"/>
  <c r="L917" i="13"/>
  <c r="L918" i="13"/>
  <c r="L919" i="13"/>
  <c r="L920" i="13"/>
  <c r="L921" i="13"/>
  <c r="L922" i="13"/>
  <c r="L923" i="13"/>
  <c r="L924" i="13"/>
  <c r="L925" i="13"/>
  <c r="L926" i="13"/>
  <c r="L927" i="13"/>
  <c r="L928" i="13"/>
  <c r="L929" i="13"/>
  <c r="L930" i="13"/>
  <c r="L931" i="13"/>
  <c r="L932" i="13"/>
  <c r="L933" i="13"/>
  <c r="L934" i="13"/>
  <c r="L935" i="13"/>
  <c r="L936" i="13"/>
  <c r="L937" i="13"/>
  <c r="L938" i="13"/>
  <c r="L939" i="13"/>
  <c r="L940" i="13"/>
  <c r="L941" i="13"/>
  <c r="L942" i="13"/>
  <c r="L943" i="13"/>
  <c r="L944" i="13"/>
  <c r="L945" i="13"/>
  <c r="L946" i="13"/>
  <c r="L947" i="13"/>
  <c r="L948" i="13"/>
  <c r="L949" i="13"/>
  <c r="L950" i="13"/>
  <c r="L951" i="13"/>
  <c r="L952" i="13"/>
  <c r="L953" i="13"/>
  <c r="L954" i="13"/>
  <c r="L955" i="13"/>
  <c r="L956" i="13"/>
  <c r="L957" i="13"/>
  <c r="L958" i="13"/>
  <c r="L959" i="13"/>
  <c r="L960" i="13"/>
  <c r="L961" i="13"/>
  <c r="L962" i="13"/>
  <c r="L963" i="13"/>
  <c r="L964" i="13"/>
  <c r="L965" i="13"/>
  <c r="L966" i="13"/>
  <c r="L967" i="13"/>
  <c r="L968" i="13"/>
  <c r="L969" i="13"/>
  <c r="L970" i="13"/>
  <c r="L971" i="13"/>
  <c r="L972" i="13"/>
  <c r="L973" i="13"/>
  <c r="L974" i="13"/>
  <c r="L975" i="13"/>
  <c r="L976" i="13"/>
  <c r="L977" i="13"/>
  <c r="L978" i="13"/>
  <c r="L979" i="13"/>
  <c r="L980" i="13"/>
  <c r="L981" i="13"/>
  <c r="L982" i="13"/>
  <c r="L983" i="13"/>
  <c r="L984" i="13"/>
  <c r="L985" i="13"/>
  <c r="L986" i="13"/>
  <c r="L987" i="13"/>
  <c r="L988" i="13"/>
  <c r="L989" i="13"/>
  <c r="L990" i="13"/>
  <c r="L991" i="13"/>
  <c r="L992" i="13"/>
  <c r="L993" i="13"/>
  <c r="L994" i="13"/>
  <c r="L995" i="13"/>
  <c r="L996" i="13"/>
  <c r="L997" i="13"/>
  <c r="L998" i="13"/>
  <c r="L999" i="13"/>
  <c r="L1000" i="13"/>
  <c r="L1001" i="13"/>
  <c r="L1002" i="13"/>
  <c r="L1003" i="13"/>
  <c r="L1004" i="13"/>
  <c r="L1005" i="13"/>
  <c r="L1006" i="13"/>
  <c r="L1007" i="13"/>
  <c r="L1008" i="13"/>
  <c r="L1009" i="13"/>
  <c r="L1010" i="13"/>
  <c r="L1011" i="13"/>
  <c r="L1012" i="13"/>
  <c r="L1013" i="13"/>
  <c r="L1014" i="13"/>
  <c r="L1015" i="13"/>
  <c r="L1016" i="13"/>
  <c r="L1017" i="13"/>
  <c r="L1018" i="13"/>
  <c r="L1019" i="13"/>
  <c r="L1020" i="13"/>
  <c r="L1021" i="13"/>
  <c r="L1022" i="13"/>
  <c r="L1023" i="13"/>
  <c r="L1024" i="13"/>
  <c r="L1025" i="13"/>
  <c r="L1026" i="13"/>
  <c r="L1027" i="13"/>
  <c r="L1028" i="13"/>
  <c r="L1029" i="13"/>
  <c r="L1030" i="13"/>
  <c r="L1031" i="13"/>
  <c r="L1032" i="13"/>
  <c r="L1033" i="13"/>
  <c r="L1034" i="13"/>
  <c r="L1035" i="13"/>
  <c r="L1036" i="13"/>
  <c r="L1037" i="13"/>
  <c r="L1038" i="13"/>
  <c r="L1039" i="13"/>
  <c r="L1040" i="13"/>
  <c r="L1041" i="13"/>
  <c r="L1042" i="13"/>
  <c r="L1043" i="13"/>
  <c r="L1044" i="13"/>
  <c r="L1045" i="13"/>
  <c r="L1046" i="13"/>
  <c r="L1047" i="13"/>
  <c r="L1048" i="13"/>
  <c r="L1049" i="13"/>
  <c r="L1050" i="13"/>
  <c r="L1051" i="13"/>
  <c r="L1052" i="13"/>
  <c r="L1053" i="13"/>
  <c r="L1054" i="13"/>
  <c r="L1055" i="13"/>
  <c r="L1056" i="13"/>
  <c r="L1057" i="13"/>
  <c r="L1058" i="13"/>
  <c r="L1059" i="13"/>
  <c r="L1060" i="13"/>
  <c r="L1061" i="13"/>
  <c r="L1062" i="13"/>
  <c r="L1063" i="13"/>
  <c r="L1064" i="13"/>
  <c r="L1065" i="13"/>
  <c r="L1066" i="13"/>
  <c r="L1067" i="13"/>
  <c r="L1068" i="13"/>
  <c r="L1069" i="13"/>
  <c r="L1070" i="13"/>
  <c r="L1071" i="13"/>
  <c r="L1072" i="13"/>
  <c r="L1073" i="13"/>
  <c r="L1074" i="13"/>
  <c r="L1075" i="13"/>
  <c r="L1076" i="13"/>
  <c r="L1077" i="13"/>
  <c r="L1078" i="13"/>
  <c r="L1079" i="13"/>
  <c r="L1080" i="13"/>
  <c r="L1081" i="13"/>
  <c r="L1082" i="13"/>
  <c r="L1083" i="13"/>
  <c r="L1084" i="13"/>
  <c r="L1085" i="13"/>
  <c r="L1086" i="13"/>
  <c r="L1087" i="13"/>
  <c r="L1088" i="13"/>
  <c r="L1089" i="13"/>
  <c r="L1090" i="13"/>
  <c r="L1091" i="13"/>
  <c r="L1092" i="13"/>
  <c r="L1093" i="13"/>
  <c r="L1094" i="13"/>
  <c r="L1095" i="13"/>
  <c r="L1096" i="13"/>
  <c r="L1097" i="13"/>
  <c r="L1098" i="13"/>
  <c r="L1099" i="13"/>
  <c r="L1100" i="13"/>
  <c r="L1101" i="13"/>
  <c r="L1102" i="13"/>
  <c r="L1103" i="13"/>
  <c r="L1104" i="13"/>
  <c r="L1105" i="13"/>
  <c r="L1106" i="13"/>
  <c r="L1107" i="13"/>
  <c r="L1108" i="13"/>
  <c r="L1109" i="13"/>
  <c r="L1110" i="13"/>
  <c r="L1111" i="13"/>
  <c r="L1112" i="13"/>
  <c r="L1113" i="13"/>
  <c r="L1114" i="13"/>
  <c r="L1115" i="13"/>
  <c r="L1116" i="13"/>
  <c r="L1117" i="13"/>
  <c r="L1118" i="13"/>
  <c r="L1119" i="13"/>
  <c r="L1120" i="13"/>
  <c r="L1121" i="13"/>
  <c r="L1122" i="13"/>
  <c r="L1123" i="13"/>
  <c r="L1124" i="13"/>
  <c r="L1125" i="13"/>
  <c r="L1126" i="13"/>
  <c r="L1127" i="13"/>
  <c r="L1128" i="13"/>
  <c r="L1129" i="13"/>
  <c r="L1130" i="13"/>
  <c r="L1131" i="13"/>
  <c r="L1132" i="13"/>
  <c r="L1133" i="13"/>
  <c r="L1134" i="13"/>
  <c r="L1135" i="13"/>
  <c r="L1136" i="13"/>
  <c r="L1137" i="13"/>
  <c r="L1138" i="13"/>
  <c r="L1139" i="13"/>
  <c r="L1140" i="13"/>
  <c r="L1141" i="13"/>
  <c r="L1142" i="13"/>
  <c r="L1143" i="13"/>
  <c r="L1144" i="13"/>
  <c r="L1145" i="13"/>
  <c r="L1146" i="13"/>
  <c r="L1147" i="13"/>
  <c r="L1148" i="13"/>
  <c r="L1149" i="13"/>
  <c r="L1150" i="13"/>
  <c r="L1151" i="13"/>
  <c r="L1152" i="13"/>
  <c r="L1153" i="13"/>
  <c r="L1154" i="13"/>
  <c r="L1155" i="13"/>
  <c r="L1156" i="13"/>
  <c r="L1157" i="13"/>
  <c r="L1158" i="13"/>
  <c r="L1159" i="13"/>
  <c r="L1160" i="13"/>
  <c r="L1161" i="13"/>
  <c r="L1162" i="13"/>
  <c r="L1163" i="13"/>
  <c r="L1164" i="13"/>
  <c r="L1165" i="13"/>
  <c r="L1166" i="13"/>
  <c r="L1167" i="13"/>
  <c r="L1168" i="13"/>
  <c r="L1169" i="13"/>
  <c r="L1170" i="13"/>
  <c r="L1171" i="13"/>
  <c r="L1172" i="13"/>
  <c r="L1173" i="13"/>
  <c r="L1174" i="13"/>
  <c r="L1175" i="13"/>
  <c r="L1176" i="13"/>
  <c r="L1177" i="13"/>
  <c r="L1178" i="13"/>
  <c r="L1179" i="13"/>
  <c r="L1180" i="13"/>
  <c r="L1181" i="13"/>
  <c r="L1182" i="13"/>
  <c r="L1183" i="13"/>
  <c r="L1184" i="13"/>
  <c r="L1185" i="13"/>
  <c r="L1186" i="13"/>
  <c r="L1187" i="13"/>
  <c r="L1188" i="13"/>
  <c r="L1189" i="13"/>
  <c r="L1190" i="13"/>
  <c r="L1191" i="13"/>
  <c r="L1192" i="13"/>
  <c r="L1193" i="13"/>
  <c r="L1194" i="13"/>
  <c r="L1195" i="13"/>
  <c r="L1196" i="13"/>
  <c r="L1197" i="13"/>
  <c r="L1198" i="13"/>
  <c r="L1199" i="13"/>
  <c r="L1200" i="13"/>
  <c r="L1201" i="13"/>
  <c r="L1202" i="13"/>
  <c r="L1203" i="13"/>
  <c r="L1204" i="13"/>
  <c r="L1205" i="13"/>
  <c r="L1206" i="13"/>
  <c r="L1207" i="13"/>
  <c r="L1208" i="13"/>
  <c r="L1209" i="13"/>
  <c r="L1210" i="13"/>
  <c r="L1211" i="13"/>
  <c r="L1212" i="13"/>
  <c r="L1213" i="13"/>
  <c r="L1214" i="13"/>
  <c r="L1215" i="13"/>
  <c r="L3" i="13"/>
  <c r="Q3" i="4"/>
  <c r="I1216" i="4" l="1"/>
  <c r="H1216" i="4"/>
  <c r="J1216" i="4" l="1"/>
  <c r="K1216" i="4" s="1"/>
  <c r="M1216" i="4" s="1"/>
  <c r="T53" i="13"/>
  <c r="T51" i="13"/>
  <c r="T49" i="13"/>
  <c r="T47" i="13"/>
  <c r="L1216" i="4" l="1"/>
  <c r="N1216" i="4" s="1"/>
  <c r="P1216" i="4" s="1"/>
  <c r="AB1216" i="4" s="1"/>
  <c r="K3" i="14"/>
  <c r="L3" i="14"/>
  <c r="M3" i="14"/>
  <c r="N3" i="14"/>
  <c r="O3" i="14"/>
  <c r="P3" i="14"/>
  <c r="K4" i="14"/>
  <c r="L4" i="14"/>
  <c r="M4" i="14"/>
  <c r="N4" i="14"/>
  <c r="O4" i="14"/>
  <c r="P4" i="14"/>
  <c r="K5" i="14"/>
  <c r="L5" i="14"/>
  <c r="M5" i="14"/>
  <c r="N5" i="14"/>
  <c r="O5" i="14"/>
  <c r="P5" i="14"/>
  <c r="K6" i="14"/>
  <c r="L6" i="14"/>
  <c r="M6" i="14"/>
  <c r="N6" i="14"/>
  <c r="O6" i="14"/>
  <c r="P6" i="14"/>
  <c r="K7" i="14"/>
  <c r="L7" i="14"/>
  <c r="M7" i="14"/>
  <c r="N7" i="14"/>
  <c r="O7" i="14"/>
  <c r="P7" i="14"/>
  <c r="K8" i="14"/>
  <c r="L8" i="14"/>
  <c r="M8" i="14"/>
  <c r="N8" i="14"/>
  <c r="O8" i="14"/>
  <c r="P8" i="14"/>
  <c r="K9" i="14"/>
  <c r="L9" i="14"/>
  <c r="M9" i="14"/>
  <c r="N9" i="14"/>
  <c r="O9" i="14"/>
  <c r="P9" i="14"/>
  <c r="K10" i="14"/>
  <c r="L10" i="14"/>
  <c r="M10" i="14"/>
  <c r="N10" i="14"/>
  <c r="O10" i="14"/>
  <c r="P10" i="14"/>
  <c r="K11" i="14"/>
  <c r="L11" i="14"/>
  <c r="M11" i="14"/>
  <c r="N11" i="14"/>
  <c r="O11" i="14"/>
  <c r="P11" i="14"/>
  <c r="K12" i="14"/>
  <c r="L12" i="14"/>
  <c r="M12" i="14"/>
  <c r="N12" i="14"/>
  <c r="O12" i="14"/>
  <c r="P12" i="14"/>
  <c r="K13" i="14"/>
  <c r="L13" i="14"/>
  <c r="M13" i="14"/>
  <c r="N13" i="14"/>
  <c r="O13" i="14"/>
  <c r="P13" i="14"/>
  <c r="K14" i="14"/>
  <c r="L14" i="14"/>
  <c r="M14" i="14"/>
  <c r="N14" i="14"/>
  <c r="O14" i="14"/>
  <c r="P14" i="14"/>
  <c r="K15" i="14"/>
  <c r="L15" i="14"/>
  <c r="M15" i="14"/>
  <c r="N15" i="14"/>
  <c r="O15" i="14"/>
  <c r="P15" i="14"/>
  <c r="K16" i="14"/>
  <c r="L16" i="14"/>
  <c r="M16" i="14"/>
  <c r="N16" i="14"/>
  <c r="O16" i="14"/>
  <c r="P16" i="14"/>
  <c r="K17" i="14"/>
  <c r="L17" i="14"/>
  <c r="M17" i="14"/>
  <c r="N17" i="14"/>
  <c r="O17" i="14"/>
  <c r="P17" i="14"/>
  <c r="K18" i="14"/>
  <c r="L18" i="14"/>
  <c r="M18" i="14"/>
  <c r="N18" i="14"/>
  <c r="O18" i="14"/>
  <c r="P18" i="14"/>
  <c r="K19" i="14"/>
  <c r="L19" i="14"/>
  <c r="M19" i="14"/>
  <c r="N19" i="14"/>
  <c r="O19" i="14"/>
  <c r="P19" i="14"/>
  <c r="K20" i="14"/>
  <c r="L20" i="14"/>
  <c r="M20" i="14"/>
  <c r="N20" i="14"/>
  <c r="O20" i="14"/>
  <c r="P20" i="14"/>
  <c r="K21" i="14"/>
  <c r="L21" i="14"/>
  <c r="M21" i="14"/>
  <c r="N21" i="14"/>
  <c r="O21" i="14"/>
  <c r="P21" i="14"/>
  <c r="K22" i="14"/>
  <c r="L22" i="14"/>
  <c r="M22" i="14"/>
  <c r="N22" i="14"/>
  <c r="O22" i="14"/>
  <c r="P22" i="14"/>
  <c r="K23" i="14"/>
  <c r="L23" i="14"/>
  <c r="M23" i="14"/>
  <c r="N23" i="14"/>
  <c r="O23" i="14"/>
  <c r="P23" i="14"/>
  <c r="K24" i="14"/>
  <c r="L24" i="14"/>
  <c r="M24" i="14"/>
  <c r="N24" i="14"/>
  <c r="O24" i="14"/>
  <c r="P24" i="14"/>
  <c r="K25" i="14"/>
  <c r="L25" i="14"/>
  <c r="M25" i="14"/>
  <c r="N25" i="14"/>
  <c r="O25" i="14"/>
  <c r="P25" i="14"/>
  <c r="K26" i="14"/>
  <c r="L26" i="14"/>
  <c r="M26" i="14"/>
  <c r="N26" i="14"/>
  <c r="O26" i="14"/>
  <c r="P26" i="14"/>
  <c r="K27" i="14"/>
  <c r="L27" i="14"/>
  <c r="M27" i="14"/>
  <c r="N27" i="14"/>
  <c r="O27" i="14"/>
  <c r="P27" i="14"/>
  <c r="K28" i="14"/>
  <c r="L28" i="14"/>
  <c r="M28" i="14"/>
  <c r="N28" i="14"/>
  <c r="O28" i="14"/>
  <c r="P28" i="14"/>
  <c r="K29" i="14"/>
  <c r="L29" i="14"/>
  <c r="M29" i="14"/>
  <c r="N29" i="14"/>
  <c r="O29" i="14"/>
  <c r="P29" i="14"/>
  <c r="K30" i="14"/>
  <c r="L30" i="14"/>
  <c r="M30" i="14"/>
  <c r="N30" i="14"/>
  <c r="O30" i="14"/>
  <c r="P30" i="14"/>
  <c r="K31" i="14"/>
  <c r="L31" i="14"/>
  <c r="M31" i="14"/>
  <c r="N31" i="14"/>
  <c r="O31" i="14"/>
  <c r="P31" i="14"/>
  <c r="K32" i="14"/>
  <c r="L32" i="14"/>
  <c r="M32" i="14"/>
  <c r="N32" i="14"/>
  <c r="O32" i="14"/>
  <c r="P32" i="14"/>
  <c r="K33" i="14"/>
  <c r="L33" i="14"/>
  <c r="M33" i="14"/>
  <c r="N33" i="14"/>
  <c r="O33" i="14"/>
  <c r="P33" i="14"/>
  <c r="K34" i="14"/>
  <c r="L34" i="14"/>
  <c r="M34" i="14"/>
  <c r="N34" i="14"/>
  <c r="O34" i="14"/>
  <c r="P34" i="14"/>
  <c r="K35" i="14"/>
  <c r="L35" i="14"/>
  <c r="M35" i="14"/>
  <c r="N35" i="14"/>
  <c r="O35" i="14"/>
  <c r="P35" i="14"/>
  <c r="K36" i="14"/>
  <c r="L36" i="14"/>
  <c r="M36" i="14"/>
  <c r="N36" i="14"/>
  <c r="O36" i="14"/>
  <c r="P36" i="14"/>
  <c r="K37" i="14"/>
  <c r="L37" i="14"/>
  <c r="M37" i="14"/>
  <c r="N37" i="14"/>
  <c r="O37" i="14"/>
  <c r="P37" i="14"/>
  <c r="K38" i="14"/>
  <c r="L38" i="14"/>
  <c r="M38" i="14"/>
  <c r="N38" i="14"/>
  <c r="O38" i="14"/>
  <c r="P38" i="14"/>
  <c r="K39" i="14"/>
  <c r="L39" i="14"/>
  <c r="M39" i="14"/>
  <c r="N39" i="14"/>
  <c r="O39" i="14"/>
  <c r="P39" i="14"/>
  <c r="K40" i="14"/>
  <c r="L40" i="14"/>
  <c r="M40" i="14"/>
  <c r="N40" i="14"/>
  <c r="O40" i="14"/>
  <c r="P40" i="14"/>
  <c r="K41" i="14"/>
  <c r="L41" i="14"/>
  <c r="M41" i="14"/>
  <c r="N41" i="14"/>
  <c r="O41" i="14"/>
  <c r="P41" i="14"/>
  <c r="K42" i="14"/>
  <c r="L42" i="14"/>
  <c r="M42" i="14"/>
  <c r="N42" i="14"/>
  <c r="O42" i="14"/>
  <c r="P42" i="14"/>
  <c r="K43" i="14"/>
  <c r="L43" i="14"/>
  <c r="M43" i="14"/>
  <c r="N43" i="14"/>
  <c r="O43" i="14"/>
  <c r="P43" i="14"/>
  <c r="K44" i="14"/>
  <c r="L44" i="14"/>
  <c r="M44" i="14"/>
  <c r="N44" i="14"/>
  <c r="O44" i="14"/>
  <c r="P44" i="14"/>
  <c r="K45" i="14"/>
  <c r="L45" i="14"/>
  <c r="M45" i="14"/>
  <c r="N45" i="14"/>
  <c r="O45" i="14"/>
  <c r="P45" i="14"/>
  <c r="K46" i="14"/>
  <c r="L46" i="14"/>
  <c r="M46" i="14"/>
  <c r="N46" i="14"/>
  <c r="O46" i="14"/>
  <c r="P46" i="14"/>
  <c r="K47" i="14"/>
  <c r="L47" i="14"/>
  <c r="M47" i="14"/>
  <c r="N47" i="14"/>
  <c r="O47" i="14"/>
  <c r="P47" i="14"/>
  <c r="K48" i="14"/>
  <c r="L48" i="14"/>
  <c r="M48" i="14"/>
  <c r="N48" i="14"/>
  <c r="O48" i="14"/>
  <c r="P48" i="14"/>
  <c r="K49" i="14"/>
  <c r="L49" i="14"/>
  <c r="M49" i="14"/>
  <c r="N49" i="14"/>
  <c r="O49" i="14"/>
  <c r="P49" i="14"/>
  <c r="K50" i="14"/>
  <c r="L50" i="14"/>
  <c r="M50" i="14"/>
  <c r="N50" i="14"/>
  <c r="O50" i="14"/>
  <c r="P50" i="14"/>
  <c r="K51" i="14"/>
  <c r="L51" i="14"/>
  <c r="M51" i="14"/>
  <c r="N51" i="14"/>
  <c r="O51" i="14"/>
  <c r="P51" i="14"/>
  <c r="K52" i="14"/>
  <c r="L52" i="14"/>
  <c r="M52" i="14"/>
  <c r="N52" i="14"/>
  <c r="O52" i="14"/>
  <c r="P52" i="14"/>
  <c r="K53" i="14"/>
  <c r="L53" i="14"/>
  <c r="M53" i="14"/>
  <c r="N53" i="14"/>
  <c r="O53" i="14"/>
  <c r="P53" i="14"/>
  <c r="K54" i="14"/>
  <c r="L54" i="14"/>
  <c r="M54" i="14"/>
  <c r="N54" i="14"/>
  <c r="O54" i="14"/>
  <c r="P54" i="14"/>
  <c r="K55" i="14"/>
  <c r="L55" i="14"/>
  <c r="M55" i="14"/>
  <c r="N55" i="14"/>
  <c r="O55" i="14"/>
  <c r="P55" i="14"/>
  <c r="K56" i="14"/>
  <c r="L56" i="14"/>
  <c r="M56" i="14"/>
  <c r="N56" i="14"/>
  <c r="O56" i="14"/>
  <c r="P56" i="14"/>
  <c r="K57" i="14"/>
  <c r="L57" i="14"/>
  <c r="M57" i="14"/>
  <c r="N57" i="14"/>
  <c r="O57" i="14"/>
  <c r="P57" i="14"/>
  <c r="K58" i="14"/>
  <c r="L58" i="14"/>
  <c r="M58" i="14"/>
  <c r="N58" i="14"/>
  <c r="O58" i="14"/>
  <c r="P58" i="14"/>
  <c r="K59" i="14"/>
  <c r="L59" i="14"/>
  <c r="M59" i="14"/>
  <c r="N59" i="14"/>
  <c r="O59" i="14"/>
  <c r="P59" i="14"/>
  <c r="K60" i="14"/>
  <c r="L60" i="14"/>
  <c r="M60" i="14"/>
  <c r="N60" i="14"/>
  <c r="O60" i="14"/>
  <c r="P60" i="14"/>
  <c r="K61" i="14"/>
  <c r="L61" i="14"/>
  <c r="M61" i="14"/>
  <c r="N61" i="14"/>
  <c r="O61" i="14"/>
  <c r="P61" i="14"/>
  <c r="K62" i="14"/>
  <c r="L62" i="14"/>
  <c r="M62" i="14"/>
  <c r="N62" i="14"/>
  <c r="O62" i="14"/>
  <c r="P62" i="14"/>
  <c r="K63" i="14"/>
  <c r="L63" i="14"/>
  <c r="M63" i="14"/>
  <c r="N63" i="14"/>
  <c r="O63" i="14"/>
  <c r="P63" i="14"/>
  <c r="K64" i="14"/>
  <c r="L64" i="14"/>
  <c r="M64" i="14"/>
  <c r="N64" i="14"/>
  <c r="O64" i="14"/>
  <c r="P64" i="14"/>
  <c r="K65" i="14"/>
  <c r="L65" i="14"/>
  <c r="M65" i="14"/>
  <c r="N65" i="14"/>
  <c r="O65" i="14"/>
  <c r="P65" i="14"/>
  <c r="K66" i="14"/>
  <c r="L66" i="14"/>
  <c r="M66" i="14"/>
  <c r="N66" i="14"/>
  <c r="O66" i="14"/>
  <c r="P66" i="14"/>
  <c r="K67" i="14"/>
  <c r="L67" i="14"/>
  <c r="M67" i="14"/>
  <c r="N67" i="14"/>
  <c r="O67" i="14"/>
  <c r="P67" i="14"/>
  <c r="K68" i="14"/>
  <c r="L68" i="14"/>
  <c r="M68" i="14"/>
  <c r="N68" i="14"/>
  <c r="O68" i="14"/>
  <c r="P68" i="14"/>
  <c r="K69" i="14"/>
  <c r="L69" i="14"/>
  <c r="M69" i="14"/>
  <c r="N69" i="14"/>
  <c r="O69" i="14"/>
  <c r="P69" i="14"/>
  <c r="K70" i="14"/>
  <c r="L70" i="14"/>
  <c r="M70" i="14"/>
  <c r="N70" i="14"/>
  <c r="O70" i="14"/>
  <c r="P70" i="14"/>
  <c r="K71" i="14"/>
  <c r="L71" i="14"/>
  <c r="M71" i="14"/>
  <c r="N71" i="14"/>
  <c r="O71" i="14"/>
  <c r="P71" i="14"/>
  <c r="K72" i="14"/>
  <c r="L72" i="14"/>
  <c r="M72" i="14"/>
  <c r="N72" i="14"/>
  <c r="O72" i="14"/>
  <c r="P72" i="14"/>
  <c r="K73" i="14"/>
  <c r="L73" i="14"/>
  <c r="M73" i="14"/>
  <c r="N73" i="14"/>
  <c r="O73" i="14"/>
  <c r="P73" i="14"/>
  <c r="K74" i="14"/>
  <c r="L74" i="14"/>
  <c r="M74" i="14"/>
  <c r="N74" i="14"/>
  <c r="O74" i="14"/>
  <c r="P74" i="14"/>
  <c r="K75" i="14"/>
  <c r="L75" i="14"/>
  <c r="M75" i="14"/>
  <c r="N75" i="14"/>
  <c r="O75" i="14"/>
  <c r="P75" i="14"/>
  <c r="K76" i="14"/>
  <c r="L76" i="14"/>
  <c r="M76" i="14"/>
  <c r="N76" i="14"/>
  <c r="O76" i="14"/>
  <c r="P76" i="14"/>
  <c r="K77" i="14"/>
  <c r="L77" i="14"/>
  <c r="M77" i="14"/>
  <c r="N77" i="14"/>
  <c r="O77" i="14"/>
  <c r="P77" i="14"/>
  <c r="K78" i="14"/>
  <c r="L78" i="14"/>
  <c r="M78" i="14"/>
  <c r="N78" i="14"/>
  <c r="O78" i="14"/>
  <c r="P78" i="14"/>
  <c r="K79" i="14"/>
  <c r="L79" i="14"/>
  <c r="M79" i="14"/>
  <c r="N79" i="14"/>
  <c r="O79" i="14"/>
  <c r="P79" i="14"/>
  <c r="K80" i="14"/>
  <c r="L80" i="14"/>
  <c r="M80" i="14"/>
  <c r="N80" i="14"/>
  <c r="O80" i="14"/>
  <c r="P80" i="14"/>
  <c r="K81" i="14"/>
  <c r="L81" i="14"/>
  <c r="M81" i="14"/>
  <c r="N81" i="14"/>
  <c r="O81" i="14"/>
  <c r="P81" i="14"/>
  <c r="K82" i="14"/>
  <c r="L82" i="14"/>
  <c r="M82" i="14"/>
  <c r="N82" i="14"/>
  <c r="O82" i="14"/>
  <c r="P82" i="14"/>
  <c r="K83" i="14"/>
  <c r="L83" i="14"/>
  <c r="M83" i="14"/>
  <c r="N83" i="14"/>
  <c r="O83" i="14"/>
  <c r="P83" i="14"/>
  <c r="K84" i="14"/>
  <c r="L84" i="14"/>
  <c r="M84" i="14"/>
  <c r="N84" i="14"/>
  <c r="O84" i="14"/>
  <c r="P84" i="14"/>
  <c r="K85" i="14"/>
  <c r="L85" i="14"/>
  <c r="M85" i="14"/>
  <c r="N85" i="14"/>
  <c r="O85" i="14"/>
  <c r="P85" i="14"/>
  <c r="K86" i="14"/>
  <c r="L86" i="14"/>
  <c r="M86" i="14"/>
  <c r="N86" i="14"/>
  <c r="O86" i="14"/>
  <c r="P86" i="14"/>
  <c r="K87" i="14"/>
  <c r="L87" i="14"/>
  <c r="M87" i="14"/>
  <c r="N87" i="14"/>
  <c r="O87" i="14"/>
  <c r="P87" i="14"/>
  <c r="K88" i="14"/>
  <c r="L88" i="14"/>
  <c r="M88" i="14"/>
  <c r="N88" i="14"/>
  <c r="O88" i="14"/>
  <c r="P88" i="14"/>
  <c r="K89" i="14"/>
  <c r="L89" i="14"/>
  <c r="M89" i="14"/>
  <c r="N89" i="14"/>
  <c r="O89" i="14"/>
  <c r="P89" i="14"/>
  <c r="K90" i="14"/>
  <c r="L90" i="14"/>
  <c r="M90" i="14"/>
  <c r="N90" i="14"/>
  <c r="O90" i="14"/>
  <c r="P90" i="14"/>
  <c r="K91" i="14"/>
  <c r="L91" i="14"/>
  <c r="M91" i="14"/>
  <c r="N91" i="14"/>
  <c r="O91" i="14"/>
  <c r="P91" i="14"/>
  <c r="K92" i="14"/>
  <c r="L92" i="14"/>
  <c r="M92" i="14"/>
  <c r="N92" i="14"/>
  <c r="O92" i="14"/>
  <c r="P92" i="14"/>
  <c r="K93" i="14"/>
  <c r="L93" i="14"/>
  <c r="M93" i="14"/>
  <c r="N93" i="14"/>
  <c r="O93" i="14"/>
  <c r="P93" i="14"/>
  <c r="K94" i="14"/>
  <c r="L94" i="14"/>
  <c r="M94" i="14"/>
  <c r="N94" i="14"/>
  <c r="O94" i="14"/>
  <c r="P94" i="14"/>
  <c r="K95" i="14"/>
  <c r="L95" i="14"/>
  <c r="M95" i="14"/>
  <c r="N95" i="14"/>
  <c r="O95" i="14"/>
  <c r="P95" i="14"/>
  <c r="K96" i="14"/>
  <c r="L96" i="14"/>
  <c r="M96" i="14"/>
  <c r="N96" i="14"/>
  <c r="O96" i="14"/>
  <c r="P96" i="14"/>
  <c r="K97" i="14"/>
  <c r="L97" i="14"/>
  <c r="M97" i="14"/>
  <c r="N97" i="14"/>
  <c r="O97" i="14"/>
  <c r="P97" i="14"/>
  <c r="K98" i="14"/>
  <c r="L98" i="14"/>
  <c r="M98" i="14"/>
  <c r="N98" i="14"/>
  <c r="O98" i="14"/>
  <c r="P98" i="14"/>
  <c r="K99" i="14"/>
  <c r="L99" i="14"/>
  <c r="M99" i="14"/>
  <c r="N99" i="14"/>
  <c r="O99" i="14"/>
  <c r="P99" i="14"/>
  <c r="K100" i="14"/>
  <c r="L100" i="14"/>
  <c r="M100" i="14"/>
  <c r="N100" i="14"/>
  <c r="O100" i="14"/>
  <c r="P100" i="14"/>
  <c r="K101" i="14"/>
  <c r="L101" i="14"/>
  <c r="M101" i="14"/>
  <c r="N101" i="14"/>
  <c r="O101" i="14"/>
  <c r="P101" i="14"/>
  <c r="K102" i="14"/>
  <c r="L102" i="14"/>
  <c r="M102" i="14"/>
  <c r="N102" i="14"/>
  <c r="O102" i="14"/>
  <c r="P102" i="14"/>
  <c r="K103" i="14"/>
  <c r="L103" i="14"/>
  <c r="M103" i="14"/>
  <c r="N103" i="14"/>
  <c r="O103" i="14"/>
  <c r="P103" i="14"/>
  <c r="K104" i="14"/>
  <c r="L104" i="14"/>
  <c r="M104" i="14"/>
  <c r="N104" i="14"/>
  <c r="O104" i="14"/>
  <c r="P104" i="14"/>
  <c r="K105" i="14"/>
  <c r="L105" i="14"/>
  <c r="M105" i="14"/>
  <c r="N105" i="14"/>
  <c r="O105" i="14"/>
  <c r="P105" i="14"/>
  <c r="K106" i="14"/>
  <c r="L106" i="14"/>
  <c r="M106" i="14"/>
  <c r="N106" i="14"/>
  <c r="O106" i="14"/>
  <c r="P106" i="14"/>
  <c r="K107" i="14"/>
  <c r="L107" i="14"/>
  <c r="M107" i="14"/>
  <c r="N107" i="14"/>
  <c r="O107" i="14"/>
  <c r="P107" i="14"/>
  <c r="K108" i="14"/>
  <c r="L108" i="14"/>
  <c r="M108" i="14"/>
  <c r="N108" i="14"/>
  <c r="O108" i="14"/>
  <c r="P108" i="14"/>
  <c r="K109" i="14"/>
  <c r="L109" i="14"/>
  <c r="M109" i="14"/>
  <c r="N109" i="14"/>
  <c r="O109" i="14"/>
  <c r="P109" i="14"/>
  <c r="K110" i="14"/>
  <c r="L110" i="14"/>
  <c r="M110" i="14"/>
  <c r="N110" i="14"/>
  <c r="O110" i="14"/>
  <c r="P110" i="14"/>
  <c r="K111" i="14"/>
  <c r="L111" i="14"/>
  <c r="M111" i="14"/>
  <c r="N111" i="14"/>
  <c r="O111" i="14"/>
  <c r="P111" i="14"/>
  <c r="K112" i="14"/>
  <c r="L112" i="14"/>
  <c r="M112" i="14"/>
  <c r="N112" i="14"/>
  <c r="O112" i="14"/>
  <c r="P112" i="14"/>
  <c r="K113" i="14"/>
  <c r="L113" i="14"/>
  <c r="M113" i="14"/>
  <c r="N113" i="14"/>
  <c r="O113" i="14"/>
  <c r="P113" i="14"/>
  <c r="K114" i="14"/>
  <c r="L114" i="14"/>
  <c r="M114" i="14"/>
  <c r="N114" i="14"/>
  <c r="O114" i="14"/>
  <c r="P114" i="14"/>
  <c r="K115" i="14"/>
  <c r="L115" i="14"/>
  <c r="M115" i="14"/>
  <c r="N115" i="14"/>
  <c r="O115" i="14"/>
  <c r="P115" i="14"/>
  <c r="K116" i="14"/>
  <c r="L116" i="14"/>
  <c r="M116" i="14"/>
  <c r="N116" i="14"/>
  <c r="O116" i="14"/>
  <c r="P116" i="14"/>
  <c r="K117" i="14"/>
  <c r="L117" i="14"/>
  <c r="M117" i="14"/>
  <c r="N117" i="14"/>
  <c r="O117" i="14"/>
  <c r="P117" i="14"/>
  <c r="K118" i="14"/>
  <c r="L118" i="14"/>
  <c r="M118" i="14"/>
  <c r="N118" i="14"/>
  <c r="O118" i="14"/>
  <c r="P118" i="14"/>
  <c r="K119" i="14"/>
  <c r="L119" i="14"/>
  <c r="M119" i="14"/>
  <c r="N119" i="14"/>
  <c r="O119" i="14"/>
  <c r="P119" i="14"/>
  <c r="K120" i="14"/>
  <c r="L120" i="14"/>
  <c r="M120" i="14"/>
  <c r="N120" i="14"/>
  <c r="O120" i="14"/>
  <c r="P120" i="14"/>
  <c r="K121" i="14"/>
  <c r="L121" i="14"/>
  <c r="M121" i="14"/>
  <c r="N121" i="14"/>
  <c r="O121" i="14"/>
  <c r="P121" i="14"/>
  <c r="K122" i="14"/>
  <c r="L122" i="14"/>
  <c r="M122" i="14"/>
  <c r="N122" i="14"/>
  <c r="O122" i="14"/>
  <c r="P122" i="14"/>
  <c r="K123" i="14"/>
  <c r="L123" i="14"/>
  <c r="M123" i="14"/>
  <c r="N123" i="14"/>
  <c r="O123" i="14"/>
  <c r="P123" i="14"/>
  <c r="K124" i="14"/>
  <c r="L124" i="14"/>
  <c r="M124" i="14"/>
  <c r="N124" i="14"/>
  <c r="O124" i="14"/>
  <c r="P124" i="14"/>
  <c r="K125" i="14"/>
  <c r="L125" i="14"/>
  <c r="M125" i="14"/>
  <c r="N125" i="14"/>
  <c r="O125" i="14"/>
  <c r="P125" i="14"/>
  <c r="K126" i="14"/>
  <c r="L126" i="14"/>
  <c r="M126" i="14"/>
  <c r="N126" i="14"/>
  <c r="O126" i="14"/>
  <c r="P126" i="14"/>
  <c r="K127" i="14"/>
  <c r="L127" i="14"/>
  <c r="M127" i="14"/>
  <c r="N127" i="14"/>
  <c r="O127" i="14"/>
  <c r="P127" i="14"/>
  <c r="K128" i="14"/>
  <c r="L128" i="14"/>
  <c r="M128" i="14"/>
  <c r="N128" i="14"/>
  <c r="O128" i="14"/>
  <c r="P128" i="14"/>
  <c r="K129" i="14"/>
  <c r="L129" i="14"/>
  <c r="M129" i="14"/>
  <c r="N129" i="14"/>
  <c r="O129" i="14"/>
  <c r="P129" i="14"/>
  <c r="K130" i="14"/>
  <c r="L130" i="14"/>
  <c r="M130" i="14"/>
  <c r="N130" i="14"/>
  <c r="O130" i="14"/>
  <c r="P130" i="14"/>
  <c r="K131" i="14"/>
  <c r="L131" i="14"/>
  <c r="M131" i="14"/>
  <c r="N131" i="14"/>
  <c r="O131" i="14"/>
  <c r="P131" i="14"/>
  <c r="K132" i="14"/>
  <c r="L132" i="14"/>
  <c r="M132" i="14"/>
  <c r="N132" i="14"/>
  <c r="O132" i="14"/>
  <c r="P132" i="14"/>
  <c r="K133" i="14"/>
  <c r="L133" i="14"/>
  <c r="M133" i="14"/>
  <c r="N133" i="14"/>
  <c r="O133" i="14"/>
  <c r="P133" i="14"/>
  <c r="K134" i="14"/>
  <c r="L134" i="14"/>
  <c r="M134" i="14"/>
  <c r="N134" i="14"/>
  <c r="O134" i="14"/>
  <c r="P134" i="14"/>
  <c r="K135" i="14"/>
  <c r="L135" i="14"/>
  <c r="M135" i="14"/>
  <c r="N135" i="14"/>
  <c r="O135" i="14"/>
  <c r="P135" i="14"/>
  <c r="K136" i="14"/>
  <c r="L136" i="14"/>
  <c r="M136" i="14"/>
  <c r="N136" i="14"/>
  <c r="O136" i="14"/>
  <c r="P136" i="14"/>
  <c r="K137" i="14"/>
  <c r="L137" i="14"/>
  <c r="M137" i="14"/>
  <c r="N137" i="14"/>
  <c r="O137" i="14"/>
  <c r="P137" i="14"/>
  <c r="K138" i="14"/>
  <c r="L138" i="14"/>
  <c r="M138" i="14"/>
  <c r="N138" i="14"/>
  <c r="O138" i="14"/>
  <c r="P138" i="14"/>
  <c r="K139" i="14"/>
  <c r="L139" i="14"/>
  <c r="M139" i="14"/>
  <c r="N139" i="14"/>
  <c r="O139" i="14"/>
  <c r="P139" i="14"/>
  <c r="K140" i="14"/>
  <c r="L140" i="14"/>
  <c r="M140" i="14"/>
  <c r="N140" i="14"/>
  <c r="O140" i="14"/>
  <c r="P140" i="14"/>
  <c r="K141" i="14"/>
  <c r="L141" i="14"/>
  <c r="M141" i="14"/>
  <c r="N141" i="14"/>
  <c r="O141" i="14"/>
  <c r="P141" i="14"/>
  <c r="K142" i="14"/>
  <c r="L142" i="14"/>
  <c r="M142" i="14"/>
  <c r="N142" i="14"/>
  <c r="O142" i="14"/>
  <c r="P142" i="14"/>
  <c r="K143" i="14"/>
  <c r="L143" i="14"/>
  <c r="M143" i="14"/>
  <c r="N143" i="14"/>
  <c r="O143" i="14"/>
  <c r="P143" i="14"/>
  <c r="K144" i="14"/>
  <c r="L144" i="14"/>
  <c r="M144" i="14"/>
  <c r="N144" i="14"/>
  <c r="O144" i="14"/>
  <c r="P144" i="14"/>
  <c r="K145" i="14"/>
  <c r="L145" i="14"/>
  <c r="M145" i="14"/>
  <c r="N145" i="14"/>
  <c r="O145" i="14"/>
  <c r="P145" i="14"/>
  <c r="K146" i="14"/>
  <c r="L146" i="14"/>
  <c r="M146" i="14"/>
  <c r="N146" i="14"/>
  <c r="O146" i="14"/>
  <c r="P146" i="14"/>
  <c r="K147" i="14"/>
  <c r="L147" i="14"/>
  <c r="M147" i="14"/>
  <c r="N147" i="14"/>
  <c r="O147" i="14"/>
  <c r="P147" i="14"/>
  <c r="K148" i="14"/>
  <c r="L148" i="14"/>
  <c r="M148" i="14"/>
  <c r="N148" i="14"/>
  <c r="O148" i="14"/>
  <c r="P148" i="14"/>
  <c r="K149" i="14"/>
  <c r="L149" i="14"/>
  <c r="M149" i="14"/>
  <c r="N149" i="14"/>
  <c r="O149" i="14"/>
  <c r="P149" i="14"/>
  <c r="K150" i="14"/>
  <c r="L150" i="14"/>
  <c r="M150" i="14"/>
  <c r="N150" i="14"/>
  <c r="O150" i="14"/>
  <c r="P150" i="14"/>
  <c r="K151" i="14"/>
  <c r="L151" i="14"/>
  <c r="M151" i="14"/>
  <c r="N151" i="14"/>
  <c r="O151" i="14"/>
  <c r="P151" i="14"/>
  <c r="K152" i="14"/>
  <c r="L152" i="14"/>
  <c r="M152" i="14"/>
  <c r="N152" i="14"/>
  <c r="O152" i="14"/>
  <c r="P152" i="14"/>
  <c r="K153" i="14"/>
  <c r="L153" i="14"/>
  <c r="M153" i="14"/>
  <c r="N153" i="14"/>
  <c r="O153" i="14"/>
  <c r="P153" i="14"/>
  <c r="K154" i="14"/>
  <c r="L154" i="14"/>
  <c r="M154" i="14"/>
  <c r="N154" i="14"/>
  <c r="O154" i="14"/>
  <c r="P154" i="14"/>
  <c r="K155" i="14"/>
  <c r="L155" i="14"/>
  <c r="M155" i="14"/>
  <c r="N155" i="14"/>
  <c r="O155" i="14"/>
  <c r="P155" i="14"/>
  <c r="K156" i="14"/>
  <c r="L156" i="14"/>
  <c r="M156" i="14"/>
  <c r="N156" i="14"/>
  <c r="O156" i="14"/>
  <c r="P156" i="14"/>
  <c r="K157" i="14"/>
  <c r="L157" i="14"/>
  <c r="M157" i="14"/>
  <c r="N157" i="14"/>
  <c r="O157" i="14"/>
  <c r="P157" i="14"/>
  <c r="K158" i="14"/>
  <c r="L158" i="14"/>
  <c r="M158" i="14"/>
  <c r="N158" i="14"/>
  <c r="O158" i="14"/>
  <c r="P158" i="14"/>
  <c r="K159" i="14"/>
  <c r="L159" i="14"/>
  <c r="M159" i="14"/>
  <c r="N159" i="14"/>
  <c r="O159" i="14"/>
  <c r="P159" i="14"/>
  <c r="K160" i="14"/>
  <c r="L160" i="14"/>
  <c r="M160" i="14"/>
  <c r="N160" i="14"/>
  <c r="O160" i="14"/>
  <c r="P160" i="14"/>
  <c r="K161" i="14"/>
  <c r="L161" i="14"/>
  <c r="M161" i="14"/>
  <c r="N161" i="14"/>
  <c r="O161" i="14"/>
  <c r="P161" i="14"/>
  <c r="K162" i="14"/>
  <c r="L162" i="14"/>
  <c r="M162" i="14"/>
  <c r="N162" i="14"/>
  <c r="O162" i="14"/>
  <c r="P162" i="14"/>
  <c r="K163" i="14"/>
  <c r="L163" i="14"/>
  <c r="M163" i="14"/>
  <c r="N163" i="14"/>
  <c r="O163" i="14"/>
  <c r="P163" i="14"/>
  <c r="K164" i="14"/>
  <c r="L164" i="14"/>
  <c r="M164" i="14"/>
  <c r="N164" i="14"/>
  <c r="O164" i="14"/>
  <c r="P164" i="14"/>
  <c r="K165" i="14"/>
  <c r="L165" i="14"/>
  <c r="M165" i="14"/>
  <c r="N165" i="14"/>
  <c r="O165" i="14"/>
  <c r="P165" i="14"/>
  <c r="K166" i="14"/>
  <c r="L166" i="14"/>
  <c r="M166" i="14"/>
  <c r="N166" i="14"/>
  <c r="O166" i="14"/>
  <c r="P166" i="14"/>
  <c r="K167" i="14"/>
  <c r="L167" i="14"/>
  <c r="M167" i="14"/>
  <c r="N167" i="14"/>
  <c r="O167" i="14"/>
  <c r="P167" i="14"/>
  <c r="K168" i="14"/>
  <c r="L168" i="14"/>
  <c r="M168" i="14"/>
  <c r="N168" i="14"/>
  <c r="O168" i="14"/>
  <c r="P168" i="14"/>
  <c r="K169" i="14"/>
  <c r="L169" i="14"/>
  <c r="M169" i="14"/>
  <c r="N169" i="14"/>
  <c r="O169" i="14"/>
  <c r="P169" i="14"/>
  <c r="K170" i="14"/>
  <c r="L170" i="14"/>
  <c r="M170" i="14"/>
  <c r="N170" i="14"/>
  <c r="O170" i="14"/>
  <c r="P170" i="14"/>
  <c r="K171" i="14"/>
  <c r="L171" i="14"/>
  <c r="M171" i="14"/>
  <c r="N171" i="14"/>
  <c r="O171" i="14"/>
  <c r="P171" i="14"/>
  <c r="K172" i="14"/>
  <c r="L172" i="14"/>
  <c r="M172" i="14"/>
  <c r="N172" i="14"/>
  <c r="O172" i="14"/>
  <c r="P172" i="14"/>
  <c r="K173" i="14"/>
  <c r="L173" i="14"/>
  <c r="M173" i="14"/>
  <c r="N173" i="14"/>
  <c r="O173" i="14"/>
  <c r="P173" i="14"/>
  <c r="K174" i="14"/>
  <c r="L174" i="14"/>
  <c r="M174" i="14"/>
  <c r="N174" i="14"/>
  <c r="O174" i="14"/>
  <c r="P174" i="14"/>
  <c r="K175" i="14"/>
  <c r="L175" i="14"/>
  <c r="M175" i="14"/>
  <c r="N175" i="14"/>
  <c r="O175" i="14"/>
  <c r="P175" i="14"/>
  <c r="K176" i="14"/>
  <c r="L176" i="14"/>
  <c r="M176" i="14"/>
  <c r="N176" i="14"/>
  <c r="O176" i="14"/>
  <c r="P176" i="14"/>
  <c r="K177" i="14"/>
  <c r="L177" i="14"/>
  <c r="M177" i="14"/>
  <c r="N177" i="14"/>
  <c r="O177" i="14"/>
  <c r="P177" i="14"/>
  <c r="K178" i="14"/>
  <c r="L178" i="14"/>
  <c r="M178" i="14"/>
  <c r="N178" i="14"/>
  <c r="O178" i="14"/>
  <c r="P178" i="14"/>
  <c r="K179" i="14"/>
  <c r="L179" i="14"/>
  <c r="M179" i="14"/>
  <c r="N179" i="14"/>
  <c r="O179" i="14"/>
  <c r="P179" i="14"/>
  <c r="K180" i="14"/>
  <c r="L180" i="14"/>
  <c r="M180" i="14"/>
  <c r="N180" i="14"/>
  <c r="O180" i="14"/>
  <c r="P180" i="14"/>
  <c r="K181" i="14"/>
  <c r="L181" i="14"/>
  <c r="M181" i="14"/>
  <c r="N181" i="14"/>
  <c r="O181" i="14"/>
  <c r="P181" i="14"/>
  <c r="K182" i="14"/>
  <c r="L182" i="14"/>
  <c r="M182" i="14"/>
  <c r="N182" i="14"/>
  <c r="O182" i="14"/>
  <c r="P182" i="14"/>
  <c r="K183" i="14"/>
  <c r="L183" i="14"/>
  <c r="M183" i="14"/>
  <c r="N183" i="14"/>
  <c r="O183" i="14"/>
  <c r="P183" i="14"/>
  <c r="K184" i="14"/>
  <c r="L184" i="14"/>
  <c r="M184" i="14"/>
  <c r="N184" i="14"/>
  <c r="O184" i="14"/>
  <c r="P184" i="14"/>
  <c r="K185" i="14"/>
  <c r="L185" i="14"/>
  <c r="M185" i="14"/>
  <c r="N185" i="14"/>
  <c r="O185" i="14"/>
  <c r="P185" i="14"/>
  <c r="K186" i="14"/>
  <c r="L186" i="14"/>
  <c r="M186" i="14"/>
  <c r="N186" i="14"/>
  <c r="O186" i="14"/>
  <c r="P186" i="14"/>
  <c r="K187" i="14"/>
  <c r="L187" i="14"/>
  <c r="M187" i="14"/>
  <c r="N187" i="14"/>
  <c r="O187" i="14"/>
  <c r="P187" i="14"/>
  <c r="P2" i="14"/>
  <c r="O2" i="14"/>
  <c r="N2" i="14"/>
  <c r="M2" i="14"/>
  <c r="L2" i="14"/>
  <c r="K2" i="14"/>
  <c r="O1216" i="4" l="1"/>
  <c r="Q1216" i="4"/>
  <c r="R1216" i="4" s="1"/>
  <c r="P4" i="13" l="1"/>
  <c r="U2" i="13"/>
  <c r="H14" i="15"/>
  <c r="I14" i="15"/>
  <c r="H15" i="15"/>
  <c r="I15" i="15"/>
  <c r="H16" i="15"/>
  <c r="I16" i="15"/>
  <c r="H17" i="15"/>
  <c r="I17" i="15"/>
  <c r="H18" i="15"/>
  <c r="I18" i="15"/>
  <c r="H19" i="15"/>
  <c r="I19" i="15"/>
  <c r="H20" i="15"/>
  <c r="I20" i="15"/>
  <c r="H21" i="15"/>
  <c r="I21" i="15"/>
  <c r="H22" i="15"/>
  <c r="I22" i="15"/>
  <c r="H23" i="15"/>
  <c r="I23" i="15"/>
  <c r="H24" i="15"/>
  <c r="I24" i="15"/>
  <c r="H25" i="15"/>
  <c r="I25" i="15"/>
  <c r="H26" i="15"/>
  <c r="I26" i="15"/>
  <c r="H27" i="15"/>
  <c r="I27" i="15"/>
  <c r="H28" i="15"/>
  <c r="I28" i="15"/>
  <c r="H29" i="15"/>
  <c r="I29" i="15"/>
  <c r="H30" i="15"/>
  <c r="I30" i="15"/>
  <c r="H31" i="15"/>
  <c r="I31" i="15"/>
  <c r="H32" i="15"/>
  <c r="I32" i="15"/>
  <c r="H33" i="15"/>
  <c r="I33" i="15"/>
  <c r="H34" i="15"/>
  <c r="I34" i="15"/>
  <c r="H35" i="15"/>
  <c r="I35" i="15"/>
  <c r="H36" i="15"/>
  <c r="I36" i="15"/>
  <c r="H37" i="15"/>
  <c r="I37" i="15"/>
  <c r="H38" i="15"/>
  <c r="I38" i="15"/>
  <c r="H39" i="15"/>
  <c r="I39" i="15"/>
  <c r="H40" i="15"/>
  <c r="I40" i="15"/>
  <c r="H41" i="15"/>
  <c r="I41" i="15"/>
  <c r="H42" i="15"/>
  <c r="I42" i="15"/>
  <c r="H43" i="15"/>
  <c r="I43" i="15"/>
  <c r="H44" i="15"/>
  <c r="I44" i="15"/>
  <c r="H45" i="15"/>
  <c r="I45" i="15"/>
  <c r="H46" i="15"/>
  <c r="I46" i="15"/>
  <c r="H47" i="15"/>
  <c r="I47" i="15"/>
  <c r="H48" i="15"/>
  <c r="I48" i="15"/>
  <c r="H49" i="15"/>
  <c r="I49" i="15"/>
  <c r="H50" i="15"/>
  <c r="I50" i="15"/>
  <c r="H51" i="15"/>
  <c r="I51" i="15"/>
  <c r="H52" i="15"/>
  <c r="I52" i="15"/>
  <c r="H53" i="15"/>
  <c r="I53" i="15"/>
  <c r="H54" i="15"/>
  <c r="I54" i="15"/>
  <c r="H55" i="15"/>
  <c r="I55" i="15"/>
  <c r="H56" i="15"/>
  <c r="I56" i="15"/>
  <c r="H57" i="15"/>
  <c r="I57" i="15"/>
  <c r="H58" i="15"/>
  <c r="I58" i="15"/>
  <c r="H59" i="15"/>
  <c r="I59" i="15"/>
  <c r="H60" i="15"/>
  <c r="I60" i="15"/>
  <c r="H61" i="15"/>
  <c r="I61" i="15"/>
  <c r="H62" i="15"/>
  <c r="I62" i="15"/>
  <c r="H63" i="15"/>
  <c r="I63" i="15"/>
  <c r="H64" i="15"/>
  <c r="I64" i="15"/>
  <c r="H65" i="15"/>
  <c r="I65" i="15"/>
  <c r="H66" i="15"/>
  <c r="I66" i="15"/>
  <c r="H67" i="15"/>
  <c r="I67" i="15"/>
  <c r="H68" i="15"/>
  <c r="I68" i="15"/>
  <c r="H69" i="15"/>
  <c r="I69" i="15"/>
  <c r="H70" i="15"/>
  <c r="I70" i="15"/>
  <c r="H71" i="15"/>
  <c r="I71" i="15"/>
  <c r="H72" i="15"/>
  <c r="I72" i="15"/>
  <c r="H73" i="15"/>
  <c r="I73" i="15"/>
  <c r="H74" i="15"/>
  <c r="I74" i="15"/>
  <c r="H75" i="15"/>
  <c r="I75" i="15"/>
  <c r="H76" i="15"/>
  <c r="I76" i="15"/>
  <c r="H77" i="15"/>
  <c r="I77" i="15"/>
  <c r="H78" i="15"/>
  <c r="I78" i="15"/>
  <c r="H79" i="15"/>
  <c r="I79" i="15"/>
  <c r="H80" i="15"/>
  <c r="I80" i="15"/>
  <c r="H81" i="15"/>
  <c r="I81" i="15"/>
  <c r="H82" i="15"/>
  <c r="I82" i="15"/>
  <c r="H83" i="15"/>
  <c r="I83" i="15"/>
  <c r="H84" i="15"/>
  <c r="I84" i="15"/>
  <c r="H85" i="15"/>
  <c r="I85" i="15"/>
  <c r="H86" i="15"/>
  <c r="I86" i="15"/>
  <c r="H87" i="15"/>
  <c r="I87" i="15"/>
  <c r="H88" i="15"/>
  <c r="I88" i="15"/>
  <c r="H89" i="15"/>
  <c r="I89" i="15"/>
  <c r="H90" i="15"/>
  <c r="I90" i="15"/>
  <c r="H91" i="15"/>
  <c r="I91" i="15"/>
  <c r="H92" i="15"/>
  <c r="I92" i="15"/>
  <c r="H93" i="15"/>
  <c r="I93" i="15"/>
  <c r="H94" i="15"/>
  <c r="I94" i="15"/>
  <c r="H95" i="15"/>
  <c r="I95" i="15"/>
  <c r="H96" i="15"/>
  <c r="I96" i="15"/>
  <c r="H97" i="15"/>
  <c r="I97" i="15"/>
  <c r="H98" i="15"/>
  <c r="I98" i="15"/>
  <c r="H99" i="15"/>
  <c r="I99" i="15"/>
  <c r="H100" i="15"/>
  <c r="I100" i="15"/>
  <c r="H101" i="15"/>
  <c r="I101" i="15"/>
  <c r="H102" i="15"/>
  <c r="I102" i="15"/>
  <c r="H103" i="15"/>
  <c r="I103" i="15"/>
  <c r="H104" i="15"/>
  <c r="I104" i="15"/>
  <c r="H105" i="15"/>
  <c r="I105" i="15"/>
  <c r="H106" i="15"/>
  <c r="I106" i="15"/>
  <c r="H107" i="15"/>
  <c r="I107" i="15"/>
  <c r="H108" i="15"/>
  <c r="I108" i="15"/>
  <c r="H109" i="15"/>
  <c r="I109" i="15"/>
  <c r="H110" i="15"/>
  <c r="I110" i="15"/>
  <c r="H111" i="15"/>
  <c r="I111" i="15"/>
  <c r="H112" i="15"/>
  <c r="I112" i="15"/>
  <c r="H113" i="15"/>
  <c r="I113" i="15"/>
  <c r="H114" i="15"/>
  <c r="I114" i="15"/>
  <c r="H115" i="15"/>
  <c r="I115" i="15"/>
  <c r="H116" i="15"/>
  <c r="I116" i="15"/>
  <c r="H117" i="15"/>
  <c r="I117" i="15"/>
  <c r="H118" i="15"/>
  <c r="I118" i="15"/>
  <c r="H119" i="15"/>
  <c r="I119" i="15"/>
  <c r="H120" i="15"/>
  <c r="I120" i="15"/>
  <c r="H121" i="15"/>
  <c r="I121" i="15"/>
  <c r="H122" i="15"/>
  <c r="I122" i="15"/>
  <c r="H123" i="15"/>
  <c r="I123" i="15"/>
  <c r="H124" i="15"/>
  <c r="I124" i="15"/>
  <c r="H125" i="15"/>
  <c r="I125" i="15"/>
  <c r="H126" i="15"/>
  <c r="I126" i="15"/>
  <c r="H127" i="15"/>
  <c r="I127" i="15"/>
  <c r="H128" i="15"/>
  <c r="I128" i="15"/>
  <c r="H129" i="15"/>
  <c r="I129" i="15"/>
  <c r="H130" i="15"/>
  <c r="I130" i="15"/>
  <c r="H131" i="15"/>
  <c r="I131" i="15"/>
  <c r="H132" i="15"/>
  <c r="I132" i="15"/>
  <c r="H133" i="15"/>
  <c r="I133" i="15"/>
  <c r="H134" i="15"/>
  <c r="I134" i="15"/>
  <c r="H135" i="15"/>
  <c r="I135" i="15"/>
  <c r="H136" i="15"/>
  <c r="I136" i="15"/>
  <c r="H137" i="15"/>
  <c r="I137" i="15"/>
  <c r="H138" i="15"/>
  <c r="I138" i="15"/>
  <c r="H139" i="15"/>
  <c r="I139" i="15"/>
  <c r="H140" i="15"/>
  <c r="I140" i="15"/>
  <c r="H141" i="15"/>
  <c r="I141" i="15"/>
  <c r="H142" i="15"/>
  <c r="I142" i="15"/>
  <c r="H143" i="15"/>
  <c r="I143" i="15"/>
  <c r="H144" i="15"/>
  <c r="I144" i="15"/>
  <c r="H145" i="15"/>
  <c r="I145" i="15"/>
  <c r="H146" i="15"/>
  <c r="I146" i="15"/>
  <c r="H147" i="15"/>
  <c r="I147" i="15"/>
  <c r="H148" i="15"/>
  <c r="I148" i="15"/>
  <c r="H149" i="15"/>
  <c r="I149" i="15"/>
  <c r="H150" i="15"/>
  <c r="I150" i="15"/>
  <c r="H151" i="15"/>
  <c r="I151" i="15"/>
  <c r="H152" i="15"/>
  <c r="I152" i="15"/>
  <c r="H153" i="15"/>
  <c r="I153" i="15"/>
  <c r="H154" i="15"/>
  <c r="I154" i="15"/>
  <c r="H155" i="15"/>
  <c r="I155" i="15"/>
  <c r="H156" i="15"/>
  <c r="I156" i="15"/>
  <c r="H157" i="15"/>
  <c r="I157" i="15"/>
  <c r="H158" i="15"/>
  <c r="I158" i="15"/>
  <c r="H159" i="15"/>
  <c r="I159" i="15"/>
  <c r="H160" i="15"/>
  <c r="I160" i="15"/>
  <c r="H161" i="15"/>
  <c r="I161" i="15"/>
  <c r="H162" i="15"/>
  <c r="I162" i="15"/>
  <c r="H163" i="15"/>
  <c r="I163" i="15"/>
  <c r="H164" i="15"/>
  <c r="I164" i="15"/>
  <c r="H165" i="15"/>
  <c r="I165" i="15"/>
  <c r="H166" i="15"/>
  <c r="I166" i="15"/>
  <c r="H167" i="15"/>
  <c r="I167" i="15"/>
  <c r="H168" i="15"/>
  <c r="I168" i="15"/>
  <c r="H169" i="15"/>
  <c r="I169" i="15"/>
  <c r="H170" i="15"/>
  <c r="I170" i="15"/>
  <c r="H171" i="15"/>
  <c r="I171" i="15"/>
  <c r="H172" i="15"/>
  <c r="I172" i="15"/>
  <c r="H173" i="15"/>
  <c r="I173" i="15"/>
  <c r="H174" i="15"/>
  <c r="I174" i="15"/>
  <c r="H175" i="15"/>
  <c r="I175" i="15"/>
  <c r="H176" i="15"/>
  <c r="I176" i="15"/>
  <c r="H177" i="15"/>
  <c r="I177" i="15"/>
  <c r="H178" i="15"/>
  <c r="I178" i="15"/>
  <c r="H179" i="15"/>
  <c r="I179" i="15"/>
  <c r="H180" i="15"/>
  <c r="I180" i="15"/>
  <c r="H181" i="15"/>
  <c r="I181" i="15"/>
  <c r="H182" i="15"/>
  <c r="I182" i="15"/>
  <c r="H183" i="15"/>
  <c r="I183" i="15"/>
  <c r="H184" i="15"/>
  <c r="I184" i="15"/>
  <c r="H185" i="15"/>
  <c r="I185" i="15"/>
  <c r="H186" i="15"/>
  <c r="I186" i="15"/>
  <c r="H187" i="15"/>
  <c r="I187" i="15"/>
  <c r="H188" i="15"/>
  <c r="I188" i="15"/>
  <c r="H189" i="15"/>
  <c r="I189" i="15"/>
  <c r="H190" i="15"/>
  <c r="I190" i="15"/>
  <c r="H191" i="15"/>
  <c r="I191" i="15"/>
  <c r="H192" i="15"/>
  <c r="I192" i="15"/>
  <c r="H193" i="15"/>
  <c r="I193" i="15"/>
  <c r="H194" i="15"/>
  <c r="I194" i="15"/>
  <c r="H195" i="15"/>
  <c r="I195" i="15"/>
  <c r="H196" i="15"/>
  <c r="I196" i="15"/>
  <c r="H197" i="15"/>
  <c r="I197" i="15"/>
  <c r="H198" i="15"/>
  <c r="I198" i="15"/>
  <c r="H199" i="15"/>
  <c r="I199" i="15"/>
  <c r="H200" i="15"/>
  <c r="I200" i="15"/>
  <c r="H201" i="15"/>
  <c r="I201" i="15"/>
  <c r="H202" i="15"/>
  <c r="I202" i="15"/>
  <c r="H203" i="15"/>
  <c r="I203" i="15"/>
  <c r="H204" i="15"/>
  <c r="I204" i="15"/>
  <c r="H205" i="15"/>
  <c r="I205" i="15"/>
  <c r="H206" i="15"/>
  <c r="I206" i="15"/>
  <c r="H207" i="15"/>
  <c r="I207" i="15"/>
  <c r="H208" i="15"/>
  <c r="I208" i="15"/>
  <c r="H209" i="15"/>
  <c r="I209" i="15"/>
  <c r="H210" i="15"/>
  <c r="I210" i="15"/>
  <c r="H211" i="15"/>
  <c r="I211" i="15"/>
  <c r="H212" i="15"/>
  <c r="I212" i="15"/>
  <c r="H213" i="15"/>
  <c r="I213" i="15"/>
  <c r="H214" i="15"/>
  <c r="I214" i="15"/>
  <c r="H215" i="15"/>
  <c r="I215" i="15"/>
  <c r="H216" i="15"/>
  <c r="I216" i="15"/>
  <c r="H217" i="15"/>
  <c r="I217" i="15"/>
  <c r="H218" i="15"/>
  <c r="I218" i="15"/>
  <c r="H219" i="15"/>
  <c r="I219" i="15"/>
  <c r="H220" i="15"/>
  <c r="I220" i="15"/>
  <c r="H221" i="15"/>
  <c r="I221" i="15"/>
  <c r="H222" i="15"/>
  <c r="I222" i="15"/>
  <c r="H223" i="15"/>
  <c r="I223" i="15"/>
  <c r="H224" i="15"/>
  <c r="I224" i="15"/>
  <c r="H225" i="15"/>
  <c r="I225" i="15"/>
  <c r="H226" i="15"/>
  <c r="I226" i="15"/>
  <c r="H227" i="15"/>
  <c r="I227" i="15"/>
  <c r="H228" i="15"/>
  <c r="I228" i="15"/>
  <c r="H229" i="15"/>
  <c r="I229" i="15"/>
  <c r="H230" i="15"/>
  <c r="I230" i="15"/>
  <c r="H231" i="15"/>
  <c r="I231" i="15"/>
  <c r="H232" i="15"/>
  <c r="I232" i="15"/>
  <c r="H233" i="15"/>
  <c r="I233" i="15"/>
  <c r="H234" i="15"/>
  <c r="I234" i="15"/>
  <c r="H235" i="15"/>
  <c r="I235" i="15"/>
  <c r="H236" i="15"/>
  <c r="I236" i="15"/>
  <c r="H237" i="15"/>
  <c r="I237" i="15"/>
  <c r="H238" i="15"/>
  <c r="I238" i="15"/>
  <c r="H239" i="15"/>
  <c r="I239" i="15"/>
  <c r="H240" i="15"/>
  <c r="I240" i="15"/>
  <c r="H241" i="15"/>
  <c r="I241" i="15"/>
  <c r="H242" i="15"/>
  <c r="I242" i="15"/>
  <c r="H243" i="15"/>
  <c r="I243" i="15"/>
  <c r="H244" i="15"/>
  <c r="I244" i="15"/>
  <c r="H245" i="15"/>
  <c r="I245" i="15"/>
  <c r="H246" i="15"/>
  <c r="I246" i="15"/>
  <c r="H247" i="15"/>
  <c r="I247" i="15"/>
  <c r="H248" i="15"/>
  <c r="I248" i="15"/>
  <c r="H249" i="15"/>
  <c r="I249" i="15"/>
  <c r="H250" i="15"/>
  <c r="I250" i="15"/>
  <c r="H251" i="15"/>
  <c r="I251" i="15"/>
  <c r="H252" i="15"/>
  <c r="I252" i="15"/>
  <c r="H253" i="15"/>
  <c r="I253" i="15"/>
  <c r="H254" i="15"/>
  <c r="I254" i="15"/>
  <c r="H255" i="15"/>
  <c r="I255" i="15"/>
  <c r="H256" i="15"/>
  <c r="I256" i="15"/>
  <c r="H257" i="15"/>
  <c r="I257" i="15"/>
  <c r="H258" i="15"/>
  <c r="I258" i="15"/>
  <c r="H259" i="15"/>
  <c r="I259" i="15"/>
  <c r="H260" i="15"/>
  <c r="I260" i="15"/>
  <c r="H261" i="15"/>
  <c r="I261" i="15"/>
  <c r="H262" i="15"/>
  <c r="I262" i="15"/>
  <c r="H263" i="15"/>
  <c r="I263" i="15"/>
  <c r="H264" i="15"/>
  <c r="I264" i="15"/>
  <c r="H265" i="15"/>
  <c r="I265" i="15"/>
  <c r="H266" i="15"/>
  <c r="I266" i="15"/>
  <c r="H267" i="15"/>
  <c r="I267" i="15"/>
  <c r="H268" i="15"/>
  <c r="I268" i="15"/>
  <c r="H269" i="15"/>
  <c r="I269" i="15"/>
  <c r="H270" i="15"/>
  <c r="I270" i="15"/>
  <c r="H271" i="15"/>
  <c r="I271" i="15"/>
  <c r="H272" i="15"/>
  <c r="I272" i="15"/>
  <c r="H273" i="15"/>
  <c r="I273" i="15"/>
  <c r="H274" i="15"/>
  <c r="I274" i="15"/>
  <c r="H275" i="15"/>
  <c r="I275" i="15"/>
  <c r="H276" i="15"/>
  <c r="I276" i="15"/>
  <c r="H277" i="15"/>
  <c r="I277" i="15"/>
  <c r="H278" i="15"/>
  <c r="I278" i="15"/>
  <c r="H279" i="15"/>
  <c r="I279" i="15"/>
  <c r="H280" i="15"/>
  <c r="I280" i="15"/>
  <c r="H281" i="15"/>
  <c r="I281" i="15"/>
  <c r="H282" i="15"/>
  <c r="I282" i="15"/>
  <c r="H283" i="15"/>
  <c r="I283" i="15"/>
  <c r="H284" i="15"/>
  <c r="I284" i="15"/>
  <c r="H285" i="15"/>
  <c r="I285" i="15"/>
  <c r="H286" i="15"/>
  <c r="I286" i="15"/>
  <c r="H287" i="15"/>
  <c r="I287" i="15"/>
  <c r="H288" i="15"/>
  <c r="I288" i="15"/>
  <c r="H289" i="15"/>
  <c r="I289" i="15"/>
  <c r="H290" i="15"/>
  <c r="I290" i="15"/>
  <c r="H291" i="15"/>
  <c r="I291" i="15"/>
  <c r="H292" i="15"/>
  <c r="I292" i="15"/>
  <c r="H293" i="15"/>
  <c r="I293" i="15"/>
  <c r="H294" i="15"/>
  <c r="I294" i="15"/>
  <c r="H295" i="15"/>
  <c r="I295" i="15"/>
  <c r="H296" i="15"/>
  <c r="I296" i="15"/>
  <c r="H297" i="15"/>
  <c r="I297" i="15"/>
  <c r="H298" i="15"/>
  <c r="I298" i="15"/>
  <c r="H299" i="15"/>
  <c r="I299" i="15"/>
  <c r="H300" i="15"/>
  <c r="I300" i="15"/>
  <c r="H301" i="15"/>
  <c r="I301" i="15"/>
  <c r="H302" i="15"/>
  <c r="I302" i="15"/>
  <c r="H303" i="15"/>
  <c r="I303" i="15"/>
  <c r="H304" i="15"/>
  <c r="I304" i="15"/>
  <c r="H305" i="15"/>
  <c r="I305" i="15"/>
  <c r="H306" i="15"/>
  <c r="I306" i="15"/>
  <c r="H307" i="15"/>
  <c r="I307" i="15"/>
  <c r="H308" i="15"/>
  <c r="I308" i="15"/>
  <c r="H309" i="15"/>
  <c r="I309" i="15"/>
  <c r="H310" i="15"/>
  <c r="I310" i="15"/>
  <c r="H311" i="15"/>
  <c r="I311" i="15"/>
  <c r="H312" i="15"/>
  <c r="I312" i="15"/>
  <c r="H313" i="15"/>
  <c r="I313" i="15"/>
  <c r="H314" i="15"/>
  <c r="I314" i="15"/>
  <c r="H315" i="15"/>
  <c r="I315" i="15"/>
  <c r="H316" i="15"/>
  <c r="I316" i="15"/>
  <c r="H317" i="15"/>
  <c r="I317" i="15"/>
  <c r="H318" i="15"/>
  <c r="I318" i="15"/>
  <c r="H319" i="15"/>
  <c r="I319" i="15"/>
  <c r="H320" i="15"/>
  <c r="I320" i="15"/>
  <c r="H321" i="15"/>
  <c r="I321" i="15"/>
  <c r="H322" i="15"/>
  <c r="I322" i="15"/>
  <c r="H323" i="15"/>
  <c r="I323" i="15"/>
  <c r="H324" i="15"/>
  <c r="I324" i="15"/>
  <c r="H325" i="15"/>
  <c r="I325" i="15"/>
  <c r="H326" i="15"/>
  <c r="I326" i="15"/>
  <c r="H327" i="15"/>
  <c r="I327" i="15"/>
  <c r="H328" i="15"/>
  <c r="I328" i="15"/>
  <c r="H329" i="15"/>
  <c r="I329" i="15"/>
  <c r="H330" i="15"/>
  <c r="I330" i="15"/>
  <c r="H331" i="15"/>
  <c r="I331" i="15"/>
  <c r="H332" i="15"/>
  <c r="I332" i="15"/>
  <c r="H333" i="15"/>
  <c r="I333" i="15"/>
  <c r="H334" i="15"/>
  <c r="I334" i="15"/>
  <c r="H335" i="15"/>
  <c r="I335" i="15"/>
  <c r="H336" i="15"/>
  <c r="I336" i="15"/>
  <c r="H337" i="15"/>
  <c r="I337" i="15"/>
  <c r="H338" i="15"/>
  <c r="I338" i="15"/>
  <c r="H339" i="15"/>
  <c r="I339" i="15"/>
  <c r="H340" i="15"/>
  <c r="I340" i="15"/>
  <c r="H341" i="15"/>
  <c r="I341" i="15"/>
  <c r="H342" i="15"/>
  <c r="I342" i="15"/>
  <c r="H343" i="15"/>
  <c r="I343" i="15"/>
  <c r="H344" i="15"/>
  <c r="I344" i="15"/>
  <c r="H345" i="15"/>
  <c r="I345" i="15"/>
  <c r="H346" i="15"/>
  <c r="I346" i="15"/>
  <c r="H347" i="15"/>
  <c r="I347" i="15"/>
  <c r="H348" i="15"/>
  <c r="I348" i="15"/>
  <c r="H349" i="15"/>
  <c r="I349" i="15"/>
  <c r="H350" i="15"/>
  <c r="I350" i="15"/>
  <c r="H351" i="15"/>
  <c r="I351" i="15"/>
  <c r="H352" i="15"/>
  <c r="I352" i="15"/>
  <c r="H353" i="15"/>
  <c r="I353" i="15"/>
  <c r="H354" i="15"/>
  <c r="I354" i="15"/>
  <c r="H355" i="15"/>
  <c r="I355" i="15"/>
  <c r="H356" i="15"/>
  <c r="I356" i="15"/>
  <c r="H357" i="15"/>
  <c r="I357" i="15"/>
  <c r="H358" i="15"/>
  <c r="I358" i="15"/>
  <c r="H359" i="15"/>
  <c r="I359" i="15"/>
  <c r="H360" i="15"/>
  <c r="I360" i="15"/>
  <c r="H361" i="15"/>
  <c r="I361" i="15"/>
  <c r="H362" i="15"/>
  <c r="I362" i="15"/>
  <c r="H363" i="15"/>
  <c r="I363" i="15"/>
  <c r="H364" i="15"/>
  <c r="I364" i="15"/>
  <c r="H365" i="15"/>
  <c r="I365" i="15"/>
  <c r="H366" i="15"/>
  <c r="I366" i="15"/>
  <c r="H367" i="15"/>
  <c r="I367" i="15"/>
  <c r="H368" i="15"/>
  <c r="I368" i="15"/>
  <c r="H369" i="15"/>
  <c r="I369" i="15"/>
  <c r="H370" i="15"/>
  <c r="I370" i="15"/>
  <c r="H371" i="15"/>
  <c r="I371" i="15"/>
  <c r="H372" i="15"/>
  <c r="I372" i="15"/>
  <c r="H373" i="15"/>
  <c r="I373" i="15"/>
  <c r="H374" i="15"/>
  <c r="I374" i="15"/>
  <c r="H375" i="15"/>
  <c r="I375" i="15"/>
  <c r="H376" i="15"/>
  <c r="I376" i="15"/>
  <c r="H377" i="15"/>
  <c r="I377" i="15"/>
  <c r="H378" i="15"/>
  <c r="I378" i="15"/>
  <c r="H379" i="15"/>
  <c r="I379" i="15"/>
  <c r="H380" i="15"/>
  <c r="I380" i="15"/>
  <c r="H381" i="15"/>
  <c r="I381" i="15"/>
  <c r="H382" i="15"/>
  <c r="I382" i="15"/>
  <c r="H383" i="15"/>
  <c r="I383" i="15"/>
  <c r="H384" i="15"/>
  <c r="I384" i="15"/>
  <c r="H385" i="15"/>
  <c r="I385" i="15"/>
  <c r="H386" i="15"/>
  <c r="I386" i="15"/>
  <c r="H387" i="15"/>
  <c r="I387" i="15"/>
  <c r="H388" i="15"/>
  <c r="I388" i="15"/>
  <c r="H389" i="15"/>
  <c r="I389" i="15"/>
  <c r="H390" i="15"/>
  <c r="I390" i="15"/>
  <c r="H391" i="15"/>
  <c r="I391" i="15"/>
  <c r="H392" i="15"/>
  <c r="I392" i="15"/>
  <c r="H393" i="15"/>
  <c r="I393" i="15"/>
  <c r="H394" i="15"/>
  <c r="I394" i="15"/>
  <c r="H395" i="15"/>
  <c r="I395" i="15"/>
  <c r="H396" i="15"/>
  <c r="I396" i="15"/>
  <c r="H397" i="15"/>
  <c r="I397" i="15"/>
  <c r="H398" i="15"/>
  <c r="I398" i="15"/>
  <c r="H399" i="15"/>
  <c r="I399" i="15"/>
  <c r="H400" i="15"/>
  <c r="I400" i="15"/>
  <c r="H401" i="15"/>
  <c r="I401" i="15"/>
  <c r="H402" i="15"/>
  <c r="I402" i="15"/>
  <c r="H403" i="15"/>
  <c r="I403" i="15"/>
  <c r="H404" i="15"/>
  <c r="I404" i="15"/>
  <c r="H405" i="15"/>
  <c r="I405" i="15"/>
  <c r="H406" i="15"/>
  <c r="I406" i="15"/>
  <c r="H407" i="15"/>
  <c r="I407" i="15"/>
  <c r="H408" i="15"/>
  <c r="I408" i="15"/>
  <c r="H409" i="15"/>
  <c r="I409" i="15"/>
  <c r="H410" i="15"/>
  <c r="I410" i="15"/>
  <c r="H411" i="15"/>
  <c r="I411" i="15"/>
  <c r="H412" i="15"/>
  <c r="I412" i="15"/>
  <c r="H413" i="15"/>
  <c r="I413" i="15"/>
  <c r="H414" i="15"/>
  <c r="I414" i="15"/>
  <c r="H415" i="15"/>
  <c r="I415" i="15"/>
  <c r="H416" i="15"/>
  <c r="I416" i="15"/>
  <c r="H417" i="15"/>
  <c r="I417" i="15"/>
  <c r="H418" i="15"/>
  <c r="I418" i="15"/>
  <c r="H419" i="15"/>
  <c r="I419" i="15"/>
  <c r="H420" i="15"/>
  <c r="I420" i="15"/>
  <c r="H421" i="15"/>
  <c r="I421" i="15"/>
  <c r="H422" i="15"/>
  <c r="I422" i="15"/>
  <c r="H423" i="15"/>
  <c r="I423" i="15"/>
  <c r="H424" i="15"/>
  <c r="I424" i="15"/>
  <c r="H425" i="15"/>
  <c r="I425" i="15"/>
  <c r="H426" i="15"/>
  <c r="I426" i="15"/>
  <c r="H427" i="15"/>
  <c r="I427" i="15"/>
  <c r="H428" i="15"/>
  <c r="I428" i="15"/>
  <c r="H429" i="15"/>
  <c r="I429" i="15"/>
  <c r="H430" i="15"/>
  <c r="I430" i="15"/>
  <c r="H431" i="15"/>
  <c r="I431" i="15"/>
  <c r="H432" i="15"/>
  <c r="I432" i="15"/>
  <c r="H433" i="15"/>
  <c r="I433" i="15"/>
  <c r="H434" i="15"/>
  <c r="I434" i="15"/>
  <c r="H435" i="15"/>
  <c r="I435" i="15"/>
  <c r="H436" i="15"/>
  <c r="I436" i="15"/>
  <c r="H437" i="15"/>
  <c r="I437" i="15"/>
  <c r="H438" i="15"/>
  <c r="I438" i="15"/>
  <c r="H439" i="15"/>
  <c r="I439" i="15"/>
  <c r="H440" i="15"/>
  <c r="I440" i="15"/>
  <c r="H441" i="15"/>
  <c r="I441" i="15"/>
  <c r="H442" i="15"/>
  <c r="I442" i="15"/>
  <c r="H443" i="15"/>
  <c r="I443" i="15"/>
  <c r="H444" i="15"/>
  <c r="I444" i="15"/>
  <c r="H445" i="15"/>
  <c r="I445" i="15"/>
  <c r="H446" i="15"/>
  <c r="I446" i="15"/>
  <c r="H447" i="15"/>
  <c r="I447" i="15"/>
  <c r="H448" i="15"/>
  <c r="I448" i="15"/>
  <c r="H449" i="15"/>
  <c r="I449" i="15"/>
  <c r="H450" i="15"/>
  <c r="I450" i="15"/>
  <c r="H451" i="15"/>
  <c r="I451" i="15"/>
  <c r="H452" i="15"/>
  <c r="I452" i="15"/>
  <c r="H453" i="15"/>
  <c r="I453" i="15"/>
  <c r="H454" i="15"/>
  <c r="I454" i="15"/>
  <c r="H455" i="15"/>
  <c r="I455" i="15"/>
  <c r="H456" i="15"/>
  <c r="I456" i="15"/>
  <c r="H457" i="15"/>
  <c r="I457" i="15"/>
  <c r="H458" i="15"/>
  <c r="I458" i="15"/>
  <c r="H459" i="15"/>
  <c r="I459" i="15"/>
  <c r="H460" i="15"/>
  <c r="I460" i="15"/>
  <c r="H461" i="15"/>
  <c r="I461" i="15"/>
  <c r="H462" i="15"/>
  <c r="I462" i="15"/>
  <c r="H463" i="15"/>
  <c r="I463" i="15"/>
  <c r="H464" i="15"/>
  <c r="I464" i="15"/>
  <c r="H465" i="15"/>
  <c r="I465" i="15"/>
  <c r="H466" i="15"/>
  <c r="I466" i="15"/>
  <c r="H467" i="15"/>
  <c r="I467" i="15"/>
  <c r="H468" i="15"/>
  <c r="I468" i="15"/>
  <c r="H469" i="15"/>
  <c r="I469" i="15"/>
  <c r="H470" i="15"/>
  <c r="I470" i="15"/>
  <c r="H471" i="15"/>
  <c r="I471" i="15"/>
  <c r="H472" i="15"/>
  <c r="I472" i="15"/>
  <c r="H473" i="15"/>
  <c r="I473" i="15"/>
  <c r="H474" i="15"/>
  <c r="I474" i="15"/>
  <c r="H475" i="15"/>
  <c r="I475" i="15"/>
  <c r="H476" i="15"/>
  <c r="I476" i="15"/>
  <c r="H477" i="15"/>
  <c r="I477" i="15"/>
  <c r="H478" i="15"/>
  <c r="I478" i="15"/>
  <c r="H479" i="15"/>
  <c r="I479" i="15"/>
  <c r="H480" i="15"/>
  <c r="I480" i="15"/>
  <c r="H481" i="15"/>
  <c r="I481" i="15"/>
  <c r="H482" i="15"/>
  <c r="I482" i="15"/>
  <c r="H483" i="15"/>
  <c r="I483" i="15"/>
  <c r="H484" i="15"/>
  <c r="I484" i="15"/>
  <c r="H485" i="15"/>
  <c r="I485" i="15"/>
  <c r="H486" i="15"/>
  <c r="I486" i="15"/>
  <c r="H487" i="15"/>
  <c r="I487" i="15"/>
  <c r="H488" i="15"/>
  <c r="I488" i="15"/>
  <c r="H489" i="15"/>
  <c r="I489" i="15"/>
  <c r="H490" i="15"/>
  <c r="I490" i="15"/>
  <c r="H491" i="15"/>
  <c r="I491" i="15"/>
  <c r="H492" i="15"/>
  <c r="I492" i="15"/>
  <c r="H493" i="15"/>
  <c r="I493" i="15"/>
  <c r="H494" i="15"/>
  <c r="I494" i="15"/>
  <c r="H495" i="15"/>
  <c r="I495" i="15"/>
  <c r="H496" i="15"/>
  <c r="I496" i="15"/>
  <c r="H497" i="15"/>
  <c r="I497" i="15"/>
  <c r="H498" i="15"/>
  <c r="I498" i="15"/>
  <c r="H499" i="15"/>
  <c r="I499" i="15"/>
  <c r="H500" i="15"/>
  <c r="I500" i="15"/>
  <c r="H501" i="15"/>
  <c r="I501" i="15"/>
  <c r="H502" i="15"/>
  <c r="I502" i="15"/>
  <c r="H503" i="15"/>
  <c r="I503" i="15"/>
  <c r="H504" i="15"/>
  <c r="I504" i="15"/>
  <c r="H505" i="15"/>
  <c r="I505" i="15"/>
  <c r="H506" i="15"/>
  <c r="I506" i="15"/>
  <c r="H507" i="15"/>
  <c r="I507" i="15"/>
  <c r="H508" i="15"/>
  <c r="I508" i="15"/>
  <c r="H509" i="15"/>
  <c r="I509" i="15"/>
  <c r="H510" i="15"/>
  <c r="I510" i="15"/>
  <c r="H511" i="15"/>
  <c r="I511" i="15"/>
  <c r="H512" i="15"/>
  <c r="I512" i="15"/>
  <c r="H513" i="15"/>
  <c r="I513" i="15"/>
  <c r="H514" i="15"/>
  <c r="I514" i="15"/>
  <c r="H515" i="15"/>
  <c r="I515" i="15"/>
  <c r="H516" i="15"/>
  <c r="I516" i="15"/>
  <c r="H517" i="15"/>
  <c r="I517" i="15"/>
  <c r="H518" i="15"/>
  <c r="I518" i="15"/>
  <c r="H519" i="15"/>
  <c r="I519" i="15"/>
  <c r="H520" i="15"/>
  <c r="I520" i="15"/>
  <c r="H521" i="15"/>
  <c r="I521" i="15"/>
  <c r="H522" i="15"/>
  <c r="I522" i="15"/>
  <c r="H523" i="15"/>
  <c r="I523" i="15"/>
  <c r="H524" i="15"/>
  <c r="I524" i="15"/>
  <c r="H525" i="15"/>
  <c r="I525" i="15"/>
  <c r="H526" i="15"/>
  <c r="I526" i="15"/>
  <c r="H527" i="15"/>
  <c r="I527" i="15"/>
  <c r="H528" i="15"/>
  <c r="I528" i="15"/>
  <c r="H529" i="15"/>
  <c r="I529" i="15"/>
  <c r="H530" i="15"/>
  <c r="I530" i="15"/>
  <c r="H531" i="15"/>
  <c r="I531" i="15"/>
  <c r="H532" i="15"/>
  <c r="I532" i="15"/>
  <c r="H533" i="15"/>
  <c r="I533" i="15"/>
  <c r="H534" i="15"/>
  <c r="I534" i="15"/>
  <c r="H535" i="15"/>
  <c r="I535" i="15"/>
  <c r="H536" i="15"/>
  <c r="I536" i="15"/>
  <c r="H537" i="15"/>
  <c r="I537" i="15"/>
  <c r="H538" i="15"/>
  <c r="I538" i="15"/>
  <c r="H539" i="15"/>
  <c r="I539" i="15"/>
  <c r="H540" i="15"/>
  <c r="I540" i="15"/>
  <c r="H541" i="15"/>
  <c r="I541" i="15"/>
  <c r="H542" i="15"/>
  <c r="I542" i="15"/>
  <c r="H543" i="15"/>
  <c r="I543" i="15"/>
  <c r="H544" i="15"/>
  <c r="I544" i="15"/>
  <c r="H545" i="15"/>
  <c r="I545" i="15"/>
  <c r="H546" i="15"/>
  <c r="I546" i="15"/>
  <c r="H547" i="15"/>
  <c r="I547" i="15"/>
  <c r="H548" i="15"/>
  <c r="I548" i="15"/>
  <c r="H549" i="15"/>
  <c r="I549" i="15"/>
  <c r="H550" i="15"/>
  <c r="I550" i="15"/>
  <c r="H551" i="15"/>
  <c r="I551" i="15"/>
  <c r="H552" i="15"/>
  <c r="I552" i="15"/>
  <c r="H553" i="15"/>
  <c r="I553" i="15"/>
  <c r="H554" i="15"/>
  <c r="I554" i="15"/>
  <c r="H555" i="15"/>
  <c r="I555" i="15"/>
  <c r="H556" i="15"/>
  <c r="I556" i="15"/>
  <c r="H557" i="15"/>
  <c r="I557" i="15"/>
  <c r="H558" i="15"/>
  <c r="I558" i="15"/>
  <c r="H559" i="15"/>
  <c r="I559" i="15"/>
  <c r="H560" i="15"/>
  <c r="I560" i="15"/>
  <c r="H561" i="15"/>
  <c r="I561" i="15"/>
  <c r="H562" i="15"/>
  <c r="I562" i="15"/>
  <c r="H563" i="15"/>
  <c r="I563" i="15"/>
  <c r="H564" i="15"/>
  <c r="I564" i="15"/>
  <c r="H565" i="15"/>
  <c r="I565" i="15"/>
  <c r="H566" i="15"/>
  <c r="I566" i="15"/>
  <c r="H567" i="15"/>
  <c r="I567" i="15"/>
  <c r="H568" i="15"/>
  <c r="I568" i="15"/>
  <c r="H569" i="15"/>
  <c r="I569" i="15"/>
  <c r="H570" i="15"/>
  <c r="I570" i="15"/>
  <c r="H571" i="15"/>
  <c r="I571" i="15"/>
  <c r="H572" i="15"/>
  <c r="I572" i="15"/>
  <c r="H573" i="15"/>
  <c r="I573" i="15"/>
  <c r="H574" i="15"/>
  <c r="I574" i="15"/>
  <c r="H575" i="15"/>
  <c r="I575" i="15"/>
  <c r="H576" i="15"/>
  <c r="I576" i="15"/>
  <c r="H577" i="15"/>
  <c r="I577" i="15"/>
  <c r="H578" i="15"/>
  <c r="I578" i="15"/>
  <c r="H579" i="15"/>
  <c r="I579" i="15"/>
  <c r="H580" i="15"/>
  <c r="I580" i="15"/>
  <c r="H581" i="15"/>
  <c r="I581" i="15"/>
  <c r="H582" i="15"/>
  <c r="I582" i="15"/>
  <c r="H583" i="15"/>
  <c r="I583" i="15"/>
  <c r="H584" i="15"/>
  <c r="I584" i="15"/>
  <c r="H585" i="15"/>
  <c r="I585" i="15"/>
  <c r="H586" i="15"/>
  <c r="I586" i="15"/>
  <c r="H587" i="15"/>
  <c r="I587" i="15"/>
  <c r="H588" i="15"/>
  <c r="I588" i="15"/>
  <c r="H589" i="15"/>
  <c r="I589" i="15"/>
  <c r="H590" i="15"/>
  <c r="I590" i="15"/>
  <c r="H591" i="15"/>
  <c r="I591" i="15"/>
  <c r="H592" i="15"/>
  <c r="I592" i="15"/>
  <c r="H593" i="15"/>
  <c r="I593" i="15"/>
  <c r="H594" i="15"/>
  <c r="I594" i="15"/>
  <c r="H595" i="15"/>
  <c r="I595" i="15"/>
  <c r="H596" i="15"/>
  <c r="I596" i="15"/>
  <c r="H597" i="15"/>
  <c r="I597" i="15"/>
  <c r="H598" i="15"/>
  <c r="I598" i="15"/>
  <c r="H599" i="15"/>
  <c r="I599" i="15"/>
  <c r="H600" i="15"/>
  <c r="I600" i="15"/>
  <c r="H601" i="15"/>
  <c r="I601" i="15"/>
  <c r="H602" i="15"/>
  <c r="I602" i="15"/>
  <c r="H603" i="15"/>
  <c r="I603" i="15"/>
  <c r="H604" i="15"/>
  <c r="I604" i="15"/>
  <c r="H605" i="15"/>
  <c r="I605" i="15"/>
  <c r="H606" i="15"/>
  <c r="I606" i="15"/>
  <c r="H607" i="15"/>
  <c r="I607" i="15"/>
  <c r="H608" i="15"/>
  <c r="I608" i="15"/>
  <c r="H609" i="15"/>
  <c r="I609" i="15"/>
  <c r="H610" i="15"/>
  <c r="I610" i="15"/>
  <c r="H611" i="15"/>
  <c r="I611" i="15"/>
  <c r="H612" i="15"/>
  <c r="I612" i="15"/>
  <c r="H613" i="15"/>
  <c r="I613" i="15"/>
  <c r="H614" i="15"/>
  <c r="I614" i="15"/>
  <c r="H615" i="15"/>
  <c r="I615" i="15"/>
  <c r="H616" i="15"/>
  <c r="I616" i="15"/>
  <c r="H617" i="15"/>
  <c r="I617" i="15"/>
  <c r="H618" i="15"/>
  <c r="I618" i="15"/>
  <c r="H619" i="15"/>
  <c r="I619" i="15"/>
  <c r="H620" i="15"/>
  <c r="I620" i="15"/>
  <c r="H621" i="15"/>
  <c r="I621" i="15"/>
  <c r="H622" i="15"/>
  <c r="I622" i="15"/>
  <c r="H623" i="15"/>
  <c r="I623" i="15"/>
  <c r="H624" i="15"/>
  <c r="I624" i="15"/>
  <c r="H625" i="15"/>
  <c r="I625" i="15"/>
  <c r="H626" i="15"/>
  <c r="I626" i="15"/>
  <c r="H627" i="15"/>
  <c r="I627" i="15"/>
  <c r="H628" i="15"/>
  <c r="I628" i="15"/>
  <c r="H629" i="15"/>
  <c r="I629" i="15"/>
  <c r="H630" i="15"/>
  <c r="I630" i="15"/>
  <c r="H631" i="15"/>
  <c r="I631" i="15"/>
  <c r="H632" i="15"/>
  <c r="I632" i="15"/>
  <c r="H633" i="15"/>
  <c r="I633" i="15"/>
  <c r="H634" i="15"/>
  <c r="I634" i="15"/>
  <c r="H635" i="15"/>
  <c r="I635" i="15"/>
  <c r="H636" i="15"/>
  <c r="I636" i="15"/>
  <c r="H637" i="15"/>
  <c r="I637" i="15"/>
  <c r="H638" i="15"/>
  <c r="I638" i="15"/>
  <c r="H639" i="15"/>
  <c r="I639" i="15"/>
  <c r="H640" i="15"/>
  <c r="I640" i="15"/>
  <c r="H641" i="15"/>
  <c r="I641" i="15"/>
  <c r="H642" i="15"/>
  <c r="I642" i="15"/>
  <c r="H643" i="15"/>
  <c r="I643" i="15"/>
  <c r="H644" i="15"/>
  <c r="I644" i="15"/>
  <c r="H645" i="15"/>
  <c r="I645" i="15"/>
  <c r="H646" i="15"/>
  <c r="I646" i="15"/>
  <c r="H647" i="15"/>
  <c r="I647" i="15"/>
  <c r="H648" i="15"/>
  <c r="I648" i="15"/>
  <c r="H649" i="15"/>
  <c r="I649" i="15"/>
  <c r="H650" i="15"/>
  <c r="I650" i="15"/>
  <c r="H651" i="15"/>
  <c r="I651" i="15"/>
  <c r="H652" i="15"/>
  <c r="I652" i="15"/>
  <c r="H653" i="15"/>
  <c r="I653" i="15"/>
  <c r="H654" i="15"/>
  <c r="I654" i="15"/>
  <c r="H655" i="15"/>
  <c r="I655" i="15"/>
  <c r="H656" i="15"/>
  <c r="I656" i="15"/>
  <c r="H657" i="15"/>
  <c r="I657" i="15"/>
  <c r="H658" i="15"/>
  <c r="I658" i="15"/>
  <c r="H659" i="15"/>
  <c r="I659" i="15"/>
  <c r="H660" i="15"/>
  <c r="I660" i="15"/>
  <c r="H661" i="15"/>
  <c r="I661" i="15"/>
  <c r="H662" i="15"/>
  <c r="I662" i="15"/>
  <c r="H663" i="15"/>
  <c r="I663" i="15"/>
  <c r="H664" i="15"/>
  <c r="I664" i="15"/>
  <c r="H665" i="15"/>
  <c r="I665" i="15"/>
  <c r="H666" i="15"/>
  <c r="I666" i="15"/>
  <c r="H667" i="15"/>
  <c r="I667" i="15"/>
  <c r="H668" i="15"/>
  <c r="I668" i="15"/>
  <c r="H669" i="15"/>
  <c r="I669" i="15"/>
  <c r="H670" i="15"/>
  <c r="I670" i="15"/>
  <c r="H671" i="15"/>
  <c r="I671" i="15"/>
  <c r="H672" i="15"/>
  <c r="I672" i="15"/>
  <c r="H673" i="15"/>
  <c r="I673" i="15"/>
  <c r="H674" i="15"/>
  <c r="I674" i="15"/>
  <c r="H675" i="15"/>
  <c r="I675" i="15"/>
  <c r="H676" i="15"/>
  <c r="I676" i="15"/>
  <c r="H677" i="15"/>
  <c r="I677" i="15"/>
  <c r="H678" i="15"/>
  <c r="I678" i="15"/>
  <c r="H679" i="15"/>
  <c r="I679" i="15"/>
  <c r="H680" i="15"/>
  <c r="I680" i="15"/>
  <c r="H681" i="15"/>
  <c r="I681" i="15"/>
  <c r="H682" i="15"/>
  <c r="I682" i="15"/>
  <c r="H683" i="15"/>
  <c r="I683" i="15"/>
  <c r="H684" i="15"/>
  <c r="I684" i="15"/>
  <c r="H685" i="15"/>
  <c r="I685" i="15"/>
  <c r="H686" i="15"/>
  <c r="I686" i="15"/>
  <c r="H687" i="15"/>
  <c r="I687" i="15"/>
  <c r="H688" i="15"/>
  <c r="I688" i="15"/>
  <c r="H689" i="15"/>
  <c r="I689" i="15"/>
  <c r="H690" i="15"/>
  <c r="I690" i="15"/>
  <c r="H691" i="15"/>
  <c r="I691" i="15"/>
  <c r="H692" i="15"/>
  <c r="I692" i="15"/>
  <c r="H693" i="15"/>
  <c r="I693" i="15"/>
  <c r="H694" i="15"/>
  <c r="I694" i="15"/>
  <c r="H695" i="15"/>
  <c r="I695" i="15"/>
  <c r="H696" i="15"/>
  <c r="I696" i="15"/>
  <c r="H697" i="15"/>
  <c r="I697" i="15"/>
  <c r="H698" i="15"/>
  <c r="I698" i="15"/>
  <c r="H699" i="15"/>
  <c r="I699" i="15"/>
  <c r="H700" i="15"/>
  <c r="I700" i="15"/>
  <c r="H701" i="15"/>
  <c r="I701" i="15"/>
  <c r="H702" i="15"/>
  <c r="I702" i="15"/>
  <c r="H703" i="15"/>
  <c r="I703" i="15"/>
  <c r="H704" i="15"/>
  <c r="I704" i="15"/>
  <c r="H705" i="15"/>
  <c r="I705" i="15"/>
  <c r="H706" i="15"/>
  <c r="I706" i="15"/>
  <c r="H707" i="15"/>
  <c r="I707" i="15"/>
  <c r="H708" i="15"/>
  <c r="I708" i="15"/>
  <c r="H709" i="15"/>
  <c r="I709" i="15"/>
  <c r="H710" i="15"/>
  <c r="I710" i="15"/>
  <c r="H711" i="15"/>
  <c r="I711" i="15"/>
  <c r="H712" i="15"/>
  <c r="I712" i="15"/>
  <c r="H713" i="15"/>
  <c r="I713" i="15"/>
  <c r="H714" i="15"/>
  <c r="I714" i="15"/>
  <c r="H715" i="15"/>
  <c r="I715" i="15"/>
  <c r="H716" i="15"/>
  <c r="I716" i="15"/>
  <c r="H717" i="15"/>
  <c r="I717" i="15"/>
  <c r="H718" i="15"/>
  <c r="I718" i="15"/>
  <c r="H719" i="15"/>
  <c r="I719" i="15"/>
  <c r="H720" i="15"/>
  <c r="I720" i="15"/>
  <c r="H721" i="15"/>
  <c r="I721" i="15"/>
  <c r="H722" i="15"/>
  <c r="I722" i="15"/>
  <c r="H723" i="15"/>
  <c r="I723" i="15"/>
  <c r="H724" i="15"/>
  <c r="I724" i="15"/>
  <c r="H725" i="15"/>
  <c r="I725" i="15"/>
  <c r="H726" i="15"/>
  <c r="I726" i="15"/>
  <c r="H727" i="15"/>
  <c r="I727" i="15"/>
  <c r="H728" i="15"/>
  <c r="I728" i="15"/>
  <c r="H729" i="15"/>
  <c r="I729" i="15"/>
  <c r="H730" i="15"/>
  <c r="I730" i="15"/>
  <c r="H731" i="15"/>
  <c r="I731" i="15"/>
  <c r="H732" i="15"/>
  <c r="I732" i="15"/>
  <c r="H733" i="15"/>
  <c r="I733" i="15"/>
  <c r="H734" i="15"/>
  <c r="I734" i="15"/>
  <c r="H735" i="15"/>
  <c r="I735" i="15"/>
  <c r="H736" i="15"/>
  <c r="I736" i="15"/>
  <c r="H737" i="15"/>
  <c r="I737" i="15"/>
  <c r="H738" i="15"/>
  <c r="I738" i="15"/>
  <c r="H739" i="15"/>
  <c r="I739" i="15"/>
  <c r="H740" i="15"/>
  <c r="I740" i="15"/>
  <c r="H741" i="15"/>
  <c r="I741" i="15"/>
  <c r="H742" i="15"/>
  <c r="I742" i="15"/>
  <c r="H743" i="15"/>
  <c r="I743" i="15"/>
  <c r="H744" i="15"/>
  <c r="I744" i="15"/>
  <c r="H745" i="15"/>
  <c r="I745" i="15"/>
  <c r="H746" i="15"/>
  <c r="I746" i="15"/>
  <c r="H747" i="15"/>
  <c r="I747" i="15"/>
  <c r="H748" i="15"/>
  <c r="I748" i="15"/>
  <c r="H749" i="15"/>
  <c r="I749" i="15"/>
  <c r="H750" i="15"/>
  <c r="I750" i="15"/>
  <c r="H751" i="15"/>
  <c r="I751" i="15"/>
  <c r="H752" i="15"/>
  <c r="I752" i="15"/>
  <c r="H753" i="15"/>
  <c r="I753" i="15"/>
  <c r="H754" i="15"/>
  <c r="I754" i="15"/>
  <c r="H755" i="15"/>
  <c r="I755" i="15"/>
  <c r="H756" i="15"/>
  <c r="I756" i="15"/>
  <c r="H757" i="15"/>
  <c r="I757" i="15"/>
  <c r="H758" i="15"/>
  <c r="I758" i="15"/>
  <c r="H759" i="15"/>
  <c r="I759" i="15"/>
  <c r="H760" i="15"/>
  <c r="I760" i="15"/>
  <c r="H761" i="15"/>
  <c r="I761" i="15"/>
  <c r="H762" i="15"/>
  <c r="I762" i="15"/>
  <c r="H763" i="15"/>
  <c r="I763" i="15"/>
  <c r="H764" i="15"/>
  <c r="I764" i="15"/>
  <c r="H765" i="15"/>
  <c r="I765" i="15"/>
  <c r="H766" i="15"/>
  <c r="I766" i="15"/>
  <c r="H767" i="15"/>
  <c r="I767" i="15"/>
  <c r="H768" i="15"/>
  <c r="I768" i="15"/>
  <c r="H769" i="15"/>
  <c r="I769" i="15"/>
  <c r="H770" i="15"/>
  <c r="I770" i="15"/>
  <c r="H771" i="15"/>
  <c r="I771" i="15"/>
  <c r="H772" i="15"/>
  <c r="I772" i="15"/>
  <c r="H773" i="15"/>
  <c r="I773" i="15"/>
  <c r="H774" i="15"/>
  <c r="I774" i="15"/>
  <c r="H775" i="15"/>
  <c r="I775" i="15"/>
  <c r="H776" i="15"/>
  <c r="I776" i="15"/>
  <c r="H777" i="15"/>
  <c r="I777" i="15"/>
  <c r="H778" i="15"/>
  <c r="I778" i="15"/>
  <c r="H779" i="15"/>
  <c r="I779" i="15"/>
  <c r="H780" i="15"/>
  <c r="I780" i="15"/>
  <c r="H781" i="15"/>
  <c r="I781" i="15"/>
  <c r="H782" i="15"/>
  <c r="I782" i="15"/>
  <c r="H783" i="15"/>
  <c r="I783" i="15"/>
  <c r="H784" i="15"/>
  <c r="I784" i="15"/>
  <c r="H785" i="15"/>
  <c r="I785" i="15"/>
  <c r="H786" i="15"/>
  <c r="I786" i="15"/>
  <c r="H787" i="15"/>
  <c r="I787" i="15"/>
  <c r="H788" i="15"/>
  <c r="I788" i="15"/>
  <c r="H789" i="15"/>
  <c r="I789" i="15"/>
  <c r="H790" i="15"/>
  <c r="I790" i="15"/>
  <c r="H791" i="15"/>
  <c r="I791" i="15"/>
  <c r="H792" i="15"/>
  <c r="I792" i="15"/>
  <c r="H793" i="15"/>
  <c r="I793" i="15"/>
  <c r="H794" i="15"/>
  <c r="I794" i="15"/>
  <c r="H795" i="15"/>
  <c r="I795" i="15"/>
  <c r="H796" i="15"/>
  <c r="I796" i="15"/>
  <c r="H797" i="15"/>
  <c r="I797" i="15"/>
  <c r="H798" i="15"/>
  <c r="I798" i="15"/>
  <c r="H799" i="15"/>
  <c r="I799" i="15"/>
  <c r="H800" i="15"/>
  <c r="I800" i="15"/>
  <c r="H801" i="15"/>
  <c r="I801" i="15"/>
  <c r="H802" i="15"/>
  <c r="I802" i="15"/>
  <c r="H803" i="15"/>
  <c r="I803" i="15"/>
  <c r="H804" i="15"/>
  <c r="I804" i="15"/>
  <c r="H805" i="15"/>
  <c r="I805" i="15"/>
  <c r="H806" i="15"/>
  <c r="I806" i="15"/>
  <c r="H807" i="15"/>
  <c r="I807" i="15"/>
  <c r="H808" i="15"/>
  <c r="I808" i="15"/>
  <c r="H809" i="15"/>
  <c r="I809" i="15"/>
  <c r="H810" i="15"/>
  <c r="I810" i="15"/>
  <c r="H811" i="15"/>
  <c r="I811" i="15"/>
  <c r="H812" i="15"/>
  <c r="I812" i="15"/>
  <c r="H813" i="15"/>
  <c r="I813" i="15"/>
  <c r="H814" i="15"/>
  <c r="I814" i="15"/>
  <c r="H815" i="15"/>
  <c r="I815" i="15"/>
  <c r="H816" i="15"/>
  <c r="I816" i="15"/>
  <c r="H817" i="15"/>
  <c r="I817" i="15"/>
  <c r="H818" i="15"/>
  <c r="I818" i="15"/>
  <c r="H819" i="15"/>
  <c r="I819" i="15"/>
  <c r="H820" i="15"/>
  <c r="I820" i="15"/>
  <c r="H821" i="15"/>
  <c r="I821" i="15"/>
  <c r="H822" i="15"/>
  <c r="I822" i="15"/>
  <c r="H823" i="15"/>
  <c r="I823" i="15"/>
  <c r="H824" i="15"/>
  <c r="I824" i="15"/>
  <c r="H825" i="15"/>
  <c r="I825" i="15"/>
  <c r="H826" i="15"/>
  <c r="I826" i="15"/>
  <c r="H827" i="15"/>
  <c r="I827" i="15"/>
  <c r="H828" i="15"/>
  <c r="I828" i="15"/>
  <c r="H829" i="15"/>
  <c r="I829" i="15"/>
  <c r="H830" i="15"/>
  <c r="I830" i="15"/>
  <c r="H831" i="15"/>
  <c r="I831" i="15"/>
  <c r="H832" i="15"/>
  <c r="I832" i="15"/>
  <c r="H833" i="15"/>
  <c r="I833" i="15"/>
  <c r="H834" i="15"/>
  <c r="I834" i="15"/>
  <c r="H835" i="15"/>
  <c r="I835" i="15"/>
  <c r="H836" i="15"/>
  <c r="I836" i="15"/>
  <c r="H837" i="15"/>
  <c r="I837" i="15"/>
  <c r="H838" i="15"/>
  <c r="I838" i="15"/>
  <c r="H839" i="15"/>
  <c r="I839" i="15"/>
  <c r="H840" i="15"/>
  <c r="I840" i="15"/>
  <c r="H841" i="15"/>
  <c r="I841" i="15"/>
  <c r="H842" i="15"/>
  <c r="I842" i="15"/>
  <c r="H843" i="15"/>
  <c r="I843" i="15"/>
  <c r="H844" i="15"/>
  <c r="I844" i="15"/>
  <c r="H845" i="15"/>
  <c r="I845" i="15"/>
  <c r="H846" i="15"/>
  <c r="I846" i="15"/>
  <c r="H847" i="15"/>
  <c r="I847" i="15"/>
  <c r="H848" i="15"/>
  <c r="I848" i="15"/>
  <c r="H849" i="15"/>
  <c r="I849" i="15"/>
  <c r="H850" i="15"/>
  <c r="I850" i="15"/>
  <c r="H851" i="15"/>
  <c r="I851" i="15"/>
  <c r="H852" i="15"/>
  <c r="I852" i="15"/>
  <c r="H853" i="15"/>
  <c r="I853" i="15"/>
  <c r="H854" i="15"/>
  <c r="I854" i="15"/>
  <c r="H855" i="15"/>
  <c r="I855" i="15"/>
  <c r="H856" i="15"/>
  <c r="I856" i="15"/>
  <c r="H857" i="15"/>
  <c r="I857" i="15"/>
  <c r="H858" i="15"/>
  <c r="I858" i="15"/>
  <c r="H859" i="15"/>
  <c r="I859" i="15"/>
  <c r="H860" i="15"/>
  <c r="I860" i="15"/>
  <c r="H861" i="15"/>
  <c r="I861" i="15"/>
  <c r="H862" i="15"/>
  <c r="I862" i="15"/>
  <c r="H863" i="15"/>
  <c r="I863" i="15"/>
  <c r="H864" i="15"/>
  <c r="I864" i="15"/>
  <c r="H865" i="15"/>
  <c r="I865" i="15"/>
  <c r="H866" i="15"/>
  <c r="I866" i="15"/>
  <c r="H867" i="15"/>
  <c r="I867" i="15"/>
  <c r="H868" i="15"/>
  <c r="I868" i="15"/>
  <c r="H869" i="15"/>
  <c r="I869" i="15"/>
  <c r="H870" i="15"/>
  <c r="I870" i="15"/>
  <c r="H871" i="15"/>
  <c r="I871" i="15"/>
  <c r="H872" i="15"/>
  <c r="I872" i="15"/>
  <c r="H873" i="15"/>
  <c r="I873" i="15"/>
  <c r="H874" i="15"/>
  <c r="I874" i="15"/>
  <c r="H875" i="15"/>
  <c r="I875" i="15"/>
  <c r="H876" i="15"/>
  <c r="I876" i="15"/>
  <c r="H877" i="15"/>
  <c r="I877" i="15"/>
  <c r="H878" i="15"/>
  <c r="I878" i="15"/>
  <c r="H879" i="15"/>
  <c r="I879" i="15"/>
  <c r="H880" i="15"/>
  <c r="I880" i="15"/>
  <c r="H881" i="15"/>
  <c r="I881" i="15"/>
  <c r="H882" i="15"/>
  <c r="I882" i="15"/>
  <c r="H883" i="15"/>
  <c r="I883" i="15"/>
  <c r="H884" i="15"/>
  <c r="I884" i="15"/>
  <c r="H885" i="15"/>
  <c r="I885" i="15"/>
  <c r="H886" i="15"/>
  <c r="I886" i="15"/>
  <c r="H887" i="15"/>
  <c r="I887" i="15"/>
  <c r="H888" i="15"/>
  <c r="I888" i="15"/>
  <c r="H889" i="15"/>
  <c r="I889" i="15"/>
  <c r="H890" i="15"/>
  <c r="I890" i="15"/>
  <c r="H891" i="15"/>
  <c r="I891" i="15"/>
  <c r="H892" i="15"/>
  <c r="I892" i="15"/>
  <c r="H893" i="15"/>
  <c r="I893" i="15"/>
  <c r="H894" i="15"/>
  <c r="I894" i="15"/>
  <c r="H895" i="15"/>
  <c r="I895" i="15"/>
  <c r="H896" i="15"/>
  <c r="I896" i="15"/>
  <c r="H897" i="15"/>
  <c r="I897" i="15"/>
  <c r="H898" i="15"/>
  <c r="I898" i="15"/>
  <c r="H899" i="15"/>
  <c r="I899" i="15"/>
  <c r="H900" i="15"/>
  <c r="I900" i="15"/>
  <c r="H901" i="15"/>
  <c r="I901" i="15"/>
  <c r="H902" i="15"/>
  <c r="I902" i="15"/>
  <c r="H903" i="15"/>
  <c r="I903" i="15"/>
  <c r="H904" i="15"/>
  <c r="I904" i="15"/>
  <c r="H905" i="15"/>
  <c r="I905" i="15"/>
  <c r="H906" i="15"/>
  <c r="I906" i="15"/>
  <c r="H907" i="15"/>
  <c r="I907" i="15"/>
  <c r="H908" i="15"/>
  <c r="I908" i="15"/>
  <c r="H909" i="15"/>
  <c r="I909" i="15"/>
  <c r="H910" i="15"/>
  <c r="I910" i="15"/>
  <c r="H911" i="15"/>
  <c r="I911" i="15"/>
  <c r="H912" i="15"/>
  <c r="I912" i="15"/>
  <c r="H913" i="15"/>
  <c r="I913" i="15"/>
  <c r="H914" i="15"/>
  <c r="I914" i="15"/>
  <c r="H915" i="15"/>
  <c r="I915" i="15"/>
  <c r="H916" i="15"/>
  <c r="I916" i="15"/>
  <c r="H917" i="15"/>
  <c r="I917" i="15"/>
  <c r="H918" i="15"/>
  <c r="I918" i="15"/>
  <c r="H919" i="15"/>
  <c r="I919" i="15"/>
  <c r="H920" i="15"/>
  <c r="I920" i="15"/>
  <c r="H921" i="15"/>
  <c r="I921" i="15"/>
  <c r="H922" i="15"/>
  <c r="I922" i="15"/>
  <c r="H923" i="15"/>
  <c r="I923" i="15"/>
  <c r="H924" i="15"/>
  <c r="I924" i="15"/>
  <c r="H925" i="15"/>
  <c r="I925" i="15"/>
  <c r="H926" i="15"/>
  <c r="I926" i="15"/>
  <c r="H927" i="15"/>
  <c r="I927" i="15"/>
  <c r="H928" i="15"/>
  <c r="I928" i="15"/>
  <c r="H929" i="15"/>
  <c r="I929" i="15"/>
  <c r="H930" i="15"/>
  <c r="I930" i="15"/>
  <c r="H931" i="15"/>
  <c r="I931" i="15"/>
  <c r="H932" i="15"/>
  <c r="I932" i="15"/>
  <c r="H933" i="15"/>
  <c r="I933" i="15"/>
  <c r="H934" i="15"/>
  <c r="I934" i="15"/>
  <c r="H935" i="15"/>
  <c r="I935" i="15"/>
  <c r="H936" i="15"/>
  <c r="I936" i="15"/>
  <c r="H937" i="15"/>
  <c r="I937" i="15"/>
  <c r="H938" i="15"/>
  <c r="I938" i="15"/>
  <c r="H939" i="15"/>
  <c r="I939" i="15"/>
  <c r="H940" i="15"/>
  <c r="I940" i="15"/>
  <c r="H941" i="15"/>
  <c r="I941" i="15"/>
  <c r="H942" i="15"/>
  <c r="I942" i="15"/>
  <c r="H943" i="15"/>
  <c r="I943" i="15"/>
  <c r="H944" i="15"/>
  <c r="I944" i="15"/>
  <c r="H945" i="15"/>
  <c r="I945" i="15"/>
  <c r="H946" i="15"/>
  <c r="I946" i="15"/>
  <c r="H947" i="15"/>
  <c r="I947" i="15"/>
  <c r="H948" i="15"/>
  <c r="I948" i="15"/>
  <c r="H949" i="15"/>
  <c r="I949" i="15"/>
  <c r="H950" i="15"/>
  <c r="I950" i="15"/>
  <c r="H951" i="15"/>
  <c r="I951" i="15"/>
  <c r="H952" i="15"/>
  <c r="I952" i="15"/>
  <c r="H953" i="15"/>
  <c r="I953" i="15"/>
  <c r="H954" i="15"/>
  <c r="I954" i="15"/>
  <c r="H955" i="15"/>
  <c r="I955" i="15"/>
  <c r="H956" i="15"/>
  <c r="I956" i="15"/>
  <c r="H957" i="15"/>
  <c r="I957" i="15"/>
  <c r="H958" i="15"/>
  <c r="I958" i="15"/>
  <c r="H959" i="15"/>
  <c r="I959" i="15"/>
  <c r="H960" i="15"/>
  <c r="I960" i="15"/>
  <c r="H961" i="15"/>
  <c r="I961" i="15"/>
  <c r="H962" i="15"/>
  <c r="I962" i="15"/>
  <c r="H963" i="15"/>
  <c r="I963" i="15"/>
  <c r="H964" i="15"/>
  <c r="I964" i="15"/>
  <c r="H965" i="15"/>
  <c r="I965" i="15"/>
  <c r="H966" i="15"/>
  <c r="I966" i="15"/>
  <c r="H967" i="15"/>
  <c r="I967" i="15"/>
  <c r="H968" i="15"/>
  <c r="I968" i="15"/>
  <c r="H969" i="15"/>
  <c r="I969" i="15"/>
  <c r="H970" i="15"/>
  <c r="I970" i="15"/>
  <c r="H971" i="15"/>
  <c r="I971" i="15"/>
  <c r="H972" i="15"/>
  <c r="I972" i="15"/>
  <c r="H973" i="15"/>
  <c r="I973" i="15"/>
  <c r="H974" i="15"/>
  <c r="I974" i="15"/>
  <c r="H975" i="15"/>
  <c r="I975" i="15"/>
  <c r="H976" i="15"/>
  <c r="I976" i="15"/>
  <c r="H977" i="15"/>
  <c r="I977" i="15"/>
  <c r="H978" i="15"/>
  <c r="I978" i="15"/>
  <c r="H979" i="15"/>
  <c r="I979" i="15"/>
  <c r="H980" i="15"/>
  <c r="I980" i="15"/>
  <c r="H981" i="15"/>
  <c r="I981" i="15"/>
  <c r="H982" i="15"/>
  <c r="I982" i="15"/>
  <c r="H983" i="15"/>
  <c r="I983" i="15"/>
  <c r="H984" i="15"/>
  <c r="I984" i="15"/>
  <c r="H985" i="15"/>
  <c r="I985" i="15"/>
  <c r="H986" i="15"/>
  <c r="I986" i="15"/>
  <c r="H987" i="15"/>
  <c r="I987" i="15"/>
  <c r="H988" i="15"/>
  <c r="I988" i="15"/>
  <c r="H989" i="15"/>
  <c r="I989" i="15"/>
  <c r="H990" i="15"/>
  <c r="I990" i="15"/>
  <c r="H991" i="15"/>
  <c r="I991" i="15"/>
  <c r="H992" i="15"/>
  <c r="I992" i="15"/>
  <c r="H993" i="15"/>
  <c r="I993" i="15"/>
  <c r="H994" i="15"/>
  <c r="I994" i="15"/>
  <c r="H995" i="15"/>
  <c r="I995" i="15"/>
  <c r="H996" i="15"/>
  <c r="I996" i="15"/>
  <c r="H997" i="15"/>
  <c r="I997" i="15"/>
  <c r="H998" i="15"/>
  <c r="I998" i="15"/>
  <c r="H999" i="15"/>
  <c r="I999" i="15"/>
  <c r="H1000" i="15"/>
  <c r="I1000" i="15"/>
  <c r="H1001" i="15"/>
  <c r="I1001" i="15"/>
  <c r="H1002" i="15"/>
  <c r="I1002" i="15"/>
  <c r="H1003" i="15"/>
  <c r="I1003" i="15"/>
  <c r="H1004" i="15"/>
  <c r="I1004" i="15"/>
  <c r="H1005" i="15"/>
  <c r="I1005" i="15"/>
  <c r="H1006" i="15"/>
  <c r="I1006" i="15"/>
  <c r="H1007" i="15"/>
  <c r="I1007" i="15"/>
  <c r="H1008" i="15"/>
  <c r="I1008" i="15"/>
  <c r="H1009" i="15"/>
  <c r="I1009" i="15"/>
  <c r="H1010" i="15"/>
  <c r="I1010" i="15"/>
  <c r="H1011" i="15"/>
  <c r="I1011" i="15"/>
  <c r="H1012" i="15"/>
  <c r="I1012" i="15"/>
  <c r="H1013" i="15"/>
  <c r="I1013" i="15"/>
  <c r="H1014" i="15"/>
  <c r="I1014" i="15"/>
  <c r="H1015" i="15"/>
  <c r="I1015" i="15"/>
  <c r="H1016" i="15"/>
  <c r="I1016" i="15"/>
  <c r="H1017" i="15"/>
  <c r="I1017" i="15"/>
  <c r="H1018" i="15"/>
  <c r="I1018" i="15"/>
  <c r="H1019" i="15"/>
  <c r="I1019" i="15"/>
  <c r="H1020" i="15"/>
  <c r="I1020" i="15"/>
  <c r="H1021" i="15"/>
  <c r="I1021" i="15"/>
  <c r="H1022" i="15"/>
  <c r="I1022" i="15"/>
  <c r="H1023" i="15"/>
  <c r="I1023" i="15"/>
  <c r="H1024" i="15"/>
  <c r="I1024" i="15"/>
  <c r="H1025" i="15"/>
  <c r="I1025" i="15"/>
  <c r="H1026" i="15"/>
  <c r="I1026" i="15"/>
  <c r="H1027" i="15"/>
  <c r="I1027" i="15"/>
  <c r="H1028" i="15"/>
  <c r="I1028" i="15"/>
  <c r="H1029" i="15"/>
  <c r="I1029" i="15"/>
  <c r="H1030" i="15"/>
  <c r="I1030" i="15"/>
  <c r="H1031" i="15"/>
  <c r="I1031" i="15"/>
  <c r="H1032" i="15"/>
  <c r="I1032" i="15"/>
  <c r="H1033" i="15"/>
  <c r="I1033" i="15"/>
  <c r="H1034" i="15"/>
  <c r="I1034" i="15"/>
  <c r="H1035" i="15"/>
  <c r="I1035" i="15"/>
  <c r="H1036" i="15"/>
  <c r="I1036" i="15"/>
  <c r="H1037" i="15"/>
  <c r="I1037" i="15"/>
  <c r="H1038" i="15"/>
  <c r="I1038" i="15"/>
  <c r="H1039" i="15"/>
  <c r="I1039" i="15"/>
  <c r="H1040" i="15"/>
  <c r="I1040" i="15"/>
  <c r="H1041" i="15"/>
  <c r="I1041" i="15"/>
  <c r="H1042" i="15"/>
  <c r="I1042" i="15"/>
  <c r="H1043" i="15"/>
  <c r="I1043" i="15"/>
  <c r="H1044" i="15"/>
  <c r="I1044" i="15"/>
  <c r="H1045" i="15"/>
  <c r="I1045" i="15"/>
  <c r="H1046" i="15"/>
  <c r="I1046" i="15"/>
  <c r="H1047" i="15"/>
  <c r="I1047" i="15"/>
  <c r="H1048" i="15"/>
  <c r="I1048" i="15"/>
  <c r="H1049" i="15"/>
  <c r="I1049" i="15"/>
  <c r="H1050" i="15"/>
  <c r="I1050" i="15"/>
  <c r="H1051" i="15"/>
  <c r="I1051" i="15"/>
  <c r="H1052" i="15"/>
  <c r="I1052" i="15"/>
  <c r="H1053" i="15"/>
  <c r="I1053" i="15"/>
  <c r="H1054" i="15"/>
  <c r="I1054" i="15"/>
  <c r="H1055" i="15"/>
  <c r="I1055" i="15"/>
  <c r="H1056" i="15"/>
  <c r="I1056" i="15"/>
  <c r="H1057" i="15"/>
  <c r="I1057" i="15"/>
  <c r="H1058" i="15"/>
  <c r="I1058" i="15"/>
  <c r="H1059" i="15"/>
  <c r="I1059" i="15"/>
  <c r="H1060" i="15"/>
  <c r="I1060" i="15"/>
  <c r="H1061" i="15"/>
  <c r="I1061" i="15"/>
  <c r="H1062" i="15"/>
  <c r="I1062" i="15"/>
  <c r="H1063" i="15"/>
  <c r="I1063" i="15"/>
  <c r="H1064" i="15"/>
  <c r="I1064" i="15"/>
  <c r="H1065" i="15"/>
  <c r="I1065" i="15"/>
  <c r="H1066" i="15"/>
  <c r="I1066" i="15"/>
  <c r="H1067" i="15"/>
  <c r="I1067" i="15"/>
  <c r="H1068" i="15"/>
  <c r="I1068" i="15"/>
  <c r="H1069" i="15"/>
  <c r="I1069" i="15"/>
  <c r="H1070" i="15"/>
  <c r="I1070" i="15"/>
  <c r="H1071" i="15"/>
  <c r="I1071" i="15"/>
  <c r="H1072" i="15"/>
  <c r="I1072" i="15"/>
  <c r="H1073" i="15"/>
  <c r="I1073" i="15"/>
  <c r="H1074" i="15"/>
  <c r="I1074" i="15"/>
  <c r="H1075" i="15"/>
  <c r="I1075" i="15"/>
  <c r="H1076" i="15"/>
  <c r="I1076" i="15"/>
  <c r="H1077" i="15"/>
  <c r="I1077" i="15"/>
  <c r="H1078" i="15"/>
  <c r="I1078" i="15"/>
  <c r="H1079" i="15"/>
  <c r="I1079" i="15"/>
  <c r="H1080" i="15"/>
  <c r="I1080" i="15"/>
  <c r="H1081" i="15"/>
  <c r="I1081" i="15"/>
  <c r="H1082" i="15"/>
  <c r="I1082" i="15"/>
  <c r="H1083" i="15"/>
  <c r="I1083" i="15"/>
  <c r="H1084" i="15"/>
  <c r="I1084" i="15"/>
  <c r="H1085" i="15"/>
  <c r="I1085" i="15"/>
  <c r="H1086" i="15"/>
  <c r="I1086" i="15"/>
  <c r="H1087" i="15"/>
  <c r="I1087" i="15"/>
  <c r="H1088" i="15"/>
  <c r="I1088" i="15"/>
  <c r="H1089" i="15"/>
  <c r="I1089" i="15"/>
  <c r="H1090" i="15"/>
  <c r="I1090" i="15"/>
  <c r="H1091" i="15"/>
  <c r="I1091" i="15"/>
  <c r="H1092" i="15"/>
  <c r="I1092" i="15"/>
  <c r="H1093" i="15"/>
  <c r="I1093" i="15"/>
  <c r="H1094" i="15"/>
  <c r="I1094" i="15"/>
  <c r="H1095" i="15"/>
  <c r="I1095" i="15"/>
  <c r="H1096" i="15"/>
  <c r="I1096" i="15"/>
  <c r="H1097" i="15"/>
  <c r="I1097" i="15"/>
  <c r="H1098" i="15"/>
  <c r="I1098" i="15"/>
  <c r="H1099" i="15"/>
  <c r="I1099" i="15"/>
  <c r="H1100" i="15"/>
  <c r="I1100" i="15"/>
  <c r="H1101" i="15"/>
  <c r="I1101" i="15"/>
  <c r="H1102" i="15"/>
  <c r="I1102" i="15"/>
  <c r="H1103" i="15"/>
  <c r="I1103" i="15"/>
  <c r="H1104" i="15"/>
  <c r="I1104" i="15"/>
  <c r="H1105" i="15"/>
  <c r="I1105" i="15"/>
  <c r="H1106" i="15"/>
  <c r="I1106" i="15"/>
  <c r="H1107" i="15"/>
  <c r="I1107" i="15"/>
  <c r="H1108" i="15"/>
  <c r="I1108" i="15"/>
  <c r="H1109" i="15"/>
  <c r="I1109" i="15"/>
  <c r="H1110" i="15"/>
  <c r="I1110" i="15"/>
  <c r="H1111" i="15"/>
  <c r="I1111" i="15"/>
  <c r="H1112" i="15"/>
  <c r="I1112" i="15"/>
  <c r="H1113" i="15"/>
  <c r="I1113" i="15"/>
  <c r="H1114" i="15"/>
  <c r="I1114" i="15"/>
  <c r="H1115" i="15"/>
  <c r="I1115" i="15"/>
  <c r="H1116" i="15"/>
  <c r="I1116" i="15"/>
  <c r="H1117" i="15"/>
  <c r="I1117" i="15"/>
  <c r="H1118" i="15"/>
  <c r="I1118" i="15"/>
  <c r="H1119" i="15"/>
  <c r="I1119" i="15"/>
  <c r="H1120" i="15"/>
  <c r="I1120" i="15"/>
  <c r="H1121" i="15"/>
  <c r="I1121" i="15"/>
  <c r="H1122" i="15"/>
  <c r="I1122" i="15"/>
  <c r="H1123" i="15"/>
  <c r="I1123" i="15"/>
  <c r="H1124" i="15"/>
  <c r="I1124" i="15"/>
  <c r="H1125" i="15"/>
  <c r="I1125" i="15"/>
  <c r="H1126" i="15"/>
  <c r="I1126" i="15"/>
  <c r="H1127" i="15"/>
  <c r="I1127" i="15"/>
  <c r="H1128" i="15"/>
  <c r="I1128" i="15"/>
  <c r="H1129" i="15"/>
  <c r="I1129" i="15"/>
  <c r="H1130" i="15"/>
  <c r="I1130" i="15"/>
  <c r="H1131" i="15"/>
  <c r="I1131" i="15"/>
  <c r="H1132" i="15"/>
  <c r="I1132" i="15"/>
  <c r="H1133" i="15"/>
  <c r="I1133" i="15"/>
  <c r="H1134" i="15"/>
  <c r="I1134" i="15"/>
  <c r="H1135" i="15"/>
  <c r="I1135" i="15"/>
  <c r="H1136" i="15"/>
  <c r="I1136" i="15"/>
  <c r="H1137" i="15"/>
  <c r="I1137" i="15"/>
  <c r="H1138" i="15"/>
  <c r="I1138" i="15"/>
  <c r="H1139" i="15"/>
  <c r="I1139" i="15"/>
  <c r="H1140" i="15"/>
  <c r="I1140" i="15"/>
  <c r="H1141" i="15"/>
  <c r="I1141" i="15"/>
  <c r="H1142" i="15"/>
  <c r="I1142" i="15"/>
  <c r="H1143" i="15"/>
  <c r="I1143" i="15"/>
  <c r="H1144" i="15"/>
  <c r="I1144" i="15"/>
  <c r="H1145" i="15"/>
  <c r="I1145" i="15"/>
  <c r="H1146" i="15"/>
  <c r="I1146" i="15"/>
  <c r="H1147" i="15"/>
  <c r="I1147" i="15"/>
  <c r="H1148" i="15"/>
  <c r="I1148" i="15"/>
  <c r="H1149" i="15"/>
  <c r="I1149" i="15"/>
  <c r="H1150" i="15"/>
  <c r="I1150" i="15"/>
  <c r="H1151" i="15"/>
  <c r="I1151" i="15"/>
  <c r="H1152" i="15"/>
  <c r="I1152" i="15"/>
  <c r="H1153" i="15"/>
  <c r="I1153" i="15"/>
  <c r="H1154" i="15"/>
  <c r="I1154" i="15"/>
  <c r="H1155" i="15"/>
  <c r="I1155" i="15"/>
  <c r="H1156" i="15"/>
  <c r="I1156" i="15"/>
  <c r="H1157" i="15"/>
  <c r="I1157" i="15"/>
  <c r="H1158" i="15"/>
  <c r="I1158" i="15"/>
  <c r="H1159" i="15"/>
  <c r="I1159" i="15"/>
  <c r="H1160" i="15"/>
  <c r="I1160" i="15"/>
  <c r="H1161" i="15"/>
  <c r="I1161" i="15"/>
  <c r="H1162" i="15"/>
  <c r="I1162" i="15"/>
  <c r="H1163" i="15"/>
  <c r="I1163" i="15"/>
  <c r="H1164" i="15"/>
  <c r="I1164" i="15"/>
  <c r="H1165" i="15"/>
  <c r="I1165" i="15"/>
  <c r="H1166" i="15"/>
  <c r="I1166" i="15"/>
  <c r="H1167" i="15"/>
  <c r="I1167" i="15"/>
  <c r="H1168" i="15"/>
  <c r="I1168" i="15"/>
  <c r="H1169" i="15"/>
  <c r="I1169" i="15"/>
  <c r="H1170" i="15"/>
  <c r="I1170" i="15"/>
  <c r="H1171" i="15"/>
  <c r="I1171" i="15"/>
  <c r="H1172" i="15"/>
  <c r="I1172" i="15"/>
  <c r="H1173" i="15"/>
  <c r="I1173" i="15"/>
  <c r="H1174" i="15"/>
  <c r="I1174" i="15"/>
  <c r="H1175" i="15"/>
  <c r="I1175" i="15"/>
  <c r="H1176" i="15"/>
  <c r="I1176" i="15"/>
  <c r="H1177" i="15"/>
  <c r="I1177" i="15"/>
  <c r="H1178" i="15"/>
  <c r="I1178" i="15"/>
  <c r="H1179" i="15"/>
  <c r="I1179" i="15"/>
  <c r="H1180" i="15"/>
  <c r="I1180" i="15"/>
  <c r="H1181" i="15"/>
  <c r="I1181" i="15"/>
  <c r="H1182" i="15"/>
  <c r="I1182" i="15"/>
  <c r="H1183" i="15"/>
  <c r="I1183" i="15"/>
  <c r="H1184" i="15"/>
  <c r="I1184" i="15"/>
  <c r="H1185" i="15"/>
  <c r="I1185" i="15"/>
  <c r="H1186" i="15"/>
  <c r="I1186" i="15"/>
  <c r="H1187" i="15"/>
  <c r="I1187" i="15"/>
  <c r="H1188" i="15"/>
  <c r="I1188" i="15"/>
  <c r="H1189" i="15"/>
  <c r="I1189" i="15"/>
  <c r="H1190" i="15"/>
  <c r="I1190" i="15"/>
  <c r="H1191" i="15"/>
  <c r="I1191" i="15"/>
  <c r="H1192" i="15"/>
  <c r="I1192" i="15"/>
  <c r="H1193" i="15"/>
  <c r="I1193" i="15"/>
  <c r="H1194" i="15"/>
  <c r="I1194" i="15"/>
  <c r="H1195" i="15"/>
  <c r="I1195" i="15"/>
  <c r="H1196" i="15"/>
  <c r="I1196" i="15"/>
  <c r="H1197" i="15"/>
  <c r="I1197" i="15"/>
  <c r="H1198" i="15"/>
  <c r="I1198" i="15"/>
  <c r="H1199" i="15"/>
  <c r="I1199" i="15"/>
  <c r="H1200" i="15"/>
  <c r="I1200" i="15"/>
  <c r="H1201" i="15"/>
  <c r="I1201" i="15"/>
  <c r="H1202" i="15"/>
  <c r="I1202" i="15"/>
  <c r="H1203" i="15"/>
  <c r="I1203" i="15"/>
  <c r="H1204" i="15"/>
  <c r="I1204" i="15"/>
  <c r="H1205" i="15"/>
  <c r="I1205" i="15"/>
  <c r="H1206" i="15"/>
  <c r="I1206" i="15"/>
  <c r="H1207" i="15"/>
  <c r="I1207" i="15"/>
  <c r="H1208" i="15"/>
  <c r="I1208" i="15"/>
  <c r="H1209" i="15"/>
  <c r="I1209" i="15"/>
  <c r="H1210" i="15"/>
  <c r="I1210" i="15"/>
  <c r="H1211" i="15"/>
  <c r="I1211" i="15"/>
  <c r="H1212" i="15"/>
  <c r="I1212" i="15"/>
  <c r="H1213" i="15"/>
  <c r="I1213" i="15"/>
  <c r="H1214" i="15"/>
  <c r="I1214" i="15"/>
  <c r="H3" i="15"/>
  <c r="I3" i="15"/>
  <c r="H4" i="15"/>
  <c r="I4" i="15"/>
  <c r="H5" i="15"/>
  <c r="I5" i="15"/>
  <c r="H6" i="15"/>
  <c r="I6" i="15"/>
  <c r="H7" i="15"/>
  <c r="I7" i="15"/>
  <c r="H8" i="15"/>
  <c r="I8" i="15"/>
  <c r="H9" i="15"/>
  <c r="I9" i="15"/>
  <c r="H10" i="15"/>
  <c r="I10" i="15"/>
  <c r="H11" i="15"/>
  <c r="I11" i="15"/>
  <c r="H12" i="15"/>
  <c r="I12" i="15"/>
  <c r="H13" i="15"/>
  <c r="I13" i="15"/>
  <c r="I2" i="15"/>
  <c r="H2" i="15"/>
  <c r="F3" i="15"/>
  <c r="G3" i="15"/>
  <c r="F4" i="15"/>
  <c r="G4" i="15"/>
  <c r="F5" i="15"/>
  <c r="G5" i="15"/>
  <c r="F6" i="15"/>
  <c r="G6" i="15"/>
  <c r="F7" i="15"/>
  <c r="G7" i="15"/>
  <c r="F8" i="15"/>
  <c r="G8" i="15"/>
  <c r="F9" i="15"/>
  <c r="G9" i="15"/>
  <c r="F10" i="15"/>
  <c r="G10" i="15"/>
  <c r="F11" i="15"/>
  <c r="G11" i="15"/>
  <c r="F12" i="15"/>
  <c r="G12" i="15"/>
  <c r="F13" i="15"/>
  <c r="G13" i="15"/>
  <c r="F14" i="15"/>
  <c r="G14" i="15"/>
  <c r="F15" i="15"/>
  <c r="G15" i="15"/>
  <c r="F16" i="15"/>
  <c r="G16" i="15"/>
  <c r="F17" i="15"/>
  <c r="G17" i="15"/>
  <c r="F18" i="15"/>
  <c r="G18" i="15"/>
  <c r="F19" i="15"/>
  <c r="G19" i="15"/>
  <c r="F20" i="15"/>
  <c r="G20" i="15"/>
  <c r="F21" i="15"/>
  <c r="G21" i="15"/>
  <c r="F22" i="15"/>
  <c r="G22" i="15"/>
  <c r="F23" i="15"/>
  <c r="G23" i="15"/>
  <c r="F24" i="15"/>
  <c r="G24" i="15"/>
  <c r="F25" i="15"/>
  <c r="G25" i="15"/>
  <c r="F26" i="15"/>
  <c r="G26" i="15"/>
  <c r="F27" i="15"/>
  <c r="G27" i="15"/>
  <c r="F28" i="15"/>
  <c r="G28" i="15"/>
  <c r="F29" i="15"/>
  <c r="G29" i="15"/>
  <c r="F30" i="15"/>
  <c r="G30" i="15"/>
  <c r="F31" i="15"/>
  <c r="G31" i="15"/>
  <c r="F32" i="15"/>
  <c r="G32" i="15"/>
  <c r="F33" i="15"/>
  <c r="G33" i="15"/>
  <c r="F34" i="15"/>
  <c r="G34" i="15"/>
  <c r="F35" i="15"/>
  <c r="G35" i="15"/>
  <c r="F36" i="15"/>
  <c r="G36" i="15"/>
  <c r="F37" i="15"/>
  <c r="G37" i="15"/>
  <c r="F38" i="15"/>
  <c r="G38" i="15"/>
  <c r="F39" i="15"/>
  <c r="G39" i="15"/>
  <c r="F40" i="15"/>
  <c r="G40" i="15"/>
  <c r="F41" i="15"/>
  <c r="G41" i="15"/>
  <c r="F42" i="15"/>
  <c r="G42" i="15"/>
  <c r="F43" i="15"/>
  <c r="G43" i="15"/>
  <c r="F44" i="15"/>
  <c r="G44" i="15"/>
  <c r="F45" i="15"/>
  <c r="G45" i="15"/>
  <c r="F46" i="15"/>
  <c r="G46" i="15"/>
  <c r="F47" i="15"/>
  <c r="G47" i="15"/>
  <c r="F48" i="15"/>
  <c r="G48" i="15"/>
  <c r="F49" i="15"/>
  <c r="G49" i="15"/>
  <c r="F50" i="15"/>
  <c r="G50" i="15"/>
  <c r="F51" i="15"/>
  <c r="G51" i="15"/>
  <c r="F52" i="15"/>
  <c r="G52" i="15"/>
  <c r="F53" i="15"/>
  <c r="G53" i="15"/>
  <c r="F54" i="15"/>
  <c r="G54" i="15"/>
  <c r="F55" i="15"/>
  <c r="G55" i="15"/>
  <c r="F56" i="15"/>
  <c r="G56" i="15"/>
  <c r="F57" i="15"/>
  <c r="G57" i="15"/>
  <c r="F58" i="15"/>
  <c r="G58" i="15"/>
  <c r="F59" i="15"/>
  <c r="G59" i="15"/>
  <c r="F60" i="15"/>
  <c r="G60" i="15"/>
  <c r="F61" i="15"/>
  <c r="G61" i="15"/>
  <c r="F62" i="15"/>
  <c r="G62" i="15"/>
  <c r="F63" i="15"/>
  <c r="G63" i="15"/>
  <c r="F64" i="15"/>
  <c r="G64" i="15"/>
  <c r="F65" i="15"/>
  <c r="G65" i="15"/>
  <c r="F66" i="15"/>
  <c r="G66" i="15"/>
  <c r="F67" i="15"/>
  <c r="G67" i="15"/>
  <c r="F68" i="15"/>
  <c r="G68" i="15"/>
  <c r="F69" i="15"/>
  <c r="G69" i="15"/>
  <c r="F70" i="15"/>
  <c r="G70" i="15"/>
  <c r="F71" i="15"/>
  <c r="G71" i="15"/>
  <c r="F72" i="15"/>
  <c r="G72" i="15"/>
  <c r="F73" i="15"/>
  <c r="G73" i="15"/>
  <c r="F74" i="15"/>
  <c r="G74" i="15"/>
  <c r="F75" i="15"/>
  <c r="G75" i="15"/>
  <c r="F76" i="15"/>
  <c r="G76" i="15"/>
  <c r="F77" i="15"/>
  <c r="G77" i="15"/>
  <c r="F78" i="15"/>
  <c r="G78" i="15"/>
  <c r="F79" i="15"/>
  <c r="G79" i="15"/>
  <c r="F80" i="15"/>
  <c r="G80" i="15"/>
  <c r="F81" i="15"/>
  <c r="G81" i="15"/>
  <c r="F82" i="15"/>
  <c r="G82" i="15"/>
  <c r="F83" i="15"/>
  <c r="G83" i="15"/>
  <c r="F84" i="15"/>
  <c r="G84" i="15"/>
  <c r="F85" i="15"/>
  <c r="G85" i="15"/>
  <c r="F86" i="15"/>
  <c r="G86" i="15"/>
  <c r="F87" i="15"/>
  <c r="G87" i="15"/>
  <c r="F88" i="15"/>
  <c r="G88" i="15"/>
  <c r="F89" i="15"/>
  <c r="G89" i="15"/>
  <c r="F90" i="15"/>
  <c r="G90" i="15"/>
  <c r="F91" i="15"/>
  <c r="G91" i="15"/>
  <c r="F92" i="15"/>
  <c r="G92" i="15"/>
  <c r="F93" i="15"/>
  <c r="G93" i="15"/>
  <c r="F94" i="15"/>
  <c r="G94" i="15"/>
  <c r="F95" i="15"/>
  <c r="G95" i="15"/>
  <c r="F96" i="15"/>
  <c r="G96" i="15"/>
  <c r="F97" i="15"/>
  <c r="G97" i="15"/>
  <c r="F98" i="15"/>
  <c r="G98" i="15"/>
  <c r="F99" i="15"/>
  <c r="G99" i="15"/>
  <c r="F100" i="15"/>
  <c r="G100" i="15"/>
  <c r="F101" i="15"/>
  <c r="G101" i="15"/>
  <c r="F102" i="15"/>
  <c r="G102" i="15"/>
  <c r="F103" i="15"/>
  <c r="G103" i="15"/>
  <c r="F104" i="15"/>
  <c r="G104" i="15"/>
  <c r="F105" i="15"/>
  <c r="G105" i="15"/>
  <c r="F106" i="15"/>
  <c r="G106" i="15"/>
  <c r="F107" i="15"/>
  <c r="G107" i="15"/>
  <c r="F108" i="15"/>
  <c r="G108" i="15"/>
  <c r="F109" i="15"/>
  <c r="G109" i="15"/>
  <c r="F110" i="15"/>
  <c r="G110" i="15"/>
  <c r="F111" i="15"/>
  <c r="G111" i="15"/>
  <c r="F112" i="15"/>
  <c r="G112" i="15"/>
  <c r="F113" i="15"/>
  <c r="G113" i="15"/>
  <c r="F114" i="15"/>
  <c r="G114" i="15"/>
  <c r="F115" i="15"/>
  <c r="G115" i="15"/>
  <c r="F116" i="15"/>
  <c r="G116" i="15"/>
  <c r="F117" i="15"/>
  <c r="G117" i="15"/>
  <c r="F118" i="15"/>
  <c r="G118" i="15"/>
  <c r="F119" i="15"/>
  <c r="G119" i="15"/>
  <c r="F120" i="15"/>
  <c r="G120" i="15"/>
  <c r="F121" i="15"/>
  <c r="G121" i="15"/>
  <c r="F122" i="15"/>
  <c r="G122" i="15"/>
  <c r="F123" i="15"/>
  <c r="G123" i="15"/>
  <c r="F124" i="15"/>
  <c r="G124" i="15"/>
  <c r="F125" i="15"/>
  <c r="G125" i="15"/>
  <c r="F126" i="15"/>
  <c r="G126" i="15"/>
  <c r="F127" i="15"/>
  <c r="G127" i="15"/>
  <c r="F128" i="15"/>
  <c r="G128" i="15"/>
  <c r="F129" i="15"/>
  <c r="G129" i="15"/>
  <c r="F130" i="15"/>
  <c r="G130" i="15"/>
  <c r="F131" i="15"/>
  <c r="G131" i="15"/>
  <c r="F132" i="15"/>
  <c r="G132" i="15"/>
  <c r="F133" i="15"/>
  <c r="G133" i="15"/>
  <c r="F134" i="15"/>
  <c r="G134" i="15"/>
  <c r="F135" i="15"/>
  <c r="G135" i="15"/>
  <c r="F136" i="15"/>
  <c r="G136" i="15"/>
  <c r="F137" i="15"/>
  <c r="G137" i="15"/>
  <c r="F138" i="15"/>
  <c r="G138" i="15"/>
  <c r="F139" i="15"/>
  <c r="G139" i="15"/>
  <c r="F140" i="15"/>
  <c r="G140" i="15"/>
  <c r="F141" i="15"/>
  <c r="G141" i="15"/>
  <c r="F142" i="15"/>
  <c r="G142" i="15"/>
  <c r="F143" i="15"/>
  <c r="G143" i="15"/>
  <c r="F144" i="15"/>
  <c r="G144" i="15"/>
  <c r="F145" i="15"/>
  <c r="G145" i="15"/>
  <c r="F146" i="15"/>
  <c r="G146" i="15"/>
  <c r="F147" i="15"/>
  <c r="G147" i="15"/>
  <c r="F148" i="15"/>
  <c r="G148" i="15"/>
  <c r="F149" i="15"/>
  <c r="G149" i="15"/>
  <c r="F150" i="15"/>
  <c r="G150" i="15"/>
  <c r="F151" i="15"/>
  <c r="G151" i="15"/>
  <c r="F152" i="15"/>
  <c r="G152" i="15"/>
  <c r="F153" i="15"/>
  <c r="G153" i="15"/>
  <c r="F154" i="15"/>
  <c r="G154" i="15"/>
  <c r="F155" i="15"/>
  <c r="G155" i="15"/>
  <c r="F156" i="15"/>
  <c r="G156" i="15"/>
  <c r="F157" i="15"/>
  <c r="G157" i="15"/>
  <c r="F158" i="15"/>
  <c r="G158" i="15"/>
  <c r="F159" i="15"/>
  <c r="G159" i="15"/>
  <c r="F160" i="15"/>
  <c r="G160" i="15"/>
  <c r="F161" i="15"/>
  <c r="G161" i="15"/>
  <c r="F162" i="15"/>
  <c r="G162" i="15"/>
  <c r="F163" i="15"/>
  <c r="G163" i="15"/>
  <c r="F164" i="15"/>
  <c r="G164" i="15"/>
  <c r="F165" i="15"/>
  <c r="G165" i="15"/>
  <c r="F166" i="15"/>
  <c r="G166" i="15"/>
  <c r="F167" i="15"/>
  <c r="G167" i="15"/>
  <c r="F168" i="15"/>
  <c r="G168" i="15"/>
  <c r="F169" i="15"/>
  <c r="G169" i="15"/>
  <c r="F170" i="15"/>
  <c r="G170" i="15"/>
  <c r="F171" i="15"/>
  <c r="G171" i="15"/>
  <c r="F172" i="15"/>
  <c r="G172" i="15"/>
  <c r="F173" i="15"/>
  <c r="G173" i="15"/>
  <c r="F174" i="15"/>
  <c r="G174" i="15"/>
  <c r="F175" i="15"/>
  <c r="G175" i="15"/>
  <c r="F176" i="15"/>
  <c r="G176" i="15"/>
  <c r="F177" i="15"/>
  <c r="G177" i="15"/>
  <c r="F178" i="15"/>
  <c r="G178" i="15"/>
  <c r="F179" i="15"/>
  <c r="G179" i="15"/>
  <c r="F180" i="15"/>
  <c r="G180" i="15"/>
  <c r="F181" i="15"/>
  <c r="G181" i="15"/>
  <c r="F182" i="15"/>
  <c r="G182" i="15"/>
  <c r="F183" i="15"/>
  <c r="G183" i="15"/>
  <c r="F184" i="15"/>
  <c r="G184" i="15"/>
  <c r="F185" i="15"/>
  <c r="G185" i="15"/>
  <c r="F186" i="15"/>
  <c r="G186" i="15"/>
  <c r="F187" i="15"/>
  <c r="G187" i="15"/>
  <c r="F188" i="15"/>
  <c r="G188" i="15"/>
  <c r="F189" i="15"/>
  <c r="G189" i="15"/>
  <c r="F190" i="15"/>
  <c r="G190" i="15"/>
  <c r="F191" i="15"/>
  <c r="G191" i="15"/>
  <c r="F192" i="15"/>
  <c r="G192" i="15"/>
  <c r="F193" i="15"/>
  <c r="G193" i="15"/>
  <c r="F194" i="15"/>
  <c r="G194" i="15"/>
  <c r="F195" i="15"/>
  <c r="G195" i="15"/>
  <c r="F196" i="15"/>
  <c r="G196" i="15"/>
  <c r="F197" i="15"/>
  <c r="G197" i="15"/>
  <c r="F198" i="15"/>
  <c r="G198" i="15"/>
  <c r="F199" i="15"/>
  <c r="G199" i="15"/>
  <c r="F200" i="15"/>
  <c r="G200" i="15"/>
  <c r="F201" i="15"/>
  <c r="G201" i="15"/>
  <c r="F202" i="15"/>
  <c r="G202" i="15"/>
  <c r="F203" i="15"/>
  <c r="G203" i="15"/>
  <c r="F204" i="15"/>
  <c r="G204" i="15"/>
  <c r="F205" i="15"/>
  <c r="G205" i="15"/>
  <c r="F206" i="15"/>
  <c r="G206" i="15"/>
  <c r="F207" i="15"/>
  <c r="G207" i="15"/>
  <c r="F208" i="15"/>
  <c r="G208" i="15"/>
  <c r="F209" i="15"/>
  <c r="G209" i="15"/>
  <c r="F210" i="15"/>
  <c r="G210" i="15"/>
  <c r="F211" i="15"/>
  <c r="G211" i="15"/>
  <c r="F212" i="15"/>
  <c r="G212" i="15"/>
  <c r="F213" i="15"/>
  <c r="G213" i="15"/>
  <c r="F214" i="15"/>
  <c r="G214" i="15"/>
  <c r="F215" i="15"/>
  <c r="G215" i="15"/>
  <c r="F216" i="15"/>
  <c r="G216" i="15"/>
  <c r="F217" i="15"/>
  <c r="G217" i="15"/>
  <c r="F218" i="15"/>
  <c r="G218" i="15"/>
  <c r="F219" i="15"/>
  <c r="G219" i="15"/>
  <c r="F220" i="15"/>
  <c r="G220" i="15"/>
  <c r="F221" i="15"/>
  <c r="G221" i="15"/>
  <c r="F222" i="15"/>
  <c r="G222" i="15"/>
  <c r="F223" i="15"/>
  <c r="G223" i="15"/>
  <c r="F224" i="15"/>
  <c r="G224" i="15"/>
  <c r="F225" i="15"/>
  <c r="G225" i="15"/>
  <c r="F226" i="15"/>
  <c r="G226" i="15"/>
  <c r="F227" i="15"/>
  <c r="G227" i="15"/>
  <c r="F228" i="15"/>
  <c r="G228" i="15"/>
  <c r="F229" i="15"/>
  <c r="G229" i="15"/>
  <c r="F230" i="15"/>
  <c r="G230" i="15"/>
  <c r="F231" i="15"/>
  <c r="G231" i="15"/>
  <c r="F232" i="15"/>
  <c r="G232" i="15"/>
  <c r="F233" i="15"/>
  <c r="G233" i="15"/>
  <c r="F234" i="15"/>
  <c r="G234" i="15"/>
  <c r="F235" i="15"/>
  <c r="G235" i="15"/>
  <c r="F236" i="15"/>
  <c r="G236" i="15"/>
  <c r="F237" i="15"/>
  <c r="G237" i="15"/>
  <c r="F238" i="15"/>
  <c r="G238" i="15"/>
  <c r="F239" i="15"/>
  <c r="G239" i="15"/>
  <c r="F240" i="15"/>
  <c r="G240" i="15"/>
  <c r="F241" i="15"/>
  <c r="G241" i="15"/>
  <c r="F242" i="15"/>
  <c r="G242" i="15"/>
  <c r="F243" i="15"/>
  <c r="G243" i="15"/>
  <c r="F244" i="15"/>
  <c r="G244" i="15"/>
  <c r="F245" i="15"/>
  <c r="G245" i="15"/>
  <c r="F246" i="15"/>
  <c r="G246" i="15"/>
  <c r="F247" i="15"/>
  <c r="G247" i="15"/>
  <c r="F248" i="15"/>
  <c r="G248" i="15"/>
  <c r="F249" i="15"/>
  <c r="G249" i="15"/>
  <c r="F250" i="15"/>
  <c r="G250" i="15"/>
  <c r="F251" i="15"/>
  <c r="G251" i="15"/>
  <c r="F252" i="15"/>
  <c r="G252" i="15"/>
  <c r="F253" i="15"/>
  <c r="G253" i="15"/>
  <c r="F254" i="15"/>
  <c r="G254" i="15"/>
  <c r="F255" i="15"/>
  <c r="G255" i="15"/>
  <c r="F256" i="15"/>
  <c r="G256" i="15"/>
  <c r="F257" i="15"/>
  <c r="G257" i="15"/>
  <c r="F258" i="15"/>
  <c r="G258" i="15"/>
  <c r="F259" i="15"/>
  <c r="G259" i="15"/>
  <c r="F260" i="15"/>
  <c r="G260" i="15"/>
  <c r="F261" i="15"/>
  <c r="G261" i="15"/>
  <c r="F262" i="15"/>
  <c r="G262" i="15"/>
  <c r="F263" i="15"/>
  <c r="G263" i="15"/>
  <c r="F264" i="15"/>
  <c r="G264" i="15"/>
  <c r="F265" i="15"/>
  <c r="G265" i="15"/>
  <c r="F266" i="15"/>
  <c r="G266" i="15"/>
  <c r="F267" i="15"/>
  <c r="G267" i="15"/>
  <c r="F268" i="15"/>
  <c r="G268" i="15"/>
  <c r="F269" i="15"/>
  <c r="G269" i="15"/>
  <c r="F270" i="15"/>
  <c r="G270" i="15"/>
  <c r="F271" i="15"/>
  <c r="G271" i="15"/>
  <c r="F272" i="15"/>
  <c r="G272" i="15"/>
  <c r="F273" i="15"/>
  <c r="G273" i="15"/>
  <c r="F274" i="15"/>
  <c r="G274" i="15"/>
  <c r="F275" i="15"/>
  <c r="G275" i="15"/>
  <c r="F276" i="15"/>
  <c r="G276" i="15"/>
  <c r="F277" i="15"/>
  <c r="G277" i="15"/>
  <c r="F278" i="15"/>
  <c r="G278" i="15"/>
  <c r="F279" i="15"/>
  <c r="G279" i="15"/>
  <c r="F280" i="15"/>
  <c r="G280" i="15"/>
  <c r="F281" i="15"/>
  <c r="G281" i="15"/>
  <c r="F282" i="15"/>
  <c r="G282" i="15"/>
  <c r="F283" i="15"/>
  <c r="G283" i="15"/>
  <c r="F284" i="15"/>
  <c r="G284" i="15"/>
  <c r="F285" i="15"/>
  <c r="G285" i="15"/>
  <c r="F286" i="15"/>
  <c r="G286" i="15"/>
  <c r="F287" i="15"/>
  <c r="G287" i="15"/>
  <c r="F288" i="15"/>
  <c r="G288" i="15"/>
  <c r="F289" i="15"/>
  <c r="G289" i="15"/>
  <c r="F290" i="15"/>
  <c r="G290" i="15"/>
  <c r="F291" i="15"/>
  <c r="G291" i="15"/>
  <c r="F292" i="15"/>
  <c r="G292" i="15"/>
  <c r="F293" i="15"/>
  <c r="G293" i="15"/>
  <c r="F294" i="15"/>
  <c r="G294" i="15"/>
  <c r="F295" i="15"/>
  <c r="G295" i="15"/>
  <c r="F296" i="15"/>
  <c r="G296" i="15"/>
  <c r="F297" i="15"/>
  <c r="G297" i="15"/>
  <c r="F298" i="15"/>
  <c r="G298" i="15"/>
  <c r="F299" i="15"/>
  <c r="G299" i="15"/>
  <c r="F300" i="15"/>
  <c r="G300" i="15"/>
  <c r="F301" i="15"/>
  <c r="G301" i="15"/>
  <c r="F302" i="15"/>
  <c r="G302" i="15"/>
  <c r="F303" i="15"/>
  <c r="G303" i="15"/>
  <c r="F304" i="15"/>
  <c r="G304" i="15"/>
  <c r="F305" i="15"/>
  <c r="G305" i="15"/>
  <c r="F306" i="15"/>
  <c r="G306" i="15"/>
  <c r="F307" i="15"/>
  <c r="G307" i="15"/>
  <c r="F308" i="15"/>
  <c r="G308" i="15"/>
  <c r="F309" i="15"/>
  <c r="G309" i="15"/>
  <c r="F310" i="15"/>
  <c r="G310" i="15"/>
  <c r="F311" i="15"/>
  <c r="G311" i="15"/>
  <c r="F312" i="15"/>
  <c r="G312" i="15"/>
  <c r="F313" i="15"/>
  <c r="G313" i="15"/>
  <c r="F314" i="15"/>
  <c r="G314" i="15"/>
  <c r="F315" i="15"/>
  <c r="G315" i="15"/>
  <c r="F316" i="15"/>
  <c r="G316" i="15"/>
  <c r="F317" i="15"/>
  <c r="G317" i="15"/>
  <c r="F318" i="15"/>
  <c r="G318" i="15"/>
  <c r="F319" i="15"/>
  <c r="G319" i="15"/>
  <c r="F320" i="15"/>
  <c r="G320" i="15"/>
  <c r="F321" i="15"/>
  <c r="G321" i="15"/>
  <c r="F322" i="15"/>
  <c r="G322" i="15"/>
  <c r="F323" i="15"/>
  <c r="G323" i="15"/>
  <c r="F324" i="15"/>
  <c r="G324" i="15"/>
  <c r="F325" i="15"/>
  <c r="G325" i="15"/>
  <c r="F326" i="15"/>
  <c r="G326" i="15"/>
  <c r="F327" i="15"/>
  <c r="G327" i="15"/>
  <c r="F328" i="15"/>
  <c r="G328" i="15"/>
  <c r="F329" i="15"/>
  <c r="G329" i="15"/>
  <c r="F330" i="15"/>
  <c r="G330" i="15"/>
  <c r="F331" i="15"/>
  <c r="G331" i="15"/>
  <c r="F332" i="15"/>
  <c r="G332" i="15"/>
  <c r="F333" i="15"/>
  <c r="G333" i="15"/>
  <c r="F334" i="15"/>
  <c r="G334" i="15"/>
  <c r="F335" i="15"/>
  <c r="G335" i="15"/>
  <c r="F336" i="15"/>
  <c r="G336" i="15"/>
  <c r="F337" i="15"/>
  <c r="G337" i="15"/>
  <c r="F338" i="15"/>
  <c r="G338" i="15"/>
  <c r="F339" i="15"/>
  <c r="G339" i="15"/>
  <c r="F340" i="15"/>
  <c r="G340" i="15"/>
  <c r="F341" i="15"/>
  <c r="G341" i="15"/>
  <c r="F342" i="15"/>
  <c r="G342" i="15"/>
  <c r="F343" i="15"/>
  <c r="G343" i="15"/>
  <c r="F344" i="15"/>
  <c r="G344" i="15"/>
  <c r="F345" i="15"/>
  <c r="G345" i="15"/>
  <c r="F346" i="15"/>
  <c r="G346" i="15"/>
  <c r="F347" i="15"/>
  <c r="G347" i="15"/>
  <c r="F348" i="15"/>
  <c r="G348" i="15"/>
  <c r="F349" i="15"/>
  <c r="G349" i="15"/>
  <c r="F350" i="15"/>
  <c r="G350" i="15"/>
  <c r="F351" i="15"/>
  <c r="G351" i="15"/>
  <c r="F352" i="15"/>
  <c r="G352" i="15"/>
  <c r="F353" i="15"/>
  <c r="G353" i="15"/>
  <c r="F354" i="15"/>
  <c r="G354" i="15"/>
  <c r="F355" i="15"/>
  <c r="G355" i="15"/>
  <c r="F356" i="15"/>
  <c r="G356" i="15"/>
  <c r="F357" i="15"/>
  <c r="G357" i="15"/>
  <c r="F358" i="15"/>
  <c r="G358" i="15"/>
  <c r="F359" i="15"/>
  <c r="G359" i="15"/>
  <c r="F360" i="15"/>
  <c r="G360" i="15"/>
  <c r="F361" i="15"/>
  <c r="G361" i="15"/>
  <c r="F362" i="15"/>
  <c r="G362" i="15"/>
  <c r="F363" i="15"/>
  <c r="G363" i="15"/>
  <c r="F364" i="15"/>
  <c r="G364" i="15"/>
  <c r="F365" i="15"/>
  <c r="G365" i="15"/>
  <c r="F366" i="15"/>
  <c r="G366" i="15"/>
  <c r="F367" i="15"/>
  <c r="G367" i="15"/>
  <c r="F368" i="15"/>
  <c r="G368" i="15"/>
  <c r="F369" i="15"/>
  <c r="G369" i="15"/>
  <c r="F370" i="15"/>
  <c r="G370" i="15"/>
  <c r="F371" i="15"/>
  <c r="G371" i="15"/>
  <c r="F372" i="15"/>
  <c r="G372" i="15"/>
  <c r="F373" i="15"/>
  <c r="G373" i="15"/>
  <c r="F374" i="15"/>
  <c r="G374" i="15"/>
  <c r="F375" i="15"/>
  <c r="G375" i="15"/>
  <c r="F376" i="15"/>
  <c r="G376" i="15"/>
  <c r="F377" i="15"/>
  <c r="G377" i="15"/>
  <c r="F378" i="15"/>
  <c r="G378" i="15"/>
  <c r="F379" i="15"/>
  <c r="G379" i="15"/>
  <c r="F380" i="15"/>
  <c r="G380" i="15"/>
  <c r="F381" i="15"/>
  <c r="G381" i="15"/>
  <c r="F382" i="15"/>
  <c r="G382" i="15"/>
  <c r="F383" i="15"/>
  <c r="G383" i="15"/>
  <c r="F384" i="15"/>
  <c r="G384" i="15"/>
  <c r="F385" i="15"/>
  <c r="G385" i="15"/>
  <c r="F386" i="15"/>
  <c r="G386" i="15"/>
  <c r="F387" i="15"/>
  <c r="G387" i="15"/>
  <c r="F388" i="15"/>
  <c r="G388" i="15"/>
  <c r="F389" i="15"/>
  <c r="G389" i="15"/>
  <c r="F390" i="15"/>
  <c r="G390" i="15"/>
  <c r="F391" i="15"/>
  <c r="G391" i="15"/>
  <c r="F392" i="15"/>
  <c r="G392" i="15"/>
  <c r="F393" i="15"/>
  <c r="G393" i="15"/>
  <c r="F394" i="15"/>
  <c r="G394" i="15"/>
  <c r="F395" i="15"/>
  <c r="G395" i="15"/>
  <c r="F396" i="15"/>
  <c r="G396" i="15"/>
  <c r="F397" i="15"/>
  <c r="G397" i="15"/>
  <c r="F398" i="15"/>
  <c r="G398" i="15"/>
  <c r="F399" i="15"/>
  <c r="G399" i="15"/>
  <c r="F400" i="15"/>
  <c r="G400" i="15"/>
  <c r="F401" i="15"/>
  <c r="G401" i="15"/>
  <c r="F402" i="15"/>
  <c r="G402" i="15"/>
  <c r="F403" i="15"/>
  <c r="G403" i="15"/>
  <c r="F404" i="15"/>
  <c r="G404" i="15"/>
  <c r="F405" i="15"/>
  <c r="G405" i="15"/>
  <c r="F406" i="15"/>
  <c r="G406" i="15"/>
  <c r="F407" i="15"/>
  <c r="G407" i="15"/>
  <c r="F408" i="15"/>
  <c r="G408" i="15"/>
  <c r="F409" i="15"/>
  <c r="G409" i="15"/>
  <c r="F410" i="15"/>
  <c r="G410" i="15"/>
  <c r="F411" i="15"/>
  <c r="G411" i="15"/>
  <c r="F412" i="15"/>
  <c r="G412" i="15"/>
  <c r="F413" i="15"/>
  <c r="G413" i="15"/>
  <c r="F414" i="15"/>
  <c r="G414" i="15"/>
  <c r="F415" i="15"/>
  <c r="G415" i="15"/>
  <c r="F416" i="15"/>
  <c r="G416" i="15"/>
  <c r="F417" i="15"/>
  <c r="G417" i="15"/>
  <c r="F418" i="15"/>
  <c r="G418" i="15"/>
  <c r="F419" i="15"/>
  <c r="G419" i="15"/>
  <c r="F420" i="15"/>
  <c r="G420" i="15"/>
  <c r="F421" i="15"/>
  <c r="G421" i="15"/>
  <c r="F422" i="15"/>
  <c r="G422" i="15"/>
  <c r="F423" i="15"/>
  <c r="G423" i="15"/>
  <c r="F424" i="15"/>
  <c r="G424" i="15"/>
  <c r="F425" i="15"/>
  <c r="G425" i="15"/>
  <c r="F426" i="15"/>
  <c r="G426" i="15"/>
  <c r="F427" i="15"/>
  <c r="G427" i="15"/>
  <c r="F428" i="15"/>
  <c r="G428" i="15"/>
  <c r="F429" i="15"/>
  <c r="G429" i="15"/>
  <c r="F430" i="15"/>
  <c r="G430" i="15"/>
  <c r="F431" i="15"/>
  <c r="G431" i="15"/>
  <c r="F432" i="15"/>
  <c r="G432" i="15"/>
  <c r="F433" i="15"/>
  <c r="G433" i="15"/>
  <c r="F434" i="15"/>
  <c r="G434" i="15"/>
  <c r="F435" i="15"/>
  <c r="G435" i="15"/>
  <c r="F436" i="15"/>
  <c r="G436" i="15"/>
  <c r="F437" i="15"/>
  <c r="G437" i="15"/>
  <c r="F438" i="15"/>
  <c r="G438" i="15"/>
  <c r="F439" i="15"/>
  <c r="G439" i="15"/>
  <c r="F440" i="15"/>
  <c r="G440" i="15"/>
  <c r="F441" i="15"/>
  <c r="G441" i="15"/>
  <c r="F442" i="15"/>
  <c r="G442" i="15"/>
  <c r="F443" i="15"/>
  <c r="G443" i="15"/>
  <c r="F444" i="15"/>
  <c r="G444" i="15"/>
  <c r="F445" i="15"/>
  <c r="G445" i="15"/>
  <c r="F446" i="15"/>
  <c r="G446" i="15"/>
  <c r="F447" i="15"/>
  <c r="G447" i="15"/>
  <c r="F448" i="15"/>
  <c r="G448" i="15"/>
  <c r="F449" i="15"/>
  <c r="G449" i="15"/>
  <c r="F450" i="15"/>
  <c r="G450" i="15"/>
  <c r="F451" i="15"/>
  <c r="G451" i="15"/>
  <c r="F452" i="15"/>
  <c r="G452" i="15"/>
  <c r="F453" i="15"/>
  <c r="G453" i="15"/>
  <c r="F454" i="15"/>
  <c r="G454" i="15"/>
  <c r="F455" i="15"/>
  <c r="G455" i="15"/>
  <c r="F456" i="15"/>
  <c r="G456" i="15"/>
  <c r="F457" i="15"/>
  <c r="G457" i="15"/>
  <c r="F458" i="15"/>
  <c r="G458" i="15"/>
  <c r="F459" i="15"/>
  <c r="G459" i="15"/>
  <c r="F460" i="15"/>
  <c r="G460" i="15"/>
  <c r="F461" i="15"/>
  <c r="G461" i="15"/>
  <c r="F462" i="15"/>
  <c r="G462" i="15"/>
  <c r="F463" i="15"/>
  <c r="G463" i="15"/>
  <c r="F464" i="15"/>
  <c r="G464" i="15"/>
  <c r="F465" i="15"/>
  <c r="G465" i="15"/>
  <c r="F466" i="15"/>
  <c r="G466" i="15"/>
  <c r="F467" i="15"/>
  <c r="G467" i="15"/>
  <c r="F468" i="15"/>
  <c r="G468" i="15"/>
  <c r="F469" i="15"/>
  <c r="G469" i="15"/>
  <c r="F470" i="15"/>
  <c r="G470" i="15"/>
  <c r="F471" i="15"/>
  <c r="G471" i="15"/>
  <c r="F472" i="15"/>
  <c r="G472" i="15"/>
  <c r="F473" i="15"/>
  <c r="G473" i="15"/>
  <c r="F474" i="15"/>
  <c r="G474" i="15"/>
  <c r="F475" i="15"/>
  <c r="G475" i="15"/>
  <c r="F476" i="15"/>
  <c r="G476" i="15"/>
  <c r="F477" i="15"/>
  <c r="G477" i="15"/>
  <c r="F478" i="15"/>
  <c r="G478" i="15"/>
  <c r="F479" i="15"/>
  <c r="G479" i="15"/>
  <c r="F480" i="15"/>
  <c r="G480" i="15"/>
  <c r="F481" i="15"/>
  <c r="G481" i="15"/>
  <c r="F482" i="15"/>
  <c r="G482" i="15"/>
  <c r="F483" i="15"/>
  <c r="G483" i="15"/>
  <c r="F484" i="15"/>
  <c r="G484" i="15"/>
  <c r="F485" i="15"/>
  <c r="G485" i="15"/>
  <c r="F486" i="15"/>
  <c r="G486" i="15"/>
  <c r="F487" i="15"/>
  <c r="G487" i="15"/>
  <c r="F488" i="15"/>
  <c r="G488" i="15"/>
  <c r="F489" i="15"/>
  <c r="G489" i="15"/>
  <c r="F490" i="15"/>
  <c r="G490" i="15"/>
  <c r="F491" i="15"/>
  <c r="G491" i="15"/>
  <c r="F492" i="15"/>
  <c r="G492" i="15"/>
  <c r="F493" i="15"/>
  <c r="G493" i="15"/>
  <c r="F494" i="15"/>
  <c r="G494" i="15"/>
  <c r="F495" i="15"/>
  <c r="G495" i="15"/>
  <c r="F496" i="15"/>
  <c r="G496" i="15"/>
  <c r="F497" i="15"/>
  <c r="G497" i="15"/>
  <c r="F498" i="15"/>
  <c r="G498" i="15"/>
  <c r="F499" i="15"/>
  <c r="G499" i="15"/>
  <c r="F500" i="15"/>
  <c r="G500" i="15"/>
  <c r="F501" i="15"/>
  <c r="G501" i="15"/>
  <c r="F502" i="15"/>
  <c r="G502" i="15"/>
  <c r="F503" i="15"/>
  <c r="G503" i="15"/>
  <c r="F504" i="15"/>
  <c r="G504" i="15"/>
  <c r="F505" i="15"/>
  <c r="G505" i="15"/>
  <c r="F506" i="15"/>
  <c r="G506" i="15"/>
  <c r="F507" i="15"/>
  <c r="G507" i="15"/>
  <c r="F508" i="15"/>
  <c r="G508" i="15"/>
  <c r="F509" i="15"/>
  <c r="G509" i="15"/>
  <c r="F510" i="15"/>
  <c r="G510" i="15"/>
  <c r="F511" i="15"/>
  <c r="G511" i="15"/>
  <c r="F512" i="15"/>
  <c r="G512" i="15"/>
  <c r="F513" i="15"/>
  <c r="G513" i="15"/>
  <c r="F514" i="15"/>
  <c r="G514" i="15"/>
  <c r="F515" i="15"/>
  <c r="G515" i="15"/>
  <c r="F516" i="15"/>
  <c r="G516" i="15"/>
  <c r="F517" i="15"/>
  <c r="G517" i="15"/>
  <c r="F518" i="15"/>
  <c r="G518" i="15"/>
  <c r="F519" i="15"/>
  <c r="G519" i="15"/>
  <c r="F520" i="15"/>
  <c r="G520" i="15"/>
  <c r="F521" i="15"/>
  <c r="G521" i="15"/>
  <c r="F522" i="15"/>
  <c r="G522" i="15"/>
  <c r="F523" i="15"/>
  <c r="G523" i="15"/>
  <c r="F524" i="15"/>
  <c r="G524" i="15"/>
  <c r="F525" i="15"/>
  <c r="G525" i="15"/>
  <c r="F526" i="15"/>
  <c r="G526" i="15"/>
  <c r="F527" i="15"/>
  <c r="G527" i="15"/>
  <c r="F528" i="15"/>
  <c r="G528" i="15"/>
  <c r="F529" i="15"/>
  <c r="G529" i="15"/>
  <c r="F530" i="15"/>
  <c r="G530" i="15"/>
  <c r="F531" i="15"/>
  <c r="G531" i="15"/>
  <c r="F532" i="15"/>
  <c r="G532" i="15"/>
  <c r="F533" i="15"/>
  <c r="G533" i="15"/>
  <c r="F534" i="15"/>
  <c r="G534" i="15"/>
  <c r="F535" i="15"/>
  <c r="G535" i="15"/>
  <c r="F536" i="15"/>
  <c r="G536" i="15"/>
  <c r="F537" i="15"/>
  <c r="G537" i="15"/>
  <c r="F538" i="15"/>
  <c r="G538" i="15"/>
  <c r="F539" i="15"/>
  <c r="G539" i="15"/>
  <c r="F540" i="15"/>
  <c r="G540" i="15"/>
  <c r="F541" i="15"/>
  <c r="G541" i="15"/>
  <c r="F542" i="15"/>
  <c r="G542" i="15"/>
  <c r="F543" i="15"/>
  <c r="G543" i="15"/>
  <c r="F544" i="15"/>
  <c r="G544" i="15"/>
  <c r="F545" i="15"/>
  <c r="G545" i="15"/>
  <c r="F546" i="15"/>
  <c r="G546" i="15"/>
  <c r="F547" i="15"/>
  <c r="G547" i="15"/>
  <c r="F548" i="15"/>
  <c r="G548" i="15"/>
  <c r="F549" i="15"/>
  <c r="G549" i="15"/>
  <c r="F550" i="15"/>
  <c r="G550" i="15"/>
  <c r="F551" i="15"/>
  <c r="G551" i="15"/>
  <c r="F552" i="15"/>
  <c r="G552" i="15"/>
  <c r="F553" i="15"/>
  <c r="G553" i="15"/>
  <c r="F554" i="15"/>
  <c r="G554" i="15"/>
  <c r="F555" i="15"/>
  <c r="G555" i="15"/>
  <c r="F556" i="15"/>
  <c r="G556" i="15"/>
  <c r="F557" i="15"/>
  <c r="G557" i="15"/>
  <c r="F558" i="15"/>
  <c r="G558" i="15"/>
  <c r="F559" i="15"/>
  <c r="G559" i="15"/>
  <c r="F560" i="15"/>
  <c r="G560" i="15"/>
  <c r="F561" i="15"/>
  <c r="G561" i="15"/>
  <c r="F562" i="15"/>
  <c r="G562" i="15"/>
  <c r="F563" i="15"/>
  <c r="G563" i="15"/>
  <c r="F564" i="15"/>
  <c r="G564" i="15"/>
  <c r="F565" i="15"/>
  <c r="G565" i="15"/>
  <c r="F566" i="15"/>
  <c r="G566" i="15"/>
  <c r="F567" i="15"/>
  <c r="G567" i="15"/>
  <c r="F568" i="15"/>
  <c r="G568" i="15"/>
  <c r="F569" i="15"/>
  <c r="G569" i="15"/>
  <c r="F570" i="15"/>
  <c r="G570" i="15"/>
  <c r="F571" i="15"/>
  <c r="G571" i="15"/>
  <c r="F572" i="15"/>
  <c r="G572" i="15"/>
  <c r="F573" i="15"/>
  <c r="G573" i="15"/>
  <c r="F574" i="15"/>
  <c r="G574" i="15"/>
  <c r="F575" i="15"/>
  <c r="G575" i="15"/>
  <c r="F576" i="15"/>
  <c r="G576" i="15"/>
  <c r="F577" i="15"/>
  <c r="G577" i="15"/>
  <c r="F578" i="15"/>
  <c r="G578" i="15"/>
  <c r="F579" i="15"/>
  <c r="G579" i="15"/>
  <c r="F580" i="15"/>
  <c r="G580" i="15"/>
  <c r="F581" i="15"/>
  <c r="G581" i="15"/>
  <c r="F582" i="15"/>
  <c r="G582" i="15"/>
  <c r="F583" i="15"/>
  <c r="G583" i="15"/>
  <c r="F584" i="15"/>
  <c r="G584" i="15"/>
  <c r="F585" i="15"/>
  <c r="G585" i="15"/>
  <c r="F586" i="15"/>
  <c r="G586" i="15"/>
  <c r="F587" i="15"/>
  <c r="G587" i="15"/>
  <c r="F588" i="15"/>
  <c r="G588" i="15"/>
  <c r="F589" i="15"/>
  <c r="G589" i="15"/>
  <c r="F590" i="15"/>
  <c r="G590" i="15"/>
  <c r="F591" i="15"/>
  <c r="G591" i="15"/>
  <c r="F592" i="15"/>
  <c r="G592" i="15"/>
  <c r="F593" i="15"/>
  <c r="G593" i="15"/>
  <c r="F594" i="15"/>
  <c r="G594" i="15"/>
  <c r="F595" i="15"/>
  <c r="G595" i="15"/>
  <c r="F596" i="15"/>
  <c r="G596" i="15"/>
  <c r="F597" i="15"/>
  <c r="G597" i="15"/>
  <c r="F598" i="15"/>
  <c r="G598" i="15"/>
  <c r="F599" i="15"/>
  <c r="G599" i="15"/>
  <c r="F600" i="15"/>
  <c r="G600" i="15"/>
  <c r="F601" i="15"/>
  <c r="G601" i="15"/>
  <c r="F602" i="15"/>
  <c r="G602" i="15"/>
  <c r="F603" i="15"/>
  <c r="G603" i="15"/>
  <c r="F604" i="15"/>
  <c r="G604" i="15"/>
  <c r="F605" i="15"/>
  <c r="G605" i="15"/>
  <c r="F606" i="15"/>
  <c r="G606" i="15"/>
  <c r="F607" i="15"/>
  <c r="G607" i="15"/>
  <c r="F608" i="15"/>
  <c r="G608" i="15"/>
  <c r="F609" i="15"/>
  <c r="G609" i="15"/>
  <c r="F610" i="15"/>
  <c r="G610" i="15"/>
  <c r="F611" i="15"/>
  <c r="G611" i="15"/>
  <c r="F612" i="15"/>
  <c r="G612" i="15"/>
  <c r="F613" i="15"/>
  <c r="G613" i="15"/>
  <c r="F614" i="15"/>
  <c r="G614" i="15"/>
  <c r="F615" i="15"/>
  <c r="G615" i="15"/>
  <c r="F616" i="15"/>
  <c r="G616" i="15"/>
  <c r="F617" i="15"/>
  <c r="G617" i="15"/>
  <c r="F618" i="15"/>
  <c r="G618" i="15"/>
  <c r="F619" i="15"/>
  <c r="G619" i="15"/>
  <c r="F620" i="15"/>
  <c r="G620" i="15"/>
  <c r="F621" i="15"/>
  <c r="G621" i="15"/>
  <c r="F622" i="15"/>
  <c r="G622" i="15"/>
  <c r="F623" i="15"/>
  <c r="G623" i="15"/>
  <c r="F624" i="15"/>
  <c r="G624" i="15"/>
  <c r="F625" i="15"/>
  <c r="G625" i="15"/>
  <c r="F626" i="15"/>
  <c r="G626" i="15"/>
  <c r="F627" i="15"/>
  <c r="G627" i="15"/>
  <c r="F628" i="15"/>
  <c r="G628" i="15"/>
  <c r="F629" i="15"/>
  <c r="G629" i="15"/>
  <c r="F630" i="15"/>
  <c r="G630" i="15"/>
  <c r="F631" i="15"/>
  <c r="G631" i="15"/>
  <c r="F632" i="15"/>
  <c r="G632" i="15"/>
  <c r="F633" i="15"/>
  <c r="G633" i="15"/>
  <c r="F634" i="15"/>
  <c r="G634" i="15"/>
  <c r="F635" i="15"/>
  <c r="G635" i="15"/>
  <c r="F636" i="15"/>
  <c r="G636" i="15"/>
  <c r="F637" i="15"/>
  <c r="G637" i="15"/>
  <c r="F638" i="15"/>
  <c r="G638" i="15"/>
  <c r="F639" i="15"/>
  <c r="G639" i="15"/>
  <c r="F640" i="15"/>
  <c r="G640" i="15"/>
  <c r="F641" i="15"/>
  <c r="G641" i="15"/>
  <c r="F642" i="15"/>
  <c r="G642" i="15"/>
  <c r="F643" i="15"/>
  <c r="G643" i="15"/>
  <c r="F644" i="15"/>
  <c r="G644" i="15"/>
  <c r="F645" i="15"/>
  <c r="G645" i="15"/>
  <c r="F646" i="15"/>
  <c r="G646" i="15"/>
  <c r="F647" i="15"/>
  <c r="G647" i="15"/>
  <c r="F648" i="15"/>
  <c r="G648" i="15"/>
  <c r="F649" i="15"/>
  <c r="G649" i="15"/>
  <c r="F650" i="15"/>
  <c r="G650" i="15"/>
  <c r="F651" i="15"/>
  <c r="G651" i="15"/>
  <c r="F652" i="15"/>
  <c r="G652" i="15"/>
  <c r="F653" i="15"/>
  <c r="G653" i="15"/>
  <c r="F654" i="15"/>
  <c r="G654" i="15"/>
  <c r="F655" i="15"/>
  <c r="G655" i="15"/>
  <c r="F656" i="15"/>
  <c r="G656" i="15"/>
  <c r="F657" i="15"/>
  <c r="G657" i="15"/>
  <c r="F658" i="15"/>
  <c r="G658" i="15"/>
  <c r="F659" i="15"/>
  <c r="G659" i="15"/>
  <c r="F660" i="15"/>
  <c r="G660" i="15"/>
  <c r="F661" i="15"/>
  <c r="G661" i="15"/>
  <c r="F662" i="15"/>
  <c r="G662" i="15"/>
  <c r="F663" i="15"/>
  <c r="G663" i="15"/>
  <c r="F664" i="15"/>
  <c r="G664" i="15"/>
  <c r="F665" i="15"/>
  <c r="G665" i="15"/>
  <c r="F666" i="15"/>
  <c r="G666" i="15"/>
  <c r="F667" i="15"/>
  <c r="G667" i="15"/>
  <c r="F668" i="15"/>
  <c r="G668" i="15"/>
  <c r="F669" i="15"/>
  <c r="G669" i="15"/>
  <c r="F670" i="15"/>
  <c r="G670" i="15"/>
  <c r="F671" i="15"/>
  <c r="G671" i="15"/>
  <c r="F672" i="15"/>
  <c r="G672" i="15"/>
  <c r="F673" i="15"/>
  <c r="G673" i="15"/>
  <c r="F674" i="15"/>
  <c r="G674" i="15"/>
  <c r="F675" i="15"/>
  <c r="G675" i="15"/>
  <c r="F676" i="15"/>
  <c r="G676" i="15"/>
  <c r="F677" i="15"/>
  <c r="G677" i="15"/>
  <c r="F678" i="15"/>
  <c r="G678" i="15"/>
  <c r="F679" i="15"/>
  <c r="G679" i="15"/>
  <c r="F680" i="15"/>
  <c r="G680" i="15"/>
  <c r="F681" i="15"/>
  <c r="G681" i="15"/>
  <c r="F682" i="15"/>
  <c r="G682" i="15"/>
  <c r="F683" i="15"/>
  <c r="G683" i="15"/>
  <c r="F684" i="15"/>
  <c r="G684" i="15"/>
  <c r="F685" i="15"/>
  <c r="G685" i="15"/>
  <c r="F686" i="15"/>
  <c r="G686" i="15"/>
  <c r="F687" i="15"/>
  <c r="G687" i="15"/>
  <c r="F688" i="15"/>
  <c r="G688" i="15"/>
  <c r="F689" i="15"/>
  <c r="G689" i="15"/>
  <c r="F690" i="15"/>
  <c r="G690" i="15"/>
  <c r="F691" i="15"/>
  <c r="G691" i="15"/>
  <c r="F692" i="15"/>
  <c r="G692" i="15"/>
  <c r="F693" i="15"/>
  <c r="G693" i="15"/>
  <c r="F694" i="15"/>
  <c r="G694" i="15"/>
  <c r="F695" i="15"/>
  <c r="G695" i="15"/>
  <c r="F696" i="15"/>
  <c r="G696" i="15"/>
  <c r="F697" i="15"/>
  <c r="G697" i="15"/>
  <c r="F698" i="15"/>
  <c r="G698" i="15"/>
  <c r="F699" i="15"/>
  <c r="G699" i="15"/>
  <c r="F700" i="15"/>
  <c r="G700" i="15"/>
  <c r="F701" i="15"/>
  <c r="G701" i="15"/>
  <c r="F702" i="15"/>
  <c r="G702" i="15"/>
  <c r="F703" i="15"/>
  <c r="G703" i="15"/>
  <c r="F704" i="15"/>
  <c r="G704" i="15"/>
  <c r="F705" i="15"/>
  <c r="G705" i="15"/>
  <c r="F706" i="15"/>
  <c r="G706" i="15"/>
  <c r="F707" i="15"/>
  <c r="G707" i="15"/>
  <c r="F708" i="15"/>
  <c r="G708" i="15"/>
  <c r="F709" i="15"/>
  <c r="G709" i="15"/>
  <c r="F710" i="15"/>
  <c r="G710" i="15"/>
  <c r="F711" i="15"/>
  <c r="G711" i="15"/>
  <c r="F712" i="15"/>
  <c r="G712" i="15"/>
  <c r="F713" i="15"/>
  <c r="G713" i="15"/>
  <c r="F714" i="15"/>
  <c r="G714" i="15"/>
  <c r="F715" i="15"/>
  <c r="G715" i="15"/>
  <c r="F716" i="15"/>
  <c r="G716" i="15"/>
  <c r="F717" i="15"/>
  <c r="G717" i="15"/>
  <c r="F718" i="15"/>
  <c r="G718" i="15"/>
  <c r="F719" i="15"/>
  <c r="G719" i="15"/>
  <c r="F720" i="15"/>
  <c r="G720" i="15"/>
  <c r="F721" i="15"/>
  <c r="G721" i="15"/>
  <c r="F722" i="15"/>
  <c r="G722" i="15"/>
  <c r="F723" i="15"/>
  <c r="G723" i="15"/>
  <c r="F724" i="15"/>
  <c r="G724" i="15"/>
  <c r="F725" i="15"/>
  <c r="G725" i="15"/>
  <c r="F726" i="15"/>
  <c r="G726" i="15"/>
  <c r="F727" i="15"/>
  <c r="G727" i="15"/>
  <c r="F728" i="15"/>
  <c r="G728" i="15"/>
  <c r="F729" i="15"/>
  <c r="G729" i="15"/>
  <c r="F730" i="15"/>
  <c r="G730" i="15"/>
  <c r="F731" i="15"/>
  <c r="G731" i="15"/>
  <c r="F732" i="15"/>
  <c r="G732" i="15"/>
  <c r="F733" i="15"/>
  <c r="G733" i="15"/>
  <c r="F734" i="15"/>
  <c r="G734" i="15"/>
  <c r="F735" i="15"/>
  <c r="G735" i="15"/>
  <c r="F736" i="15"/>
  <c r="G736" i="15"/>
  <c r="F737" i="15"/>
  <c r="G737" i="15"/>
  <c r="F738" i="15"/>
  <c r="G738" i="15"/>
  <c r="F739" i="15"/>
  <c r="G739" i="15"/>
  <c r="F740" i="15"/>
  <c r="G740" i="15"/>
  <c r="F741" i="15"/>
  <c r="G741" i="15"/>
  <c r="F742" i="15"/>
  <c r="G742" i="15"/>
  <c r="F743" i="15"/>
  <c r="G743" i="15"/>
  <c r="F744" i="15"/>
  <c r="G744" i="15"/>
  <c r="F745" i="15"/>
  <c r="G745" i="15"/>
  <c r="F746" i="15"/>
  <c r="G746" i="15"/>
  <c r="F747" i="15"/>
  <c r="G747" i="15"/>
  <c r="F748" i="15"/>
  <c r="G748" i="15"/>
  <c r="F749" i="15"/>
  <c r="G749" i="15"/>
  <c r="F750" i="15"/>
  <c r="G750" i="15"/>
  <c r="F751" i="15"/>
  <c r="G751" i="15"/>
  <c r="F752" i="15"/>
  <c r="G752" i="15"/>
  <c r="F753" i="15"/>
  <c r="G753" i="15"/>
  <c r="F754" i="15"/>
  <c r="G754" i="15"/>
  <c r="F755" i="15"/>
  <c r="G755" i="15"/>
  <c r="F756" i="15"/>
  <c r="G756" i="15"/>
  <c r="F757" i="15"/>
  <c r="G757" i="15"/>
  <c r="F758" i="15"/>
  <c r="G758" i="15"/>
  <c r="F759" i="15"/>
  <c r="G759" i="15"/>
  <c r="F760" i="15"/>
  <c r="G760" i="15"/>
  <c r="F761" i="15"/>
  <c r="G761" i="15"/>
  <c r="F762" i="15"/>
  <c r="G762" i="15"/>
  <c r="F763" i="15"/>
  <c r="G763" i="15"/>
  <c r="F764" i="15"/>
  <c r="G764" i="15"/>
  <c r="F765" i="15"/>
  <c r="G765" i="15"/>
  <c r="F766" i="15"/>
  <c r="G766" i="15"/>
  <c r="F767" i="15"/>
  <c r="G767" i="15"/>
  <c r="F768" i="15"/>
  <c r="G768" i="15"/>
  <c r="F769" i="15"/>
  <c r="G769" i="15"/>
  <c r="F770" i="15"/>
  <c r="G770" i="15"/>
  <c r="F771" i="15"/>
  <c r="G771" i="15"/>
  <c r="F772" i="15"/>
  <c r="G772" i="15"/>
  <c r="F773" i="15"/>
  <c r="G773" i="15"/>
  <c r="F774" i="15"/>
  <c r="G774" i="15"/>
  <c r="F775" i="15"/>
  <c r="G775" i="15"/>
  <c r="F776" i="15"/>
  <c r="G776" i="15"/>
  <c r="F777" i="15"/>
  <c r="G777" i="15"/>
  <c r="F778" i="15"/>
  <c r="G778" i="15"/>
  <c r="F779" i="15"/>
  <c r="G779" i="15"/>
  <c r="F780" i="15"/>
  <c r="G780" i="15"/>
  <c r="F781" i="15"/>
  <c r="G781" i="15"/>
  <c r="F782" i="15"/>
  <c r="G782" i="15"/>
  <c r="F783" i="15"/>
  <c r="G783" i="15"/>
  <c r="F784" i="15"/>
  <c r="G784" i="15"/>
  <c r="F785" i="15"/>
  <c r="G785" i="15"/>
  <c r="F786" i="15"/>
  <c r="G786" i="15"/>
  <c r="F787" i="15"/>
  <c r="G787" i="15"/>
  <c r="F788" i="15"/>
  <c r="G788" i="15"/>
  <c r="F789" i="15"/>
  <c r="G789" i="15"/>
  <c r="F790" i="15"/>
  <c r="G790" i="15"/>
  <c r="F791" i="15"/>
  <c r="G791" i="15"/>
  <c r="F792" i="15"/>
  <c r="G792" i="15"/>
  <c r="F793" i="15"/>
  <c r="G793" i="15"/>
  <c r="F794" i="15"/>
  <c r="G794" i="15"/>
  <c r="F795" i="15"/>
  <c r="G795" i="15"/>
  <c r="F796" i="15"/>
  <c r="G796" i="15"/>
  <c r="F797" i="15"/>
  <c r="G797" i="15"/>
  <c r="F798" i="15"/>
  <c r="G798" i="15"/>
  <c r="F799" i="15"/>
  <c r="G799" i="15"/>
  <c r="F800" i="15"/>
  <c r="G800" i="15"/>
  <c r="F801" i="15"/>
  <c r="G801" i="15"/>
  <c r="F802" i="15"/>
  <c r="G802" i="15"/>
  <c r="F803" i="15"/>
  <c r="G803" i="15"/>
  <c r="F804" i="15"/>
  <c r="G804" i="15"/>
  <c r="F805" i="15"/>
  <c r="G805" i="15"/>
  <c r="F806" i="15"/>
  <c r="G806" i="15"/>
  <c r="F807" i="15"/>
  <c r="G807" i="15"/>
  <c r="F808" i="15"/>
  <c r="G808" i="15"/>
  <c r="F809" i="15"/>
  <c r="G809" i="15"/>
  <c r="F810" i="15"/>
  <c r="G810" i="15"/>
  <c r="F811" i="15"/>
  <c r="G811" i="15"/>
  <c r="F812" i="15"/>
  <c r="G812" i="15"/>
  <c r="F813" i="15"/>
  <c r="G813" i="15"/>
  <c r="F814" i="15"/>
  <c r="G814" i="15"/>
  <c r="F815" i="15"/>
  <c r="G815" i="15"/>
  <c r="F816" i="15"/>
  <c r="G816" i="15"/>
  <c r="F817" i="15"/>
  <c r="G817" i="15"/>
  <c r="F818" i="15"/>
  <c r="G818" i="15"/>
  <c r="F819" i="15"/>
  <c r="G819" i="15"/>
  <c r="F820" i="15"/>
  <c r="G820" i="15"/>
  <c r="F821" i="15"/>
  <c r="G821" i="15"/>
  <c r="F822" i="15"/>
  <c r="G822" i="15"/>
  <c r="F823" i="15"/>
  <c r="G823" i="15"/>
  <c r="F824" i="15"/>
  <c r="G824" i="15"/>
  <c r="F825" i="15"/>
  <c r="G825" i="15"/>
  <c r="F826" i="15"/>
  <c r="G826" i="15"/>
  <c r="F827" i="15"/>
  <c r="G827" i="15"/>
  <c r="F828" i="15"/>
  <c r="G828" i="15"/>
  <c r="F829" i="15"/>
  <c r="G829" i="15"/>
  <c r="F830" i="15"/>
  <c r="G830" i="15"/>
  <c r="F831" i="15"/>
  <c r="G831" i="15"/>
  <c r="F832" i="15"/>
  <c r="G832" i="15"/>
  <c r="F833" i="15"/>
  <c r="G833" i="15"/>
  <c r="F834" i="15"/>
  <c r="G834" i="15"/>
  <c r="F835" i="15"/>
  <c r="G835" i="15"/>
  <c r="F836" i="15"/>
  <c r="G836" i="15"/>
  <c r="F837" i="15"/>
  <c r="G837" i="15"/>
  <c r="F838" i="15"/>
  <c r="G838" i="15"/>
  <c r="F839" i="15"/>
  <c r="G839" i="15"/>
  <c r="F840" i="15"/>
  <c r="G840" i="15"/>
  <c r="F841" i="15"/>
  <c r="G841" i="15"/>
  <c r="F842" i="15"/>
  <c r="G842" i="15"/>
  <c r="F843" i="15"/>
  <c r="G843" i="15"/>
  <c r="F844" i="15"/>
  <c r="G844" i="15"/>
  <c r="F845" i="15"/>
  <c r="G845" i="15"/>
  <c r="F846" i="15"/>
  <c r="G846" i="15"/>
  <c r="F847" i="15"/>
  <c r="G847" i="15"/>
  <c r="F848" i="15"/>
  <c r="G848" i="15"/>
  <c r="F849" i="15"/>
  <c r="G849" i="15"/>
  <c r="F850" i="15"/>
  <c r="G850" i="15"/>
  <c r="F851" i="15"/>
  <c r="G851" i="15"/>
  <c r="F852" i="15"/>
  <c r="G852" i="15"/>
  <c r="F853" i="15"/>
  <c r="G853" i="15"/>
  <c r="F854" i="15"/>
  <c r="G854" i="15"/>
  <c r="F855" i="15"/>
  <c r="G855" i="15"/>
  <c r="F856" i="15"/>
  <c r="G856" i="15"/>
  <c r="F857" i="15"/>
  <c r="G857" i="15"/>
  <c r="F858" i="15"/>
  <c r="G858" i="15"/>
  <c r="F859" i="15"/>
  <c r="G859" i="15"/>
  <c r="F860" i="15"/>
  <c r="G860" i="15"/>
  <c r="F861" i="15"/>
  <c r="G861" i="15"/>
  <c r="F862" i="15"/>
  <c r="G862" i="15"/>
  <c r="F863" i="15"/>
  <c r="G863" i="15"/>
  <c r="F864" i="15"/>
  <c r="G864" i="15"/>
  <c r="F865" i="15"/>
  <c r="G865" i="15"/>
  <c r="F866" i="15"/>
  <c r="G866" i="15"/>
  <c r="F867" i="15"/>
  <c r="G867" i="15"/>
  <c r="F868" i="15"/>
  <c r="G868" i="15"/>
  <c r="F869" i="15"/>
  <c r="G869" i="15"/>
  <c r="F870" i="15"/>
  <c r="G870" i="15"/>
  <c r="F871" i="15"/>
  <c r="G871" i="15"/>
  <c r="F872" i="15"/>
  <c r="G872" i="15"/>
  <c r="F873" i="15"/>
  <c r="G873" i="15"/>
  <c r="F874" i="15"/>
  <c r="G874" i="15"/>
  <c r="F875" i="15"/>
  <c r="G875" i="15"/>
  <c r="F876" i="15"/>
  <c r="G876" i="15"/>
  <c r="F877" i="15"/>
  <c r="G877" i="15"/>
  <c r="F878" i="15"/>
  <c r="G878" i="15"/>
  <c r="F879" i="15"/>
  <c r="G879" i="15"/>
  <c r="F880" i="15"/>
  <c r="G880" i="15"/>
  <c r="F881" i="15"/>
  <c r="G881" i="15"/>
  <c r="F882" i="15"/>
  <c r="G882" i="15"/>
  <c r="F883" i="15"/>
  <c r="G883" i="15"/>
  <c r="F884" i="15"/>
  <c r="G884" i="15"/>
  <c r="F885" i="15"/>
  <c r="G885" i="15"/>
  <c r="F886" i="15"/>
  <c r="G886" i="15"/>
  <c r="F887" i="15"/>
  <c r="G887" i="15"/>
  <c r="F888" i="15"/>
  <c r="G888" i="15"/>
  <c r="F889" i="15"/>
  <c r="G889" i="15"/>
  <c r="F890" i="15"/>
  <c r="G890" i="15"/>
  <c r="F891" i="15"/>
  <c r="G891" i="15"/>
  <c r="F892" i="15"/>
  <c r="G892" i="15"/>
  <c r="F893" i="15"/>
  <c r="G893" i="15"/>
  <c r="F894" i="15"/>
  <c r="G894" i="15"/>
  <c r="F895" i="15"/>
  <c r="G895" i="15"/>
  <c r="F896" i="15"/>
  <c r="G896" i="15"/>
  <c r="F897" i="15"/>
  <c r="G897" i="15"/>
  <c r="F898" i="15"/>
  <c r="G898" i="15"/>
  <c r="F899" i="15"/>
  <c r="G899" i="15"/>
  <c r="F900" i="15"/>
  <c r="G900" i="15"/>
  <c r="F901" i="15"/>
  <c r="G901" i="15"/>
  <c r="F902" i="15"/>
  <c r="G902" i="15"/>
  <c r="F903" i="15"/>
  <c r="G903" i="15"/>
  <c r="F904" i="15"/>
  <c r="G904" i="15"/>
  <c r="F905" i="15"/>
  <c r="G905" i="15"/>
  <c r="F906" i="15"/>
  <c r="G906" i="15"/>
  <c r="F907" i="15"/>
  <c r="G907" i="15"/>
  <c r="F908" i="15"/>
  <c r="G908" i="15"/>
  <c r="F909" i="15"/>
  <c r="G909" i="15"/>
  <c r="F910" i="15"/>
  <c r="G910" i="15"/>
  <c r="F911" i="15"/>
  <c r="G911" i="15"/>
  <c r="F912" i="15"/>
  <c r="G912" i="15"/>
  <c r="F913" i="15"/>
  <c r="G913" i="15"/>
  <c r="F914" i="15"/>
  <c r="G914" i="15"/>
  <c r="F915" i="15"/>
  <c r="G915" i="15"/>
  <c r="F916" i="15"/>
  <c r="G916" i="15"/>
  <c r="F917" i="15"/>
  <c r="G917" i="15"/>
  <c r="F918" i="15"/>
  <c r="G918" i="15"/>
  <c r="F919" i="15"/>
  <c r="G919" i="15"/>
  <c r="F920" i="15"/>
  <c r="G920" i="15"/>
  <c r="F921" i="15"/>
  <c r="G921" i="15"/>
  <c r="F922" i="15"/>
  <c r="G922" i="15"/>
  <c r="F923" i="15"/>
  <c r="G923" i="15"/>
  <c r="F924" i="15"/>
  <c r="G924" i="15"/>
  <c r="F925" i="15"/>
  <c r="G925" i="15"/>
  <c r="F926" i="15"/>
  <c r="G926" i="15"/>
  <c r="F927" i="15"/>
  <c r="G927" i="15"/>
  <c r="F928" i="15"/>
  <c r="G928" i="15"/>
  <c r="F929" i="15"/>
  <c r="G929" i="15"/>
  <c r="F930" i="15"/>
  <c r="G930" i="15"/>
  <c r="F931" i="15"/>
  <c r="G931" i="15"/>
  <c r="F932" i="15"/>
  <c r="G932" i="15"/>
  <c r="F933" i="15"/>
  <c r="G933" i="15"/>
  <c r="F934" i="15"/>
  <c r="G934" i="15"/>
  <c r="F935" i="15"/>
  <c r="G935" i="15"/>
  <c r="F936" i="15"/>
  <c r="G936" i="15"/>
  <c r="F937" i="15"/>
  <c r="G937" i="15"/>
  <c r="F938" i="15"/>
  <c r="G938" i="15"/>
  <c r="F939" i="15"/>
  <c r="G939" i="15"/>
  <c r="F940" i="15"/>
  <c r="G940" i="15"/>
  <c r="F941" i="15"/>
  <c r="G941" i="15"/>
  <c r="F942" i="15"/>
  <c r="G942" i="15"/>
  <c r="F943" i="15"/>
  <c r="G943" i="15"/>
  <c r="F944" i="15"/>
  <c r="G944" i="15"/>
  <c r="F945" i="15"/>
  <c r="G945" i="15"/>
  <c r="F946" i="15"/>
  <c r="G946" i="15"/>
  <c r="F947" i="15"/>
  <c r="G947" i="15"/>
  <c r="F948" i="15"/>
  <c r="G948" i="15"/>
  <c r="F949" i="15"/>
  <c r="G949" i="15"/>
  <c r="F950" i="15"/>
  <c r="G950" i="15"/>
  <c r="F951" i="15"/>
  <c r="G951" i="15"/>
  <c r="F952" i="15"/>
  <c r="G952" i="15"/>
  <c r="F953" i="15"/>
  <c r="G953" i="15"/>
  <c r="F954" i="15"/>
  <c r="G954" i="15"/>
  <c r="F955" i="15"/>
  <c r="G955" i="15"/>
  <c r="F956" i="15"/>
  <c r="G956" i="15"/>
  <c r="F957" i="15"/>
  <c r="G957" i="15"/>
  <c r="F958" i="15"/>
  <c r="G958" i="15"/>
  <c r="F959" i="15"/>
  <c r="G959" i="15"/>
  <c r="F960" i="15"/>
  <c r="G960" i="15"/>
  <c r="F961" i="15"/>
  <c r="G961" i="15"/>
  <c r="F962" i="15"/>
  <c r="G962" i="15"/>
  <c r="F963" i="15"/>
  <c r="G963" i="15"/>
  <c r="F964" i="15"/>
  <c r="G964" i="15"/>
  <c r="F965" i="15"/>
  <c r="G965" i="15"/>
  <c r="F966" i="15"/>
  <c r="G966" i="15"/>
  <c r="F967" i="15"/>
  <c r="G967" i="15"/>
  <c r="F968" i="15"/>
  <c r="G968" i="15"/>
  <c r="F969" i="15"/>
  <c r="G969" i="15"/>
  <c r="F970" i="15"/>
  <c r="G970" i="15"/>
  <c r="F971" i="15"/>
  <c r="G971" i="15"/>
  <c r="F972" i="15"/>
  <c r="G972" i="15"/>
  <c r="F973" i="15"/>
  <c r="G973" i="15"/>
  <c r="F974" i="15"/>
  <c r="G974" i="15"/>
  <c r="F975" i="15"/>
  <c r="G975" i="15"/>
  <c r="F976" i="15"/>
  <c r="G976" i="15"/>
  <c r="F977" i="15"/>
  <c r="G977" i="15"/>
  <c r="F978" i="15"/>
  <c r="G978" i="15"/>
  <c r="F979" i="15"/>
  <c r="G979" i="15"/>
  <c r="F980" i="15"/>
  <c r="G980" i="15"/>
  <c r="F981" i="15"/>
  <c r="G981" i="15"/>
  <c r="F982" i="15"/>
  <c r="G982" i="15"/>
  <c r="F983" i="15"/>
  <c r="G983" i="15"/>
  <c r="F984" i="15"/>
  <c r="G984" i="15"/>
  <c r="F985" i="15"/>
  <c r="G985" i="15"/>
  <c r="F986" i="15"/>
  <c r="G986" i="15"/>
  <c r="F987" i="15"/>
  <c r="G987" i="15"/>
  <c r="F988" i="15"/>
  <c r="G988" i="15"/>
  <c r="F989" i="15"/>
  <c r="G989" i="15"/>
  <c r="F990" i="15"/>
  <c r="G990" i="15"/>
  <c r="F991" i="15"/>
  <c r="G991" i="15"/>
  <c r="F992" i="15"/>
  <c r="G992" i="15"/>
  <c r="F993" i="15"/>
  <c r="G993" i="15"/>
  <c r="F994" i="15"/>
  <c r="G994" i="15"/>
  <c r="F995" i="15"/>
  <c r="G995" i="15"/>
  <c r="F996" i="15"/>
  <c r="G996" i="15"/>
  <c r="F997" i="15"/>
  <c r="G997" i="15"/>
  <c r="F998" i="15"/>
  <c r="G998" i="15"/>
  <c r="F999" i="15"/>
  <c r="G999" i="15"/>
  <c r="F1000" i="15"/>
  <c r="G1000" i="15"/>
  <c r="F1001" i="15"/>
  <c r="G1001" i="15"/>
  <c r="F1002" i="15"/>
  <c r="G1002" i="15"/>
  <c r="F1003" i="15"/>
  <c r="G1003" i="15"/>
  <c r="F1004" i="15"/>
  <c r="G1004" i="15"/>
  <c r="F1005" i="15"/>
  <c r="G1005" i="15"/>
  <c r="F1006" i="15"/>
  <c r="G1006" i="15"/>
  <c r="F1007" i="15"/>
  <c r="G1007" i="15"/>
  <c r="F1008" i="15"/>
  <c r="G1008" i="15"/>
  <c r="F1009" i="15"/>
  <c r="G1009" i="15"/>
  <c r="F1010" i="15"/>
  <c r="G1010" i="15"/>
  <c r="F1011" i="15"/>
  <c r="G1011" i="15"/>
  <c r="F1012" i="15"/>
  <c r="G1012" i="15"/>
  <c r="F1013" i="15"/>
  <c r="G1013" i="15"/>
  <c r="F1014" i="15"/>
  <c r="G1014" i="15"/>
  <c r="F1015" i="15"/>
  <c r="G1015" i="15"/>
  <c r="F1016" i="15"/>
  <c r="G1016" i="15"/>
  <c r="F1017" i="15"/>
  <c r="G1017" i="15"/>
  <c r="F1018" i="15"/>
  <c r="G1018" i="15"/>
  <c r="F1019" i="15"/>
  <c r="G1019" i="15"/>
  <c r="F1020" i="15"/>
  <c r="G1020" i="15"/>
  <c r="F1021" i="15"/>
  <c r="G1021" i="15"/>
  <c r="F1022" i="15"/>
  <c r="G1022" i="15"/>
  <c r="F1023" i="15"/>
  <c r="G1023" i="15"/>
  <c r="F1024" i="15"/>
  <c r="G1024" i="15"/>
  <c r="F1025" i="15"/>
  <c r="G1025" i="15"/>
  <c r="F1026" i="15"/>
  <c r="G1026" i="15"/>
  <c r="F1027" i="15"/>
  <c r="G1027" i="15"/>
  <c r="F1028" i="15"/>
  <c r="G1028" i="15"/>
  <c r="F1029" i="15"/>
  <c r="G1029" i="15"/>
  <c r="F1030" i="15"/>
  <c r="G1030" i="15"/>
  <c r="F1031" i="15"/>
  <c r="G1031" i="15"/>
  <c r="F1032" i="15"/>
  <c r="G1032" i="15"/>
  <c r="F1033" i="15"/>
  <c r="G1033" i="15"/>
  <c r="F1034" i="15"/>
  <c r="G1034" i="15"/>
  <c r="F1035" i="15"/>
  <c r="G1035" i="15"/>
  <c r="F1036" i="15"/>
  <c r="G1036" i="15"/>
  <c r="F1037" i="15"/>
  <c r="G1037" i="15"/>
  <c r="F1038" i="15"/>
  <c r="G1038" i="15"/>
  <c r="F1039" i="15"/>
  <c r="G1039" i="15"/>
  <c r="F1040" i="15"/>
  <c r="G1040" i="15"/>
  <c r="F1041" i="15"/>
  <c r="G1041" i="15"/>
  <c r="F1042" i="15"/>
  <c r="G1042" i="15"/>
  <c r="F1043" i="15"/>
  <c r="G1043" i="15"/>
  <c r="F1044" i="15"/>
  <c r="G1044" i="15"/>
  <c r="F1045" i="15"/>
  <c r="G1045" i="15"/>
  <c r="F1046" i="15"/>
  <c r="G1046" i="15"/>
  <c r="F1047" i="15"/>
  <c r="G1047" i="15"/>
  <c r="F1048" i="15"/>
  <c r="G1048" i="15"/>
  <c r="F1049" i="15"/>
  <c r="G1049" i="15"/>
  <c r="F1050" i="15"/>
  <c r="G1050" i="15"/>
  <c r="F1051" i="15"/>
  <c r="G1051" i="15"/>
  <c r="F1052" i="15"/>
  <c r="G1052" i="15"/>
  <c r="F1053" i="15"/>
  <c r="G1053" i="15"/>
  <c r="F1054" i="15"/>
  <c r="G1054" i="15"/>
  <c r="F1055" i="15"/>
  <c r="G1055" i="15"/>
  <c r="F1056" i="15"/>
  <c r="G1056" i="15"/>
  <c r="F1057" i="15"/>
  <c r="G1057" i="15"/>
  <c r="F1058" i="15"/>
  <c r="G1058" i="15"/>
  <c r="F1059" i="15"/>
  <c r="G1059" i="15"/>
  <c r="F1060" i="15"/>
  <c r="G1060" i="15"/>
  <c r="F1061" i="15"/>
  <c r="G1061" i="15"/>
  <c r="F1062" i="15"/>
  <c r="G1062" i="15"/>
  <c r="F1063" i="15"/>
  <c r="G1063" i="15"/>
  <c r="F1064" i="15"/>
  <c r="G1064" i="15"/>
  <c r="F1065" i="15"/>
  <c r="G1065" i="15"/>
  <c r="F1066" i="15"/>
  <c r="G1066" i="15"/>
  <c r="F1067" i="15"/>
  <c r="G1067" i="15"/>
  <c r="F1068" i="15"/>
  <c r="G1068" i="15"/>
  <c r="F1069" i="15"/>
  <c r="G1069" i="15"/>
  <c r="F1070" i="15"/>
  <c r="G1070" i="15"/>
  <c r="F1071" i="15"/>
  <c r="G1071" i="15"/>
  <c r="F1072" i="15"/>
  <c r="G1072" i="15"/>
  <c r="F1073" i="15"/>
  <c r="G1073" i="15"/>
  <c r="F1074" i="15"/>
  <c r="G1074" i="15"/>
  <c r="F1075" i="15"/>
  <c r="G1075" i="15"/>
  <c r="F1076" i="15"/>
  <c r="G1076" i="15"/>
  <c r="F1077" i="15"/>
  <c r="G1077" i="15"/>
  <c r="F1078" i="15"/>
  <c r="G1078" i="15"/>
  <c r="F1079" i="15"/>
  <c r="G1079" i="15"/>
  <c r="F1080" i="15"/>
  <c r="G1080" i="15"/>
  <c r="F1081" i="15"/>
  <c r="G1081" i="15"/>
  <c r="F1082" i="15"/>
  <c r="G1082" i="15"/>
  <c r="F1083" i="15"/>
  <c r="G1083" i="15"/>
  <c r="F1084" i="15"/>
  <c r="G1084" i="15"/>
  <c r="F1085" i="15"/>
  <c r="G1085" i="15"/>
  <c r="F1086" i="15"/>
  <c r="G1086" i="15"/>
  <c r="F1087" i="15"/>
  <c r="G1087" i="15"/>
  <c r="F1088" i="15"/>
  <c r="G1088" i="15"/>
  <c r="F1089" i="15"/>
  <c r="G1089" i="15"/>
  <c r="F1090" i="15"/>
  <c r="G1090" i="15"/>
  <c r="F1091" i="15"/>
  <c r="G1091" i="15"/>
  <c r="F1092" i="15"/>
  <c r="G1092" i="15"/>
  <c r="F1093" i="15"/>
  <c r="G1093" i="15"/>
  <c r="F1094" i="15"/>
  <c r="G1094" i="15"/>
  <c r="F1095" i="15"/>
  <c r="G1095" i="15"/>
  <c r="F1096" i="15"/>
  <c r="G1096" i="15"/>
  <c r="F1097" i="15"/>
  <c r="G1097" i="15"/>
  <c r="F1098" i="15"/>
  <c r="G1098" i="15"/>
  <c r="F1099" i="15"/>
  <c r="G1099" i="15"/>
  <c r="F1100" i="15"/>
  <c r="G1100" i="15"/>
  <c r="F1101" i="15"/>
  <c r="G1101" i="15"/>
  <c r="F1102" i="15"/>
  <c r="G1102" i="15"/>
  <c r="F1103" i="15"/>
  <c r="G1103" i="15"/>
  <c r="F1104" i="15"/>
  <c r="G1104" i="15"/>
  <c r="F1105" i="15"/>
  <c r="G1105" i="15"/>
  <c r="F1106" i="15"/>
  <c r="G1106" i="15"/>
  <c r="F1107" i="15"/>
  <c r="G1107" i="15"/>
  <c r="F1108" i="15"/>
  <c r="G1108" i="15"/>
  <c r="F1109" i="15"/>
  <c r="G1109" i="15"/>
  <c r="F1110" i="15"/>
  <c r="G1110" i="15"/>
  <c r="F1111" i="15"/>
  <c r="G1111" i="15"/>
  <c r="F1112" i="15"/>
  <c r="G1112" i="15"/>
  <c r="F1113" i="15"/>
  <c r="G1113" i="15"/>
  <c r="F1114" i="15"/>
  <c r="G1114" i="15"/>
  <c r="F1115" i="15"/>
  <c r="G1115" i="15"/>
  <c r="F1116" i="15"/>
  <c r="G1116" i="15"/>
  <c r="F1117" i="15"/>
  <c r="G1117" i="15"/>
  <c r="F1118" i="15"/>
  <c r="G1118" i="15"/>
  <c r="F1119" i="15"/>
  <c r="G1119" i="15"/>
  <c r="F1120" i="15"/>
  <c r="G1120" i="15"/>
  <c r="F1121" i="15"/>
  <c r="G1121" i="15"/>
  <c r="F1122" i="15"/>
  <c r="G1122" i="15"/>
  <c r="F1123" i="15"/>
  <c r="G1123" i="15"/>
  <c r="F1124" i="15"/>
  <c r="G1124" i="15"/>
  <c r="F1125" i="15"/>
  <c r="G1125" i="15"/>
  <c r="F1126" i="15"/>
  <c r="G1126" i="15"/>
  <c r="F1127" i="15"/>
  <c r="G1127" i="15"/>
  <c r="F1128" i="15"/>
  <c r="G1128" i="15"/>
  <c r="F1129" i="15"/>
  <c r="G1129" i="15"/>
  <c r="F1130" i="15"/>
  <c r="G1130" i="15"/>
  <c r="F1131" i="15"/>
  <c r="G1131" i="15"/>
  <c r="F1132" i="15"/>
  <c r="G1132" i="15"/>
  <c r="F1133" i="15"/>
  <c r="G1133" i="15"/>
  <c r="F1134" i="15"/>
  <c r="G1134" i="15"/>
  <c r="F1135" i="15"/>
  <c r="G1135" i="15"/>
  <c r="F1136" i="15"/>
  <c r="G1136" i="15"/>
  <c r="F1137" i="15"/>
  <c r="G1137" i="15"/>
  <c r="F1138" i="15"/>
  <c r="G1138" i="15"/>
  <c r="F1139" i="15"/>
  <c r="G1139" i="15"/>
  <c r="F1140" i="15"/>
  <c r="G1140" i="15"/>
  <c r="F1141" i="15"/>
  <c r="G1141" i="15"/>
  <c r="F1142" i="15"/>
  <c r="G1142" i="15"/>
  <c r="F1143" i="15"/>
  <c r="G1143" i="15"/>
  <c r="F1144" i="15"/>
  <c r="G1144" i="15"/>
  <c r="F1145" i="15"/>
  <c r="G1145" i="15"/>
  <c r="F1146" i="15"/>
  <c r="G1146" i="15"/>
  <c r="F1147" i="15"/>
  <c r="G1147" i="15"/>
  <c r="F1148" i="15"/>
  <c r="G1148" i="15"/>
  <c r="F1149" i="15"/>
  <c r="G1149" i="15"/>
  <c r="F1150" i="15"/>
  <c r="G1150" i="15"/>
  <c r="F1151" i="15"/>
  <c r="G1151" i="15"/>
  <c r="F1152" i="15"/>
  <c r="G1152" i="15"/>
  <c r="F1153" i="15"/>
  <c r="G1153" i="15"/>
  <c r="F1154" i="15"/>
  <c r="G1154" i="15"/>
  <c r="F1155" i="15"/>
  <c r="G1155" i="15"/>
  <c r="F1156" i="15"/>
  <c r="G1156" i="15"/>
  <c r="F1157" i="15"/>
  <c r="G1157" i="15"/>
  <c r="F1158" i="15"/>
  <c r="G1158" i="15"/>
  <c r="F1159" i="15"/>
  <c r="G1159" i="15"/>
  <c r="F1160" i="15"/>
  <c r="G1160" i="15"/>
  <c r="F1161" i="15"/>
  <c r="G1161" i="15"/>
  <c r="F1162" i="15"/>
  <c r="G1162" i="15"/>
  <c r="F1163" i="15"/>
  <c r="G1163" i="15"/>
  <c r="F1164" i="15"/>
  <c r="G1164" i="15"/>
  <c r="F1165" i="15"/>
  <c r="G1165" i="15"/>
  <c r="F1166" i="15"/>
  <c r="G1166" i="15"/>
  <c r="F1167" i="15"/>
  <c r="G1167" i="15"/>
  <c r="F1168" i="15"/>
  <c r="G1168" i="15"/>
  <c r="F1169" i="15"/>
  <c r="G1169" i="15"/>
  <c r="F1170" i="15"/>
  <c r="G1170" i="15"/>
  <c r="F1171" i="15"/>
  <c r="G1171" i="15"/>
  <c r="F1172" i="15"/>
  <c r="G1172" i="15"/>
  <c r="F1173" i="15"/>
  <c r="G1173" i="15"/>
  <c r="F1174" i="15"/>
  <c r="G1174" i="15"/>
  <c r="F1175" i="15"/>
  <c r="G1175" i="15"/>
  <c r="F1176" i="15"/>
  <c r="G1176" i="15"/>
  <c r="F1177" i="15"/>
  <c r="G1177" i="15"/>
  <c r="F1178" i="15"/>
  <c r="G1178" i="15"/>
  <c r="F1179" i="15"/>
  <c r="G1179" i="15"/>
  <c r="F1180" i="15"/>
  <c r="G1180" i="15"/>
  <c r="F1181" i="15"/>
  <c r="G1181" i="15"/>
  <c r="F1182" i="15"/>
  <c r="G1182" i="15"/>
  <c r="F1183" i="15"/>
  <c r="G1183" i="15"/>
  <c r="F1184" i="15"/>
  <c r="G1184" i="15"/>
  <c r="F1185" i="15"/>
  <c r="G1185" i="15"/>
  <c r="F1186" i="15"/>
  <c r="G1186" i="15"/>
  <c r="F1187" i="15"/>
  <c r="G1187" i="15"/>
  <c r="F1188" i="15"/>
  <c r="G1188" i="15"/>
  <c r="F1189" i="15"/>
  <c r="G1189" i="15"/>
  <c r="F1190" i="15"/>
  <c r="G1190" i="15"/>
  <c r="F1191" i="15"/>
  <c r="G1191" i="15"/>
  <c r="F1192" i="15"/>
  <c r="G1192" i="15"/>
  <c r="F1193" i="15"/>
  <c r="G1193" i="15"/>
  <c r="F1194" i="15"/>
  <c r="G1194" i="15"/>
  <c r="F1195" i="15"/>
  <c r="G1195" i="15"/>
  <c r="F1196" i="15"/>
  <c r="G1196" i="15"/>
  <c r="F1197" i="15"/>
  <c r="G1197" i="15"/>
  <c r="F1198" i="15"/>
  <c r="G1198" i="15"/>
  <c r="F1199" i="15"/>
  <c r="G1199" i="15"/>
  <c r="F1200" i="15"/>
  <c r="G1200" i="15"/>
  <c r="F1201" i="15"/>
  <c r="G1201" i="15"/>
  <c r="F1202" i="15"/>
  <c r="G1202" i="15"/>
  <c r="F1203" i="15"/>
  <c r="G1203" i="15"/>
  <c r="F1204" i="15"/>
  <c r="G1204" i="15"/>
  <c r="F1205" i="15"/>
  <c r="G1205" i="15"/>
  <c r="F1206" i="15"/>
  <c r="G1206" i="15"/>
  <c r="F1207" i="15"/>
  <c r="G1207" i="15"/>
  <c r="F1208" i="15"/>
  <c r="G1208" i="15"/>
  <c r="F1209" i="15"/>
  <c r="G1209" i="15"/>
  <c r="F1210" i="15"/>
  <c r="G1210" i="15"/>
  <c r="F1211" i="15"/>
  <c r="G1211" i="15"/>
  <c r="F1212" i="15"/>
  <c r="G1212" i="15"/>
  <c r="F1213" i="15"/>
  <c r="G1213" i="15"/>
  <c r="F1214" i="15"/>
  <c r="G1214" i="15"/>
  <c r="G2" i="15"/>
  <c r="F2" i="15"/>
  <c r="J4" i="14" l="1"/>
  <c r="J5" i="14" s="1"/>
  <c r="J6" i="14" s="1"/>
  <c r="J7" i="14" s="1"/>
  <c r="J8" i="14" s="1"/>
  <c r="J9" i="14" s="1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3" i="14"/>
  <c r="I3" i="14"/>
  <c r="O1024" i="13"/>
  <c r="O1025" i="13"/>
  <c r="O1026" i="13"/>
  <c r="O1027" i="13"/>
  <c r="O1028" i="13"/>
  <c r="O1029" i="13"/>
  <c r="O1030" i="13"/>
  <c r="O1031" i="13"/>
  <c r="O1032" i="13"/>
  <c r="O1033" i="13"/>
  <c r="O1034" i="13"/>
  <c r="O1035" i="13"/>
  <c r="O1036" i="13"/>
  <c r="O1037" i="13"/>
  <c r="O1038" i="13"/>
  <c r="O1039" i="13"/>
  <c r="O1040" i="13"/>
  <c r="O1041" i="13"/>
  <c r="O1042" i="13"/>
  <c r="O1043" i="13"/>
  <c r="O1044" i="13"/>
  <c r="O1045" i="13"/>
  <c r="O1046" i="13"/>
  <c r="O1047" i="13"/>
  <c r="O1048" i="13"/>
  <c r="O1049" i="13"/>
  <c r="O1050" i="13"/>
  <c r="O1051" i="13"/>
  <c r="O1052" i="13"/>
  <c r="O1053" i="13"/>
  <c r="O1054" i="13"/>
  <c r="O1055" i="13"/>
  <c r="O1056" i="13"/>
  <c r="O1057" i="13"/>
  <c r="O1058" i="13"/>
  <c r="O1059" i="13"/>
  <c r="O1060" i="13"/>
  <c r="O1061" i="13"/>
  <c r="O1062" i="13"/>
  <c r="O1063" i="13"/>
  <c r="O1064" i="13"/>
  <c r="O1065" i="13"/>
  <c r="O1066" i="13"/>
  <c r="O1067" i="13"/>
  <c r="O1068" i="13"/>
  <c r="O1069" i="13"/>
  <c r="O1070" i="13"/>
  <c r="O1071" i="13"/>
  <c r="O1072" i="13"/>
  <c r="O1073" i="13"/>
  <c r="O1074" i="13"/>
  <c r="O1075" i="13"/>
  <c r="O1076" i="13"/>
  <c r="O1077" i="13"/>
  <c r="O1078" i="13"/>
  <c r="O1079" i="13"/>
  <c r="O1080" i="13"/>
  <c r="O1081" i="13"/>
  <c r="O1082" i="13"/>
  <c r="O1083" i="13"/>
  <c r="O1084" i="13"/>
  <c r="O1085" i="13"/>
  <c r="O1086" i="13"/>
  <c r="O1087" i="13"/>
  <c r="O1088" i="13"/>
  <c r="O1089" i="13"/>
  <c r="O1090" i="13"/>
  <c r="O1091" i="13"/>
  <c r="O1092" i="13"/>
  <c r="O1093" i="13"/>
  <c r="O1094" i="13"/>
  <c r="O1095" i="13"/>
  <c r="O1096" i="13"/>
  <c r="O1097" i="13"/>
  <c r="O1098" i="13"/>
  <c r="O1099" i="13"/>
  <c r="O1100" i="13"/>
  <c r="O1101" i="13"/>
  <c r="O1102" i="13"/>
  <c r="O1103" i="13"/>
  <c r="O1104" i="13"/>
  <c r="O1105" i="13"/>
  <c r="O1106" i="13"/>
  <c r="O1107" i="13"/>
  <c r="O1108" i="13"/>
  <c r="O1109" i="13"/>
  <c r="O1110" i="13"/>
  <c r="O1111" i="13"/>
  <c r="O1112" i="13"/>
  <c r="O1113" i="13"/>
  <c r="O1114" i="13"/>
  <c r="O1115" i="13"/>
  <c r="O1116" i="13"/>
  <c r="O1117" i="13"/>
  <c r="O1118" i="13"/>
  <c r="O1119" i="13"/>
  <c r="O1120" i="13"/>
  <c r="O1121" i="13"/>
  <c r="O1122" i="13"/>
  <c r="O1123" i="13"/>
  <c r="O1124" i="13"/>
  <c r="O1125" i="13"/>
  <c r="O1126" i="13"/>
  <c r="O1127" i="13"/>
  <c r="O1128" i="13"/>
  <c r="O1129" i="13"/>
  <c r="O1130" i="13"/>
  <c r="O1131" i="13"/>
  <c r="O1132" i="13"/>
  <c r="O1133" i="13"/>
  <c r="O1134" i="13"/>
  <c r="O1135" i="13"/>
  <c r="O1136" i="13"/>
  <c r="O1137" i="13"/>
  <c r="O1138" i="13"/>
  <c r="O1139" i="13"/>
  <c r="O1140" i="13"/>
  <c r="O1141" i="13"/>
  <c r="O1142" i="13"/>
  <c r="O1143" i="13"/>
  <c r="O1144" i="13"/>
  <c r="O1145" i="13"/>
  <c r="O1146" i="13"/>
  <c r="O1147" i="13"/>
  <c r="O1148" i="13"/>
  <c r="O1149" i="13"/>
  <c r="O1150" i="13"/>
  <c r="O1151" i="13"/>
  <c r="O1152" i="13"/>
  <c r="O1153" i="13"/>
  <c r="O1154" i="13"/>
  <c r="O1155" i="13"/>
  <c r="O1156" i="13"/>
  <c r="O1157" i="13"/>
  <c r="O1158" i="13"/>
  <c r="O1159" i="13"/>
  <c r="O1160" i="13"/>
  <c r="O1161" i="13"/>
  <c r="O1162" i="13"/>
  <c r="O1163" i="13"/>
  <c r="O1164" i="13"/>
  <c r="O1165" i="13"/>
  <c r="O1166" i="13"/>
  <c r="O1167" i="13"/>
  <c r="O1168" i="13"/>
  <c r="O1169" i="13"/>
  <c r="O1170" i="13"/>
  <c r="O1171" i="13"/>
  <c r="O1172" i="13"/>
  <c r="O1173" i="13"/>
  <c r="O1174" i="13"/>
  <c r="O1175" i="13"/>
  <c r="O1176" i="13"/>
  <c r="O1177" i="13"/>
  <c r="O1178" i="13"/>
  <c r="O1179" i="13"/>
  <c r="O1180" i="13"/>
  <c r="O1181" i="13"/>
  <c r="O1182" i="13"/>
  <c r="O1183" i="13"/>
  <c r="O1184" i="13"/>
  <c r="O1185" i="13"/>
  <c r="O1186" i="13"/>
  <c r="O1187" i="13"/>
  <c r="O1188" i="13"/>
  <c r="O1189" i="13"/>
  <c r="O1190" i="13"/>
  <c r="O1191" i="13"/>
  <c r="O1192" i="13"/>
  <c r="O1193" i="13"/>
  <c r="O1194" i="13"/>
  <c r="O1195" i="13"/>
  <c r="O1196" i="13"/>
  <c r="O1197" i="13"/>
  <c r="O1198" i="13"/>
  <c r="O1199" i="13"/>
  <c r="O1200" i="13"/>
  <c r="O1201" i="13"/>
  <c r="O1202" i="13"/>
  <c r="O1203" i="13"/>
  <c r="O1204" i="13"/>
  <c r="O1205" i="13"/>
  <c r="O1206" i="13"/>
  <c r="O1207" i="13"/>
  <c r="O1208" i="13"/>
  <c r="O1209" i="13"/>
  <c r="O1210" i="13"/>
  <c r="O1211" i="13"/>
  <c r="O1212" i="13"/>
  <c r="O1213" i="13"/>
  <c r="O1214" i="13"/>
  <c r="O1215" i="13"/>
  <c r="O1023" i="13"/>
  <c r="O1022" i="13"/>
  <c r="O1021" i="13"/>
  <c r="O1020" i="13"/>
  <c r="O1019" i="13"/>
  <c r="O1018" i="13"/>
  <c r="O1017" i="13"/>
  <c r="O1016" i="13"/>
  <c r="O1015" i="13"/>
  <c r="O1014" i="13"/>
  <c r="O1013" i="13"/>
  <c r="O1012" i="13"/>
  <c r="O1011" i="13"/>
  <c r="O1010" i="13"/>
  <c r="O1009" i="13"/>
  <c r="O1008" i="13"/>
  <c r="O1007" i="13"/>
  <c r="O1006" i="13"/>
  <c r="O1005" i="13"/>
  <c r="O1004" i="13"/>
  <c r="O1003" i="13"/>
  <c r="O1002" i="13"/>
  <c r="O1001" i="13"/>
  <c r="O1000" i="13"/>
  <c r="O999" i="13"/>
  <c r="O998" i="13"/>
  <c r="O997" i="13"/>
  <c r="O996" i="13"/>
  <c r="O995" i="13"/>
  <c r="O994" i="13"/>
  <c r="O993" i="13"/>
  <c r="O992" i="13"/>
  <c r="O991" i="13"/>
  <c r="O990" i="13"/>
  <c r="O989" i="13"/>
  <c r="O988" i="13"/>
  <c r="O987" i="13"/>
  <c r="O986" i="13"/>
  <c r="O985" i="13"/>
  <c r="O984" i="13"/>
  <c r="O983" i="13"/>
  <c r="O982" i="13"/>
  <c r="O981" i="13"/>
  <c r="O980" i="13"/>
  <c r="O979" i="13"/>
  <c r="O978" i="13"/>
  <c r="O977" i="13"/>
  <c r="O976" i="13"/>
  <c r="O975" i="13"/>
  <c r="O974" i="13"/>
  <c r="O973" i="13"/>
  <c r="O972" i="13"/>
  <c r="O971" i="13"/>
  <c r="O970" i="13"/>
  <c r="O969" i="13"/>
  <c r="O968" i="13"/>
  <c r="O967" i="13"/>
  <c r="O966" i="13"/>
  <c r="O965" i="13"/>
  <c r="O964" i="13"/>
  <c r="O963" i="13"/>
  <c r="O962" i="13"/>
  <c r="O961" i="13"/>
  <c r="O960" i="13"/>
  <c r="O959" i="13"/>
  <c r="O958" i="13"/>
  <c r="O957" i="13"/>
  <c r="O956" i="13"/>
  <c r="O955" i="13"/>
  <c r="O954" i="13"/>
  <c r="O953" i="13"/>
  <c r="O952" i="13"/>
  <c r="O951" i="13"/>
  <c r="O950" i="13"/>
  <c r="O949" i="13"/>
  <c r="O948" i="13"/>
  <c r="O947" i="13"/>
  <c r="O946" i="13"/>
  <c r="O945" i="13"/>
  <c r="O944" i="13"/>
  <c r="O943" i="13"/>
  <c r="O942" i="13"/>
  <c r="O941" i="13"/>
  <c r="O940" i="13"/>
  <c r="O939" i="13"/>
  <c r="O938" i="13"/>
  <c r="O937" i="13"/>
  <c r="O936" i="13"/>
  <c r="O935" i="13"/>
  <c r="O934" i="13"/>
  <c r="O933" i="13"/>
  <c r="O932" i="13"/>
  <c r="O931" i="13"/>
  <c r="O930" i="13"/>
  <c r="O929" i="13"/>
  <c r="O928" i="13"/>
  <c r="O927" i="13"/>
  <c r="O926" i="13"/>
  <c r="O925" i="13"/>
  <c r="O924" i="13"/>
  <c r="O923" i="13"/>
  <c r="O922" i="13"/>
  <c r="O921" i="13"/>
  <c r="O920" i="13"/>
  <c r="O919" i="13"/>
  <c r="O918" i="13"/>
  <c r="O917" i="13"/>
  <c r="O916" i="13"/>
  <c r="O915" i="13"/>
  <c r="O914" i="13"/>
  <c r="O913" i="13"/>
  <c r="O912" i="13"/>
  <c r="O911" i="13"/>
  <c r="O910" i="13"/>
  <c r="O909" i="13"/>
  <c r="O908" i="13"/>
  <c r="O907" i="13"/>
  <c r="O906" i="13"/>
  <c r="O905" i="13"/>
  <c r="O904" i="13"/>
  <c r="O903" i="13"/>
  <c r="O902" i="13"/>
  <c r="O901" i="13"/>
  <c r="O900" i="13"/>
  <c r="O899" i="13"/>
  <c r="O898" i="13"/>
  <c r="O897" i="13"/>
  <c r="O896" i="13"/>
  <c r="O895" i="13"/>
  <c r="O894" i="13"/>
  <c r="O893" i="13"/>
  <c r="O892" i="13"/>
  <c r="O891" i="13"/>
  <c r="O890" i="13"/>
  <c r="O889" i="13"/>
  <c r="O888" i="13"/>
  <c r="O887" i="13"/>
  <c r="O886" i="13"/>
  <c r="O885" i="13"/>
  <c r="O884" i="13"/>
  <c r="O883" i="13"/>
  <c r="O882" i="13"/>
  <c r="O881" i="13"/>
  <c r="O880" i="13"/>
  <c r="O879" i="13"/>
  <c r="O878" i="13"/>
  <c r="O877" i="13"/>
  <c r="O876" i="13"/>
  <c r="O875" i="13"/>
  <c r="O874" i="13"/>
  <c r="O873" i="13"/>
  <c r="O872" i="13"/>
  <c r="O871" i="13"/>
  <c r="O870" i="13"/>
  <c r="O869" i="13"/>
  <c r="O868" i="13"/>
  <c r="O867" i="13"/>
  <c r="O866" i="13"/>
  <c r="O865" i="13"/>
  <c r="O864" i="13"/>
  <c r="O863" i="13"/>
  <c r="O862" i="13"/>
  <c r="O861" i="13"/>
  <c r="O860" i="13"/>
  <c r="O859" i="13"/>
  <c r="O858" i="13"/>
  <c r="O857" i="13"/>
  <c r="O856" i="13"/>
  <c r="O855" i="13"/>
  <c r="O854" i="13"/>
  <c r="O853" i="13"/>
  <c r="O852" i="13"/>
  <c r="O851" i="13"/>
  <c r="O850" i="13"/>
  <c r="O849" i="13"/>
  <c r="O848" i="13"/>
  <c r="O847" i="13"/>
  <c r="O846" i="13"/>
  <c r="O845" i="13"/>
  <c r="O844" i="13"/>
  <c r="O843" i="13"/>
  <c r="O842" i="13"/>
  <c r="O841" i="13"/>
  <c r="O840" i="13"/>
  <c r="O839" i="13"/>
  <c r="O838" i="13"/>
  <c r="O837" i="13"/>
  <c r="O836" i="13"/>
  <c r="O835" i="13"/>
  <c r="O834" i="13"/>
  <c r="O833" i="13"/>
  <c r="O832" i="13"/>
  <c r="O831" i="13"/>
  <c r="O830" i="13"/>
  <c r="O829" i="13"/>
  <c r="O828" i="13"/>
  <c r="O827" i="13"/>
  <c r="O826" i="13"/>
  <c r="O825" i="13"/>
  <c r="O824" i="13"/>
  <c r="O823" i="13"/>
  <c r="O822" i="13"/>
  <c r="O821" i="13"/>
  <c r="O820" i="13"/>
  <c r="O819" i="13"/>
  <c r="O818" i="13"/>
  <c r="O817" i="13"/>
  <c r="O816" i="13"/>
  <c r="O815" i="13"/>
  <c r="O814" i="13"/>
  <c r="O813" i="13"/>
  <c r="O812" i="13"/>
  <c r="O811" i="13"/>
  <c r="O810" i="13"/>
  <c r="O809" i="13"/>
  <c r="O808" i="13"/>
  <c r="O807" i="13"/>
  <c r="O806" i="13"/>
  <c r="O805" i="13"/>
  <c r="O804" i="13"/>
  <c r="O803" i="13"/>
  <c r="O802" i="13"/>
  <c r="O801" i="13"/>
  <c r="O800" i="13"/>
  <c r="O799" i="13"/>
  <c r="O798" i="13"/>
  <c r="O797" i="13"/>
  <c r="O796" i="13"/>
  <c r="O795" i="13"/>
  <c r="O794" i="13"/>
  <c r="O793" i="13"/>
  <c r="O792" i="13"/>
  <c r="O791" i="13"/>
  <c r="O790" i="13"/>
  <c r="O789" i="13"/>
  <c r="O788" i="13"/>
  <c r="O787" i="13"/>
  <c r="O786" i="13"/>
  <c r="O785" i="13"/>
  <c r="O784" i="13"/>
  <c r="O783" i="13"/>
  <c r="O782" i="13"/>
  <c r="O781" i="13"/>
  <c r="O780" i="13"/>
  <c r="O779" i="13"/>
  <c r="O778" i="13"/>
  <c r="O777" i="13"/>
  <c r="O776" i="13"/>
  <c r="O775" i="13"/>
  <c r="O774" i="13"/>
  <c r="O773" i="13"/>
  <c r="O772" i="13"/>
  <c r="O771" i="13"/>
  <c r="O770" i="13"/>
  <c r="O769" i="13"/>
  <c r="O768" i="13"/>
  <c r="O767" i="13"/>
  <c r="O766" i="13"/>
  <c r="O765" i="13"/>
  <c r="O764" i="13"/>
  <c r="O763" i="13"/>
  <c r="O762" i="13"/>
  <c r="O761" i="13"/>
  <c r="O760" i="13"/>
  <c r="O759" i="13"/>
  <c r="O758" i="13"/>
  <c r="O757" i="13"/>
  <c r="O756" i="13"/>
  <c r="O755" i="13"/>
  <c r="O754" i="13"/>
  <c r="O753" i="13"/>
  <c r="O752" i="13"/>
  <c r="O751" i="13"/>
  <c r="O750" i="13"/>
  <c r="O749" i="13"/>
  <c r="O748" i="13"/>
  <c r="O747" i="13"/>
  <c r="O746" i="13"/>
  <c r="O745" i="13"/>
  <c r="O744" i="13"/>
  <c r="O743" i="13"/>
  <c r="O742" i="13"/>
  <c r="O741" i="13"/>
  <c r="O740" i="13"/>
  <c r="O739" i="13"/>
  <c r="O738" i="13"/>
  <c r="O737" i="13"/>
  <c r="O736" i="13"/>
  <c r="O735" i="13"/>
  <c r="O734" i="13"/>
  <c r="O733" i="13"/>
  <c r="O732" i="13"/>
  <c r="O731" i="13"/>
  <c r="O730" i="13"/>
  <c r="O729" i="13"/>
  <c r="O728" i="13"/>
  <c r="O727" i="13"/>
  <c r="O726" i="13"/>
  <c r="O725" i="13"/>
  <c r="O724" i="13"/>
  <c r="O723" i="13"/>
  <c r="O722" i="13"/>
  <c r="O721" i="13"/>
  <c r="O720" i="13"/>
  <c r="O719" i="13"/>
  <c r="O718" i="13"/>
  <c r="O717" i="13"/>
  <c r="O716" i="13"/>
  <c r="O715" i="13"/>
  <c r="O714" i="13"/>
  <c r="O713" i="13"/>
  <c r="O712" i="13"/>
  <c r="O711" i="13"/>
  <c r="O710" i="13"/>
  <c r="O709" i="13"/>
  <c r="O708" i="13"/>
  <c r="O707" i="13"/>
  <c r="O706" i="13"/>
  <c r="O705" i="13"/>
  <c r="O704" i="13"/>
  <c r="O703" i="13"/>
  <c r="O702" i="13"/>
  <c r="O701" i="13"/>
  <c r="O700" i="13"/>
  <c r="O699" i="13"/>
  <c r="O698" i="13"/>
  <c r="O697" i="13"/>
  <c r="O696" i="13"/>
  <c r="O695" i="13"/>
  <c r="O694" i="13"/>
  <c r="O693" i="13"/>
  <c r="O692" i="13"/>
  <c r="O691" i="13"/>
  <c r="O690" i="13"/>
  <c r="O689" i="13"/>
  <c r="O688" i="13"/>
  <c r="O687" i="13"/>
  <c r="O686" i="13"/>
  <c r="O685" i="13"/>
  <c r="O684" i="13"/>
  <c r="O683" i="13"/>
  <c r="O682" i="13"/>
  <c r="O681" i="13"/>
  <c r="O680" i="13"/>
  <c r="O679" i="13"/>
  <c r="O678" i="13"/>
  <c r="O677" i="13"/>
  <c r="O676" i="13"/>
  <c r="O675" i="13"/>
  <c r="O674" i="13"/>
  <c r="O673" i="13"/>
  <c r="O672" i="13"/>
  <c r="O671" i="13"/>
  <c r="O670" i="13"/>
  <c r="O669" i="13"/>
  <c r="O668" i="13"/>
  <c r="O667" i="13"/>
  <c r="O666" i="13"/>
  <c r="O665" i="13"/>
  <c r="O664" i="13"/>
  <c r="O663" i="13"/>
  <c r="O662" i="13"/>
  <c r="O661" i="13"/>
  <c r="O660" i="13"/>
  <c r="O659" i="13"/>
  <c r="O658" i="13"/>
  <c r="O657" i="13"/>
  <c r="O656" i="13"/>
  <c r="O655" i="13"/>
  <c r="O654" i="13"/>
  <c r="O653" i="13"/>
  <c r="O652" i="13"/>
  <c r="O651" i="13"/>
  <c r="O650" i="13"/>
  <c r="O649" i="13"/>
  <c r="O648" i="13"/>
  <c r="O647" i="13"/>
  <c r="O646" i="13"/>
  <c r="O645" i="13"/>
  <c r="O644" i="13"/>
  <c r="O643" i="13"/>
  <c r="O642" i="13"/>
  <c r="O641" i="13"/>
  <c r="O640" i="13"/>
  <c r="O639" i="13"/>
  <c r="O638" i="13"/>
  <c r="O637" i="13"/>
  <c r="O636" i="13"/>
  <c r="O635" i="13"/>
  <c r="O634" i="13"/>
  <c r="O633" i="13"/>
  <c r="O632" i="13"/>
  <c r="O631" i="13"/>
  <c r="O630" i="13"/>
  <c r="O629" i="13"/>
  <c r="O628" i="13"/>
  <c r="O627" i="13"/>
  <c r="O626" i="13"/>
  <c r="O625" i="13"/>
  <c r="O624" i="13"/>
  <c r="O623" i="13"/>
  <c r="O622" i="13"/>
  <c r="O621" i="13"/>
  <c r="O620" i="13"/>
  <c r="O619" i="13"/>
  <c r="O618" i="13"/>
  <c r="O617" i="13"/>
  <c r="O616" i="13"/>
  <c r="O615" i="13"/>
  <c r="O614" i="13"/>
  <c r="O613" i="13"/>
  <c r="O612" i="13"/>
  <c r="O611" i="13"/>
  <c r="O610" i="13"/>
  <c r="O609" i="13"/>
  <c r="O608" i="13"/>
  <c r="O607" i="13"/>
  <c r="O606" i="13"/>
  <c r="O605" i="13"/>
  <c r="O604" i="13"/>
  <c r="O603" i="13"/>
  <c r="O602" i="13"/>
  <c r="O601" i="13"/>
  <c r="O600" i="13"/>
  <c r="O599" i="13"/>
  <c r="O598" i="13"/>
  <c r="O597" i="13"/>
  <c r="O596" i="13"/>
  <c r="O595" i="13"/>
  <c r="O594" i="13"/>
  <c r="O593" i="13"/>
  <c r="O592" i="13"/>
  <c r="O591" i="13"/>
  <c r="O590" i="13"/>
  <c r="O589" i="13"/>
  <c r="O588" i="13"/>
  <c r="O587" i="13"/>
  <c r="O586" i="13"/>
  <c r="O585" i="13"/>
  <c r="O584" i="13"/>
  <c r="O583" i="13"/>
  <c r="O582" i="13"/>
  <c r="O581" i="13"/>
  <c r="O580" i="13"/>
  <c r="O579" i="13"/>
  <c r="O578" i="13"/>
  <c r="O577" i="13"/>
  <c r="O576" i="13"/>
  <c r="O575" i="13"/>
  <c r="O574" i="13"/>
  <c r="O573" i="13"/>
  <c r="O572" i="13"/>
  <c r="O571" i="13"/>
  <c r="O570" i="13"/>
  <c r="O569" i="13"/>
  <c r="O568" i="13"/>
  <c r="O567" i="13"/>
  <c r="O566" i="13"/>
  <c r="O565" i="13"/>
  <c r="O564" i="13"/>
  <c r="O563" i="13"/>
  <c r="O562" i="13"/>
  <c r="O561" i="13"/>
  <c r="O560" i="13"/>
  <c r="O559" i="13"/>
  <c r="O558" i="13"/>
  <c r="O557" i="13"/>
  <c r="O556" i="13"/>
  <c r="O555" i="13"/>
  <c r="O554" i="13"/>
  <c r="O553" i="13"/>
  <c r="O552" i="13"/>
  <c r="O551" i="13"/>
  <c r="O550" i="13"/>
  <c r="O549" i="13"/>
  <c r="O548" i="13"/>
  <c r="O547" i="13"/>
  <c r="O546" i="13"/>
  <c r="O545" i="13"/>
  <c r="O544" i="13"/>
  <c r="O543" i="13"/>
  <c r="O542" i="13"/>
  <c r="O541" i="13"/>
  <c r="O540" i="13"/>
  <c r="O539" i="13"/>
  <c r="O538" i="13"/>
  <c r="O537" i="13"/>
  <c r="O536" i="13"/>
  <c r="O535" i="13"/>
  <c r="O534" i="13"/>
  <c r="O533" i="13"/>
  <c r="O532" i="13"/>
  <c r="O531" i="13"/>
  <c r="O530" i="13"/>
  <c r="O529" i="13"/>
  <c r="O528" i="13"/>
  <c r="O527" i="13"/>
  <c r="O526" i="13"/>
  <c r="O525" i="13"/>
  <c r="O524" i="13"/>
  <c r="O523" i="13"/>
  <c r="O522" i="13"/>
  <c r="O521" i="13"/>
  <c r="O520" i="13"/>
  <c r="O519" i="13"/>
  <c r="O518" i="13"/>
  <c r="O517" i="13"/>
  <c r="O516" i="13"/>
  <c r="O515" i="13"/>
  <c r="O514" i="13"/>
  <c r="O513" i="13"/>
  <c r="O512" i="13"/>
  <c r="O511" i="13"/>
  <c r="O510" i="13"/>
  <c r="O509" i="13"/>
  <c r="O508" i="13"/>
  <c r="O507" i="13"/>
  <c r="O506" i="13"/>
  <c r="O505" i="13"/>
  <c r="O504" i="13"/>
  <c r="O503" i="13"/>
  <c r="O502" i="13"/>
  <c r="O501" i="13"/>
  <c r="O500" i="13"/>
  <c r="O499" i="13"/>
  <c r="O498" i="13"/>
  <c r="O497" i="13"/>
  <c r="O496" i="13"/>
  <c r="O495" i="13"/>
  <c r="O494" i="13"/>
  <c r="O493" i="13"/>
  <c r="O492" i="13"/>
  <c r="O491" i="13"/>
  <c r="O490" i="13"/>
  <c r="O489" i="13"/>
  <c r="O488" i="13"/>
  <c r="O487" i="13"/>
  <c r="O486" i="13"/>
  <c r="O485" i="13"/>
  <c r="O484" i="13"/>
  <c r="O483" i="13"/>
  <c r="O482" i="13"/>
  <c r="O481" i="13"/>
  <c r="O480" i="13"/>
  <c r="O479" i="13"/>
  <c r="O478" i="13"/>
  <c r="O477" i="13"/>
  <c r="O476" i="13"/>
  <c r="O475" i="13"/>
  <c r="O474" i="13"/>
  <c r="O473" i="13"/>
  <c r="O472" i="13"/>
  <c r="O471" i="13"/>
  <c r="O470" i="13"/>
  <c r="O469" i="13"/>
  <c r="O468" i="13"/>
  <c r="O467" i="13"/>
  <c r="O466" i="13"/>
  <c r="O465" i="13"/>
  <c r="O464" i="13"/>
  <c r="O463" i="13"/>
  <c r="O462" i="13"/>
  <c r="R461" i="13"/>
  <c r="O461" i="13"/>
  <c r="R460" i="13"/>
  <c r="O460" i="13"/>
  <c r="O459" i="13"/>
  <c r="O458" i="13"/>
  <c r="O457" i="13"/>
  <c r="O456" i="13"/>
  <c r="O455" i="13"/>
  <c r="O454" i="13"/>
  <c r="O453" i="13"/>
  <c r="O452" i="13"/>
  <c r="O451" i="13"/>
  <c r="O450" i="13"/>
  <c r="U456" i="13" s="1"/>
  <c r="O449" i="13"/>
  <c r="O448" i="13"/>
  <c r="O447" i="13"/>
  <c r="O446" i="13"/>
  <c r="O445" i="13"/>
  <c r="O444" i="13"/>
  <c r="O443" i="13"/>
  <c r="O442" i="13"/>
  <c r="O441" i="13"/>
  <c r="O440" i="13"/>
  <c r="O439" i="13"/>
  <c r="O438" i="13"/>
  <c r="O437" i="13"/>
  <c r="O436" i="13"/>
  <c r="O435" i="13"/>
  <c r="O434" i="13"/>
  <c r="O433" i="13"/>
  <c r="O432" i="13"/>
  <c r="O431" i="13"/>
  <c r="O430" i="13"/>
  <c r="O429" i="13"/>
  <c r="O428" i="13"/>
  <c r="O427" i="13"/>
  <c r="O426" i="13"/>
  <c r="O425" i="13"/>
  <c r="O424" i="13"/>
  <c r="O423" i="13"/>
  <c r="O422" i="13"/>
  <c r="O421" i="13"/>
  <c r="O420" i="13"/>
  <c r="O419" i="13"/>
  <c r="O418" i="13"/>
  <c r="O417" i="13"/>
  <c r="O416" i="13"/>
  <c r="O415" i="13"/>
  <c r="O414" i="13"/>
  <c r="O413" i="13"/>
  <c r="O412" i="13"/>
  <c r="O411" i="13"/>
  <c r="O410" i="13"/>
  <c r="O409" i="13"/>
  <c r="O408" i="13"/>
  <c r="O407" i="13"/>
  <c r="O406" i="13"/>
  <c r="O405" i="13"/>
  <c r="O404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5" i="13"/>
  <c r="O314" i="13"/>
  <c r="O313" i="13"/>
  <c r="O312" i="13"/>
  <c r="O311" i="13"/>
  <c r="O310" i="13"/>
  <c r="O309" i="13"/>
  <c r="O308" i="13"/>
  <c r="O307" i="13"/>
  <c r="O306" i="13"/>
  <c r="O305" i="13"/>
  <c r="O304" i="13"/>
  <c r="O303" i="13"/>
  <c r="O302" i="13"/>
  <c r="O301" i="13"/>
  <c r="O300" i="13"/>
  <c r="O299" i="13"/>
  <c r="O298" i="13"/>
  <c r="O297" i="13"/>
  <c r="O296" i="13"/>
  <c r="O295" i="13"/>
  <c r="O294" i="13"/>
  <c r="O293" i="13"/>
  <c r="O292" i="13"/>
  <c r="O291" i="13"/>
  <c r="O290" i="13"/>
  <c r="O289" i="13"/>
  <c r="O288" i="13"/>
  <c r="O287" i="13"/>
  <c r="O286" i="13"/>
  <c r="O285" i="13"/>
  <c r="O284" i="13"/>
  <c r="O283" i="13"/>
  <c r="O282" i="13"/>
  <c r="O281" i="13"/>
  <c r="O280" i="13"/>
  <c r="O279" i="13"/>
  <c r="O278" i="13"/>
  <c r="O277" i="13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P2" i="13"/>
  <c r="T4" i="13" l="1"/>
  <c r="T2" i="13" s="1"/>
  <c r="D1028" i="13" s="1"/>
  <c r="O2" i="13"/>
  <c r="D1204" i="13"/>
  <c r="D1044" i="13"/>
  <c r="D1067" i="13"/>
  <c r="D1069" i="13"/>
  <c r="D1085" i="13"/>
  <c r="D1092" i="13"/>
  <c r="D1108" i="13"/>
  <c r="D1112" i="13"/>
  <c r="D1120" i="13"/>
  <c r="D1122" i="13"/>
  <c r="D1130" i="13"/>
  <c r="D1132" i="13"/>
  <c r="D1140" i="13"/>
  <c r="D1144" i="13"/>
  <c r="D1153" i="13"/>
  <c r="D1158" i="13"/>
  <c r="D1175" i="13"/>
  <c r="D1042" i="13"/>
  <c r="D1061" i="13"/>
  <c r="D1066" i="13"/>
  <c r="D1080" i="13"/>
  <c r="D1087" i="13"/>
  <c r="D1127" i="13"/>
  <c r="D1135" i="13"/>
  <c r="D1155" i="13"/>
  <c r="D1159" i="13"/>
  <c r="D1170" i="13"/>
  <c r="D1174" i="13"/>
  <c r="D1026" i="13"/>
  <c r="D1033" i="13"/>
  <c r="D1038" i="13"/>
  <c r="D1047" i="13"/>
  <c r="D1050" i="13"/>
  <c r="D1057" i="13"/>
  <c r="D1064" i="13"/>
  <c r="D1090" i="13"/>
  <c r="D1097" i="13"/>
  <c r="D1109" i="13"/>
  <c r="D1117" i="13"/>
  <c r="D1125" i="13"/>
  <c r="D1149" i="13"/>
  <c r="D1151" i="13"/>
  <c r="D1162" i="13"/>
  <c r="D1176" i="13"/>
  <c r="D1184" i="13"/>
  <c r="D1188" i="13"/>
  <c r="D1200" i="13"/>
  <c r="D1024" i="13"/>
  <c r="D1029" i="13"/>
  <c r="D1036" i="13"/>
  <c r="D1041" i="13"/>
  <c r="D1048" i="13"/>
  <c r="D1074" i="13"/>
  <c r="D1086" i="13"/>
  <c r="D1088" i="13"/>
  <c r="D1098" i="13"/>
  <c r="D1100" i="13"/>
  <c r="D1105" i="13"/>
  <c r="D1123" i="13"/>
  <c r="D1131" i="13"/>
  <c r="D1147" i="13"/>
  <c r="D1154" i="13"/>
  <c r="D1171" i="13"/>
  <c r="D1173" i="13"/>
  <c r="D1187" i="13"/>
  <c r="D1191" i="13"/>
  <c r="D1195" i="13"/>
  <c r="D1025" i="13"/>
  <c r="D1027" i="13"/>
  <c r="D1039" i="13"/>
  <c r="D1065" i="13"/>
  <c r="D1072" i="13"/>
  <c r="D1077" i="13"/>
  <c r="D1084" i="13"/>
  <c r="D1089" i="13"/>
  <c r="D1091" i="13"/>
  <c r="D1113" i="13"/>
  <c r="D1121" i="13"/>
  <c r="D1137" i="13"/>
  <c r="D1163" i="13"/>
  <c r="D1167" i="13"/>
  <c r="D1178" i="13"/>
  <c r="D1190" i="13"/>
  <c r="D1194" i="13"/>
  <c r="D1198" i="13"/>
  <c r="D1210" i="13"/>
  <c r="D1214" i="13"/>
  <c r="D1181" i="13"/>
  <c r="D1189" i="13"/>
  <c r="D1201" i="13"/>
  <c r="D1205" i="13"/>
  <c r="D1208" i="13"/>
  <c r="I4" i="14"/>
  <c r="D1022" i="13"/>
  <c r="D1012" i="13"/>
  <c r="D1023" i="13"/>
  <c r="D1015" i="13"/>
  <c r="D1007" i="13"/>
  <c r="D999" i="13"/>
  <c r="D995" i="13"/>
  <c r="D983" i="13"/>
  <c r="D1021" i="13"/>
  <c r="D1018" i="13"/>
  <c r="D1008" i="13"/>
  <c r="D1017" i="13"/>
  <c r="D1009" i="13"/>
  <c r="D1002" i="13"/>
  <c r="D994" i="13"/>
  <c r="D990" i="13"/>
  <c r="D981" i="13"/>
  <c r="D980" i="13"/>
  <c r="D976" i="13"/>
  <c r="D964" i="13"/>
  <c r="D960" i="13"/>
  <c r="D952" i="13"/>
  <c r="D944" i="13"/>
  <c r="D936" i="13"/>
  <c r="D932" i="13"/>
  <c r="D1005" i="13"/>
  <c r="D1001" i="13"/>
  <c r="D997" i="13"/>
  <c r="D985" i="13"/>
  <c r="D978" i="13"/>
  <c r="D974" i="13"/>
  <c r="D970" i="13"/>
  <c r="D966" i="13"/>
  <c r="D965" i="13"/>
  <c r="D958" i="13"/>
  <c r="D957" i="13"/>
  <c r="D954" i="13"/>
  <c r="D949" i="13"/>
  <c r="D946" i="13"/>
  <c r="D1000" i="13"/>
  <c r="D992" i="13"/>
  <c r="D984" i="13"/>
  <c r="D979" i="13"/>
  <c r="D967" i="13"/>
  <c r="D963" i="13"/>
  <c r="D959" i="13"/>
  <c r="D947" i="13"/>
  <c r="D943" i="13"/>
  <c r="D935" i="13"/>
  <c r="D916" i="13"/>
  <c r="D908" i="13"/>
  <c r="D904" i="13"/>
  <c r="D892" i="13"/>
  <c r="D888" i="13"/>
  <c r="D884" i="13"/>
  <c r="D872" i="13"/>
  <c r="D868" i="13"/>
  <c r="D923" i="13"/>
  <c r="D915" i="13"/>
  <c r="D907" i="13"/>
  <c r="D903" i="13"/>
  <c r="D938" i="13"/>
  <c r="D934" i="13"/>
  <c r="D927" i="13"/>
  <c r="D941" i="13"/>
  <c r="D937" i="13"/>
  <c r="D926" i="13"/>
  <c r="D929" i="13"/>
  <c r="D921" i="13"/>
  <c r="D918" i="13"/>
  <c r="D913" i="13"/>
  <c r="D910" i="13"/>
  <c r="D909" i="13"/>
  <c r="D902" i="13"/>
  <c r="D901" i="13"/>
  <c r="D897" i="13"/>
  <c r="D893" i="13"/>
  <c r="D889" i="13"/>
  <c r="D886" i="13"/>
  <c r="D881" i="13"/>
  <c r="D878" i="13"/>
  <c r="D877" i="13"/>
  <c r="D870" i="13"/>
  <c r="D869" i="13"/>
  <c r="D866" i="13"/>
  <c r="D858" i="13"/>
  <c r="D854" i="13"/>
  <c r="D850" i="13"/>
  <c r="D842" i="13"/>
  <c r="D838" i="13"/>
  <c r="D834" i="13"/>
  <c r="D828" i="13"/>
  <c r="D879" i="13"/>
  <c r="D871" i="13"/>
  <c r="D863" i="13"/>
  <c r="D860" i="13"/>
  <c r="D859" i="13"/>
  <c r="D855" i="13"/>
  <c r="D852" i="13"/>
  <c r="D851" i="13"/>
  <c r="D847" i="13"/>
  <c r="D844" i="13"/>
  <c r="D843" i="13"/>
  <c r="D839" i="13"/>
  <c r="D836" i="13"/>
  <c r="D835" i="13"/>
  <c r="D891" i="13"/>
  <c r="D887" i="13"/>
  <c r="D883" i="13"/>
  <c r="D867" i="13"/>
  <c r="D865" i="13"/>
  <c r="D861" i="13"/>
  <c r="D853" i="13"/>
  <c r="D849" i="13"/>
  <c r="D845" i="13"/>
  <c r="D837" i="13"/>
  <c r="D833" i="13"/>
  <c r="D829" i="13"/>
  <c r="D821" i="13"/>
  <c r="D817" i="13"/>
  <c r="D813" i="13"/>
  <c r="D805" i="13"/>
  <c r="D801" i="13"/>
  <c r="D797" i="13"/>
  <c r="D789" i="13"/>
  <c r="D785" i="13"/>
  <c r="D781" i="13"/>
  <c r="D820" i="13"/>
  <c r="D816" i="13"/>
  <c r="D812" i="13"/>
  <c r="D804" i="13"/>
  <c r="D800" i="13"/>
  <c r="D796" i="13"/>
  <c r="D788" i="13"/>
  <c r="D784" i="13"/>
  <c r="D780" i="13"/>
  <c r="D774" i="13"/>
  <c r="D777" i="13"/>
  <c r="D773" i="13"/>
  <c r="D765" i="13"/>
  <c r="D761" i="13"/>
  <c r="D757" i="13"/>
  <c r="D749" i="13"/>
  <c r="D745" i="13"/>
  <c r="D741" i="13"/>
  <c r="D733" i="13"/>
  <c r="D832" i="13"/>
  <c r="D776" i="13"/>
  <c r="D768" i="13"/>
  <c r="D764" i="13"/>
  <c r="D831" i="13"/>
  <c r="D826" i="13"/>
  <c r="D823" i="13"/>
  <c r="D822" i="13"/>
  <c r="D818" i="13"/>
  <c r="D815" i="13"/>
  <c r="D814" i="13"/>
  <c r="D810" i="13"/>
  <c r="D807" i="13"/>
  <c r="D806" i="13"/>
  <c r="D802" i="13"/>
  <c r="D799" i="13"/>
  <c r="D798" i="13"/>
  <c r="D794" i="13"/>
  <c r="D791" i="13"/>
  <c r="D790" i="13"/>
  <c r="D786" i="13"/>
  <c r="D783" i="13"/>
  <c r="D782" i="13"/>
  <c r="D775" i="13"/>
  <c r="D771" i="13"/>
  <c r="D767" i="13"/>
  <c r="D759" i="13"/>
  <c r="D755" i="13"/>
  <c r="D751" i="13"/>
  <c r="D743" i="13"/>
  <c r="D739" i="13"/>
  <c r="D735" i="13"/>
  <c r="D727" i="13"/>
  <c r="D723" i="13"/>
  <c r="D719" i="13"/>
  <c r="D711" i="13"/>
  <c r="D707" i="13"/>
  <c r="D703" i="13"/>
  <c r="D694" i="13"/>
  <c r="D690" i="13"/>
  <c r="D686" i="13"/>
  <c r="D678" i="13"/>
  <c r="D770" i="13"/>
  <c r="D766" i="13"/>
  <c r="D758" i="13"/>
  <c r="D754" i="13"/>
  <c r="D750" i="13"/>
  <c r="D742" i="13"/>
  <c r="D738" i="13"/>
  <c r="D734" i="13"/>
  <c r="D729" i="13"/>
  <c r="D728" i="13"/>
  <c r="D725" i="13"/>
  <c r="D721" i="13"/>
  <c r="D720" i="13"/>
  <c r="D717" i="13"/>
  <c r="D713" i="13"/>
  <c r="D712" i="13"/>
  <c r="D709" i="13"/>
  <c r="D705" i="13"/>
  <c r="D704" i="13"/>
  <c r="D701" i="13"/>
  <c r="D693" i="13"/>
  <c r="D689" i="13"/>
  <c r="D685" i="13"/>
  <c r="D677" i="13"/>
  <c r="D673" i="13"/>
  <c r="D669" i="13"/>
  <c r="D661" i="13"/>
  <c r="D657" i="13"/>
  <c r="D730" i="13"/>
  <c r="D722" i="13"/>
  <c r="D718" i="13"/>
  <c r="D714" i="13"/>
  <c r="D706" i="13"/>
  <c r="D702" i="13"/>
  <c r="D700" i="13"/>
  <c r="D692" i="13"/>
  <c r="D688" i="13"/>
  <c r="D684" i="13"/>
  <c r="D676" i="13"/>
  <c r="D672" i="13"/>
  <c r="D668" i="13"/>
  <c r="D660" i="13"/>
  <c r="D760" i="13"/>
  <c r="D756" i="13"/>
  <c r="D748" i="13"/>
  <c r="D744" i="13"/>
  <c r="D740" i="13"/>
  <c r="D699" i="13"/>
  <c r="D695" i="13"/>
  <c r="D691" i="13"/>
  <c r="D683" i="13"/>
  <c r="D679" i="13"/>
  <c r="D675" i="13"/>
  <c r="D667" i="13"/>
  <c r="D663" i="13"/>
  <c r="D659" i="13"/>
  <c r="D651" i="13"/>
  <c r="D647" i="13"/>
  <c r="D643" i="13"/>
  <c r="D635" i="13"/>
  <c r="D631" i="13"/>
  <c r="D627" i="13"/>
  <c r="D619" i="13"/>
  <c r="D615" i="13"/>
  <c r="D611" i="13"/>
  <c r="D603" i="13"/>
  <c r="D599" i="13"/>
  <c r="D595" i="13"/>
  <c r="D653" i="13"/>
  <c r="D652" i="13"/>
  <c r="D649" i="13"/>
  <c r="D645" i="13"/>
  <c r="D644" i="13"/>
  <c r="D641" i="13"/>
  <c r="D637" i="13"/>
  <c r="D636" i="13"/>
  <c r="D633" i="13"/>
  <c r="D629" i="13"/>
  <c r="D628" i="13"/>
  <c r="D625" i="13"/>
  <c r="D621" i="13"/>
  <c r="D620" i="13"/>
  <c r="D617" i="13"/>
  <c r="D613" i="13"/>
  <c r="D612" i="13"/>
  <c r="D609" i="13"/>
  <c r="D605" i="13"/>
  <c r="D604" i="13"/>
  <c r="D601" i="13"/>
  <c r="D597" i="13"/>
  <c r="D596" i="13"/>
  <c r="D593" i="13"/>
  <c r="D589" i="13"/>
  <c r="D585" i="13"/>
  <c r="D581" i="13"/>
  <c r="D573" i="13"/>
  <c r="D569" i="13"/>
  <c r="D565" i="13"/>
  <c r="D654" i="13"/>
  <c r="D650" i="13"/>
  <c r="D646" i="13"/>
  <c r="D638" i="13"/>
  <c r="D634" i="13"/>
  <c r="D630" i="13"/>
  <c r="D622" i="13"/>
  <c r="D618" i="13"/>
  <c r="D614" i="13"/>
  <c r="D606" i="13"/>
  <c r="D602" i="13"/>
  <c r="D598" i="13"/>
  <c r="D590" i="13"/>
  <c r="D588" i="13"/>
  <c r="D584" i="13"/>
  <c r="D576" i="13"/>
  <c r="D572" i="13"/>
  <c r="D568" i="13"/>
  <c r="D560" i="13"/>
  <c r="D556" i="13"/>
  <c r="D552" i="13"/>
  <c r="D670" i="13"/>
  <c r="D666" i="13"/>
  <c r="D662" i="13"/>
  <c r="D656" i="13"/>
  <c r="D587" i="13"/>
  <c r="D583" i="13"/>
  <c r="D575" i="13"/>
  <c r="D571" i="13"/>
  <c r="D567" i="13"/>
  <c r="D559" i="13"/>
  <c r="D555" i="13"/>
  <c r="D551" i="13"/>
  <c r="D543" i="13"/>
  <c r="D539" i="13"/>
  <c r="D535" i="13"/>
  <c r="D586" i="13"/>
  <c r="D582" i="13"/>
  <c r="D578" i="13"/>
  <c r="D570" i="13"/>
  <c r="D566" i="13"/>
  <c r="D562" i="13"/>
  <c r="D554" i="13"/>
  <c r="D550" i="13"/>
  <c r="D546" i="13"/>
  <c r="D538" i="13"/>
  <c r="D534" i="13"/>
  <c r="D530" i="13"/>
  <c r="D522" i="13"/>
  <c r="D518" i="13"/>
  <c r="D514" i="13"/>
  <c r="D506" i="13"/>
  <c r="D502" i="13"/>
  <c r="D525" i="13"/>
  <c r="D517" i="13"/>
  <c r="D513" i="13"/>
  <c r="D509" i="13"/>
  <c r="D501" i="13"/>
  <c r="D496" i="13"/>
  <c r="D492" i="13"/>
  <c r="D484" i="13"/>
  <c r="D480" i="13"/>
  <c r="D476" i="13"/>
  <c r="D468" i="13"/>
  <c r="D464" i="13"/>
  <c r="D461" i="13"/>
  <c r="D457" i="13"/>
  <c r="D455" i="13"/>
  <c r="D447" i="13"/>
  <c r="D439" i="13"/>
  <c r="D435" i="13"/>
  <c r="D431" i="13"/>
  <c r="D423" i="13"/>
  <c r="D419" i="13"/>
  <c r="D415" i="13"/>
  <c r="D541" i="13"/>
  <c r="D537" i="13"/>
  <c r="D533" i="13"/>
  <c r="D529" i="13"/>
  <c r="D495" i="13"/>
  <c r="D491" i="13"/>
  <c r="D487" i="13"/>
  <c r="D483" i="13"/>
  <c r="D479" i="13"/>
  <c r="D475" i="13"/>
  <c r="D471" i="13"/>
  <c r="D467" i="13"/>
  <c r="D463" i="13"/>
  <c r="D452" i="13"/>
  <c r="D450" i="13"/>
  <c r="D446" i="13"/>
  <c r="D442" i="13"/>
  <c r="D438" i="13"/>
  <c r="D434" i="13"/>
  <c r="D430" i="13"/>
  <c r="D426" i="13"/>
  <c r="D422" i="13"/>
  <c r="D418" i="13"/>
  <c r="D414" i="13"/>
  <c r="D410" i="13"/>
  <c r="D406" i="13"/>
  <c r="D498" i="13"/>
  <c r="D494" i="13"/>
  <c r="D490" i="13"/>
  <c r="D486" i="13"/>
  <c r="D482" i="13"/>
  <c r="D478" i="13"/>
  <c r="D474" i="13"/>
  <c r="D470" i="13"/>
  <c r="D466" i="13"/>
  <c r="D462" i="13"/>
  <c r="D460" i="13"/>
  <c r="D456" i="13"/>
  <c r="D454" i="13"/>
  <c r="D453" i="13"/>
  <c r="D449" i="13"/>
  <c r="D445" i="13"/>
  <c r="D441" i="13"/>
  <c r="D437" i="13"/>
  <c r="D433" i="13"/>
  <c r="D429" i="13"/>
  <c r="D425" i="13"/>
  <c r="D421" i="13"/>
  <c r="D417" i="13"/>
  <c r="D413" i="13"/>
  <c r="D409" i="13"/>
  <c r="D405" i="13"/>
  <c r="D401" i="13"/>
  <c r="D397" i="13"/>
  <c r="D393" i="13"/>
  <c r="D389" i="13"/>
  <c r="D385" i="13"/>
  <c r="D381" i="13"/>
  <c r="D377" i="13"/>
  <c r="D557" i="13"/>
  <c r="D553" i="13"/>
  <c r="D549" i="13"/>
  <c r="D548" i="13"/>
  <c r="D544" i="13"/>
  <c r="D540" i="13"/>
  <c r="D536" i="13"/>
  <c r="D532" i="13"/>
  <c r="D528" i="13"/>
  <c r="D527" i="13"/>
  <c r="D524" i="13"/>
  <c r="D523" i="13"/>
  <c r="D520" i="13"/>
  <c r="D519" i="13"/>
  <c r="D516" i="13"/>
  <c r="D515" i="13"/>
  <c r="D512" i="13"/>
  <c r="D511" i="13"/>
  <c r="D508" i="13"/>
  <c r="D507" i="13"/>
  <c r="D504" i="13"/>
  <c r="D503" i="13"/>
  <c r="D500" i="13"/>
  <c r="D499" i="13"/>
  <c r="D497" i="13"/>
  <c r="D493" i="13"/>
  <c r="D489" i="13"/>
  <c r="D485" i="13"/>
  <c r="D481" i="13"/>
  <c r="D477" i="13"/>
  <c r="D473" i="13"/>
  <c r="D469" i="13"/>
  <c r="D465" i="13"/>
  <c r="D459" i="13"/>
  <c r="D451" i="13"/>
  <c r="D448" i="13"/>
  <c r="D444" i="13"/>
  <c r="D440" i="13"/>
  <c r="D436" i="13"/>
  <c r="D432" i="13"/>
  <c r="D428" i="13"/>
  <c r="D424" i="13"/>
  <c r="D420" i="13"/>
  <c r="D416" i="13"/>
  <c r="D412" i="13"/>
  <c r="D408" i="13"/>
  <c r="D404" i="13"/>
  <c r="D400" i="13"/>
  <c r="D396" i="13"/>
  <c r="D392" i="13"/>
  <c r="D388" i="13"/>
  <c r="D384" i="13"/>
  <c r="D380" i="13"/>
  <c r="D376" i="13"/>
  <c r="D372" i="13"/>
  <c r="D368" i="13"/>
  <c r="D402" i="13"/>
  <c r="D398" i="13"/>
  <c r="D394" i="13"/>
  <c r="D390" i="13"/>
  <c r="D386" i="13"/>
  <c r="D382" i="13"/>
  <c r="D378" i="13"/>
  <c r="D362" i="13"/>
  <c r="D358" i="13"/>
  <c r="D354" i="13"/>
  <c r="D350" i="13"/>
  <c r="D346" i="13"/>
  <c r="D342" i="13"/>
  <c r="D338" i="13"/>
  <c r="D334" i="13"/>
  <c r="D330" i="13"/>
  <c r="D326" i="13"/>
  <c r="D322" i="13"/>
  <c r="D318" i="13"/>
  <c r="D314" i="13"/>
  <c r="D310" i="13"/>
  <c r="D306" i="13"/>
  <c r="D302" i="13"/>
  <c r="D298" i="13"/>
  <c r="D294" i="13"/>
  <c r="D290" i="13"/>
  <c r="D286" i="13"/>
  <c r="D282" i="13"/>
  <c r="D278" i="13"/>
  <c r="D274" i="13"/>
  <c r="D270" i="13"/>
  <c r="D266" i="13"/>
  <c r="D262" i="13"/>
  <c r="D258" i="13"/>
  <c r="D374" i="13"/>
  <c r="D373" i="13"/>
  <c r="D370" i="13"/>
  <c r="D369" i="13"/>
  <c r="D366" i="13"/>
  <c r="D365" i="13"/>
  <c r="D361" i="13"/>
  <c r="D357" i="13"/>
  <c r="D353" i="13"/>
  <c r="D349" i="13"/>
  <c r="D345" i="13"/>
  <c r="D341" i="13"/>
  <c r="D337" i="13"/>
  <c r="D333" i="13"/>
  <c r="D329" i="13"/>
  <c r="D325" i="13"/>
  <c r="D321" i="13"/>
  <c r="D317" i="13"/>
  <c r="D313" i="13"/>
  <c r="D309" i="13"/>
  <c r="D305" i="13"/>
  <c r="D301" i="13"/>
  <c r="D297" i="13"/>
  <c r="D293" i="13"/>
  <c r="D289" i="13"/>
  <c r="D285" i="13"/>
  <c r="D281" i="13"/>
  <c r="D277" i="13"/>
  <c r="D273" i="13"/>
  <c r="D269" i="13"/>
  <c r="D265" i="13"/>
  <c r="D261" i="13"/>
  <c r="D257" i="13"/>
  <c r="D411" i="13"/>
  <c r="D407" i="13"/>
  <c r="D403" i="13"/>
  <c r="D399" i="13"/>
  <c r="D395" i="13"/>
  <c r="D391" i="13"/>
  <c r="D387" i="13"/>
  <c r="D383" i="13"/>
  <c r="D379" i="13"/>
  <c r="D375" i="13"/>
  <c r="D371" i="13"/>
  <c r="D367" i="13"/>
  <c r="D364" i="13"/>
  <c r="D360" i="13"/>
  <c r="D356" i="13"/>
  <c r="D352" i="13"/>
  <c r="D348" i="13"/>
  <c r="D344" i="13"/>
  <c r="D340" i="13"/>
  <c r="D336" i="13"/>
  <c r="D332" i="13"/>
  <c r="D328" i="13"/>
  <c r="D324" i="13"/>
  <c r="D320" i="13"/>
  <c r="D316" i="13"/>
  <c r="D312" i="13"/>
  <c r="D308" i="13"/>
  <c r="D304" i="13"/>
  <c r="D300" i="13"/>
  <c r="D296" i="13"/>
  <c r="D292" i="13"/>
  <c r="D288" i="13"/>
  <c r="D284" i="13"/>
  <c r="D280" i="13"/>
  <c r="D276" i="13"/>
  <c r="D272" i="13"/>
  <c r="D268" i="13"/>
  <c r="D264" i="13"/>
  <c r="D260" i="13"/>
  <c r="D256" i="13"/>
  <c r="D252" i="13"/>
  <c r="D248" i="13"/>
  <c r="D244" i="13"/>
  <c r="D240" i="13"/>
  <c r="D236" i="13"/>
  <c r="D232" i="13"/>
  <c r="D228" i="13"/>
  <c r="D224" i="13"/>
  <c r="D220" i="13"/>
  <c r="D363" i="13"/>
  <c r="D359" i="13"/>
  <c r="D355" i="13"/>
  <c r="D351" i="13"/>
  <c r="D347" i="13"/>
  <c r="D343" i="13"/>
  <c r="D339" i="13"/>
  <c r="D335" i="13"/>
  <c r="D331" i="13"/>
  <c r="D327" i="13"/>
  <c r="D323" i="13"/>
  <c r="D319" i="13"/>
  <c r="D315" i="13"/>
  <c r="D311" i="13"/>
  <c r="D307" i="13"/>
  <c r="D303" i="13"/>
  <c r="D299" i="13"/>
  <c r="D295" i="13"/>
  <c r="D291" i="13"/>
  <c r="D287" i="13"/>
  <c r="D283" i="13"/>
  <c r="D279" i="13"/>
  <c r="D275" i="13"/>
  <c r="D271" i="13"/>
  <c r="D267" i="13"/>
  <c r="D263" i="13"/>
  <c r="D259" i="13"/>
  <c r="D255" i="13"/>
  <c r="D251" i="13"/>
  <c r="D247" i="13"/>
  <c r="D243" i="13"/>
  <c r="D239" i="13"/>
  <c r="D235" i="13"/>
  <c r="D231" i="13"/>
  <c r="D227" i="13"/>
  <c r="D223" i="13"/>
  <c r="D219" i="13"/>
  <c r="D215" i="13"/>
  <c r="D211" i="13"/>
  <c r="D207" i="13"/>
  <c r="D203" i="13"/>
  <c r="D199" i="13"/>
  <c r="D195" i="13"/>
  <c r="D191" i="13"/>
  <c r="D187" i="13"/>
  <c r="D183" i="13"/>
  <c r="D179" i="13"/>
  <c r="D175" i="13"/>
  <c r="D171" i="13"/>
  <c r="D167" i="13"/>
  <c r="D163" i="13"/>
  <c r="D159" i="13"/>
  <c r="D155" i="13"/>
  <c r="D151" i="13"/>
  <c r="D147" i="13"/>
  <c r="D143" i="13"/>
  <c r="D139" i="13"/>
  <c r="D135" i="13"/>
  <c r="D131" i="13"/>
  <c r="D127" i="13"/>
  <c r="D123" i="13"/>
  <c r="D119" i="13"/>
  <c r="D115" i="13"/>
  <c r="D111" i="13"/>
  <c r="D107" i="13"/>
  <c r="D103" i="13"/>
  <c r="D99" i="13"/>
  <c r="D95" i="13"/>
  <c r="D91" i="13"/>
  <c r="D87" i="13"/>
  <c r="D67" i="13"/>
  <c r="D59" i="13"/>
  <c r="D250" i="13"/>
  <c r="D246" i="13"/>
  <c r="D242" i="13"/>
  <c r="D238" i="13"/>
  <c r="D234" i="13"/>
  <c r="D230" i="13"/>
  <c r="D226" i="13"/>
  <c r="D222" i="13"/>
  <c r="D218" i="13"/>
  <c r="D214" i="13"/>
  <c r="D210" i="13"/>
  <c r="D206" i="13"/>
  <c r="D202" i="13"/>
  <c r="D198" i="13"/>
  <c r="D194" i="13"/>
  <c r="D190" i="13"/>
  <c r="D186" i="13"/>
  <c r="D182" i="13"/>
  <c r="D178" i="13"/>
  <c r="D174" i="13"/>
  <c r="D170" i="13"/>
  <c r="D166" i="13"/>
  <c r="D162" i="13"/>
  <c r="D158" i="13"/>
  <c r="D154" i="13"/>
  <c r="D150" i="13"/>
  <c r="D146" i="13"/>
  <c r="D142" i="13"/>
  <c r="D138" i="13"/>
  <c r="D134" i="13"/>
  <c r="D130" i="13"/>
  <c r="D126" i="13"/>
  <c r="D122" i="13"/>
  <c r="D118" i="13"/>
  <c r="D114" i="13"/>
  <c r="D110" i="13"/>
  <c r="D106" i="13"/>
  <c r="D102" i="13"/>
  <c r="D98" i="13"/>
  <c r="D94" i="13"/>
  <c r="D90" i="13"/>
  <c r="D86" i="13"/>
  <c r="D82" i="13"/>
  <c r="D78" i="13"/>
  <c r="D74" i="13"/>
  <c r="D70" i="13"/>
  <c r="D254" i="13"/>
  <c r="D217" i="13"/>
  <c r="D213" i="13"/>
  <c r="D209" i="13"/>
  <c r="D205" i="13"/>
  <c r="D201" i="13"/>
  <c r="D197" i="13"/>
  <c r="D193" i="13"/>
  <c r="D189" i="13"/>
  <c r="D185" i="13"/>
  <c r="D181" i="13"/>
  <c r="D177" i="13"/>
  <c r="D173" i="13"/>
  <c r="D169" i="13"/>
  <c r="D165" i="13"/>
  <c r="D161" i="13"/>
  <c r="D157" i="13"/>
  <c r="D153" i="13"/>
  <c r="D149" i="13"/>
  <c r="D145" i="13"/>
  <c r="D141" i="13"/>
  <c r="D137" i="13"/>
  <c r="D133" i="13"/>
  <c r="D129" i="13"/>
  <c r="D125" i="13"/>
  <c r="D121" i="13"/>
  <c r="D117" i="13"/>
  <c r="D113" i="13"/>
  <c r="D109" i="13"/>
  <c r="D105" i="13"/>
  <c r="D101" i="13"/>
  <c r="D97" i="13"/>
  <c r="D93" i="13"/>
  <c r="D89" i="13"/>
  <c r="D253" i="13"/>
  <c r="D249" i="13"/>
  <c r="D245" i="13"/>
  <c r="D241" i="13"/>
  <c r="D237" i="13"/>
  <c r="D233" i="13"/>
  <c r="D229" i="13"/>
  <c r="D225" i="13"/>
  <c r="D221" i="13"/>
  <c r="D216" i="13"/>
  <c r="D212" i="13"/>
  <c r="D208" i="13"/>
  <c r="D204" i="13"/>
  <c r="D200" i="13"/>
  <c r="D196" i="13"/>
  <c r="D192" i="13"/>
  <c r="D188" i="13"/>
  <c r="D184" i="13"/>
  <c r="D180" i="13"/>
  <c r="D176" i="13"/>
  <c r="D172" i="13"/>
  <c r="D168" i="13"/>
  <c r="D164" i="13"/>
  <c r="D160" i="13"/>
  <c r="D156" i="13"/>
  <c r="D152" i="13"/>
  <c r="D148" i="13"/>
  <c r="D144" i="13"/>
  <c r="D140" i="13"/>
  <c r="D136" i="13"/>
  <c r="D132" i="13"/>
  <c r="D128" i="13"/>
  <c r="D124" i="13"/>
  <c r="D120" i="13"/>
  <c r="D116" i="13"/>
  <c r="D112" i="13"/>
  <c r="D108" i="13"/>
  <c r="D104" i="13"/>
  <c r="D100" i="13"/>
  <c r="D96" i="13"/>
  <c r="D92" i="13"/>
  <c r="D88" i="13"/>
  <c r="D84" i="13"/>
  <c r="D80" i="13"/>
  <c r="D76" i="13"/>
  <c r="D72" i="13"/>
  <c r="D68" i="13"/>
  <c r="D64" i="13"/>
  <c r="D60" i="13"/>
  <c r="D56" i="13"/>
  <c r="D52" i="13"/>
  <c r="D48" i="13"/>
  <c r="D44" i="13"/>
  <c r="D40" i="13"/>
  <c r="D4" i="13"/>
  <c r="D83" i="13"/>
  <c r="D79" i="13"/>
  <c r="D75" i="13"/>
  <c r="D71" i="13"/>
  <c r="D63" i="13"/>
  <c r="D55" i="13"/>
  <c r="D51" i="13"/>
  <c r="D47" i="13"/>
  <c r="D65" i="13"/>
  <c r="D43" i="13"/>
  <c r="D16" i="13"/>
  <c r="D9" i="13"/>
  <c r="D85" i="13"/>
  <c r="D81" i="13"/>
  <c r="D77" i="13"/>
  <c r="D73" i="13"/>
  <c r="D69" i="13"/>
  <c r="D31" i="13"/>
  <c r="D30" i="13"/>
  <c r="D23" i="13"/>
  <c r="D22" i="13"/>
  <c r="D15" i="13"/>
  <c r="D14" i="13"/>
  <c r="D7" i="13"/>
  <c r="D6" i="13"/>
  <c r="D3" i="13"/>
  <c r="D66" i="13"/>
  <c r="D58" i="13"/>
  <c r="D36" i="13"/>
  <c r="D29" i="13"/>
  <c r="D21" i="13"/>
  <c r="D12" i="13"/>
  <c r="D62" i="13"/>
  <c r="D54" i="13"/>
  <c r="D50" i="13"/>
  <c r="D28" i="13"/>
  <c r="D20" i="13"/>
  <c r="D13" i="13"/>
  <c r="D5" i="13"/>
  <c r="D46" i="13"/>
  <c r="D45" i="13"/>
  <c r="D42" i="13"/>
  <c r="D41" i="13"/>
  <c r="D38" i="13"/>
  <c r="D37" i="13"/>
  <c r="D35" i="13"/>
  <c r="D34" i="13"/>
  <c r="D27" i="13"/>
  <c r="D26" i="13"/>
  <c r="D19" i="13"/>
  <c r="D18" i="13"/>
  <c r="D11" i="13"/>
  <c r="D10" i="13"/>
  <c r="D61" i="13"/>
  <c r="D57" i="13"/>
  <c r="D53" i="13"/>
  <c r="D49" i="13"/>
  <c r="D39" i="13"/>
  <c r="D33" i="13"/>
  <c r="D32" i="13"/>
  <c r="D25" i="13"/>
  <c r="D24" i="13"/>
  <c r="D17" i="13"/>
  <c r="D8" i="13"/>
  <c r="S4" i="13"/>
  <c r="S2" i="13" s="1"/>
  <c r="T450" i="13"/>
  <c r="AH9" i="4"/>
  <c r="AH7" i="4"/>
  <c r="AH6" i="4"/>
  <c r="D545" i="13" l="1"/>
  <c r="D427" i="13"/>
  <c r="D443" i="13"/>
  <c r="D458" i="13"/>
  <c r="D472" i="13"/>
  <c r="D488" i="13"/>
  <c r="D505" i="13"/>
  <c r="D521" i="13"/>
  <c r="D510" i="13"/>
  <c r="D526" i="13"/>
  <c r="D542" i="13"/>
  <c r="D558" i="13"/>
  <c r="D574" i="13"/>
  <c r="D531" i="13"/>
  <c r="D547" i="13"/>
  <c r="D563" i="13"/>
  <c r="D579" i="13"/>
  <c r="D658" i="13"/>
  <c r="D674" i="13"/>
  <c r="D564" i="13"/>
  <c r="D580" i="13"/>
  <c r="D594" i="13"/>
  <c r="D610" i="13"/>
  <c r="D626" i="13"/>
  <c r="D642" i="13"/>
  <c r="D561" i="13"/>
  <c r="D577" i="13"/>
  <c r="D592" i="13"/>
  <c r="D600" i="13"/>
  <c r="D608" i="13"/>
  <c r="D616" i="13"/>
  <c r="D624" i="13"/>
  <c r="D632" i="13"/>
  <c r="D640" i="13"/>
  <c r="D648" i="13"/>
  <c r="D591" i="13"/>
  <c r="D607" i="13"/>
  <c r="D623" i="13"/>
  <c r="D639" i="13"/>
  <c r="D655" i="13"/>
  <c r="D671" i="13"/>
  <c r="D687" i="13"/>
  <c r="D736" i="13"/>
  <c r="D752" i="13"/>
  <c r="D664" i="13"/>
  <c r="D680" i="13"/>
  <c r="D696" i="13"/>
  <c r="D710" i="13"/>
  <c r="D726" i="13"/>
  <c r="D665" i="13"/>
  <c r="D681" i="13"/>
  <c r="D697" i="13"/>
  <c r="D708" i="13"/>
  <c r="D716" i="13"/>
  <c r="D724" i="13"/>
  <c r="D732" i="13"/>
  <c r="D746" i="13"/>
  <c r="D762" i="13"/>
  <c r="D682" i="13"/>
  <c r="D698" i="13"/>
  <c r="D715" i="13"/>
  <c r="D731" i="13"/>
  <c r="D747" i="13"/>
  <c r="D763" i="13"/>
  <c r="D779" i="13"/>
  <c r="D787" i="13"/>
  <c r="D795" i="13"/>
  <c r="D803" i="13"/>
  <c r="D811" i="13"/>
  <c r="D819" i="13"/>
  <c r="D827" i="13"/>
  <c r="D772" i="13"/>
  <c r="D737" i="13"/>
  <c r="D753" i="13"/>
  <c r="D769" i="13"/>
  <c r="D778" i="13"/>
  <c r="D792" i="13"/>
  <c r="D808" i="13"/>
  <c r="D824" i="13"/>
  <c r="D793" i="13"/>
  <c r="D809" i="13"/>
  <c r="D825" i="13"/>
  <c r="D841" i="13"/>
  <c r="D857" i="13"/>
  <c r="D875" i="13"/>
  <c r="D895" i="13"/>
  <c r="D840" i="13"/>
  <c r="D848" i="13"/>
  <c r="D856" i="13"/>
  <c r="D864" i="13"/>
  <c r="D830" i="13"/>
  <c r="D846" i="13"/>
  <c r="D862" i="13"/>
  <c r="D873" i="13"/>
  <c r="D885" i="13"/>
  <c r="D894" i="13"/>
  <c r="D905" i="13"/>
  <c r="D917" i="13"/>
  <c r="D931" i="13"/>
  <c r="D945" i="13"/>
  <c r="D899" i="13"/>
  <c r="D919" i="13"/>
  <c r="D876" i="13"/>
  <c r="D900" i="13"/>
  <c r="D920" i="13"/>
  <c r="D951" i="13"/>
  <c r="D975" i="13"/>
  <c r="D996" i="13"/>
  <c r="D950" i="13"/>
  <c r="D962" i="13"/>
  <c r="D973" i="13"/>
  <c r="D989" i="13"/>
  <c r="D928" i="13"/>
  <c r="D948" i="13"/>
  <c r="D968" i="13"/>
  <c r="D986" i="13"/>
  <c r="D1006" i="13"/>
  <c r="D1010" i="13"/>
  <c r="D991" i="13"/>
  <c r="D1011" i="13"/>
  <c r="D1016" i="13"/>
  <c r="D1209" i="13"/>
  <c r="D1185" i="13"/>
  <c r="D1206" i="13"/>
  <c r="D1182" i="13"/>
  <c r="D1145" i="13"/>
  <c r="D1103" i="13"/>
  <c r="D1079" i="13"/>
  <c r="D1058" i="13"/>
  <c r="D1203" i="13"/>
  <c r="D1179" i="13"/>
  <c r="D1152" i="13"/>
  <c r="D1115" i="13"/>
  <c r="D1093" i="13"/>
  <c r="D1055" i="13"/>
  <c r="D1034" i="13"/>
  <c r="D1192" i="13"/>
  <c r="D1164" i="13"/>
  <c r="D1141" i="13"/>
  <c r="D1102" i="13"/>
  <c r="D1059" i="13"/>
  <c r="D1045" i="13"/>
  <c r="D1177" i="13"/>
  <c r="D1157" i="13"/>
  <c r="D1119" i="13"/>
  <c r="D1073" i="13"/>
  <c r="D1056" i="13"/>
  <c r="D1169" i="13"/>
  <c r="D1148" i="13"/>
  <c r="D1138" i="13"/>
  <c r="D1128" i="13"/>
  <c r="D1116" i="13"/>
  <c r="D1101" i="13"/>
  <c r="D1083" i="13"/>
  <c r="D1060" i="13"/>
  <c r="D1037" i="13"/>
  <c r="D1215" i="13"/>
  <c r="D1106" i="13"/>
  <c r="D1068" i="13"/>
  <c r="D1054" i="13"/>
  <c r="D1161" i="13"/>
  <c r="D1146" i="13"/>
  <c r="D1136" i="13"/>
  <c r="D1124" i="13"/>
  <c r="D1114" i="13"/>
  <c r="D1099" i="13"/>
  <c r="D1076" i="13"/>
  <c r="D1053" i="13"/>
  <c r="D1035" i="13"/>
  <c r="D1211" i="13"/>
  <c r="D1051" i="13"/>
  <c r="D1212" i="13"/>
  <c r="D1207" i="13"/>
  <c r="D1030" i="13"/>
  <c r="D1046" i="13"/>
  <c r="D1062" i="13"/>
  <c r="D1078" i="13"/>
  <c r="D1094" i="13"/>
  <c r="D1110" i="13"/>
  <c r="D1118" i="13"/>
  <c r="D1126" i="13"/>
  <c r="D1134" i="13"/>
  <c r="D1142" i="13"/>
  <c r="D1150" i="13"/>
  <c r="D1166" i="13"/>
  <c r="D1049" i="13"/>
  <c r="D1063" i="13"/>
  <c r="D1075" i="13"/>
  <c r="D1111" i="13"/>
  <c r="D1143" i="13"/>
  <c r="D1168" i="13"/>
  <c r="D1197" i="13"/>
  <c r="D1040" i="13"/>
  <c r="D1052" i="13"/>
  <c r="D1071" i="13"/>
  <c r="D1104" i="13"/>
  <c r="D1133" i="13"/>
  <c r="D1160" i="13"/>
  <c r="D1180" i="13"/>
  <c r="D1196" i="13"/>
  <c r="D1031" i="13"/>
  <c r="D1043" i="13"/>
  <c r="D1081" i="13"/>
  <c r="D1095" i="13"/>
  <c r="D1107" i="13"/>
  <c r="D1139" i="13"/>
  <c r="D1156" i="13"/>
  <c r="D1183" i="13"/>
  <c r="D1199" i="13"/>
  <c r="D1032" i="13"/>
  <c r="D1070" i="13"/>
  <c r="D1082" i="13"/>
  <c r="D1096" i="13"/>
  <c r="D1129" i="13"/>
  <c r="D1165" i="13"/>
  <c r="D1186" i="13"/>
  <c r="D1202" i="13"/>
  <c r="D1172" i="13"/>
  <c r="D1193" i="13"/>
  <c r="D1213" i="13"/>
  <c r="D1020" i="13"/>
  <c r="D1019" i="13"/>
  <c r="D1003" i="13"/>
  <c r="D987" i="13"/>
  <c r="D1014" i="13"/>
  <c r="D1013" i="13"/>
  <c r="D998" i="13"/>
  <c r="D982" i="13"/>
  <c r="D972" i="13"/>
  <c r="D956" i="13"/>
  <c r="D940" i="13"/>
  <c r="D924" i="13"/>
  <c r="D993" i="13"/>
  <c r="D977" i="13"/>
  <c r="D969" i="13"/>
  <c r="D961" i="13"/>
  <c r="D953" i="13"/>
  <c r="D1004" i="13"/>
  <c r="D988" i="13"/>
  <c r="D971" i="13"/>
  <c r="D955" i="13"/>
  <c r="D939" i="13"/>
  <c r="D912" i="13"/>
  <c r="D896" i="13"/>
  <c r="D880" i="13"/>
  <c r="D930" i="13"/>
  <c r="D911" i="13"/>
  <c r="D942" i="13"/>
  <c r="D925" i="13"/>
  <c r="D933" i="13"/>
  <c r="D922" i="13"/>
  <c r="D914" i="13"/>
  <c r="D906" i="13"/>
  <c r="D898" i="13"/>
  <c r="D890" i="13"/>
  <c r="D882" i="13"/>
  <c r="D874" i="13"/>
  <c r="C1025" i="13"/>
  <c r="G1025" i="13" s="1"/>
  <c r="C1032" i="13"/>
  <c r="C1034" i="13"/>
  <c r="C1039" i="13"/>
  <c r="C1041" i="13"/>
  <c r="G1041" i="13" s="1"/>
  <c r="C1048" i="13"/>
  <c r="C1050" i="13"/>
  <c r="C1055" i="13"/>
  <c r="C1057" i="13"/>
  <c r="G1057" i="13" s="1"/>
  <c r="C1064" i="13"/>
  <c r="C1066" i="13"/>
  <c r="C1071" i="13"/>
  <c r="C1073" i="13"/>
  <c r="G1073" i="13" s="1"/>
  <c r="C1080" i="13"/>
  <c r="C1082" i="13"/>
  <c r="C1087" i="13"/>
  <c r="C1089" i="13"/>
  <c r="G1089" i="13" s="1"/>
  <c r="C1096" i="13"/>
  <c r="C1098" i="13"/>
  <c r="C1103" i="13"/>
  <c r="C1105" i="13"/>
  <c r="G1105" i="13" s="1"/>
  <c r="C1152" i="13"/>
  <c r="E1152" i="13" s="1"/>
  <c r="C1155" i="13"/>
  <c r="E1155" i="13" s="1"/>
  <c r="C1160" i="13"/>
  <c r="C1163" i="13"/>
  <c r="E1163" i="13" s="1"/>
  <c r="C1168" i="13"/>
  <c r="E1168" i="13" s="1"/>
  <c r="C1171" i="13"/>
  <c r="E1171" i="13" s="1"/>
  <c r="C1174" i="13"/>
  <c r="E1174" i="13" s="1"/>
  <c r="C1026" i="13"/>
  <c r="C1028" i="13"/>
  <c r="C1033" i="13"/>
  <c r="G1033" i="13" s="1"/>
  <c r="C1035" i="13"/>
  <c r="C1038" i="13"/>
  <c r="C1040" i="13"/>
  <c r="C1045" i="13"/>
  <c r="C1047" i="13"/>
  <c r="C1052" i="13"/>
  <c r="C1059" i="13"/>
  <c r="C1085" i="13"/>
  <c r="G1085" i="13" s="1"/>
  <c r="C1090" i="13"/>
  <c r="C1092" i="13"/>
  <c r="C1097" i="13"/>
  <c r="G1097" i="13" s="1"/>
  <c r="C1099" i="13"/>
  <c r="C1102" i="13"/>
  <c r="C1104" i="13"/>
  <c r="C1109" i="13"/>
  <c r="C1114" i="13"/>
  <c r="C1117" i="13"/>
  <c r="C1122" i="13"/>
  <c r="C1125" i="13"/>
  <c r="C1130" i="13"/>
  <c r="C1133" i="13"/>
  <c r="C1138" i="13"/>
  <c r="C1141" i="13"/>
  <c r="C1146" i="13"/>
  <c r="C1149" i="13"/>
  <c r="E1149" i="13" s="1"/>
  <c r="C1151" i="13"/>
  <c r="E1151" i="13" s="1"/>
  <c r="C1153" i="13"/>
  <c r="E1153" i="13" s="1"/>
  <c r="C1162" i="13"/>
  <c r="E1162" i="13" s="1"/>
  <c r="C1164" i="13"/>
  <c r="E1164" i="13" s="1"/>
  <c r="C1166" i="13"/>
  <c r="E1166" i="13" s="1"/>
  <c r="C1176" i="13"/>
  <c r="E1176" i="13" s="1"/>
  <c r="C1180" i="13"/>
  <c r="C1200" i="13"/>
  <c r="E1200" i="13" s="1"/>
  <c r="C1204" i="13"/>
  <c r="C1024" i="13"/>
  <c r="C1029" i="13"/>
  <c r="G1029" i="13" s="1"/>
  <c r="C1031" i="13"/>
  <c r="C1036" i="13"/>
  <c r="C1043" i="13"/>
  <c r="C1062" i="13"/>
  <c r="C1069" i="13"/>
  <c r="G1069" i="13" s="1"/>
  <c r="C1074" i="13"/>
  <c r="C1076" i="13"/>
  <c r="C1081" i="13"/>
  <c r="C1083" i="13"/>
  <c r="C1086" i="13"/>
  <c r="C1088" i="13"/>
  <c r="C1093" i="13"/>
  <c r="G1093" i="13" s="1"/>
  <c r="C1095" i="13"/>
  <c r="C1100" i="13"/>
  <c r="C1107" i="13"/>
  <c r="C1112" i="13"/>
  <c r="C1115" i="13"/>
  <c r="C1120" i="13"/>
  <c r="C1123" i="13"/>
  <c r="C1128" i="13"/>
  <c r="C1131" i="13"/>
  <c r="C1136" i="13"/>
  <c r="C1139" i="13"/>
  <c r="C1144" i="13"/>
  <c r="C1147" i="13"/>
  <c r="C1154" i="13"/>
  <c r="E1154" i="13" s="1"/>
  <c r="C1156" i="13"/>
  <c r="E1156" i="13" s="1"/>
  <c r="C1158" i="13"/>
  <c r="E1158" i="13" s="1"/>
  <c r="C1173" i="13"/>
  <c r="E1173" i="13" s="1"/>
  <c r="C1179" i="13"/>
  <c r="E1179" i="13" s="1"/>
  <c r="C1183" i="13"/>
  <c r="E1183" i="13" s="1"/>
  <c r="C1187" i="13"/>
  <c r="E1187" i="13" s="1"/>
  <c r="C1191" i="13"/>
  <c r="E1191" i="13" s="1"/>
  <c r="C1195" i="13"/>
  <c r="E1195" i="13" s="1"/>
  <c r="C1199" i="13"/>
  <c r="E1199" i="13" s="1"/>
  <c r="C1203" i="13"/>
  <c r="E1203" i="13" s="1"/>
  <c r="C1027" i="13"/>
  <c r="C1046" i="13"/>
  <c r="C1053" i="13"/>
  <c r="G1053" i="13" s="1"/>
  <c r="C1058" i="13"/>
  <c r="C1060" i="13"/>
  <c r="C1065" i="13"/>
  <c r="G1065" i="13" s="1"/>
  <c r="C1067" i="13"/>
  <c r="C1070" i="13"/>
  <c r="C1072" i="13"/>
  <c r="C1077" i="13"/>
  <c r="G1077" i="13" s="1"/>
  <c r="C1079" i="13"/>
  <c r="C1084" i="13"/>
  <c r="C1091" i="13"/>
  <c r="C1110" i="13"/>
  <c r="C1113" i="13"/>
  <c r="C1118" i="13"/>
  <c r="C1121" i="13"/>
  <c r="C1126" i="13"/>
  <c r="C1129" i="13"/>
  <c r="C1134" i="13"/>
  <c r="C1137" i="13"/>
  <c r="C1142" i="13"/>
  <c r="C1145" i="13"/>
  <c r="C1150" i="13"/>
  <c r="E1150" i="13" s="1"/>
  <c r="C1165" i="13"/>
  <c r="E1165" i="13" s="1"/>
  <c r="C1167" i="13"/>
  <c r="E1167" i="13" s="1"/>
  <c r="C1169" i="13"/>
  <c r="E1169" i="13" s="1"/>
  <c r="C1175" i="13"/>
  <c r="E1175" i="13" s="1"/>
  <c r="C1178" i="13"/>
  <c r="E1178" i="13" s="1"/>
  <c r="C1182" i="13"/>
  <c r="E1182" i="13" s="1"/>
  <c r="C1186" i="13"/>
  <c r="E1186" i="13" s="1"/>
  <c r="C1190" i="13"/>
  <c r="E1190" i="13" s="1"/>
  <c r="C1194" i="13"/>
  <c r="E1194" i="13" s="1"/>
  <c r="C1198" i="13"/>
  <c r="E1198" i="13" s="1"/>
  <c r="C1202" i="13"/>
  <c r="E1202" i="13" s="1"/>
  <c r="C1030" i="13"/>
  <c r="C1037" i="13"/>
  <c r="G1037" i="13" s="1"/>
  <c r="C1042" i="13"/>
  <c r="C1044" i="13"/>
  <c r="C1049" i="13"/>
  <c r="G1049" i="13" s="1"/>
  <c r="C1051" i="13"/>
  <c r="C1054" i="13"/>
  <c r="C1056" i="13"/>
  <c r="C1061" i="13"/>
  <c r="G1061" i="13" s="1"/>
  <c r="C1063" i="13"/>
  <c r="C1068" i="13"/>
  <c r="C1075" i="13"/>
  <c r="C1094" i="13"/>
  <c r="C1101" i="13"/>
  <c r="G1101" i="13" s="1"/>
  <c r="C1106" i="13"/>
  <c r="C1108" i="13"/>
  <c r="C1111" i="13"/>
  <c r="C1116" i="13"/>
  <c r="C1119" i="13"/>
  <c r="C1124" i="13"/>
  <c r="C1127" i="13"/>
  <c r="C1132" i="13"/>
  <c r="C1135" i="13"/>
  <c r="C1140" i="13"/>
  <c r="C1143" i="13"/>
  <c r="C1148" i="13"/>
  <c r="C1157" i="13"/>
  <c r="E1157" i="13" s="1"/>
  <c r="C1159" i="13"/>
  <c r="E1159" i="13" s="1"/>
  <c r="C1161" i="13"/>
  <c r="E1161" i="13" s="1"/>
  <c r="C1170" i="13"/>
  <c r="E1170" i="13" s="1"/>
  <c r="C1172" i="13"/>
  <c r="E1172" i="13" s="1"/>
  <c r="C1177" i="13"/>
  <c r="E1177" i="13" s="1"/>
  <c r="C1181" i="13"/>
  <c r="E1181" i="13" s="1"/>
  <c r="C1185" i="13"/>
  <c r="E1185" i="13" s="1"/>
  <c r="C1189" i="13"/>
  <c r="E1189" i="13" s="1"/>
  <c r="C1193" i="13"/>
  <c r="E1193" i="13" s="1"/>
  <c r="C1197" i="13"/>
  <c r="E1197" i="13" s="1"/>
  <c r="C1201" i="13"/>
  <c r="E1201" i="13" s="1"/>
  <c r="C1205" i="13"/>
  <c r="E1205" i="13" s="1"/>
  <c r="C1209" i="13"/>
  <c r="E1209" i="13" s="1"/>
  <c r="C1213" i="13"/>
  <c r="C1078" i="13"/>
  <c r="C1184" i="13"/>
  <c r="E1184" i="13" s="1"/>
  <c r="C1188" i="13"/>
  <c r="E1188" i="13" s="1"/>
  <c r="C1192" i="13"/>
  <c r="E1192" i="13" s="1"/>
  <c r="C1196" i="13"/>
  <c r="E1196" i="13" s="1"/>
  <c r="C1208" i="13"/>
  <c r="E1208" i="13" s="1"/>
  <c r="C1212" i="13"/>
  <c r="C1206" i="13"/>
  <c r="E1206" i="13" s="1"/>
  <c r="C1207" i="13"/>
  <c r="C1210" i="13"/>
  <c r="E1210" i="13" s="1"/>
  <c r="C1211" i="13"/>
  <c r="C1215" i="13"/>
  <c r="C1214" i="13"/>
  <c r="G1205" i="13"/>
  <c r="K1205" i="13" s="1"/>
  <c r="G1185" i="13"/>
  <c r="G1194" i="13"/>
  <c r="G1178" i="13"/>
  <c r="E1089" i="13"/>
  <c r="E1077" i="13"/>
  <c r="E1025" i="13"/>
  <c r="G1191" i="13"/>
  <c r="G1173" i="13"/>
  <c r="G1152" i="13"/>
  <c r="G1164" i="13"/>
  <c r="G1149" i="13"/>
  <c r="K1149" i="13" s="1"/>
  <c r="E1097" i="13"/>
  <c r="E1033" i="13"/>
  <c r="K1033" i="13" s="1"/>
  <c r="G1174" i="13"/>
  <c r="E1101" i="13"/>
  <c r="E1085" i="13"/>
  <c r="E1069" i="13"/>
  <c r="E1037" i="13"/>
  <c r="G1201" i="13"/>
  <c r="G1167" i="13"/>
  <c r="K1167" i="13" s="1"/>
  <c r="G1187" i="13"/>
  <c r="G1171" i="13"/>
  <c r="J1171" i="13" s="1"/>
  <c r="G1200" i="13"/>
  <c r="G1162" i="13"/>
  <c r="E1057" i="13"/>
  <c r="E1045" i="13"/>
  <c r="G1170" i="13"/>
  <c r="G1155" i="13"/>
  <c r="J1155" i="13" s="1"/>
  <c r="G1169" i="13"/>
  <c r="K1169" i="13" s="1"/>
  <c r="G1153" i="13"/>
  <c r="J1153" i="13" s="1"/>
  <c r="G1165" i="13"/>
  <c r="J1165" i="13" s="1"/>
  <c r="G1199" i="13"/>
  <c r="G1183" i="13"/>
  <c r="E1081" i="13"/>
  <c r="G1196" i="13"/>
  <c r="G1180" i="13"/>
  <c r="G1160" i="13"/>
  <c r="G1168" i="13"/>
  <c r="G1166" i="13"/>
  <c r="G1150" i="13"/>
  <c r="G1163" i="13"/>
  <c r="J1163" i="13" s="1"/>
  <c r="E1065" i="13"/>
  <c r="G1179" i="13"/>
  <c r="G1154" i="13"/>
  <c r="E1105" i="13"/>
  <c r="E1041" i="13"/>
  <c r="E1029" i="13"/>
  <c r="G1192" i="13"/>
  <c r="G1176" i="13"/>
  <c r="G1151" i="13"/>
  <c r="K1151" i="13" s="1"/>
  <c r="G1177" i="13"/>
  <c r="E1073" i="13"/>
  <c r="E1061" i="13"/>
  <c r="G1161" i="13"/>
  <c r="J1149" i="13"/>
  <c r="J1169" i="13"/>
  <c r="I5" i="14"/>
  <c r="C1023" i="13"/>
  <c r="C1022" i="13"/>
  <c r="C1021" i="13"/>
  <c r="C1017" i="13"/>
  <c r="C1013" i="13"/>
  <c r="C1009" i="13"/>
  <c r="C1020" i="13"/>
  <c r="C1016" i="13"/>
  <c r="C1012" i="13"/>
  <c r="C1008" i="13"/>
  <c r="C1004" i="13"/>
  <c r="C1000" i="13"/>
  <c r="C996" i="13"/>
  <c r="C992" i="13"/>
  <c r="C988" i="13"/>
  <c r="C984" i="13"/>
  <c r="C1019" i="13"/>
  <c r="C1015" i="13"/>
  <c r="C1011" i="13"/>
  <c r="C1007" i="13"/>
  <c r="C1018" i="13"/>
  <c r="C1014" i="13"/>
  <c r="C1010" i="13"/>
  <c r="C1005" i="13"/>
  <c r="C1001" i="13"/>
  <c r="C997" i="13"/>
  <c r="C993" i="13"/>
  <c r="C989" i="13"/>
  <c r="C985" i="13"/>
  <c r="C1006" i="13"/>
  <c r="C1002" i="13"/>
  <c r="C998" i="13"/>
  <c r="C994" i="13"/>
  <c r="C990" i="13"/>
  <c r="C986" i="13"/>
  <c r="C982" i="13"/>
  <c r="C981" i="13"/>
  <c r="C977" i="13"/>
  <c r="C973" i="13"/>
  <c r="C969" i="13"/>
  <c r="C965" i="13"/>
  <c r="C961" i="13"/>
  <c r="C957" i="13"/>
  <c r="C953" i="13"/>
  <c r="C949" i="13"/>
  <c r="C945" i="13"/>
  <c r="C941" i="13"/>
  <c r="C937" i="13"/>
  <c r="C933" i="13"/>
  <c r="C929" i="13"/>
  <c r="C925" i="13"/>
  <c r="C976" i="13"/>
  <c r="C972" i="13"/>
  <c r="C968" i="13"/>
  <c r="C964" i="13"/>
  <c r="C960" i="13"/>
  <c r="C956" i="13"/>
  <c r="C952" i="13"/>
  <c r="C948" i="13"/>
  <c r="C1003" i="13"/>
  <c r="C999" i="13"/>
  <c r="C995" i="13"/>
  <c r="C991" i="13"/>
  <c r="C987" i="13"/>
  <c r="C983" i="13"/>
  <c r="C980" i="13"/>
  <c r="C978" i="13"/>
  <c r="C974" i="13"/>
  <c r="C970" i="13"/>
  <c r="C966" i="13"/>
  <c r="C962" i="13"/>
  <c r="C958" i="13"/>
  <c r="C954" i="13"/>
  <c r="C950" i="13"/>
  <c r="C946" i="13"/>
  <c r="C942" i="13"/>
  <c r="C938" i="13"/>
  <c r="C934" i="13"/>
  <c r="C979" i="13"/>
  <c r="C975" i="13"/>
  <c r="C971" i="13"/>
  <c r="C967" i="13"/>
  <c r="C963" i="13"/>
  <c r="C959" i="13"/>
  <c r="C955" i="13"/>
  <c r="C951" i="13"/>
  <c r="C947" i="13"/>
  <c r="C943" i="13"/>
  <c r="C939" i="13"/>
  <c r="C935" i="13"/>
  <c r="C931" i="13"/>
  <c r="C927" i="13"/>
  <c r="C921" i="13"/>
  <c r="C917" i="13"/>
  <c r="C913" i="13"/>
  <c r="C909" i="13"/>
  <c r="C905" i="13"/>
  <c r="C901" i="13"/>
  <c r="C897" i="13"/>
  <c r="C893" i="13"/>
  <c r="C889" i="13"/>
  <c r="C885" i="13"/>
  <c r="C881" i="13"/>
  <c r="C877" i="13"/>
  <c r="C873" i="13"/>
  <c r="C869" i="13"/>
  <c r="C928" i="13"/>
  <c r="C922" i="13"/>
  <c r="C918" i="13"/>
  <c r="C914" i="13"/>
  <c r="C910" i="13"/>
  <c r="C906" i="13"/>
  <c r="C902" i="13"/>
  <c r="C898" i="13"/>
  <c r="C930" i="13"/>
  <c r="C923" i="13"/>
  <c r="C919" i="13"/>
  <c r="C915" i="13"/>
  <c r="C911" i="13"/>
  <c r="C907" i="13"/>
  <c r="C903" i="13"/>
  <c r="C899" i="13"/>
  <c r="C895" i="13"/>
  <c r="C891" i="13"/>
  <c r="C887" i="13"/>
  <c r="C944" i="13"/>
  <c r="C940" i="13"/>
  <c r="C936" i="13"/>
  <c r="C932" i="13"/>
  <c r="C924" i="13"/>
  <c r="C920" i="13"/>
  <c r="C916" i="13"/>
  <c r="C912" i="13"/>
  <c r="C908" i="13"/>
  <c r="C904" i="13"/>
  <c r="C926" i="13"/>
  <c r="C863" i="13"/>
  <c r="C859" i="13"/>
  <c r="C855" i="13"/>
  <c r="C851" i="13"/>
  <c r="C847" i="13"/>
  <c r="C843" i="13"/>
  <c r="C839" i="13"/>
  <c r="C835" i="13"/>
  <c r="C831" i="13"/>
  <c r="C900" i="13"/>
  <c r="C883" i="13"/>
  <c r="C880" i="13"/>
  <c r="C875" i="13"/>
  <c r="C872" i="13"/>
  <c r="C867" i="13"/>
  <c r="C865" i="13"/>
  <c r="C861" i="13"/>
  <c r="C857" i="13"/>
  <c r="C853" i="13"/>
  <c r="C849" i="13"/>
  <c r="C845" i="13"/>
  <c r="C841" i="13"/>
  <c r="C837" i="13"/>
  <c r="C833" i="13"/>
  <c r="C829" i="13"/>
  <c r="C882" i="13"/>
  <c r="C874" i="13"/>
  <c r="C866" i="13"/>
  <c r="C862" i="13"/>
  <c r="C858" i="13"/>
  <c r="C854" i="13"/>
  <c r="C850" i="13"/>
  <c r="C846" i="13"/>
  <c r="C842" i="13"/>
  <c r="C838" i="13"/>
  <c r="C834" i="13"/>
  <c r="C879" i="13"/>
  <c r="C876" i="13"/>
  <c r="C871" i="13"/>
  <c r="C868" i="13"/>
  <c r="C896" i="13"/>
  <c r="C894" i="13"/>
  <c r="C892" i="13"/>
  <c r="C890" i="13"/>
  <c r="C888" i="13"/>
  <c r="C886" i="13"/>
  <c r="C884" i="13"/>
  <c r="C878" i="13"/>
  <c r="C870" i="13"/>
  <c r="C864" i="13"/>
  <c r="C860" i="13"/>
  <c r="C856" i="13"/>
  <c r="C852" i="13"/>
  <c r="C848" i="13"/>
  <c r="C844" i="13"/>
  <c r="C840" i="13"/>
  <c r="C836" i="13"/>
  <c r="C832" i="13"/>
  <c r="C826" i="13"/>
  <c r="C822" i="13"/>
  <c r="C818" i="13"/>
  <c r="C814" i="13"/>
  <c r="C810" i="13"/>
  <c r="C806" i="13"/>
  <c r="C802" i="13"/>
  <c r="C798" i="13"/>
  <c r="C794" i="13"/>
  <c r="C790" i="13"/>
  <c r="C786" i="13"/>
  <c r="C782" i="13"/>
  <c r="C827" i="13"/>
  <c r="C823" i="13"/>
  <c r="C819" i="13"/>
  <c r="C815" i="13"/>
  <c r="C811" i="13"/>
  <c r="C807" i="13"/>
  <c r="C803" i="13"/>
  <c r="C799" i="13"/>
  <c r="C795" i="13"/>
  <c r="C791" i="13"/>
  <c r="C787" i="13"/>
  <c r="C783" i="13"/>
  <c r="C779" i="13"/>
  <c r="C775" i="13"/>
  <c r="C824" i="13"/>
  <c r="C820" i="13"/>
  <c r="C816" i="13"/>
  <c r="C812" i="13"/>
  <c r="C808" i="13"/>
  <c r="C804" i="13"/>
  <c r="C800" i="13"/>
  <c r="C796" i="13"/>
  <c r="C792" i="13"/>
  <c r="C788" i="13"/>
  <c r="C784" i="13"/>
  <c r="C780" i="13"/>
  <c r="C778" i="13"/>
  <c r="C774" i="13"/>
  <c r="C770" i="13"/>
  <c r="C766" i="13"/>
  <c r="C762" i="13"/>
  <c r="C758" i="13"/>
  <c r="C754" i="13"/>
  <c r="C750" i="13"/>
  <c r="C746" i="13"/>
  <c r="C742" i="13"/>
  <c r="C738" i="13"/>
  <c r="C734" i="13"/>
  <c r="C825" i="13"/>
  <c r="C821" i="13"/>
  <c r="C817" i="13"/>
  <c r="C813" i="13"/>
  <c r="C809" i="13"/>
  <c r="C805" i="13"/>
  <c r="C801" i="13"/>
  <c r="C797" i="13"/>
  <c r="C793" i="13"/>
  <c r="C789" i="13"/>
  <c r="C785" i="13"/>
  <c r="C781" i="13"/>
  <c r="C777" i="13"/>
  <c r="C773" i="13"/>
  <c r="C769" i="13"/>
  <c r="C765" i="13"/>
  <c r="C830" i="13"/>
  <c r="C828" i="13"/>
  <c r="C776" i="13"/>
  <c r="C772" i="13"/>
  <c r="C768" i="13"/>
  <c r="C764" i="13"/>
  <c r="C760" i="13"/>
  <c r="C756" i="13"/>
  <c r="C752" i="13"/>
  <c r="C748" i="13"/>
  <c r="C744" i="13"/>
  <c r="C740" i="13"/>
  <c r="C736" i="13"/>
  <c r="C732" i="13"/>
  <c r="C728" i="13"/>
  <c r="C724" i="13"/>
  <c r="C720" i="13"/>
  <c r="C716" i="13"/>
  <c r="C712" i="13"/>
  <c r="C708" i="13"/>
  <c r="C704" i="13"/>
  <c r="C759" i="13"/>
  <c r="C755" i="13"/>
  <c r="C751" i="13"/>
  <c r="C747" i="13"/>
  <c r="C743" i="13"/>
  <c r="C739" i="13"/>
  <c r="C735" i="13"/>
  <c r="C731" i="13"/>
  <c r="C727" i="13"/>
  <c r="C723" i="13"/>
  <c r="C719" i="13"/>
  <c r="C715" i="13"/>
  <c r="C711" i="13"/>
  <c r="C707" i="13"/>
  <c r="C703" i="13"/>
  <c r="C699" i="13"/>
  <c r="C695" i="13"/>
  <c r="C691" i="13"/>
  <c r="C687" i="13"/>
  <c r="C683" i="13"/>
  <c r="C679" i="13"/>
  <c r="C698" i="13"/>
  <c r="C694" i="13"/>
  <c r="C690" i="13"/>
  <c r="C686" i="13"/>
  <c r="C682" i="13"/>
  <c r="C678" i="13"/>
  <c r="C674" i="13"/>
  <c r="C670" i="13"/>
  <c r="C666" i="13"/>
  <c r="C662" i="13"/>
  <c r="C658" i="13"/>
  <c r="C771" i="13"/>
  <c r="C767" i="13"/>
  <c r="C763" i="13"/>
  <c r="C761" i="13"/>
  <c r="C757" i="13"/>
  <c r="C753" i="13"/>
  <c r="C749" i="13"/>
  <c r="C745" i="13"/>
  <c r="C741" i="13"/>
  <c r="C737" i="13"/>
  <c r="C733" i="13"/>
  <c r="C729" i="13"/>
  <c r="C725" i="13"/>
  <c r="C721" i="13"/>
  <c r="C717" i="13"/>
  <c r="C713" i="13"/>
  <c r="C709" i="13"/>
  <c r="C705" i="13"/>
  <c r="C701" i="13"/>
  <c r="C697" i="13"/>
  <c r="C693" i="13"/>
  <c r="C689" i="13"/>
  <c r="C685" i="13"/>
  <c r="C681" i="13"/>
  <c r="C677" i="13"/>
  <c r="C673" i="13"/>
  <c r="C669" i="13"/>
  <c r="C665" i="13"/>
  <c r="C661" i="13"/>
  <c r="C657" i="13"/>
  <c r="C730" i="13"/>
  <c r="C726" i="13"/>
  <c r="C722" i="13"/>
  <c r="C718" i="13"/>
  <c r="C714" i="13"/>
  <c r="C710" i="13"/>
  <c r="C706" i="13"/>
  <c r="C702" i="13"/>
  <c r="C700" i="13"/>
  <c r="C696" i="13"/>
  <c r="C692" i="13"/>
  <c r="C688" i="13"/>
  <c r="C684" i="13"/>
  <c r="C680" i="13"/>
  <c r="C676" i="13"/>
  <c r="C672" i="13"/>
  <c r="C668" i="13"/>
  <c r="C664" i="13"/>
  <c r="C660" i="13"/>
  <c r="C656" i="13"/>
  <c r="C652" i="13"/>
  <c r="C648" i="13"/>
  <c r="C644" i="13"/>
  <c r="C640" i="13"/>
  <c r="C636" i="13"/>
  <c r="C632" i="13"/>
  <c r="C628" i="13"/>
  <c r="C624" i="13"/>
  <c r="C620" i="13"/>
  <c r="C616" i="13"/>
  <c r="C612" i="13"/>
  <c r="C608" i="13"/>
  <c r="C604" i="13"/>
  <c r="C600" i="13"/>
  <c r="C596" i="13"/>
  <c r="C592" i="13"/>
  <c r="C586" i="13"/>
  <c r="C582" i="13"/>
  <c r="C578" i="13"/>
  <c r="C574" i="13"/>
  <c r="C570" i="13"/>
  <c r="C566" i="13"/>
  <c r="C562" i="13"/>
  <c r="C653" i="13"/>
  <c r="C649" i="13"/>
  <c r="C645" i="13"/>
  <c r="C641" i="13"/>
  <c r="C637" i="13"/>
  <c r="C633" i="13"/>
  <c r="C629" i="13"/>
  <c r="C625" i="13"/>
  <c r="C621" i="13"/>
  <c r="C617" i="13"/>
  <c r="C613" i="13"/>
  <c r="C609" i="13"/>
  <c r="C605" i="13"/>
  <c r="C601" i="13"/>
  <c r="C597" i="13"/>
  <c r="C593" i="13"/>
  <c r="C589" i="13"/>
  <c r="C585" i="13"/>
  <c r="C581" i="13"/>
  <c r="C577" i="13"/>
  <c r="C573" i="13"/>
  <c r="C569" i="13"/>
  <c r="C565" i="13"/>
  <c r="C561" i="13"/>
  <c r="C557" i="13"/>
  <c r="C553" i="13"/>
  <c r="C549" i="13"/>
  <c r="C654" i="13"/>
  <c r="C650" i="13"/>
  <c r="C646" i="13"/>
  <c r="C642" i="13"/>
  <c r="C638" i="13"/>
  <c r="C634" i="13"/>
  <c r="C630" i="13"/>
  <c r="C626" i="13"/>
  <c r="C622" i="13"/>
  <c r="C618" i="13"/>
  <c r="C614" i="13"/>
  <c r="C610" i="13"/>
  <c r="C606" i="13"/>
  <c r="C602" i="13"/>
  <c r="C598" i="13"/>
  <c r="C594" i="13"/>
  <c r="C590" i="13"/>
  <c r="C588" i="13"/>
  <c r="C584" i="13"/>
  <c r="C580" i="13"/>
  <c r="C576" i="13"/>
  <c r="C572" i="13"/>
  <c r="C568" i="13"/>
  <c r="C564" i="13"/>
  <c r="C560" i="13"/>
  <c r="C556" i="13"/>
  <c r="C552" i="13"/>
  <c r="C548" i="13"/>
  <c r="C544" i="13"/>
  <c r="C540" i="13"/>
  <c r="C536" i="13"/>
  <c r="C532" i="13"/>
  <c r="C675" i="13"/>
  <c r="C671" i="13"/>
  <c r="C667" i="13"/>
  <c r="C663" i="13"/>
  <c r="C659" i="13"/>
  <c r="C655" i="13"/>
  <c r="C651" i="13"/>
  <c r="C647" i="13"/>
  <c r="C643" i="13"/>
  <c r="C639" i="13"/>
  <c r="C635" i="13"/>
  <c r="C631" i="13"/>
  <c r="C627" i="13"/>
  <c r="C623" i="13"/>
  <c r="C619" i="13"/>
  <c r="C615" i="13"/>
  <c r="C611" i="13"/>
  <c r="C607" i="13"/>
  <c r="C603" i="13"/>
  <c r="C599" i="13"/>
  <c r="C595" i="13"/>
  <c r="C591" i="13"/>
  <c r="C587" i="13"/>
  <c r="C583" i="13"/>
  <c r="C579" i="13"/>
  <c r="C575" i="13"/>
  <c r="C571" i="13"/>
  <c r="C567" i="13"/>
  <c r="C563" i="13"/>
  <c r="C559" i="13"/>
  <c r="C555" i="13"/>
  <c r="C551" i="13"/>
  <c r="C547" i="13"/>
  <c r="C543" i="13"/>
  <c r="C539" i="13"/>
  <c r="C535" i="13"/>
  <c r="C531" i="13"/>
  <c r="C527" i="13"/>
  <c r="C523" i="13"/>
  <c r="C519" i="13"/>
  <c r="C515" i="13"/>
  <c r="C511" i="13"/>
  <c r="C507" i="13"/>
  <c r="C503" i="13"/>
  <c r="C499" i="13"/>
  <c r="C558" i="13"/>
  <c r="C554" i="13"/>
  <c r="C550" i="13"/>
  <c r="C528" i="13"/>
  <c r="C524" i="13"/>
  <c r="C520" i="13"/>
  <c r="C516" i="13"/>
  <c r="C512" i="13"/>
  <c r="C508" i="13"/>
  <c r="C504" i="13"/>
  <c r="C500" i="13"/>
  <c r="C497" i="13"/>
  <c r="C493" i="13"/>
  <c r="C489" i="13"/>
  <c r="C485" i="13"/>
  <c r="C481" i="13"/>
  <c r="C477" i="13"/>
  <c r="C473" i="13"/>
  <c r="C469" i="13"/>
  <c r="C465" i="13"/>
  <c r="C459" i="13"/>
  <c r="C451" i="13"/>
  <c r="C448" i="13"/>
  <c r="C444" i="13"/>
  <c r="C440" i="13"/>
  <c r="C436" i="13"/>
  <c r="C432" i="13"/>
  <c r="C428" i="13"/>
  <c r="C424" i="13"/>
  <c r="C420" i="13"/>
  <c r="C416" i="13"/>
  <c r="C546" i="13"/>
  <c r="C542" i="13"/>
  <c r="C538" i="13"/>
  <c r="C534" i="13"/>
  <c r="C530" i="13"/>
  <c r="C525" i="13"/>
  <c r="C521" i="13"/>
  <c r="C517" i="13"/>
  <c r="C513" i="13"/>
  <c r="C509" i="13"/>
  <c r="C505" i="13"/>
  <c r="C501" i="13"/>
  <c r="C496" i="13"/>
  <c r="C492" i="13"/>
  <c r="C488" i="13"/>
  <c r="C484" i="13"/>
  <c r="C480" i="13"/>
  <c r="C476" i="13"/>
  <c r="C472" i="13"/>
  <c r="C468" i="13"/>
  <c r="C464" i="13"/>
  <c r="C461" i="13"/>
  <c r="C458" i="13"/>
  <c r="C457" i="13"/>
  <c r="C455" i="13"/>
  <c r="C447" i="13"/>
  <c r="C443" i="13"/>
  <c r="C439" i="13"/>
  <c r="C435" i="13"/>
  <c r="C431" i="13"/>
  <c r="C427" i="13"/>
  <c r="C423" i="13"/>
  <c r="C419" i="13"/>
  <c r="C415" i="13"/>
  <c r="C411" i="13"/>
  <c r="C407" i="13"/>
  <c r="C545" i="13"/>
  <c r="C541" i="13"/>
  <c r="C537" i="13"/>
  <c r="C533" i="13"/>
  <c r="C529" i="13"/>
  <c r="C526" i="13"/>
  <c r="C522" i="13"/>
  <c r="C518" i="13"/>
  <c r="C514" i="13"/>
  <c r="C510" i="13"/>
  <c r="C506" i="13"/>
  <c r="C502" i="13"/>
  <c r="C495" i="13"/>
  <c r="C491" i="13"/>
  <c r="C487" i="13"/>
  <c r="C483" i="13"/>
  <c r="C479" i="13"/>
  <c r="C475" i="13"/>
  <c r="C471" i="13"/>
  <c r="C467" i="13"/>
  <c r="C463" i="13"/>
  <c r="C452" i="13"/>
  <c r="C450" i="13"/>
  <c r="C446" i="13"/>
  <c r="C442" i="13"/>
  <c r="C438" i="13"/>
  <c r="C434" i="13"/>
  <c r="C430" i="13"/>
  <c r="C426" i="13"/>
  <c r="C422" i="13"/>
  <c r="C418" i="13"/>
  <c r="C414" i="13"/>
  <c r="C410" i="13"/>
  <c r="C406" i="13"/>
  <c r="C402" i="13"/>
  <c r="C398" i="13"/>
  <c r="C394" i="13"/>
  <c r="C390" i="13"/>
  <c r="C386" i="13"/>
  <c r="C382" i="13"/>
  <c r="C378" i="13"/>
  <c r="C498" i="13"/>
  <c r="C494" i="13"/>
  <c r="C490" i="13"/>
  <c r="C486" i="13"/>
  <c r="C482" i="13"/>
  <c r="C478" i="13"/>
  <c r="C474" i="13"/>
  <c r="C470" i="13"/>
  <c r="C466" i="13"/>
  <c r="C462" i="13"/>
  <c r="C460" i="13"/>
  <c r="C456" i="13"/>
  <c r="C454" i="13"/>
  <c r="C453" i="13"/>
  <c r="C449" i="13"/>
  <c r="C445" i="13"/>
  <c r="C441" i="13"/>
  <c r="C437" i="13"/>
  <c r="C433" i="13"/>
  <c r="C429" i="13"/>
  <c r="C425" i="13"/>
  <c r="C421" i="13"/>
  <c r="C417" i="13"/>
  <c r="C413" i="13"/>
  <c r="C409" i="13"/>
  <c r="C405" i="13"/>
  <c r="C401" i="13"/>
  <c r="C397" i="13"/>
  <c r="C393" i="13"/>
  <c r="C389" i="13"/>
  <c r="C385" i="13"/>
  <c r="C381" i="13"/>
  <c r="C377" i="13"/>
  <c r="C373" i="13"/>
  <c r="C369" i="13"/>
  <c r="C372" i="13"/>
  <c r="C368" i="13"/>
  <c r="C363" i="13"/>
  <c r="C359" i="13"/>
  <c r="C355" i="13"/>
  <c r="C351" i="13"/>
  <c r="C347" i="13"/>
  <c r="C343" i="13"/>
  <c r="C339" i="13"/>
  <c r="C335" i="13"/>
  <c r="C331" i="13"/>
  <c r="C327" i="13"/>
  <c r="C323" i="13"/>
  <c r="C319" i="13"/>
  <c r="C315" i="13"/>
  <c r="C311" i="13"/>
  <c r="C307" i="13"/>
  <c r="C303" i="13"/>
  <c r="C299" i="13"/>
  <c r="C295" i="13"/>
  <c r="C291" i="13"/>
  <c r="C287" i="13"/>
  <c r="C283" i="13"/>
  <c r="C279" i="13"/>
  <c r="C275" i="13"/>
  <c r="C271" i="13"/>
  <c r="C267" i="13"/>
  <c r="C263" i="13"/>
  <c r="C259" i="13"/>
  <c r="C362" i="13"/>
  <c r="C358" i="13"/>
  <c r="C354" i="13"/>
  <c r="C350" i="13"/>
  <c r="C346" i="13"/>
  <c r="C342" i="13"/>
  <c r="C338" i="13"/>
  <c r="C334" i="13"/>
  <c r="C330" i="13"/>
  <c r="C326" i="13"/>
  <c r="C322" i="13"/>
  <c r="C318" i="13"/>
  <c r="C314" i="13"/>
  <c r="C310" i="13"/>
  <c r="C306" i="13"/>
  <c r="C302" i="13"/>
  <c r="C298" i="13"/>
  <c r="C294" i="13"/>
  <c r="C290" i="13"/>
  <c r="C286" i="13"/>
  <c r="C282" i="13"/>
  <c r="C278" i="13"/>
  <c r="C274" i="13"/>
  <c r="C270" i="13"/>
  <c r="C266" i="13"/>
  <c r="C262" i="13"/>
  <c r="C258" i="13"/>
  <c r="C254" i="13"/>
  <c r="C404" i="13"/>
  <c r="C400" i="13"/>
  <c r="C396" i="13"/>
  <c r="C392" i="13"/>
  <c r="C388" i="13"/>
  <c r="C384" i="13"/>
  <c r="C380" i="13"/>
  <c r="C376" i="13"/>
  <c r="C374" i="13"/>
  <c r="C370" i="13"/>
  <c r="C366" i="13"/>
  <c r="C365" i="13"/>
  <c r="C361" i="13"/>
  <c r="C357" i="13"/>
  <c r="C353" i="13"/>
  <c r="C349" i="13"/>
  <c r="C345" i="13"/>
  <c r="C341" i="13"/>
  <c r="C337" i="13"/>
  <c r="C333" i="13"/>
  <c r="C329" i="13"/>
  <c r="C325" i="13"/>
  <c r="C321" i="13"/>
  <c r="C317" i="13"/>
  <c r="C313" i="13"/>
  <c r="C309" i="13"/>
  <c r="C305" i="13"/>
  <c r="C301" i="13"/>
  <c r="C297" i="13"/>
  <c r="C293" i="13"/>
  <c r="C289" i="13"/>
  <c r="C285" i="13"/>
  <c r="C281" i="13"/>
  <c r="C277" i="13"/>
  <c r="C273" i="13"/>
  <c r="C269" i="13"/>
  <c r="C265" i="13"/>
  <c r="C261" i="13"/>
  <c r="C257" i="13"/>
  <c r="C253" i="13"/>
  <c r="C249" i="13"/>
  <c r="C245" i="13"/>
  <c r="C241" i="13"/>
  <c r="C237" i="13"/>
  <c r="C233" i="13"/>
  <c r="C229" i="13"/>
  <c r="C225" i="13"/>
  <c r="C221" i="13"/>
  <c r="C412" i="13"/>
  <c r="C408" i="13"/>
  <c r="C403" i="13"/>
  <c r="C399" i="13"/>
  <c r="C395" i="13"/>
  <c r="C391" i="13"/>
  <c r="C387" i="13"/>
  <c r="C383" i="13"/>
  <c r="C379" i="13"/>
  <c r="C375" i="13"/>
  <c r="C371" i="13"/>
  <c r="C367" i="13"/>
  <c r="C364" i="13"/>
  <c r="C360" i="13"/>
  <c r="C356" i="13"/>
  <c r="C352" i="13"/>
  <c r="C348" i="13"/>
  <c r="C344" i="13"/>
  <c r="C340" i="13"/>
  <c r="C336" i="13"/>
  <c r="C332" i="13"/>
  <c r="C328" i="13"/>
  <c r="C324" i="13"/>
  <c r="C320" i="13"/>
  <c r="C316" i="13"/>
  <c r="C312" i="13"/>
  <c r="C308" i="13"/>
  <c r="C304" i="13"/>
  <c r="C300" i="13"/>
  <c r="C296" i="13"/>
  <c r="C292" i="13"/>
  <c r="C288" i="13"/>
  <c r="C284" i="13"/>
  <c r="C280" i="13"/>
  <c r="C276" i="13"/>
  <c r="C272" i="13"/>
  <c r="C268" i="13"/>
  <c r="C264" i="13"/>
  <c r="C260" i="13"/>
  <c r="C256" i="13"/>
  <c r="C252" i="13"/>
  <c r="C248" i="13"/>
  <c r="C244" i="13"/>
  <c r="C240" i="13"/>
  <c r="C236" i="13"/>
  <c r="C232" i="13"/>
  <c r="C228" i="13"/>
  <c r="C224" i="13"/>
  <c r="C220" i="13"/>
  <c r="C216" i="13"/>
  <c r="C212" i="13"/>
  <c r="C208" i="13"/>
  <c r="C204" i="13"/>
  <c r="C200" i="13"/>
  <c r="C196" i="13"/>
  <c r="C192" i="13"/>
  <c r="C188" i="13"/>
  <c r="C184" i="13"/>
  <c r="C180" i="13"/>
  <c r="C176" i="13"/>
  <c r="C172" i="13"/>
  <c r="C168" i="13"/>
  <c r="C164" i="13"/>
  <c r="C160" i="13"/>
  <c r="C156" i="13"/>
  <c r="C152" i="13"/>
  <c r="C148" i="13"/>
  <c r="C144" i="13"/>
  <c r="C140" i="13"/>
  <c r="C136" i="13"/>
  <c r="C132" i="13"/>
  <c r="C128" i="13"/>
  <c r="C124" i="13"/>
  <c r="C120" i="13"/>
  <c r="C116" i="13"/>
  <c r="C112" i="13"/>
  <c r="C108" i="13"/>
  <c r="C104" i="13"/>
  <c r="C100" i="13"/>
  <c r="C92" i="13"/>
  <c r="C68" i="13"/>
  <c r="C60" i="13"/>
  <c r="C52" i="13"/>
  <c r="C251" i="13"/>
  <c r="C247" i="13"/>
  <c r="C243" i="13"/>
  <c r="C239" i="13"/>
  <c r="C235" i="13"/>
  <c r="C231" i="13"/>
  <c r="C227" i="13"/>
  <c r="C223" i="13"/>
  <c r="C215" i="13"/>
  <c r="C211" i="13"/>
  <c r="C207" i="13"/>
  <c r="C203" i="13"/>
  <c r="C199" i="13"/>
  <c r="C195" i="13"/>
  <c r="C191" i="13"/>
  <c r="C187" i="13"/>
  <c r="C183" i="13"/>
  <c r="C179" i="13"/>
  <c r="C175" i="13"/>
  <c r="C171" i="13"/>
  <c r="C167" i="13"/>
  <c r="C163" i="13"/>
  <c r="C159" i="13"/>
  <c r="C155" i="13"/>
  <c r="C151" i="13"/>
  <c r="C147" i="13"/>
  <c r="C143" i="13"/>
  <c r="C139" i="13"/>
  <c r="C135" i="13"/>
  <c r="C131" i="13"/>
  <c r="C127" i="13"/>
  <c r="C123" i="13"/>
  <c r="C119" i="13"/>
  <c r="C115" i="13"/>
  <c r="C111" i="13"/>
  <c r="C107" i="13"/>
  <c r="C103" i="13"/>
  <c r="C99" i="13"/>
  <c r="C95" i="13"/>
  <c r="C91" i="13"/>
  <c r="C87" i="13"/>
  <c r="C83" i="13"/>
  <c r="C79" i="13"/>
  <c r="C75" i="13"/>
  <c r="C71" i="13"/>
  <c r="C67" i="13"/>
  <c r="C250" i="13"/>
  <c r="C246" i="13"/>
  <c r="C242" i="13"/>
  <c r="C238" i="13"/>
  <c r="C234" i="13"/>
  <c r="C230" i="13"/>
  <c r="C226" i="13"/>
  <c r="C222" i="13"/>
  <c r="C219" i="13"/>
  <c r="C218" i="13"/>
  <c r="C214" i="13"/>
  <c r="C210" i="13"/>
  <c r="C206" i="13"/>
  <c r="C202" i="13"/>
  <c r="C198" i="13"/>
  <c r="C194" i="13"/>
  <c r="C190" i="13"/>
  <c r="C186" i="13"/>
  <c r="C182" i="13"/>
  <c r="C178" i="13"/>
  <c r="C174" i="13"/>
  <c r="C170" i="13"/>
  <c r="C166" i="13"/>
  <c r="C162" i="13"/>
  <c r="C158" i="13"/>
  <c r="C154" i="13"/>
  <c r="C150" i="13"/>
  <c r="C146" i="13"/>
  <c r="C142" i="13"/>
  <c r="C138" i="13"/>
  <c r="C134" i="13"/>
  <c r="C130" i="13"/>
  <c r="C126" i="13"/>
  <c r="C122" i="13"/>
  <c r="C118" i="13"/>
  <c r="C114" i="13"/>
  <c r="C110" i="13"/>
  <c r="C106" i="13"/>
  <c r="C102" i="13"/>
  <c r="C98" i="13"/>
  <c r="C94" i="13"/>
  <c r="C90" i="13"/>
  <c r="C86" i="13"/>
  <c r="C255" i="13"/>
  <c r="C217" i="13"/>
  <c r="C213" i="13"/>
  <c r="C209" i="13"/>
  <c r="C205" i="13"/>
  <c r="C201" i="13"/>
  <c r="C197" i="13"/>
  <c r="C193" i="13"/>
  <c r="C189" i="13"/>
  <c r="C185" i="13"/>
  <c r="C181" i="13"/>
  <c r="C177" i="13"/>
  <c r="C173" i="13"/>
  <c r="C169" i="13"/>
  <c r="C165" i="13"/>
  <c r="C161" i="13"/>
  <c r="C157" i="13"/>
  <c r="C153" i="13"/>
  <c r="C149" i="13"/>
  <c r="C145" i="13"/>
  <c r="C141" i="13"/>
  <c r="C137" i="13"/>
  <c r="C133" i="13"/>
  <c r="C129" i="13"/>
  <c r="C125" i="13"/>
  <c r="C121" i="13"/>
  <c r="C117" i="13"/>
  <c r="C113" i="13"/>
  <c r="C109" i="13"/>
  <c r="C105" i="13"/>
  <c r="C101" i="13"/>
  <c r="C97" i="13"/>
  <c r="C93" i="13"/>
  <c r="C89" i="13"/>
  <c r="C85" i="13"/>
  <c r="C81" i="13"/>
  <c r="C77" i="13"/>
  <c r="C73" i="13"/>
  <c r="C69" i="13"/>
  <c r="C65" i="13"/>
  <c r="C61" i="13"/>
  <c r="C57" i="13"/>
  <c r="C53" i="13"/>
  <c r="C49" i="13"/>
  <c r="C45" i="13"/>
  <c r="C41" i="13"/>
  <c r="C37" i="13"/>
  <c r="C35" i="13"/>
  <c r="C33" i="13"/>
  <c r="C31" i="13"/>
  <c r="C29" i="13"/>
  <c r="C27" i="13"/>
  <c r="C25" i="13"/>
  <c r="C23" i="13"/>
  <c r="C21" i="13"/>
  <c r="C19" i="13"/>
  <c r="C17" i="13"/>
  <c r="C15" i="13"/>
  <c r="C13" i="13"/>
  <c r="C11" i="13"/>
  <c r="C9" i="13"/>
  <c r="C7" i="13"/>
  <c r="C5" i="13"/>
  <c r="C96" i="13"/>
  <c r="C88" i="13"/>
  <c r="C84" i="13"/>
  <c r="C80" i="13"/>
  <c r="C76" i="13"/>
  <c r="C72" i="13"/>
  <c r="C64" i="13"/>
  <c r="C56" i="13"/>
  <c r="C48" i="13"/>
  <c r="C46" i="13"/>
  <c r="C42" i="13"/>
  <c r="C34" i="13"/>
  <c r="C26" i="13"/>
  <c r="C18" i="13"/>
  <c r="C43" i="13"/>
  <c r="C39" i="13"/>
  <c r="C32" i="13"/>
  <c r="C24" i="13"/>
  <c r="C16" i="13"/>
  <c r="C8" i="13"/>
  <c r="C4" i="13"/>
  <c r="C82" i="13"/>
  <c r="C70" i="13"/>
  <c r="C59" i="13"/>
  <c r="C55" i="13"/>
  <c r="C47" i="13"/>
  <c r="C30" i="13"/>
  <c r="C14" i="13"/>
  <c r="C6" i="13"/>
  <c r="C78" i="13"/>
  <c r="C74" i="13"/>
  <c r="C63" i="13"/>
  <c r="C51" i="13"/>
  <c r="C44" i="13"/>
  <c r="C40" i="13"/>
  <c r="C22" i="13"/>
  <c r="C3" i="13"/>
  <c r="E3" i="13" s="1"/>
  <c r="C66" i="13"/>
  <c r="C62" i="13"/>
  <c r="C58" i="13"/>
  <c r="C54" i="13"/>
  <c r="C50" i="13"/>
  <c r="C36" i="13"/>
  <c r="C28" i="13"/>
  <c r="C20" i="13"/>
  <c r="C12" i="13"/>
  <c r="C38" i="13"/>
  <c r="C10" i="13"/>
  <c r="AE18" i="4"/>
  <c r="J1167" i="13" l="1"/>
  <c r="G1159" i="13"/>
  <c r="K1159" i="13" s="1"/>
  <c r="G1182" i="13"/>
  <c r="G1081" i="13"/>
  <c r="E1180" i="13"/>
  <c r="G1045" i="13"/>
  <c r="K1155" i="13"/>
  <c r="G1202" i="13"/>
  <c r="E1160" i="13"/>
  <c r="K1160" i="13" s="1"/>
  <c r="E1093" i="13"/>
  <c r="J1093" i="13" s="1"/>
  <c r="G1195" i="13"/>
  <c r="G1198" i="13"/>
  <c r="K1198" i="13" s="1"/>
  <c r="G1156" i="13"/>
  <c r="G1186" i="13"/>
  <c r="J1186" i="13" s="1"/>
  <c r="M1186" i="13" s="1"/>
  <c r="G1203" i="13"/>
  <c r="J1203" i="13" s="1"/>
  <c r="E1053" i="13"/>
  <c r="G1158" i="13"/>
  <c r="K1158" i="13" s="1"/>
  <c r="K1203" i="13"/>
  <c r="J1161" i="13"/>
  <c r="J1202" i="13"/>
  <c r="J1151" i="13"/>
  <c r="G1209" i="13"/>
  <c r="J1209" i="13" s="1"/>
  <c r="K1171" i="13"/>
  <c r="G1190" i="13"/>
  <c r="G1175" i="13"/>
  <c r="J1175" i="13" s="1"/>
  <c r="M1208" i="13" s="1"/>
  <c r="E1049" i="13"/>
  <c r="K1049" i="13" s="1"/>
  <c r="G1193" i="13"/>
  <c r="J1193" i="13" s="1"/>
  <c r="G1184" i="13"/>
  <c r="J1184" i="13" s="1"/>
  <c r="M1184" i="13" s="1"/>
  <c r="G1208" i="13"/>
  <c r="J1208" i="13" s="1"/>
  <c r="G1157" i="13"/>
  <c r="J1157" i="13" s="1"/>
  <c r="K1153" i="13"/>
  <c r="K1165" i="13"/>
  <c r="K1161" i="13"/>
  <c r="K1163" i="13"/>
  <c r="G1210" i="13"/>
  <c r="J1210" i="13" s="1"/>
  <c r="G1189" i="13"/>
  <c r="G1172" i="13"/>
  <c r="J1179" i="13"/>
  <c r="K1179" i="13"/>
  <c r="J1182" i="13"/>
  <c r="K1182" i="13"/>
  <c r="J1150" i="13"/>
  <c r="K1150" i="13"/>
  <c r="G1197" i="13"/>
  <c r="K1193" i="13"/>
  <c r="J1170" i="13"/>
  <c r="K1170" i="13"/>
  <c r="K1184" i="13"/>
  <c r="N1184" i="13" s="1"/>
  <c r="G1181" i="13"/>
  <c r="J1158" i="13"/>
  <c r="G1188" i="13"/>
  <c r="K1194" i="13"/>
  <c r="N1194" i="13" s="1"/>
  <c r="J1194" i="13"/>
  <c r="M1194" i="13" s="1"/>
  <c r="G1214" i="13"/>
  <c r="E1214" i="13"/>
  <c r="E1207" i="13"/>
  <c r="G1207" i="13"/>
  <c r="G1078" i="13"/>
  <c r="E1078" i="13"/>
  <c r="E1148" i="13"/>
  <c r="G1148" i="13"/>
  <c r="E1132" i="13"/>
  <c r="G1132" i="13"/>
  <c r="G1116" i="13"/>
  <c r="E1116" i="13"/>
  <c r="K1101" i="13"/>
  <c r="J1101" i="13"/>
  <c r="E1063" i="13"/>
  <c r="G1063" i="13"/>
  <c r="E1051" i="13"/>
  <c r="G1051" i="13"/>
  <c r="K1037" i="13"/>
  <c r="J1037" i="13"/>
  <c r="E1137" i="13"/>
  <c r="G1137" i="13"/>
  <c r="E1121" i="13"/>
  <c r="G1121" i="13"/>
  <c r="E1091" i="13"/>
  <c r="G1091" i="13"/>
  <c r="G1072" i="13"/>
  <c r="E1072" i="13"/>
  <c r="G1060" i="13"/>
  <c r="E1060" i="13"/>
  <c r="E1027" i="13"/>
  <c r="G1027" i="13"/>
  <c r="G1147" i="13"/>
  <c r="E1147" i="13"/>
  <c r="G1131" i="13"/>
  <c r="E1131" i="13"/>
  <c r="G1115" i="13"/>
  <c r="E1115" i="13"/>
  <c r="E1095" i="13"/>
  <c r="G1095" i="13"/>
  <c r="E1083" i="13"/>
  <c r="G1083" i="13"/>
  <c r="K1069" i="13"/>
  <c r="J1069" i="13"/>
  <c r="E1031" i="13"/>
  <c r="G1031" i="13"/>
  <c r="G1133" i="13"/>
  <c r="E1133" i="13"/>
  <c r="G1117" i="13"/>
  <c r="E1117" i="13"/>
  <c r="G1102" i="13"/>
  <c r="E1102" i="13"/>
  <c r="G1090" i="13"/>
  <c r="E1090" i="13"/>
  <c r="E1047" i="13"/>
  <c r="G1047" i="13"/>
  <c r="E1035" i="13"/>
  <c r="G1035" i="13"/>
  <c r="E1103" i="13"/>
  <c r="G1103" i="13"/>
  <c r="E1087" i="13"/>
  <c r="G1087" i="13"/>
  <c r="E1071" i="13"/>
  <c r="G1071" i="13"/>
  <c r="E1055" i="13"/>
  <c r="G1055" i="13"/>
  <c r="E1039" i="13"/>
  <c r="G1039" i="13"/>
  <c r="J1176" i="13"/>
  <c r="K1176" i="13"/>
  <c r="J1195" i="13"/>
  <c r="K1195" i="13"/>
  <c r="J1198" i="13"/>
  <c r="J1166" i="13"/>
  <c r="K1166" i="13"/>
  <c r="J1160" i="13"/>
  <c r="J1156" i="13"/>
  <c r="K1156" i="13"/>
  <c r="K1186" i="13"/>
  <c r="J1200" i="13"/>
  <c r="K1200" i="13"/>
  <c r="N1200" i="13" s="1"/>
  <c r="J1201" i="13"/>
  <c r="K1201" i="13"/>
  <c r="K1175" i="13"/>
  <c r="K1152" i="13"/>
  <c r="J1152" i="13"/>
  <c r="G1215" i="13"/>
  <c r="E1215" i="13"/>
  <c r="G1213" i="13"/>
  <c r="E1213" i="13"/>
  <c r="G1143" i="13"/>
  <c r="E1143" i="13"/>
  <c r="G1127" i="13"/>
  <c r="E1127" i="13"/>
  <c r="G1111" i="13"/>
  <c r="E1111" i="13"/>
  <c r="G1094" i="13"/>
  <c r="E1094" i="13"/>
  <c r="K1061" i="13"/>
  <c r="J1061" i="13"/>
  <c r="J1049" i="13"/>
  <c r="G1030" i="13"/>
  <c r="E1030" i="13"/>
  <c r="E1134" i="13"/>
  <c r="G1134" i="13"/>
  <c r="E1118" i="13"/>
  <c r="G1118" i="13"/>
  <c r="G1084" i="13"/>
  <c r="E1084" i="13"/>
  <c r="G1070" i="13"/>
  <c r="E1070" i="13"/>
  <c r="G1058" i="13"/>
  <c r="E1058" i="13"/>
  <c r="E1144" i="13"/>
  <c r="G1144" i="13"/>
  <c r="E1128" i="13"/>
  <c r="G1128" i="13"/>
  <c r="G1112" i="13"/>
  <c r="E1112" i="13"/>
  <c r="K1093" i="13"/>
  <c r="K1081" i="13"/>
  <c r="J1081" i="13"/>
  <c r="G1062" i="13"/>
  <c r="E1062" i="13"/>
  <c r="K1029" i="13"/>
  <c r="J1029" i="13"/>
  <c r="E1146" i="13"/>
  <c r="G1146" i="13"/>
  <c r="E1130" i="13"/>
  <c r="G1130" i="13"/>
  <c r="G1114" i="13"/>
  <c r="E1114" i="13"/>
  <c r="E1099" i="13"/>
  <c r="G1099" i="13"/>
  <c r="K1085" i="13"/>
  <c r="J1085" i="13"/>
  <c r="J1045" i="13"/>
  <c r="K1045" i="13"/>
  <c r="J1033" i="13"/>
  <c r="G1098" i="13"/>
  <c r="E1098" i="13"/>
  <c r="G1082" i="13"/>
  <c r="E1082" i="13"/>
  <c r="G1066" i="13"/>
  <c r="E1066" i="13"/>
  <c r="G1050" i="13"/>
  <c r="E1050" i="13"/>
  <c r="G1034" i="13"/>
  <c r="E1034" i="13"/>
  <c r="J1192" i="13"/>
  <c r="K1192" i="13"/>
  <c r="N1192" i="13" s="1"/>
  <c r="J1189" i="13"/>
  <c r="K1189" i="13"/>
  <c r="J1180" i="13"/>
  <c r="K1180" i="13"/>
  <c r="J1183" i="13"/>
  <c r="K1183" i="13"/>
  <c r="N1183" i="13" s="1"/>
  <c r="J1190" i="13"/>
  <c r="M1190" i="13" s="1"/>
  <c r="K1190" i="13"/>
  <c r="J1173" i="13"/>
  <c r="K1173" i="13"/>
  <c r="J1185" i="13"/>
  <c r="K1185" i="13"/>
  <c r="E1211" i="13"/>
  <c r="G1211" i="13"/>
  <c r="G1212" i="13"/>
  <c r="E1212" i="13"/>
  <c r="K1209" i="13"/>
  <c r="E1140" i="13"/>
  <c r="G1140" i="13"/>
  <c r="E1124" i="13"/>
  <c r="G1124" i="13"/>
  <c r="E1108" i="13"/>
  <c r="G1108" i="13"/>
  <c r="E1075" i="13"/>
  <c r="G1075" i="13"/>
  <c r="G1056" i="13"/>
  <c r="E1056" i="13"/>
  <c r="G1044" i="13"/>
  <c r="E1044" i="13"/>
  <c r="K1202" i="13"/>
  <c r="N1202" i="13" s="1"/>
  <c r="E1145" i="13"/>
  <c r="G1145" i="13"/>
  <c r="E1129" i="13"/>
  <c r="G1129" i="13"/>
  <c r="E1113" i="13"/>
  <c r="G1113" i="13"/>
  <c r="E1079" i="13"/>
  <c r="G1079" i="13"/>
  <c r="E1067" i="13"/>
  <c r="G1067" i="13"/>
  <c r="K1053" i="13"/>
  <c r="J1053" i="13"/>
  <c r="G1139" i="13"/>
  <c r="E1139" i="13"/>
  <c r="G1123" i="13"/>
  <c r="E1123" i="13"/>
  <c r="E1107" i="13"/>
  <c r="G1107" i="13"/>
  <c r="G1088" i="13"/>
  <c r="E1088" i="13"/>
  <c r="G1076" i="13"/>
  <c r="E1076" i="13"/>
  <c r="E1043" i="13"/>
  <c r="G1043" i="13"/>
  <c r="G1024" i="13"/>
  <c r="E1024" i="13"/>
  <c r="E1141" i="13"/>
  <c r="G1141" i="13"/>
  <c r="E1125" i="13"/>
  <c r="G1125" i="13"/>
  <c r="E1109" i="13"/>
  <c r="G1109" i="13"/>
  <c r="K1097" i="13"/>
  <c r="J1097" i="13"/>
  <c r="E1059" i="13"/>
  <c r="G1059" i="13"/>
  <c r="G1040" i="13"/>
  <c r="E1040" i="13"/>
  <c r="G1028" i="13"/>
  <c r="E1028" i="13"/>
  <c r="E1096" i="13"/>
  <c r="G1096" i="13"/>
  <c r="G1080" i="13"/>
  <c r="E1080" i="13"/>
  <c r="G1064" i="13"/>
  <c r="E1064" i="13"/>
  <c r="G1048" i="13"/>
  <c r="E1048" i="13"/>
  <c r="G1032" i="13"/>
  <c r="E1032" i="13"/>
  <c r="J1177" i="13"/>
  <c r="M1210" i="13" s="1"/>
  <c r="K1177" i="13"/>
  <c r="J1154" i="13"/>
  <c r="K1154" i="13"/>
  <c r="K1168" i="13"/>
  <c r="J1168" i="13"/>
  <c r="J1196" i="13"/>
  <c r="K1196" i="13"/>
  <c r="N1196" i="13" s="1"/>
  <c r="J1199" i="13"/>
  <c r="K1199" i="13"/>
  <c r="N1199" i="13" s="1"/>
  <c r="J1172" i="13"/>
  <c r="K1172" i="13"/>
  <c r="N1205" i="13" s="1"/>
  <c r="J1162" i="13"/>
  <c r="K1162" i="13"/>
  <c r="J1187" i="13"/>
  <c r="M1187" i="13" s="1"/>
  <c r="K1187" i="13"/>
  <c r="N1187" i="13" s="1"/>
  <c r="G1206" i="13"/>
  <c r="J1206" i="13" s="1"/>
  <c r="M1206" i="13" s="1"/>
  <c r="J1174" i="13"/>
  <c r="K1174" i="13"/>
  <c r="J1164" i="13"/>
  <c r="K1164" i="13"/>
  <c r="J1191" i="13"/>
  <c r="M1191" i="13" s="1"/>
  <c r="K1191" i="13"/>
  <c r="K1178" i="13"/>
  <c r="J1178" i="13"/>
  <c r="K1210" i="13"/>
  <c r="K1208" i="13"/>
  <c r="N1208" i="13" s="1"/>
  <c r="J1205" i="13"/>
  <c r="G1135" i="13"/>
  <c r="E1135" i="13"/>
  <c r="G1119" i="13"/>
  <c r="E1119" i="13"/>
  <c r="G1106" i="13"/>
  <c r="E1106" i="13"/>
  <c r="G1068" i="13"/>
  <c r="E1068" i="13"/>
  <c r="G1054" i="13"/>
  <c r="E1054" i="13"/>
  <c r="G1042" i="13"/>
  <c r="E1042" i="13"/>
  <c r="E1142" i="13"/>
  <c r="G1142" i="13"/>
  <c r="E1126" i="13"/>
  <c r="G1126" i="13"/>
  <c r="E1110" i="13"/>
  <c r="G1110" i="13"/>
  <c r="J1077" i="13"/>
  <c r="K1077" i="13"/>
  <c r="K1065" i="13"/>
  <c r="J1065" i="13"/>
  <c r="G1046" i="13"/>
  <c r="E1046" i="13"/>
  <c r="E1136" i="13"/>
  <c r="G1136" i="13"/>
  <c r="G1120" i="13"/>
  <c r="E1120" i="13"/>
  <c r="G1100" i="13"/>
  <c r="E1100" i="13"/>
  <c r="G1086" i="13"/>
  <c r="E1086" i="13"/>
  <c r="G1074" i="13"/>
  <c r="E1074" i="13"/>
  <c r="G1036" i="13"/>
  <c r="E1036" i="13"/>
  <c r="E1204" i="13"/>
  <c r="G1204" i="13"/>
  <c r="E1138" i="13"/>
  <c r="G1138" i="13"/>
  <c r="E1122" i="13"/>
  <c r="G1122" i="13"/>
  <c r="E1104" i="13"/>
  <c r="G1104" i="13"/>
  <c r="E1092" i="13"/>
  <c r="G1092" i="13"/>
  <c r="G1052" i="13"/>
  <c r="E1052" i="13"/>
  <c r="G1038" i="13"/>
  <c r="E1038" i="13"/>
  <c r="G1026" i="13"/>
  <c r="E1026" i="13"/>
  <c r="K1105" i="13"/>
  <c r="J1105" i="13"/>
  <c r="K1089" i="13"/>
  <c r="J1089" i="13"/>
  <c r="K1073" i="13"/>
  <c r="J1073" i="13"/>
  <c r="K1057" i="13"/>
  <c r="J1057" i="13"/>
  <c r="K1041" i="13"/>
  <c r="J1041" i="13"/>
  <c r="K1025" i="13"/>
  <c r="J1025" i="13"/>
  <c r="M1182" i="13"/>
  <c r="N1186" i="13"/>
  <c r="M1198" i="13"/>
  <c r="N1182" i="13"/>
  <c r="M1202" i="13"/>
  <c r="M1196" i="13"/>
  <c r="I6" i="14"/>
  <c r="E62" i="13"/>
  <c r="G62" i="13"/>
  <c r="E30" i="13"/>
  <c r="G30" i="13"/>
  <c r="G70" i="13"/>
  <c r="E70" i="13"/>
  <c r="E16" i="13"/>
  <c r="G16" i="13"/>
  <c r="E43" i="13"/>
  <c r="G43" i="13"/>
  <c r="G42" i="13"/>
  <c r="E42" i="13"/>
  <c r="G64" i="13"/>
  <c r="E64" i="13"/>
  <c r="G84" i="13"/>
  <c r="E84" i="13"/>
  <c r="G7" i="13"/>
  <c r="E7" i="13"/>
  <c r="G15" i="13"/>
  <c r="E15" i="13"/>
  <c r="E23" i="13"/>
  <c r="G23" i="13"/>
  <c r="E31" i="13"/>
  <c r="G31" i="13"/>
  <c r="G41" i="13"/>
  <c r="E41" i="13"/>
  <c r="G57" i="13"/>
  <c r="E57" i="13"/>
  <c r="E73" i="13"/>
  <c r="G73" i="13"/>
  <c r="G89" i="13"/>
  <c r="E89" i="13"/>
  <c r="G105" i="13"/>
  <c r="E105" i="13"/>
  <c r="G121" i="13"/>
  <c r="E121" i="13"/>
  <c r="G137" i="13"/>
  <c r="E137" i="13"/>
  <c r="G153" i="13"/>
  <c r="E153" i="13"/>
  <c r="G169" i="13"/>
  <c r="E169" i="13"/>
  <c r="G185" i="13"/>
  <c r="E185" i="13"/>
  <c r="G201" i="13"/>
  <c r="E201" i="13"/>
  <c r="G217" i="13"/>
  <c r="E217" i="13"/>
  <c r="E94" i="13"/>
  <c r="G94" i="13"/>
  <c r="E110" i="13"/>
  <c r="G110" i="13"/>
  <c r="E126" i="13"/>
  <c r="G126" i="13"/>
  <c r="E142" i="13"/>
  <c r="G142" i="13"/>
  <c r="E158" i="13"/>
  <c r="G158" i="13"/>
  <c r="E174" i="13"/>
  <c r="G174" i="13"/>
  <c r="E190" i="13"/>
  <c r="G190" i="13"/>
  <c r="E206" i="13"/>
  <c r="G206" i="13"/>
  <c r="G219" i="13"/>
  <c r="E219" i="13"/>
  <c r="G234" i="13"/>
  <c r="E234" i="13"/>
  <c r="G250" i="13"/>
  <c r="E250" i="13"/>
  <c r="E79" i="13"/>
  <c r="G79" i="13"/>
  <c r="G95" i="13"/>
  <c r="E95" i="13"/>
  <c r="G111" i="13"/>
  <c r="E111" i="13"/>
  <c r="G127" i="13"/>
  <c r="E127" i="13"/>
  <c r="G143" i="13"/>
  <c r="E143" i="13"/>
  <c r="G159" i="13"/>
  <c r="E159" i="13"/>
  <c r="G175" i="13"/>
  <c r="E175" i="13"/>
  <c r="G191" i="13"/>
  <c r="E191" i="13"/>
  <c r="G207" i="13"/>
  <c r="E207" i="13"/>
  <c r="E227" i="13"/>
  <c r="G227" i="13"/>
  <c r="E243" i="13"/>
  <c r="G243" i="13"/>
  <c r="G60" i="13"/>
  <c r="E60" i="13"/>
  <c r="G104" i="13"/>
  <c r="E104" i="13"/>
  <c r="G120" i="13"/>
  <c r="E120" i="13"/>
  <c r="G136" i="13"/>
  <c r="E136" i="13"/>
  <c r="G152" i="13"/>
  <c r="E152" i="13"/>
  <c r="G168" i="13"/>
  <c r="E168" i="13"/>
  <c r="G184" i="13"/>
  <c r="E184" i="13"/>
  <c r="G200" i="13"/>
  <c r="E200" i="13"/>
  <c r="G216" i="13"/>
  <c r="E216" i="13"/>
  <c r="E232" i="13"/>
  <c r="G232" i="13"/>
  <c r="E248" i="13"/>
  <c r="G248" i="13"/>
  <c r="G264" i="13"/>
  <c r="E264" i="13"/>
  <c r="G280" i="13"/>
  <c r="E280" i="13"/>
  <c r="G296" i="13"/>
  <c r="E296" i="13"/>
  <c r="G312" i="13"/>
  <c r="E312" i="13"/>
  <c r="G328" i="13"/>
  <c r="E328" i="13"/>
  <c r="G344" i="13"/>
  <c r="E344" i="13"/>
  <c r="G360" i="13"/>
  <c r="E360" i="13"/>
  <c r="G375" i="13"/>
  <c r="E375" i="13"/>
  <c r="G391" i="13"/>
  <c r="E391" i="13"/>
  <c r="G408" i="13"/>
  <c r="E408" i="13"/>
  <c r="G229" i="13"/>
  <c r="E229" i="13"/>
  <c r="G245" i="13"/>
  <c r="E245" i="13"/>
  <c r="E261" i="13"/>
  <c r="G261" i="13"/>
  <c r="E277" i="13"/>
  <c r="G277" i="13"/>
  <c r="E293" i="13"/>
  <c r="G293" i="13"/>
  <c r="E309" i="13"/>
  <c r="G309" i="13"/>
  <c r="E325" i="13"/>
  <c r="G325" i="13"/>
  <c r="E341" i="13"/>
  <c r="G341" i="13"/>
  <c r="E357" i="13"/>
  <c r="G357" i="13"/>
  <c r="G370" i="13"/>
  <c r="E370" i="13"/>
  <c r="E384" i="13"/>
  <c r="G384" i="13"/>
  <c r="E400" i="13"/>
  <c r="G400" i="13"/>
  <c r="G262" i="13"/>
  <c r="E262" i="13"/>
  <c r="G278" i="13"/>
  <c r="E278" i="13"/>
  <c r="G294" i="13"/>
  <c r="E294" i="13"/>
  <c r="G310" i="13"/>
  <c r="E310" i="13"/>
  <c r="G326" i="13"/>
  <c r="E326" i="13"/>
  <c r="G342" i="13"/>
  <c r="E342" i="13"/>
  <c r="G358" i="13"/>
  <c r="E358" i="13"/>
  <c r="G267" i="13"/>
  <c r="E267" i="13"/>
  <c r="G283" i="13"/>
  <c r="E283" i="13"/>
  <c r="G299" i="13"/>
  <c r="E299" i="13"/>
  <c r="G315" i="13"/>
  <c r="E315" i="13"/>
  <c r="G331" i="13"/>
  <c r="E331" i="13"/>
  <c r="G347" i="13"/>
  <c r="E347" i="13"/>
  <c r="G363" i="13"/>
  <c r="E363" i="13"/>
  <c r="E373" i="13"/>
  <c r="G373" i="13"/>
  <c r="G389" i="13"/>
  <c r="E389" i="13"/>
  <c r="G405" i="13"/>
  <c r="E405" i="13"/>
  <c r="G421" i="13"/>
  <c r="E421" i="13"/>
  <c r="G437" i="13"/>
  <c r="E437" i="13"/>
  <c r="G453" i="13"/>
  <c r="E453" i="13"/>
  <c r="G462" i="13"/>
  <c r="E462" i="13"/>
  <c r="G478" i="13"/>
  <c r="E478" i="13"/>
  <c r="G494" i="13"/>
  <c r="E494" i="13"/>
  <c r="G386" i="13"/>
  <c r="E386" i="13"/>
  <c r="G402" i="13"/>
  <c r="E402" i="13"/>
  <c r="E418" i="13"/>
  <c r="G418" i="13"/>
  <c r="E434" i="13"/>
  <c r="G434" i="13"/>
  <c r="E450" i="13"/>
  <c r="G450" i="13"/>
  <c r="E471" i="13"/>
  <c r="G471" i="13"/>
  <c r="E487" i="13"/>
  <c r="G487" i="13"/>
  <c r="G506" i="13"/>
  <c r="E506" i="13"/>
  <c r="G522" i="13"/>
  <c r="E522" i="13"/>
  <c r="G537" i="13"/>
  <c r="E537" i="13"/>
  <c r="G411" i="13"/>
  <c r="E411" i="13"/>
  <c r="G427" i="13"/>
  <c r="E427" i="13"/>
  <c r="G443" i="13"/>
  <c r="E443" i="13"/>
  <c r="G458" i="13"/>
  <c r="E458" i="13"/>
  <c r="G472" i="13"/>
  <c r="E472" i="13"/>
  <c r="G488" i="13"/>
  <c r="E488" i="13"/>
  <c r="E505" i="13"/>
  <c r="G505" i="13"/>
  <c r="E521" i="13"/>
  <c r="G521" i="13"/>
  <c r="E538" i="13"/>
  <c r="G538" i="13"/>
  <c r="G420" i="13"/>
  <c r="E420" i="13"/>
  <c r="G436" i="13"/>
  <c r="E436" i="13"/>
  <c r="G451" i="13"/>
  <c r="E451" i="13"/>
  <c r="G473" i="13"/>
  <c r="E473" i="13"/>
  <c r="G489" i="13"/>
  <c r="E489" i="13"/>
  <c r="G504" i="13"/>
  <c r="E504" i="13"/>
  <c r="G520" i="13"/>
  <c r="E520" i="13"/>
  <c r="G554" i="13"/>
  <c r="E554" i="13"/>
  <c r="G507" i="13"/>
  <c r="E507" i="13"/>
  <c r="G523" i="13"/>
  <c r="E523" i="13"/>
  <c r="E539" i="13"/>
  <c r="G539" i="13"/>
  <c r="E555" i="13"/>
  <c r="G555" i="13"/>
  <c r="G571" i="13"/>
  <c r="E571" i="13"/>
  <c r="G587" i="13"/>
  <c r="E587" i="13"/>
  <c r="G603" i="13"/>
  <c r="E603" i="13"/>
  <c r="G619" i="13"/>
  <c r="E619" i="13"/>
  <c r="G635" i="13"/>
  <c r="E635" i="13"/>
  <c r="G651" i="13"/>
  <c r="E651" i="13"/>
  <c r="G667" i="13"/>
  <c r="E667" i="13"/>
  <c r="G536" i="13"/>
  <c r="E536" i="13"/>
  <c r="G552" i="13"/>
  <c r="E552" i="13"/>
  <c r="E568" i="13"/>
  <c r="G568" i="13"/>
  <c r="E584" i="13"/>
  <c r="G584" i="13"/>
  <c r="E598" i="13"/>
  <c r="G598" i="13"/>
  <c r="E614" i="13"/>
  <c r="G614" i="13"/>
  <c r="E630" i="13"/>
  <c r="G630" i="13"/>
  <c r="E646" i="13"/>
  <c r="G646" i="13"/>
  <c r="G553" i="13"/>
  <c r="E553" i="13"/>
  <c r="G569" i="13"/>
  <c r="E569" i="13"/>
  <c r="G585" i="13"/>
  <c r="E585" i="13"/>
  <c r="G601" i="13"/>
  <c r="E601" i="13"/>
  <c r="G617" i="13"/>
  <c r="E617" i="13"/>
  <c r="G633" i="13"/>
  <c r="E633" i="13"/>
  <c r="G649" i="13"/>
  <c r="E649" i="13"/>
  <c r="G570" i="13"/>
  <c r="E570" i="13"/>
  <c r="G586" i="13"/>
  <c r="E586" i="13"/>
  <c r="G604" i="13"/>
  <c r="E604" i="13"/>
  <c r="G620" i="13"/>
  <c r="E620" i="13"/>
  <c r="G636" i="13"/>
  <c r="E636" i="13"/>
  <c r="G652" i="13"/>
  <c r="E652" i="13"/>
  <c r="E668" i="13"/>
  <c r="G668" i="13"/>
  <c r="G684" i="13"/>
  <c r="E684" i="13"/>
  <c r="G700" i="13"/>
  <c r="E700" i="13"/>
  <c r="E714" i="13"/>
  <c r="G714" i="13"/>
  <c r="E730" i="13"/>
  <c r="G730" i="13"/>
  <c r="G669" i="13"/>
  <c r="E669" i="13"/>
  <c r="E685" i="13"/>
  <c r="G685" i="13"/>
  <c r="G701" i="13"/>
  <c r="E701" i="13"/>
  <c r="G717" i="13"/>
  <c r="E717" i="13"/>
  <c r="G733" i="13"/>
  <c r="E733" i="13"/>
  <c r="G749" i="13"/>
  <c r="E749" i="13"/>
  <c r="G763" i="13"/>
  <c r="E763" i="13"/>
  <c r="G662" i="13"/>
  <c r="E662" i="13"/>
  <c r="G678" i="13"/>
  <c r="E678" i="13"/>
  <c r="G694" i="13"/>
  <c r="E694" i="13"/>
  <c r="G687" i="13"/>
  <c r="E687" i="13"/>
  <c r="G703" i="13"/>
  <c r="E703" i="13"/>
  <c r="G719" i="13"/>
  <c r="E719" i="13"/>
  <c r="G735" i="13"/>
  <c r="E735" i="13"/>
  <c r="G751" i="13"/>
  <c r="E751" i="13"/>
  <c r="E708" i="13"/>
  <c r="G708" i="13"/>
  <c r="E724" i="13"/>
  <c r="G724" i="13"/>
  <c r="E740" i="13"/>
  <c r="G740" i="13"/>
  <c r="E756" i="13"/>
  <c r="G756" i="13"/>
  <c r="G772" i="13"/>
  <c r="E772" i="13"/>
  <c r="G765" i="13"/>
  <c r="E765" i="13"/>
  <c r="G781" i="13"/>
  <c r="E781" i="13"/>
  <c r="G797" i="13"/>
  <c r="E797" i="13"/>
  <c r="G813" i="13"/>
  <c r="E813" i="13"/>
  <c r="E734" i="13"/>
  <c r="G734" i="13"/>
  <c r="E750" i="13"/>
  <c r="G750" i="13"/>
  <c r="G766" i="13"/>
  <c r="E766" i="13"/>
  <c r="E780" i="13"/>
  <c r="G780" i="13"/>
  <c r="E796" i="13"/>
  <c r="G796" i="13"/>
  <c r="E812" i="13"/>
  <c r="G812" i="13"/>
  <c r="G775" i="13"/>
  <c r="E775" i="13"/>
  <c r="G791" i="13"/>
  <c r="E791" i="13"/>
  <c r="G807" i="13"/>
  <c r="E807" i="13"/>
  <c r="G823" i="13"/>
  <c r="E823" i="13"/>
  <c r="G790" i="13"/>
  <c r="E790" i="13"/>
  <c r="G806" i="13"/>
  <c r="E806" i="13"/>
  <c r="G822" i="13"/>
  <c r="E822" i="13"/>
  <c r="G840" i="13"/>
  <c r="E840" i="13"/>
  <c r="G856" i="13"/>
  <c r="E856" i="13"/>
  <c r="G878" i="13"/>
  <c r="E878" i="13"/>
  <c r="G890" i="13"/>
  <c r="E890" i="13"/>
  <c r="G868" i="13"/>
  <c r="E868" i="13"/>
  <c r="E834" i="13"/>
  <c r="G834" i="13"/>
  <c r="E850" i="13"/>
  <c r="G850" i="13"/>
  <c r="G866" i="13"/>
  <c r="E866" i="13"/>
  <c r="E833" i="13"/>
  <c r="G833" i="13"/>
  <c r="E849" i="13"/>
  <c r="G849" i="13"/>
  <c r="E865" i="13"/>
  <c r="G865" i="13"/>
  <c r="G880" i="13"/>
  <c r="E880" i="13"/>
  <c r="G835" i="13"/>
  <c r="E835" i="13"/>
  <c r="G851" i="13"/>
  <c r="E851" i="13"/>
  <c r="G926" i="13"/>
  <c r="E926" i="13"/>
  <c r="G916" i="13"/>
  <c r="E916" i="13"/>
  <c r="G936" i="13"/>
  <c r="E936" i="13"/>
  <c r="E891" i="13"/>
  <c r="G891" i="13"/>
  <c r="E907" i="13"/>
  <c r="G907" i="13"/>
  <c r="E923" i="13"/>
  <c r="G923" i="13"/>
  <c r="G906" i="13"/>
  <c r="E906" i="13"/>
  <c r="G922" i="13"/>
  <c r="E922" i="13"/>
  <c r="E877" i="13"/>
  <c r="G877" i="13"/>
  <c r="G893" i="13"/>
  <c r="E893" i="13"/>
  <c r="G909" i="13"/>
  <c r="E909" i="13"/>
  <c r="E927" i="13"/>
  <c r="G927" i="13"/>
  <c r="E943" i="13"/>
  <c r="G943" i="13"/>
  <c r="E959" i="13"/>
  <c r="G959" i="13"/>
  <c r="E975" i="13"/>
  <c r="G975" i="13"/>
  <c r="G942" i="13"/>
  <c r="E942" i="13"/>
  <c r="G958" i="13"/>
  <c r="E958" i="13"/>
  <c r="G974" i="13"/>
  <c r="E974" i="13"/>
  <c r="G987" i="13"/>
  <c r="E987" i="13"/>
  <c r="G1003" i="13"/>
  <c r="E1003" i="13"/>
  <c r="G960" i="13"/>
  <c r="E960" i="13"/>
  <c r="G976" i="13"/>
  <c r="E976" i="13"/>
  <c r="G937" i="13"/>
  <c r="E937" i="13"/>
  <c r="E953" i="13"/>
  <c r="G953" i="13"/>
  <c r="E969" i="13"/>
  <c r="G969" i="13"/>
  <c r="E982" i="13"/>
  <c r="G982" i="13"/>
  <c r="E998" i="13"/>
  <c r="G998" i="13"/>
  <c r="G989" i="13"/>
  <c r="E989" i="13"/>
  <c r="G1005" i="13"/>
  <c r="E1005" i="13"/>
  <c r="G1007" i="13"/>
  <c r="E1007" i="13"/>
  <c r="G984" i="13"/>
  <c r="E984" i="13"/>
  <c r="G1000" i="13"/>
  <c r="E1000" i="13"/>
  <c r="G1016" i="13"/>
  <c r="E1016" i="13"/>
  <c r="G1017" i="13"/>
  <c r="E1017" i="13"/>
  <c r="E36" i="13"/>
  <c r="G36" i="13"/>
  <c r="E12" i="13"/>
  <c r="G12" i="13"/>
  <c r="G44" i="13"/>
  <c r="E44" i="13"/>
  <c r="E82" i="13"/>
  <c r="G82" i="13"/>
  <c r="G46" i="13"/>
  <c r="E46" i="13"/>
  <c r="G72" i="13"/>
  <c r="E72" i="13"/>
  <c r="G88" i="13"/>
  <c r="E88" i="13"/>
  <c r="G9" i="13"/>
  <c r="E9" i="13"/>
  <c r="G17" i="13"/>
  <c r="E17" i="13"/>
  <c r="G25" i="13"/>
  <c r="E25" i="13"/>
  <c r="G33" i="13"/>
  <c r="E33" i="13"/>
  <c r="G45" i="13"/>
  <c r="E45" i="13"/>
  <c r="G61" i="13"/>
  <c r="E61" i="13"/>
  <c r="E77" i="13"/>
  <c r="G77" i="13"/>
  <c r="G93" i="13"/>
  <c r="E93" i="13"/>
  <c r="G109" i="13"/>
  <c r="E109" i="13"/>
  <c r="G125" i="13"/>
  <c r="E125" i="13"/>
  <c r="G141" i="13"/>
  <c r="E141" i="13"/>
  <c r="G157" i="13"/>
  <c r="E157" i="13"/>
  <c r="G173" i="13"/>
  <c r="E173" i="13"/>
  <c r="G189" i="13"/>
  <c r="E189" i="13"/>
  <c r="G205" i="13"/>
  <c r="E205" i="13"/>
  <c r="G255" i="13"/>
  <c r="E255" i="13"/>
  <c r="E98" i="13"/>
  <c r="G98" i="13"/>
  <c r="E114" i="13"/>
  <c r="G114" i="13"/>
  <c r="E130" i="13"/>
  <c r="G130" i="13"/>
  <c r="E146" i="13"/>
  <c r="G146" i="13"/>
  <c r="E162" i="13"/>
  <c r="G162" i="13"/>
  <c r="E178" i="13"/>
  <c r="G178" i="13"/>
  <c r="E194" i="13"/>
  <c r="G194" i="13"/>
  <c r="E210" i="13"/>
  <c r="G210" i="13"/>
  <c r="G222" i="13"/>
  <c r="E222" i="13"/>
  <c r="G238" i="13"/>
  <c r="E238" i="13"/>
  <c r="E67" i="13"/>
  <c r="G67" i="13"/>
  <c r="E83" i="13"/>
  <c r="G83" i="13"/>
  <c r="G99" i="13"/>
  <c r="E99" i="13"/>
  <c r="G115" i="13"/>
  <c r="E115" i="13"/>
  <c r="G131" i="13"/>
  <c r="E131" i="13"/>
  <c r="G147" i="13"/>
  <c r="E147" i="13"/>
  <c r="G163" i="13"/>
  <c r="E163" i="13"/>
  <c r="G179" i="13"/>
  <c r="E179" i="13"/>
  <c r="G195" i="13"/>
  <c r="E195" i="13"/>
  <c r="G211" i="13"/>
  <c r="E211" i="13"/>
  <c r="E231" i="13"/>
  <c r="G231" i="13"/>
  <c r="E247" i="13"/>
  <c r="G247" i="13"/>
  <c r="G68" i="13"/>
  <c r="E68" i="13"/>
  <c r="G108" i="13"/>
  <c r="E108" i="13"/>
  <c r="G124" i="13"/>
  <c r="E124" i="13"/>
  <c r="G140" i="13"/>
  <c r="E140" i="13"/>
  <c r="G156" i="13"/>
  <c r="E156" i="13"/>
  <c r="G172" i="13"/>
  <c r="E172" i="13"/>
  <c r="G188" i="13"/>
  <c r="E188" i="13"/>
  <c r="G204" i="13"/>
  <c r="E204" i="13"/>
  <c r="E220" i="13"/>
  <c r="G220" i="13"/>
  <c r="E236" i="13"/>
  <c r="G236" i="13"/>
  <c r="E252" i="13"/>
  <c r="G252" i="13"/>
  <c r="G268" i="13"/>
  <c r="E268" i="13"/>
  <c r="G284" i="13"/>
  <c r="E284" i="13"/>
  <c r="G300" i="13"/>
  <c r="E300" i="13"/>
  <c r="G316" i="13"/>
  <c r="E316" i="13"/>
  <c r="G332" i="13"/>
  <c r="E332" i="13"/>
  <c r="G348" i="13"/>
  <c r="E348" i="13"/>
  <c r="G364" i="13"/>
  <c r="E364" i="13"/>
  <c r="G379" i="13"/>
  <c r="E379" i="13"/>
  <c r="G395" i="13"/>
  <c r="E395" i="13"/>
  <c r="G412" i="13"/>
  <c r="E412" i="13"/>
  <c r="G233" i="13"/>
  <c r="E233" i="13"/>
  <c r="G249" i="13"/>
  <c r="E249" i="13"/>
  <c r="E265" i="13"/>
  <c r="G265" i="13"/>
  <c r="E281" i="13"/>
  <c r="G281" i="13"/>
  <c r="E297" i="13"/>
  <c r="G297" i="13"/>
  <c r="E313" i="13"/>
  <c r="G313" i="13"/>
  <c r="E329" i="13"/>
  <c r="G329" i="13"/>
  <c r="E345" i="13"/>
  <c r="G345" i="13"/>
  <c r="E361" i="13"/>
  <c r="G361" i="13"/>
  <c r="G374" i="13"/>
  <c r="E374" i="13"/>
  <c r="E388" i="13"/>
  <c r="G388" i="13"/>
  <c r="E404" i="13"/>
  <c r="G404" i="13"/>
  <c r="G266" i="13"/>
  <c r="E266" i="13"/>
  <c r="G282" i="13"/>
  <c r="E282" i="13"/>
  <c r="G298" i="13"/>
  <c r="E298" i="13"/>
  <c r="G314" i="13"/>
  <c r="E314" i="13"/>
  <c r="G330" i="13"/>
  <c r="E330" i="13"/>
  <c r="G346" i="13"/>
  <c r="E346" i="13"/>
  <c r="G362" i="13"/>
  <c r="E362" i="13"/>
  <c r="G271" i="13"/>
  <c r="E271" i="13"/>
  <c r="G287" i="13"/>
  <c r="E287" i="13"/>
  <c r="G303" i="13"/>
  <c r="E303" i="13"/>
  <c r="G319" i="13"/>
  <c r="E319" i="13"/>
  <c r="G335" i="13"/>
  <c r="E335" i="13"/>
  <c r="G351" i="13"/>
  <c r="E351" i="13"/>
  <c r="G368" i="13"/>
  <c r="E368" i="13"/>
  <c r="G377" i="13"/>
  <c r="E377" i="13"/>
  <c r="G393" i="13"/>
  <c r="E393" i="13"/>
  <c r="E409" i="13"/>
  <c r="G409" i="13"/>
  <c r="G425" i="13"/>
  <c r="E425" i="13"/>
  <c r="G441" i="13"/>
  <c r="E441" i="13"/>
  <c r="G454" i="13"/>
  <c r="E454" i="13"/>
  <c r="G466" i="13"/>
  <c r="E466" i="13"/>
  <c r="G482" i="13"/>
  <c r="E482" i="13"/>
  <c r="G498" i="13"/>
  <c r="E498" i="13"/>
  <c r="G390" i="13"/>
  <c r="E390" i="13"/>
  <c r="G406" i="13"/>
  <c r="E406" i="13"/>
  <c r="E422" i="13"/>
  <c r="G422" i="13"/>
  <c r="E438" i="13"/>
  <c r="G438" i="13"/>
  <c r="E452" i="13"/>
  <c r="G452" i="13"/>
  <c r="E475" i="13"/>
  <c r="G475" i="13"/>
  <c r="E491" i="13"/>
  <c r="G491" i="13"/>
  <c r="G510" i="13"/>
  <c r="E510" i="13"/>
  <c r="G526" i="13"/>
  <c r="E526" i="13"/>
  <c r="G541" i="13"/>
  <c r="E541" i="13"/>
  <c r="G415" i="13"/>
  <c r="E415" i="13"/>
  <c r="G431" i="13"/>
  <c r="E431" i="13"/>
  <c r="G447" i="13"/>
  <c r="E447" i="13"/>
  <c r="G461" i="13"/>
  <c r="E461" i="13"/>
  <c r="G476" i="13"/>
  <c r="E476" i="13"/>
  <c r="G492" i="13"/>
  <c r="E492" i="13"/>
  <c r="E509" i="13"/>
  <c r="G509" i="13"/>
  <c r="E525" i="13"/>
  <c r="G525" i="13"/>
  <c r="E542" i="13"/>
  <c r="G542" i="13"/>
  <c r="G424" i="13"/>
  <c r="E424" i="13"/>
  <c r="G440" i="13"/>
  <c r="E440" i="13"/>
  <c r="G459" i="13"/>
  <c r="E459" i="13"/>
  <c r="G477" i="13"/>
  <c r="E477" i="13"/>
  <c r="G493" i="13"/>
  <c r="E493" i="13"/>
  <c r="G508" i="13"/>
  <c r="E508" i="13"/>
  <c r="G524" i="13"/>
  <c r="E524" i="13"/>
  <c r="G558" i="13"/>
  <c r="E558" i="13"/>
  <c r="G511" i="13"/>
  <c r="E511" i="13"/>
  <c r="G527" i="13"/>
  <c r="E527" i="13"/>
  <c r="E543" i="13"/>
  <c r="G543" i="13"/>
  <c r="E559" i="13"/>
  <c r="G559" i="13"/>
  <c r="G575" i="13"/>
  <c r="E575" i="13"/>
  <c r="G591" i="13"/>
  <c r="E591" i="13"/>
  <c r="G607" i="13"/>
  <c r="E607" i="13"/>
  <c r="G623" i="13"/>
  <c r="E623" i="13"/>
  <c r="G639" i="13"/>
  <c r="E639" i="13"/>
  <c r="G655" i="13"/>
  <c r="E655" i="13"/>
  <c r="G671" i="13"/>
  <c r="E671" i="13"/>
  <c r="G540" i="13"/>
  <c r="E540" i="13"/>
  <c r="G556" i="13"/>
  <c r="E556" i="13"/>
  <c r="E572" i="13"/>
  <c r="G572" i="13"/>
  <c r="E588" i="13"/>
  <c r="G588" i="13"/>
  <c r="E602" i="13"/>
  <c r="G602" i="13"/>
  <c r="E618" i="13"/>
  <c r="G618" i="13"/>
  <c r="E634" i="13"/>
  <c r="G634" i="13"/>
  <c r="E650" i="13"/>
  <c r="G650" i="13"/>
  <c r="G557" i="13"/>
  <c r="E557" i="13"/>
  <c r="G573" i="13"/>
  <c r="E573" i="13"/>
  <c r="G589" i="13"/>
  <c r="E589" i="13"/>
  <c r="G605" i="13"/>
  <c r="E605" i="13"/>
  <c r="G621" i="13"/>
  <c r="E621" i="13"/>
  <c r="G637" i="13"/>
  <c r="E637" i="13"/>
  <c r="G653" i="13"/>
  <c r="E653" i="13"/>
  <c r="G574" i="13"/>
  <c r="E574" i="13"/>
  <c r="G592" i="13"/>
  <c r="E592" i="13"/>
  <c r="G608" i="13"/>
  <c r="E608" i="13"/>
  <c r="G624" i="13"/>
  <c r="E624" i="13"/>
  <c r="G640" i="13"/>
  <c r="E640" i="13"/>
  <c r="E656" i="13"/>
  <c r="G656" i="13"/>
  <c r="E672" i="13"/>
  <c r="G672" i="13"/>
  <c r="G688" i="13"/>
  <c r="E688" i="13"/>
  <c r="E702" i="13"/>
  <c r="G702" i="13"/>
  <c r="E718" i="13"/>
  <c r="G718" i="13"/>
  <c r="G657" i="13"/>
  <c r="E657" i="13"/>
  <c r="G673" i="13"/>
  <c r="E673" i="13"/>
  <c r="E689" i="13"/>
  <c r="G689" i="13"/>
  <c r="G705" i="13"/>
  <c r="E705" i="13"/>
  <c r="G721" i="13"/>
  <c r="E721" i="13"/>
  <c r="G737" i="13"/>
  <c r="E737" i="13"/>
  <c r="G753" i="13"/>
  <c r="E753" i="13"/>
  <c r="G767" i="13"/>
  <c r="E767" i="13"/>
  <c r="G666" i="13"/>
  <c r="E666" i="13"/>
  <c r="G682" i="13"/>
  <c r="E682" i="13"/>
  <c r="G698" i="13"/>
  <c r="E698" i="13"/>
  <c r="G691" i="13"/>
  <c r="E691" i="13"/>
  <c r="G707" i="13"/>
  <c r="E707" i="13"/>
  <c r="G723" i="13"/>
  <c r="E723" i="13"/>
  <c r="G739" i="13"/>
  <c r="E739" i="13"/>
  <c r="G755" i="13"/>
  <c r="E755" i="13"/>
  <c r="E712" i="13"/>
  <c r="G712" i="13"/>
  <c r="E728" i="13"/>
  <c r="G728" i="13"/>
  <c r="E744" i="13"/>
  <c r="G744" i="13"/>
  <c r="E760" i="13"/>
  <c r="G760" i="13"/>
  <c r="G776" i="13"/>
  <c r="E776" i="13"/>
  <c r="G769" i="13"/>
  <c r="E769" i="13"/>
  <c r="G785" i="13"/>
  <c r="E785" i="13"/>
  <c r="G801" i="13"/>
  <c r="E801" i="13"/>
  <c r="G817" i="13"/>
  <c r="E817" i="13"/>
  <c r="E738" i="13"/>
  <c r="G738" i="13"/>
  <c r="E754" i="13"/>
  <c r="G754" i="13"/>
  <c r="G770" i="13"/>
  <c r="E770" i="13"/>
  <c r="E784" i="13"/>
  <c r="G784" i="13"/>
  <c r="E800" i="13"/>
  <c r="G800" i="13"/>
  <c r="E816" i="13"/>
  <c r="G816" i="13"/>
  <c r="G779" i="13"/>
  <c r="E779" i="13"/>
  <c r="G795" i="13"/>
  <c r="E795" i="13"/>
  <c r="G811" i="13"/>
  <c r="E811" i="13"/>
  <c r="E827" i="13"/>
  <c r="G827" i="13"/>
  <c r="G794" i="13"/>
  <c r="E794" i="13"/>
  <c r="G810" i="13"/>
  <c r="E810" i="13"/>
  <c r="G826" i="13"/>
  <c r="E826" i="13"/>
  <c r="G844" i="13"/>
  <c r="E844" i="13"/>
  <c r="G860" i="13"/>
  <c r="E860" i="13"/>
  <c r="E884" i="13"/>
  <c r="G884" i="13"/>
  <c r="E892" i="13"/>
  <c r="G892" i="13"/>
  <c r="E871" i="13"/>
  <c r="G871" i="13"/>
  <c r="E838" i="13"/>
  <c r="G838" i="13"/>
  <c r="E854" i="13"/>
  <c r="G854" i="13"/>
  <c r="G874" i="13"/>
  <c r="E874" i="13"/>
  <c r="E837" i="13"/>
  <c r="G837" i="13"/>
  <c r="E853" i="13"/>
  <c r="G853" i="13"/>
  <c r="E867" i="13"/>
  <c r="G867" i="13"/>
  <c r="E883" i="13"/>
  <c r="G883" i="13"/>
  <c r="G839" i="13"/>
  <c r="E839" i="13"/>
  <c r="G855" i="13"/>
  <c r="E855" i="13"/>
  <c r="G904" i="13"/>
  <c r="E904" i="13"/>
  <c r="G920" i="13"/>
  <c r="E920" i="13"/>
  <c r="G940" i="13"/>
  <c r="E940" i="13"/>
  <c r="E895" i="13"/>
  <c r="G895" i="13"/>
  <c r="E911" i="13"/>
  <c r="G911" i="13"/>
  <c r="G930" i="13"/>
  <c r="E930" i="13"/>
  <c r="G910" i="13"/>
  <c r="E910" i="13"/>
  <c r="E928" i="13"/>
  <c r="G928" i="13"/>
  <c r="G881" i="13"/>
  <c r="E881" i="13"/>
  <c r="G897" i="13"/>
  <c r="E897" i="13"/>
  <c r="G913" i="13"/>
  <c r="E913" i="13"/>
  <c r="E931" i="13"/>
  <c r="G931" i="13"/>
  <c r="E947" i="13"/>
  <c r="G947" i="13"/>
  <c r="E963" i="13"/>
  <c r="G963" i="13"/>
  <c r="G979" i="13"/>
  <c r="E979" i="13"/>
  <c r="G946" i="13"/>
  <c r="E946" i="13"/>
  <c r="G962" i="13"/>
  <c r="E962" i="13"/>
  <c r="G978" i="13"/>
  <c r="E978" i="13"/>
  <c r="G991" i="13"/>
  <c r="E991" i="13"/>
  <c r="G948" i="13"/>
  <c r="E948" i="13"/>
  <c r="G964" i="13"/>
  <c r="E964" i="13"/>
  <c r="G925" i="13"/>
  <c r="E925" i="13"/>
  <c r="G941" i="13"/>
  <c r="E941" i="13"/>
  <c r="E957" i="13"/>
  <c r="G957" i="13"/>
  <c r="E973" i="13"/>
  <c r="G973" i="13"/>
  <c r="E986" i="13"/>
  <c r="G986" i="13"/>
  <c r="E1002" i="13"/>
  <c r="G1002" i="13"/>
  <c r="G993" i="13"/>
  <c r="E993" i="13"/>
  <c r="G1010" i="13"/>
  <c r="E1010" i="13"/>
  <c r="E1011" i="13"/>
  <c r="G1011" i="13"/>
  <c r="G988" i="13"/>
  <c r="E988" i="13"/>
  <c r="G1004" i="13"/>
  <c r="E1004" i="13"/>
  <c r="G1020" i="13"/>
  <c r="E1020" i="13"/>
  <c r="E1021" i="13"/>
  <c r="G1021" i="13"/>
  <c r="E40" i="13"/>
  <c r="G40" i="13"/>
  <c r="G50" i="13"/>
  <c r="E50" i="13"/>
  <c r="E78" i="13"/>
  <c r="G78" i="13"/>
  <c r="E24" i="13"/>
  <c r="G24" i="13"/>
  <c r="G54" i="13"/>
  <c r="E54" i="13"/>
  <c r="E51" i="13"/>
  <c r="G51" i="13"/>
  <c r="E55" i="13"/>
  <c r="G55" i="13"/>
  <c r="E32" i="13"/>
  <c r="G32" i="13"/>
  <c r="G76" i="13"/>
  <c r="E76" i="13"/>
  <c r="G19" i="13"/>
  <c r="E19" i="13"/>
  <c r="G35" i="13"/>
  <c r="E35" i="13"/>
  <c r="G65" i="13"/>
  <c r="E65" i="13"/>
  <c r="G97" i="13"/>
  <c r="E97" i="13"/>
  <c r="G129" i="13"/>
  <c r="E129" i="13"/>
  <c r="G161" i="13"/>
  <c r="E161" i="13"/>
  <c r="G177" i="13"/>
  <c r="E177" i="13"/>
  <c r="G193" i="13"/>
  <c r="E193" i="13"/>
  <c r="G209" i="13"/>
  <c r="E209" i="13"/>
  <c r="G86" i="13"/>
  <c r="E86" i="13"/>
  <c r="E102" i="13"/>
  <c r="G102" i="13"/>
  <c r="E118" i="13"/>
  <c r="G118" i="13"/>
  <c r="E134" i="13"/>
  <c r="G134" i="13"/>
  <c r="E150" i="13"/>
  <c r="G150" i="13"/>
  <c r="E166" i="13"/>
  <c r="G166" i="13"/>
  <c r="E182" i="13"/>
  <c r="G182" i="13"/>
  <c r="E198" i="13"/>
  <c r="G198" i="13"/>
  <c r="E214" i="13"/>
  <c r="G214" i="13"/>
  <c r="G226" i="13"/>
  <c r="E226" i="13"/>
  <c r="G242" i="13"/>
  <c r="E242" i="13"/>
  <c r="E71" i="13"/>
  <c r="G71" i="13"/>
  <c r="G87" i="13"/>
  <c r="E87" i="13"/>
  <c r="G103" i="13"/>
  <c r="E103" i="13"/>
  <c r="G119" i="13"/>
  <c r="E119" i="13"/>
  <c r="G135" i="13"/>
  <c r="E135" i="13"/>
  <c r="G151" i="13"/>
  <c r="E151" i="13"/>
  <c r="G167" i="13"/>
  <c r="E167" i="13"/>
  <c r="G183" i="13"/>
  <c r="E183" i="13"/>
  <c r="G199" i="13"/>
  <c r="E199" i="13"/>
  <c r="G215" i="13"/>
  <c r="E215" i="13"/>
  <c r="E235" i="13"/>
  <c r="G235" i="13"/>
  <c r="E251" i="13"/>
  <c r="G251" i="13"/>
  <c r="G92" i="13"/>
  <c r="E92" i="13"/>
  <c r="G112" i="13"/>
  <c r="E112" i="13"/>
  <c r="G128" i="13"/>
  <c r="E128" i="13"/>
  <c r="G144" i="13"/>
  <c r="E144" i="13"/>
  <c r="G160" i="13"/>
  <c r="E160" i="13"/>
  <c r="G176" i="13"/>
  <c r="E176" i="13"/>
  <c r="G192" i="13"/>
  <c r="E192" i="13"/>
  <c r="G208" i="13"/>
  <c r="E208" i="13"/>
  <c r="E224" i="13"/>
  <c r="G224" i="13"/>
  <c r="E240" i="13"/>
  <c r="G240" i="13"/>
  <c r="G256" i="13"/>
  <c r="E256" i="13"/>
  <c r="G272" i="13"/>
  <c r="E272" i="13"/>
  <c r="G288" i="13"/>
  <c r="E288" i="13"/>
  <c r="G304" i="13"/>
  <c r="E304" i="13"/>
  <c r="G320" i="13"/>
  <c r="E320" i="13"/>
  <c r="G336" i="13"/>
  <c r="E336" i="13"/>
  <c r="G352" i="13"/>
  <c r="E352" i="13"/>
  <c r="E367" i="13"/>
  <c r="G367" i="13"/>
  <c r="G383" i="13"/>
  <c r="E383" i="13"/>
  <c r="G399" i="13"/>
  <c r="E399" i="13"/>
  <c r="G221" i="13"/>
  <c r="E221" i="13"/>
  <c r="G237" i="13"/>
  <c r="E237" i="13"/>
  <c r="G253" i="13"/>
  <c r="E253" i="13"/>
  <c r="E269" i="13"/>
  <c r="G269" i="13"/>
  <c r="E285" i="13"/>
  <c r="G285" i="13"/>
  <c r="E301" i="13"/>
  <c r="G301" i="13"/>
  <c r="E317" i="13"/>
  <c r="G317" i="13"/>
  <c r="E333" i="13"/>
  <c r="G333" i="13"/>
  <c r="E349" i="13"/>
  <c r="G349" i="13"/>
  <c r="E365" i="13"/>
  <c r="G365" i="13"/>
  <c r="E376" i="13"/>
  <c r="G376" i="13"/>
  <c r="E392" i="13"/>
  <c r="G392" i="13"/>
  <c r="G254" i="13"/>
  <c r="E254" i="13"/>
  <c r="G270" i="13"/>
  <c r="E270" i="13"/>
  <c r="G286" i="13"/>
  <c r="E286" i="13"/>
  <c r="G302" i="13"/>
  <c r="E302" i="13"/>
  <c r="G318" i="13"/>
  <c r="E318" i="13"/>
  <c r="G334" i="13"/>
  <c r="E334" i="13"/>
  <c r="G350" i="13"/>
  <c r="E350" i="13"/>
  <c r="G259" i="13"/>
  <c r="E259" i="13"/>
  <c r="G275" i="13"/>
  <c r="E275" i="13"/>
  <c r="G291" i="13"/>
  <c r="E291" i="13"/>
  <c r="G307" i="13"/>
  <c r="E307" i="13"/>
  <c r="G323" i="13"/>
  <c r="E323" i="13"/>
  <c r="G339" i="13"/>
  <c r="E339" i="13"/>
  <c r="G355" i="13"/>
  <c r="E355" i="13"/>
  <c r="G372" i="13"/>
  <c r="E372" i="13"/>
  <c r="G381" i="13"/>
  <c r="E381" i="13"/>
  <c r="G397" i="13"/>
  <c r="E397" i="13"/>
  <c r="G413" i="13"/>
  <c r="E413" i="13"/>
  <c r="G429" i="13"/>
  <c r="E429" i="13"/>
  <c r="G445" i="13"/>
  <c r="E445" i="13"/>
  <c r="G456" i="13"/>
  <c r="E456" i="13"/>
  <c r="G470" i="13"/>
  <c r="E470" i="13"/>
  <c r="G486" i="13"/>
  <c r="E486" i="13"/>
  <c r="G378" i="13"/>
  <c r="E378" i="13"/>
  <c r="G394" i="13"/>
  <c r="E394" i="13"/>
  <c r="G410" i="13"/>
  <c r="E410" i="13"/>
  <c r="E426" i="13"/>
  <c r="G426" i="13"/>
  <c r="E442" i="13"/>
  <c r="G442" i="13"/>
  <c r="E463" i="13"/>
  <c r="G463" i="13"/>
  <c r="E479" i="13"/>
  <c r="G479" i="13"/>
  <c r="E495" i="13"/>
  <c r="G495" i="13"/>
  <c r="G514" i="13"/>
  <c r="E514" i="13"/>
  <c r="G529" i="13"/>
  <c r="E529" i="13"/>
  <c r="G545" i="13"/>
  <c r="E545" i="13"/>
  <c r="G419" i="13"/>
  <c r="E419" i="13"/>
  <c r="G435" i="13"/>
  <c r="E435" i="13"/>
  <c r="G455" i="13"/>
  <c r="E455" i="13"/>
  <c r="G464" i="13"/>
  <c r="E464" i="13"/>
  <c r="G480" i="13"/>
  <c r="E480" i="13"/>
  <c r="G496" i="13"/>
  <c r="E496" i="13"/>
  <c r="E513" i="13"/>
  <c r="G513" i="13"/>
  <c r="E530" i="13"/>
  <c r="G530" i="13"/>
  <c r="E546" i="13"/>
  <c r="G546" i="13"/>
  <c r="G428" i="13"/>
  <c r="E428" i="13"/>
  <c r="G444" i="13"/>
  <c r="E444" i="13"/>
  <c r="G465" i="13"/>
  <c r="E465" i="13"/>
  <c r="G481" i="13"/>
  <c r="E481" i="13"/>
  <c r="G497" i="13"/>
  <c r="E497" i="13"/>
  <c r="G512" i="13"/>
  <c r="E512" i="13"/>
  <c r="G528" i="13"/>
  <c r="E528" i="13"/>
  <c r="G499" i="13"/>
  <c r="E499" i="13"/>
  <c r="G515" i="13"/>
  <c r="E515" i="13"/>
  <c r="E531" i="13"/>
  <c r="G531" i="13"/>
  <c r="E547" i="13"/>
  <c r="G547" i="13"/>
  <c r="G563" i="13"/>
  <c r="E563" i="13"/>
  <c r="G579" i="13"/>
  <c r="E579" i="13"/>
  <c r="G595" i="13"/>
  <c r="E595" i="13"/>
  <c r="G611" i="13"/>
  <c r="E611" i="13"/>
  <c r="G627" i="13"/>
  <c r="E627" i="13"/>
  <c r="G643" i="13"/>
  <c r="E643" i="13"/>
  <c r="G659" i="13"/>
  <c r="E659" i="13"/>
  <c r="G675" i="13"/>
  <c r="E675" i="13"/>
  <c r="G544" i="13"/>
  <c r="E544" i="13"/>
  <c r="E560" i="13"/>
  <c r="G560" i="13"/>
  <c r="E576" i="13"/>
  <c r="G576" i="13"/>
  <c r="E590" i="13"/>
  <c r="G590" i="13"/>
  <c r="E606" i="13"/>
  <c r="G606" i="13"/>
  <c r="E622" i="13"/>
  <c r="G622" i="13"/>
  <c r="E638" i="13"/>
  <c r="G638" i="13"/>
  <c r="E654" i="13"/>
  <c r="G654" i="13"/>
  <c r="G561" i="13"/>
  <c r="E561" i="13"/>
  <c r="G577" i="13"/>
  <c r="E577" i="13"/>
  <c r="G593" i="13"/>
  <c r="E593" i="13"/>
  <c r="G609" i="13"/>
  <c r="E609" i="13"/>
  <c r="G625" i="13"/>
  <c r="E625" i="13"/>
  <c r="G641" i="13"/>
  <c r="E641" i="13"/>
  <c r="G562" i="13"/>
  <c r="E562" i="13"/>
  <c r="G578" i="13"/>
  <c r="E578" i="13"/>
  <c r="G596" i="13"/>
  <c r="E596" i="13"/>
  <c r="G612" i="13"/>
  <c r="E612" i="13"/>
  <c r="G628" i="13"/>
  <c r="E628" i="13"/>
  <c r="G644" i="13"/>
  <c r="E644" i="13"/>
  <c r="E660" i="13"/>
  <c r="G660" i="13"/>
  <c r="E676" i="13"/>
  <c r="G676" i="13"/>
  <c r="G692" i="13"/>
  <c r="E692" i="13"/>
  <c r="E706" i="13"/>
  <c r="G706" i="13"/>
  <c r="E722" i="13"/>
  <c r="G722" i="13"/>
  <c r="G661" i="13"/>
  <c r="E661" i="13"/>
  <c r="E677" i="13"/>
  <c r="G677" i="13"/>
  <c r="E693" i="13"/>
  <c r="G693" i="13"/>
  <c r="G709" i="13"/>
  <c r="E709" i="13"/>
  <c r="G725" i="13"/>
  <c r="E725" i="13"/>
  <c r="G741" i="13"/>
  <c r="E741" i="13"/>
  <c r="G757" i="13"/>
  <c r="E757" i="13"/>
  <c r="G771" i="13"/>
  <c r="E771" i="13"/>
  <c r="G670" i="13"/>
  <c r="E670" i="13"/>
  <c r="G686" i="13"/>
  <c r="E686" i="13"/>
  <c r="G679" i="13"/>
  <c r="E679" i="13"/>
  <c r="G695" i="13"/>
  <c r="E695" i="13"/>
  <c r="G711" i="13"/>
  <c r="E711" i="13"/>
  <c r="G727" i="13"/>
  <c r="E727" i="13"/>
  <c r="G743" i="13"/>
  <c r="E743" i="13"/>
  <c r="G759" i="13"/>
  <c r="E759" i="13"/>
  <c r="E716" i="13"/>
  <c r="G716" i="13"/>
  <c r="E732" i="13"/>
  <c r="G732" i="13"/>
  <c r="E748" i="13"/>
  <c r="G748" i="13"/>
  <c r="E764" i="13"/>
  <c r="G764" i="13"/>
  <c r="E828" i="13"/>
  <c r="G828" i="13"/>
  <c r="E773" i="13"/>
  <c r="G773" i="13"/>
  <c r="G789" i="13"/>
  <c r="E789" i="13"/>
  <c r="G805" i="13"/>
  <c r="E805" i="13"/>
  <c r="G821" i="13"/>
  <c r="E821" i="13"/>
  <c r="E742" i="13"/>
  <c r="G742" i="13"/>
  <c r="E758" i="13"/>
  <c r="G758" i="13"/>
  <c r="G774" i="13"/>
  <c r="E774" i="13"/>
  <c r="E788" i="13"/>
  <c r="G788" i="13"/>
  <c r="E804" i="13"/>
  <c r="G804" i="13"/>
  <c r="E820" i="13"/>
  <c r="G820" i="13"/>
  <c r="G783" i="13"/>
  <c r="E783" i="13"/>
  <c r="G799" i="13"/>
  <c r="E799" i="13"/>
  <c r="G815" i="13"/>
  <c r="E815" i="13"/>
  <c r="G782" i="13"/>
  <c r="E782" i="13"/>
  <c r="G798" i="13"/>
  <c r="E798" i="13"/>
  <c r="G814" i="13"/>
  <c r="E814" i="13"/>
  <c r="G832" i="13"/>
  <c r="E832" i="13"/>
  <c r="G848" i="13"/>
  <c r="E848" i="13"/>
  <c r="G864" i="13"/>
  <c r="E864" i="13"/>
  <c r="G886" i="13"/>
  <c r="E886" i="13"/>
  <c r="G894" i="13"/>
  <c r="E894" i="13"/>
  <c r="G876" i="13"/>
  <c r="E876" i="13"/>
  <c r="E842" i="13"/>
  <c r="G842" i="13"/>
  <c r="E858" i="13"/>
  <c r="G858" i="13"/>
  <c r="G882" i="13"/>
  <c r="E882" i="13"/>
  <c r="E841" i="13"/>
  <c r="G841" i="13"/>
  <c r="E857" i="13"/>
  <c r="G857" i="13"/>
  <c r="G872" i="13"/>
  <c r="E872" i="13"/>
  <c r="G900" i="13"/>
  <c r="E900" i="13"/>
  <c r="G843" i="13"/>
  <c r="E843" i="13"/>
  <c r="G859" i="13"/>
  <c r="E859" i="13"/>
  <c r="G908" i="13"/>
  <c r="E908" i="13"/>
  <c r="E924" i="13"/>
  <c r="G924" i="13"/>
  <c r="G944" i="13"/>
  <c r="E944" i="13"/>
  <c r="E899" i="13"/>
  <c r="G899" i="13"/>
  <c r="E915" i="13"/>
  <c r="G915" i="13"/>
  <c r="G898" i="13"/>
  <c r="E898" i="13"/>
  <c r="G914" i="13"/>
  <c r="E914" i="13"/>
  <c r="E869" i="13"/>
  <c r="G869" i="13"/>
  <c r="G885" i="13"/>
  <c r="E885" i="13"/>
  <c r="G901" i="13"/>
  <c r="E901" i="13"/>
  <c r="G917" i="13"/>
  <c r="E917" i="13"/>
  <c r="E935" i="13"/>
  <c r="G935" i="13"/>
  <c r="E951" i="13"/>
  <c r="G951" i="13"/>
  <c r="E967" i="13"/>
  <c r="G967" i="13"/>
  <c r="G934" i="13"/>
  <c r="E934" i="13"/>
  <c r="G950" i="13"/>
  <c r="E950" i="13"/>
  <c r="G966" i="13"/>
  <c r="E966" i="13"/>
  <c r="E980" i="13"/>
  <c r="G980" i="13"/>
  <c r="G995" i="13"/>
  <c r="E995" i="13"/>
  <c r="G952" i="13"/>
  <c r="E952" i="13"/>
  <c r="G968" i="13"/>
  <c r="E968" i="13"/>
  <c r="G929" i="13"/>
  <c r="E929" i="13"/>
  <c r="G945" i="13"/>
  <c r="E945" i="13"/>
  <c r="E961" i="13"/>
  <c r="G961" i="13"/>
  <c r="E977" i="13"/>
  <c r="G977" i="13"/>
  <c r="E990" i="13"/>
  <c r="G990" i="13"/>
  <c r="E1006" i="13"/>
  <c r="G1006" i="13"/>
  <c r="G997" i="13"/>
  <c r="E997" i="13"/>
  <c r="G1014" i="13"/>
  <c r="E1014" i="13"/>
  <c r="E1015" i="13"/>
  <c r="G1015" i="13"/>
  <c r="G992" i="13"/>
  <c r="E992" i="13"/>
  <c r="E1008" i="13"/>
  <c r="G1008" i="13"/>
  <c r="G1009" i="13"/>
  <c r="E1009" i="13"/>
  <c r="G1022" i="13"/>
  <c r="E1022" i="13"/>
  <c r="G38" i="13"/>
  <c r="E38" i="13"/>
  <c r="E74" i="13"/>
  <c r="G74" i="13"/>
  <c r="E66" i="13"/>
  <c r="G66" i="13"/>
  <c r="E47" i="13"/>
  <c r="G47" i="13"/>
  <c r="E18" i="13"/>
  <c r="G18" i="13"/>
  <c r="E20" i="13"/>
  <c r="G20" i="13"/>
  <c r="G3" i="13"/>
  <c r="E6" i="13"/>
  <c r="G6" i="13"/>
  <c r="E4" i="13"/>
  <c r="G4" i="13"/>
  <c r="E26" i="13"/>
  <c r="G26" i="13"/>
  <c r="G48" i="13"/>
  <c r="E48" i="13"/>
  <c r="G96" i="13"/>
  <c r="E96" i="13"/>
  <c r="G11" i="13"/>
  <c r="E11" i="13"/>
  <c r="G27" i="13"/>
  <c r="E27" i="13"/>
  <c r="G49" i="13"/>
  <c r="E49" i="13"/>
  <c r="E81" i="13"/>
  <c r="G81" i="13"/>
  <c r="G113" i="13"/>
  <c r="E113" i="13"/>
  <c r="G145" i="13"/>
  <c r="E145" i="13"/>
  <c r="E10" i="13"/>
  <c r="G10" i="13"/>
  <c r="E28" i="13"/>
  <c r="G28" i="13"/>
  <c r="E58" i="13"/>
  <c r="G58" i="13"/>
  <c r="E22" i="13"/>
  <c r="G22" i="13"/>
  <c r="E63" i="13"/>
  <c r="G63" i="13"/>
  <c r="E14" i="13"/>
  <c r="G14" i="13"/>
  <c r="E59" i="13"/>
  <c r="G59" i="13"/>
  <c r="E8" i="13"/>
  <c r="G8" i="13"/>
  <c r="E39" i="13"/>
  <c r="G39" i="13"/>
  <c r="E34" i="13"/>
  <c r="G34" i="13"/>
  <c r="G56" i="13"/>
  <c r="E56" i="13"/>
  <c r="G80" i="13"/>
  <c r="E80" i="13"/>
  <c r="E5" i="13"/>
  <c r="G5" i="13"/>
  <c r="G13" i="13"/>
  <c r="E13" i="13"/>
  <c r="E21" i="13"/>
  <c r="G21" i="13"/>
  <c r="E29" i="13"/>
  <c r="G29" i="13"/>
  <c r="G37" i="13"/>
  <c r="E37" i="13"/>
  <c r="G53" i="13"/>
  <c r="E53" i="13"/>
  <c r="G69" i="13"/>
  <c r="E69" i="13"/>
  <c r="E85" i="13"/>
  <c r="G85" i="13"/>
  <c r="G101" i="13"/>
  <c r="E101" i="13"/>
  <c r="G117" i="13"/>
  <c r="E117" i="13"/>
  <c r="G133" i="13"/>
  <c r="E133" i="13"/>
  <c r="G149" i="13"/>
  <c r="E149" i="13"/>
  <c r="G165" i="13"/>
  <c r="E165" i="13"/>
  <c r="G181" i="13"/>
  <c r="E181" i="13"/>
  <c r="G197" i="13"/>
  <c r="E197" i="13"/>
  <c r="G213" i="13"/>
  <c r="E213" i="13"/>
  <c r="E90" i="13"/>
  <c r="G90" i="13"/>
  <c r="E106" i="13"/>
  <c r="G106" i="13"/>
  <c r="E122" i="13"/>
  <c r="G122" i="13"/>
  <c r="E138" i="13"/>
  <c r="G138" i="13"/>
  <c r="E154" i="13"/>
  <c r="G154" i="13"/>
  <c r="E170" i="13"/>
  <c r="G170" i="13"/>
  <c r="E186" i="13"/>
  <c r="G186" i="13"/>
  <c r="E202" i="13"/>
  <c r="G202" i="13"/>
  <c r="E218" i="13"/>
  <c r="G218" i="13"/>
  <c r="G230" i="13"/>
  <c r="E230" i="13"/>
  <c r="G246" i="13"/>
  <c r="E246" i="13"/>
  <c r="E75" i="13"/>
  <c r="G75" i="13"/>
  <c r="G91" i="13"/>
  <c r="E91" i="13"/>
  <c r="G107" i="13"/>
  <c r="E107" i="13"/>
  <c r="G123" i="13"/>
  <c r="E123" i="13"/>
  <c r="G139" i="13"/>
  <c r="E139" i="13"/>
  <c r="G155" i="13"/>
  <c r="E155" i="13"/>
  <c r="G171" i="13"/>
  <c r="E171" i="13"/>
  <c r="G187" i="13"/>
  <c r="E187" i="13"/>
  <c r="G203" i="13"/>
  <c r="E203" i="13"/>
  <c r="E223" i="13"/>
  <c r="G223" i="13"/>
  <c r="E239" i="13"/>
  <c r="G239" i="13"/>
  <c r="E52" i="13"/>
  <c r="G52" i="13"/>
  <c r="G100" i="13"/>
  <c r="E100" i="13"/>
  <c r="G116" i="13"/>
  <c r="E116" i="13"/>
  <c r="G132" i="13"/>
  <c r="E132" i="13"/>
  <c r="G148" i="13"/>
  <c r="E148" i="13"/>
  <c r="G164" i="13"/>
  <c r="E164" i="13"/>
  <c r="G180" i="13"/>
  <c r="E180" i="13"/>
  <c r="G196" i="13"/>
  <c r="E196" i="13"/>
  <c r="G212" i="13"/>
  <c r="E212" i="13"/>
  <c r="E228" i="13"/>
  <c r="G228" i="13"/>
  <c r="E244" i="13"/>
  <c r="G244" i="13"/>
  <c r="G260" i="13"/>
  <c r="E260" i="13"/>
  <c r="G276" i="13"/>
  <c r="E276" i="13"/>
  <c r="G292" i="13"/>
  <c r="E292" i="13"/>
  <c r="G308" i="13"/>
  <c r="E308" i="13"/>
  <c r="G324" i="13"/>
  <c r="E324" i="13"/>
  <c r="G340" i="13"/>
  <c r="E340" i="13"/>
  <c r="G356" i="13"/>
  <c r="E356" i="13"/>
  <c r="E371" i="13"/>
  <c r="G371" i="13"/>
  <c r="G387" i="13"/>
  <c r="E387" i="13"/>
  <c r="G403" i="13"/>
  <c r="E403" i="13"/>
  <c r="G225" i="13"/>
  <c r="E225" i="13"/>
  <c r="G241" i="13"/>
  <c r="E241" i="13"/>
  <c r="E257" i="13"/>
  <c r="G257" i="13"/>
  <c r="E273" i="13"/>
  <c r="G273" i="13"/>
  <c r="E289" i="13"/>
  <c r="G289" i="13"/>
  <c r="E305" i="13"/>
  <c r="G305" i="13"/>
  <c r="E321" i="13"/>
  <c r="G321" i="13"/>
  <c r="E337" i="13"/>
  <c r="G337" i="13"/>
  <c r="E353" i="13"/>
  <c r="G353" i="13"/>
  <c r="G366" i="13"/>
  <c r="E366" i="13"/>
  <c r="E380" i="13"/>
  <c r="G380" i="13"/>
  <c r="E396" i="13"/>
  <c r="G396" i="13"/>
  <c r="G258" i="13"/>
  <c r="E258" i="13"/>
  <c r="G274" i="13"/>
  <c r="E274" i="13"/>
  <c r="G290" i="13"/>
  <c r="E290" i="13"/>
  <c r="G306" i="13"/>
  <c r="E306" i="13"/>
  <c r="G322" i="13"/>
  <c r="E322" i="13"/>
  <c r="G338" i="13"/>
  <c r="E338" i="13"/>
  <c r="G354" i="13"/>
  <c r="E354" i="13"/>
  <c r="G263" i="13"/>
  <c r="E263" i="13"/>
  <c r="G279" i="13"/>
  <c r="E279" i="13"/>
  <c r="G295" i="13"/>
  <c r="E295" i="13"/>
  <c r="G311" i="13"/>
  <c r="E311" i="13"/>
  <c r="G327" i="13"/>
  <c r="E327" i="13"/>
  <c r="G343" i="13"/>
  <c r="E343" i="13"/>
  <c r="G359" i="13"/>
  <c r="E359" i="13"/>
  <c r="E369" i="13"/>
  <c r="G369" i="13"/>
  <c r="G385" i="13"/>
  <c r="E385" i="13"/>
  <c r="G401" i="13"/>
  <c r="E401" i="13"/>
  <c r="G417" i="13"/>
  <c r="E417" i="13"/>
  <c r="G433" i="13"/>
  <c r="E433" i="13"/>
  <c r="G449" i="13"/>
  <c r="E449" i="13"/>
  <c r="G460" i="13"/>
  <c r="E460" i="13"/>
  <c r="G474" i="13"/>
  <c r="E474" i="13"/>
  <c r="G490" i="13"/>
  <c r="E490" i="13"/>
  <c r="G382" i="13"/>
  <c r="E382" i="13"/>
  <c r="G398" i="13"/>
  <c r="E398" i="13"/>
  <c r="E414" i="13"/>
  <c r="G414" i="13"/>
  <c r="E430" i="13"/>
  <c r="G430" i="13"/>
  <c r="E446" i="13"/>
  <c r="G446" i="13"/>
  <c r="E467" i="13"/>
  <c r="G467" i="13"/>
  <c r="E483" i="13"/>
  <c r="G483" i="13"/>
  <c r="G502" i="13"/>
  <c r="E502" i="13"/>
  <c r="G518" i="13"/>
  <c r="E518" i="13"/>
  <c r="G533" i="13"/>
  <c r="E533" i="13"/>
  <c r="G407" i="13"/>
  <c r="E407" i="13"/>
  <c r="G423" i="13"/>
  <c r="E423" i="13"/>
  <c r="G439" i="13"/>
  <c r="E439" i="13"/>
  <c r="G457" i="13"/>
  <c r="E457" i="13"/>
  <c r="G468" i="13"/>
  <c r="E468" i="13"/>
  <c r="G484" i="13"/>
  <c r="E484" i="13"/>
  <c r="E501" i="13"/>
  <c r="G501" i="13"/>
  <c r="E517" i="13"/>
  <c r="G517" i="13"/>
  <c r="E534" i="13"/>
  <c r="G534" i="13"/>
  <c r="G416" i="13"/>
  <c r="E416" i="13"/>
  <c r="G432" i="13"/>
  <c r="E432" i="13"/>
  <c r="G448" i="13"/>
  <c r="E448" i="13"/>
  <c r="G469" i="13"/>
  <c r="E469" i="13"/>
  <c r="G485" i="13"/>
  <c r="E485" i="13"/>
  <c r="G500" i="13"/>
  <c r="E500" i="13"/>
  <c r="G516" i="13"/>
  <c r="E516" i="13"/>
  <c r="G550" i="13"/>
  <c r="E550" i="13"/>
  <c r="G503" i="13"/>
  <c r="E503" i="13"/>
  <c r="G519" i="13"/>
  <c r="E519" i="13"/>
  <c r="E535" i="13"/>
  <c r="G535" i="13"/>
  <c r="E551" i="13"/>
  <c r="G551" i="13"/>
  <c r="G567" i="13"/>
  <c r="E567" i="13"/>
  <c r="G583" i="13"/>
  <c r="E583" i="13"/>
  <c r="G599" i="13"/>
  <c r="E599" i="13"/>
  <c r="G615" i="13"/>
  <c r="E615" i="13"/>
  <c r="G631" i="13"/>
  <c r="E631" i="13"/>
  <c r="G647" i="13"/>
  <c r="E647" i="13"/>
  <c r="G663" i="13"/>
  <c r="E663" i="13"/>
  <c r="G532" i="13"/>
  <c r="E532" i="13"/>
  <c r="G548" i="13"/>
  <c r="E548" i="13"/>
  <c r="E564" i="13"/>
  <c r="G564" i="13"/>
  <c r="E580" i="13"/>
  <c r="G580" i="13"/>
  <c r="E594" i="13"/>
  <c r="G594" i="13"/>
  <c r="E610" i="13"/>
  <c r="G610" i="13"/>
  <c r="E626" i="13"/>
  <c r="G626" i="13"/>
  <c r="E642" i="13"/>
  <c r="G642" i="13"/>
  <c r="G549" i="13"/>
  <c r="E549" i="13"/>
  <c r="G565" i="13"/>
  <c r="E565" i="13"/>
  <c r="G581" i="13"/>
  <c r="E581" i="13"/>
  <c r="G597" i="13"/>
  <c r="E597" i="13"/>
  <c r="G613" i="13"/>
  <c r="E613" i="13"/>
  <c r="G629" i="13"/>
  <c r="E629" i="13"/>
  <c r="G645" i="13"/>
  <c r="E645" i="13"/>
  <c r="G566" i="13"/>
  <c r="E566" i="13"/>
  <c r="G582" i="13"/>
  <c r="E582" i="13"/>
  <c r="G600" i="13"/>
  <c r="E600" i="13"/>
  <c r="G616" i="13"/>
  <c r="E616" i="13"/>
  <c r="G632" i="13"/>
  <c r="E632" i="13"/>
  <c r="G648" i="13"/>
  <c r="E648" i="13"/>
  <c r="E664" i="13"/>
  <c r="G664" i="13"/>
  <c r="G680" i="13"/>
  <c r="E680" i="13"/>
  <c r="G696" i="13"/>
  <c r="E696" i="13"/>
  <c r="E710" i="13"/>
  <c r="G710" i="13"/>
  <c r="E726" i="13"/>
  <c r="G726" i="13"/>
  <c r="G665" i="13"/>
  <c r="E665" i="13"/>
  <c r="E681" i="13"/>
  <c r="G681" i="13"/>
  <c r="E697" i="13"/>
  <c r="G697" i="13"/>
  <c r="G713" i="13"/>
  <c r="E713" i="13"/>
  <c r="G729" i="13"/>
  <c r="E729" i="13"/>
  <c r="G745" i="13"/>
  <c r="E745" i="13"/>
  <c r="G761" i="13"/>
  <c r="E761" i="13"/>
  <c r="G658" i="13"/>
  <c r="E658" i="13"/>
  <c r="G674" i="13"/>
  <c r="E674" i="13"/>
  <c r="G690" i="13"/>
  <c r="E690" i="13"/>
  <c r="G683" i="13"/>
  <c r="E683" i="13"/>
  <c r="G699" i="13"/>
  <c r="E699" i="13"/>
  <c r="G715" i="13"/>
  <c r="E715" i="13"/>
  <c r="G731" i="13"/>
  <c r="E731" i="13"/>
  <c r="G747" i="13"/>
  <c r="E747" i="13"/>
  <c r="E704" i="13"/>
  <c r="G704" i="13"/>
  <c r="E720" i="13"/>
  <c r="G720" i="13"/>
  <c r="E736" i="13"/>
  <c r="G736" i="13"/>
  <c r="E752" i="13"/>
  <c r="G752" i="13"/>
  <c r="E768" i="13"/>
  <c r="G768" i="13"/>
  <c r="E830" i="13"/>
  <c r="G830" i="13"/>
  <c r="E777" i="13"/>
  <c r="G777" i="13"/>
  <c r="G793" i="13"/>
  <c r="E793" i="13"/>
  <c r="G809" i="13"/>
  <c r="E809" i="13"/>
  <c r="G825" i="13"/>
  <c r="E825" i="13"/>
  <c r="E746" i="13"/>
  <c r="G746" i="13"/>
  <c r="G762" i="13"/>
  <c r="E762" i="13"/>
  <c r="G778" i="13"/>
  <c r="E778" i="13"/>
  <c r="E792" i="13"/>
  <c r="G792" i="13"/>
  <c r="E808" i="13"/>
  <c r="G808" i="13"/>
  <c r="E824" i="13"/>
  <c r="G824" i="13"/>
  <c r="G787" i="13"/>
  <c r="E787" i="13"/>
  <c r="G803" i="13"/>
  <c r="E803" i="13"/>
  <c r="G819" i="13"/>
  <c r="E819" i="13"/>
  <c r="G786" i="13"/>
  <c r="E786" i="13"/>
  <c r="G802" i="13"/>
  <c r="E802" i="13"/>
  <c r="G818" i="13"/>
  <c r="E818" i="13"/>
  <c r="G836" i="13"/>
  <c r="E836" i="13"/>
  <c r="G852" i="13"/>
  <c r="E852" i="13"/>
  <c r="G870" i="13"/>
  <c r="E870" i="13"/>
  <c r="E888" i="13"/>
  <c r="G888" i="13"/>
  <c r="E896" i="13"/>
  <c r="G896" i="13"/>
  <c r="E879" i="13"/>
  <c r="G879" i="13"/>
  <c r="E846" i="13"/>
  <c r="G846" i="13"/>
  <c r="E862" i="13"/>
  <c r="G862" i="13"/>
  <c r="E829" i="13"/>
  <c r="G829" i="13"/>
  <c r="E845" i="13"/>
  <c r="G845" i="13"/>
  <c r="E861" i="13"/>
  <c r="G861" i="13"/>
  <c r="E875" i="13"/>
  <c r="G875" i="13"/>
  <c r="G831" i="13"/>
  <c r="E831" i="13"/>
  <c r="G847" i="13"/>
  <c r="E847" i="13"/>
  <c r="G863" i="13"/>
  <c r="E863" i="13"/>
  <c r="G912" i="13"/>
  <c r="E912" i="13"/>
  <c r="G932" i="13"/>
  <c r="E932" i="13"/>
  <c r="E887" i="13"/>
  <c r="G887" i="13"/>
  <c r="E903" i="13"/>
  <c r="G903" i="13"/>
  <c r="E919" i="13"/>
  <c r="G919" i="13"/>
  <c r="G902" i="13"/>
  <c r="E902" i="13"/>
  <c r="G918" i="13"/>
  <c r="E918" i="13"/>
  <c r="G873" i="13"/>
  <c r="E873" i="13"/>
  <c r="G889" i="13"/>
  <c r="E889" i="13"/>
  <c r="G905" i="13"/>
  <c r="E905" i="13"/>
  <c r="G921" i="13"/>
  <c r="E921" i="13"/>
  <c r="E939" i="13"/>
  <c r="G939" i="13"/>
  <c r="E955" i="13"/>
  <c r="G955" i="13"/>
  <c r="E971" i="13"/>
  <c r="G971" i="13"/>
  <c r="G938" i="13"/>
  <c r="E938" i="13"/>
  <c r="G954" i="13"/>
  <c r="E954" i="13"/>
  <c r="G970" i="13"/>
  <c r="E970" i="13"/>
  <c r="G983" i="13"/>
  <c r="E983" i="13"/>
  <c r="G999" i="13"/>
  <c r="E999" i="13"/>
  <c r="G956" i="13"/>
  <c r="E956" i="13"/>
  <c r="G972" i="13"/>
  <c r="E972" i="13"/>
  <c r="G933" i="13"/>
  <c r="E933" i="13"/>
  <c r="E949" i="13"/>
  <c r="G949" i="13"/>
  <c r="E965" i="13"/>
  <c r="G965" i="13"/>
  <c r="G981" i="13"/>
  <c r="E981" i="13"/>
  <c r="E994" i="13"/>
  <c r="G994" i="13"/>
  <c r="G985" i="13"/>
  <c r="E985" i="13"/>
  <c r="G1001" i="13"/>
  <c r="E1001" i="13"/>
  <c r="G1018" i="13"/>
  <c r="E1018" i="13"/>
  <c r="E1019" i="13"/>
  <c r="G1019" i="13"/>
  <c r="G996" i="13"/>
  <c r="E996" i="13"/>
  <c r="G1012" i="13"/>
  <c r="E1012" i="13"/>
  <c r="G1013" i="13"/>
  <c r="E1013" i="13"/>
  <c r="G1023" i="13"/>
  <c r="E1023" i="13"/>
  <c r="F1024" i="4"/>
  <c r="H1024" i="4"/>
  <c r="J1024" i="4" s="1"/>
  <c r="L1024" i="4" s="1"/>
  <c r="I1024" i="4"/>
  <c r="S1024" i="4"/>
  <c r="T1024" i="4"/>
  <c r="W1024" i="4"/>
  <c r="X1024" i="4" s="1"/>
  <c r="Y1024" i="4" s="1"/>
  <c r="F1025" i="4"/>
  <c r="H1025" i="4"/>
  <c r="I1025" i="4"/>
  <c r="J1025" i="4"/>
  <c r="K1025" i="4" s="1"/>
  <c r="S1025" i="4"/>
  <c r="T1025" i="4"/>
  <c r="W1025" i="4"/>
  <c r="X1025" i="4" s="1"/>
  <c r="Y1025" i="4" s="1"/>
  <c r="F1026" i="4"/>
  <c r="H1026" i="4"/>
  <c r="J1026" i="4" s="1"/>
  <c r="I1026" i="4"/>
  <c r="S1026" i="4"/>
  <c r="T1026" i="4"/>
  <c r="W1026" i="4"/>
  <c r="X1026" i="4" s="1"/>
  <c r="Y1026" i="4" s="1"/>
  <c r="F1027" i="4"/>
  <c r="H1027" i="4"/>
  <c r="I1027" i="4"/>
  <c r="K1027" i="4" s="1"/>
  <c r="J1027" i="4"/>
  <c r="S1027" i="4"/>
  <c r="T1027" i="4"/>
  <c r="W1027" i="4"/>
  <c r="X1027" i="4" s="1"/>
  <c r="Y1027" i="4" s="1"/>
  <c r="F1028" i="4"/>
  <c r="H1028" i="4"/>
  <c r="J1028" i="4" s="1"/>
  <c r="I1028" i="4"/>
  <c r="S1028" i="4"/>
  <c r="T1028" i="4"/>
  <c r="W1028" i="4"/>
  <c r="X1028" i="4" s="1"/>
  <c r="Y1028" i="4" s="1"/>
  <c r="F1029" i="4"/>
  <c r="H1029" i="4"/>
  <c r="I1029" i="4"/>
  <c r="J1029" i="4"/>
  <c r="S1029" i="4"/>
  <c r="T1029" i="4"/>
  <c r="W1029" i="4"/>
  <c r="X1029" i="4" s="1"/>
  <c r="Y1029" i="4" s="1"/>
  <c r="F1030" i="4"/>
  <c r="H1030" i="4"/>
  <c r="J1030" i="4" s="1"/>
  <c r="L1030" i="4" s="1"/>
  <c r="I1030" i="4"/>
  <c r="S1030" i="4"/>
  <c r="T1030" i="4"/>
  <c r="W1030" i="4"/>
  <c r="X1030" i="4" s="1"/>
  <c r="Y1030" i="4" s="1"/>
  <c r="F1031" i="4"/>
  <c r="H1031" i="4"/>
  <c r="I1031" i="4"/>
  <c r="K1031" i="4" s="1"/>
  <c r="J1031" i="4"/>
  <c r="S1031" i="4"/>
  <c r="T1031" i="4"/>
  <c r="W1031" i="4"/>
  <c r="X1031" i="4" s="1"/>
  <c r="Y1031" i="4" s="1"/>
  <c r="F1032" i="4"/>
  <c r="H1032" i="4"/>
  <c r="J1032" i="4" s="1"/>
  <c r="I1032" i="4"/>
  <c r="K1032" i="4" s="1"/>
  <c r="S1032" i="4"/>
  <c r="T1032" i="4"/>
  <c r="W1032" i="4"/>
  <c r="X1032" i="4" s="1"/>
  <c r="Y1032" i="4" s="1"/>
  <c r="F1033" i="4"/>
  <c r="H1033" i="4"/>
  <c r="J1033" i="4" s="1"/>
  <c r="K1033" i="4" s="1"/>
  <c r="I1033" i="4"/>
  <c r="S1033" i="4"/>
  <c r="T1033" i="4"/>
  <c r="W1033" i="4"/>
  <c r="X1033" i="4" s="1"/>
  <c r="Y1033" i="4" s="1"/>
  <c r="F1034" i="4"/>
  <c r="H1034" i="4"/>
  <c r="J1034" i="4" s="1"/>
  <c r="I1034" i="4"/>
  <c r="L1034" i="4" s="1"/>
  <c r="K1034" i="4"/>
  <c r="S1034" i="4"/>
  <c r="T1034" i="4"/>
  <c r="W1034" i="4"/>
  <c r="X1034" i="4" s="1"/>
  <c r="Y1034" i="4" s="1"/>
  <c r="F1035" i="4"/>
  <c r="H1035" i="4"/>
  <c r="I1035" i="4"/>
  <c r="K1035" i="4" s="1"/>
  <c r="J1035" i="4"/>
  <c r="S1035" i="4"/>
  <c r="T1035" i="4"/>
  <c r="W1035" i="4"/>
  <c r="X1035" i="4" s="1"/>
  <c r="Y1035" i="4" s="1"/>
  <c r="F1036" i="4"/>
  <c r="H1036" i="4"/>
  <c r="J1036" i="4" s="1"/>
  <c r="L1036" i="4" s="1"/>
  <c r="I1036" i="4"/>
  <c r="K1036" i="4" s="1"/>
  <c r="S1036" i="4"/>
  <c r="T1036" i="4"/>
  <c r="W1036" i="4"/>
  <c r="X1036" i="4" s="1"/>
  <c r="Y1036" i="4" s="1"/>
  <c r="F1037" i="4"/>
  <c r="H1037" i="4"/>
  <c r="I1037" i="4"/>
  <c r="J1037" i="4"/>
  <c r="S1037" i="4"/>
  <c r="T1037" i="4"/>
  <c r="W1037" i="4"/>
  <c r="X1037" i="4" s="1"/>
  <c r="Y1037" i="4" s="1"/>
  <c r="F1038" i="4"/>
  <c r="H1038" i="4"/>
  <c r="J1038" i="4" s="1"/>
  <c r="I1038" i="4"/>
  <c r="S1038" i="4"/>
  <c r="T1038" i="4"/>
  <c r="W1038" i="4"/>
  <c r="X1038" i="4" s="1"/>
  <c r="Y1038" i="4" s="1"/>
  <c r="F1039" i="4"/>
  <c r="H1039" i="4"/>
  <c r="J1039" i="4" s="1"/>
  <c r="L1039" i="4" s="1"/>
  <c r="I1039" i="4"/>
  <c r="S1039" i="4"/>
  <c r="T1039" i="4"/>
  <c r="W1039" i="4"/>
  <c r="X1039" i="4" s="1"/>
  <c r="Y1039" i="4" s="1"/>
  <c r="F1040" i="4"/>
  <c r="H1040" i="4"/>
  <c r="J1040" i="4" s="1"/>
  <c r="I1040" i="4"/>
  <c r="K1040" i="4" s="1"/>
  <c r="S1040" i="4"/>
  <c r="T1040" i="4"/>
  <c r="W1040" i="4"/>
  <c r="X1040" i="4" s="1"/>
  <c r="Y1040" i="4" s="1"/>
  <c r="F1041" i="4"/>
  <c r="H1041" i="4"/>
  <c r="I1041" i="4"/>
  <c r="K1041" i="4" s="1"/>
  <c r="J1041" i="4"/>
  <c r="S1041" i="4"/>
  <c r="T1041" i="4"/>
  <c r="W1041" i="4"/>
  <c r="X1041" i="4" s="1"/>
  <c r="Y1041" i="4" s="1"/>
  <c r="F1042" i="4"/>
  <c r="H1042" i="4"/>
  <c r="J1042" i="4" s="1"/>
  <c r="L1042" i="4" s="1"/>
  <c r="I1042" i="4"/>
  <c r="S1042" i="4"/>
  <c r="T1042" i="4"/>
  <c r="W1042" i="4"/>
  <c r="X1042" i="4" s="1"/>
  <c r="Y1042" i="4" s="1"/>
  <c r="F1043" i="4"/>
  <c r="H1043" i="4"/>
  <c r="J1043" i="4" s="1"/>
  <c r="I1043" i="4"/>
  <c r="K1043" i="4" s="1"/>
  <c r="S1043" i="4"/>
  <c r="T1043" i="4"/>
  <c r="W1043" i="4"/>
  <c r="X1043" i="4" s="1"/>
  <c r="Y1043" i="4" s="1"/>
  <c r="F1044" i="4"/>
  <c r="H1044" i="4"/>
  <c r="J1044" i="4" s="1"/>
  <c r="K1044" i="4" s="1"/>
  <c r="I1044" i="4"/>
  <c r="S1044" i="4"/>
  <c r="T1044" i="4"/>
  <c r="W1044" i="4"/>
  <c r="X1044" i="4" s="1"/>
  <c r="Y1044" i="4" s="1"/>
  <c r="F1045" i="4"/>
  <c r="H1045" i="4"/>
  <c r="J1045" i="4" s="1"/>
  <c r="I1045" i="4"/>
  <c r="L1045" i="4" s="1"/>
  <c r="K1045" i="4"/>
  <c r="S1045" i="4"/>
  <c r="T1045" i="4"/>
  <c r="W1045" i="4"/>
  <c r="X1045" i="4" s="1"/>
  <c r="Y1045" i="4" s="1"/>
  <c r="F1046" i="4"/>
  <c r="H1046" i="4"/>
  <c r="I1046" i="4"/>
  <c r="J1046" i="4"/>
  <c r="S1046" i="4"/>
  <c r="T1046" i="4"/>
  <c r="W1046" i="4"/>
  <c r="X1046" i="4" s="1"/>
  <c r="Y1046" i="4" s="1"/>
  <c r="F1047" i="4"/>
  <c r="H1047" i="4"/>
  <c r="J1047" i="4" s="1"/>
  <c r="L1047" i="4" s="1"/>
  <c r="I1047" i="4"/>
  <c r="K1047" i="4" s="1"/>
  <c r="S1047" i="4"/>
  <c r="T1047" i="4"/>
  <c r="W1047" i="4"/>
  <c r="X1047" i="4" s="1"/>
  <c r="Y1047" i="4" s="1"/>
  <c r="F1048" i="4"/>
  <c r="H1048" i="4"/>
  <c r="J1048" i="4" s="1"/>
  <c r="L1048" i="4" s="1"/>
  <c r="I1048" i="4"/>
  <c r="S1048" i="4"/>
  <c r="T1048" i="4"/>
  <c r="W1048" i="4"/>
  <c r="X1048" i="4" s="1"/>
  <c r="Y1048" i="4" s="1"/>
  <c r="F1049" i="4"/>
  <c r="H1049" i="4"/>
  <c r="J1049" i="4" s="1"/>
  <c r="I1049" i="4"/>
  <c r="S1049" i="4"/>
  <c r="T1049" i="4"/>
  <c r="W1049" i="4"/>
  <c r="X1049" i="4" s="1"/>
  <c r="Y1049" i="4" s="1"/>
  <c r="F1050" i="4"/>
  <c r="H1050" i="4"/>
  <c r="I1050" i="4"/>
  <c r="J1050" i="4"/>
  <c r="L1050" i="4" s="1"/>
  <c r="S1050" i="4"/>
  <c r="T1050" i="4"/>
  <c r="W1050" i="4"/>
  <c r="X1050" i="4" s="1"/>
  <c r="Y1050" i="4" s="1"/>
  <c r="F1051" i="4"/>
  <c r="H1051" i="4"/>
  <c r="J1051" i="4" s="1"/>
  <c r="I1051" i="4"/>
  <c r="S1051" i="4"/>
  <c r="T1051" i="4"/>
  <c r="W1051" i="4"/>
  <c r="X1051" i="4" s="1"/>
  <c r="Y1051" i="4" s="1"/>
  <c r="F1052" i="4"/>
  <c r="H1052" i="4"/>
  <c r="I1052" i="4"/>
  <c r="K1052" i="4" s="1"/>
  <c r="J1052" i="4"/>
  <c r="S1052" i="4"/>
  <c r="T1052" i="4"/>
  <c r="W1052" i="4"/>
  <c r="X1052" i="4" s="1"/>
  <c r="Y1052" i="4" s="1"/>
  <c r="F1053" i="4"/>
  <c r="H1053" i="4"/>
  <c r="J1053" i="4" s="1"/>
  <c r="I1053" i="4"/>
  <c r="L1053" i="4" s="1"/>
  <c r="S1053" i="4"/>
  <c r="T1053" i="4"/>
  <c r="W1053" i="4"/>
  <c r="X1053" i="4" s="1"/>
  <c r="Y1053" i="4" s="1"/>
  <c r="F1054" i="4"/>
  <c r="H1054" i="4"/>
  <c r="J1054" i="4" s="1"/>
  <c r="I1054" i="4"/>
  <c r="S1054" i="4"/>
  <c r="T1054" i="4"/>
  <c r="W1054" i="4"/>
  <c r="X1054" i="4" s="1"/>
  <c r="Y1054" i="4" s="1"/>
  <c r="F1055" i="4"/>
  <c r="H1055" i="4"/>
  <c r="J1055" i="4" s="1"/>
  <c r="L1055" i="4" s="1"/>
  <c r="I1055" i="4"/>
  <c r="K1055" i="4" s="1"/>
  <c r="S1055" i="4"/>
  <c r="T1055" i="4"/>
  <c r="W1055" i="4"/>
  <c r="X1055" i="4" s="1"/>
  <c r="Y1055" i="4" s="1"/>
  <c r="F1056" i="4"/>
  <c r="H1056" i="4"/>
  <c r="J1056" i="4" s="1"/>
  <c r="L1056" i="4" s="1"/>
  <c r="I1056" i="4"/>
  <c r="S1056" i="4"/>
  <c r="T1056" i="4"/>
  <c r="W1056" i="4"/>
  <c r="X1056" i="4" s="1"/>
  <c r="Y1056" i="4" s="1"/>
  <c r="F1057" i="4"/>
  <c r="H1057" i="4"/>
  <c r="J1057" i="4" s="1"/>
  <c r="L1057" i="4" s="1"/>
  <c r="I1057" i="4"/>
  <c r="S1057" i="4"/>
  <c r="T1057" i="4"/>
  <c r="W1057" i="4"/>
  <c r="X1057" i="4" s="1"/>
  <c r="Y1057" i="4" s="1"/>
  <c r="F1058" i="4"/>
  <c r="H1058" i="4"/>
  <c r="I1058" i="4"/>
  <c r="J1058" i="4"/>
  <c r="L1058" i="4" s="1"/>
  <c r="S1058" i="4"/>
  <c r="T1058" i="4"/>
  <c r="W1058" i="4"/>
  <c r="X1058" i="4" s="1"/>
  <c r="Y1058" i="4" s="1"/>
  <c r="F1059" i="4"/>
  <c r="H1059" i="4"/>
  <c r="J1059" i="4" s="1"/>
  <c r="I1059" i="4"/>
  <c r="S1059" i="4"/>
  <c r="T1059" i="4"/>
  <c r="W1059" i="4"/>
  <c r="X1059" i="4" s="1"/>
  <c r="Y1059" i="4" s="1"/>
  <c r="F1060" i="4"/>
  <c r="H1060" i="4"/>
  <c r="J1060" i="4" s="1"/>
  <c r="I1060" i="4"/>
  <c r="K1060" i="4" s="1"/>
  <c r="S1060" i="4"/>
  <c r="T1060" i="4"/>
  <c r="W1060" i="4"/>
  <c r="X1060" i="4" s="1"/>
  <c r="Y1060" i="4" s="1"/>
  <c r="F1061" i="4"/>
  <c r="H1061" i="4"/>
  <c r="J1061" i="4" s="1"/>
  <c r="I1061" i="4"/>
  <c r="L1061" i="4" s="1"/>
  <c r="S1061" i="4"/>
  <c r="T1061" i="4"/>
  <c r="W1061" i="4"/>
  <c r="X1061" i="4" s="1"/>
  <c r="Y1061" i="4" s="1"/>
  <c r="F1062" i="4"/>
  <c r="H1062" i="4"/>
  <c r="I1062" i="4"/>
  <c r="J1062" i="4"/>
  <c r="S1062" i="4"/>
  <c r="T1062" i="4"/>
  <c r="W1062" i="4"/>
  <c r="X1062" i="4" s="1"/>
  <c r="Y1062" i="4" s="1"/>
  <c r="F1063" i="4"/>
  <c r="H1063" i="4"/>
  <c r="J1063" i="4" s="1"/>
  <c r="L1063" i="4" s="1"/>
  <c r="I1063" i="4"/>
  <c r="K1063" i="4" s="1"/>
  <c r="S1063" i="4"/>
  <c r="T1063" i="4"/>
  <c r="W1063" i="4"/>
  <c r="X1063" i="4" s="1"/>
  <c r="Y1063" i="4" s="1"/>
  <c r="F1064" i="4"/>
  <c r="H1064" i="4"/>
  <c r="I1064" i="4"/>
  <c r="J1064" i="4"/>
  <c r="L1064" i="4" s="1"/>
  <c r="S1064" i="4"/>
  <c r="T1064" i="4"/>
  <c r="W1064" i="4"/>
  <c r="X1064" i="4" s="1"/>
  <c r="Y1064" i="4" s="1"/>
  <c r="F1065" i="4"/>
  <c r="H1065" i="4"/>
  <c r="J1065" i="4" s="1"/>
  <c r="L1065" i="4" s="1"/>
  <c r="I1065" i="4"/>
  <c r="S1065" i="4"/>
  <c r="T1065" i="4"/>
  <c r="W1065" i="4"/>
  <c r="X1065" i="4" s="1"/>
  <c r="Y1065" i="4" s="1"/>
  <c r="F1066" i="4"/>
  <c r="H1066" i="4"/>
  <c r="J1066" i="4" s="1"/>
  <c r="L1066" i="4" s="1"/>
  <c r="I1066" i="4"/>
  <c r="S1066" i="4"/>
  <c r="T1066" i="4"/>
  <c r="W1066" i="4"/>
  <c r="X1066" i="4" s="1"/>
  <c r="Y1066" i="4" s="1"/>
  <c r="F1067" i="4"/>
  <c r="H1067" i="4"/>
  <c r="J1067" i="4" s="1"/>
  <c r="I1067" i="4"/>
  <c r="K1067" i="4"/>
  <c r="S1067" i="4"/>
  <c r="T1067" i="4"/>
  <c r="W1067" i="4"/>
  <c r="X1067" i="4" s="1"/>
  <c r="Y1067" i="4" s="1"/>
  <c r="F1068" i="4"/>
  <c r="H1068" i="4"/>
  <c r="I1068" i="4"/>
  <c r="J1068" i="4"/>
  <c r="K1068" i="4"/>
  <c r="S1068" i="4"/>
  <c r="T1068" i="4"/>
  <c r="W1068" i="4"/>
  <c r="X1068" i="4" s="1"/>
  <c r="Y1068" i="4" s="1"/>
  <c r="F1069" i="4"/>
  <c r="H1069" i="4"/>
  <c r="J1069" i="4" s="1"/>
  <c r="I1069" i="4"/>
  <c r="K1069" i="4" s="1"/>
  <c r="L1069" i="4"/>
  <c r="S1069" i="4"/>
  <c r="T1069" i="4"/>
  <c r="W1069" i="4"/>
  <c r="X1069" i="4" s="1"/>
  <c r="Y1069" i="4" s="1"/>
  <c r="F1070" i="4"/>
  <c r="H1070" i="4"/>
  <c r="J1070" i="4" s="1"/>
  <c r="L1070" i="4" s="1"/>
  <c r="I1070" i="4"/>
  <c r="S1070" i="4"/>
  <c r="T1070" i="4"/>
  <c r="W1070" i="4"/>
  <c r="X1070" i="4" s="1"/>
  <c r="Y1070" i="4" s="1"/>
  <c r="F1071" i="4"/>
  <c r="H1071" i="4"/>
  <c r="J1071" i="4" s="1"/>
  <c r="I1071" i="4"/>
  <c r="S1071" i="4"/>
  <c r="T1071" i="4"/>
  <c r="W1071" i="4"/>
  <c r="X1071" i="4" s="1"/>
  <c r="Y1071" i="4" s="1"/>
  <c r="F1072" i="4"/>
  <c r="H1072" i="4"/>
  <c r="J1072" i="4" s="1"/>
  <c r="I1072" i="4"/>
  <c r="S1072" i="4"/>
  <c r="T1072" i="4"/>
  <c r="W1072" i="4"/>
  <c r="X1072" i="4" s="1"/>
  <c r="Y1072" i="4" s="1"/>
  <c r="F1073" i="4"/>
  <c r="H1073" i="4"/>
  <c r="J1073" i="4" s="1"/>
  <c r="I1073" i="4"/>
  <c r="S1073" i="4"/>
  <c r="T1073" i="4"/>
  <c r="W1073" i="4"/>
  <c r="X1073" i="4" s="1"/>
  <c r="Y1073" i="4" s="1"/>
  <c r="F1074" i="4"/>
  <c r="H1074" i="4"/>
  <c r="J1074" i="4" s="1"/>
  <c r="L1074" i="4" s="1"/>
  <c r="I1074" i="4"/>
  <c r="S1074" i="4"/>
  <c r="T1074" i="4"/>
  <c r="W1074" i="4"/>
  <c r="X1074" i="4" s="1"/>
  <c r="Y1074" i="4" s="1"/>
  <c r="F1075" i="4"/>
  <c r="H1075" i="4"/>
  <c r="J1075" i="4" s="1"/>
  <c r="L1075" i="4" s="1"/>
  <c r="I1075" i="4"/>
  <c r="S1075" i="4"/>
  <c r="T1075" i="4"/>
  <c r="W1075" i="4"/>
  <c r="X1075" i="4" s="1"/>
  <c r="Y1075" i="4" s="1"/>
  <c r="F1076" i="4"/>
  <c r="H1076" i="4"/>
  <c r="I1076" i="4"/>
  <c r="J1076" i="4"/>
  <c r="L1076" i="4" s="1"/>
  <c r="S1076" i="4"/>
  <c r="T1076" i="4"/>
  <c r="W1076" i="4"/>
  <c r="X1076" i="4" s="1"/>
  <c r="Y1076" i="4" s="1"/>
  <c r="F1077" i="4"/>
  <c r="H1077" i="4"/>
  <c r="I1077" i="4"/>
  <c r="J1077" i="4"/>
  <c r="L1077" i="4" s="1"/>
  <c r="K1077" i="4"/>
  <c r="S1077" i="4"/>
  <c r="T1077" i="4"/>
  <c r="W1077" i="4"/>
  <c r="X1077" i="4" s="1"/>
  <c r="Y1077" i="4" s="1"/>
  <c r="F1078" i="4"/>
  <c r="H1078" i="4"/>
  <c r="J1078" i="4" s="1"/>
  <c r="I1078" i="4"/>
  <c r="K1078" i="4" s="1"/>
  <c r="S1078" i="4"/>
  <c r="T1078" i="4"/>
  <c r="W1078" i="4"/>
  <c r="X1078" i="4" s="1"/>
  <c r="Y1078" i="4" s="1"/>
  <c r="F1079" i="4"/>
  <c r="H1079" i="4"/>
  <c r="J1079" i="4" s="1"/>
  <c r="I1079" i="4"/>
  <c r="S1079" i="4"/>
  <c r="T1079" i="4"/>
  <c r="W1079" i="4"/>
  <c r="X1079" i="4" s="1"/>
  <c r="Y1079" i="4" s="1"/>
  <c r="F1080" i="4"/>
  <c r="H1080" i="4"/>
  <c r="J1080" i="4" s="1"/>
  <c r="I1080" i="4"/>
  <c r="S1080" i="4"/>
  <c r="T1080" i="4"/>
  <c r="W1080" i="4"/>
  <c r="X1080" i="4" s="1"/>
  <c r="Y1080" i="4" s="1"/>
  <c r="F1081" i="4"/>
  <c r="H1081" i="4"/>
  <c r="J1081" i="4" s="1"/>
  <c r="I1081" i="4"/>
  <c r="S1081" i="4"/>
  <c r="T1081" i="4"/>
  <c r="W1081" i="4"/>
  <c r="X1081" i="4" s="1"/>
  <c r="Y1081" i="4" s="1"/>
  <c r="F1082" i="4"/>
  <c r="H1082" i="4"/>
  <c r="J1082" i="4" s="1"/>
  <c r="I1082" i="4"/>
  <c r="S1082" i="4"/>
  <c r="T1082" i="4"/>
  <c r="W1082" i="4"/>
  <c r="X1082" i="4" s="1"/>
  <c r="Y1082" i="4" s="1"/>
  <c r="F1083" i="4"/>
  <c r="H1083" i="4"/>
  <c r="J1083" i="4" s="1"/>
  <c r="I1083" i="4"/>
  <c r="S1083" i="4"/>
  <c r="T1083" i="4"/>
  <c r="W1083" i="4"/>
  <c r="X1083" i="4" s="1"/>
  <c r="Y1083" i="4" s="1"/>
  <c r="F1084" i="4"/>
  <c r="H1084" i="4"/>
  <c r="I1084" i="4"/>
  <c r="K1084" i="4" s="1"/>
  <c r="J1084" i="4"/>
  <c r="L1084" i="4" s="1"/>
  <c r="S1084" i="4"/>
  <c r="T1084" i="4"/>
  <c r="W1084" i="4"/>
  <c r="X1084" i="4" s="1"/>
  <c r="Y1084" i="4" s="1"/>
  <c r="F1085" i="4"/>
  <c r="H1085" i="4"/>
  <c r="J1085" i="4" s="1"/>
  <c r="I1085" i="4"/>
  <c r="S1085" i="4"/>
  <c r="T1085" i="4"/>
  <c r="W1085" i="4"/>
  <c r="X1085" i="4" s="1"/>
  <c r="Y1085" i="4" s="1"/>
  <c r="F1086" i="4"/>
  <c r="H1086" i="4"/>
  <c r="J1086" i="4" s="1"/>
  <c r="I1086" i="4"/>
  <c r="S1086" i="4"/>
  <c r="T1086" i="4"/>
  <c r="W1086" i="4"/>
  <c r="X1086" i="4" s="1"/>
  <c r="Y1086" i="4" s="1"/>
  <c r="F1087" i="4"/>
  <c r="H1087" i="4"/>
  <c r="J1087" i="4" s="1"/>
  <c r="L1087" i="4" s="1"/>
  <c r="I1087" i="4"/>
  <c r="S1087" i="4"/>
  <c r="T1087" i="4"/>
  <c r="W1087" i="4"/>
  <c r="X1087" i="4" s="1"/>
  <c r="Y1087" i="4" s="1"/>
  <c r="F1088" i="4"/>
  <c r="H1088" i="4"/>
  <c r="I1088" i="4"/>
  <c r="K1088" i="4" s="1"/>
  <c r="J1088" i="4"/>
  <c r="L1088" i="4" s="1"/>
  <c r="S1088" i="4"/>
  <c r="T1088" i="4"/>
  <c r="W1088" i="4"/>
  <c r="X1088" i="4" s="1"/>
  <c r="Y1088" i="4" s="1"/>
  <c r="F1089" i="4"/>
  <c r="H1089" i="4"/>
  <c r="J1089" i="4" s="1"/>
  <c r="I1089" i="4"/>
  <c r="S1089" i="4"/>
  <c r="T1089" i="4"/>
  <c r="W1089" i="4"/>
  <c r="X1089" i="4" s="1"/>
  <c r="Y1089" i="4" s="1"/>
  <c r="F1090" i="4"/>
  <c r="H1090" i="4"/>
  <c r="I1090" i="4"/>
  <c r="J1090" i="4"/>
  <c r="L1090" i="4" s="1"/>
  <c r="S1090" i="4"/>
  <c r="T1090" i="4"/>
  <c r="W1090" i="4"/>
  <c r="X1090" i="4" s="1"/>
  <c r="Y1090" i="4" s="1"/>
  <c r="F1091" i="4"/>
  <c r="H1091" i="4"/>
  <c r="J1091" i="4" s="1"/>
  <c r="L1091" i="4" s="1"/>
  <c r="I1091" i="4"/>
  <c r="S1091" i="4"/>
  <c r="T1091" i="4"/>
  <c r="W1091" i="4"/>
  <c r="X1091" i="4" s="1"/>
  <c r="Y1091" i="4" s="1"/>
  <c r="F1092" i="4"/>
  <c r="H1092" i="4"/>
  <c r="I1092" i="4"/>
  <c r="J1092" i="4"/>
  <c r="L1092" i="4" s="1"/>
  <c r="S1092" i="4"/>
  <c r="T1092" i="4"/>
  <c r="W1092" i="4"/>
  <c r="X1092" i="4" s="1"/>
  <c r="Y1092" i="4" s="1"/>
  <c r="F1093" i="4"/>
  <c r="H1093" i="4"/>
  <c r="J1093" i="4" s="1"/>
  <c r="L1093" i="4" s="1"/>
  <c r="I1093" i="4"/>
  <c r="S1093" i="4"/>
  <c r="T1093" i="4"/>
  <c r="W1093" i="4"/>
  <c r="X1093" i="4" s="1"/>
  <c r="Y1093" i="4" s="1"/>
  <c r="F1094" i="4"/>
  <c r="H1094" i="4"/>
  <c r="J1094" i="4" s="1"/>
  <c r="L1094" i="4" s="1"/>
  <c r="I1094" i="4"/>
  <c r="S1094" i="4"/>
  <c r="T1094" i="4"/>
  <c r="W1094" i="4"/>
  <c r="X1094" i="4" s="1"/>
  <c r="Y1094" i="4" s="1"/>
  <c r="F1095" i="4"/>
  <c r="H1095" i="4"/>
  <c r="J1095" i="4" s="1"/>
  <c r="I1095" i="4"/>
  <c r="S1095" i="4"/>
  <c r="T1095" i="4"/>
  <c r="W1095" i="4"/>
  <c r="X1095" i="4" s="1"/>
  <c r="Y1095" i="4" s="1"/>
  <c r="F1096" i="4"/>
  <c r="H1096" i="4"/>
  <c r="J1096" i="4" s="1"/>
  <c r="L1096" i="4" s="1"/>
  <c r="I1096" i="4"/>
  <c r="S1096" i="4"/>
  <c r="T1096" i="4"/>
  <c r="W1096" i="4"/>
  <c r="X1096" i="4" s="1"/>
  <c r="Y1096" i="4" s="1"/>
  <c r="F1097" i="4"/>
  <c r="H1097" i="4"/>
  <c r="J1097" i="4" s="1"/>
  <c r="I1097" i="4"/>
  <c r="S1097" i="4"/>
  <c r="T1097" i="4"/>
  <c r="W1097" i="4"/>
  <c r="X1097" i="4" s="1"/>
  <c r="Y1097" i="4" s="1"/>
  <c r="F1098" i="4"/>
  <c r="H1098" i="4"/>
  <c r="I1098" i="4"/>
  <c r="J1098" i="4"/>
  <c r="S1098" i="4"/>
  <c r="T1098" i="4"/>
  <c r="W1098" i="4"/>
  <c r="X1098" i="4" s="1"/>
  <c r="Y1098" i="4" s="1"/>
  <c r="F1099" i="4"/>
  <c r="H1099" i="4"/>
  <c r="J1099" i="4" s="1"/>
  <c r="L1099" i="4" s="1"/>
  <c r="I1099" i="4"/>
  <c r="S1099" i="4"/>
  <c r="T1099" i="4"/>
  <c r="W1099" i="4"/>
  <c r="X1099" i="4" s="1"/>
  <c r="Y1099" i="4" s="1"/>
  <c r="F1100" i="4"/>
  <c r="H1100" i="4"/>
  <c r="I1100" i="4"/>
  <c r="J1100" i="4"/>
  <c r="S1100" i="4"/>
  <c r="T1100" i="4"/>
  <c r="W1100" i="4"/>
  <c r="X1100" i="4" s="1"/>
  <c r="Y1100" i="4" s="1"/>
  <c r="F1101" i="4"/>
  <c r="H1101" i="4"/>
  <c r="J1101" i="4" s="1"/>
  <c r="L1101" i="4" s="1"/>
  <c r="I1101" i="4"/>
  <c r="S1101" i="4"/>
  <c r="T1101" i="4"/>
  <c r="W1101" i="4"/>
  <c r="X1101" i="4" s="1"/>
  <c r="Y1101" i="4" s="1"/>
  <c r="F1102" i="4"/>
  <c r="H1102" i="4"/>
  <c r="J1102" i="4" s="1"/>
  <c r="L1102" i="4" s="1"/>
  <c r="I1102" i="4"/>
  <c r="S1102" i="4"/>
  <c r="T1102" i="4"/>
  <c r="W1102" i="4"/>
  <c r="X1102" i="4" s="1"/>
  <c r="Y1102" i="4" s="1"/>
  <c r="F1103" i="4"/>
  <c r="H1103" i="4"/>
  <c r="J1103" i="4" s="1"/>
  <c r="L1103" i="4" s="1"/>
  <c r="I1103" i="4"/>
  <c r="S1103" i="4"/>
  <c r="T1103" i="4"/>
  <c r="W1103" i="4"/>
  <c r="X1103" i="4" s="1"/>
  <c r="Y1103" i="4" s="1"/>
  <c r="F1104" i="4"/>
  <c r="H1104" i="4"/>
  <c r="J1104" i="4" s="1"/>
  <c r="I1104" i="4"/>
  <c r="L1104" i="4"/>
  <c r="S1104" i="4"/>
  <c r="T1104" i="4"/>
  <c r="W1104" i="4"/>
  <c r="X1104" i="4" s="1"/>
  <c r="Y1104" i="4" s="1"/>
  <c r="F1105" i="4"/>
  <c r="H1105" i="4"/>
  <c r="I1105" i="4"/>
  <c r="J1105" i="4"/>
  <c r="L1105" i="4" s="1"/>
  <c r="S1105" i="4"/>
  <c r="T1105" i="4"/>
  <c r="W1105" i="4"/>
  <c r="X1105" i="4" s="1"/>
  <c r="Y1105" i="4" s="1"/>
  <c r="F1106" i="4"/>
  <c r="H1106" i="4"/>
  <c r="J1106" i="4" s="1"/>
  <c r="L1106" i="4" s="1"/>
  <c r="I1106" i="4"/>
  <c r="S1106" i="4"/>
  <c r="T1106" i="4"/>
  <c r="W1106" i="4"/>
  <c r="X1106" i="4" s="1"/>
  <c r="Y1106" i="4" s="1"/>
  <c r="F1107" i="4"/>
  <c r="H1107" i="4"/>
  <c r="I1107" i="4"/>
  <c r="J1107" i="4"/>
  <c r="L1107" i="4" s="1"/>
  <c r="S1107" i="4"/>
  <c r="T1107" i="4"/>
  <c r="W1107" i="4"/>
  <c r="X1107" i="4" s="1"/>
  <c r="Y1107" i="4" s="1"/>
  <c r="F1108" i="4"/>
  <c r="H1108" i="4"/>
  <c r="I1108" i="4"/>
  <c r="J1108" i="4"/>
  <c r="S1108" i="4"/>
  <c r="T1108" i="4"/>
  <c r="W1108" i="4"/>
  <c r="X1108" i="4" s="1"/>
  <c r="Y1108" i="4" s="1"/>
  <c r="F1109" i="4"/>
  <c r="H1109" i="4"/>
  <c r="J1109" i="4" s="1"/>
  <c r="L1109" i="4" s="1"/>
  <c r="I1109" i="4"/>
  <c r="S1109" i="4"/>
  <c r="T1109" i="4"/>
  <c r="W1109" i="4"/>
  <c r="X1109" i="4" s="1"/>
  <c r="Y1109" i="4" s="1"/>
  <c r="F1110" i="4"/>
  <c r="H1110" i="4"/>
  <c r="I1110" i="4"/>
  <c r="J1110" i="4"/>
  <c r="L1110" i="4" s="1"/>
  <c r="S1110" i="4"/>
  <c r="T1110" i="4"/>
  <c r="W1110" i="4"/>
  <c r="X1110" i="4" s="1"/>
  <c r="Y1110" i="4" s="1"/>
  <c r="F1111" i="4"/>
  <c r="H1111" i="4"/>
  <c r="J1111" i="4" s="1"/>
  <c r="I1111" i="4"/>
  <c r="L1111" i="4"/>
  <c r="S1111" i="4"/>
  <c r="T1111" i="4"/>
  <c r="W1111" i="4"/>
  <c r="X1111" i="4" s="1"/>
  <c r="Y1111" i="4" s="1"/>
  <c r="F1112" i="4"/>
  <c r="H1112" i="4"/>
  <c r="J1112" i="4" s="1"/>
  <c r="K1112" i="4" s="1"/>
  <c r="I1112" i="4"/>
  <c r="S1112" i="4"/>
  <c r="T1112" i="4"/>
  <c r="W1112" i="4"/>
  <c r="X1112" i="4" s="1"/>
  <c r="Y1112" i="4" s="1"/>
  <c r="F1113" i="4"/>
  <c r="H1113" i="4"/>
  <c r="J1113" i="4" s="1"/>
  <c r="L1113" i="4" s="1"/>
  <c r="I1113" i="4"/>
  <c r="S1113" i="4"/>
  <c r="T1113" i="4"/>
  <c r="W1113" i="4"/>
  <c r="X1113" i="4" s="1"/>
  <c r="Y1113" i="4" s="1"/>
  <c r="F1114" i="4"/>
  <c r="H1114" i="4"/>
  <c r="J1114" i="4" s="1"/>
  <c r="I1114" i="4"/>
  <c r="S1114" i="4"/>
  <c r="T1114" i="4"/>
  <c r="W1114" i="4"/>
  <c r="X1114" i="4" s="1"/>
  <c r="Y1114" i="4" s="1"/>
  <c r="F1115" i="4"/>
  <c r="H1115" i="4"/>
  <c r="J1115" i="4" s="1"/>
  <c r="L1115" i="4" s="1"/>
  <c r="I1115" i="4"/>
  <c r="S1115" i="4"/>
  <c r="T1115" i="4"/>
  <c r="W1115" i="4"/>
  <c r="X1115" i="4" s="1"/>
  <c r="Y1115" i="4" s="1"/>
  <c r="F1116" i="4"/>
  <c r="H1116" i="4"/>
  <c r="J1116" i="4" s="1"/>
  <c r="I1116" i="4"/>
  <c r="S1116" i="4"/>
  <c r="T1116" i="4"/>
  <c r="W1116" i="4"/>
  <c r="X1116" i="4" s="1"/>
  <c r="Y1116" i="4" s="1"/>
  <c r="F1117" i="4"/>
  <c r="H1117" i="4"/>
  <c r="J1117" i="4" s="1"/>
  <c r="I1117" i="4"/>
  <c r="S1117" i="4"/>
  <c r="T1117" i="4"/>
  <c r="W1117" i="4"/>
  <c r="X1117" i="4" s="1"/>
  <c r="Y1117" i="4" s="1"/>
  <c r="F1118" i="4"/>
  <c r="H1118" i="4"/>
  <c r="J1118" i="4" s="1"/>
  <c r="L1118" i="4" s="1"/>
  <c r="I1118" i="4"/>
  <c r="S1118" i="4"/>
  <c r="T1118" i="4"/>
  <c r="W1118" i="4"/>
  <c r="X1118" i="4" s="1"/>
  <c r="Y1118" i="4" s="1"/>
  <c r="F1119" i="4"/>
  <c r="H1119" i="4"/>
  <c r="J1119" i="4" s="1"/>
  <c r="L1119" i="4" s="1"/>
  <c r="I1119" i="4"/>
  <c r="S1119" i="4"/>
  <c r="T1119" i="4"/>
  <c r="W1119" i="4"/>
  <c r="X1119" i="4" s="1"/>
  <c r="Y1119" i="4" s="1"/>
  <c r="F1120" i="4"/>
  <c r="H1120" i="4"/>
  <c r="J1120" i="4" s="1"/>
  <c r="I1120" i="4"/>
  <c r="L1120" i="4"/>
  <c r="S1120" i="4"/>
  <c r="T1120" i="4"/>
  <c r="W1120" i="4"/>
  <c r="X1120" i="4" s="1"/>
  <c r="Y1120" i="4" s="1"/>
  <c r="F1121" i="4"/>
  <c r="H1121" i="4"/>
  <c r="I1121" i="4"/>
  <c r="J1121" i="4"/>
  <c r="L1121" i="4" s="1"/>
  <c r="S1121" i="4"/>
  <c r="T1121" i="4"/>
  <c r="W1121" i="4"/>
  <c r="X1121" i="4" s="1"/>
  <c r="Y1121" i="4" s="1"/>
  <c r="F1122" i="4"/>
  <c r="H1122" i="4"/>
  <c r="J1122" i="4" s="1"/>
  <c r="L1122" i="4" s="1"/>
  <c r="I1122" i="4"/>
  <c r="S1122" i="4"/>
  <c r="T1122" i="4"/>
  <c r="W1122" i="4"/>
  <c r="X1122" i="4" s="1"/>
  <c r="Y1122" i="4" s="1"/>
  <c r="F1123" i="4"/>
  <c r="H1123" i="4"/>
  <c r="I1123" i="4"/>
  <c r="J1123" i="4"/>
  <c r="L1123" i="4" s="1"/>
  <c r="S1123" i="4"/>
  <c r="T1123" i="4"/>
  <c r="W1123" i="4"/>
  <c r="X1123" i="4" s="1"/>
  <c r="Y1123" i="4" s="1"/>
  <c r="F1124" i="4"/>
  <c r="H1124" i="4"/>
  <c r="I1124" i="4"/>
  <c r="J1124" i="4"/>
  <c r="S1124" i="4"/>
  <c r="T1124" i="4"/>
  <c r="W1124" i="4"/>
  <c r="X1124" i="4" s="1"/>
  <c r="Y1124" i="4" s="1"/>
  <c r="F1125" i="4"/>
  <c r="H1125" i="4"/>
  <c r="J1125" i="4" s="1"/>
  <c r="L1125" i="4" s="1"/>
  <c r="I1125" i="4"/>
  <c r="S1125" i="4"/>
  <c r="T1125" i="4"/>
  <c r="W1125" i="4"/>
  <c r="X1125" i="4" s="1"/>
  <c r="Y1125" i="4" s="1"/>
  <c r="F1126" i="4"/>
  <c r="H1126" i="4"/>
  <c r="I1126" i="4"/>
  <c r="J1126" i="4"/>
  <c r="L1126" i="4" s="1"/>
  <c r="S1126" i="4"/>
  <c r="T1126" i="4"/>
  <c r="W1126" i="4"/>
  <c r="X1126" i="4" s="1"/>
  <c r="Y1126" i="4" s="1"/>
  <c r="F1127" i="4"/>
  <c r="H1127" i="4"/>
  <c r="J1127" i="4" s="1"/>
  <c r="L1127" i="4" s="1"/>
  <c r="I1127" i="4"/>
  <c r="S1127" i="4"/>
  <c r="T1127" i="4"/>
  <c r="W1127" i="4"/>
  <c r="X1127" i="4" s="1"/>
  <c r="Y1127" i="4" s="1"/>
  <c r="F1128" i="4"/>
  <c r="H1128" i="4"/>
  <c r="J1128" i="4" s="1"/>
  <c r="I1128" i="4"/>
  <c r="S1128" i="4"/>
  <c r="T1128" i="4"/>
  <c r="W1128" i="4"/>
  <c r="X1128" i="4" s="1"/>
  <c r="Y1128" i="4" s="1"/>
  <c r="F1129" i="4"/>
  <c r="H1129" i="4"/>
  <c r="I1129" i="4"/>
  <c r="J1129" i="4"/>
  <c r="L1129" i="4" s="1"/>
  <c r="S1129" i="4"/>
  <c r="T1129" i="4"/>
  <c r="W1129" i="4"/>
  <c r="X1129" i="4" s="1"/>
  <c r="Y1129" i="4" s="1"/>
  <c r="F1130" i="4"/>
  <c r="H1130" i="4"/>
  <c r="J1130" i="4" s="1"/>
  <c r="L1130" i="4" s="1"/>
  <c r="I1130" i="4"/>
  <c r="S1130" i="4"/>
  <c r="T1130" i="4"/>
  <c r="W1130" i="4"/>
  <c r="X1130" i="4" s="1"/>
  <c r="Y1130" i="4" s="1"/>
  <c r="F1131" i="4"/>
  <c r="H1131" i="4"/>
  <c r="I1131" i="4"/>
  <c r="J1131" i="4"/>
  <c r="S1131" i="4"/>
  <c r="T1131" i="4"/>
  <c r="W1131" i="4"/>
  <c r="X1131" i="4" s="1"/>
  <c r="Y1131" i="4" s="1"/>
  <c r="F1132" i="4"/>
  <c r="H1132" i="4"/>
  <c r="I1132" i="4"/>
  <c r="J1132" i="4"/>
  <c r="L1132" i="4" s="1"/>
  <c r="S1132" i="4"/>
  <c r="T1132" i="4"/>
  <c r="W1132" i="4"/>
  <c r="X1132" i="4" s="1"/>
  <c r="Y1132" i="4" s="1"/>
  <c r="F1133" i="4"/>
  <c r="H1133" i="4"/>
  <c r="J1133" i="4" s="1"/>
  <c r="L1133" i="4" s="1"/>
  <c r="I1133" i="4"/>
  <c r="S1133" i="4"/>
  <c r="T1133" i="4"/>
  <c r="W1133" i="4"/>
  <c r="X1133" i="4" s="1"/>
  <c r="Y1133" i="4" s="1"/>
  <c r="F1134" i="4"/>
  <c r="H1134" i="4"/>
  <c r="I1134" i="4"/>
  <c r="J1134" i="4"/>
  <c r="S1134" i="4"/>
  <c r="T1134" i="4"/>
  <c r="W1134" i="4"/>
  <c r="X1134" i="4" s="1"/>
  <c r="Y1134" i="4" s="1"/>
  <c r="F1135" i="4"/>
  <c r="H1135" i="4"/>
  <c r="J1135" i="4" s="1"/>
  <c r="I1135" i="4"/>
  <c r="L1135" i="4"/>
  <c r="S1135" i="4"/>
  <c r="T1135" i="4"/>
  <c r="W1135" i="4"/>
  <c r="X1135" i="4" s="1"/>
  <c r="Y1135" i="4" s="1"/>
  <c r="F1136" i="4"/>
  <c r="H1136" i="4"/>
  <c r="J1136" i="4" s="1"/>
  <c r="L1136" i="4" s="1"/>
  <c r="I1136" i="4"/>
  <c r="K1136" i="4" s="1"/>
  <c r="S1136" i="4"/>
  <c r="T1136" i="4"/>
  <c r="W1136" i="4"/>
  <c r="X1136" i="4" s="1"/>
  <c r="Y1136" i="4" s="1"/>
  <c r="F1137" i="4"/>
  <c r="H1137" i="4"/>
  <c r="J1137" i="4" s="1"/>
  <c r="I1137" i="4"/>
  <c r="S1137" i="4"/>
  <c r="T1137" i="4"/>
  <c r="W1137" i="4"/>
  <c r="X1137" i="4" s="1"/>
  <c r="Y1137" i="4" s="1"/>
  <c r="F1138" i="4"/>
  <c r="H1138" i="4"/>
  <c r="J1138" i="4" s="1"/>
  <c r="I1138" i="4"/>
  <c r="L1138" i="4" s="1"/>
  <c r="K1138" i="4"/>
  <c r="S1138" i="4"/>
  <c r="T1138" i="4"/>
  <c r="W1138" i="4"/>
  <c r="X1138" i="4" s="1"/>
  <c r="Y1138" i="4" s="1"/>
  <c r="F1139" i="4"/>
  <c r="H1139" i="4"/>
  <c r="J1139" i="4" s="1"/>
  <c r="L1139" i="4" s="1"/>
  <c r="I1139" i="4"/>
  <c r="S1139" i="4"/>
  <c r="T1139" i="4"/>
  <c r="W1139" i="4"/>
  <c r="X1139" i="4" s="1"/>
  <c r="Y1139" i="4" s="1"/>
  <c r="F1140" i="4"/>
  <c r="H1140" i="4"/>
  <c r="J1140" i="4" s="1"/>
  <c r="I1140" i="4"/>
  <c r="S1140" i="4"/>
  <c r="T1140" i="4"/>
  <c r="W1140" i="4"/>
  <c r="X1140" i="4" s="1"/>
  <c r="Y1140" i="4" s="1"/>
  <c r="F1141" i="4"/>
  <c r="H1141" i="4"/>
  <c r="I1141" i="4"/>
  <c r="J1141" i="4"/>
  <c r="S1141" i="4"/>
  <c r="T1141" i="4"/>
  <c r="W1141" i="4"/>
  <c r="X1141" i="4" s="1"/>
  <c r="Y1141" i="4" s="1"/>
  <c r="F1142" i="4"/>
  <c r="H1142" i="4"/>
  <c r="J1142" i="4" s="1"/>
  <c r="K1142" i="4" s="1"/>
  <c r="I1142" i="4"/>
  <c r="L1142" i="4"/>
  <c r="S1142" i="4"/>
  <c r="T1142" i="4"/>
  <c r="W1142" i="4"/>
  <c r="X1142" i="4" s="1"/>
  <c r="Y1142" i="4" s="1"/>
  <c r="F1143" i="4"/>
  <c r="H1143" i="4"/>
  <c r="J1143" i="4" s="1"/>
  <c r="L1143" i="4" s="1"/>
  <c r="I1143" i="4"/>
  <c r="S1143" i="4"/>
  <c r="T1143" i="4"/>
  <c r="W1143" i="4"/>
  <c r="X1143" i="4" s="1"/>
  <c r="Y1143" i="4" s="1"/>
  <c r="F1144" i="4"/>
  <c r="H1144" i="4"/>
  <c r="J1144" i="4" s="1"/>
  <c r="I1144" i="4"/>
  <c r="K1144" i="4" s="1"/>
  <c r="S1144" i="4"/>
  <c r="T1144" i="4"/>
  <c r="W1144" i="4"/>
  <c r="X1144" i="4" s="1"/>
  <c r="Y1144" i="4" s="1"/>
  <c r="F1145" i="4"/>
  <c r="H1145" i="4"/>
  <c r="J1145" i="4" s="1"/>
  <c r="I1145" i="4"/>
  <c r="S1145" i="4"/>
  <c r="T1145" i="4"/>
  <c r="W1145" i="4"/>
  <c r="X1145" i="4" s="1"/>
  <c r="Y1145" i="4" s="1"/>
  <c r="F1146" i="4"/>
  <c r="H1146" i="4"/>
  <c r="I1146" i="4"/>
  <c r="J1146" i="4"/>
  <c r="S1146" i="4"/>
  <c r="T1146" i="4"/>
  <c r="W1146" i="4"/>
  <c r="X1146" i="4" s="1"/>
  <c r="Y1146" i="4" s="1"/>
  <c r="F1147" i="4"/>
  <c r="H1147" i="4"/>
  <c r="J1147" i="4" s="1"/>
  <c r="L1147" i="4" s="1"/>
  <c r="I1147" i="4"/>
  <c r="S1147" i="4"/>
  <c r="T1147" i="4"/>
  <c r="W1147" i="4"/>
  <c r="X1147" i="4" s="1"/>
  <c r="Y1147" i="4" s="1"/>
  <c r="F1148" i="4"/>
  <c r="H1148" i="4"/>
  <c r="J1148" i="4" s="1"/>
  <c r="L1148" i="4" s="1"/>
  <c r="I1148" i="4"/>
  <c r="S1148" i="4"/>
  <c r="T1148" i="4"/>
  <c r="W1148" i="4"/>
  <c r="X1148" i="4" s="1"/>
  <c r="Y1148" i="4" s="1"/>
  <c r="F1149" i="4"/>
  <c r="H1149" i="4"/>
  <c r="J1149" i="4" s="1"/>
  <c r="L1149" i="4" s="1"/>
  <c r="I1149" i="4"/>
  <c r="S1149" i="4"/>
  <c r="T1149" i="4"/>
  <c r="W1149" i="4"/>
  <c r="X1149" i="4" s="1"/>
  <c r="Y1149" i="4" s="1"/>
  <c r="F1150" i="4"/>
  <c r="H1150" i="4"/>
  <c r="J1150" i="4" s="1"/>
  <c r="I1150" i="4"/>
  <c r="S1150" i="4"/>
  <c r="T1150" i="4"/>
  <c r="W1150" i="4"/>
  <c r="X1150" i="4" s="1"/>
  <c r="Y1150" i="4" s="1"/>
  <c r="F1151" i="4"/>
  <c r="H1151" i="4"/>
  <c r="I1151" i="4"/>
  <c r="J1151" i="4"/>
  <c r="L1151" i="4" s="1"/>
  <c r="S1151" i="4"/>
  <c r="T1151" i="4"/>
  <c r="W1151" i="4"/>
  <c r="X1151" i="4" s="1"/>
  <c r="Y1151" i="4" s="1"/>
  <c r="F1152" i="4"/>
  <c r="H1152" i="4"/>
  <c r="J1152" i="4" s="1"/>
  <c r="L1152" i="4" s="1"/>
  <c r="I1152" i="4"/>
  <c r="S1152" i="4"/>
  <c r="T1152" i="4"/>
  <c r="W1152" i="4"/>
  <c r="X1152" i="4" s="1"/>
  <c r="Y1152" i="4" s="1"/>
  <c r="F1153" i="4"/>
  <c r="H1153" i="4"/>
  <c r="J1153" i="4" s="1"/>
  <c r="I1153" i="4"/>
  <c r="S1153" i="4"/>
  <c r="T1153" i="4"/>
  <c r="W1153" i="4"/>
  <c r="X1153" i="4" s="1"/>
  <c r="Y1153" i="4" s="1"/>
  <c r="F1154" i="4"/>
  <c r="H1154" i="4"/>
  <c r="I1154" i="4"/>
  <c r="J1154" i="4"/>
  <c r="S1154" i="4"/>
  <c r="T1154" i="4"/>
  <c r="W1154" i="4"/>
  <c r="X1154" i="4" s="1"/>
  <c r="Y1154" i="4" s="1"/>
  <c r="F1155" i="4"/>
  <c r="H1155" i="4"/>
  <c r="J1155" i="4" s="1"/>
  <c r="L1155" i="4" s="1"/>
  <c r="I1155" i="4"/>
  <c r="S1155" i="4"/>
  <c r="T1155" i="4"/>
  <c r="W1155" i="4"/>
  <c r="X1155" i="4" s="1"/>
  <c r="Y1155" i="4" s="1"/>
  <c r="F1156" i="4"/>
  <c r="H1156" i="4"/>
  <c r="J1156" i="4" s="1"/>
  <c r="I1156" i="4"/>
  <c r="S1156" i="4"/>
  <c r="T1156" i="4"/>
  <c r="W1156" i="4"/>
  <c r="X1156" i="4" s="1"/>
  <c r="Y1156" i="4" s="1"/>
  <c r="F1157" i="4"/>
  <c r="H1157" i="4"/>
  <c r="I1157" i="4"/>
  <c r="J1157" i="4"/>
  <c r="S1157" i="4"/>
  <c r="T1157" i="4"/>
  <c r="W1157" i="4"/>
  <c r="X1157" i="4" s="1"/>
  <c r="Y1157" i="4" s="1"/>
  <c r="F1158" i="4"/>
  <c r="H1158" i="4"/>
  <c r="J1158" i="4" s="1"/>
  <c r="L1158" i="4" s="1"/>
  <c r="I1158" i="4"/>
  <c r="S1158" i="4"/>
  <c r="T1158" i="4"/>
  <c r="W1158" i="4"/>
  <c r="X1158" i="4" s="1"/>
  <c r="Y1158" i="4" s="1"/>
  <c r="F1159" i="4"/>
  <c r="H1159" i="4"/>
  <c r="J1159" i="4" s="1"/>
  <c r="I1159" i="4"/>
  <c r="S1159" i="4"/>
  <c r="T1159" i="4"/>
  <c r="W1159" i="4"/>
  <c r="X1159" i="4" s="1"/>
  <c r="Y1159" i="4" s="1"/>
  <c r="F1160" i="4"/>
  <c r="H1160" i="4"/>
  <c r="J1160" i="4" s="1"/>
  <c r="I1160" i="4"/>
  <c r="S1160" i="4"/>
  <c r="T1160" i="4"/>
  <c r="W1160" i="4"/>
  <c r="X1160" i="4" s="1"/>
  <c r="Y1160" i="4" s="1"/>
  <c r="F1161" i="4"/>
  <c r="H1161" i="4"/>
  <c r="J1161" i="4" s="1"/>
  <c r="I1161" i="4"/>
  <c r="S1161" i="4"/>
  <c r="T1161" i="4"/>
  <c r="W1161" i="4"/>
  <c r="X1161" i="4" s="1"/>
  <c r="Y1161" i="4" s="1"/>
  <c r="F1162" i="4"/>
  <c r="H1162" i="4"/>
  <c r="J1162" i="4" s="1"/>
  <c r="I1162" i="4"/>
  <c r="K1162" i="4" s="1"/>
  <c r="S1162" i="4"/>
  <c r="T1162" i="4"/>
  <c r="W1162" i="4"/>
  <c r="X1162" i="4" s="1"/>
  <c r="Y1162" i="4" s="1"/>
  <c r="F1163" i="4"/>
  <c r="H1163" i="4"/>
  <c r="I1163" i="4"/>
  <c r="J1163" i="4"/>
  <c r="S1163" i="4"/>
  <c r="T1163" i="4"/>
  <c r="W1163" i="4"/>
  <c r="X1163" i="4" s="1"/>
  <c r="Y1163" i="4" s="1"/>
  <c r="F1164" i="4"/>
  <c r="H1164" i="4"/>
  <c r="J1164" i="4" s="1"/>
  <c r="L1164" i="4" s="1"/>
  <c r="I1164" i="4"/>
  <c r="S1164" i="4"/>
  <c r="T1164" i="4"/>
  <c r="W1164" i="4"/>
  <c r="X1164" i="4" s="1"/>
  <c r="Y1164" i="4" s="1"/>
  <c r="F1165" i="4"/>
  <c r="H1165" i="4"/>
  <c r="J1165" i="4" s="1"/>
  <c r="I1165" i="4"/>
  <c r="S1165" i="4"/>
  <c r="T1165" i="4"/>
  <c r="W1165" i="4"/>
  <c r="X1165" i="4" s="1"/>
  <c r="Y1165" i="4" s="1"/>
  <c r="F1166" i="4"/>
  <c r="H1166" i="4"/>
  <c r="J1166" i="4" s="1"/>
  <c r="I1166" i="4"/>
  <c r="K1166" i="4" s="1"/>
  <c r="L1166" i="4"/>
  <c r="S1166" i="4"/>
  <c r="T1166" i="4"/>
  <c r="W1166" i="4"/>
  <c r="X1166" i="4" s="1"/>
  <c r="Y1166" i="4" s="1"/>
  <c r="F1167" i="4"/>
  <c r="H1167" i="4"/>
  <c r="I1167" i="4"/>
  <c r="J1167" i="4"/>
  <c r="S1167" i="4"/>
  <c r="T1167" i="4"/>
  <c r="W1167" i="4"/>
  <c r="X1167" i="4" s="1"/>
  <c r="Y1167" i="4" s="1"/>
  <c r="F1168" i="4"/>
  <c r="H1168" i="4"/>
  <c r="J1168" i="4" s="1"/>
  <c r="L1168" i="4" s="1"/>
  <c r="I1168" i="4"/>
  <c r="S1168" i="4"/>
  <c r="T1168" i="4"/>
  <c r="W1168" i="4"/>
  <c r="X1168" i="4" s="1"/>
  <c r="Y1168" i="4" s="1"/>
  <c r="F1169" i="4"/>
  <c r="H1169" i="4"/>
  <c r="I1169" i="4"/>
  <c r="J1169" i="4"/>
  <c r="S1169" i="4"/>
  <c r="T1169" i="4"/>
  <c r="W1169" i="4"/>
  <c r="X1169" i="4" s="1"/>
  <c r="Y1169" i="4" s="1"/>
  <c r="F1170" i="4"/>
  <c r="H1170" i="4"/>
  <c r="J1170" i="4" s="1"/>
  <c r="I1170" i="4"/>
  <c r="L1170" i="4"/>
  <c r="S1170" i="4"/>
  <c r="T1170" i="4"/>
  <c r="W1170" i="4"/>
  <c r="X1170" i="4" s="1"/>
  <c r="Y1170" i="4" s="1"/>
  <c r="F1171" i="4"/>
  <c r="H1171" i="4"/>
  <c r="J1171" i="4" s="1"/>
  <c r="I1171" i="4"/>
  <c r="S1171" i="4"/>
  <c r="T1171" i="4"/>
  <c r="W1171" i="4"/>
  <c r="X1171" i="4" s="1"/>
  <c r="Y1171" i="4" s="1"/>
  <c r="F1172" i="4"/>
  <c r="H1172" i="4"/>
  <c r="J1172" i="4" s="1"/>
  <c r="L1172" i="4" s="1"/>
  <c r="I1172" i="4"/>
  <c r="S1172" i="4"/>
  <c r="T1172" i="4"/>
  <c r="W1172" i="4"/>
  <c r="X1172" i="4" s="1"/>
  <c r="Y1172" i="4" s="1"/>
  <c r="F1173" i="4"/>
  <c r="H1173" i="4"/>
  <c r="I1173" i="4"/>
  <c r="J1173" i="4"/>
  <c r="S1173" i="4"/>
  <c r="T1173" i="4"/>
  <c r="W1173" i="4"/>
  <c r="X1173" i="4" s="1"/>
  <c r="Y1173" i="4" s="1"/>
  <c r="F1174" i="4"/>
  <c r="H1174" i="4"/>
  <c r="J1174" i="4" s="1"/>
  <c r="I1174" i="4"/>
  <c r="S1174" i="4"/>
  <c r="T1174" i="4"/>
  <c r="W1174" i="4"/>
  <c r="X1174" i="4" s="1"/>
  <c r="Y1174" i="4" s="1"/>
  <c r="F1175" i="4"/>
  <c r="H1175" i="4"/>
  <c r="J1175" i="4" s="1"/>
  <c r="I1175" i="4"/>
  <c r="S1175" i="4"/>
  <c r="T1175" i="4"/>
  <c r="W1175" i="4"/>
  <c r="X1175" i="4" s="1"/>
  <c r="Y1175" i="4" s="1"/>
  <c r="F1176" i="4"/>
  <c r="H1176" i="4"/>
  <c r="I1176" i="4"/>
  <c r="J1176" i="4"/>
  <c r="L1176" i="4" s="1"/>
  <c r="S1176" i="4"/>
  <c r="T1176" i="4"/>
  <c r="W1176" i="4"/>
  <c r="X1176" i="4" s="1"/>
  <c r="Y1176" i="4" s="1"/>
  <c r="F1177" i="4"/>
  <c r="H1177" i="4"/>
  <c r="I1177" i="4"/>
  <c r="J1177" i="4"/>
  <c r="K1177" i="4" s="1"/>
  <c r="L1177" i="4"/>
  <c r="S1177" i="4"/>
  <c r="T1177" i="4"/>
  <c r="W1177" i="4"/>
  <c r="X1177" i="4" s="1"/>
  <c r="Y1177" i="4" s="1"/>
  <c r="F1178" i="4"/>
  <c r="H1178" i="4"/>
  <c r="J1178" i="4" s="1"/>
  <c r="L1178" i="4" s="1"/>
  <c r="I1178" i="4"/>
  <c r="S1178" i="4"/>
  <c r="T1178" i="4"/>
  <c r="W1178" i="4"/>
  <c r="X1178" i="4" s="1"/>
  <c r="Y1178" i="4" s="1"/>
  <c r="F1179" i="4"/>
  <c r="H1179" i="4"/>
  <c r="J1179" i="4" s="1"/>
  <c r="I1179" i="4"/>
  <c r="S1179" i="4"/>
  <c r="T1179" i="4"/>
  <c r="W1179" i="4"/>
  <c r="X1179" i="4" s="1"/>
  <c r="Y1179" i="4" s="1"/>
  <c r="F1180" i="4"/>
  <c r="H1180" i="4"/>
  <c r="I1180" i="4"/>
  <c r="J1180" i="4"/>
  <c r="L1180" i="4" s="1"/>
  <c r="S1180" i="4"/>
  <c r="T1180" i="4"/>
  <c r="W1180" i="4"/>
  <c r="X1180" i="4" s="1"/>
  <c r="Y1180" i="4" s="1"/>
  <c r="F1181" i="4"/>
  <c r="H1181" i="4"/>
  <c r="J1181" i="4" s="1"/>
  <c r="L1181" i="4" s="1"/>
  <c r="I1181" i="4"/>
  <c r="S1181" i="4"/>
  <c r="T1181" i="4"/>
  <c r="W1181" i="4"/>
  <c r="X1181" i="4" s="1"/>
  <c r="Y1181" i="4" s="1"/>
  <c r="F1182" i="4"/>
  <c r="H1182" i="4"/>
  <c r="J1182" i="4" s="1"/>
  <c r="I1182" i="4"/>
  <c r="S1182" i="4"/>
  <c r="T1182" i="4"/>
  <c r="W1182" i="4"/>
  <c r="X1182" i="4" s="1"/>
  <c r="Y1182" i="4" s="1"/>
  <c r="F1183" i="4"/>
  <c r="H1183" i="4"/>
  <c r="J1183" i="4" s="1"/>
  <c r="I1183" i="4"/>
  <c r="S1183" i="4"/>
  <c r="T1183" i="4"/>
  <c r="W1183" i="4"/>
  <c r="X1183" i="4" s="1"/>
  <c r="Y1183" i="4" s="1"/>
  <c r="F1184" i="4"/>
  <c r="H1184" i="4"/>
  <c r="J1184" i="4" s="1"/>
  <c r="I1184" i="4"/>
  <c r="S1184" i="4"/>
  <c r="T1184" i="4"/>
  <c r="W1184" i="4"/>
  <c r="X1184" i="4" s="1"/>
  <c r="Y1184" i="4" s="1"/>
  <c r="F1185" i="4"/>
  <c r="H1185" i="4"/>
  <c r="J1185" i="4" s="1"/>
  <c r="I1185" i="4"/>
  <c r="S1185" i="4"/>
  <c r="T1185" i="4"/>
  <c r="W1185" i="4"/>
  <c r="X1185" i="4" s="1"/>
  <c r="Y1185" i="4" s="1"/>
  <c r="F1186" i="4"/>
  <c r="H1186" i="4"/>
  <c r="I1186" i="4"/>
  <c r="J1186" i="4"/>
  <c r="L1186" i="4" s="1"/>
  <c r="S1186" i="4"/>
  <c r="T1186" i="4"/>
  <c r="W1186" i="4"/>
  <c r="X1186" i="4" s="1"/>
  <c r="Y1186" i="4" s="1"/>
  <c r="F1187" i="4"/>
  <c r="H1187" i="4"/>
  <c r="J1187" i="4" s="1"/>
  <c r="I1187" i="4"/>
  <c r="S1187" i="4"/>
  <c r="T1187" i="4"/>
  <c r="W1187" i="4"/>
  <c r="X1187" i="4" s="1"/>
  <c r="Y1187" i="4" s="1"/>
  <c r="F1188" i="4"/>
  <c r="H1188" i="4"/>
  <c r="J1188" i="4" s="1"/>
  <c r="I1188" i="4"/>
  <c r="S1188" i="4"/>
  <c r="T1188" i="4"/>
  <c r="W1188" i="4"/>
  <c r="X1188" i="4" s="1"/>
  <c r="Y1188" i="4" s="1"/>
  <c r="F1189" i="4"/>
  <c r="H1189" i="4"/>
  <c r="I1189" i="4"/>
  <c r="J1189" i="4"/>
  <c r="S1189" i="4"/>
  <c r="T1189" i="4"/>
  <c r="W1189" i="4"/>
  <c r="X1189" i="4" s="1"/>
  <c r="Y1189" i="4" s="1"/>
  <c r="F1190" i="4"/>
  <c r="H1190" i="4"/>
  <c r="J1190" i="4" s="1"/>
  <c r="L1190" i="4" s="1"/>
  <c r="I1190" i="4"/>
  <c r="S1190" i="4"/>
  <c r="T1190" i="4"/>
  <c r="W1190" i="4"/>
  <c r="X1190" i="4" s="1"/>
  <c r="Y1190" i="4" s="1"/>
  <c r="F1191" i="4"/>
  <c r="H1191" i="4"/>
  <c r="J1191" i="4" s="1"/>
  <c r="I1191" i="4"/>
  <c r="S1191" i="4"/>
  <c r="T1191" i="4"/>
  <c r="W1191" i="4"/>
  <c r="X1191" i="4" s="1"/>
  <c r="Y1191" i="4" s="1"/>
  <c r="F1192" i="4"/>
  <c r="H1192" i="4"/>
  <c r="I1192" i="4"/>
  <c r="J1192" i="4"/>
  <c r="L1192" i="4"/>
  <c r="S1192" i="4"/>
  <c r="T1192" i="4"/>
  <c r="W1192" i="4"/>
  <c r="X1192" i="4" s="1"/>
  <c r="Y1192" i="4" s="1"/>
  <c r="F1193" i="4"/>
  <c r="H1193" i="4"/>
  <c r="J1193" i="4" s="1"/>
  <c r="K1193" i="4" s="1"/>
  <c r="I1193" i="4"/>
  <c r="L1193" i="4"/>
  <c r="S1193" i="4"/>
  <c r="T1193" i="4"/>
  <c r="W1193" i="4"/>
  <c r="X1193" i="4" s="1"/>
  <c r="Y1193" i="4" s="1"/>
  <c r="F1194" i="4"/>
  <c r="H1194" i="4"/>
  <c r="J1194" i="4" s="1"/>
  <c r="L1194" i="4" s="1"/>
  <c r="I1194" i="4"/>
  <c r="S1194" i="4"/>
  <c r="T1194" i="4"/>
  <c r="W1194" i="4"/>
  <c r="X1194" i="4" s="1"/>
  <c r="Y1194" i="4" s="1"/>
  <c r="F1195" i="4"/>
  <c r="H1195" i="4"/>
  <c r="J1195" i="4" s="1"/>
  <c r="L1195" i="4" s="1"/>
  <c r="I1195" i="4"/>
  <c r="S1195" i="4"/>
  <c r="T1195" i="4"/>
  <c r="W1195" i="4"/>
  <c r="X1195" i="4" s="1"/>
  <c r="Y1195" i="4" s="1"/>
  <c r="F1196" i="4"/>
  <c r="H1196" i="4"/>
  <c r="J1196" i="4" s="1"/>
  <c r="I1196" i="4"/>
  <c r="K1196" i="4" s="1"/>
  <c r="S1196" i="4"/>
  <c r="T1196" i="4"/>
  <c r="W1196" i="4"/>
  <c r="X1196" i="4" s="1"/>
  <c r="Y1196" i="4" s="1"/>
  <c r="F1197" i="4"/>
  <c r="H1197" i="4"/>
  <c r="I1197" i="4"/>
  <c r="J1197" i="4"/>
  <c r="S1197" i="4"/>
  <c r="T1197" i="4"/>
  <c r="W1197" i="4"/>
  <c r="X1197" i="4" s="1"/>
  <c r="Y1197" i="4" s="1"/>
  <c r="F1198" i="4"/>
  <c r="H1198" i="4"/>
  <c r="J1198" i="4" s="1"/>
  <c r="L1198" i="4" s="1"/>
  <c r="I1198" i="4"/>
  <c r="S1198" i="4"/>
  <c r="T1198" i="4"/>
  <c r="W1198" i="4"/>
  <c r="X1198" i="4" s="1"/>
  <c r="Y1198" i="4" s="1"/>
  <c r="F1199" i="4"/>
  <c r="H1199" i="4"/>
  <c r="J1199" i="4" s="1"/>
  <c r="I1199" i="4"/>
  <c r="S1199" i="4"/>
  <c r="T1199" i="4"/>
  <c r="W1199" i="4"/>
  <c r="X1199" i="4" s="1"/>
  <c r="Y1199" i="4" s="1"/>
  <c r="F1200" i="4"/>
  <c r="H1200" i="4"/>
  <c r="J1200" i="4" s="1"/>
  <c r="L1200" i="4" s="1"/>
  <c r="I1200" i="4"/>
  <c r="S1200" i="4"/>
  <c r="T1200" i="4"/>
  <c r="W1200" i="4"/>
  <c r="X1200" i="4" s="1"/>
  <c r="Y1200" i="4" s="1"/>
  <c r="F1201" i="4"/>
  <c r="H1201" i="4"/>
  <c r="J1201" i="4" s="1"/>
  <c r="I1201" i="4"/>
  <c r="S1201" i="4"/>
  <c r="T1201" i="4"/>
  <c r="W1201" i="4"/>
  <c r="X1201" i="4" s="1"/>
  <c r="Y1201" i="4" s="1"/>
  <c r="F1202" i="4"/>
  <c r="H1202" i="4"/>
  <c r="J1202" i="4" s="1"/>
  <c r="I1202" i="4"/>
  <c r="S1202" i="4"/>
  <c r="T1202" i="4"/>
  <c r="W1202" i="4"/>
  <c r="X1202" i="4" s="1"/>
  <c r="Y1202" i="4" s="1"/>
  <c r="F1203" i="4"/>
  <c r="H1203" i="4"/>
  <c r="J1203" i="4" s="1"/>
  <c r="L1203" i="4" s="1"/>
  <c r="I1203" i="4"/>
  <c r="S1203" i="4"/>
  <c r="T1203" i="4"/>
  <c r="W1203" i="4"/>
  <c r="X1203" i="4" s="1"/>
  <c r="Y1203" i="4" s="1"/>
  <c r="F1204" i="4"/>
  <c r="H1204" i="4"/>
  <c r="J1204" i="4" s="1"/>
  <c r="I1204" i="4"/>
  <c r="S1204" i="4"/>
  <c r="T1204" i="4"/>
  <c r="W1204" i="4"/>
  <c r="X1204" i="4" s="1"/>
  <c r="Y1204" i="4" s="1"/>
  <c r="F1205" i="4"/>
  <c r="H1205" i="4"/>
  <c r="I1205" i="4"/>
  <c r="J1205" i="4"/>
  <c r="S1205" i="4"/>
  <c r="T1205" i="4"/>
  <c r="W1205" i="4"/>
  <c r="X1205" i="4" s="1"/>
  <c r="Y1205" i="4" s="1"/>
  <c r="F1206" i="4"/>
  <c r="H1206" i="4"/>
  <c r="J1206" i="4" s="1"/>
  <c r="L1206" i="4" s="1"/>
  <c r="I1206" i="4"/>
  <c r="S1206" i="4"/>
  <c r="T1206" i="4"/>
  <c r="W1206" i="4"/>
  <c r="X1206" i="4" s="1"/>
  <c r="Y1206" i="4" s="1"/>
  <c r="F1207" i="4"/>
  <c r="H1207" i="4"/>
  <c r="J1207" i="4" s="1"/>
  <c r="I1207" i="4"/>
  <c r="S1207" i="4"/>
  <c r="T1207" i="4"/>
  <c r="W1207" i="4"/>
  <c r="X1207" i="4" s="1"/>
  <c r="Y1207" i="4" s="1"/>
  <c r="F1208" i="4"/>
  <c r="H1208" i="4"/>
  <c r="J1208" i="4" s="1"/>
  <c r="L1208" i="4" s="1"/>
  <c r="I1208" i="4"/>
  <c r="S1208" i="4"/>
  <c r="T1208" i="4"/>
  <c r="W1208" i="4"/>
  <c r="X1208" i="4" s="1"/>
  <c r="Y1208" i="4" s="1"/>
  <c r="F1209" i="4"/>
  <c r="H1209" i="4"/>
  <c r="J1209" i="4" s="1"/>
  <c r="L1209" i="4" s="1"/>
  <c r="I1209" i="4"/>
  <c r="K1209" i="4" s="1"/>
  <c r="S1209" i="4"/>
  <c r="T1209" i="4"/>
  <c r="W1209" i="4"/>
  <c r="X1209" i="4" s="1"/>
  <c r="Y1209" i="4" s="1"/>
  <c r="F1210" i="4"/>
  <c r="H1210" i="4"/>
  <c r="J1210" i="4" s="1"/>
  <c r="L1210" i="4" s="1"/>
  <c r="I1210" i="4"/>
  <c r="S1210" i="4"/>
  <c r="T1210" i="4"/>
  <c r="W1210" i="4"/>
  <c r="X1210" i="4" s="1"/>
  <c r="Y1210" i="4" s="1"/>
  <c r="F1211" i="4"/>
  <c r="H1211" i="4"/>
  <c r="J1211" i="4" s="1"/>
  <c r="I1211" i="4"/>
  <c r="K1211" i="4" s="1"/>
  <c r="S1211" i="4"/>
  <c r="T1211" i="4"/>
  <c r="W1211" i="4"/>
  <c r="X1211" i="4" s="1"/>
  <c r="Y1211" i="4" s="1"/>
  <c r="F1212" i="4"/>
  <c r="H1212" i="4"/>
  <c r="I1212" i="4"/>
  <c r="K1212" i="4" s="1"/>
  <c r="J1212" i="4"/>
  <c r="S1212" i="4"/>
  <c r="T1212" i="4"/>
  <c r="W1212" i="4"/>
  <c r="X1212" i="4" s="1"/>
  <c r="Y1212" i="4" s="1"/>
  <c r="F1213" i="4"/>
  <c r="H1213" i="4"/>
  <c r="J1213" i="4" s="1"/>
  <c r="I1213" i="4"/>
  <c r="S1213" i="4"/>
  <c r="T1213" i="4"/>
  <c r="W1213" i="4"/>
  <c r="X1213" i="4" s="1"/>
  <c r="Y1213" i="4" s="1"/>
  <c r="F1214" i="4"/>
  <c r="H1214" i="4"/>
  <c r="J1214" i="4" s="1"/>
  <c r="I1214" i="4"/>
  <c r="S1214" i="4"/>
  <c r="T1214" i="4"/>
  <c r="W1214" i="4"/>
  <c r="X1214" i="4" s="1"/>
  <c r="Y1214" i="4" s="1"/>
  <c r="F1215" i="4"/>
  <c r="H1215" i="4"/>
  <c r="J1215" i="4" s="1"/>
  <c r="L1215" i="4" s="1"/>
  <c r="I1215" i="4"/>
  <c r="S1215" i="4"/>
  <c r="T1215" i="4"/>
  <c r="W1215" i="4"/>
  <c r="X1215" i="4" s="1"/>
  <c r="Y1215" i="4" s="1"/>
  <c r="N1185" i="13" l="1"/>
  <c r="M1200" i="13"/>
  <c r="N1203" i="13"/>
  <c r="J1159" i="13"/>
  <c r="N1198" i="13"/>
  <c r="N1191" i="13"/>
  <c r="M1192" i="13"/>
  <c r="M1199" i="13"/>
  <c r="M1183" i="13"/>
  <c r="K1211" i="13"/>
  <c r="N1189" i="13"/>
  <c r="K1212" i="13"/>
  <c r="N1212" i="13" s="1"/>
  <c r="K1157" i="13"/>
  <c r="N1190" i="13" s="1"/>
  <c r="N1211" i="13"/>
  <c r="M1189" i="13"/>
  <c r="K1213" i="13"/>
  <c r="K1035" i="13"/>
  <c r="J1214" i="13"/>
  <c r="J1038" i="13"/>
  <c r="J1204" i="13"/>
  <c r="M1204" i="13" s="1"/>
  <c r="J1215" i="13"/>
  <c r="M1215" i="13" s="1"/>
  <c r="K1207" i="13"/>
  <c r="K1104" i="13"/>
  <c r="J1104" i="13"/>
  <c r="J1138" i="13"/>
  <c r="K1138" i="13"/>
  <c r="K1126" i="13"/>
  <c r="J1126" i="13"/>
  <c r="K1032" i="13"/>
  <c r="N1065" i="13" s="1"/>
  <c r="J1032" i="13"/>
  <c r="M1065" i="13" s="1"/>
  <c r="K1064" i="13"/>
  <c r="J1064" i="13"/>
  <c r="K1040" i="13"/>
  <c r="J1040" i="13"/>
  <c r="K1024" i="13"/>
  <c r="N1057" i="13" s="1"/>
  <c r="J1024" i="13"/>
  <c r="M1057" i="13" s="1"/>
  <c r="J1076" i="13"/>
  <c r="K1076" i="13"/>
  <c r="J1139" i="13"/>
  <c r="M1172" i="13" s="1"/>
  <c r="K1139" i="13"/>
  <c r="J1108" i="13"/>
  <c r="K1108" i="13"/>
  <c r="J1140" i="13"/>
  <c r="K1140" i="13"/>
  <c r="J1212" i="13"/>
  <c r="M1212" i="13" s="1"/>
  <c r="M1185" i="13"/>
  <c r="J1034" i="13"/>
  <c r="K1034" i="13"/>
  <c r="J1066" i="13"/>
  <c r="M1066" i="13" s="1"/>
  <c r="K1066" i="13"/>
  <c r="N1066" i="13" s="1"/>
  <c r="J1098" i="13"/>
  <c r="M1098" i="13" s="1"/>
  <c r="K1098" i="13"/>
  <c r="N1098" i="13" s="1"/>
  <c r="J1146" i="13"/>
  <c r="K1146" i="13"/>
  <c r="K1128" i="13"/>
  <c r="J1128" i="13"/>
  <c r="J1070" i="13"/>
  <c r="M1070" i="13" s="1"/>
  <c r="K1070" i="13"/>
  <c r="N1070" i="13" s="1"/>
  <c r="J1030" i="13"/>
  <c r="K1030" i="13"/>
  <c r="J1213" i="13"/>
  <c r="M1213" i="13" s="1"/>
  <c r="K1215" i="13"/>
  <c r="N1215" i="13" s="1"/>
  <c r="N1195" i="13"/>
  <c r="K1055" i="13"/>
  <c r="J1055" i="13"/>
  <c r="K1087" i="13"/>
  <c r="J1087" i="13"/>
  <c r="J1035" i="13"/>
  <c r="J1031" i="13"/>
  <c r="K1031" i="13"/>
  <c r="K1083" i="13"/>
  <c r="J1083" i="13"/>
  <c r="K1091" i="13"/>
  <c r="J1091" i="13"/>
  <c r="K1137" i="13"/>
  <c r="N1137" i="13" s="1"/>
  <c r="J1137" i="13"/>
  <c r="K1051" i="13"/>
  <c r="J1051" i="13"/>
  <c r="J1132" i="13"/>
  <c r="K1132" i="13"/>
  <c r="K1214" i="13"/>
  <c r="J1188" i="13"/>
  <c r="M1188" i="13" s="1"/>
  <c r="K1188" i="13"/>
  <c r="N1188" i="13" s="1"/>
  <c r="M1203" i="13"/>
  <c r="J1026" i="13"/>
  <c r="K1026" i="13"/>
  <c r="J1052" i="13"/>
  <c r="M1085" i="13" s="1"/>
  <c r="K1052" i="13"/>
  <c r="N1085" i="13" s="1"/>
  <c r="J1036" i="13"/>
  <c r="K1036" i="13"/>
  <c r="J1086" i="13"/>
  <c r="M1086" i="13" s="1"/>
  <c r="K1086" i="13"/>
  <c r="N1086" i="13" s="1"/>
  <c r="K1120" i="13"/>
  <c r="J1120" i="13"/>
  <c r="J1046" i="13"/>
  <c r="K1046" i="13"/>
  <c r="J1042" i="13"/>
  <c r="K1042" i="13"/>
  <c r="J1068" i="13"/>
  <c r="K1068" i="13"/>
  <c r="K1119" i="13"/>
  <c r="J1119" i="13"/>
  <c r="M1152" i="13" s="1"/>
  <c r="M1205" i="13"/>
  <c r="K1059" i="13"/>
  <c r="J1059" i="13"/>
  <c r="K1109" i="13"/>
  <c r="N1109" i="13" s="1"/>
  <c r="J1109" i="13"/>
  <c r="M1109" i="13" s="1"/>
  <c r="K1141" i="13"/>
  <c r="J1141" i="13"/>
  <c r="M1141" i="13" s="1"/>
  <c r="K1043" i="13"/>
  <c r="J1043" i="13"/>
  <c r="K1079" i="13"/>
  <c r="N1079" i="13" s="1"/>
  <c r="J1079" i="13"/>
  <c r="K1129" i="13"/>
  <c r="J1129" i="13"/>
  <c r="K1056" i="13"/>
  <c r="N1089" i="13" s="1"/>
  <c r="J1056" i="13"/>
  <c r="M1089" i="13" s="1"/>
  <c r="J1114" i="13"/>
  <c r="M1114" i="13" s="1"/>
  <c r="K1114" i="13"/>
  <c r="N1114" i="13" s="1"/>
  <c r="J1062" i="13"/>
  <c r="M1062" i="13" s="1"/>
  <c r="K1062" i="13"/>
  <c r="N1062" i="13" s="1"/>
  <c r="K1134" i="13"/>
  <c r="J1134" i="13"/>
  <c r="J1094" i="13"/>
  <c r="M1094" i="13" s="1"/>
  <c r="K1094" i="13"/>
  <c r="N1094" i="13" s="1"/>
  <c r="K1127" i="13"/>
  <c r="J1127" i="13"/>
  <c r="M1160" i="13" s="1"/>
  <c r="N1213" i="13"/>
  <c r="M1195" i="13"/>
  <c r="J1090" i="13"/>
  <c r="M1090" i="13" s="1"/>
  <c r="K1090" i="13"/>
  <c r="N1090" i="13" s="1"/>
  <c r="J1117" i="13"/>
  <c r="K1117" i="13"/>
  <c r="K1115" i="13"/>
  <c r="J1115" i="13"/>
  <c r="J1147" i="13"/>
  <c r="K1147" i="13"/>
  <c r="K1060" i="13"/>
  <c r="J1060" i="13"/>
  <c r="N1101" i="13"/>
  <c r="J1078" i="13"/>
  <c r="M1078" i="13" s="1"/>
  <c r="K1078" i="13"/>
  <c r="N1078" i="13" s="1"/>
  <c r="N1193" i="13"/>
  <c r="M1073" i="13"/>
  <c r="J1092" i="13"/>
  <c r="M1092" i="13" s="1"/>
  <c r="K1092" i="13"/>
  <c r="N1092" i="13" s="1"/>
  <c r="J1122" i="13"/>
  <c r="K1122" i="13"/>
  <c r="K1136" i="13"/>
  <c r="J1136" i="13"/>
  <c r="K1110" i="13"/>
  <c r="N1110" i="13" s="1"/>
  <c r="J1110" i="13"/>
  <c r="M1110" i="13" s="1"/>
  <c r="K1142" i="13"/>
  <c r="J1142" i="13"/>
  <c r="N1210" i="13"/>
  <c r="J1048" i="13"/>
  <c r="K1048" i="13"/>
  <c r="N1081" i="13" s="1"/>
  <c r="J1080" i="13"/>
  <c r="K1080" i="13"/>
  <c r="K1028" i="13"/>
  <c r="N1061" i="13" s="1"/>
  <c r="J1028" i="13"/>
  <c r="M1061" i="13" s="1"/>
  <c r="J1088" i="13"/>
  <c r="M1088" i="13" s="1"/>
  <c r="K1088" i="13"/>
  <c r="N1088" i="13" s="1"/>
  <c r="K1123" i="13"/>
  <c r="J1123" i="13"/>
  <c r="K1075" i="13"/>
  <c r="N1075" i="13" s="1"/>
  <c r="J1075" i="13"/>
  <c r="M1075" i="13" s="1"/>
  <c r="J1124" i="13"/>
  <c r="K1124" i="13"/>
  <c r="J1211" i="13"/>
  <c r="M1173" i="13"/>
  <c r="K1050" i="13"/>
  <c r="J1050" i="13"/>
  <c r="K1082" i="13"/>
  <c r="N1082" i="13" s="1"/>
  <c r="J1082" i="13"/>
  <c r="M1082" i="13" s="1"/>
  <c r="K1099" i="13"/>
  <c r="N1099" i="13" s="1"/>
  <c r="J1099" i="13"/>
  <c r="M1099" i="13" s="1"/>
  <c r="J1130" i="13"/>
  <c r="K1130" i="13"/>
  <c r="M1081" i="13"/>
  <c r="J1144" i="13"/>
  <c r="K1144" i="13"/>
  <c r="N1177" i="13" s="1"/>
  <c r="J1058" i="13"/>
  <c r="M1058" i="13" s="1"/>
  <c r="K1058" i="13"/>
  <c r="N1058" i="13" s="1"/>
  <c r="J1084" i="13"/>
  <c r="K1084" i="13"/>
  <c r="N1084" i="13" s="1"/>
  <c r="K1206" i="13"/>
  <c r="N1206" i="13" s="1"/>
  <c r="N1201" i="13"/>
  <c r="N1209" i="13"/>
  <c r="K1039" i="13"/>
  <c r="J1039" i="13"/>
  <c r="K1071" i="13"/>
  <c r="J1071" i="13"/>
  <c r="K1103" i="13"/>
  <c r="N1103" i="13" s="1"/>
  <c r="J1103" i="13"/>
  <c r="M1103" i="13" s="1"/>
  <c r="K1047" i="13"/>
  <c r="J1047" i="13"/>
  <c r="M1069" i="13"/>
  <c r="J1095" i="13"/>
  <c r="M1095" i="13" s="1"/>
  <c r="K1095" i="13"/>
  <c r="N1095" i="13" s="1"/>
  <c r="K1027" i="13"/>
  <c r="J1027" i="13"/>
  <c r="K1121" i="13"/>
  <c r="J1121" i="13"/>
  <c r="J1063" i="13"/>
  <c r="K1063" i="13"/>
  <c r="N1063" i="13" s="1"/>
  <c r="J1148" i="13"/>
  <c r="K1148" i="13"/>
  <c r="N1148" i="13" s="1"/>
  <c r="N1207" i="13"/>
  <c r="M1193" i="13"/>
  <c r="N1073" i="13"/>
  <c r="K1038" i="13"/>
  <c r="K1204" i="13"/>
  <c r="N1204" i="13" s="1"/>
  <c r="J1074" i="13"/>
  <c r="M1074" i="13" s="1"/>
  <c r="K1074" i="13"/>
  <c r="N1074" i="13" s="1"/>
  <c r="K1100" i="13"/>
  <c r="J1100" i="13"/>
  <c r="J1054" i="13"/>
  <c r="K1054" i="13"/>
  <c r="J1106" i="13"/>
  <c r="M1106" i="13" s="1"/>
  <c r="K1106" i="13"/>
  <c r="N1106" i="13" s="1"/>
  <c r="K1135" i="13"/>
  <c r="N1168" i="13" s="1"/>
  <c r="J1135" i="13"/>
  <c r="M1211" i="13"/>
  <c r="K1096" i="13"/>
  <c r="J1096" i="13"/>
  <c r="J1125" i="13"/>
  <c r="K1125" i="13"/>
  <c r="N1125" i="13" s="1"/>
  <c r="K1107" i="13"/>
  <c r="J1107" i="13"/>
  <c r="K1067" i="13"/>
  <c r="N1067" i="13" s="1"/>
  <c r="J1067" i="13"/>
  <c r="M1067" i="13" s="1"/>
  <c r="K1113" i="13"/>
  <c r="J1113" i="13"/>
  <c r="J1145" i="13"/>
  <c r="K1145" i="13"/>
  <c r="J1044" i="13"/>
  <c r="M1077" i="13" s="1"/>
  <c r="K1044" i="13"/>
  <c r="N1077" i="13" s="1"/>
  <c r="K1112" i="13"/>
  <c r="N1112" i="13" s="1"/>
  <c r="J1112" i="13"/>
  <c r="M1112" i="13" s="1"/>
  <c r="K1118" i="13"/>
  <c r="J1118" i="13"/>
  <c r="K1111" i="13"/>
  <c r="N1111" i="13" s="1"/>
  <c r="J1111" i="13"/>
  <c r="M1111" i="13" s="1"/>
  <c r="J1143" i="13"/>
  <c r="K1143" i="13"/>
  <c r="N1152" i="13"/>
  <c r="M1201" i="13"/>
  <c r="M1209" i="13"/>
  <c r="J1102" i="13"/>
  <c r="M1102" i="13" s="1"/>
  <c r="K1102" i="13"/>
  <c r="N1102" i="13" s="1"/>
  <c r="J1133" i="13"/>
  <c r="K1133" i="13"/>
  <c r="N1069" i="13"/>
  <c r="K1131" i="13"/>
  <c r="N1131" i="13" s="1"/>
  <c r="J1131" i="13"/>
  <c r="M1131" i="13" s="1"/>
  <c r="K1072" i="13"/>
  <c r="J1072" i="13"/>
  <c r="J1116" i="13"/>
  <c r="K1116" i="13"/>
  <c r="J1207" i="13"/>
  <c r="M1207" i="13" s="1"/>
  <c r="J1181" i="13"/>
  <c r="K1181" i="13"/>
  <c r="N1181" i="13" s="1"/>
  <c r="N1170" i="13"/>
  <c r="J1197" i="13"/>
  <c r="M1197" i="13" s="1"/>
  <c r="K1197" i="13"/>
  <c r="N1197" i="13" s="1"/>
  <c r="I7" i="14"/>
  <c r="J949" i="13"/>
  <c r="K949" i="13"/>
  <c r="J955" i="13"/>
  <c r="K955" i="13"/>
  <c r="K919" i="13"/>
  <c r="J919" i="13"/>
  <c r="K845" i="13"/>
  <c r="J845" i="13"/>
  <c r="J879" i="13"/>
  <c r="K879" i="13"/>
  <c r="K824" i="13"/>
  <c r="J824" i="13"/>
  <c r="K792" i="13"/>
  <c r="J792" i="13"/>
  <c r="J752" i="13"/>
  <c r="K752" i="13"/>
  <c r="J710" i="13"/>
  <c r="K710" i="13"/>
  <c r="K626" i="13"/>
  <c r="J626" i="13"/>
  <c r="K594" i="13"/>
  <c r="J594" i="13"/>
  <c r="K551" i="13"/>
  <c r="J551" i="13"/>
  <c r="K534" i="13"/>
  <c r="J534" i="13"/>
  <c r="K501" i="13"/>
  <c r="J501" i="13"/>
  <c r="K483" i="13"/>
  <c r="J483" i="13"/>
  <c r="K446" i="13"/>
  <c r="J446" i="13"/>
  <c r="K414" i="13"/>
  <c r="J414" i="13"/>
  <c r="K396" i="13"/>
  <c r="J396" i="13"/>
  <c r="K337" i="13"/>
  <c r="J337" i="13"/>
  <c r="K305" i="13"/>
  <c r="J305" i="13"/>
  <c r="K273" i="13"/>
  <c r="J273" i="13"/>
  <c r="J371" i="13"/>
  <c r="K371" i="13"/>
  <c r="K244" i="13"/>
  <c r="J244" i="13"/>
  <c r="J52" i="13"/>
  <c r="K52" i="13"/>
  <c r="K223" i="13"/>
  <c r="J223" i="13"/>
  <c r="K218" i="13"/>
  <c r="J218" i="13"/>
  <c r="K186" i="13"/>
  <c r="J186" i="13"/>
  <c r="K154" i="13"/>
  <c r="J154" i="13"/>
  <c r="K122" i="13"/>
  <c r="J122" i="13"/>
  <c r="K90" i="13"/>
  <c r="J90" i="13"/>
  <c r="J21" i="13"/>
  <c r="K21" i="13"/>
  <c r="J5" i="13"/>
  <c r="K5" i="13"/>
  <c r="K39" i="13"/>
  <c r="J39" i="13"/>
  <c r="K59" i="13"/>
  <c r="J59" i="13"/>
  <c r="K63" i="13"/>
  <c r="J63" i="13"/>
  <c r="J58" i="13"/>
  <c r="K58" i="13"/>
  <c r="J10" i="13"/>
  <c r="K10" i="13"/>
  <c r="K4" i="13"/>
  <c r="J4" i="13"/>
  <c r="J18" i="13"/>
  <c r="K18" i="13"/>
  <c r="K66" i="13"/>
  <c r="J66" i="13"/>
  <c r="J1006" i="13"/>
  <c r="K1006" i="13"/>
  <c r="N1039" i="13" s="1"/>
  <c r="J977" i="13"/>
  <c r="K977" i="13"/>
  <c r="J951" i="13"/>
  <c r="K951" i="13"/>
  <c r="K915" i="13"/>
  <c r="J915" i="13"/>
  <c r="K841" i="13"/>
  <c r="J841" i="13"/>
  <c r="K858" i="13"/>
  <c r="J858" i="13"/>
  <c r="K820" i="13"/>
  <c r="J820" i="13"/>
  <c r="K788" i="13"/>
  <c r="J788" i="13"/>
  <c r="J758" i="13"/>
  <c r="K758" i="13"/>
  <c r="K828" i="13"/>
  <c r="J828" i="13"/>
  <c r="J748" i="13"/>
  <c r="K748" i="13"/>
  <c r="J716" i="13"/>
  <c r="K716" i="13"/>
  <c r="K693" i="13"/>
  <c r="J693" i="13"/>
  <c r="J706" i="13"/>
  <c r="K706" i="13"/>
  <c r="K676" i="13"/>
  <c r="J676" i="13"/>
  <c r="K654" i="13"/>
  <c r="J654" i="13"/>
  <c r="K622" i="13"/>
  <c r="J622" i="13"/>
  <c r="K590" i="13"/>
  <c r="J590" i="13"/>
  <c r="K560" i="13"/>
  <c r="J560" i="13"/>
  <c r="K547" i="13"/>
  <c r="J547" i="13"/>
  <c r="K530" i="13"/>
  <c r="J530" i="13"/>
  <c r="K479" i="13"/>
  <c r="N479" i="13" s="1"/>
  <c r="J479" i="13"/>
  <c r="M479" i="13" s="1"/>
  <c r="K442" i="13"/>
  <c r="J442" i="13"/>
  <c r="K392" i="13"/>
  <c r="J392" i="13"/>
  <c r="J365" i="13"/>
  <c r="K365" i="13"/>
  <c r="K333" i="13"/>
  <c r="J333" i="13"/>
  <c r="K301" i="13"/>
  <c r="J301" i="13"/>
  <c r="K269" i="13"/>
  <c r="J269" i="13"/>
  <c r="J367" i="13"/>
  <c r="K367" i="13"/>
  <c r="K240" i="13"/>
  <c r="J240" i="13"/>
  <c r="K251" i="13"/>
  <c r="J251" i="13"/>
  <c r="K214" i="13"/>
  <c r="J214" i="13"/>
  <c r="K182" i="13"/>
  <c r="J182" i="13"/>
  <c r="K150" i="13"/>
  <c r="J150" i="13"/>
  <c r="K118" i="13"/>
  <c r="J118" i="13"/>
  <c r="K55" i="13"/>
  <c r="J55" i="13"/>
  <c r="K78" i="13"/>
  <c r="J78" i="13"/>
  <c r="K40" i="13"/>
  <c r="J40" i="13"/>
  <c r="K1002" i="13"/>
  <c r="N1035" i="13" s="1"/>
  <c r="J1002" i="13"/>
  <c r="M1035" i="13" s="1"/>
  <c r="J973" i="13"/>
  <c r="K973" i="13"/>
  <c r="J947" i="13"/>
  <c r="K947" i="13"/>
  <c r="K911" i="13"/>
  <c r="J911" i="13"/>
  <c r="K867" i="13"/>
  <c r="J867" i="13"/>
  <c r="K837" i="13"/>
  <c r="J837" i="13"/>
  <c r="K854" i="13"/>
  <c r="J854" i="13"/>
  <c r="J871" i="13"/>
  <c r="K871" i="13"/>
  <c r="K884" i="13"/>
  <c r="J884" i="13"/>
  <c r="K827" i="13"/>
  <c r="J827" i="13"/>
  <c r="K816" i="13"/>
  <c r="J816" i="13"/>
  <c r="K784" i="13"/>
  <c r="J784" i="13"/>
  <c r="J754" i="13"/>
  <c r="K754" i="13"/>
  <c r="J744" i="13"/>
  <c r="K744" i="13"/>
  <c r="J712" i="13"/>
  <c r="K712" i="13"/>
  <c r="K689" i="13"/>
  <c r="J689" i="13"/>
  <c r="J702" i="13"/>
  <c r="K702" i="13"/>
  <c r="K672" i="13"/>
  <c r="J672" i="13"/>
  <c r="K650" i="13"/>
  <c r="J650" i="13"/>
  <c r="K618" i="13"/>
  <c r="J618" i="13"/>
  <c r="K588" i="13"/>
  <c r="J588" i="13"/>
  <c r="K543" i="13"/>
  <c r="J543" i="13"/>
  <c r="K525" i="13"/>
  <c r="J525" i="13"/>
  <c r="K475" i="13"/>
  <c r="J475" i="13"/>
  <c r="K438" i="13"/>
  <c r="J438" i="13"/>
  <c r="K409" i="13"/>
  <c r="J409" i="13"/>
  <c r="K388" i="13"/>
  <c r="J388" i="13"/>
  <c r="K361" i="13"/>
  <c r="J361" i="13"/>
  <c r="K329" i="13"/>
  <c r="J329" i="13"/>
  <c r="K297" i="13"/>
  <c r="J297" i="13"/>
  <c r="K265" i="13"/>
  <c r="J265" i="13"/>
  <c r="K236" i="13"/>
  <c r="J236" i="13"/>
  <c r="K247" i="13"/>
  <c r="J247" i="13"/>
  <c r="J83" i="13"/>
  <c r="K83" i="13"/>
  <c r="K210" i="13"/>
  <c r="J210" i="13"/>
  <c r="K178" i="13"/>
  <c r="J178" i="13"/>
  <c r="K146" i="13"/>
  <c r="J146" i="13"/>
  <c r="K114" i="13"/>
  <c r="J114" i="13"/>
  <c r="U36" i="13"/>
  <c r="K36" i="13"/>
  <c r="J36" i="13"/>
  <c r="K998" i="13"/>
  <c r="N1031" i="13" s="1"/>
  <c r="J998" i="13"/>
  <c r="M1031" i="13" s="1"/>
  <c r="J969" i="13"/>
  <c r="K969" i="13"/>
  <c r="J975" i="13"/>
  <c r="K975" i="13"/>
  <c r="K943" i="13"/>
  <c r="J943" i="13"/>
  <c r="J877" i="13"/>
  <c r="K877" i="13"/>
  <c r="K907" i="13"/>
  <c r="J907" i="13"/>
  <c r="K865" i="13"/>
  <c r="J865" i="13"/>
  <c r="K833" i="13"/>
  <c r="J833" i="13"/>
  <c r="K850" i="13"/>
  <c r="J850" i="13"/>
  <c r="K812" i="13"/>
  <c r="J812" i="13"/>
  <c r="K780" i="13"/>
  <c r="J780" i="13"/>
  <c r="J750" i="13"/>
  <c r="K750" i="13"/>
  <c r="J740" i="13"/>
  <c r="K740" i="13"/>
  <c r="J708" i="13"/>
  <c r="K708" i="13"/>
  <c r="K685" i="13"/>
  <c r="J685" i="13"/>
  <c r="J730" i="13"/>
  <c r="K730" i="13"/>
  <c r="K668" i="13"/>
  <c r="J668" i="13"/>
  <c r="K646" i="13"/>
  <c r="J646" i="13"/>
  <c r="K614" i="13"/>
  <c r="J614" i="13"/>
  <c r="K584" i="13"/>
  <c r="N584" i="13" s="1"/>
  <c r="J584" i="13"/>
  <c r="M584" i="13" s="1"/>
  <c r="K539" i="13"/>
  <c r="J539" i="13"/>
  <c r="K521" i="13"/>
  <c r="J521" i="13"/>
  <c r="K471" i="13"/>
  <c r="J471" i="13"/>
  <c r="K434" i="13"/>
  <c r="J434" i="13"/>
  <c r="J373" i="13"/>
  <c r="K373" i="13"/>
  <c r="K384" i="13"/>
  <c r="J384" i="13"/>
  <c r="K357" i="13"/>
  <c r="J357" i="13"/>
  <c r="K325" i="13"/>
  <c r="J325" i="13"/>
  <c r="K293" i="13"/>
  <c r="J293" i="13"/>
  <c r="K261" i="13"/>
  <c r="J261" i="13"/>
  <c r="K232" i="13"/>
  <c r="J232" i="13"/>
  <c r="K243" i="13"/>
  <c r="N243" i="13" s="1"/>
  <c r="J243" i="13"/>
  <c r="J79" i="13"/>
  <c r="K79" i="13"/>
  <c r="K206" i="13"/>
  <c r="J206" i="13"/>
  <c r="K174" i="13"/>
  <c r="J174" i="13"/>
  <c r="K142" i="13"/>
  <c r="J142" i="13"/>
  <c r="K110" i="13"/>
  <c r="J110" i="13"/>
  <c r="J31" i="13"/>
  <c r="K31" i="13"/>
  <c r="K16" i="13"/>
  <c r="J16" i="13"/>
  <c r="K30" i="13"/>
  <c r="J30" i="13"/>
  <c r="K887" i="13"/>
  <c r="J887" i="13"/>
  <c r="K875" i="13"/>
  <c r="J875" i="13"/>
  <c r="K862" i="13"/>
  <c r="J862" i="13"/>
  <c r="K888" i="13"/>
  <c r="J888" i="13"/>
  <c r="K830" i="13"/>
  <c r="J830" i="13"/>
  <c r="J720" i="13"/>
  <c r="K720" i="13"/>
  <c r="K697" i="13"/>
  <c r="J697" i="13"/>
  <c r="K564" i="13"/>
  <c r="J564" i="13"/>
  <c r="J1013" i="13"/>
  <c r="M1046" i="13" s="1"/>
  <c r="K1013" i="13"/>
  <c r="N1046" i="13" s="1"/>
  <c r="J996" i="13"/>
  <c r="M1029" i="13" s="1"/>
  <c r="K996" i="13"/>
  <c r="N1029" i="13" s="1"/>
  <c r="K1018" i="13"/>
  <c r="N1051" i="13" s="1"/>
  <c r="J1018" i="13"/>
  <c r="M1051" i="13" s="1"/>
  <c r="K985" i="13"/>
  <c r="J985" i="13"/>
  <c r="K981" i="13"/>
  <c r="J981" i="13"/>
  <c r="K972" i="13"/>
  <c r="J972" i="13"/>
  <c r="K999" i="13"/>
  <c r="N1032" i="13" s="1"/>
  <c r="J999" i="13"/>
  <c r="M1032" i="13" s="1"/>
  <c r="K970" i="13"/>
  <c r="J970" i="13"/>
  <c r="K938" i="13"/>
  <c r="J938" i="13"/>
  <c r="J921" i="13"/>
  <c r="K921" i="13"/>
  <c r="J889" i="13"/>
  <c r="K889" i="13"/>
  <c r="K918" i="13"/>
  <c r="J918" i="13"/>
  <c r="K912" i="13"/>
  <c r="N912" i="13" s="1"/>
  <c r="J912" i="13"/>
  <c r="M912" i="13" s="1"/>
  <c r="J847" i="13"/>
  <c r="K847" i="13"/>
  <c r="J852" i="13"/>
  <c r="K852" i="13"/>
  <c r="J818" i="13"/>
  <c r="K818" i="13"/>
  <c r="J786" i="13"/>
  <c r="K786" i="13"/>
  <c r="K803" i="13"/>
  <c r="J803" i="13"/>
  <c r="J762" i="13"/>
  <c r="K762" i="13"/>
  <c r="K825" i="13"/>
  <c r="N825" i="13" s="1"/>
  <c r="J825" i="13"/>
  <c r="M825" i="13" s="1"/>
  <c r="K793" i="13"/>
  <c r="J793" i="13"/>
  <c r="K747" i="13"/>
  <c r="J747" i="13"/>
  <c r="K715" i="13"/>
  <c r="J715" i="13"/>
  <c r="J683" i="13"/>
  <c r="M683" i="13" s="1"/>
  <c r="K683" i="13"/>
  <c r="J674" i="13"/>
  <c r="K674" i="13"/>
  <c r="K761" i="13"/>
  <c r="J761" i="13"/>
  <c r="K729" i="13"/>
  <c r="J729" i="13"/>
  <c r="K665" i="13"/>
  <c r="J665" i="13"/>
  <c r="K680" i="13"/>
  <c r="J680" i="13"/>
  <c r="J648" i="13"/>
  <c r="K648" i="13"/>
  <c r="J616" i="13"/>
  <c r="K616" i="13"/>
  <c r="J582" i="13"/>
  <c r="K582" i="13"/>
  <c r="K645" i="13"/>
  <c r="J645" i="13"/>
  <c r="K613" i="13"/>
  <c r="J613" i="13"/>
  <c r="K581" i="13"/>
  <c r="J581" i="13"/>
  <c r="J549" i="13"/>
  <c r="K549" i="13"/>
  <c r="J532" i="13"/>
  <c r="K532" i="13"/>
  <c r="K647" i="13"/>
  <c r="N647" i="13" s="1"/>
  <c r="J647" i="13"/>
  <c r="K615" i="13"/>
  <c r="J615" i="13"/>
  <c r="K583" i="13"/>
  <c r="J583" i="13"/>
  <c r="J519" i="13"/>
  <c r="K519" i="13"/>
  <c r="K550" i="13"/>
  <c r="J550" i="13"/>
  <c r="K500" i="13"/>
  <c r="J500" i="13"/>
  <c r="J469" i="13"/>
  <c r="K469" i="13"/>
  <c r="J432" i="13"/>
  <c r="K432" i="13"/>
  <c r="K468" i="13"/>
  <c r="J468" i="13"/>
  <c r="K439" i="13"/>
  <c r="J439" i="13"/>
  <c r="J407" i="13"/>
  <c r="K407" i="13"/>
  <c r="K518" i="13"/>
  <c r="J518" i="13"/>
  <c r="J382" i="13"/>
  <c r="K382" i="13"/>
  <c r="K474" i="13"/>
  <c r="J474" i="13"/>
  <c r="K449" i="13"/>
  <c r="J449" i="13"/>
  <c r="K417" i="13"/>
  <c r="J417" i="13"/>
  <c r="M417" i="13" s="1"/>
  <c r="K385" i="13"/>
  <c r="J385" i="13"/>
  <c r="J359" i="13"/>
  <c r="K359" i="13"/>
  <c r="J327" i="13"/>
  <c r="K327" i="13"/>
  <c r="J295" i="13"/>
  <c r="K295" i="13"/>
  <c r="J263" i="13"/>
  <c r="K263" i="13"/>
  <c r="K338" i="13"/>
  <c r="N338" i="13" s="1"/>
  <c r="J338" i="13"/>
  <c r="M338" i="13" s="1"/>
  <c r="K306" i="13"/>
  <c r="N306" i="13" s="1"/>
  <c r="J306" i="13"/>
  <c r="M306" i="13" s="1"/>
  <c r="K274" i="13"/>
  <c r="J274" i="13"/>
  <c r="K366" i="13"/>
  <c r="N366" i="13" s="1"/>
  <c r="J366" i="13"/>
  <c r="M366" i="13" s="1"/>
  <c r="J241" i="13"/>
  <c r="K241" i="13"/>
  <c r="K403" i="13"/>
  <c r="J403" i="13"/>
  <c r="K340" i="13"/>
  <c r="J340" i="13"/>
  <c r="K308" i="13"/>
  <c r="J308" i="13"/>
  <c r="K276" i="13"/>
  <c r="J276" i="13"/>
  <c r="M276" i="13" s="1"/>
  <c r="J212" i="13"/>
  <c r="K212" i="13"/>
  <c r="J180" i="13"/>
  <c r="K180" i="13"/>
  <c r="J148" i="13"/>
  <c r="K148" i="13"/>
  <c r="J116" i="13"/>
  <c r="M116" i="13" s="1"/>
  <c r="K116" i="13"/>
  <c r="N116" i="13" s="1"/>
  <c r="K187" i="13"/>
  <c r="N187" i="13" s="1"/>
  <c r="J187" i="13"/>
  <c r="M187" i="13" s="1"/>
  <c r="K155" i="13"/>
  <c r="N155" i="13" s="1"/>
  <c r="J155" i="13"/>
  <c r="M155" i="13" s="1"/>
  <c r="K123" i="13"/>
  <c r="N123" i="13" s="1"/>
  <c r="J123" i="13"/>
  <c r="M123" i="13" s="1"/>
  <c r="K91" i="13"/>
  <c r="N91" i="13" s="1"/>
  <c r="J91" i="13"/>
  <c r="M91" i="13" s="1"/>
  <c r="J246" i="13"/>
  <c r="K246" i="13"/>
  <c r="K197" i="13"/>
  <c r="J197" i="13"/>
  <c r="K165" i="13"/>
  <c r="J165" i="13"/>
  <c r="K133" i="13"/>
  <c r="J133" i="13"/>
  <c r="K101" i="13"/>
  <c r="J101" i="13"/>
  <c r="J69" i="13"/>
  <c r="M69" i="13" s="1"/>
  <c r="K69" i="13"/>
  <c r="N69" i="13" s="1"/>
  <c r="J37" i="13"/>
  <c r="M37" i="13" s="1"/>
  <c r="K37" i="13"/>
  <c r="N37" i="13" s="1"/>
  <c r="K56" i="13"/>
  <c r="J56" i="13"/>
  <c r="K113" i="13"/>
  <c r="J113" i="13"/>
  <c r="J49" i="13"/>
  <c r="M49" i="13" s="1"/>
  <c r="K49" i="13"/>
  <c r="N49" i="13" s="1"/>
  <c r="J11" i="13"/>
  <c r="K11" i="13"/>
  <c r="K48" i="13"/>
  <c r="J48" i="13"/>
  <c r="J3" i="13"/>
  <c r="K3" i="13"/>
  <c r="J38" i="13"/>
  <c r="M38" i="13" s="1"/>
  <c r="K38" i="13"/>
  <c r="N38" i="13" s="1"/>
  <c r="J1009" i="13"/>
  <c r="M1042" i="13" s="1"/>
  <c r="K1009" i="13"/>
  <c r="N1042" i="13" s="1"/>
  <c r="J992" i="13"/>
  <c r="M1025" i="13" s="1"/>
  <c r="K992" i="13"/>
  <c r="N1025" i="13" s="1"/>
  <c r="K1014" i="13"/>
  <c r="J1014" i="13"/>
  <c r="J945" i="13"/>
  <c r="K945" i="13"/>
  <c r="N945" i="13" s="1"/>
  <c r="K968" i="13"/>
  <c r="J968" i="13"/>
  <c r="K995" i="13"/>
  <c r="N1028" i="13" s="1"/>
  <c r="J995" i="13"/>
  <c r="M1028" i="13" s="1"/>
  <c r="K966" i="13"/>
  <c r="J966" i="13"/>
  <c r="K934" i="13"/>
  <c r="J934" i="13"/>
  <c r="J917" i="13"/>
  <c r="M917" i="13" s="1"/>
  <c r="K917" i="13"/>
  <c r="N917" i="13" s="1"/>
  <c r="J885" i="13"/>
  <c r="M885" i="13" s="1"/>
  <c r="K885" i="13"/>
  <c r="N885" i="13" s="1"/>
  <c r="K914" i="13"/>
  <c r="J914" i="13"/>
  <c r="K944" i="13"/>
  <c r="N944" i="13" s="1"/>
  <c r="J944" i="13"/>
  <c r="M944" i="13" s="1"/>
  <c r="K908" i="13"/>
  <c r="N908" i="13" s="1"/>
  <c r="J908" i="13"/>
  <c r="M908" i="13" s="1"/>
  <c r="J843" i="13"/>
  <c r="K843" i="13"/>
  <c r="K872" i="13"/>
  <c r="J872" i="13"/>
  <c r="K876" i="13"/>
  <c r="J876" i="13"/>
  <c r="J886" i="13"/>
  <c r="K886" i="13"/>
  <c r="J848" i="13"/>
  <c r="K848" i="13"/>
  <c r="J814" i="13"/>
  <c r="K814" i="13"/>
  <c r="J782" i="13"/>
  <c r="K782" i="13"/>
  <c r="K799" i="13"/>
  <c r="J799" i="13"/>
  <c r="K821" i="13"/>
  <c r="N821" i="13" s="1"/>
  <c r="J821" i="13"/>
  <c r="M821" i="13" s="1"/>
  <c r="K789" i="13"/>
  <c r="J789" i="13"/>
  <c r="K743" i="13"/>
  <c r="N743" i="13" s="1"/>
  <c r="J743" i="13"/>
  <c r="M743" i="13" s="1"/>
  <c r="K711" i="13"/>
  <c r="J711" i="13"/>
  <c r="J679" i="13"/>
  <c r="M679" i="13" s="1"/>
  <c r="K679" i="13"/>
  <c r="N679" i="13" s="1"/>
  <c r="J670" i="13"/>
  <c r="K670" i="13"/>
  <c r="K757" i="13"/>
  <c r="J757" i="13"/>
  <c r="K725" i="13"/>
  <c r="J725" i="13"/>
  <c r="K661" i="13"/>
  <c r="J661" i="13"/>
  <c r="J644" i="13"/>
  <c r="K644" i="13"/>
  <c r="J612" i="13"/>
  <c r="K612" i="13"/>
  <c r="J578" i="13"/>
  <c r="K578" i="13"/>
  <c r="K641" i="13"/>
  <c r="J641" i="13"/>
  <c r="K609" i="13"/>
  <c r="J609" i="13"/>
  <c r="K577" i="13"/>
  <c r="J577" i="13"/>
  <c r="K675" i="13"/>
  <c r="J675" i="13"/>
  <c r="K643" i="13"/>
  <c r="J643" i="13"/>
  <c r="K611" i="13"/>
  <c r="J611" i="13"/>
  <c r="K579" i="13"/>
  <c r="J579" i="13"/>
  <c r="J515" i="13"/>
  <c r="K515" i="13"/>
  <c r="J528" i="13"/>
  <c r="K528" i="13"/>
  <c r="J497" i="13"/>
  <c r="K497" i="13"/>
  <c r="J465" i="13"/>
  <c r="M465" i="13" s="1"/>
  <c r="K465" i="13"/>
  <c r="N465" i="13" s="1"/>
  <c r="J428" i="13"/>
  <c r="K428" i="13"/>
  <c r="K496" i="13"/>
  <c r="J496" i="13"/>
  <c r="K464" i="13"/>
  <c r="J464" i="13"/>
  <c r="K435" i="13"/>
  <c r="J435" i="13"/>
  <c r="J545" i="13"/>
  <c r="K545" i="13"/>
  <c r="K514" i="13"/>
  <c r="J514" i="13"/>
  <c r="K410" i="13"/>
  <c r="J410" i="13"/>
  <c r="J378" i="13"/>
  <c r="K378" i="13"/>
  <c r="K470" i="13"/>
  <c r="J470" i="13"/>
  <c r="K445" i="13"/>
  <c r="J445" i="13"/>
  <c r="K413" i="13"/>
  <c r="J413" i="13"/>
  <c r="K381" i="13"/>
  <c r="J381" i="13"/>
  <c r="J355" i="13"/>
  <c r="K355" i="13"/>
  <c r="J323" i="13"/>
  <c r="K323" i="13"/>
  <c r="J291" i="13"/>
  <c r="K291" i="13"/>
  <c r="J259" i="13"/>
  <c r="K259" i="13"/>
  <c r="K334" i="13"/>
  <c r="N334" i="13" s="1"/>
  <c r="J334" i="13"/>
  <c r="M334" i="13" s="1"/>
  <c r="K302" i="13"/>
  <c r="N302" i="13" s="1"/>
  <c r="J302" i="13"/>
  <c r="M302" i="13" s="1"/>
  <c r="K270" i="13"/>
  <c r="J270" i="13"/>
  <c r="J237" i="13"/>
  <c r="K237" i="13"/>
  <c r="K399" i="13"/>
  <c r="N399" i="13" s="1"/>
  <c r="J399" i="13"/>
  <c r="M399" i="13" s="1"/>
  <c r="K336" i="13"/>
  <c r="J336" i="13"/>
  <c r="K304" i="13"/>
  <c r="J304" i="13"/>
  <c r="K272" i="13"/>
  <c r="J272" i="13"/>
  <c r="J208" i="13"/>
  <c r="K208" i="13"/>
  <c r="J176" i="13"/>
  <c r="K176" i="13"/>
  <c r="J144" i="13"/>
  <c r="K144" i="13"/>
  <c r="J112" i="13"/>
  <c r="M112" i="13" s="1"/>
  <c r="K112" i="13"/>
  <c r="N112" i="13" s="1"/>
  <c r="K215" i="13"/>
  <c r="N215" i="13" s="1"/>
  <c r="J215" i="13"/>
  <c r="M215" i="13" s="1"/>
  <c r="K183" i="13"/>
  <c r="N183" i="13" s="1"/>
  <c r="J183" i="13"/>
  <c r="M183" i="13" s="1"/>
  <c r="K151" i="13"/>
  <c r="N151" i="13" s="1"/>
  <c r="J151" i="13"/>
  <c r="M151" i="13" s="1"/>
  <c r="K119" i="13"/>
  <c r="J119" i="13"/>
  <c r="J87" i="13"/>
  <c r="K87" i="13"/>
  <c r="J242" i="13"/>
  <c r="K242" i="13"/>
  <c r="K86" i="13"/>
  <c r="J86" i="13"/>
  <c r="K193" i="13"/>
  <c r="J193" i="13"/>
  <c r="K161" i="13"/>
  <c r="J161" i="13"/>
  <c r="K97" i="13"/>
  <c r="J97" i="13"/>
  <c r="J35" i="13"/>
  <c r="K35" i="13"/>
  <c r="K76" i="13"/>
  <c r="J76" i="13"/>
  <c r="K54" i="13"/>
  <c r="N54" i="13" s="1"/>
  <c r="J54" i="13"/>
  <c r="M54" i="13" s="1"/>
  <c r="K1020" i="13"/>
  <c r="N1053" i="13" s="1"/>
  <c r="J1020" i="13"/>
  <c r="M1053" i="13" s="1"/>
  <c r="J988" i="13"/>
  <c r="M988" i="13" s="1"/>
  <c r="K988" i="13"/>
  <c r="N988" i="13" s="1"/>
  <c r="K1010" i="13"/>
  <c r="J1010" i="13"/>
  <c r="J941" i="13"/>
  <c r="M941" i="13" s="1"/>
  <c r="K941" i="13"/>
  <c r="K964" i="13"/>
  <c r="J964" i="13"/>
  <c r="K991" i="13"/>
  <c r="N1024" i="13" s="1"/>
  <c r="J991" i="13"/>
  <c r="M1024" i="13" s="1"/>
  <c r="K962" i="13"/>
  <c r="J962" i="13"/>
  <c r="K979" i="13"/>
  <c r="J979" i="13"/>
  <c r="J913" i="13"/>
  <c r="K913" i="13"/>
  <c r="J881" i="13"/>
  <c r="M881" i="13" s="1"/>
  <c r="K881" i="13"/>
  <c r="K910" i="13"/>
  <c r="N910" i="13" s="1"/>
  <c r="J910" i="13"/>
  <c r="M910" i="13" s="1"/>
  <c r="K940" i="13"/>
  <c r="N940" i="13" s="1"/>
  <c r="J940" i="13"/>
  <c r="M940" i="13" s="1"/>
  <c r="K904" i="13"/>
  <c r="N904" i="13" s="1"/>
  <c r="J904" i="13"/>
  <c r="M904" i="13" s="1"/>
  <c r="J839" i="13"/>
  <c r="K839" i="13"/>
  <c r="J844" i="13"/>
  <c r="K844" i="13"/>
  <c r="J810" i="13"/>
  <c r="K810" i="13"/>
  <c r="K795" i="13"/>
  <c r="N795" i="13" s="1"/>
  <c r="J795" i="13"/>
  <c r="M795" i="13" s="1"/>
  <c r="K817" i="13"/>
  <c r="N817" i="13" s="1"/>
  <c r="J817" i="13"/>
  <c r="M817" i="13" s="1"/>
  <c r="K785" i="13"/>
  <c r="N785" i="13" s="1"/>
  <c r="J785" i="13"/>
  <c r="M785" i="13" s="1"/>
  <c r="K776" i="13"/>
  <c r="N776" i="13" s="1"/>
  <c r="J776" i="13"/>
  <c r="K739" i="13"/>
  <c r="N739" i="13" s="1"/>
  <c r="J739" i="13"/>
  <c r="M739" i="13" s="1"/>
  <c r="K707" i="13"/>
  <c r="N707" i="13" s="1"/>
  <c r="J707" i="13"/>
  <c r="M707" i="13" s="1"/>
  <c r="K698" i="13"/>
  <c r="N698" i="13" s="1"/>
  <c r="J698" i="13"/>
  <c r="M698" i="13" s="1"/>
  <c r="J666" i="13"/>
  <c r="K666" i="13"/>
  <c r="K753" i="13"/>
  <c r="N753" i="13" s="1"/>
  <c r="J753" i="13"/>
  <c r="M753" i="13" s="1"/>
  <c r="K721" i="13"/>
  <c r="J721" i="13"/>
  <c r="K657" i="13"/>
  <c r="J657" i="13"/>
  <c r="J640" i="13"/>
  <c r="K640" i="13"/>
  <c r="J608" i="13"/>
  <c r="K608" i="13"/>
  <c r="J574" i="13"/>
  <c r="K574" i="13"/>
  <c r="K637" i="13"/>
  <c r="J637" i="13"/>
  <c r="K605" i="13"/>
  <c r="J605" i="13"/>
  <c r="K573" i="13"/>
  <c r="J573" i="13"/>
  <c r="K556" i="13"/>
  <c r="J556" i="13"/>
  <c r="K671" i="13"/>
  <c r="J671" i="13"/>
  <c r="K639" i="13"/>
  <c r="J639" i="13"/>
  <c r="K607" i="13"/>
  <c r="J607" i="13"/>
  <c r="K575" i="13"/>
  <c r="J575" i="13"/>
  <c r="J511" i="13"/>
  <c r="K511" i="13"/>
  <c r="K524" i="13"/>
  <c r="J524" i="13"/>
  <c r="J493" i="13"/>
  <c r="K493" i="13"/>
  <c r="J459" i="13"/>
  <c r="K459" i="13"/>
  <c r="J424" i="13"/>
  <c r="K424" i="13"/>
  <c r="K492" i="13"/>
  <c r="J492" i="13"/>
  <c r="K461" i="13"/>
  <c r="J461" i="13"/>
  <c r="M461" i="13" s="1"/>
  <c r="K431" i="13"/>
  <c r="J431" i="13"/>
  <c r="J541" i="13"/>
  <c r="K541" i="13"/>
  <c r="K510" i="13"/>
  <c r="J510" i="13"/>
  <c r="K406" i="13"/>
  <c r="N406" i="13" s="1"/>
  <c r="J406" i="13"/>
  <c r="M406" i="13" s="1"/>
  <c r="K498" i="13"/>
  <c r="N498" i="13" s="1"/>
  <c r="J498" i="13"/>
  <c r="K466" i="13"/>
  <c r="J466" i="13"/>
  <c r="K441" i="13"/>
  <c r="J441" i="13"/>
  <c r="K377" i="13"/>
  <c r="J377" i="13"/>
  <c r="J351" i="13"/>
  <c r="K351" i="13"/>
  <c r="J319" i="13"/>
  <c r="K319" i="13"/>
  <c r="J287" i="13"/>
  <c r="K287" i="13"/>
  <c r="K362" i="13"/>
  <c r="N362" i="13" s="1"/>
  <c r="J362" i="13"/>
  <c r="M362" i="13" s="1"/>
  <c r="K330" i="13"/>
  <c r="N330" i="13" s="1"/>
  <c r="J330" i="13"/>
  <c r="M330" i="13" s="1"/>
  <c r="K298" i="13"/>
  <c r="N298" i="13" s="1"/>
  <c r="J298" i="13"/>
  <c r="M298" i="13" s="1"/>
  <c r="K266" i="13"/>
  <c r="J266" i="13"/>
  <c r="J233" i="13"/>
  <c r="K233" i="13"/>
  <c r="K395" i="13"/>
  <c r="J395" i="13"/>
  <c r="K364" i="13"/>
  <c r="J364" i="13"/>
  <c r="K332" i="13"/>
  <c r="J332" i="13"/>
  <c r="K300" i="13"/>
  <c r="J300" i="13"/>
  <c r="K268" i="13"/>
  <c r="J268" i="13"/>
  <c r="J204" i="13"/>
  <c r="K204" i="13"/>
  <c r="J172" i="13"/>
  <c r="K172" i="13"/>
  <c r="J140" i="13"/>
  <c r="K140" i="13"/>
  <c r="J108" i="13"/>
  <c r="K108" i="13"/>
  <c r="K211" i="13"/>
  <c r="N211" i="13" s="1"/>
  <c r="J211" i="13"/>
  <c r="M211" i="13" s="1"/>
  <c r="K179" i="13"/>
  <c r="N179" i="13" s="1"/>
  <c r="J179" i="13"/>
  <c r="M179" i="13" s="1"/>
  <c r="K147" i="13"/>
  <c r="N147" i="13" s="1"/>
  <c r="J147" i="13"/>
  <c r="M147" i="13" s="1"/>
  <c r="K115" i="13"/>
  <c r="J115" i="13"/>
  <c r="J238" i="13"/>
  <c r="K238" i="13"/>
  <c r="J255" i="13"/>
  <c r="K255" i="13"/>
  <c r="K189" i="13"/>
  <c r="J189" i="13"/>
  <c r="K157" i="13"/>
  <c r="J157" i="13"/>
  <c r="K125" i="13"/>
  <c r="J125" i="13"/>
  <c r="K93" i="13"/>
  <c r="J93" i="13"/>
  <c r="J61" i="13"/>
  <c r="K61" i="13"/>
  <c r="J33" i="13"/>
  <c r="K33" i="13"/>
  <c r="J17" i="13"/>
  <c r="K17" i="13"/>
  <c r="K88" i="13"/>
  <c r="N88" i="13" s="1"/>
  <c r="J88" i="13"/>
  <c r="M88" i="13" s="1"/>
  <c r="J46" i="13"/>
  <c r="K46" i="13"/>
  <c r="K44" i="13"/>
  <c r="N44" i="13" s="1"/>
  <c r="J44" i="13"/>
  <c r="M44" i="13" s="1"/>
  <c r="K1016" i="13"/>
  <c r="N1049" i="13" s="1"/>
  <c r="J1016" i="13"/>
  <c r="M1049" i="13" s="1"/>
  <c r="J984" i="13"/>
  <c r="M984" i="13" s="1"/>
  <c r="K984" i="13"/>
  <c r="N984" i="13" s="1"/>
  <c r="K1005" i="13"/>
  <c r="J1005" i="13"/>
  <c r="J937" i="13"/>
  <c r="M937" i="13" s="1"/>
  <c r="K937" i="13"/>
  <c r="K960" i="13"/>
  <c r="J960" i="13"/>
  <c r="K987" i="13"/>
  <c r="J987" i="13"/>
  <c r="K958" i="13"/>
  <c r="J958" i="13"/>
  <c r="J909" i="13"/>
  <c r="M909" i="13" s="1"/>
  <c r="K909" i="13"/>
  <c r="N909" i="13" s="1"/>
  <c r="K906" i="13"/>
  <c r="J906" i="13"/>
  <c r="K936" i="13"/>
  <c r="J936" i="13"/>
  <c r="J926" i="13"/>
  <c r="K926" i="13"/>
  <c r="J835" i="13"/>
  <c r="K835" i="13"/>
  <c r="K868" i="13"/>
  <c r="J868" i="13"/>
  <c r="K878" i="13"/>
  <c r="N878" i="13" s="1"/>
  <c r="J878" i="13"/>
  <c r="M878" i="13" s="1"/>
  <c r="J840" i="13"/>
  <c r="K840" i="13"/>
  <c r="J806" i="13"/>
  <c r="K806" i="13"/>
  <c r="K823" i="13"/>
  <c r="J823" i="13"/>
  <c r="K791" i="13"/>
  <c r="N791" i="13" s="1"/>
  <c r="J791" i="13"/>
  <c r="M791" i="13" s="1"/>
  <c r="K813" i="13"/>
  <c r="N813" i="13" s="1"/>
  <c r="J813" i="13"/>
  <c r="M813" i="13" s="1"/>
  <c r="K781" i="13"/>
  <c r="N781" i="13" s="1"/>
  <c r="J781" i="13"/>
  <c r="M781" i="13" s="1"/>
  <c r="K772" i="13"/>
  <c r="N772" i="13" s="1"/>
  <c r="J772" i="13"/>
  <c r="M772" i="13" s="1"/>
  <c r="K735" i="13"/>
  <c r="N735" i="13" s="1"/>
  <c r="J735" i="13"/>
  <c r="M735" i="13" s="1"/>
  <c r="K703" i="13"/>
  <c r="N703" i="13" s="1"/>
  <c r="J703" i="13"/>
  <c r="M703" i="13" s="1"/>
  <c r="K694" i="13"/>
  <c r="N694" i="13" s="1"/>
  <c r="J694" i="13"/>
  <c r="M694" i="13" s="1"/>
  <c r="J662" i="13"/>
  <c r="K662" i="13"/>
  <c r="K749" i="13"/>
  <c r="N749" i="13" s="1"/>
  <c r="J749" i="13"/>
  <c r="M749" i="13" s="1"/>
  <c r="K717" i="13"/>
  <c r="J717" i="13"/>
  <c r="K700" i="13"/>
  <c r="J700" i="13"/>
  <c r="J636" i="13"/>
  <c r="K636" i="13"/>
  <c r="J604" i="13"/>
  <c r="K604" i="13"/>
  <c r="J570" i="13"/>
  <c r="K570" i="13"/>
  <c r="K633" i="13"/>
  <c r="J633" i="13"/>
  <c r="K601" i="13"/>
  <c r="J601" i="13"/>
  <c r="K569" i="13"/>
  <c r="J569" i="13"/>
  <c r="K552" i="13"/>
  <c r="N552" i="13" s="1"/>
  <c r="J552" i="13"/>
  <c r="M552" i="13" s="1"/>
  <c r="K667" i="13"/>
  <c r="J667" i="13"/>
  <c r="K635" i="13"/>
  <c r="J635" i="13"/>
  <c r="K603" i="13"/>
  <c r="J603" i="13"/>
  <c r="K571" i="13"/>
  <c r="J571" i="13"/>
  <c r="J507" i="13"/>
  <c r="M507" i="13" s="1"/>
  <c r="K507" i="13"/>
  <c r="N507" i="13" s="1"/>
  <c r="K520" i="13"/>
  <c r="J520" i="13"/>
  <c r="J489" i="13"/>
  <c r="K489" i="13"/>
  <c r="J451" i="13"/>
  <c r="K451" i="13"/>
  <c r="J420" i="13"/>
  <c r="K420" i="13"/>
  <c r="K488" i="13"/>
  <c r="J488" i="13"/>
  <c r="K458" i="13"/>
  <c r="J458" i="13"/>
  <c r="K427" i="13"/>
  <c r="J427" i="13"/>
  <c r="J537" i="13"/>
  <c r="K537" i="13"/>
  <c r="K506" i="13"/>
  <c r="J506" i="13"/>
  <c r="J402" i="13"/>
  <c r="K402" i="13"/>
  <c r="K494" i="13"/>
  <c r="N494" i="13" s="1"/>
  <c r="J494" i="13"/>
  <c r="M494" i="13" s="1"/>
  <c r="K462" i="13"/>
  <c r="J462" i="13"/>
  <c r="K437" i="13"/>
  <c r="J437" i="13"/>
  <c r="K405" i="13"/>
  <c r="J405" i="13"/>
  <c r="J347" i="13"/>
  <c r="K347" i="13"/>
  <c r="J315" i="13"/>
  <c r="K315" i="13"/>
  <c r="J283" i="13"/>
  <c r="K283" i="13"/>
  <c r="K358" i="13"/>
  <c r="N358" i="13" s="1"/>
  <c r="J358" i="13"/>
  <c r="M358" i="13" s="1"/>
  <c r="K326" i="13"/>
  <c r="N326" i="13" s="1"/>
  <c r="J326" i="13"/>
  <c r="M326" i="13" s="1"/>
  <c r="K294" i="13"/>
  <c r="N294" i="13" s="1"/>
  <c r="J294" i="13"/>
  <c r="M294" i="13" s="1"/>
  <c r="K262" i="13"/>
  <c r="J262" i="13"/>
  <c r="J229" i="13"/>
  <c r="K229" i="13"/>
  <c r="K391" i="13"/>
  <c r="J391" i="13"/>
  <c r="K360" i="13"/>
  <c r="N360" i="13" s="1"/>
  <c r="J360" i="13"/>
  <c r="M360" i="13" s="1"/>
  <c r="K328" i="13"/>
  <c r="N328" i="13" s="1"/>
  <c r="J328" i="13"/>
  <c r="M328" i="13" s="1"/>
  <c r="K296" i="13"/>
  <c r="N296" i="13" s="1"/>
  <c r="J296" i="13"/>
  <c r="M296" i="13" s="1"/>
  <c r="K264" i="13"/>
  <c r="J264" i="13"/>
  <c r="J200" i="13"/>
  <c r="K200" i="13"/>
  <c r="J168" i="13"/>
  <c r="K168" i="13"/>
  <c r="J136" i="13"/>
  <c r="K136" i="13"/>
  <c r="J104" i="13"/>
  <c r="K104" i="13"/>
  <c r="K207" i="13"/>
  <c r="N207" i="13" s="1"/>
  <c r="J207" i="13"/>
  <c r="M207" i="13" s="1"/>
  <c r="K175" i="13"/>
  <c r="N175" i="13" s="1"/>
  <c r="J175" i="13"/>
  <c r="M175" i="13" s="1"/>
  <c r="K143" i="13"/>
  <c r="N143" i="13" s="1"/>
  <c r="J143" i="13"/>
  <c r="M143" i="13" s="1"/>
  <c r="K111" i="13"/>
  <c r="N111" i="13" s="1"/>
  <c r="J111" i="13"/>
  <c r="M111" i="13" s="1"/>
  <c r="J234" i="13"/>
  <c r="K234" i="13"/>
  <c r="K217" i="13"/>
  <c r="J217" i="13"/>
  <c r="K185" i="13"/>
  <c r="J185" i="13"/>
  <c r="K153" i="13"/>
  <c r="J153" i="13"/>
  <c r="K121" i="13"/>
  <c r="N121" i="13" s="1"/>
  <c r="J121" i="13"/>
  <c r="M121" i="13" s="1"/>
  <c r="K89" i="13"/>
  <c r="N89" i="13" s="1"/>
  <c r="J89" i="13"/>
  <c r="M89" i="13" s="1"/>
  <c r="J57" i="13"/>
  <c r="K57" i="13"/>
  <c r="J15" i="13"/>
  <c r="K15" i="13"/>
  <c r="K84" i="13"/>
  <c r="J84" i="13"/>
  <c r="J42" i="13"/>
  <c r="K42" i="13"/>
  <c r="J965" i="13"/>
  <c r="K965" i="13"/>
  <c r="K903" i="13"/>
  <c r="J903" i="13"/>
  <c r="K829" i="13"/>
  <c r="J829" i="13"/>
  <c r="K808" i="13"/>
  <c r="J808" i="13"/>
  <c r="J736" i="13"/>
  <c r="M736" i="13" s="1"/>
  <c r="K736" i="13"/>
  <c r="K681" i="13"/>
  <c r="N681" i="13" s="1"/>
  <c r="J681" i="13"/>
  <c r="M681" i="13" s="1"/>
  <c r="J726" i="13"/>
  <c r="M726" i="13" s="1"/>
  <c r="K726" i="13"/>
  <c r="N726" i="13" s="1"/>
  <c r="K664" i="13"/>
  <c r="J664" i="13"/>
  <c r="K610" i="13"/>
  <c r="N610" i="13" s="1"/>
  <c r="J610" i="13"/>
  <c r="M610" i="13" s="1"/>
  <c r="K580" i="13"/>
  <c r="N580" i="13" s="1"/>
  <c r="J580" i="13"/>
  <c r="M580" i="13" s="1"/>
  <c r="K535" i="13"/>
  <c r="J535" i="13"/>
  <c r="K517" i="13"/>
  <c r="J517" i="13"/>
  <c r="K467" i="13"/>
  <c r="N467" i="13" s="1"/>
  <c r="J467" i="13"/>
  <c r="M467" i="13" s="1"/>
  <c r="J369" i="13"/>
  <c r="M369" i="13" s="1"/>
  <c r="K369" i="13"/>
  <c r="N369" i="13" s="1"/>
  <c r="K380" i="13"/>
  <c r="N380" i="13" s="1"/>
  <c r="J380" i="13"/>
  <c r="K353" i="13"/>
  <c r="J353" i="13"/>
  <c r="K321" i="13"/>
  <c r="J321" i="13"/>
  <c r="K289" i="13"/>
  <c r="J289" i="13"/>
  <c r="K257" i="13"/>
  <c r="J257" i="13"/>
  <c r="K228" i="13"/>
  <c r="J228" i="13"/>
  <c r="K239" i="13"/>
  <c r="N239" i="13" s="1"/>
  <c r="J239" i="13"/>
  <c r="M239" i="13" s="1"/>
  <c r="J75" i="13"/>
  <c r="M75" i="13" s="1"/>
  <c r="K75" i="13"/>
  <c r="N75" i="13" s="1"/>
  <c r="K202" i="13"/>
  <c r="J202" i="13"/>
  <c r="K170" i="13"/>
  <c r="J170" i="13"/>
  <c r="K138" i="13"/>
  <c r="J138" i="13"/>
  <c r="K106" i="13"/>
  <c r="J106" i="13"/>
  <c r="K85" i="13"/>
  <c r="N85" i="13" s="1"/>
  <c r="J85" i="13"/>
  <c r="M85" i="13" s="1"/>
  <c r="J29" i="13"/>
  <c r="K29" i="13"/>
  <c r="J34" i="13"/>
  <c r="K34" i="13"/>
  <c r="K8" i="13"/>
  <c r="J8" i="13"/>
  <c r="K14" i="13"/>
  <c r="J14" i="13"/>
  <c r="K22" i="13"/>
  <c r="J22" i="13"/>
  <c r="J28" i="13"/>
  <c r="K28" i="13"/>
  <c r="J81" i="13"/>
  <c r="M81" i="13" s="1"/>
  <c r="K81" i="13"/>
  <c r="N81" i="13" s="1"/>
  <c r="J26" i="13"/>
  <c r="K26" i="13"/>
  <c r="K6" i="13"/>
  <c r="J6" i="13"/>
  <c r="J20" i="13"/>
  <c r="K20" i="13"/>
  <c r="K47" i="13"/>
  <c r="J47" i="13"/>
  <c r="K74" i="13"/>
  <c r="J74" i="13"/>
  <c r="J1008" i="13"/>
  <c r="K1008" i="13"/>
  <c r="K1015" i="13"/>
  <c r="N1048" i="13" s="1"/>
  <c r="J1015" i="13"/>
  <c r="M1048" i="13" s="1"/>
  <c r="K990" i="13"/>
  <c r="J990" i="13"/>
  <c r="J961" i="13"/>
  <c r="K961" i="13"/>
  <c r="K980" i="13"/>
  <c r="N980" i="13" s="1"/>
  <c r="J980" i="13"/>
  <c r="M980" i="13" s="1"/>
  <c r="J967" i="13"/>
  <c r="M967" i="13" s="1"/>
  <c r="K967" i="13"/>
  <c r="N967" i="13" s="1"/>
  <c r="K935" i="13"/>
  <c r="J935" i="13"/>
  <c r="J869" i="13"/>
  <c r="K869" i="13"/>
  <c r="K899" i="13"/>
  <c r="J899" i="13"/>
  <c r="K924" i="13"/>
  <c r="J924" i="13"/>
  <c r="K857" i="13"/>
  <c r="N857" i="13" s="1"/>
  <c r="J857" i="13"/>
  <c r="M857" i="13" s="1"/>
  <c r="K842" i="13"/>
  <c r="J842" i="13"/>
  <c r="K804" i="13"/>
  <c r="J804" i="13"/>
  <c r="J742" i="13"/>
  <c r="K742" i="13"/>
  <c r="K773" i="13"/>
  <c r="N773" i="13" s="1"/>
  <c r="J773" i="13"/>
  <c r="M773" i="13" s="1"/>
  <c r="K764" i="13"/>
  <c r="J764" i="13"/>
  <c r="J732" i="13"/>
  <c r="K732" i="13"/>
  <c r="K677" i="13"/>
  <c r="N677" i="13" s="1"/>
  <c r="J677" i="13"/>
  <c r="M677" i="13" s="1"/>
  <c r="J722" i="13"/>
  <c r="M722" i="13" s="1"/>
  <c r="K722" i="13"/>
  <c r="N722" i="13" s="1"/>
  <c r="K660" i="13"/>
  <c r="J660" i="13"/>
  <c r="K638" i="13"/>
  <c r="N638" i="13" s="1"/>
  <c r="J638" i="13"/>
  <c r="M638" i="13" s="1"/>
  <c r="K606" i="13"/>
  <c r="N606" i="13" s="1"/>
  <c r="J606" i="13"/>
  <c r="M606" i="13" s="1"/>
  <c r="K576" i="13"/>
  <c r="N576" i="13" s="1"/>
  <c r="J576" i="13"/>
  <c r="M576" i="13" s="1"/>
  <c r="K531" i="13"/>
  <c r="N531" i="13" s="1"/>
  <c r="J531" i="13"/>
  <c r="M531" i="13" s="1"/>
  <c r="K546" i="13"/>
  <c r="J546" i="13"/>
  <c r="K513" i="13"/>
  <c r="J513" i="13"/>
  <c r="K495" i="13"/>
  <c r="N495" i="13" s="1"/>
  <c r="J495" i="13"/>
  <c r="M495" i="13" s="1"/>
  <c r="K463" i="13"/>
  <c r="J463" i="13"/>
  <c r="K426" i="13"/>
  <c r="J426" i="13"/>
  <c r="K376" i="13"/>
  <c r="J376" i="13"/>
  <c r="K349" i="13"/>
  <c r="J349" i="13"/>
  <c r="K317" i="13"/>
  <c r="J317" i="13"/>
  <c r="K285" i="13"/>
  <c r="J285" i="13"/>
  <c r="K224" i="13"/>
  <c r="J224" i="13"/>
  <c r="K235" i="13"/>
  <c r="J235" i="13"/>
  <c r="J71" i="13"/>
  <c r="M71" i="13" s="1"/>
  <c r="K71" i="13"/>
  <c r="N71" i="13" s="1"/>
  <c r="K198" i="13"/>
  <c r="N198" i="13" s="1"/>
  <c r="J198" i="13"/>
  <c r="M198" i="13" s="1"/>
  <c r="K166" i="13"/>
  <c r="N166" i="13" s="1"/>
  <c r="J166" i="13"/>
  <c r="M166" i="13" s="1"/>
  <c r="K134" i="13"/>
  <c r="N134" i="13" s="1"/>
  <c r="J134" i="13"/>
  <c r="M134" i="13" s="1"/>
  <c r="K102" i="13"/>
  <c r="N102" i="13" s="1"/>
  <c r="J102" i="13"/>
  <c r="M102" i="13" s="1"/>
  <c r="K32" i="13"/>
  <c r="J32" i="13"/>
  <c r="K51" i="13"/>
  <c r="N51" i="13" s="1"/>
  <c r="J51" i="13"/>
  <c r="M51" i="13" s="1"/>
  <c r="K24" i="13"/>
  <c r="J24" i="13"/>
  <c r="J1021" i="13"/>
  <c r="K1021" i="13"/>
  <c r="K1011" i="13"/>
  <c r="N1044" i="13" s="1"/>
  <c r="J1011" i="13"/>
  <c r="M1044" i="13" s="1"/>
  <c r="K986" i="13"/>
  <c r="J986" i="13"/>
  <c r="J957" i="13"/>
  <c r="K957" i="13"/>
  <c r="J963" i="13"/>
  <c r="K963" i="13"/>
  <c r="K931" i="13"/>
  <c r="J931" i="13"/>
  <c r="K928" i="13"/>
  <c r="J928" i="13"/>
  <c r="K895" i="13"/>
  <c r="N895" i="13" s="1"/>
  <c r="J895" i="13"/>
  <c r="M895" i="13" s="1"/>
  <c r="K883" i="13"/>
  <c r="N883" i="13" s="1"/>
  <c r="J883" i="13"/>
  <c r="M883" i="13" s="1"/>
  <c r="K853" i="13"/>
  <c r="N853" i="13" s="1"/>
  <c r="J853" i="13"/>
  <c r="M853" i="13" s="1"/>
  <c r="K838" i="13"/>
  <c r="J838" i="13"/>
  <c r="K892" i="13"/>
  <c r="J892" i="13"/>
  <c r="K800" i="13"/>
  <c r="J800" i="13"/>
  <c r="J738" i="13"/>
  <c r="K738" i="13"/>
  <c r="J760" i="13"/>
  <c r="K760" i="13"/>
  <c r="J728" i="13"/>
  <c r="K728" i="13"/>
  <c r="J718" i="13"/>
  <c r="M718" i="13" s="1"/>
  <c r="K718" i="13"/>
  <c r="N718" i="13" s="1"/>
  <c r="J656" i="13"/>
  <c r="K656" i="13"/>
  <c r="K634" i="13"/>
  <c r="N634" i="13" s="1"/>
  <c r="J634" i="13"/>
  <c r="M634" i="13" s="1"/>
  <c r="K602" i="13"/>
  <c r="N602" i="13" s="1"/>
  <c r="J602" i="13"/>
  <c r="M602" i="13" s="1"/>
  <c r="K572" i="13"/>
  <c r="N572" i="13" s="1"/>
  <c r="J572" i="13"/>
  <c r="M572" i="13" s="1"/>
  <c r="K559" i="13"/>
  <c r="J559" i="13"/>
  <c r="K542" i="13"/>
  <c r="J542" i="13"/>
  <c r="K509" i="13"/>
  <c r="J509" i="13"/>
  <c r="K491" i="13"/>
  <c r="N491" i="13" s="1"/>
  <c r="J491" i="13"/>
  <c r="M491" i="13" s="1"/>
  <c r="K452" i="13"/>
  <c r="J452" i="13"/>
  <c r="K422" i="13"/>
  <c r="J422" i="13"/>
  <c r="K404" i="13"/>
  <c r="N404" i="13" s="1"/>
  <c r="J404" i="13"/>
  <c r="M404" i="13" s="1"/>
  <c r="K345" i="13"/>
  <c r="J345" i="13"/>
  <c r="K313" i="13"/>
  <c r="J313" i="13"/>
  <c r="K281" i="13"/>
  <c r="J281" i="13"/>
  <c r="K252" i="13"/>
  <c r="J252" i="13"/>
  <c r="K220" i="13"/>
  <c r="N220" i="13" s="1"/>
  <c r="J220" i="13"/>
  <c r="M220" i="13" s="1"/>
  <c r="K231" i="13"/>
  <c r="N231" i="13" s="1"/>
  <c r="J231" i="13"/>
  <c r="M231" i="13" s="1"/>
  <c r="K67" i="13"/>
  <c r="N67" i="13" s="1"/>
  <c r="J67" i="13"/>
  <c r="K194" i="13"/>
  <c r="N194" i="13" s="1"/>
  <c r="J194" i="13"/>
  <c r="M194" i="13" s="1"/>
  <c r="K162" i="13"/>
  <c r="J162" i="13"/>
  <c r="K130" i="13"/>
  <c r="N130" i="13" s="1"/>
  <c r="J130" i="13"/>
  <c r="M130" i="13" s="1"/>
  <c r="K98" i="13"/>
  <c r="J98" i="13"/>
  <c r="J77" i="13"/>
  <c r="M77" i="13" s="1"/>
  <c r="K77" i="13"/>
  <c r="N77" i="13" s="1"/>
  <c r="K82" i="13"/>
  <c r="N82" i="13" s="1"/>
  <c r="J82" i="13"/>
  <c r="M82" i="13" s="1"/>
  <c r="K12" i="13"/>
  <c r="J12" i="13"/>
  <c r="K982" i="13"/>
  <c r="N982" i="13" s="1"/>
  <c r="J982" i="13"/>
  <c r="M982" i="13" s="1"/>
  <c r="J953" i="13"/>
  <c r="K953" i="13"/>
  <c r="J959" i="13"/>
  <c r="M959" i="13" s="1"/>
  <c r="K959" i="13"/>
  <c r="N959" i="13" s="1"/>
  <c r="K927" i="13"/>
  <c r="J927" i="13"/>
  <c r="K923" i="13"/>
  <c r="J923" i="13"/>
  <c r="K891" i="13"/>
  <c r="N891" i="13" s="1"/>
  <c r="J891" i="13"/>
  <c r="M891" i="13" s="1"/>
  <c r="K849" i="13"/>
  <c r="N849" i="13" s="1"/>
  <c r="J849" i="13"/>
  <c r="M849" i="13" s="1"/>
  <c r="K834" i="13"/>
  <c r="J834" i="13"/>
  <c r="K796" i="13"/>
  <c r="J796" i="13"/>
  <c r="J734" i="13"/>
  <c r="K734" i="13"/>
  <c r="J756" i="13"/>
  <c r="K756" i="13"/>
  <c r="J724" i="13"/>
  <c r="K724" i="13"/>
  <c r="J714" i="13"/>
  <c r="M714" i="13" s="1"/>
  <c r="K714" i="13"/>
  <c r="N714" i="13" s="1"/>
  <c r="K630" i="13"/>
  <c r="J630" i="13"/>
  <c r="K598" i="13"/>
  <c r="J598" i="13"/>
  <c r="K568" i="13"/>
  <c r="N568" i="13" s="1"/>
  <c r="J568" i="13"/>
  <c r="M568" i="13" s="1"/>
  <c r="K555" i="13"/>
  <c r="J555" i="13"/>
  <c r="K538" i="13"/>
  <c r="J538" i="13"/>
  <c r="K505" i="13"/>
  <c r="J505" i="13"/>
  <c r="K487" i="13"/>
  <c r="J487" i="13"/>
  <c r="K450" i="13"/>
  <c r="J450" i="13"/>
  <c r="V457" i="13"/>
  <c r="K418" i="13"/>
  <c r="N418" i="13" s="1"/>
  <c r="J418" i="13"/>
  <c r="M418" i="13" s="1"/>
  <c r="K400" i="13"/>
  <c r="N400" i="13" s="1"/>
  <c r="J400" i="13"/>
  <c r="M400" i="13" s="1"/>
  <c r="K341" i="13"/>
  <c r="N341" i="13" s="1"/>
  <c r="J341" i="13"/>
  <c r="M341" i="13" s="1"/>
  <c r="K309" i="13"/>
  <c r="N309" i="13" s="1"/>
  <c r="J309" i="13"/>
  <c r="M309" i="13" s="1"/>
  <c r="K277" i="13"/>
  <c r="N277" i="13" s="1"/>
  <c r="J277" i="13"/>
  <c r="M277" i="13" s="1"/>
  <c r="K248" i="13"/>
  <c r="N248" i="13" s="1"/>
  <c r="J248" i="13"/>
  <c r="M248" i="13" s="1"/>
  <c r="K227" i="13"/>
  <c r="J227" i="13"/>
  <c r="M227" i="13" s="1"/>
  <c r="K190" i="13"/>
  <c r="N190" i="13" s="1"/>
  <c r="J190" i="13"/>
  <c r="M190" i="13" s="1"/>
  <c r="K158" i="13"/>
  <c r="N158" i="13" s="1"/>
  <c r="J158" i="13"/>
  <c r="M158" i="13" s="1"/>
  <c r="K126" i="13"/>
  <c r="N126" i="13" s="1"/>
  <c r="J126" i="13"/>
  <c r="M126" i="13" s="1"/>
  <c r="K94" i="13"/>
  <c r="N94" i="13" s="1"/>
  <c r="J94" i="13"/>
  <c r="M94" i="13" s="1"/>
  <c r="J73" i="13"/>
  <c r="M73" i="13" s="1"/>
  <c r="K73" i="13"/>
  <c r="N73" i="13" s="1"/>
  <c r="J23" i="13"/>
  <c r="K23" i="13"/>
  <c r="K43" i="13"/>
  <c r="N43" i="13" s="1"/>
  <c r="J43" i="13"/>
  <c r="M43" i="13" s="1"/>
  <c r="K62" i="13"/>
  <c r="N62" i="13" s="1"/>
  <c r="J62" i="13"/>
  <c r="M62" i="13" s="1"/>
  <c r="K1019" i="13"/>
  <c r="J1019" i="13"/>
  <c r="K994" i="13"/>
  <c r="J994" i="13"/>
  <c r="J971" i="13"/>
  <c r="M971" i="13" s="1"/>
  <c r="K971" i="13"/>
  <c r="N971" i="13" s="1"/>
  <c r="K939" i="13"/>
  <c r="N939" i="13" s="1"/>
  <c r="J939" i="13"/>
  <c r="M939" i="13" s="1"/>
  <c r="K861" i="13"/>
  <c r="N861" i="13" s="1"/>
  <c r="J861" i="13"/>
  <c r="M861" i="13" s="1"/>
  <c r="K846" i="13"/>
  <c r="N846" i="13" s="1"/>
  <c r="J846" i="13"/>
  <c r="M846" i="13" s="1"/>
  <c r="K896" i="13"/>
  <c r="J896" i="13"/>
  <c r="J746" i="13"/>
  <c r="K746" i="13"/>
  <c r="K777" i="13"/>
  <c r="N777" i="13" s="1"/>
  <c r="J777" i="13"/>
  <c r="M777" i="13" s="1"/>
  <c r="K768" i="13"/>
  <c r="N768" i="13" s="1"/>
  <c r="J768" i="13"/>
  <c r="M768" i="13" s="1"/>
  <c r="J704" i="13"/>
  <c r="M704" i="13" s="1"/>
  <c r="K704" i="13"/>
  <c r="N704" i="13" s="1"/>
  <c r="K642" i="13"/>
  <c r="N642" i="13" s="1"/>
  <c r="J642" i="13"/>
  <c r="M642" i="13" s="1"/>
  <c r="K430" i="13"/>
  <c r="J430" i="13"/>
  <c r="J1023" i="13"/>
  <c r="K1023" i="13"/>
  <c r="K1012" i="13"/>
  <c r="J1012" i="13"/>
  <c r="K1001" i="13"/>
  <c r="J1001" i="13"/>
  <c r="J933" i="13"/>
  <c r="K933" i="13"/>
  <c r="K956" i="13"/>
  <c r="J956" i="13"/>
  <c r="M956" i="13" s="1"/>
  <c r="K983" i="13"/>
  <c r="J983" i="13"/>
  <c r="K954" i="13"/>
  <c r="N954" i="13" s="1"/>
  <c r="J954" i="13"/>
  <c r="M954" i="13" s="1"/>
  <c r="J905" i="13"/>
  <c r="M905" i="13" s="1"/>
  <c r="K905" i="13"/>
  <c r="N905" i="13" s="1"/>
  <c r="J873" i="13"/>
  <c r="M873" i="13" s="1"/>
  <c r="K873" i="13"/>
  <c r="N873" i="13" s="1"/>
  <c r="K902" i="13"/>
  <c r="N902" i="13" s="1"/>
  <c r="J902" i="13"/>
  <c r="M902" i="13" s="1"/>
  <c r="K932" i="13"/>
  <c r="N932" i="13" s="1"/>
  <c r="J932" i="13"/>
  <c r="M932" i="13" s="1"/>
  <c r="J863" i="13"/>
  <c r="M863" i="13" s="1"/>
  <c r="K863" i="13"/>
  <c r="N863" i="13" s="1"/>
  <c r="J831" i="13"/>
  <c r="K831" i="13"/>
  <c r="K870" i="13"/>
  <c r="N870" i="13" s="1"/>
  <c r="J870" i="13"/>
  <c r="M870" i="13" s="1"/>
  <c r="J836" i="13"/>
  <c r="M836" i="13" s="1"/>
  <c r="K836" i="13"/>
  <c r="N836" i="13" s="1"/>
  <c r="J802" i="13"/>
  <c r="K802" i="13"/>
  <c r="K819" i="13"/>
  <c r="N819" i="13" s="1"/>
  <c r="J819" i="13"/>
  <c r="M819" i="13" s="1"/>
  <c r="K787" i="13"/>
  <c r="N787" i="13" s="1"/>
  <c r="J787" i="13"/>
  <c r="M787" i="13" s="1"/>
  <c r="K778" i="13"/>
  <c r="J778" i="13"/>
  <c r="K809" i="13"/>
  <c r="N809" i="13" s="1"/>
  <c r="J809" i="13"/>
  <c r="M809" i="13" s="1"/>
  <c r="K731" i="13"/>
  <c r="N731" i="13" s="1"/>
  <c r="J731" i="13"/>
  <c r="M731" i="13" s="1"/>
  <c r="J699" i="13"/>
  <c r="M699" i="13" s="1"/>
  <c r="K699" i="13"/>
  <c r="N699" i="13" s="1"/>
  <c r="K690" i="13"/>
  <c r="N690" i="13" s="1"/>
  <c r="J690" i="13"/>
  <c r="M690" i="13" s="1"/>
  <c r="J658" i="13"/>
  <c r="K658" i="13"/>
  <c r="K745" i="13"/>
  <c r="N745" i="13" s="1"/>
  <c r="J745" i="13"/>
  <c r="M745" i="13" s="1"/>
  <c r="K713" i="13"/>
  <c r="N713" i="13" s="1"/>
  <c r="J713" i="13"/>
  <c r="M713" i="13" s="1"/>
  <c r="K696" i="13"/>
  <c r="J696" i="13"/>
  <c r="J632" i="13"/>
  <c r="K632" i="13"/>
  <c r="J600" i="13"/>
  <c r="K600" i="13"/>
  <c r="J566" i="13"/>
  <c r="K566" i="13"/>
  <c r="K629" i="13"/>
  <c r="J629" i="13"/>
  <c r="K597" i="13"/>
  <c r="N597" i="13" s="1"/>
  <c r="J597" i="13"/>
  <c r="M597" i="13" s="1"/>
  <c r="K565" i="13"/>
  <c r="N565" i="13" s="1"/>
  <c r="J565" i="13"/>
  <c r="M565" i="13" s="1"/>
  <c r="K548" i="13"/>
  <c r="N548" i="13" s="1"/>
  <c r="J548" i="13"/>
  <c r="M548" i="13" s="1"/>
  <c r="K663" i="13"/>
  <c r="J663" i="13"/>
  <c r="M663" i="13" s="1"/>
  <c r="K631" i="13"/>
  <c r="J631" i="13"/>
  <c r="K599" i="13"/>
  <c r="J599" i="13"/>
  <c r="K567" i="13"/>
  <c r="N567" i="13" s="1"/>
  <c r="J567" i="13"/>
  <c r="M567" i="13" s="1"/>
  <c r="J503" i="13"/>
  <c r="M503" i="13" s="1"/>
  <c r="K503" i="13"/>
  <c r="N503" i="13" s="1"/>
  <c r="K516" i="13"/>
  <c r="N516" i="13" s="1"/>
  <c r="J516" i="13"/>
  <c r="M516" i="13" s="1"/>
  <c r="J485" i="13"/>
  <c r="M485" i="13" s="1"/>
  <c r="K485" i="13"/>
  <c r="N485" i="13" s="1"/>
  <c r="J448" i="13"/>
  <c r="K448" i="13"/>
  <c r="J416" i="13"/>
  <c r="K416" i="13"/>
  <c r="K484" i="13"/>
  <c r="N484" i="13" s="1"/>
  <c r="J484" i="13"/>
  <c r="M484" i="13" s="1"/>
  <c r="K457" i="13"/>
  <c r="N457" i="13" s="1"/>
  <c r="J457" i="13"/>
  <c r="M457" i="13" s="1"/>
  <c r="K423" i="13"/>
  <c r="J423" i="13"/>
  <c r="J533" i="13"/>
  <c r="M533" i="13" s="1"/>
  <c r="K533" i="13"/>
  <c r="N533" i="13" s="1"/>
  <c r="K502" i="13"/>
  <c r="N502" i="13" s="1"/>
  <c r="J502" i="13"/>
  <c r="M502" i="13" s="1"/>
  <c r="J398" i="13"/>
  <c r="M398" i="13" s="1"/>
  <c r="K398" i="13"/>
  <c r="N398" i="13" s="1"/>
  <c r="K490" i="13"/>
  <c r="J490" i="13"/>
  <c r="K460" i="13"/>
  <c r="N460" i="13" s="1"/>
  <c r="J460" i="13"/>
  <c r="M460" i="13" s="1"/>
  <c r="K433" i="13"/>
  <c r="N433" i="13" s="1"/>
  <c r="J433" i="13"/>
  <c r="M433" i="13" s="1"/>
  <c r="K401" i="13"/>
  <c r="J401" i="13"/>
  <c r="J343" i="13"/>
  <c r="K343" i="13"/>
  <c r="J311" i="13"/>
  <c r="K311" i="13"/>
  <c r="J279" i="13"/>
  <c r="M279" i="13" s="1"/>
  <c r="K279" i="13"/>
  <c r="N279" i="13" s="1"/>
  <c r="K354" i="13"/>
  <c r="N354" i="13" s="1"/>
  <c r="J354" i="13"/>
  <c r="M354" i="13" s="1"/>
  <c r="K322" i="13"/>
  <c r="N322" i="13" s="1"/>
  <c r="J322" i="13"/>
  <c r="M322" i="13" s="1"/>
  <c r="K290" i="13"/>
  <c r="N290" i="13" s="1"/>
  <c r="J290" i="13"/>
  <c r="M290" i="13" s="1"/>
  <c r="K258" i="13"/>
  <c r="J258" i="13"/>
  <c r="J225" i="13"/>
  <c r="K225" i="13"/>
  <c r="K387" i="13"/>
  <c r="J387" i="13"/>
  <c r="K356" i="13"/>
  <c r="N356" i="13" s="1"/>
  <c r="J356" i="13"/>
  <c r="M356" i="13" s="1"/>
  <c r="K324" i="13"/>
  <c r="N324" i="13" s="1"/>
  <c r="J324" i="13"/>
  <c r="M324" i="13" s="1"/>
  <c r="K292" i="13"/>
  <c r="N292" i="13" s="1"/>
  <c r="J292" i="13"/>
  <c r="M292" i="13" s="1"/>
  <c r="K260" i="13"/>
  <c r="J260" i="13"/>
  <c r="J196" i="13"/>
  <c r="K196" i="13"/>
  <c r="J164" i="13"/>
  <c r="K164" i="13"/>
  <c r="J132" i="13"/>
  <c r="K132" i="13"/>
  <c r="J100" i="13"/>
  <c r="M100" i="13" s="1"/>
  <c r="K100" i="13"/>
  <c r="K203" i="13"/>
  <c r="N203" i="13" s="1"/>
  <c r="J203" i="13"/>
  <c r="M203" i="13" s="1"/>
  <c r="K171" i="13"/>
  <c r="N171" i="13" s="1"/>
  <c r="J171" i="13"/>
  <c r="M171" i="13" s="1"/>
  <c r="K139" i="13"/>
  <c r="N139" i="13" s="1"/>
  <c r="J139" i="13"/>
  <c r="M139" i="13" s="1"/>
  <c r="K107" i="13"/>
  <c r="N107" i="13" s="1"/>
  <c r="J107" i="13"/>
  <c r="M107" i="13" s="1"/>
  <c r="J230" i="13"/>
  <c r="M230" i="13" s="1"/>
  <c r="K230" i="13"/>
  <c r="N230" i="13" s="1"/>
  <c r="K213" i="13"/>
  <c r="N213" i="13" s="1"/>
  <c r="J213" i="13"/>
  <c r="M213" i="13" s="1"/>
  <c r="K181" i="13"/>
  <c r="N181" i="13" s="1"/>
  <c r="J181" i="13"/>
  <c r="M181" i="13" s="1"/>
  <c r="K149" i="13"/>
  <c r="N149" i="13" s="1"/>
  <c r="J149" i="13"/>
  <c r="M149" i="13" s="1"/>
  <c r="K117" i="13"/>
  <c r="N117" i="13" s="1"/>
  <c r="J117" i="13"/>
  <c r="M117" i="13" s="1"/>
  <c r="J53" i="13"/>
  <c r="M53" i="13" s="1"/>
  <c r="K53" i="13"/>
  <c r="N53" i="13" s="1"/>
  <c r="J13" i="13"/>
  <c r="K13" i="13"/>
  <c r="K80" i="13"/>
  <c r="N80" i="13" s="1"/>
  <c r="J80" i="13"/>
  <c r="M80" i="13" s="1"/>
  <c r="K145" i="13"/>
  <c r="N145" i="13" s="1"/>
  <c r="J145" i="13"/>
  <c r="M145" i="13" s="1"/>
  <c r="J27" i="13"/>
  <c r="K27" i="13"/>
  <c r="J96" i="13"/>
  <c r="M96" i="13" s="1"/>
  <c r="K96" i="13"/>
  <c r="N96" i="13" s="1"/>
  <c r="K1022" i="13"/>
  <c r="N1055" i="13" s="1"/>
  <c r="J1022" i="13"/>
  <c r="M1055" i="13" s="1"/>
  <c r="K997" i="13"/>
  <c r="J997" i="13"/>
  <c r="J929" i="13"/>
  <c r="K929" i="13"/>
  <c r="K952" i="13"/>
  <c r="N952" i="13" s="1"/>
  <c r="J952" i="13"/>
  <c r="M952" i="13" s="1"/>
  <c r="K950" i="13"/>
  <c r="N950" i="13" s="1"/>
  <c r="J950" i="13"/>
  <c r="M950" i="13" s="1"/>
  <c r="J901" i="13"/>
  <c r="M901" i="13" s="1"/>
  <c r="K901" i="13"/>
  <c r="N901" i="13" s="1"/>
  <c r="K898" i="13"/>
  <c r="N898" i="13" s="1"/>
  <c r="J898" i="13"/>
  <c r="M898" i="13" s="1"/>
  <c r="J859" i="13"/>
  <c r="K859" i="13"/>
  <c r="K900" i="13"/>
  <c r="N900" i="13" s="1"/>
  <c r="J900" i="13"/>
  <c r="M900" i="13" s="1"/>
  <c r="K882" i="13"/>
  <c r="J882" i="13"/>
  <c r="M882" i="13" s="1"/>
  <c r="J894" i="13"/>
  <c r="K894" i="13"/>
  <c r="J864" i="13"/>
  <c r="M864" i="13" s="1"/>
  <c r="K864" i="13"/>
  <c r="N864" i="13" s="1"/>
  <c r="J832" i="13"/>
  <c r="M832" i="13" s="1"/>
  <c r="K832" i="13"/>
  <c r="N832" i="13" s="1"/>
  <c r="J798" i="13"/>
  <c r="K798" i="13"/>
  <c r="K815" i="13"/>
  <c r="N815" i="13" s="1"/>
  <c r="J815" i="13"/>
  <c r="M815" i="13" s="1"/>
  <c r="K783" i="13"/>
  <c r="N783" i="13" s="1"/>
  <c r="J783" i="13"/>
  <c r="M783" i="13" s="1"/>
  <c r="K774" i="13"/>
  <c r="J774" i="13"/>
  <c r="K805" i="13"/>
  <c r="N805" i="13" s="1"/>
  <c r="J805" i="13"/>
  <c r="M805" i="13" s="1"/>
  <c r="K759" i="13"/>
  <c r="N759" i="13" s="1"/>
  <c r="J759" i="13"/>
  <c r="M759" i="13" s="1"/>
  <c r="K727" i="13"/>
  <c r="N727" i="13" s="1"/>
  <c r="J727" i="13"/>
  <c r="M727" i="13" s="1"/>
  <c r="J695" i="13"/>
  <c r="M695" i="13" s="1"/>
  <c r="K695" i="13"/>
  <c r="N695" i="13" s="1"/>
  <c r="K686" i="13"/>
  <c r="J686" i="13"/>
  <c r="K771" i="13"/>
  <c r="N771" i="13" s="1"/>
  <c r="J771" i="13"/>
  <c r="M771" i="13" s="1"/>
  <c r="K741" i="13"/>
  <c r="N741" i="13" s="1"/>
  <c r="J741" i="13"/>
  <c r="M741" i="13" s="1"/>
  <c r="K709" i="13"/>
  <c r="N709" i="13" s="1"/>
  <c r="J709" i="13"/>
  <c r="M709" i="13" s="1"/>
  <c r="K692" i="13"/>
  <c r="J692" i="13"/>
  <c r="J628" i="13"/>
  <c r="K628" i="13"/>
  <c r="J596" i="13"/>
  <c r="K596" i="13"/>
  <c r="J562" i="13"/>
  <c r="K562" i="13"/>
  <c r="K625" i="13"/>
  <c r="J625" i="13"/>
  <c r="K593" i="13"/>
  <c r="N593" i="13" s="1"/>
  <c r="J593" i="13"/>
  <c r="M593" i="13" s="1"/>
  <c r="K561" i="13"/>
  <c r="N561" i="13" s="1"/>
  <c r="J561" i="13"/>
  <c r="M561" i="13" s="1"/>
  <c r="J544" i="13"/>
  <c r="M544" i="13" s="1"/>
  <c r="K544" i="13"/>
  <c r="N544" i="13" s="1"/>
  <c r="K659" i="13"/>
  <c r="N659" i="13" s="1"/>
  <c r="J659" i="13"/>
  <c r="M659" i="13" s="1"/>
  <c r="K627" i="13"/>
  <c r="N627" i="13" s="1"/>
  <c r="J627" i="13"/>
  <c r="M627" i="13" s="1"/>
  <c r="K595" i="13"/>
  <c r="J595" i="13"/>
  <c r="K563" i="13"/>
  <c r="N563" i="13" s="1"/>
  <c r="J563" i="13"/>
  <c r="M563" i="13" s="1"/>
  <c r="J499" i="13"/>
  <c r="M499" i="13" s="1"/>
  <c r="K499" i="13"/>
  <c r="N499" i="13" s="1"/>
  <c r="K512" i="13"/>
  <c r="N512" i="13" s="1"/>
  <c r="J512" i="13"/>
  <c r="M512" i="13" s="1"/>
  <c r="J481" i="13"/>
  <c r="K481" i="13"/>
  <c r="N481" i="13" s="1"/>
  <c r="J444" i="13"/>
  <c r="K444" i="13"/>
  <c r="K480" i="13"/>
  <c r="J480" i="13"/>
  <c r="K455" i="13"/>
  <c r="N455" i="13" s="1"/>
  <c r="J455" i="13"/>
  <c r="M455" i="13" s="1"/>
  <c r="K419" i="13"/>
  <c r="J419" i="13"/>
  <c r="J529" i="13"/>
  <c r="M529" i="13" s="1"/>
  <c r="K529" i="13"/>
  <c r="N529" i="13" s="1"/>
  <c r="J394" i="13"/>
  <c r="M394" i="13" s="1"/>
  <c r="K394" i="13"/>
  <c r="N394" i="13" s="1"/>
  <c r="K486" i="13"/>
  <c r="J486" i="13"/>
  <c r="K456" i="13"/>
  <c r="J456" i="13"/>
  <c r="M456" i="13" s="1"/>
  <c r="K429" i="13"/>
  <c r="N429" i="13" s="1"/>
  <c r="J429" i="13"/>
  <c r="M429" i="13" s="1"/>
  <c r="K397" i="13"/>
  <c r="N397" i="13" s="1"/>
  <c r="J397" i="13"/>
  <c r="M397" i="13" s="1"/>
  <c r="K372" i="13"/>
  <c r="J372" i="13"/>
  <c r="J339" i="13"/>
  <c r="M339" i="13" s="1"/>
  <c r="K339" i="13"/>
  <c r="N339" i="13" s="1"/>
  <c r="J307" i="13"/>
  <c r="M307" i="13" s="1"/>
  <c r="K307" i="13"/>
  <c r="N307" i="13" s="1"/>
  <c r="J275" i="13"/>
  <c r="M275" i="13" s="1"/>
  <c r="K275" i="13"/>
  <c r="N275" i="13" s="1"/>
  <c r="K350" i="13"/>
  <c r="N350" i="13" s="1"/>
  <c r="J350" i="13"/>
  <c r="M350" i="13" s="1"/>
  <c r="K318" i="13"/>
  <c r="N318" i="13" s="1"/>
  <c r="J318" i="13"/>
  <c r="M318" i="13" s="1"/>
  <c r="K286" i="13"/>
  <c r="J286" i="13"/>
  <c r="J254" i="13"/>
  <c r="K254" i="13"/>
  <c r="J253" i="13"/>
  <c r="M253" i="13" s="1"/>
  <c r="K253" i="13"/>
  <c r="N253" i="13" s="1"/>
  <c r="J221" i="13"/>
  <c r="K221" i="13"/>
  <c r="K383" i="13"/>
  <c r="N383" i="13" s="1"/>
  <c r="J383" i="13"/>
  <c r="M383" i="13" s="1"/>
  <c r="K352" i="13"/>
  <c r="N352" i="13" s="1"/>
  <c r="J352" i="13"/>
  <c r="M352" i="13" s="1"/>
  <c r="K320" i="13"/>
  <c r="N320" i="13" s="1"/>
  <c r="J320" i="13"/>
  <c r="M320" i="13" s="1"/>
  <c r="K288" i="13"/>
  <c r="N288" i="13" s="1"/>
  <c r="J288" i="13"/>
  <c r="M288" i="13" s="1"/>
  <c r="K256" i="13"/>
  <c r="N256" i="13" s="1"/>
  <c r="J256" i="13"/>
  <c r="M256" i="13" s="1"/>
  <c r="J192" i="13"/>
  <c r="K192" i="13"/>
  <c r="J160" i="13"/>
  <c r="K160" i="13"/>
  <c r="J128" i="13"/>
  <c r="K128" i="13"/>
  <c r="J92" i="13"/>
  <c r="M92" i="13" s="1"/>
  <c r="K92" i="13"/>
  <c r="N92" i="13" s="1"/>
  <c r="K199" i="13"/>
  <c r="N199" i="13" s="1"/>
  <c r="J199" i="13"/>
  <c r="M199" i="13" s="1"/>
  <c r="K167" i="13"/>
  <c r="N167" i="13" s="1"/>
  <c r="J167" i="13"/>
  <c r="M167" i="13" s="1"/>
  <c r="K135" i="13"/>
  <c r="N135" i="13" s="1"/>
  <c r="J135" i="13"/>
  <c r="M135" i="13" s="1"/>
  <c r="K103" i="13"/>
  <c r="J103" i="13"/>
  <c r="J226" i="13"/>
  <c r="M226" i="13" s="1"/>
  <c r="K226" i="13"/>
  <c r="N226" i="13" s="1"/>
  <c r="K209" i="13"/>
  <c r="N209" i="13" s="1"/>
  <c r="J209" i="13"/>
  <c r="M209" i="13" s="1"/>
  <c r="K177" i="13"/>
  <c r="N177" i="13" s="1"/>
  <c r="J177" i="13"/>
  <c r="M177" i="13" s="1"/>
  <c r="K129" i="13"/>
  <c r="J129" i="13"/>
  <c r="J65" i="13"/>
  <c r="M65" i="13" s="1"/>
  <c r="K65" i="13"/>
  <c r="N65" i="13" s="1"/>
  <c r="J19" i="13"/>
  <c r="K19" i="13"/>
  <c r="J50" i="13"/>
  <c r="M50" i="13" s="1"/>
  <c r="K50" i="13"/>
  <c r="N50" i="13" s="1"/>
  <c r="J1004" i="13"/>
  <c r="K1004" i="13"/>
  <c r="K993" i="13"/>
  <c r="J993" i="13"/>
  <c r="J925" i="13"/>
  <c r="M925" i="13" s="1"/>
  <c r="K925" i="13"/>
  <c r="N925" i="13" s="1"/>
  <c r="K948" i="13"/>
  <c r="N948" i="13" s="1"/>
  <c r="J948" i="13"/>
  <c r="M948" i="13" s="1"/>
  <c r="K978" i="13"/>
  <c r="N978" i="13" s="1"/>
  <c r="J978" i="13"/>
  <c r="M978" i="13" s="1"/>
  <c r="K946" i="13"/>
  <c r="N946" i="13" s="1"/>
  <c r="J946" i="13"/>
  <c r="M946" i="13" s="1"/>
  <c r="J897" i="13"/>
  <c r="K897" i="13"/>
  <c r="J930" i="13"/>
  <c r="K930" i="13"/>
  <c r="K920" i="13"/>
  <c r="N920" i="13" s="1"/>
  <c r="J920" i="13"/>
  <c r="M920" i="13" s="1"/>
  <c r="J855" i="13"/>
  <c r="K855" i="13"/>
  <c r="K874" i="13"/>
  <c r="N874" i="13" s="1"/>
  <c r="J874" i="13"/>
  <c r="M874" i="13" s="1"/>
  <c r="J860" i="13"/>
  <c r="M860" i="13" s="1"/>
  <c r="K860" i="13"/>
  <c r="N860" i="13" s="1"/>
  <c r="J826" i="13"/>
  <c r="M826" i="13" s="1"/>
  <c r="K826" i="13"/>
  <c r="N826" i="13" s="1"/>
  <c r="J794" i="13"/>
  <c r="M794" i="13" s="1"/>
  <c r="K794" i="13"/>
  <c r="N794" i="13" s="1"/>
  <c r="K811" i="13"/>
  <c r="J811" i="13"/>
  <c r="M811" i="13" s="1"/>
  <c r="K779" i="13"/>
  <c r="N779" i="13" s="1"/>
  <c r="J779" i="13"/>
  <c r="J770" i="13"/>
  <c r="K770" i="13"/>
  <c r="K801" i="13"/>
  <c r="N801" i="13" s="1"/>
  <c r="J801" i="13"/>
  <c r="M801" i="13" s="1"/>
  <c r="K769" i="13"/>
  <c r="N769" i="13" s="1"/>
  <c r="J769" i="13"/>
  <c r="M769" i="13" s="1"/>
  <c r="K755" i="13"/>
  <c r="N755" i="13" s="1"/>
  <c r="J755" i="13"/>
  <c r="M755" i="13" s="1"/>
  <c r="K723" i="13"/>
  <c r="J723" i="13"/>
  <c r="M723" i="13" s="1"/>
  <c r="J691" i="13"/>
  <c r="M691" i="13" s="1"/>
  <c r="K691" i="13"/>
  <c r="N691" i="13" s="1"/>
  <c r="K682" i="13"/>
  <c r="J682" i="13"/>
  <c r="K767" i="13"/>
  <c r="N767" i="13" s="1"/>
  <c r="J767" i="13"/>
  <c r="M767" i="13" s="1"/>
  <c r="K737" i="13"/>
  <c r="J737" i="13"/>
  <c r="M737" i="13" s="1"/>
  <c r="K705" i="13"/>
  <c r="N705" i="13" s="1"/>
  <c r="J705" i="13"/>
  <c r="M705" i="13" s="1"/>
  <c r="K673" i="13"/>
  <c r="N673" i="13" s="1"/>
  <c r="J673" i="13"/>
  <c r="M673" i="13" s="1"/>
  <c r="K688" i="13"/>
  <c r="J688" i="13"/>
  <c r="J624" i="13"/>
  <c r="K624" i="13"/>
  <c r="J592" i="13"/>
  <c r="M592" i="13" s="1"/>
  <c r="K592" i="13"/>
  <c r="N592" i="13" s="1"/>
  <c r="K653" i="13"/>
  <c r="J653" i="13"/>
  <c r="K621" i="13"/>
  <c r="N621" i="13" s="1"/>
  <c r="J621" i="13"/>
  <c r="M621" i="13" s="1"/>
  <c r="K589" i="13"/>
  <c r="N589" i="13" s="1"/>
  <c r="J589" i="13"/>
  <c r="M589" i="13" s="1"/>
  <c r="J557" i="13"/>
  <c r="M557" i="13" s="1"/>
  <c r="K557" i="13"/>
  <c r="N557" i="13" s="1"/>
  <c r="J540" i="13"/>
  <c r="M540" i="13" s="1"/>
  <c r="K540" i="13"/>
  <c r="N540" i="13" s="1"/>
  <c r="K655" i="13"/>
  <c r="N655" i="13" s="1"/>
  <c r="J655" i="13"/>
  <c r="M655" i="13" s="1"/>
  <c r="K623" i="13"/>
  <c r="N623" i="13" s="1"/>
  <c r="J623" i="13"/>
  <c r="M623" i="13" s="1"/>
  <c r="K591" i="13"/>
  <c r="J591" i="13"/>
  <c r="J527" i="13"/>
  <c r="M527" i="13" s="1"/>
  <c r="K527" i="13"/>
  <c r="N527" i="13" s="1"/>
  <c r="K558" i="13"/>
  <c r="N558" i="13" s="1"/>
  <c r="J558" i="13"/>
  <c r="M558" i="13" s="1"/>
  <c r="K508" i="13"/>
  <c r="N508" i="13" s="1"/>
  <c r="J508" i="13"/>
  <c r="M508" i="13" s="1"/>
  <c r="J477" i="13"/>
  <c r="K477" i="13"/>
  <c r="N477" i="13" s="1"/>
  <c r="J440" i="13"/>
  <c r="M440" i="13" s="1"/>
  <c r="K440" i="13"/>
  <c r="N440" i="13" s="1"/>
  <c r="K476" i="13"/>
  <c r="J476" i="13"/>
  <c r="K447" i="13"/>
  <c r="N447" i="13" s="1"/>
  <c r="J447" i="13"/>
  <c r="M447" i="13" s="1"/>
  <c r="K415" i="13"/>
  <c r="N415" i="13" s="1"/>
  <c r="J415" i="13"/>
  <c r="M415" i="13" s="1"/>
  <c r="K526" i="13"/>
  <c r="N526" i="13" s="1"/>
  <c r="J526" i="13"/>
  <c r="M526" i="13" s="1"/>
  <c r="J390" i="13"/>
  <c r="M390" i="13" s="1"/>
  <c r="K390" i="13"/>
  <c r="N390" i="13" s="1"/>
  <c r="K482" i="13"/>
  <c r="N482" i="13" s="1"/>
  <c r="J482" i="13"/>
  <c r="M482" i="13" s="1"/>
  <c r="K454" i="13"/>
  <c r="J454" i="13"/>
  <c r="K425" i="13"/>
  <c r="N425" i="13" s="1"/>
  <c r="J425" i="13"/>
  <c r="M425" i="13" s="1"/>
  <c r="K393" i="13"/>
  <c r="N393" i="13" s="1"/>
  <c r="J393" i="13"/>
  <c r="M393" i="13" s="1"/>
  <c r="K368" i="13"/>
  <c r="J368" i="13"/>
  <c r="J335" i="13"/>
  <c r="M335" i="13" s="1"/>
  <c r="K335" i="13"/>
  <c r="N335" i="13" s="1"/>
  <c r="J303" i="13"/>
  <c r="M303" i="13" s="1"/>
  <c r="K303" i="13"/>
  <c r="N303" i="13" s="1"/>
  <c r="J271" i="13"/>
  <c r="M271" i="13" s="1"/>
  <c r="K271" i="13"/>
  <c r="N271" i="13" s="1"/>
  <c r="K346" i="13"/>
  <c r="N346" i="13" s="1"/>
  <c r="J346" i="13"/>
  <c r="M346" i="13" s="1"/>
  <c r="K314" i="13"/>
  <c r="N314" i="13" s="1"/>
  <c r="J314" i="13"/>
  <c r="M314" i="13" s="1"/>
  <c r="K282" i="13"/>
  <c r="J282" i="13"/>
  <c r="K374" i="13"/>
  <c r="N374" i="13" s="1"/>
  <c r="J374" i="13"/>
  <c r="M374" i="13" s="1"/>
  <c r="J249" i="13"/>
  <c r="K249" i="13"/>
  <c r="K412" i="13"/>
  <c r="J412" i="13"/>
  <c r="K379" i="13"/>
  <c r="N379" i="13" s="1"/>
  <c r="J379" i="13"/>
  <c r="M379" i="13" s="1"/>
  <c r="K348" i="13"/>
  <c r="N348" i="13" s="1"/>
  <c r="J348" i="13"/>
  <c r="M348" i="13" s="1"/>
  <c r="K316" i="13"/>
  <c r="N316" i="13" s="1"/>
  <c r="J316" i="13"/>
  <c r="M316" i="13" s="1"/>
  <c r="K284" i="13"/>
  <c r="N284" i="13" s="1"/>
  <c r="J284" i="13"/>
  <c r="M284" i="13" s="1"/>
  <c r="J188" i="13"/>
  <c r="M188" i="13" s="1"/>
  <c r="K188" i="13"/>
  <c r="N188" i="13" s="1"/>
  <c r="J156" i="13"/>
  <c r="M156" i="13" s="1"/>
  <c r="K156" i="13"/>
  <c r="N156" i="13" s="1"/>
  <c r="J124" i="13"/>
  <c r="M124" i="13" s="1"/>
  <c r="K124" i="13"/>
  <c r="N124" i="13" s="1"/>
  <c r="J68" i="13"/>
  <c r="M68" i="13" s="1"/>
  <c r="K68" i="13"/>
  <c r="N68" i="13" s="1"/>
  <c r="K195" i="13"/>
  <c r="N195" i="13" s="1"/>
  <c r="J195" i="13"/>
  <c r="M195" i="13" s="1"/>
  <c r="K163" i="13"/>
  <c r="N163" i="13" s="1"/>
  <c r="J163" i="13"/>
  <c r="M163" i="13" s="1"/>
  <c r="K131" i="13"/>
  <c r="N131" i="13" s="1"/>
  <c r="J131" i="13"/>
  <c r="M131" i="13" s="1"/>
  <c r="K99" i="13"/>
  <c r="N99" i="13" s="1"/>
  <c r="J99" i="13"/>
  <c r="M99" i="13" s="1"/>
  <c r="J222" i="13"/>
  <c r="M222" i="13" s="1"/>
  <c r="K222" i="13"/>
  <c r="N222" i="13" s="1"/>
  <c r="K205" i="13"/>
  <c r="N205" i="13" s="1"/>
  <c r="J205" i="13"/>
  <c r="M205" i="13" s="1"/>
  <c r="K173" i="13"/>
  <c r="N173" i="13" s="1"/>
  <c r="J173" i="13"/>
  <c r="M173" i="13" s="1"/>
  <c r="K141" i="13"/>
  <c r="N141" i="13" s="1"/>
  <c r="J141" i="13"/>
  <c r="M141" i="13" s="1"/>
  <c r="K109" i="13"/>
  <c r="N109" i="13" s="1"/>
  <c r="J109" i="13"/>
  <c r="M109" i="13" s="1"/>
  <c r="J45" i="13"/>
  <c r="M45" i="13" s="1"/>
  <c r="K45" i="13"/>
  <c r="N45" i="13" s="1"/>
  <c r="J25" i="13"/>
  <c r="K25" i="13"/>
  <c r="J9" i="13"/>
  <c r="K9" i="13"/>
  <c r="K72" i="13"/>
  <c r="N72" i="13" s="1"/>
  <c r="J72" i="13"/>
  <c r="M72" i="13" s="1"/>
  <c r="J1017" i="13"/>
  <c r="K1017" i="13"/>
  <c r="J1000" i="13"/>
  <c r="K1000" i="13"/>
  <c r="K1007" i="13"/>
  <c r="N1040" i="13" s="1"/>
  <c r="J1007" i="13"/>
  <c r="M1040" i="13" s="1"/>
  <c r="K989" i="13"/>
  <c r="J989" i="13"/>
  <c r="M989" i="13" s="1"/>
  <c r="K976" i="13"/>
  <c r="N976" i="13" s="1"/>
  <c r="J976" i="13"/>
  <c r="M976" i="13" s="1"/>
  <c r="K1003" i="13"/>
  <c r="J1003" i="13"/>
  <c r="K974" i="13"/>
  <c r="N974" i="13" s="1"/>
  <c r="J974" i="13"/>
  <c r="M974" i="13" s="1"/>
  <c r="K942" i="13"/>
  <c r="N942" i="13" s="1"/>
  <c r="J942" i="13"/>
  <c r="M942" i="13" s="1"/>
  <c r="J893" i="13"/>
  <c r="M893" i="13" s="1"/>
  <c r="K893" i="13"/>
  <c r="N893" i="13" s="1"/>
  <c r="K922" i="13"/>
  <c r="N922" i="13" s="1"/>
  <c r="J922" i="13"/>
  <c r="M922" i="13" s="1"/>
  <c r="K916" i="13"/>
  <c r="N916" i="13" s="1"/>
  <c r="J916" i="13"/>
  <c r="M916" i="13" s="1"/>
  <c r="J851" i="13"/>
  <c r="M851" i="13" s="1"/>
  <c r="K851" i="13"/>
  <c r="N851" i="13" s="1"/>
  <c r="K880" i="13"/>
  <c r="N880" i="13" s="1"/>
  <c r="J880" i="13"/>
  <c r="M880" i="13" s="1"/>
  <c r="K866" i="13"/>
  <c r="N866" i="13" s="1"/>
  <c r="J866" i="13"/>
  <c r="M866" i="13" s="1"/>
  <c r="J890" i="13"/>
  <c r="M890" i="13" s="1"/>
  <c r="K890" i="13"/>
  <c r="N890" i="13" s="1"/>
  <c r="J856" i="13"/>
  <c r="M856" i="13" s="1"/>
  <c r="K856" i="13"/>
  <c r="N856" i="13" s="1"/>
  <c r="J822" i="13"/>
  <c r="M822" i="13" s="1"/>
  <c r="K822" i="13"/>
  <c r="N822" i="13" s="1"/>
  <c r="J790" i="13"/>
  <c r="M790" i="13" s="1"/>
  <c r="K790" i="13"/>
  <c r="N790" i="13" s="1"/>
  <c r="K807" i="13"/>
  <c r="N807" i="13" s="1"/>
  <c r="J807" i="13"/>
  <c r="M807" i="13" s="1"/>
  <c r="J775" i="13"/>
  <c r="M775" i="13" s="1"/>
  <c r="K775" i="13"/>
  <c r="N775" i="13" s="1"/>
  <c r="J766" i="13"/>
  <c r="K766" i="13"/>
  <c r="K797" i="13"/>
  <c r="N797" i="13" s="1"/>
  <c r="J797" i="13"/>
  <c r="M797" i="13" s="1"/>
  <c r="K765" i="13"/>
  <c r="N765" i="13" s="1"/>
  <c r="J765" i="13"/>
  <c r="M765" i="13" s="1"/>
  <c r="K751" i="13"/>
  <c r="N751" i="13" s="1"/>
  <c r="J751" i="13"/>
  <c r="M751" i="13" s="1"/>
  <c r="K719" i="13"/>
  <c r="N719" i="13" s="1"/>
  <c r="J719" i="13"/>
  <c r="M719" i="13" s="1"/>
  <c r="J687" i="13"/>
  <c r="M687" i="13" s="1"/>
  <c r="K687" i="13"/>
  <c r="N687" i="13" s="1"/>
  <c r="K678" i="13"/>
  <c r="N678" i="13" s="1"/>
  <c r="J678" i="13"/>
  <c r="M678" i="13" s="1"/>
  <c r="K763" i="13"/>
  <c r="N763" i="13" s="1"/>
  <c r="J763" i="13"/>
  <c r="M763" i="13" s="1"/>
  <c r="K733" i="13"/>
  <c r="N733" i="13" s="1"/>
  <c r="J733" i="13"/>
  <c r="M733" i="13" s="1"/>
  <c r="K701" i="13"/>
  <c r="N701" i="13" s="1"/>
  <c r="J701" i="13"/>
  <c r="M701" i="13" s="1"/>
  <c r="K669" i="13"/>
  <c r="N669" i="13" s="1"/>
  <c r="J669" i="13"/>
  <c r="M669" i="13" s="1"/>
  <c r="K684" i="13"/>
  <c r="J684" i="13"/>
  <c r="J652" i="13"/>
  <c r="K652" i="13"/>
  <c r="J620" i="13"/>
  <c r="K620" i="13"/>
  <c r="J586" i="13"/>
  <c r="K586" i="13"/>
  <c r="K649" i="13"/>
  <c r="N649" i="13" s="1"/>
  <c r="J649" i="13"/>
  <c r="M649" i="13" s="1"/>
  <c r="K617" i="13"/>
  <c r="N617" i="13" s="1"/>
  <c r="J617" i="13"/>
  <c r="M617" i="13" s="1"/>
  <c r="K585" i="13"/>
  <c r="N585" i="13" s="1"/>
  <c r="J585" i="13"/>
  <c r="M585" i="13" s="1"/>
  <c r="J553" i="13"/>
  <c r="M553" i="13" s="1"/>
  <c r="K553" i="13"/>
  <c r="N553" i="13" s="1"/>
  <c r="J536" i="13"/>
  <c r="K536" i="13"/>
  <c r="N536" i="13" s="1"/>
  <c r="K651" i="13"/>
  <c r="N651" i="13" s="1"/>
  <c r="J651" i="13"/>
  <c r="M651" i="13" s="1"/>
  <c r="K619" i="13"/>
  <c r="J619" i="13"/>
  <c r="K587" i="13"/>
  <c r="J587" i="13"/>
  <c r="J523" i="13"/>
  <c r="M523" i="13" s="1"/>
  <c r="K523" i="13"/>
  <c r="N523" i="13" s="1"/>
  <c r="K554" i="13"/>
  <c r="N554" i="13" s="1"/>
  <c r="J554" i="13"/>
  <c r="M554" i="13" s="1"/>
  <c r="K504" i="13"/>
  <c r="N504" i="13" s="1"/>
  <c r="J504" i="13"/>
  <c r="M504" i="13" s="1"/>
  <c r="J473" i="13"/>
  <c r="K473" i="13"/>
  <c r="N473" i="13" s="1"/>
  <c r="J436" i="13"/>
  <c r="M436" i="13" s="1"/>
  <c r="K436" i="13"/>
  <c r="N436" i="13" s="1"/>
  <c r="K472" i="13"/>
  <c r="N472" i="13" s="1"/>
  <c r="J472" i="13"/>
  <c r="M472" i="13" s="1"/>
  <c r="K443" i="13"/>
  <c r="N443" i="13" s="1"/>
  <c r="J443" i="13"/>
  <c r="M443" i="13" s="1"/>
  <c r="J411" i="13"/>
  <c r="M411" i="13" s="1"/>
  <c r="K411" i="13"/>
  <c r="N411" i="13" s="1"/>
  <c r="K522" i="13"/>
  <c r="N522" i="13" s="1"/>
  <c r="J522" i="13"/>
  <c r="M522" i="13" s="1"/>
  <c r="J386" i="13"/>
  <c r="M386" i="13" s="1"/>
  <c r="K386" i="13"/>
  <c r="N386" i="13" s="1"/>
  <c r="K478" i="13"/>
  <c r="N478" i="13" s="1"/>
  <c r="J478" i="13"/>
  <c r="M478" i="13" s="1"/>
  <c r="K453" i="13"/>
  <c r="N453" i="13" s="1"/>
  <c r="J453" i="13"/>
  <c r="M453" i="13" s="1"/>
  <c r="K421" i="13"/>
  <c r="N421" i="13" s="1"/>
  <c r="J421" i="13"/>
  <c r="M421" i="13" s="1"/>
  <c r="K389" i="13"/>
  <c r="N389" i="13" s="1"/>
  <c r="J389" i="13"/>
  <c r="M389" i="13" s="1"/>
  <c r="J363" i="13"/>
  <c r="M363" i="13" s="1"/>
  <c r="K363" i="13"/>
  <c r="N363" i="13" s="1"/>
  <c r="J331" i="13"/>
  <c r="M331" i="13" s="1"/>
  <c r="K331" i="13"/>
  <c r="N331" i="13" s="1"/>
  <c r="J299" i="13"/>
  <c r="M299" i="13" s="1"/>
  <c r="K299" i="13"/>
  <c r="N299" i="13" s="1"/>
  <c r="J267" i="13"/>
  <c r="M267" i="13" s="1"/>
  <c r="K267" i="13"/>
  <c r="N267" i="13" s="1"/>
  <c r="K342" i="13"/>
  <c r="N342" i="13" s="1"/>
  <c r="J342" i="13"/>
  <c r="M342" i="13" s="1"/>
  <c r="K310" i="13"/>
  <c r="N310" i="13" s="1"/>
  <c r="J310" i="13"/>
  <c r="M310" i="13" s="1"/>
  <c r="K278" i="13"/>
  <c r="J278" i="13"/>
  <c r="K370" i="13"/>
  <c r="N370" i="13" s="1"/>
  <c r="J370" i="13"/>
  <c r="M370" i="13" s="1"/>
  <c r="J245" i="13"/>
  <c r="M245" i="13" s="1"/>
  <c r="K245" i="13"/>
  <c r="N245" i="13" s="1"/>
  <c r="K408" i="13"/>
  <c r="J408" i="13"/>
  <c r="K375" i="13"/>
  <c r="N375" i="13" s="1"/>
  <c r="J375" i="13"/>
  <c r="M375" i="13" s="1"/>
  <c r="K344" i="13"/>
  <c r="N344" i="13" s="1"/>
  <c r="J344" i="13"/>
  <c r="K312" i="13"/>
  <c r="N312" i="13" s="1"/>
  <c r="J312" i="13"/>
  <c r="M312" i="13" s="1"/>
  <c r="K280" i="13"/>
  <c r="N280" i="13" s="1"/>
  <c r="J280" i="13"/>
  <c r="M280" i="13" s="1"/>
  <c r="J216" i="13"/>
  <c r="M216" i="13" s="1"/>
  <c r="K216" i="13"/>
  <c r="N216" i="13" s="1"/>
  <c r="J184" i="13"/>
  <c r="M184" i="13" s="1"/>
  <c r="K184" i="13"/>
  <c r="N184" i="13" s="1"/>
  <c r="J152" i="13"/>
  <c r="M152" i="13" s="1"/>
  <c r="K152" i="13"/>
  <c r="N152" i="13" s="1"/>
  <c r="J120" i="13"/>
  <c r="M120" i="13" s="1"/>
  <c r="K120" i="13"/>
  <c r="N120" i="13" s="1"/>
  <c r="J60" i="13"/>
  <c r="M60" i="13" s="1"/>
  <c r="K60" i="13"/>
  <c r="N60" i="13" s="1"/>
  <c r="K191" i="13"/>
  <c r="N191" i="13" s="1"/>
  <c r="J191" i="13"/>
  <c r="M191" i="13" s="1"/>
  <c r="K159" i="13"/>
  <c r="N159" i="13" s="1"/>
  <c r="J159" i="13"/>
  <c r="M159" i="13" s="1"/>
  <c r="K127" i="13"/>
  <c r="N127" i="13" s="1"/>
  <c r="J127" i="13"/>
  <c r="M127" i="13" s="1"/>
  <c r="K95" i="13"/>
  <c r="J95" i="13"/>
  <c r="M95" i="13" s="1"/>
  <c r="J250" i="13"/>
  <c r="M250" i="13" s="1"/>
  <c r="K250" i="13"/>
  <c r="N250" i="13" s="1"/>
  <c r="K219" i="13"/>
  <c r="N219" i="13" s="1"/>
  <c r="J219" i="13"/>
  <c r="M219" i="13" s="1"/>
  <c r="K201" i="13"/>
  <c r="N201" i="13" s="1"/>
  <c r="J201" i="13"/>
  <c r="M201" i="13" s="1"/>
  <c r="K169" i="13"/>
  <c r="N169" i="13" s="1"/>
  <c r="J169" i="13"/>
  <c r="M169" i="13" s="1"/>
  <c r="K137" i="13"/>
  <c r="N137" i="13" s="1"/>
  <c r="J137" i="13"/>
  <c r="M137" i="13" s="1"/>
  <c r="K105" i="13"/>
  <c r="N105" i="13" s="1"/>
  <c r="J105" i="13"/>
  <c r="M105" i="13" s="1"/>
  <c r="J41" i="13"/>
  <c r="M41" i="13" s="1"/>
  <c r="K41" i="13"/>
  <c r="N41" i="13" s="1"/>
  <c r="J7" i="13"/>
  <c r="K7" i="13"/>
  <c r="K64" i="13"/>
  <c r="N64" i="13" s="1"/>
  <c r="J64" i="13"/>
  <c r="M64" i="13" s="1"/>
  <c r="K70" i="13"/>
  <c r="N70" i="13" s="1"/>
  <c r="J70" i="13"/>
  <c r="M70" i="13" s="1"/>
  <c r="L1187" i="4"/>
  <c r="K1187" i="4"/>
  <c r="K1173" i="4"/>
  <c r="L1173" i="4"/>
  <c r="L1211" i="4"/>
  <c r="K1152" i="4"/>
  <c r="L1082" i="4"/>
  <c r="K1082" i="4"/>
  <c r="K1039" i="4"/>
  <c r="K1207" i="4"/>
  <c r="L1207" i="4"/>
  <c r="K1195" i="4"/>
  <c r="L1184" i="4"/>
  <c r="K1148" i="4"/>
  <c r="L1162" i="4"/>
  <c r="L1086" i="4"/>
  <c r="K1086" i="4"/>
  <c r="K1137" i="4"/>
  <c r="K1201" i="4"/>
  <c r="K1185" i="4"/>
  <c r="L1144" i="4"/>
  <c r="K1213" i="4"/>
  <c r="K1202" i="4"/>
  <c r="K1199" i="4"/>
  <c r="L1174" i="4"/>
  <c r="K1170" i="4"/>
  <c r="L1160" i="4"/>
  <c r="K1141" i="4"/>
  <c r="K1120" i="4"/>
  <c r="L1117" i="4"/>
  <c r="L1114" i="4"/>
  <c r="L1112" i="4"/>
  <c r="K1104" i="4"/>
  <c r="L1095" i="4"/>
  <c r="L1085" i="4"/>
  <c r="K1081" i="4"/>
  <c r="K1070" i="4"/>
  <c r="K1065" i="4"/>
  <c r="K1062" i="4"/>
  <c r="K1059" i="4"/>
  <c r="K1046" i="4"/>
  <c r="L1038" i="4"/>
  <c r="K1026" i="4"/>
  <c r="K1214" i="4"/>
  <c r="K1188" i="4"/>
  <c r="K1158" i="4"/>
  <c r="K1115" i="4"/>
  <c r="K1083" i="4"/>
  <c r="K1057" i="4"/>
  <c r="K1054" i="4"/>
  <c r="K1051" i="4"/>
  <c r="K1042" i="4"/>
  <c r="L1037" i="4"/>
  <c r="L1031" i="4"/>
  <c r="L1027" i="4"/>
  <c r="L1204" i="4"/>
  <c r="L1182" i="4"/>
  <c r="L1156" i="4"/>
  <c r="K1150" i="4"/>
  <c r="L1140" i="4"/>
  <c r="K1131" i="4"/>
  <c r="K1128" i="4"/>
  <c r="K1123" i="4"/>
  <c r="K1107" i="4"/>
  <c r="L1097" i="4"/>
  <c r="L1089" i="4"/>
  <c r="L1080" i="4"/>
  <c r="K1075" i="4"/>
  <c r="L1072" i="4"/>
  <c r="L1049" i="4"/>
  <c r="L1043" i="4"/>
  <c r="L1032" i="4"/>
  <c r="K1215" i="4"/>
  <c r="L1214" i="4"/>
  <c r="L1213" i="4"/>
  <c r="K1204" i="4"/>
  <c r="K1203" i="4"/>
  <c r="L1202" i="4"/>
  <c r="L1201" i="4"/>
  <c r="K1191" i="4"/>
  <c r="L1191" i="4"/>
  <c r="L1189" i="4"/>
  <c r="K1189" i="4"/>
  <c r="L1188" i="4"/>
  <c r="L1185" i="4"/>
  <c r="K1175" i="4"/>
  <c r="L1175" i="4"/>
  <c r="L1212" i="4"/>
  <c r="L1205" i="4"/>
  <c r="K1205" i="4"/>
  <c r="L1199" i="4"/>
  <c r="K1183" i="4"/>
  <c r="L1183" i="4"/>
  <c r="K1179" i="4"/>
  <c r="L1179" i="4"/>
  <c r="K1210" i="4"/>
  <c r="L1197" i="4"/>
  <c r="K1197" i="4"/>
  <c r="L1196" i="4"/>
  <c r="K1194" i="4"/>
  <c r="K1206" i="4"/>
  <c r="K1198" i="4"/>
  <c r="K1190" i="4"/>
  <c r="K1182" i="4"/>
  <c r="K1181" i="4"/>
  <c r="K1178" i="4"/>
  <c r="K1174" i="4"/>
  <c r="K1168" i="4"/>
  <c r="K1164" i="4"/>
  <c r="K1160" i="4"/>
  <c r="K1156" i="4"/>
  <c r="K1146" i="4"/>
  <c r="L1146" i="4"/>
  <c r="K1145" i="4"/>
  <c r="L1145" i="4"/>
  <c r="K1169" i="4"/>
  <c r="L1169" i="4"/>
  <c r="K1165" i="4"/>
  <c r="L1165" i="4"/>
  <c r="K1161" i="4"/>
  <c r="L1161" i="4"/>
  <c r="K1157" i="4"/>
  <c r="L1157" i="4"/>
  <c r="K1186" i="4"/>
  <c r="K1180" i="4"/>
  <c r="K1176" i="4"/>
  <c r="K1172" i="4"/>
  <c r="K1208" i="4"/>
  <c r="K1200" i="4"/>
  <c r="K1192" i="4"/>
  <c r="K1184" i="4"/>
  <c r="K1171" i="4"/>
  <c r="L1171" i="4"/>
  <c r="K1167" i="4"/>
  <c r="L1167" i="4"/>
  <c r="K1163" i="4"/>
  <c r="L1163" i="4"/>
  <c r="K1159" i="4"/>
  <c r="L1159" i="4"/>
  <c r="K1154" i="4"/>
  <c r="L1154" i="4"/>
  <c r="K1153" i="4"/>
  <c r="L1153" i="4"/>
  <c r="L1150" i="4"/>
  <c r="K1149" i="4"/>
  <c r="K1140" i="4"/>
  <c r="L1134" i="4"/>
  <c r="K1134" i="4"/>
  <c r="K1130" i="4"/>
  <c r="L1128" i="4"/>
  <c r="K1124" i="4"/>
  <c r="L1124" i="4"/>
  <c r="K1122" i="4"/>
  <c r="K1116" i="4"/>
  <c r="L1116" i="4"/>
  <c r="K1114" i="4"/>
  <c r="K1108" i="4"/>
  <c r="L1108" i="4"/>
  <c r="K1106" i="4"/>
  <c r="K1100" i="4"/>
  <c r="L1100" i="4"/>
  <c r="K1155" i="4"/>
  <c r="K1147" i="4"/>
  <c r="K1139" i="4"/>
  <c r="L1137" i="4"/>
  <c r="K1151" i="4"/>
  <c r="K1143" i="4"/>
  <c r="L1141" i="4"/>
  <c r="K1133" i="4"/>
  <c r="K1132" i="4"/>
  <c r="L1131" i="4"/>
  <c r="L1098" i="4"/>
  <c r="K1098" i="4"/>
  <c r="K1135" i="4"/>
  <c r="K1127" i="4"/>
  <c r="K1126" i="4"/>
  <c r="K1119" i="4"/>
  <c r="K1118" i="4"/>
  <c r="K1111" i="4"/>
  <c r="K1110" i="4"/>
  <c r="K1103" i="4"/>
  <c r="K1102" i="4"/>
  <c r="K1087" i="4"/>
  <c r="L1081" i="4"/>
  <c r="K1079" i="4"/>
  <c r="L1079" i="4"/>
  <c r="L1073" i="4"/>
  <c r="K1073" i="4"/>
  <c r="K1071" i="4"/>
  <c r="L1071" i="4"/>
  <c r="K1125" i="4"/>
  <c r="K1117" i="4"/>
  <c r="K1109" i="4"/>
  <c r="K1101" i="4"/>
  <c r="K1099" i="4"/>
  <c r="K1097" i="4"/>
  <c r="K1096" i="4"/>
  <c r="K1095" i="4"/>
  <c r="K1094" i="4"/>
  <c r="K1093" i="4"/>
  <c r="K1092" i="4"/>
  <c r="K1091" i="4"/>
  <c r="K1090" i="4"/>
  <c r="K1089" i="4"/>
  <c r="K1085" i="4"/>
  <c r="K1129" i="4"/>
  <c r="K1121" i="4"/>
  <c r="K1113" i="4"/>
  <c r="K1105" i="4"/>
  <c r="L1083" i="4"/>
  <c r="L1078" i="4"/>
  <c r="K1074" i="4"/>
  <c r="L1067" i="4"/>
  <c r="K1064" i="4"/>
  <c r="K1061" i="4"/>
  <c r="K1056" i="4"/>
  <c r="K1053" i="4"/>
  <c r="K1048" i="4"/>
  <c r="K1080" i="4"/>
  <c r="K1072" i="4"/>
  <c r="K1066" i="4"/>
  <c r="K1058" i="4"/>
  <c r="K1050" i="4"/>
  <c r="K1049" i="4"/>
  <c r="K1076" i="4"/>
  <c r="L1059" i="4"/>
  <c r="L1051" i="4"/>
  <c r="L1068" i="4"/>
  <c r="L1060" i="4"/>
  <c r="L1052" i="4"/>
  <c r="L1044" i="4"/>
  <c r="L1040" i="4"/>
  <c r="K1030" i="4"/>
  <c r="L1029" i="4"/>
  <c r="K1029" i="4"/>
  <c r="L1062" i="4"/>
  <c r="L1054" i="4"/>
  <c r="L1046" i="4"/>
  <c r="K1038" i="4"/>
  <c r="K1028" i="4"/>
  <c r="L1028" i="4"/>
  <c r="K1037" i="4"/>
  <c r="L1041" i="4"/>
  <c r="L1033" i="4"/>
  <c r="L1035" i="4"/>
  <c r="L1026" i="4"/>
  <c r="K1024" i="4"/>
  <c r="L1025" i="4"/>
  <c r="N750" i="13" l="1"/>
  <c r="M887" i="13"/>
  <c r="M1039" i="13"/>
  <c r="M1181" i="13"/>
  <c r="M1072" i="13"/>
  <c r="N1143" i="13"/>
  <c r="N894" i="13"/>
  <c r="N461" i="13"/>
  <c r="M945" i="13"/>
  <c r="N276" i="13"/>
  <c r="N417" i="13"/>
  <c r="N887" i="13"/>
  <c r="N1072" i="13"/>
  <c r="N95" i="13"/>
  <c r="N737" i="13"/>
  <c r="M894" i="13"/>
  <c r="M67" i="13"/>
  <c r="N937" i="13"/>
  <c r="M498" i="13"/>
  <c r="M776" i="13"/>
  <c r="N881" i="13"/>
  <c r="N941" i="13"/>
  <c r="M647" i="13"/>
  <c r="N683" i="13"/>
  <c r="M1143" i="13"/>
  <c r="M1063" i="13"/>
  <c r="M1071" i="13"/>
  <c r="M1084" i="13"/>
  <c r="M380" i="13"/>
  <c r="N736" i="13"/>
  <c r="M243" i="13"/>
  <c r="N475" i="13"/>
  <c r="N1113" i="13"/>
  <c r="N1107" i="13"/>
  <c r="N1142" i="13"/>
  <c r="N1119" i="13"/>
  <c r="M129" i="13"/>
  <c r="M536" i="13"/>
  <c r="N989" i="13"/>
  <c r="N723" i="13"/>
  <c r="N811" i="13"/>
  <c r="M897" i="13"/>
  <c r="N260" i="13"/>
  <c r="M344" i="13"/>
  <c r="M779" i="13"/>
  <c r="M473" i="13"/>
  <c r="M477" i="13"/>
  <c r="N456" i="13"/>
  <c r="M481" i="13"/>
  <c r="N663" i="13"/>
  <c r="N227" i="13"/>
  <c r="N957" i="13"/>
  <c r="M235" i="13"/>
  <c r="M607" i="13"/>
  <c r="M471" i="13"/>
  <c r="N247" i="13"/>
  <c r="N251" i="13"/>
  <c r="M1148" i="13"/>
  <c r="N1059" i="13"/>
  <c r="N1068" i="13"/>
  <c r="N929" i="13"/>
  <c r="M957" i="13"/>
  <c r="N235" i="13"/>
  <c r="N471" i="13"/>
  <c r="M475" i="13"/>
  <c r="M1113" i="13"/>
  <c r="M1096" i="13"/>
  <c r="M1079" i="13"/>
  <c r="M1119" i="13"/>
  <c r="M1147" i="13"/>
  <c r="M595" i="13"/>
  <c r="M599" i="13"/>
  <c r="N492" i="13"/>
  <c r="N611" i="13"/>
  <c r="M921" i="13"/>
  <c r="M247" i="13"/>
  <c r="M251" i="13"/>
  <c r="M1123" i="13"/>
  <c r="M1068" i="13"/>
  <c r="M876" i="13"/>
  <c r="N1121" i="13"/>
  <c r="M1059" i="13"/>
  <c r="N1096" i="13"/>
  <c r="M929" i="13"/>
  <c r="M408" i="13"/>
  <c r="M412" i="13"/>
  <c r="N930" i="13"/>
  <c r="N599" i="13"/>
  <c r="N1071" i="13"/>
  <c r="M542" i="13"/>
  <c r="M928" i="13"/>
  <c r="M603" i="13"/>
  <c r="M492" i="13"/>
  <c r="M611" i="13"/>
  <c r="N921" i="13"/>
  <c r="N1116" i="13"/>
  <c r="N1149" i="13"/>
  <c r="M1133" i="13"/>
  <c r="M1166" i="13"/>
  <c r="M1176" i="13"/>
  <c r="M1118" i="13"/>
  <c r="M1151" i="13"/>
  <c r="M1107" i="13"/>
  <c r="N1100" i="13"/>
  <c r="N1176" i="13"/>
  <c r="N1130" i="13"/>
  <c r="N1163" i="13"/>
  <c r="N1080" i="13"/>
  <c r="N1136" i="13"/>
  <c r="N1169" i="13"/>
  <c r="N1158" i="13"/>
  <c r="M1117" i="13"/>
  <c r="M1150" i="13"/>
  <c r="M1156" i="13"/>
  <c r="N1129" i="13"/>
  <c r="N1162" i="13"/>
  <c r="N1132" i="13"/>
  <c r="N1165" i="13"/>
  <c r="N1091" i="13"/>
  <c r="N1146" i="13"/>
  <c r="N1179" i="13"/>
  <c r="N1140" i="13"/>
  <c r="N1173" i="13"/>
  <c r="N1139" i="13"/>
  <c r="N1172" i="13"/>
  <c r="M1064" i="13"/>
  <c r="M1097" i="13"/>
  <c r="N1154" i="13"/>
  <c r="N1104" i="13"/>
  <c r="N542" i="13"/>
  <c r="N928" i="13"/>
  <c r="N603" i="13"/>
  <c r="M1116" i="13"/>
  <c r="M1149" i="13"/>
  <c r="N1118" i="13"/>
  <c r="N1151" i="13"/>
  <c r="M1135" i="13"/>
  <c r="N1105" i="13"/>
  <c r="M1121" i="13"/>
  <c r="M1154" i="13"/>
  <c r="N1144" i="13"/>
  <c r="M1130" i="13"/>
  <c r="M1163" i="13"/>
  <c r="M1080" i="13"/>
  <c r="N1122" i="13"/>
  <c r="N1155" i="13"/>
  <c r="M1105" i="13"/>
  <c r="M1214" i="13"/>
  <c r="M1060" i="13"/>
  <c r="M1093" i="13"/>
  <c r="M1115" i="13"/>
  <c r="M1132" i="13"/>
  <c r="M1165" i="13"/>
  <c r="M1137" i="13"/>
  <c r="M1170" i="13"/>
  <c r="M1083" i="13"/>
  <c r="M1146" i="13"/>
  <c r="M1179" i="13"/>
  <c r="M1180" i="13"/>
  <c r="M1140" i="13"/>
  <c r="M1139" i="13"/>
  <c r="N1064" i="13"/>
  <c r="N1097" i="13"/>
  <c r="M1164" i="13"/>
  <c r="N1138" i="13"/>
  <c r="N1171" i="13"/>
  <c r="N1145" i="13"/>
  <c r="N1178" i="13"/>
  <c r="N1135" i="13"/>
  <c r="M1144" i="13"/>
  <c r="M1177" i="13"/>
  <c r="N1124" i="13"/>
  <c r="N1157" i="13"/>
  <c r="M1168" i="13"/>
  <c r="M1122" i="13"/>
  <c r="M1155" i="13"/>
  <c r="N1060" i="13"/>
  <c r="N1093" i="13"/>
  <c r="N1115" i="13"/>
  <c r="M1127" i="13"/>
  <c r="M1134" i="13"/>
  <c r="M1167" i="13"/>
  <c r="N1141" i="13"/>
  <c r="N1174" i="13"/>
  <c r="M1120" i="13"/>
  <c r="M1153" i="13"/>
  <c r="M1101" i="13"/>
  <c r="N1083" i="13"/>
  <c r="M1087" i="13"/>
  <c r="M1128" i="13"/>
  <c r="M1161" i="13"/>
  <c r="N1108" i="13"/>
  <c r="N1076" i="13"/>
  <c r="M1126" i="13"/>
  <c r="M1159" i="13"/>
  <c r="M1138" i="13"/>
  <c r="M1171" i="13"/>
  <c r="N1133" i="13"/>
  <c r="N1166" i="13"/>
  <c r="M1145" i="13"/>
  <c r="M1178" i="13"/>
  <c r="M1125" i="13"/>
  <c r="M1158" i="13"/>
  <c r="N1164" i="13"/>
  <c r="M1100" i="13"/>
  <c r="M1124" i="13"/>
  <c r="M1157" i="13"/>
  <c r="N1123" i="13"/>
  <c r="N1156" i="13"/>
  <c r="M1142" i="13"/>
  <c r="M1175" i="13"/>
  <c r="M1136" i="13"/>
  <c r="M1169" i="13"/>
  <c r="N1147" i="13"/>
  <c r="N1180" i="13"/>
  <c r="N1117" i="13"/>
  <c r="N1150" i="13"/>
  <c r="N1127" i="13"/>
  <c r="N1160" i="13"/>
  <c r="N1134" i="13"/>
  <c r="N1167" i="13"/>
  <c r="M1129" i="13"/>
  <c r="M1162" i="13"/>
  <c r="N1120" i="13"/>
  <c r="N1153" i="13"/>
  <c r="N1214" i="13"/>
  <c r="M1091" i="13"/>
  <c r="N1087" i="13"/>
  <c r="N1175" i="13"/>
  <c r="N1128" i="13"/>
  <c r="N1161" i="13"/>
  <c r="M1108" i="13"/>
  <c r="M1076" i="13"/>
  <c r="N1126" i="13"/>
  <c r="N1159" i="13"/>
  <c r="M1104" i="13"/>
  <c r="M1174" i="13"/>
  <c r="N595" i="13"/>
  <c r="M534" i="13"/>
  <c r="N1017" i="13"/>
  <c r="N1050" i="13"/>
  <c r="M1017" i="13"/>
  <c r="M1050" i="13"/>
  <c r="N412" i="13"/>
  <c r="M930" i="13"/>
  <c r="N993" i="13"/>
  <c r="N1026" i="13"/>
  <c r="N882" i="13"/>
  <c r="N997" i="13"/>
  <c r="N1030" i="13"/>
  <c r="N956" i="13"/>
  <c r="N1001" i="13"/>
  <c r="N1034" i="13"/>
  <c r="M1023" i="13"/>
  <c r="M1056" i="13"/>
  <c r="N994" i="13"/>
  <c r="N1027" i="13"/>
  <c r="N1008" i="13"/>
  <c r="N1041" i="13"/>
  <c r="M1005" i="13"/>
  <c r="M1038" i="13"/>
  <c r="M1010" i="13"/>
  <c r="M1043" i="13"/>
  <c r="M274" i="13"/>
  <c r="M615" i="13"/>
  <c r="M1003" i="13"/>
  <c r="M1036" i="13"/>
  <c r="N1000" i="13"/>
  <c r="N1033" i="13"/>
  <c r="N1004" i="13"/>
  <c r="N1037" i="13"/>
  <c r="N100" i="13"/>
  <c r="M1012" i="13"/>
  <c r="M1045" i="13"/>
  <c r="M1019" i="13"/>
  <c r="M1052" i="13"/>
  <c r="M1008" i="13"/>
  <c r="M1041" i="13"/>
  <c r="N1005" i="13"/>
  <c r="N1038" i="13"/>
  <c r="N1010" i="13"/>
  <c r="N1043" i="13"/>
  <c r="N1003" i="13"/>
  <c r="N1036" i="13"/>
  <c r="M1000" i="13"/>
  <c r="M1033" i="13"/>
  <c r="M1004" i="13"/>
  <c r="M1037" i="13"/>
  <c r="N631" i="13"/>
  <c r="N1012" i="13"/>
  <c r="N1045" i="13"/>
  <c r="N1019" i="13"/>
  <c r="N1052" i="13"/>
  <c r="N1021" i="13"/>
  <c r="N1054" i="13"/>
  <c r="M395" i="13"/>
  <c r="M1014" i="13"/>
  <c r="M1047" i="13"/>
  <c r="M993" i="13"/>
  <c r="M1026" i="13"/>
  <c r="M997" i="13"/>
  <c r="M1030" i="13"/>
  <c r="M1001" i="13"/>
  <c r="M1034" i="13"/>
  <c r="N1023" i="13"/>
  <c r="N1056" i="13"/>
  <c r="M994" i="13"/>
  <c r="M1027" i="13"/>
  <c r="M1021" i="13"/>
  <c r="M1054" i="13"/>
  <c r="N395" i="13"/>
  <c r="N1014" i="13"/>
  <c r="N1047" i="13"/>
  <c r="I8" i="14"/>
  <c r="M278" i="13"/>
  <c r="M282" i="13"/>
  <c r="N770" i="13"/>
  <c r="M286" i="13"/>
  <c r="M896" i="13"/>
  <c r="N604" i="13"/>
  <c r="M266" i="13"/>
  <c r="N640" i="13"/>
  <c r="M270" i="13"/>
  <c r="N648" i="13"/>
  <c r="N652" i="13"/>
  <c r="N766" i="13"/>
  <c r="M454" i="13"/>
  <c r="M476" i="13"/>
  <c r="N221" i="13"/>
  <c r="M480" i="13"/>
  <c r="M625" i="13"/>
  <c r="N596" i="13"/>
  <c r="M686" i="13"/>
  <c r="N859" i="13"/>
  <c r="N416" i="13"/>
  <c r="M629" i="13"/>
  <c r="N600" i="13"/>
  <c r="N746" i="13"/>
  <c r="M604" i="13"/>
  <c r="M574" i="13"/>
  <c r="N408" i="13"/>
  <c r="M652" i="13"/>
  <c r="M596" i="13"/>
  <c r="M600" i="13"/>
  <c r="M119" i="13"/>
  <c r="N612" i="13"/>
  <c r="N762" i="13"/>
  <c r="M1018" i="13"/>
  <c r="N534" i="13"/>
  <c r="N278" i="13"/>
  <c r="N619" i="13"/>
  <c r="M620" i="13"/>
  <c r="N684" i="13"/>
  <c r="M249" i="13"/>
  <c r="N282" i="13"/>
  <c r="N368" i="13"/>
  <c r="N653" i="13"/>
  <c r="M624" i="13"/>
  <c r="N682" i="13"/>
  <c r="M770" i="13"/>
  <c r="N129" i="13"/>
  <c r="N103" i="13"/>
  <c r="M160" i="13"/>
  <c r="N286" i="13"/>
  <c r="N372" i="13"/>
  <c r="N486" i="13"/>
  <c r="M444" i="13"/>
  <c r="M562" i="13"/>
  <c r="M628" i="13"/>
  <c r="N774" i="13"/>
  <c r="N1022" i="13"/>
  <c r="M164" i="13"/>
  <c r="N387" i="13"/>
  <c r="N258" i="13"/>
  <c r="M343" i="13"/>
  <c r="N490" i="13"/>
  <c r="N423" i="13"/>
  <c r="M448" i="13"/>
  <c r="M566" i="13"/>
  <c r="M632" i="13"/>
  <c r="M658" i="13"/>
  <c r="M802" i="13"/>
  <c r="N983" i="13"/>
  <c r="M933" i="13"/>
  <c r="N430" i="13"/>
  <c r="N896" i="13"/>
  <c r="M450" i="13"/>
  <c r="R450" i="13" s="1"/>
  <c r="N487" i="13"/>
  <c r="N538" i="13"/>
  <c r="N630" i="13"/>
  <c r="M724" i="13"/>
  <c r="M734" i="13"/>
  <c r="N834" i="13"/>
  <c r="N927" i="13"/>
  <c r="M953" i="13"/>
  <c r="N252" i="13"/>
  <c r="N313" i="13"/>
  <c r="N452" i="13"/>
  <c r="N509" i="13"/>
  <c r="N559" i="13"/>
  <c r="M656" i="13"/>
  <c r="M728" i="13"/>
  <c r="M738" i="13"/>
  <c r="N892" i="13"/>
  <c r="N931" i="13"/>
  <c r="N1011" i="13"/>
  <c r="N285" i="13"/>
  <c r="N349" i="13"/>
  <c r="N426" i="13"/>
  <c r="N546" i="13"/>
  <c r="M732" i="13"/>
  <c r="N804" i="13"/>
  <c r="N899" i="13"/>
  <c r="N935" i="13"/>
  <c r="N990" i="13"/>
  <c r="N47" i="13"/>
  <c r="N106" i="13"/>
  <c r="N170" i="13"/>
  <c r="N228" i="13"/>
  <c r="N289" i="13"/>
  <c r="N353" i="13"/>
  <c r="N517" i="13"/>
  <c r="N664" i="13"/>
  <c r="N808" i="13"/>
  <c r="N903" i="13"/>
  <c r="M42" i="13"/>
  <c r="N153" i="13"/>
  <c r="N217" i="13"/>
  <c r="M104" i="13"/>
  <c r="M168" i="13"/>
  <c r="N264" i="13"/>
  <c r="N391" i="13"/>
  <c r="N262" i="13"/>
  <c r="M283" i="13"/>
  <c r="M347" i="13"/>
  <c r="N437" i="13"/>
  <c r="N506" i="13"/>
  <c r="N427" i="13"/>
  <c r="N488" i="13"/>
  <c r="M451" i="13"/>
  <c r="N520" i="13"/>
  <c r="N571" i="13"/>
  <c r="N635" i="13"/>
  <c r="N601" i="13"/>
  <c r="M570" i="13"/>
  <c r="M636" i="13"/>
  <c r="N717" i="13"/>
  <c r="M662" i="13"/>
  <c r="N823" i="13"/>
  <c r="M840" i="13"/>
  <c r="N868" i="13"/>
  <c r="M926" i="13"/>
  <c r="N906" i="13"/>
  <c r="N958" i="13"/>
  <c r="N960" i="13"/>
  <c r="N1016" i="13"/>
  <c r="M46" i="13"/>
  <c r="M61" i="13"/>
  <c r="N125" i="13"/>
  <c r="N189" i="13"/>
  <c r="M238" i="13"/>
  <c r="M140" i="13"/>
  <c r="M204" i="13"/>
  <c r="N300" i="13"/>
  <c r="N364" i="13"/>
  <c r="M233" i="13"/>
  <c r="M319" i="13"/>
  <c r="N377" i="13"/>
  <c r="N466" i="13"/>
  <c r="M541" i="13"/>
  <c r="M424" i="13"/>
  <c r="M493" i="13"/>
  <c r="M511" i="13"/>
  <c r="N607" i="13"/>
  <c r="N671" i="13"/>
  <c r="N573" i="13"/>
  <c r="N637" i="13"/>
  <c r="M608" i="13"/>
  <c r="N657" i="13"/>
  <c r="M844" i="13"/>
  <c r="M913" i="13"/>
  <c r="N962" i="13"/>
  <c r="N964" i="13"/>
  <c r="N1020" i="13"/>
  <c r="N76" i="13"/>
  <c r="N97" i="13"/>
  <c r="N193" i="13"/>
  <c r="M242" i="13"/>
  <c r="N119" i="13"/>
  <c r="M176" i="13"/>
  <c r="N272" i="13"/>
  <c r="N336" i="13"/>
  <c r="M237" i="13"/>
  <c r="M259" i="13"/>
  <c r="M323" i="13"/>
  <c r="N381" i="13"/>
  <c r="N445" i="13"/>
  <c r="M378" i="13"/>
  <c r="N514" i="13"/>
  <c r="N435" i="13"/>
  <c r="N496" i="13"/>
  <c r="M528" i="13"/>
  <c r="N579" i="13"/>
  <c r="N643" i="13"/>
  <c r="N577" i="13"/>
  <c r="N641" i="13"/>
  <c r="M612" i="13"/>
  <c r="N661" i="13"/>
  <c r="N757" i="13"/>
  <c r="M782" i="13"/>
  <c r="M848" i="13"/>
  <c r="N876" i="13"/>
  <c r="M843" i="13"/>
  <c r="N934" i="13"/>
  <c r="N995" i="13"/>
  <c r="M992" i="13"/>
  <c r="N48" i="13"/>
  <c r="N56" i="13"/>
  <c r="N133" i="13"/>
  <c r="N197" i="13"/>
  <c r="M180" i="13"/>
  <c r="N340" i="13"/>
  <c r="M241" i="13"/>
  <c r="N274" i="13"/>
  <c r="M295" i="13"/>
  <c r="M359" i="13"/>
  <c r="N474" i="13"/>
  <c r="N518" i="13"/>
  <c r="N439" i="13"/>
  <c r="M432" i="13"/>
  <c r="N500" i="13"/>
  <c r="M519" i="13"/>
  <c r="N615" i="13"/>
  <c r="M532" i="13"/>
  <c r="N581" i="13"/>
  <c r="N645" i="13"/>
  <c r="M616" i="13"/>
  <c r="N680" i="13"/>
  <c r="N729" i="13"/>
  <c r="M674" i="13"/>
  <c r="N715" i="13"/>
  <c r="N793" i="13"/>
  <c r="M762" i="13"/>
  <c r="M786" i="13"/>
  <c r="M852" i="13"/>
  <c r="M889" i="13"/>
  <c r="N938" i="13"/>
  <c r="N999" i="13"/>
  <c r="N981" i="13"/>
  <c r="N1018" i="13"/>
  <c r="M1013" i="13"/>
  <c r="N697" i="13"/>
  <c r="N830" i="13"/>
  <c r="N862" i="13"/>
  <c r="N110" i="13"/>
  <c r="N174" i="13"/>
  <c r="M79" i="13"/>
  <c r="N232" i="13"/>
  <c r="N293" i="13"/>
  <c r="N357" i="13"/>
  <c r="M373" i="13"/>
  <c r="N539" i="13"/>
  <c r="N614" i="13"/>
  <c r="N668" i="13"/>
  <c r="N685" i="13"/>
  <c r="M740" i="13"/>
  <c r="N780" i="13"/>
  <c r="N850" i="13"/>
  <c r="N865" i="13"/>
  <c r="M877" i="13"/>
  <c r="M975" i="13"/>
  <c r="N998" i="13"/>
  <c r="M114" i="13"/>
  <c r="M178" i="13"/>
  <c r="N83" i="13"/>
  <c r="M236" i="13"/>
  <c r="M297" i="13"/>
  <c r="M361" i="13"/>
  <c r="M409" i="13"/>
  <c r="M543" i="13"/>
  <c r="M618" i="13"/>
  <c r="M672" i="13"/>
  <c r="M689" i="13"/>
  <c r="N744" i="13"/>
  <c r="M784" i="13"/>
  <c r="M827" i="13"/>
  <c r="N871" i="13"/>
  <c r="M837" i="13"/>
  <c r="M911" i="13"/>
  <c r="N973" i="13"/>
  <c r="M40" i="13"/>
  <c r="M55" i="13"/>
  <c r="M150" i="13"/>
  <c r="M214" i="13"/>
  <c r="M240" i="13"/>
  <c r="M269" i="13"/>
  <c r="M333" i="13"/>
  <c r="M392" i="13"/>
  <c r="M547" i="13"/>
  <c r="M590" i="13"/>
  <c r="M654" i="13"/>
  <c r="N706" i="13"/>
  <c r="N716" i="13"/>
  <c r="M828" i="13"/>
  <c r="M788" i="13"/>
  <c r="M858" i="13"/>
  <c r="M915" i="13"/>
  <c r="N977" i="13"/>
  <c r="M66" i="13"/>
  <c r="N58" i="13"/>
  <c r="M59" i="13"/>
  <c r="M90" i="13"/>
  <c r="M154" i="13"/>
  <c r="M218" i="13"/>
  <c r="N52" i="13"/>
  <c r="N371" i="13"/>
  <c r="M305" i="13"/>
  <c r="M396" i="13"/>
  <c r="M446" i="13"/>
  <c r="M501" i="13"/>
  <c r="M551" i="13"/>
  <c r="M626" i="13"/>
  <c r="N752" i="13"/>
  <c r="M824" i="13"/>
  <c r="M845" i="13"/>
  <c r="N955" i="13"/>
  <c r="M587" i="13"/>
  <c r="N586" i="13"/>
  <c r="M1007" i="13"/>
  <c r="M591" i="13"/>
  <c r="M688" i="13"/>
  <c r="N855" i="13"/>
  <c r="N128" i="13"/>
  <c r="N192" i="13"/>
  <c r="N254" i="13"/>
  <c r="M419" i="13"/>
  <c r="M692" i="13"/>
  <c r="N798" i="13"/>
  <c r="N132" i="13"/>
  <c r="N196" i="13"/>
  <c r="N225" i="13"/>
  <c r="N311" i="13"/>
  <c r="M401" i="13"/>
  <c r="M696" i="13"/>
  <c r="M778" i="13"/>
  <c r="N831" i="13"/>
  <c r="N450" i="13"/>
  <c r="M505" i="13"/>
  <c r="M555" i="13"/>
  <c r="M598" i="13"/>
  <c r="N756" i="13"/>
  <c r="M796" i="13"/>
  <c r="M923" i="13"/>
  <c r="M98" i="13"/>
  <c r="M162" i="13"/>
  <c r="M281" i="13"/>
  <c r="M345" i="13"/>
  <c r="M422" i="13"/>
  <c r="N760" i="13"/>
  <c r="M800" i="13"/>
  <c r="M838" i="13"/>
  <c r="N963" i="13"/>
  <c r="M986" i="13"/>
  <c r="M224" i="13"/>
  <c r="M317" i="13"/>
  <c r="M376" i="13"/>
  <c r="M463" i="13"/>
  <c r="M513" i="13"/>
  <c r="M660" i="13"/>
  <c r="M764" i="13"/>
  <c r="N742" i="13"/>
  <c r="M842" i="13"/>
  <c r="M924" i="13"/>
  <c r="N869" i="13"/>
  <c r="N961" i="13"/>
  <c r="M1015" i="13"/>
  <c r="M74" i="13"/>
  <c r="M138" i="13"/>
  <c r="M202" i="13"/>
  <c r="M257" i="13"/>
  <c r="M321" i="13"/>
  <c r="M535" i="13"/>
  <c r="M829" i="13"/>
  <c r="N965" i="13"/>
  <c r="M84" i="13"/>
  <c r="N57" i="13"/>
  <c r="M185" i="13"/>
  <c r="N234" i="13"/>
  <c r="N136" i="13"/>
  <c r="N200" i="13"/>
  <c r="N229" i="13"/>
  <c r="N315" i="13"/>
  <c r="M405" i="13"/>
  <c r="M462" i="13"/>
  <c r="N402" i="13"/>
  <c r="N537" i="13"/>
  <c r="M458" i="13"/>
  <c r="N420" i="13"/>
  <c r="N489" i="13"/>
  <c r="M667" i="13"/>
  <c r="M569" i="13"/>
  <c r="M633" i="13"/>
  <c r="M700" i="13"/>
  <c r="N806" i="13"/>
  <c r="N835" i="13"/>
  <c r="M936" i="13"/>
  <c r="M987" i="13"/>
  <c r="M93" i="13"/>
  <c r="M157" i="13"/>
  <c r="N255" i="13"/>
  <c r="M115" i="13"/>
  <c r="N108" i="13"/>
  <c r="N172" i="13"/>
  <c r="M268" i="13"/>
  <c r="M332" i="13"/>
  <c r="N287" i="13"/>
  <c r="N351" i="13"/>
  <c r="M441" i="13"/>
  <c r="M510" i="13"/>
  <c r="M431" i="13"/>
  <c r="N459" i="13"/>
  <c r="M524" i="13"/>
  <c r="M575" i="13"/>
  <c r="M639" i="13"/>
  <c r="M556" i="13"/>
  <c r="M605" i="13"/>
  <c r="N574" i="13"/>
  <c r="M721" i="13"/>
  <c r="N666" i="13"/>
  <c r="N810" i="13"/>
  <c r="N839" i="13"/>
  <c r="M979" i="13"/>
  <c r="M991" i="13"/>
  <c r="M161" i="13"/>
  <c r="M86" i="13"/>
  <c r="N87" i="13"/>
  <c r="N144" i="13"/>
  <c r="N208" i="13"/>
  <c r="M304" i="13"/>
  <c r="N291" i="13"/>
  <c r="N355" i="13"/>
  <c r="M413" i="13"/>
  <c r="M470" i="13"/>
  <c r="M410" i="13"/>
  <c r="N545" i="13"/>
  <c r="M464" i="13"/>
  <c r="N428" i="13"/>
  <c r="N497" i="13"/>
  <c r="N515" i="13"/>
  <c r="M675" i="13"/>
  <c r="M609" i="13"/>
  <c r="N578" i="13"/>
  <c r="N644" i="13"/>
  <c r="M725" i="13"/>
  <c r="N670" i="13"/>
  <c r="M711" i="13"/>
  <c r="M789" i="13"/>
  <c r="M799" i="13"/>
  <c r="N814" i="13"/>
  <c r="N886" i="13"/>
  <c r="M872" i="13"/>
  <c r="M914" i="13"/>
  <c r="M966" i="13"/>
  <c r="M968" i="13"/>
  <c r="N1009" i="13"/>
  <c r="M113" i="13"/>
  <c r="M101" i="13"/>
  <c r="M165" i="13"/>
  <c r="N246" i="13"/>
  <c r="N148" i="13"/>
  <c r="N212" i="13"/>
  <c r="M308" i="13"/>
  <c r="M403" i="13"/>
  <c r="N263" i="13"/>
  <c r="N327" i="13"/>
  <c r="M385" i="13"/>
  <c r="M449" i="13"/>
  <c r="N382" i="13"/>
  <c r="N407" i="13"/>
  <c r="M468" i="13"/>
  <c r="N469" i="13"/>
  <c r="M550" i="13"/>
  <c r="M583" i="13"/>
  <c r="N549" i="13"/>
  <c r="M613" i="13"/>
  <c r="N582" i="13"/>
  <c r="M665" i="13"/>
  <c r="M761" i="13"/>
  <c r="M747" i="13"/>
  <c r="M803" i="13"/>
  <c r="N818" i="13"/>
  <c r="N847" i="13"/>
  <c r="M918" i="13"/>
  <c r="M970" i="13"/>
  <c r="M972" i="13"/>
  <c r="M985" i="13"/>
  <c r="N996" i="13"/>
  <c r="M564" i="13"/>
  <c r="N720" i="13"/>
  <c r="M888" i="13"/>
  <c r="M875" i="13"/>
  <c r="M142" i="13"/>
  <c r="M206" i="13"/>
  <c r="M261" i="13"/>
  <c r="M325" i="13"/>
  <c r="M384" i="13"/>
  <c r="M434" i="13"/>
  <c r="M521" i="13"/>
  <c r="M646" i="13"/>
  <c r="N730" i="13"/>
  <c r="N708" i="13"/>
  <c r="M812" i="13"/>
  <c r="M833" i="13"/>
  <c r="M907" i="13"/>
  <c r="M943" i="13"/>
  <c r="N969" i="13"/>
  <c r="M36" i="13"/>
  <c r="N114" i="13"/>
  <c r="N178" i="13"/>
  <c r="M83" i="13"/>
  <c r="N236" i="13"/>
  <c r="N297" i="13"/>
  <c r="N361" i="13"/>
  <c r="N409" i="13"/>
  <c r="N543" i="13"/>
  <c r="N618" i="13"/>
  <c r="N672" i="13"/>
  <c r="N689" i="13"/>
  <c r="M744" i="13"/>
  <c r="N784" i="13"/>
  <c r="N827" i="13"/>
  <c r="M871" i="13"/>
  <c r="N837" i="13"/>
  <c r="N911" i="13"/>
  <c r="M973" i="13"/>
  <c r="N40" i="13"/>
  <c r="N55" i="13"/>
  <c r="N150" i="13"/>
  <c r="N214" i="13"/>
  <c r="N240" i="13"/>
  <c r="N269" i="13"/>
  <c r="N333" i="13"/>
  <c r="N392" i="13"/>
  <c r="N547" i="13"/>
  <c r="N590" i="13"/>
  <c r="N654" i="13"/>
  <c r="M706" i="13"/>
  <c r="M716" i="13"/>
  <c r="N828" i="13"/>
  <c r="N788" i="13"/>
  <c r="N858" i="13"/>
  <c r="N915" i="13"/>
  <c r="M977" i="13"/>
  <c r="N66" i="13"/>
  <c r="M58" i="13"/>
  <c r="N59" i="13"/>
  <c r="N90" i="13"/>
  <c r="N154" i="13"/>
  <c r="N218" i="13"/>
  <c r="M52" i="13"/>
  <c r="M371" i="13"/>
  <c r="N305" i="13"/>
  <c r="N396" i="13"/>
  <c r="N446" i="13"/>
  <c r="N501" i="13"/>
  <c r="N551" i="13"/>
  <c r="N626" i="13"/>
  <c r="M752" i="13"/>
  <c r="N824" i="13"/>
  <c r="N845" i="13"/>
  <c r="M955" i="13"/>
  <c r="N587" i="13"/>
  <c r="M586" i="13"/>
  <c r="M766" i="13"/>
  <c r="N1007" i="13"/>
  <c r="N454" i="13"/>
  <c r="N476" i="13"/>
  <c r="N591" i="13"/>
  <c r="N688" i="13"/>
  <c r="M855" i="13"/>
  <c r="M128" i="13"/>
  <c r="M192" i="13"/>
  <c r="M221" i="13"/>
  <c r="M254" i="13"/>
  <c r="N419" i="13"/>
  <c r="N480" i="13"/>
  <c r="N625" i="13"/>
  <c r="N692" i="13"/>
  <c r="N686" i="13"/>
  <c r="M798" i="13"/>
  <c r="M859" i="13"/>
  <c r="M132" i="13"/>
  <c r="M196" i="13"/>
  <c r="M225" i="13"/>
  <c r="M311" i="13"/>
  <c r="N401" i="13"/>
  <c r="M416" i="13"/>
  <c r="N629" i="13"/>
  <c r="N696" i="13"/>
  <c r="N778" i="13"/>
  <c r="M831" i="13"/>
  <c r="M746" i="13"/>
  <c r="N505" i="13"/>
  <c r="N555" i="13"/>
  <c r="N598" i="13"/>
  <c r="M756" i="13"/>
  <c r="N796" i="13"/>
  <c r="N923" i="13"/>
  <c r="N98" i="13"/>
  <c r="N162" i="13"/>
  <c r="N281" i="13"/>
  <c r="N345" i="13"/>
  <c r="N422" i="13"/>
  <c r="M760" i="13"/>
  <c r="N800" i="13"/>
  <c r="N838" i="13"/>
  <c r="M963" i="13"/>
  <c r="N986" i="13"/>
  <c r="N224" i="13"/>
  <c r="N317" i="13"/>
  <c r="N376" i="13"/>
  <c r="N463" i="13"/>
  <c r="N513" i="13"/>
  <c r="N660" i="13"/>
  <c r="N764" i="13"/>
  <c r="M742" i="13"/>
  <c r="N842" i="13"/>
  <c r="N924" i="13"/>
  <c r="M869" i="13"/>
  <c r="M961" i="13"/>
  <c r="N1015" i="13"/>
  <c r="N74" i="13"/>
  <c r="N138" i="13"/>
  <c r="N202" i="13"/>
  <c r="N257" i="13"/>
  <c r="N321" i="13"/>
  <c r="N535" i="13"/>
  <c r="N829" i="13"/>
  <c r="M965" i="13"/>
  <c r="N84" i="13"/>
  <c r="M57" i="13"/>
  <c r="N185" i="13"/>
  <c r="M234" i="13"/>
  <c r="M136" i="13"/>
  <c r="M200" i="13"/>
  <c r="M229" i="13"/>
  <c r="M315" i="13"/>
  <c r="N405" i="13"/>
  <c r="N462" i="13"/>
  <c r="M402" i="13"/>
  <c r="M537" i="13"/>
  <c r="N458" i="13"/>
  <c r="M420" i="13"/>
  <c r="M489" i="13"/>
  <c r="N667" i="13"/>
  <c r="N569" i="13"/>
  <c r="N633" i="13"/>
  <c r="N700" i="13"/>
  <c r="M806" i="13"/>
  <c r="M835" i="13"/>
  <c r="N936" i="13"/>
  <c r="N987" i="13"/>
  <c r="N93" i="13"/>
  <c r="N157" i="13"/>
  <c r="M255" i="13"/>
  <c r="N115" i="13"/>
  <c r="M108" i="13"/>
  <c r="M172" i="13"/>
  <c r="N268" i="13"/>
  <c r="N332" i="13"/>
  <c r="N266" i="13"/>
  <c r="M287" i="13"/>
  <c r="M351" i="13"/>
  <c r="N441" i="13"/>
  <c r="N510" i="13"/>
  <c r="N431" i="13"/>
  <c r="M459" i="13"/>
  <c r="N524" i="13"/>
  <c r="N575" i="13"/>
  <c r="N639" i="13"/>
  <c r="N556" i="13"/>
  <c r="N605" i="13"/>
  <c r="M640" i="13"/>
  <c r="N721" i="13"/>
  <c r="M666" i="13"/>
  <c r="M810" i="13"/>
  <c r="M839" i="13"/>
  <c r="N979" i="13"/>
  <c r="N991" i="13"/>
  <c r="N161" i="13"/>
  <c r="N86" i="13"/>
  <c r="M87" i="13"/>
  <c r="M144" i="13"/>
  <c r="M208" i="13"/>
  <c r="N304" i="13"/>
  <c r="N270" i="13"/>
  <c r="M291" i="13"/>
  <c r="M355" i="13"/>
  <c r="N413" i="13"/>
  <c r="N470" i="13"/>
  <c r="N410" i="13"/>
  <c r="M545" i="13"/>
  <c r="N464" i="13"/>
  <c r="M428" i="13"/>
  <c r="M497" i="13"/>
  <c r="M515" i="13"/>
  <c r="N675" i="13"/>
  <c r="N609" i="13"/>
  <c r="M578" i="13"/>
  <c r="M644" i="13"/>
  <c r="N725" i="13"/>
  <c r="M670" i="13"/>
  <c r="N711" i="13"/>
  <c r="N789" i="13"/>
  <c r="N799" i="13"/>
  <c r="M814" i="13"/>
  <c r="M886" i="13"/>
  <c r="N872" i="13"/>
  <c r="N914" i="13"/>
  <c r="N966" i="13"/>
  <c r="N968" i="13"/>
  <c r="M1009" i="13"/>
  <c r="N113" i="13"/>
  <c r="N101" i="13"/>
  <c r="N165" i="13"/>
  <c r="M246" i="13"/>
  <c r="M148" i="13"/>
  <c r="M212" i="13"/>
  <c r="N308" i="13"/>
  <c r="N403" i="13"/>
  <c r="M263" i="13"/>
  <c r="M327" i="13"/>
  <c r="N385" i="13"/>
  <c r="N449" i="13"/>
  <c r="M382" i="13"/>
  <c r="M407" i="13"/>
  <c r="N468" i="13"/>
  <c r="M469" i="13"/>
  <c r="N550" i="13"/>
  <c r="N583" i="13"/>
  <c r="M549" i="13"/>
  <c r="N613" i="13"/>
  <c r="M582" i="13"/>
  <c r="M648" i="13"/>
  <c r="N665" i="13"/>
  <c r="N761" i="13"/>
  <c r="N747" i="13"/>
  <c r="N803" i="13"/>
  <c r="M818" i="13"/>
  <c r="M847" i="13"/>
  <c r="N918" i="13"/>
  <c r="N970" i="13"/>
  <c r="N972" i="13"/>
  <c r="N985" i="13"/>
  <c r="M996" i="13"/>
  <c r="N564" i="13"/>
  <c r="M720" i="13"/>
  <c r="N888" i="13"/>
  <c r="N875" i="13"/>
  <c r="N142" i="13"/>
  <c r="N206" i="13"/>
  <c r="N261" i="13"/>
  <c r="N325" i="13"/>
  <c r="N384" i="13"/>
  <c r="N434" i="13"/>
  <c r="N521" i="13"/>
  <c r="N646" i="13"/>
  <c r="M730" i="13"/>
  <c r="M708" i="13"/>
  <c r="M750" i="13"/>
  <c r="N812" i="13"/>
  <c r="N833" i="13"/>
  <c r="N907" i="13"/>
  <c r="N943" i="13"/>
  <c r="M969" i="13"/>
  <c r="N36" i="13"/>
  <c r="M146" i="13"/>
  <c r="M210" i="13"/>
  <c r="M265" i="13"/>
  <c r="M329" i="13"/>
  <c r="M388" i="13"/>
  <c r="M438" i="13"/>
  <c r="M525" i="13"/>
  <c r="M588" i="13"/>
  <c r="M650" i="13"/>
  <c r="N702" i="13"/>
  <c r="N712" i="13"/>
  <c r="N754" i="13"/>
  <c r="M816" i="13"/>
  <c r="M884" i="13"/>
  <c r="M854" i="13"/>
  <c r="M867" i="13"/>
  <c r="N947" i="13"/>
  <c r="M1002" i="13"/>
  <c r="M78" i="13"/>
  <c r="M118" i="13"/>
  <c r="M182" i="13"/>
  <c r="N367" i="13"/>
  <c r="M301" i="13"/>
  <c r="N365" i="13"/>
  <c r="M442" i="13"/>
  <c r="M530" i="13"/>
  <c r="M560" i="13"/>
  <c r="M622" i="13"/>
  <c r="M676" i="13"/>
  <c r="M693" i="13"/>
  <c r="N748" i="13"/>
  <c r="N758" i="13"/>
  <c r="M820" i="13"/>
  <c r="M841" i="13"/>
  <c r="N951" i="13"/>
  <c r="N1006" i="13"/>
  <c r="M63" i="13"/>
  <c r="M39" i="13"/>
  <c r="M122" i="13"/>
  <c r="M186" i="13"/>
  <c r="M223" i="13"/>
  <c r="M244" i="13"/>
  <c r="M273" i="13"/>
  <c r="M337" i="13"/>
  <c r="M414" i="13"/>
  <c r="M483" i="13"/>
  <c r="M594" i="13"/>
  <c r="N710" i="13"/>
  <c r="M792" i="13"/>
  <c r="N879" i="13"/>
  <c r="M919" i="13"/>
  <c r="N949" i="13"/>
  <c r="M619" i="13"/>
  <c r="N620" i="13"/>
  <c r="M684" i="13"/>
  <c r="N249" i="13"/>
  <c r="M368" i="13"/>
  <c r="M653" i="13"/>
  <c r="N624" i="13"/>
  <c r="M682" i="13"/>
  <c r="N897" i="13"/>
  <c r="M103" i="13"/>
  <c r="N160" i="13"/>
  <c r="M372" i="13"/>
  <c r="M486" i="13"/>
  <c r="N444" i="13"/>
  <c r="N562" i="13"/>
  <c r="N628" i="13"/>
  <c r="M774" i="13"/>
  <c r="M1022" i="13"/>
  <c r="N164" i="13"/>
  <c r="M260" i="13"/>
  <c r="M387" i="13"/>
  <c r="M258" i="13"/>
  <c r="N343" i="13"/>
  <c r="M490" i="13"/>
  <c r="M423" i="13"/>
  <c r="N448" i="13"/>
  <c r="M631" i="13"/>
  <c r="N566" i="13"/>
  <c r="N632" i="13"/>
  <c r="N658" i="13"/>
  <c r="N802" i="13"/>
  <c r="M983" i="13"/>
  <c r="N933" i="13"/>
  <c r="M430" i="13"/>
  <c r="M487" i="13"/>
  <c r="M538" i="13"/>
  <c r="M630" i="13"/>
  <c r="N724" i="13"/>
  <c r="N734" i="13"/>
  <c r="M834" i="13"/>
  <c r="M927" i="13"/>
  <c r="N953" i="13"/>
  <c r="M252" i="13"/>
  <c r="M313" i="13"/>
  <c r="M452" i="13"/>
  <c r="M509" i="13"/>
  <c r="M559" i="13"/>
  <c r="N656" i="13"/>
  <c r="N728" i="13"/>
  <c r="N738" i="13"/>
  <c r="M892" i="13"/>
  <c r="M931" i="13"/>
  <c r="M1011" i="13"/>
  <c r="M285" i="13"/>
  <c r="M349" i="13"/>
  <c r="M426" i="13"/>
  <c r="M546" i="13"/>
  <c r="N732" i="13"/>
  <c r="M804" i="13"/>
  <c r="M899" i="13"/>
  <c r="M935" i="13"/>
  <c r="M990" i="13"/>
  <c r="M47" i="13"/>
  <c r="M106" i="13"/>
  <c r="M170" i="13"/>
  <c r="M228" i="13"/>
  <c r="M289" i="13"/>
  <c r="M353" i="13"/>
  <c r="M517" i="13"/>
  <c r="M664" i="13"/>
  <c r="M808" i="13"/>
  <c r="M903" i="13"/>
  <c r="N42" i="13"/>
  <c r="M153" i="13"/>
  <c r="M217" i="13"/>
  <c r="N104" i="13"/>
  <c r="N168" i="13"/>
  <c r="M264" i="13"/>
  <c r="M391" i="13"/>
  <c r="M262" i="13"/>
  <c r="N283" i="13"/>
  <c r="N347" i="13"/>
  <c r="M437" i="13"/>
  <c r="M506" i="13"/>
  <c r="M427" i="13"/>
  <c r="M488" i="13"/>
  <c r="N451" i="13"/>
  <c r="M520" i="13"/>
  <c r="M571" i="13"/>
  <c r="M635" i="13"/>
  <c r="M601" i="13"/>
  <c r="N570" i="13"/>
  <c r="N636" i="13"/>
  <c r="M717" i="13"/>
  <c r="N662" i="13"/>
  <c r="M823" i="13"/>
  <c r="N840" i="13"/>
  <c r="M868" i="13"/>
  <c r="N926" i="13"/>
  <c r="M906" i="13"/>
  <c r="M958" i="13"/>
  <c r="M960" i="13"/>
  <c r="M1016" i="13"/>
  <c r="N46" i="13"/>
  <c r="N61" i="13"/>
  <c r="M125" i="13"/>
  <c r="M189" i="13"/>
  <c r="N238" i="13"/>
  <c r="N140" i="13"/>
  <c r="N204" i="13"/>
  <c r="M300" i="13"/>
  <c r="M364" i="13"/>
  <c r="N233" i="13"/>
  <c r="N319" i="13"/>
  <c r="M377" i="13"/>
  <c r="M466" i="13"/>
  <c r="N541" i="13"/>
  <c r="N424" i="13"/>
  <c r="N493" i="13"/>
  <c r="N511" i="13"/>
  <c r="M671" i="13"/>
  <c r="M573" i="13"/>
  <c r="M637" i="13"/>
  <c r="N608" i="13"/>
  <c r="M657" i="13"/>
  <c r="N844" i="13"/>
  <c r="N913" i="13"/>
  <c r="M962" i="13"/>
  <c r="M964" i="13"/>
  <c r="M1020" i="13"/>
  <c r="M76" i="13"/>
  <c r="M97" i="13"/>
  <c r="M193" i="13"/>
  <c r="N242" i="13"/>
  <c r="N176" i="13"/>
  <c r="M272" i="13"/>
  <c r="M336" i="13"/>
  <c r="N237" i="13"/>
  <c r="N259" i="13"/>
  <c r="N323" i="13"/>
  <c r="M381" i="13"/>
  <c r="M445" i="13"/>
  <c r="N378" i="13"/>
  <c r="M514" i="13"/>
  <c r="M435" i="13"/>
  <c r="M496" i="13"/>
  <c r="N528" i="13"/>
  <c r="M579" i="13"/>
  <c r="M643" i="13"/>
  <c r="M577" i="13"/>
  <c r="M641" i="13"/>
  <c r="M661" i="13"/>
  <c r="M757" i="13"/>
  <c r="N782" i="13"/>
  <c r="N848" i="13"/>
  <c r="N843" i="13"/>
  <c r="M934" i="13"/>
  <c r="M995" i="13"/>
  <c r="N992" i="13"/>
  <c r="M48" i="13"/>
  <c r="M56" i="13"/>
  <c r="M133" i="13"/>
  <c r="M197" i="13"/>
  <c r="N180" i="13"/>
  <c r="M340" i="13"/>
  <c r="N241" i="13"/>
  <c r="N295" i="13"/>
  <c r="N359" i="13"/>
  <c r="M474" i="13"/>
  <c r="M518" i="13"/>
  <c r="M439" i="13"/>
  <c r="N432" i="13"/>
  <c r="M500" i="13"/>
  <c r="N519" i="13"/>
  <c r="N532" i="13"/>
  <c r="M581" i="13"/>
  <c r="M645" i="13"/>
  <c r="N616" i="13"/>
  <c r="M680" i="13"/>
  <c r="M729" i="13"/>
  <c r="N674" i="13"/>
  <c r="M715" i="13"/>
  <c r="M793" i="13"/>
  <c r="N786" i="13"/>
  <c r="N852" i="13"/>
  <c r="N889" i="13"/>
  <c r="M938" i="13"/>
  <c r="M999" i="13"/>
  <c r="M981" i="13"/>
  <c r="N1013" i="13"/>
  <c r="M697" i="13"/>
  <c r="M830" i="13"/>
  <c r="M862" i="13"/>
  <c r="M110" i="13"/>
  <c r="M174" i="13"/>
  <c r="N79" i="13"/>
  <c r="M232" i="13"/>
  <c r="M293" i="13"/>
  <c r="M357" i="13"/>
  <c r="N373" i="13"/>
  <c r="M539" i="13"/>
  <c r="M614" i="13"/>
  <c r="M668" i="13"/>
  <c r="M685" i="13"/>
  <c r="N740" i="13"/>
  <c r="M780" i="13"/>
  <c r="M850" i="13"/>
  <c r="M865" i="13"/>
  <c r="N877" i="13"/>
  <c r="N975" i="13"/>
  <c r="M998" i="13"/>
  <c r="N146" i="13"/>
  <c r="N210" i="13"/>
  <c r="N265" i="13"/>
  <c r="N329" i="13"/>
  <c r="N388" i="13"/>
  <c r="N438" i="13"/>
  <c r="N525" i="13"/>
  <c r="N588" i="13"/>
  <c r="N650" i="13"/>
  <c r="M702" i="13"/>
  <c r="M712" i="13"/>
  <c r="M754" i="13"/>
  <c r="N816" i="13"/>
  <c r="N884" i="13"/>
  <c r="N854" i="13"/>
  <c r="N867" i="13"/>
  <c r="M947" i="13"/>
  <c r="N1002" i="13"/>
  <c r="N78" i="13"/>
  <c r="N118" i="13"/>
  <c r="N182" i="13"/>
  <c r="M367" i="13"/>
  <c r="N301" i="13"/>
  <c r="M365" i="13"/>
  <c r="N442" i="13"/>
  <c r="N530" i="13"/>
  <c r="N560" i="13"/>
  <c r="N622" i="13"/>
  <c r="N676" i="13"/>
  <c r="N693" i="13"/>
  <c r="M748" i="13"/>
  <c r="M758" i="13"/>
  <c r="N820" i="13"/>
  <c r="N841" i="13"/>
  <c r="M951" i="13"/>
  <c r="M1006" i="13"/>
  <c r="N63" i="13"/>
  <c r="N39" i="13"/>
  <c r="N122" i="13"/>
  <c r="N186" i="13"/>
  <c r="N223" i="13"/>
  <c r="N244" i="13"/>
  <c r="N273" i="13"/>
  <c r="N337" i="13"/>
  <c r="N414" i="13"/>
  <c r="N483" i="13"/>
  <c r="N594" i="13"/>
  <c r="M710" i="13"/>
  <c r="N792" i="13"/>
  <c r="M879" i="13"/>
  <c r="N919" i="13"/>
  <c r="M949" i="13"/>
  <c r="AC823" i="4"/>
  <c r="I9" i="14" l="1"/>
  <c r="R452" i="13"/>
  <c r="R453" i="13" s="1"/>
  <c r="V452" i="13" s="1"/>
  <c r="U450" i="13"/>
  <c r="S450" i="13"/>
  <c r="R451" i="13" s="1"/>
  <c r="S453" i="13"/>
  <c r="R454" i="13"/>
  <c r="R455" i="13" s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2" i="5"/>
  <c r="I10" i="14" l="1"/>
  <c r="U457" i="13"/>
  <c r="W457" i="13" s="1"/>
  <c r="V450" i="13"/>
  <c r="V453" i="13" s="1"/>
  <c r="N1364" i="5"/>
  <c r="N1223" i="5"/>
  <c r="N1097" i="5"/>
  <c r="N1015" i="5"/>
  <c r="N930" i="5"/>
  <c r="N850" i="5"/>
  <c r="N766" i="5"/>
  <c r="S1440" i="5"/>
  <c r="Q1440" i="5"/>
  <c r="F3" i="5"/>
  <c r="G3" i="5"/>
  <c r="F4" i="5"/>
  <c r="G4" i="5"/>
  <c r="F5" i="5"/>
  <c r="G5" i="5"/>
  <c r="F6" i="5"/>
  <c r="G6" i="5"/>
  <c r="F7" i="5"/>
  <c r="G7" i="5"/>
  <c r="F8" i="5"/>
  <c r="G8" i="5"/>
  <c r="F9" i="5"/>
  <c r="G9" i="5"/>
  <c r="F10" i="5"/>
  <c r="G10" i="5"/>
  <c r="F11" i="5"/>
  <c r="G11" i="5"/>
  <c r="F12" i="5"/>
  <c r="G12" i="5"/>
  <c r="F13" i="5"/>
  <c r="G13" i="5"/>
  <c r="F14" i="5"/>
  <c r="G14" i="5"/>
  <c r="F15" i="5"/>
  <c r="G15" i="5"/>
  <c r="F16" i="5"/>
  <c r="G16" i="5"/>
  <c r="F17" i="5"/>
  <c r="G17" i="5"/>
  <c r="F18" i="5"/>
  <c r="G18" i="5"/>
  <c r="F19" i="5"/>
  <c r="G19" i="5"/>
  <c r="F20" i="5"/>
  <c r="G20" i="5"/>
  <c r="F21" i="5"/>
  <c r="G21" i="5"/>
  <c r="F22" i="5"/>
  <c r="G22" i="5"/>
  <c r="F23" i="5"/>
  <c r="G23" i="5"/>
  <c r="F24" i="5"/>
  <c r="G24" i="5"/>
  <c r="F25" i="5"/>
  <c r="G25" i="5"/>
  <c r="F26" i="5"/>
  <c r="G26" i="5"/>
  <c r="F27" i="5"/>
  <c r="G27" i="5"/>
  <c r="F28" i="5"/>
  <c r="G28" i="5"/>
  <c r="F29" i="5"/>
  <c r="G29" i="5"/>
  <c r="F30" i="5"/>
  <c r="G30" i="5"/>
  <c r="F31" i="5"/>
  <c r="G31" i="5"/>
  <c r="F32" i="5"/>
  <c r="G32" i="5"/>
  <c r="F33" i="5"/>
  <c r="G33" i="5"/>
  <c r="F34" i="5"/>
  <c r="G34" i="5"/>
  <c r="F35" i="5"/>
  <c r="G35" i="5"/>
  <c r="F36" i="5"/>
  <c r="G36" i="5"/>
  <c r="F37" i="5"/>
  <c r="G37" i="5"/>
  <c r="F38" i="5"/>
  <c r="G38" i="5"/>
  <c r="F39" i="5"/>
  <c r="G39" i="5"/>
  <c r="F40" i="5"/>
  <c r="G40" i="5"/>
  <c r="F41" i="5"/>
  <c r="G41" i="5"/>
  <c r="F42" i="5"/>
  <c r="G42" i="5"/>
  <c r="F43" i="5"/>
  <c r="G43" i="5"/>
  <c r="F44" i="5"/>
  <c r="G44" i="5"/>
  <c r="F45" i="5"/>
  <c r="G45" i="5"/>
  <c r="F46" i="5"/>
  <c r="G46" i="5"/>
  <c r="F47" i="5"/>
  <c r="G47" i="5"/>
  <c r="F48" i="5"/>
  <c r="G48" i="5"/>
  <c r="F49" i="5"/>
  <c r="G49" i="5"/>
  <c r="F50" i="5"/>
  <c r="G50" i="5"/>
  <c r="F51" i="5"/>
  <c r="G51" i="5"/>
  <c r="F52" i="5"/>
  <c r="G52" i="5"/>
  <c r="F53" i="5"/>
  <c r="G53" i="5"/>
  <c r="F54" i="5"/>
  <c r="G54" i="5"/>
  <c r="F55" i="5"/>
  <c r="G55" i="5"/>
  <c r="F56" i="5"/>
  <c r="G56" i="5"/>
  <c r="F57" i="5"/>
  <c r="G57" i="5"/>
  <c r="F58" i="5"/>
  <c r="G58" i="5"/>
  <c r="F59" i="5"/>
  <c r="G59" i="5"/>
  <c r="F60" i="5"/>
  <c r="G60" i="5"/>
  <c r="F61" i="5"/>
  <c r="G61" i="5"/>
  <c r="F62" i="5"/>
  <c r="G62" i="5"/>
  <c r="F63" i="5"/>
  <c r="G63" i="5"/>
  <c r="F64" i="5"/>
  <c r="G64" i="5"/>
  <c r="F65" i="5"/>
  <c r="G65" i="5"/>
  <c r="F66" i="5"/>
  <c r="G66" i="5"/>
  <c r="F67" i="5"/>
  <c r="G67" i="5"/>
  <c r="F68" i="5"/>
  <c r="G68" i="5"/>
  <c r="F69" i="5"/>
  <c r="G69" i="5"/>
  <c r="F70" i="5"/>
  <c r="G70" i="5"/>
  <c r="F71" i="5"/>
  <c r="G71" i="5"/>
  <c r="F72" i="5"/>
  <c r="G72" i="5"/>
  <c r="F73" i="5"/>
  <c r="G73" i="5"/>
  <c r="F74" i="5"/>
  <c r="G74" i="5"/>
  <c r="F75" i="5"/>
  <c r="G75" i="5"/>
  <c r="F76" i="5"/>
  <c r="G76" i="5"/>
  <c r="F77" i="5"/>
  <c r="G77" i="5"/>
  <c r="F78" i="5"/>
  <c r="G78" i="5"/>
  <c r="F79" i="5"/>
  <c r="G79" i="5"/>
  <c r="F80" i="5"/>
  <c r="G80" i="5"/>
  <c r="F81" i="5"/>
  <c r="G81" i="5"/>
  <c r="F82" i="5"/>
  <c r="G82" i="5"/>
  <c r="F83" i="5"/>
  <c r="G83" i="5"/>
  <c r="F84" i="5"/>
  <c r="G84" i="5"/>
  <c r="F85" i="5"/>
  <c r="G85" i="5"/>
  <c r="F86" i="5"/>
  <c r="G86" i="5"/>
  <c r="F87" i="5"/>
  <c r="G87" i="5"/>
  <c r="F88" i="5"/>
  <c r="G88" i="5"/>
  <c r="F89" i="5"/>
  <c r="G89" i="5"/>
  <c r="F90" i="5"/>
  <c r="G90" i="5"/>
  <c r="F91" i="5"/>
  <c r="G91" i="5"/>
  <c r="F92" i="5"/>
  <c r="G92" i="5"/>
  <c r="F93" i="5"/>
  <c r="G93" i="5"/>
  <c r="F94" i="5"/>
  <c r="G94" i="5"/>
  <c r="F95" i="5"/>
  <c r="G95" i="5"/>
  <c r="F96" i="5"/>
  <c r="G96" i="5"/>
  <c r="F97" i="5"/>
  <c r="G97" i="5"/>
  <c r="F98" i="5"/>
  <c r="G98" i="5"/>
  <c r="F99" i="5"/>
  <c r="G99" i="5"/>
  <c r="F100" i="5"/>
  <c r="G100" i="5"/>
  <c r="F101" i="5"/>
  <c r="G101" i="5"/>
  <c r="F102" i="5"/>
  <c r="G102" i="5"/>
  <c r="F103" i="5"/>
  <c r="G103" i="5"/>
  <c r="F104" i="5"/>
  <c r="G104" i="5"/>
  <c r="F105" i="5"/>
  <c r="G105" i="5"/>
  <c r="F106" i="5"/>
  <c r="G106" i="5"/>
  <c r="F107" i="5"/>
  <c r="G107" i="5"/>
  <c r="F108" i="5"/>
  <c r="G108" i="5"/>
  <c r="F109" i="5"/>
  <c r="G109" i="5"/>
  <c r="F110" i="5"/>
  <c r="G110" i="5"/>
  <c r="F111" i="5"/>
  <c r="G111" i="5"/>
  <c r="F112" i="5"/>
  <c r="G112" i="5"/>
  <c r="F113" i="5"/>
  <c r="G113" i="5"/>
  <c r="F114" i="5"/>
  <c r="G114" i="5"/>
  <c r="F115" i="5"/>
  <c r="G115" i="5"/>
  <c r="F116" i="5"/>
  <c r="G116" i="5"/>
  <c r="F117" i="5"/>
  <c r="G117" i="5"/>
  <c r="F118" i="5"/>
  <c r="G118" i="5"/>
  <c r="F119" i="5"/>
  <c r="G119" i="5"/>
  <c r="F120" i="5"/>
  <c r="G120" i="5"/>
  <c r="F121" i="5"/>
  <c r="G121" i="5"/>
  <c r="F122" i="5"/>
  <c r="G122" i="5"/>
  <c r="F123" i="5"/>
  <c r="G123" i="5"/>
  <c r="F124" i="5"/>
  <c r="G124" i="5"/>
  <c r="F125" i="5"/>
  <c r="G125" i="5"/>
  <c r="F126" i="5"/>
  <c r="G126" i="5"/>
  <c r="F127" i="5"/>
  <c r="G127" i="5"/>
  <c r="F128" i="5"/>
  <c r="G128" i="5"/>
  <c r="F129" i="5"/>
  <c r="G129" i="5"/>
  <c r="F130" i="5"/>
  <c r="G130" i="5"/>
  <c r="F131" i="5"/>
  <c r="G131" i="5"/>
  <c r="F132" i="5"/>
  <c r="G132" i="5"/>
  <c r="F133" i="5"/>
  <c r="G133" i="5"/>
  <c r="F134" i="5"/>
  <c r="G134" i="5"/>
  <c r="F135" i="5"/>
  <c r="G135" i="5"/>
  <c r="F136" i="5"/>
  <c r="G136" i="5"/>
  <c r="F137" i="5"/>
  <c r="G137" i="5"/>
  <c r="F138" i="5"/>
  <c r="G138" i="5"/>
  <c r="F139" i="5"/>
  <c r="G139" i="5"/>
  <c r="F140" i="5"/>
  <c r="G140" i="5"/>
  <c r="F141" i="5"/>
  <c r="G141" i="5"/>
  <c r="F142" i="5"/>
  <c r="G142" i="5"/>
  <c r="F143" i="5"/>
  <c r="G143" i="5"/>
  <c r="F144" i="5"/>
  <c r="G144" i="5"/>
  <c r="F145" i="5"/>
  <c r="G145" i="5"/>
  <c r="F146" i="5"/>
  <c r="G146" i="5"/>
  <c r="F147" i="5"/>
  <c r="G147" i="5"/>
  <c r="F148" i="5"/>
  <c r="G148" i="5"/>
  <c r="F149" i="5"/>
  <c r="G149" i="5"/>
  <c r="F150" i="5"/>
  <c r="G150" i="5"/>
  <c r="F151" i="5"/>
  <c r="G151" i="5"/>
  <c r="F152" i="5"/>
  <c r="G152" i="5"/>
  <c r="F153" i="5"/>
  <c r="G153" i="5"/>
  <c r="F154" i="5"/>
  <c r="G154" i="5"/>
  <c r="F155" i="5"/>
  <c r="G155" i="5"/>
  <c r="F156" i="5"/>
  <c r="G156" i="5"/>
  <c r="F157" i="5"/>
  <c r="G157" i="5"/>
  <c r="F158" i="5"/>
  <c r="G158" i="5"/>
  <c r="F159" i="5"/>
  <c r="G159" i="5"/>
  <c r="F160" i="5"/>
  <c r="G160" i="5"/>
  <c r="F161" i="5"/>
  <c r="G161" i="5"/>
  <c r="F162" i="5"/>
  <c r="G162" i="5"/>
  <c r="F163" i="5"/>
  <c r="G163" i="5"/>
  <c r="F164" i="5"/>
  <c r="G164" i="5"/>
  <c r="F165" i="5"/>
  <c r="G165" i="5"/>
  <c r="F166" i="5"/>
  <c r="G166" i="5"/>
  <c r="F167" i="5"/>
  <c r="G167" i="5"/>
  <c r="F168" i="5"/>
  <c r="G168" i="5"/>
  <c r="F169" i="5"/>
  <c r="G169" i="5"/>
  <c r="F170" i="5"/>
  <c r="G170" i="5"/>
  <c r="F171" i="5"/>
  <c r="G171" i="5"/>
  <c r="F172" i="5"/>
  <c r="G172" i="5"/>
  <c r="F173" i="5"/>
  <c r="G173" i="5"/>
  <c r="F174" i="5"/>
  <c r="G174" i="5"/>
  <c r="F175" i="5"/>
  <c r="G175" i="5"/>
  <c r="F176" i="5"/>
  <c r="G176" i="5"/>
  <c r="F177" i="5"/>
  <c r="G177" i="5"/>
  <c r="F178" i="5"/>
  <c r="G178" i="5"/>
  <c r="F179" i="5"/>
  <c r="G179" i="5"/>
  <c r="F180" i="5"/>
  <c r="G180" i="5"/>
  <c r="F181" i="5"/>
  <c r="G181" i="5"/>
  <c r="F182" i="5"/>
  <c r="G182" i="5"/>
  <c r="F183" i="5"/>
  <c r="G183" i="5"/>
  <c r="F184" i="5"/>
  <c r="G184" i="5"/>
  <c r="F185" i="5"/>
  <c r="G185" i="5"/>
  <c r="F186" i="5"/>
  <c r="G186" i="5"/>
  <c r="F187" i="5"/>
  <c r="G187" i="5"/>
  <c r="F188" i="5"/>
  <c r="G188" i="5"/>
  <c r="F189" i="5"/>
  <c r="G189" i="5"/>
  <c r="F190" i="5"/>
  <c r="G190" i="5"/>
  <c r="F191" i="5"/>
  <c r="G191" i="5"/>
  <c r="F192" i="5"/>
  <c r="G192" i="5"/>
  <c r="F193" i="5"/>
  <c r="G193" i="5"/>
  <c r="F194" i="5"/>
  <c r="G194" i="5"/>
  <c r="F195" i="5"/>
  <c r="G195" i="5"/>
  <c r="F196" i="5"/>
  <c r="G196" i="5"/>
  <c r="F197" i="5"/>
  <c r="G197" i="5"/>
  <c r="F198" i="5"/>
  <c r="G198" i="5"/>
  <c r="F199" i="5"/>
  <c r="G199" i="5"/>
  <c r="F200" i="5"/>
  <c r="G200" i="5"/>
  <c r="F201" i="5"/>
  <c r="G201" i="5"/>
  <c r="F202" i="5"/>
  <c r="G202" i="5"/>
  <c r="F203" i="5"/>
  <c r="G203" i="5"/>
  <c r="F204" i="5"/>
  <c r="G204" i="5"/>
  <c r="F205" i="5"/>
  <c r="G205" i="5"/>
  <c r="F206" i="5"/>
  <c r="G206" i="5"/>
  <c r="F207" i="5"/>
  <c r="G207" i="5"/>
  <c r="F208" i="5"/>
  <c r="G208" i="5"/>
  <c r="F209" i="5"/>
  <c r="G209" i="5"/>
  <c r="F210" i="5"/>
  <c r="G210" i="5"/>
  <c r="F211" i="5"/>
  <c r="G211" i="5"/>
  <c r="F212" i="5"/>
  <c r="G212" i="5"/>
  <c r="F213" i="5"/>
  <c r="G213" i="5"/>
  <c r="F214" i="5"/>
  <c r="G214" i="5"/>
  <c r="F215" i="5"/>
  <c r="G215" i="5"/>
  <c r="F216" i="5"/>
  <c r="G216" i="5"/>
  <c r="F217" i="5"/>
  <c r="G217" i="5"/>
  <c r="F218" i="5"/>
  <c r="G218" i="5"/>
  <c r="F219" i="5"/>
  <c r="G219" i="5"/>
  <c r="F220" i="5"/>
  <c r="G220" i="5"/>
  <c r="F221" i="5"/>
  <c r="G221" i="5"/>
  <c r="F222" i="5"/>
  <c r="G222" i="5"/>
  <c r="F223" i="5"/>
  <c r="G223" i="5"/>
  <c r="F224" i="5"/>
  <c r="G224" i="5"/>
  <c r="F225" i="5"/>
  <c r="G225" i="5"/>
  <c r="F226" i="5"/>
  <c r="G226" i="5"/>
  <c r="F227" i="5"/>
  <c r="G227" i="5"/>
  <c r="F228" i="5"/>
  <c r="G228" i="5"/>
  <c r="F229" i="5"/>
  <c r="G229" i="5"/>
  <c r="F230" i="5"/>
  <c r="G230" i="5"/>
  <c r="F231" i="5"/>
  <c r="G231" i="5"/>
  <c r="F232" i="5"/>
  <c r="G232" i="5"/>
  <c r="F233" i="5"/>
  <c r="G233" i="5"/>
  <c r="F234" i="5"/>
  <c r="G234" i="5"/>
  <c r="F235" i="5"/>
  <c r="G235" i="5"/>
  <c r="F236" i="5"/>
  <c r="G236" i="5"/>
  <c r="F237" i="5"/>
  <c r="G237" i="5"/>
  <c r="F238" i="5"/>
  <c r="G238" i="5"/>
  <c r="F239" i="5"/>
  <c r="G239" i="5"/>
  <c r="F240" i="5"/>
  <c r="G240" i="5"/>
  <c r="F241" i="5"/>
  <c r="G241" i="5"/>
  <c r="F242" i="5"/>
  <c r="G242" i="5"/>
  <c r="F243" i="5"/>
  <c r="G243" i="5"/>
  <c r="F244" i="5"/>
  <c r="G244" i="5"/>
  <c r="F245" i="5"/>
  <c r="G245" i="5"/>
  <c r="F246" i="5"/>
  <c r="G246" i="5"/>
  <c r="F247" i="5"/>
  <c r="G247" i="5"/>
  <c r="F248" i="5"/>
  <c r="G248" i="5"/>
  <c r="F249" i="5"/>
  <c r="G249" i="5"/>
  <c r="F250" i="5"/>
  <c r="G250" i="5"/>
  <c r="F251" i="5"/>
  <c r="G251" i="5"/>
  <c r="F252" i="5"/>
  <c r="G252" i="5"/>
  <c r="F253" i="5"/>
  <c r="G253" i="5"/>
  <c r="F254" i="5"/>
  <c r="G254" i="5"/>
  <c r="F255" i="5"/>
  <c r="G255" i="5"/>
  <c r="F256" i="5"/>
  <c r="G256" i="5"/>
  <c r="F257" i="5"/>
  <c r="G257" i="5"/>
  <c r="F258" i="5"/>
  <c r="G258" i="5"/>
  <c r="F259" i="5"/>
  <c r="G259" i="5"/>
  <c r="F260" i="5"/>
  <c r="G260" i="5"/>
  <c r="F261" i="5"/>
  <c r="G261" i="5"/>
  <c r="F262" i="5"/>
  <c r="G262" i="5"/>
  <c r="F263" i="5"/>
  <c r="G263" i="5"/>
  <c r="F264" i="5"/>
  <c r="G264" i="5"/>
  <c r="F265" i="5"/>
  <c r="G265" i="5"/>
  <c r="F266" i="5"/>
  <c r="G266" i="5"/>
  <c r="F267" i="5"/>
  <c r="G267" i="5"/>
  <c r="F268" i="5"/>
  <c r="G268" i="5"/>
  <c r="F269" i="5"/>
  <c r="G269" i="5"/>
  <c r="F270" i="5"/>
  <c r="G270" i="5"/>
  <c r="F271" i="5"/>
  <c r="G271" i="5"/>
  <c r="F272" i="5"/>
  <c r="G272" i="5"/>
  <c r="F273" i="5"/>
  <c r="G273" i="5"/>
  <c r="F274" i="5"/>
  <c r="G274" i="5"/>
  <c r="F275" i="5"/>
  <c r="G275" i="5"/>
  <c r="F276" i="5"/>
  <c r="G276" i="5"/>
  <c r="F277" i="5"/>
  <c r="G277" i="5"/>
  <c r="F278" i="5"/>
  <c r="G278" i="5"/>
  <c r="F279" i="5"/>
  <c r="G279" i="5"/>
  <c r="F280" i="5"/>
  <c r="G280" i="5"/>
  <c r="F281" i="5"/>
  <c r="G281" i="5"/>
  <c r="F282" i="5"/>
  <c r="G282" i="5"/>
  <c r="F283" i="5"/>
  <c r="G283" i="5"/>
  <c r="F284" i="5"/>
  <c r="G284" i="5"/>
  <c r="F285" i="5"/>
  <c r="G285" i="5"/>
  <c r="F286" i="5"/>
  <c r="G286" i="5"/>
  <c r="F287" i="5"/>
  <c r="G287" i="5"/>
  <c r="F288" i="5"/>
  <c r="G288" i="5"/>
  <c r="F289" i="5"/>
  <c r="G289" i="5"/>
  <c r="F290" i="5"/>
  <c r="G290" i="5"/>
  <c r="F291" i="5"/>
  <c r="G291" i="5"/>
  <c r="F292" i="5"/>
  <c r="G292" i="5"/>
  <c r="F293" i="5"/>
  <c r="G293" i="5"/>
  <c r="F294" i="5"/>
  <c r="G294" i="5"/>
  <c r="F295" i="5"/>
  <c r="G295" i="5"/>
  <c r="F296" i="5"/>
  <c r="G296" i="5"/>
  <c r="F297" i="5"/>
  <c r="G297" i="5"/>
  <c r="F298" i="5"/>
  <c r="G298" i="5"/>
  <c r="F299" i="5"/>
  <c r="G299" i="5"/>
  <c r="F300" i="5"/>
  <c r="G300" i="5"/>
  <c r="F301" i="5"/>
  <c r="G301" i="5"/>
  <c r="F302" i="5"/>
  <c r="G302" i="5"/>
  <c r="F303" i="5"/>
  <c r="G303" i="5"/>
  <c r="F304" i="5"/>
  <c r="G304" i="5"/>
  <c r="F305" i="5"/>
  <c r="G305" i="5"/>
  <c r="F306" i="5"/>
  <c r="G306" i="5"/>
  <c r="F307" i="5"/>
  <c r="G307" i="5"/>
  <c r="F308" i="5"/>
  <c r="G308" i="5"/>
  <c r="F309" i="5"/>
  <c r="G309" i="5"/>
  <c r="F310" i="5"/>
  <c r="G310" i="5"/>
  <c r="F311" i="5"/>
  <c r="G311" i="5"/>
  <c r="F312" i="5"/>
  <c r="G312" i="5"/>
  <c r="F313" i="5"/>
  <c r="G313" i="5"/>
  <c r="F314" i="5"/>
  <c r="G314" i="5"/>
  <c r="F315" i="5"/>
  <c r="G315" i="5"/>
  <c r="F316" i="5"/>
  <c r="G316" i="5"/>
  <c r="F317" i="5"/>
  <c r="G317" i="5"/>
  <c r="F318" i="5"/>
  <c r="G318" i="5"/>
  <c r="F319" i="5"/>
  <c r="G319" i="5"/>
  <c r="F320" i="5"/>
  <c r="G320" i="5"/>
  <c r="F321" i="5"/>
  <c r="G321" i="5"/>
  <c r="F322" i="5"/>
  <c r="G322" i="5"/>
  <c r="F323" i="5"/>
  <c r="G323" i="5"/>
  <c r="F324" i="5"/>
  <c r="G324" i="5"/>
  <c r="F325" i="5"/>
  <c r="G325" i="5"/>
  <c r="F326" i="5"/>
  <c r="G326" i="5"/>
  <c r="F327" i="5"/>
  <c r="G327" i="5"/>
  <c r="F328" i="5"/>
  <c r="G328" i="5"/>
  <c r="F329" i="5"/>
  <c r="G329" i="5"/>
  <c r="F330" i="5"/>
  <c r="G330" i="5"/>
  <c r="F331" i="5"/>
  <c r="G331" i="5"/>
  <c r="F332" i="5"/>
  <c r="G332" i="5"/>
  <c r="F333" i="5"/>
  <c r="G333" i="5"/>
  <c r="F334" i="5"/>
  <c r="G334" i="5"/>
  <c r="F335" i="5"/>
  <c r="G335" i="5"/>
  <c r="F336" i="5"/>
  <c r="G336" i="5"/>
  <c r="F337" i="5"/>
  <c r="G337" i="5"/>
  <c r="F338" i="5"/>
  <c r="G338" i="5"/>
  <c r="F339" i="5"/>
  <c r="G339" i="5"/>
  <c r="F340" i="5"/>
  <c r="G340" i="5"/>
  <c r="F341" i="5"/>
  <c r="G341" i="5"/>
  <c r="F342" i="5"/>
  <c r="G342" i="5"/>
  <c r="F343" i="5"/>
  <c r="G343" i="5"/>
  <c r="F344" i="5"/>
  <c r="G344" i="5"/>
  <c r="F345" i="5"/>
  <c r="G345" i="5"/>
  <c r="F346" i="5"/>
  <c r="G346" i="5"/>
  <c r="F347" i="5"/>
  <c r="G347" i="5"/>
  <c r="F348" i="5"/>
  <c r="G348" i="5"/>
  <c r="F349" i="5"/>
  <c r="G349" i="5"/>
  <c r="F350" i="5"/>
  <c r="G350" i="5"/>
  <c r="F351" i="5"/>
  <c r="G351" i="5"/>
  <c r="F352" i="5"/>
  <c r="G352" i="5"/>
  <c r="F353" i="5"/>
  <c r="G353" i="5"/>
  <c r="F354" i="5"/>
  <c r="G354" i="5"/>
  <c r="F355" i="5"/>
  <c r="G355" i="5"/>
  <c r="F356" i="5"/>
  <c r="G356" i="5"/>
  <c r="F357" i="5"/>
  <c r="G357" i="5"/>
  <c r="F358" i="5"/>
  <c r="G358" i="5"/>
  <c r="F359" i="5"/>
  <c r="G359" i="5"/>
  <c r="F360" i="5"/>
  <c r="G360" i="5"/>
  <c r="F361" i="5"/>
  <c r="G361" i="5"/>
  <c r="F362" i="5"/>
  <c r="G362" i="5"/>
  <c r="F363" i="5"/>
  <c r="G363" i="5"/>
  <c r="F364" i="5"/>
  <c r="G364" i="5"/>
  <c r="F365" i="5"/>
  <c r="G365" i="5"/>
  <c r="F366" i="5"/>
  <c r="G366" i="5"/>
  <c r="F367" i="5"/>
  <c r="G367" i="5"/>
  <c r="F368" i="5"/>
  <c r="G368" i="5"/>
  <c r="F369" i="5"/>
  <c r="G369" i="5"/>
  <c r="F370" i="5"/>
  <c r="G370" i="5"/>
  <c r="F371" i="5"/>
  <c r="G371" i="5"/>
  <c r="F372" i="5"/>
  <c r="G372" i="5"/>
  <c r="F373" i="5"/>
  <c r="G373" i="5"/>
  <c r="F374" i="5"/>
  <c r="G374" i="5"/>
  <c r="F375" i="5"/>
  <c r="G375" i="5"/>
  <c r="F376" i="5"/>
  <c r="G376" i="5"/>
  <c r="F377" i="5"/>
  <c r="G377" i="5"/>
  <c r="F378" i="5"/>
  <c r="G378" i="5"/>
  <c r="F379" i="5"/>
  <c r="G379" i="5"/>
  <c r="F380" i="5"/>
  <c r="G380" i="5"/>
  <c r="F381" i="5"/>
  <c r="G381" i="5"/>
  <c r="F382" i="5"/>
  <c r="G382" i="5"/>
  <c r="F383" i="5"/>
  <c r="G383" i="5"/>
  <c r="F384" i="5"/>
  <c r="G384" i="5"/>
  <c r="F385" i="5"/>
  <c r="G385" i="5"/>
  <c r="F386" i="5"/>
  <c r="G386" i="5"/>
  <c r="F387" i="5"/>
  <c r="G387" i="5"/>
  <c r="F388" i="5"/>
  <c r="G388" i="5"/>
  <c r="F389" i="5"/>
  <c r="G389" i="5"/>
  <c r="F390" i="5"/>
  <c r="G390" i="5"/>
  <c r="F391" i="5"/>
  <c r="G391" i="5"/>
  <c r="F392" i="5"/>
  <c r="G392" i="5"/>
  <c r="F393" i="5"/>
  <c r="G393" i="5"/>
  <c r="F394" i="5"/>
  <c r="G394" i="5"/>
  <c r="F395" i="5"/>
  <c r="G395" i="5"/>
  <c r="F396" i="5"/>
  <c r="G396" i="5"/>
  <c r="F397" i="5"/>
  <c r="G397" i="5"/>
  <c r="F398" i="5"/>
  <c r="G398" i="5"/>
  <c r="F399" i="5"/>
  <c r="G399" i="5"/>
  <c r="F400" i="5"/>
  <c r="G400" i="5"/>
  <c r="F401" i="5"/>
  <c r="G401" i="5"/>
  <c r="F402" i="5"/>
  <c r="G402" i="5"/>
  <c r="F403" i="5"/>
  <c r="G403" i="5"/>
  <c r="F404" i="5"/>
  <c r="G404" i="5"/>
  <c r="F405" i="5"/>
  <c r="G405" i="5"/>
  <c r="F406" i="5"/>
  <c r="G406" i="5"/>
  <c r="F407" i="5"/>
  <c r="G407" i="5"/>
  <c r="F408" i="5"/>
  <c r="G408" i="5"/>
  <c r="F409" i="5"/>
  <c r="G409" i="5"/>
  <c r="F410" i="5"/>
  <c r="G410" i="5"/>
  <c r="F411" i="5"/>
  <c r="G411" i="5"/>
  <c r="F412" i="5"/>
  <c r="G412" i="5"/>
  <c r="F413" i="5"/>
  <c r="G413" i="5"/>
  <c r="F414" i="5"/>
  <c r="G414" i="5"/>
  <c r="F415" i="5"/>
  <c r="G415" i="5"/>
  <c r="F416" i="5"/>
  <c r="G416" i="5"/>
  <c r="F417" i="5"/>
  <c r="G417" i="5"/>
  <c r="F418" i="5"/>
  <c r="G418" i="5"/>
  <c r="F419" i="5"/>
  <c r="G419" i="5"/>
  <c r="F420" i="5"/>
  <c r="G420" i="5"/>
  <c r="F421" i="5"/>
  <c r="G421" i="5"/>
  <c r="F422" i="5"/>
  <c r="G422" i="5"/>
  <c r="F423" i="5"/>
  <c r="G423" i="5"/>
  <c r="F424" i="5"/>
  <c r="G424" i="5"/>
  <c r="F425" i="5"/>
  <c r="G425" i="5"/>
  <c r="F426" i="5"/>
  <c r="G426" i="5"/>
  <c r="F427" i="5"/>
  <c r="G427" i="5"/>
  <c r="F428" i="5"/>
  <c r="G428" i="5"/>
  <c r="F429" i="5"/>
  <c r="G429" i="5"/>
  <c r="F430" i="5"/>
  <c r="G430" i="5"/>
  <c r="F431" i="5"/>
  <c r="G431" i="5"/>
  <c r="F432" i="5"/>
  <c r="G432" i="5"/>
  <c r="F433" i="5"/>
  <c r="G433" i="5"/>
  <c r="F434" i="5"/>
  <c r="G434" i="5"/>
  <c r="F435" i="5"/>
  <c r="G435" i="5"/>
  <c r="F436" i="5"/>
  <c r="G436" i="5"/>
  <c r="F437" i="5"/>
  <c r="G437" i="5"/>
  <c r="F438" i="5"/>
  <c r="G438" i="5"/>
  <c r="F439" i="5"/>
  <c r="G439" i="5"/>
  <c r="F440" i="5"/>
  <c r="G440" i="5"/>
  <c r="F441" i="5"/>
  <c r="G441" i="5"/>
  <c r="F442" i="5"/>
  <c r="G442" i="5"/>
  <c r="F443" i="5"/>
  <c r="G443" i="5"/>
  <c r="F444" i="5"/>
  <c r="G444" i="5"/>
  <c r="F445" i="5"/>
  <c r="G445" i="5"/>
  <c r="F446" i="5"/>
  <c r="G446" i="5"/>
  <c r="F447" i="5"/>
  <c r="G447" i="5"/>
  <c r="F448" i="5"/>
  <c r="G448" i="5"/>
  <c r="F449" i="5"/>
  <c r="G449" i="5"/>
  <c r="F450" i="5"/>
  <c r="G450" i="5"/>
  <c r="F451" i="5"/>
  <c r="G451" i="5"/>
  <c r="F452" i="5"/>
  <c r="G452" i="5"/>
  <c r="F453" i="5"/>
  <c r="G453" i="5"/>
  <c r="F454" i="5"/>
  <c r="G454" i="5"/>
  <c r="F455" i="5"/>
  <c r="G455" i="5"/>
  <c r="F456" i="5"/>
  <c r="G456" i="5"/>
  <c r="F457" i="5"/>
  <c r="G457" i="5"/>
  <c r="F458" i="5"/>
  <c r="G458" i="5"/>
  <c r="F459" i="5"/>
  <c r="G459" i="5"/>
  <c r="F460" i="5"/>
  <c r="G460" i="5"/>
  <c r="F461" i="5"/>
  <c r="G461" i="5"/>
  <c r="F462" i="5"/>
  <c r="G462" i="5"/>
  <c r="F463" i="5"/>
  <c r="G463" i="5"/>
  <c r="F464" i="5"/>
  <c r="G464" i="5"/>
  <c r="F465" i="5"/>
  <c r="G465" i="5"/>
  <c r="F466" i="5"/>
  <c r="G466" i="5"/>
  <c r="F467" i="5"/>
  <c r="G467" i="5"/>
  <c r="F468" i="5"/>
  <c r="G468" i="5"/>
  <c r="F469" i="5"/>
  <c r="G469" i="5"/>
  <c r="F470" i="5"/>
  <c r="G470" i="5"/>
  <c r="F471" i="5"/>
  <c r="G471" i="5"/>
  <c r="F472" i="5"/>
  <c r="G472" i="5"/>
  <c r="F473" i="5"/>
  <c r="G473" i="5"/>
  <c r="F474" i="5"/>
  <c r="G474" i="5"/>
  <c r="F475" i="5"/>
  <c r="G475" i="5"/>
  <c r="F476" i="5"/>
  <c r="G476" i="5"/>
  <c r="F477" i="5"/>
  <c r="G477" i="5"/>
  <c r="F478" i="5"/>
  <c r="G478" i="5"/>
  <c r="F479" i="5"/>
  <c r="G479" i="5"/>
  <c r="F480" i="5"/>
  <c r="G480" i="5"/>
  <c r="F481" i="5"/>
  <c r="G481" i="5"/>
  <c r="F482" i="5"/>
  <c r="G482" i="5"/>
  <c r="F483" i="5"/>
  <c r="G483" i="5"/>
  <c r="F484" i="5"/>
  <c r="G484" i="5"/>
  <c r="F485" i="5"/>
  <c r="G485" i="5"/>
  <c r="F486" i="5"/>
  <c r="G486" i="5"/>
  <c r="F487" i="5"/>
  <c r="G487" i="5"/>
  <c r="F488" i="5"/>
  <c r="G488" i="5"/>
  <c r="F489" i="5"/>
  <c r="G489" i="5"/>
  <c r="F490" i="5"/>
  <c r="G490" i="5"/>
  <c r="F491" i="5"/>
  <c r="G491" i="5"/>
  <c r="F492" i="5"/>
  <c r="G492" i="5"/>
  <c r="F493" i="5"/>
  <c r="G493" i="5"/>
  <c r="F494" i="5"/>
  <c r="G494" i="5"/>
  <c r="F495" i="5"/>
  <c r="G495" i="5"/>
  <c r="F496" i="5"/>
  <c r="G496" i="5"/>
  <c r="F497" i="5"/>
  <c r="G497" i="5"/>
  <c r="F498" i="5"/>
  <c r="G498" i="5"/>
  <c r="F499" i="5"/>
  <c r="G499" i="5"/>
  <c r="F500" i="5"/>
  <c r="G500" i="5"/>
  <c r="F501" i="5"/>
  <c r="G501" i="5"/>
  <c r="F502" i="5"/>
  <c r="G502" i="5"/>
  <c r="F503" i="5"/>
  <c r="G503" i="5"/>
  <c r="F504" i="5"/>
  <c r="G504" i="5"/>
  <c r="F505" i="5"/>
  <c r="G505" i="5"/>
  <c r="F506" i="5"/>
  <c r="G506" i="5"/>
  <c r="F507" i="5"/>
  <c r="G507" i="5"/>
  <c r="F508" i="5"/>
  <c r="G508" i="5"/>
  <c r="F509" i="5"/>
  <c r="G509" i="5"/>
  <c r="F510" i="5"/>
  <c r="G510" i="5"/>
  <c r="F511" i="5"/>
  <c r="G511" i="5"/>
  <c r="F512" i="5"/>
  <c r="G512" i="5"/>
  <c r="F513" i="5"/>
  <c r="G513" i="5"/>
  <c r="F514" i="5"/>
  <c r="G514" i="5"/>
  <c r="F515" i="5"/>
  <c r="G515" i="5"/>
  <c r="F516" i="5"/>
  <c r="G516" i="5"/>
  <c r="F517" i="5"/>
  <c r="G517" i="5"/>
  <c r="F518" i="5"/>
  <c r="G518" i="5"/>
  <c r="F519" i="5"/>
  <c r="G519" i="5"/>
  <c r="F520" i="5"/>
  <c r="G520" i="5"/>
  <c r="F521" i="5"/>
  <c r="G521" i="5"/>
  <c r="F522" i="5"/>
  <c r="G522" i="5"/>
  <c r="F523" i="5"/>
  <c r="G523" i="5"/>
  <c r="F524" i="5"/>
  <c r="G524" i="5"/>
  <c r="F525" i="5"/>
  <c r="G525" i="5"/>
  <c r="F526" i="5"/>
  <c r="G526" i="5"/>
  <c r="F527" i="5"/>
  <c r="G527" i="5"/>
  <c r="F528" i="5"/>
  <c r="G528" i="5"/>
  <c r="F529" i="5"/>
  <c r="G529" i="5"/>
  <c r="F530" i="5"/>
  <c r="G530" i="5"/>
  <c r="F531" i="5"/>
  <c r="G531" i="5"/>
  <c r="F532" i="5"/>
  <c r="G532" i="5"/>
  <c r="F533" i="5"/>
  <c r="G533" i="5"/>
  <c r="F534" i="5"/>
  <c r="G534" i="5"/>
  <c r="F535" i="5"/>
  <c r="G535" i="5"/>
  <c r="F536" i="5"/>
  <c r="G536" i="5"/>
  <c r="F537" i="5"/>
  <c r="G537" i="5"/>
  <c r="F538" i="5"/>
  <c r="G538" i="5"/>
  <c r="F539" i="5"/>
  <c r="G539" i="5"/>
  <c r="F540" i="5"/>
  <c r="G540" i="5"/>
  <c r="F541" i="5"/>
  <c r="G541" i="5"/>
  <c r="F542" i="5"/>
  <c r="G542" i="5"/>
  <c r="F543" i="5"/>
  <c r="G543" i="5"/>
  <c r="F544" i="5"/>
  <c r="G544" i="5"/>
  <c r="F545" i="5"/>
  <c r="G545" i="5"/>
  <c r="F546" i="5"/>
  <c r="G546" i="5"/>
  <c r="F547" i="5"/>
  <c r="G547" i="5"/>
  <c r="F548" i="5"/>
  <c r="G548" i="5"/>
  <c r="F549" i="5"/>
  <c r="G549" i="5"/>
  <c r="F550" i="5"/>
  <c r="G550" i="5"/>
  <c r="F551" i="5"/>
  <c r="G551" i="5"/>
  <c r="F552" i="5"/>
  <c r="G552" i="5"/>
  <c r="F553" i="5"/>
  <c r="G553" i="5"/>
  <c r="F554" i="5"/>
  <c r="G554" i="5"/>
  <c r="F555" i="5"/>
  <c r="G555" i="5"/>
  <c r="F556" i="5"/>
  <c r="G556" i="5"/>
  <c r="F557" i="5"/>
  <c r="G557" i="5"/>
  <c r="F558" i="5"/>
  <c r="G558" i="5"/>
  <c r="F559" i="5"/>
  <c r="G559" i="5"/>
  <c r="F560" i="5"/>
  <c r="G560" i="5"/>
  <c r="F561" i="5"/>
  <c r="G561" i="5"/>
  <c r="F562" i="5"/>
  <c r="G562" i="5"/>
  <c r="F563" i="5"/>
  <c r="G563" i="5"/>
  <c r="F564" i="5"/>
  <c r="G564" i="5"/>
  <c r="F565" i="5"/>
  <c r="G565" i="5"/>
  <c r="F566" i="5"/>
  <c r="G566" i="5"/>
  <c r="F567" i="5"/>
  <c r="G567" i="5"/>
  <c r="F568" i="5"/>
  <c r="G568" i="5"/>
  <c r="F569" i="5"/>
  <c r="G569" i="5"/>
  <c r="F570" i="5"/>
  <c r="G570" i="5"/>
  <c r="F571" i="5"/>
  <c r="G571" i="5"/>
  <c r="F572" i="5"/>
  <c r="G572" i="5"/>
  <c r="F573" i="5"/>
  <c r="G573" i="5"/>
  <c r="F574" i="5"/>
  <c r="G574" i="5"/>
  <c r="F575" i="5"/>
  <c r="G575" i="5"/>
  <c r="F576" i="5"/>
  <c r="G576" i="5"/>
  <c r="F577" i="5"/>
  <c r="G577" i="5"/>
  <c r="F578" i="5"/>
  <c r="G578" i="5"/>
  <c r="F579" i="5"/>
  <c r="G579" i="5"/>
  <c r="F580" i="5"/>
  <c r="G580" i="5"/>
  <c r="F581" i="5"/>
  <c r="G581" i="5"/>
  <c r="F582" i="5"/>
  <c r="G582" i="5"/>
  <c r="F583" i="5"/>
  <c r="G583" i="5"/>
  <c r="F584" i="5"/>
  <c r="G584" i="5"/>
  <c r="F585" i="5"/>
  <c r="G585" i="5"/>
  <c r="F586" i="5"/>
  <c r="G586" i="5"/>
  <c r="F587" i="5"/>
  <c r="G587" i="5"/>
  <c r="F588" i="5"/>
  <c r="G588" i="5"/>
  <c r="F589" i="5"/>
  <c r="G589" i="5"/>
  <c r="F590" i="5"/>
  <c r="G590" i="5"/>
  <c r="F591" i="5"/>
  <c r="G591" i="5"/>
  <c r="F592" i="5"/>
  <c r="G592" i="5"/>
  <c r="F593" i="5"/>
  <c r="G593" i="5"/>
  <c r="F594" i="5"/>
  <c r="G594" i="5"/>
  <c r="F595" i="5"/>
  <c r="G595" i="5"/>
  <c r="F596" i="5"/>
  <c r="G596" i="5"/>
  <c r="F597" i="5"/>
  <c r="G597" i="5"/>
  <c r="F598" i="5"/>
  <c r="G598" i="5"/>
  <c r="F599" i="5"/>
  <c r="G599" i="5"/>
  <c r="F600" i="5"/>
  <c r="G600" i="5"/>
  <c r="F601" i="5"/>
  <c r="G601" i="5"/>
  <c r="F602" i="5"/>
  <c r="G602" i="5"/>
  <c r="F603" i="5"/>
  <c r="G603" i="5"/>
  <c r="F604" i="5"/>
  <c r="G604" i="5"/>
  <c r="F605" i="5"/>
  <c r="G605" i="5"/>
  <c r="F606" i="5"/>
  <c r="G606" i="5"/>
  <c r="F607" i="5"/>
  <c r="G607" i="5"/>
  <c r="F608" i="5"/>
  <c r="G608" i="5"/>
  <c r="F609" i="5"/>
  <c r="G609" i="5"/>
  <c r="F610" i="5"/>
  <c r="G610" i="5"/>
  <c r="F611" i="5"/>
  <c r="G611" i="5"/>
  <c r="F612" i="5"/>
  <c r="G612" i="5"/>
  <c r="F613" i="5"/>
  <c r="G613" i="5"/>
  <c r="F614" i="5"/>
  <c r="G614" i="5"/>
  <c r="F615" i="5"/>
  <c r="G615" i="5"/>
  <c r="F616" i="5"/>
  <c r="G616" i="5"/>
  <c r="F617" i="5"/>
  <c r="G617" i="5"/>
  <c r="F618" i="5"/>
  <c r="G618" i="5"/>
  <c r="F619" i="5"/>
  <c r="G619" i="5"/>
  <c r="F620" i="5"/>
  <c r="G620" i="5"/>
  <c r="F621" i="5"/>
  <c r="G621" i="5"/>
  <c r="F622" i="5"/>
  <c r="G622" i="5"/>
  <c r="F623" i="5"/>
  <c r="G623" i="5"/>
  <c r="F624" i="5"/>
  <c r="G624" i="5"/>
  <c r="F625" i="5"/>
  <c r="G625" i="5"/>
  <c r="F626" i="5"/>
  <c r="G626" i="5"/>
  <c r="F627" i="5"/>
  <c r="G627" i="5"/>
  <c r="F628" i="5"/>
  <c r="G628" i="5"/>
  <c r="F629" i="5"/>
  <c r="G629" i="5"/>
  <c r="F630" i="5"/>
  <c r="G630" i="5"/>
  <c r="F631" i="5"/>
  <c r="G631" i="5"/>
  <c r="F632" i="5"/>
  <c r="G632" i="5"/>
  <c r="F633" i="5"/>
  <c r="G633" i="5"/>
  <c r="F634" i="5"/>
  <c r="G634" i="5"/>
  <c r="F635" i="5"/>
  <c r="G635" i="5"/>
  <c r="F636" i="5"/>
  <c r="G636" i="5"/>
  <c r="F637" i="5"/>
  <c r="G637" i="5"/>
  <c r="F638" i="5"/>
  <c r="G638" i="5"/>
  <c r="F639" i="5"/>
  <c r="G639" i="5"/>
  <c r="F640" i="5"/>
  <c r="G640" i="5"/>
  <c r="F641" i="5"/>
  <c r="G641" i="5"/>
  <c r="F642" i="5"/>
  <c r="G642" i="5"/>
  <c r="F643" i="5"/>
  <c r="G643" i="5"/>
  <c r="F644" i="5"/>
  <c r="G644" i="5"/>
  <c r="F645" i="5"/>
  <c r="G645" i="5"/>
  <c r="F646" i="5"/>
  <c r="G646" i="5"/>
  <c r="F647" i="5"/>
  <c r="G647" i="5"/>
  <c r="F648" i="5"/>
  <c r="G648" i="5"/>
  <c r="F649" i="5"/>
  <c r="G649" i="5"/>
  <c r="F650" i="5"/>
  <c r="G650" i="5"/>
  <c r="F651" i="5"/>
  <c r="G651" i="5"/>
  <c r="F652" i="5"/>
  <c r="G652" i="5"/>
  <c r="F653" i="5"/>
  <c r="G653" i="5"/>
  <c r="F654" i="5"/>
  <c r="G654" i="5"/>
  <c r="F655" i="5"/>
  <c r="G655" i="5"/>
  <c r="F656" i="5"/>
  <c r="G656" i="5"/>
  <c r="F657" i="5"/>
  <c r="G657" i="5"/>
  <c r="F658" i="5"/>
  <c r="G658" i="5"/>
  <c r="F659" i="5"/>
  <c r="G659" i="5"/>
  <c r="F660" i="5"/>
  <c r="G660" i="5"/>
  <c r="F661" i="5"/>
  <c r="G661" i="5"/>
  <c r="F662" i="5"/>
  <c r="G662" i="5"/>
  <c r="F663" i="5"/>
  <c r="G663" i="5"/>
  <c r="F664" i="5"/>
  <c r="G664" i="5"/>
  <c r="F665" i="5"/>
  <c r="G665" i="5"/>
  <c r="F666" i="5"/>
  <c r="G666" i="5"/>
  <c r="F667" i="5"/>
  <c r="G667" i="5"/>
  <c r="F668" i="5"/>
  <c r="G668" i="5"/>
  <c r="F669" i="5"/>
  <c r="G669" i="5"/>
  <c r="F670" i="5"/>
  <c r="G670" i="5"/>
  <c r="F671" i="5"/>
  <c r="G671" i="5"/>
  <c r="F672" i="5"/>
  <c r="G672" i="5"/>
  <c r="F673" i="5"/>
  <c r="G673" i="5"/>
  <c r="F674" i="5"/>
  <c r="G674" i="5"/>
  <c r="F675" i="5"/>
  <c r="G675" i="5"/>
  <c r="F676" i="5"/>
  <c r="G676" i="5"/>
  <c r="F677" i="5"/>
  <c r="G677" i="5"/>
  <c r="F678" i="5"/>
  <c r="G678" i="5"/>
  <c r="F679" i="5"/>
  <c r="G679" i="5"/>
  <c r="F680" i="5"/>
  <c r="G680" i="5"/>
  <c r="F681" i="5"/>
  <c r="G681" i="5"/>
  <c r="F682" i="5"/>
  <c r="G682" i="5"/>
  <c r="F683" i="5"/>
  <c r="G683" i="5"/>
  <c r="F684" i="5"/>
  <c r="G684" i="5"/>
  <c r="F685" i="5"/>
  <c r="G685" i="5"/>
  <c r="F686" i="5"/>
  <c r="G686" i="5"/>
  <c r="F687" i="5"/>
  <c r="G687" i="5"/>
  <c r="F688" i="5"/>
  <c r="G688" i="5"/>
  <c r="F689" i="5"/>
  <c r="G689" i="5"/>
  <c r="F690" i="5"/>
  <c r="G690" i="5"/>
  <c r="F691" i="5"/>
  <c r="G691" i="5"/>
  <c r="F692" i="5"/>
  <c r="G692" i="5"/>
  <c r="F693" i="5"/>
  <c r="G693" i="5"/>
  <c r="F694" i="5"/>
  <c r="G694" i="5"/>
  <c r="F695" i="5"/>
  <c r="G695" i="5"/>
  <c r="F696" i="5"/>
  <c r="G696" i="5"/>
  <c r="F697" i="5"/>
  <c r="G697" i="5"/>
  <c r="F698" i="5"/>
  <c r="G698" i="5"/>
  <c r="F699" i="5"/>
  <c r="G699" i="5"/>
  <c r="F700" i="5"/>
  <c r="G700" i="5"/>
  <c r="F701" i="5"/>
  <c r="G701" i="5"/>
  <c r="F702" i="5"/>
  <c r="G702" i="5"/>
  <c r="F703" i="5"/>
  <c r="G703" i="5"/>
  <c r="F704" i="5"/>
  <c r="G704" i="5"/>
  <c r="F705" i="5"/>
  <c r="G705" i="5"/>
  <c r="F706" i="5"/>
  <c r="G706" i="5"/>
  <c r="F707" i="5"/>
  <c r="G707" i="5"/>
  <c r="F708" i="5"/>
  <c r="G708" i="5"/>
  <c r="F709" i="5"/>
  <c r="G709" i="5"/>
  <c r="F710" i="5"/>
  <c r="G710" i="5"/>
  <c r="F711" i="5"/>
  <c r="G711" i="5"/>
  <c r="F712" i="5"/>
  <c r="G712" i="5"/>
  <c r="F713" i="5"/>
  <c r="G713" i="5"/>
  <c r="F714" i="5"/>
  <c r="G714" i="5"/>
  <c r="F715" i="5"/>
  <c r="G715" i="5"/>
  <c r="F716" i="5"/>
  <c r="G716" i="5"/>
  <c r="F717" i="5"/>
  <c r="G717" i="5"/>
  <c r="F718" i="5"/>
  <c r="G718" i="5"/>
  <c r="F719" i="5"/>
  <c r="G719" i="5"/>
  <c r="F720" i="5"/>
  <c r="G720" i="5"/>
  <c r="F721" i="5"/>
  <c r="G721" i="5"/>
  <c r="F722" i="5"/>
  <c r="G722" i="5"/>
  <c r="F723" i="5"/>
  <c r="G723" i="5"/>
  <c r="F724" i="5"/>
  <c r="G724" i="5"/>
  <c r="F725" i="5"/>
  <c r="G725" i="5"/>
  <c r="F726" i="5"/>
  <c r="G726" i="5"/>
  <c r="F727" i="5"/>
  <c r="G727" i="5"/>
  <c r="F728" i="5"/>
  <c r="G728" i="5"/>
  <c r="F729" i="5"/>
  <c r="G729" i="5"/>
  <c r="F730" i="5"/>
  <c r="G730" i="5"/>
  <c r="F731" i="5"/>
  <c r="G731" i="5"/>
  <c r="F732" i="5"/>
  <c r="G732" i="5"/>
  <c r="F733" i="5"/>
  <c r="G733" i="5"/>
  <c r="F734" i="5"/>
  <c r="G734" i="5"/>
  <c r="F735" i="5"/>
  <c r="G735" i="5"/>
  <c r="F736" i="5"/>
  <c r="G736" i="5"/>
  <c r="F737" i="5"/>
  <c r="G737" i="5"/>
  <c r="F738" i="5"/>
  <c r="G738" i="5"/>
  <c r="F739" i="5"/>
  <c r="G739" i="5"/>
  <c r="F740" i="5"/>
  <c r="G740" i="5"/>
  <c r="F741" i="5"/>
  <c r="G741" i="5"/>
  <c r="F742" i="5"/>
  <c r="G742" i="5"/>
  <c r="F743" i="5"/>
  <c r="G743" i="5"/>
  <c r="F744" i="5"/>
  <c r="G744" i="5"/>
  <c r="F745" i="5"/>
  <c r="G745" i="5"/>
  <c r="F746" i="5"/>
  <c r="G746" i="5"/>
  <c r="F747" i="5"/>
  <c r="G747" i="5"/>
  <c r="F748" i="5"/>
  <c r="G748" i="5"/>
  <c r="F749" i="5"/>
  <c r="G749" i="5"/>
  <c r="F750" i="5"/>
  <c r="G750" i="5"/>
  <c r="F751" i="5"/>
  <c r="G751" i="5"/>
  <c r="F752" i="5"/>
  <c r="G752" i="5"/>
  <c r="F753" i="5"/>
  <c r="G753" i="5"/>
  <c r="F754" i="5"/>
  <c r="G754" i="5"/>
  <c r="F755" i="5"/>
  <c r="G755" i="5"/>
  <c r="F756" i="5"/>
  <c r="G756" i="5"/>
  <c r="F757" i="5"/>
  <c r="G757" i="5"/>
  <c r="F758" i="5"/>
  <c r="G758" i="5"/>
  <c r="F759" i="5"/>
  <c r="G759" i="5"/>
  <c r="F760" i="5"/>
  <c r="G760" i="5"/>
  <c r="F761" i="5"/>
  <c r="G761" i="5"/>
  <c r="F762" i="5"/>
  <c r="G762" i="5"/>
  <c r="F763" i="5"/>
  <c r="G763" i="5"/>
  <c r="F764" i="5"/>
  <c r="G764" i="5"/>
  <c r="F765" i="5"/>
  <c r="G765" i="5"/>
  <c r="F766" i="5"/>
  <c r="G766" i="5"/>
  <c r="F767" i="5"/>
  <c r="G767" i="5"/>
  <c r="F768" i="5"/>
  <c r="G768" i="5"/>
  <c r="F769" i="5"/>
  <c r="G769" i="5"/>
  <c r="F770" i="5"/>
  <c r="G770" i="5"/>
  <c r="F771" i="5"/>
  <c r="G771" i="5"/>
  <c r="F772" i="5"/>
  <c r="G772" i="5"/>
  <c r="F773" i="5"/>
  <c r="G773" i="5"/>
  <c r="F774" i="5"/>
  <c r="G774" i="5"/>
  <c r="F775" i="5"/>
  <c r="G775" i="5"/>
  <c r="F776" i="5"/>
  <c r="G776" i="5"/>
  <c r="F777" i="5"/>
  <c r="G777" i="5"/>
  <c r="F778" i="5"/>
  <c r="G778" i="5"/>
  <c r="F779" i="5"/>
  <c r="G779" i="5"/>
  <c r="F780" i="5"/>
  <c r="G780" i="5"/>
  <c r="F781" i="5"/>
  <c r="G781" i="5"/>
  <c r="F782" i="5"/>
  <c r="G782" i="5"/>
  <c r="F783" i="5"/>
  <c r="G783" i="5"/>
  <c r="F784" i="5"/>
  <c r="G784" i="5"/>
  <c r="F785" i="5"/>
  <c r="G785" i="5"/>
  <c r="F786" i="5"/>
  <c r="G786" i="5"/>
  <c r="F787" i="5"/>
  <c r="G787" i="5"/>
  <c r="F788" i="5"/>
  <c r="G788" i="5"/>
  <c r="F789" i="5"/>
  <c r="G789" i="5"/>
  <c r="F790" i="5"/>
  <c r="G790" i="5"/>
  <c r="F791" i="5"/>
  <c r="G791" i="5"/>
  <c r="F792" i="5"/>
  <c r="G792" i="5"/>
  <c r="F793" i="5"/>
  <c r="G793" i="5"/>
  <c r="F794" i="5"/>
  <c r="G794" i="5"/>
  <c r="F795" i="5"/>
  <c r="G795" i="5"/>
  <c r="F796" i="5"/>
  <c r="G796" i="5"/>
  <c r="F797" i="5"/>
  <c r="G797" i="5"/>
  <c r="F798" i="5"/>
  <c r="G798" i="5"/>
  <c r="F799" i="5"/>
  <c r="G799" i="5"/>
  <c r="F800" i="5"/>
  <c r="G800" i="5"/>
  <c r="F801" i="5"/>
  <c r="G801" i="5"/>
  <c r="F802" i="5"/>
  <c r="G802" i="5"/>
  <c r="F803" i="5"/>
  <c r="G803" i="5"/>
  <c r="F804" i="5"/>
  <c r="G804" i="5"/>
  <c r="F805" i="5"/>
  <c r="G805" i="5"/>
  <c r="F806" i="5"/>
  <c r="G806" i="5"/>
  <c r="F807" i="5"/>
  <c r="G807" i="5"/>
  <c r="F808" i="5"/>
  <c r="G808" i="5"/>
  <c r="F809" i="5"/>
  <c r="G809" i="5"/>
  <c r="F810" i="5"/>
  <c r="G810" i="5"/>
  <c r="F811" i="5"/>
  <c r="G811" i="5"/>
  <c r="F812" i="5"/>
  <c r="G812" i="5"/>
  <c r="F813" i="5"/>
  <c r="G813" i="5"/>
  <c r="F814" i="5"/>
  <c r="G814" i="5"/>
  <c r="F815" i="5"/>
  <c r="G815" i="5"/>
  <c r="F816" i="5"/>
  <c r="G816" i="5"/>
  <c r="F817" i="5"/>
  <c r="G817" i="5"/>
  <c r="F818" i="5"/>
  <c r="G818" i="5"/>
  <c r="F819" i="5"/>
  <c r="G819" i="5"/>
  <c r="F820" i="5"/>
  <c r="G820" i="5"/>
  <c r="F821" i="5"/>
  <c r="G821" i="5"/>
  <c r="F822" i="5"/>
  <c r="G822" i="5"/>
  <c r="F823" i="5"/>
  <c r="G823" i="5"/>
  <c r="F824" i="5"/>
  <c r="G824" i="5"/>
  <c r="F825" i="5"/>
  <c r="G825" i="5"/>
  <c r="F826" i="5"/>
  <c r="G826" i="5"/>
  <c r="F827" i="5"/>
  <c r="G827" i="5"/>
  <c r="F828" i="5"/>
  <c r="G828" i="5"/>
  <c r="F829" i="5"/>
  <c r="G829" i="5"/>
  <c r="F830" i="5"/>
  <c r="G830" i="5"/>
  <c r="F831" i="5"/>
  <c r="G831" i="5"/>
  <c r="F832" i="5"/>
  <c r="G832" i="5"/>
  <c r="F833" i="5"/>
  <c r="G833" i="5"/>
  <c r="F834" i="5"/>
  <c r="G834" i="5"/>
  <c r="F835" i="5"/>
  <c r="G835" i="5"/>
  <c r="F836" i="5"/>
  <c r="G836" i="5"/>
  <c r="F837" i="5"/>
  <c r="G837" i="5"/>
  <c r="F838" i="5"/>
  <c r="G838" i="5"/>
  <c r="F839" i="5"/>
  <c r="G839" i="5"/>
  <c r="F840" i="5"/>
  <c r="G840" i="5"/>
  <c r="F841" i="5"/>
  <c r="G841" i="5"/>
  <c r="F842" i="5"/>
  <c r="G842" i="5"/>
  <c r="F843" i="5"/>
  <c r="G843" i="5"/>
  <c r="F844" i="5"/>
  <c r="G844" i="5"/>
  <c r="F845" i="5"/>
  <c r="G845" i="5"/>
  <c r="F846" i="5"/>
  <c r="G846" i="5"/>
  <c r="F847" i="5"/>
  <c r="G847" i="5"/>
  <c r="F848" i="5"/>
  <c r="G848" i="5"/>
  <c r="F849" i="5"/>
  <c r="G849" i="5"/>
  <c r="F850" i="5"/>
  <c r="G850" i="5"/>
  <c r="F851" i="5"/>
  <c r="G851" i="5"/>
  <c r="F852" i="5"/>
  <c r="G852" i="5"/>
  <c r="F853" i="5"/>
  <c r="G853" i="5"/>
  <c r="F854" i="5"/>
  <c r="G854" i="5"/>
  <c r="F855" i="5"/>
  <c r="G855" i="5"/>
  <c r="F856" i="5"/>
  <c r="G856" i="5"/>
  <c r="F857" i="5"/>
  <c r="G857" i="5"/>
  <c r="F858" i="5"/>
  <c r="G858" i="5"/>
  <c r="F859" i="5"/>
  <c r="G859" i="5"/>
  <c r="F860" i="5"/>
  <c r="G860" i="5"/>
  <c r="F861" i="5"/>
  <c r="G861" i="5"/>
  <c r="F862" i="5"/>
  <c r="G862" i="5"/>
  <c r="F863" i="5"/>
  <c r="G863" i="5"/>
  <c r="F864" i="5"/>
  <c r="G864" i="5"/>
  <c r="F865" i="5"/>
  <c r="G865" i="5"/>
  <c r="F866" i="5"/>
  <c r="G866" i="5"/>
  <c r="F867" i="5"/>
  <c r="G867" i="5"/>
  <c r="F868" i="5"/>
  <c r="G868" i="5"/>
  <c r="F869" i="5"/>
  <c r="G869" i="5"/>
  <c r="F870" i="5"/>
  <c r="G870" i="5"/>
  <c r="F871" i="5"/>
  <c r="G871" i="5"/>
  <c r="F872" i="5"/>
  <c r="G872" i="5"/>
  <c r="F873" i="5"/>
  <c r="G873" i="5"/>
  <c r="F874" i="5"/>
  <c r="G874" i="5"/>
  <c r="F875" i="5"/>
  <c r="G875" i="5"/>
  <c r="F876" i="5"/>
  <c r="G876" i="5"/>
  <c r="F877" i="5"/>
  <c r="G877" i="5"/>
  <c r="F878" i="5"/>
  <c r="G878" i="5"/>
  <c r="F879" i="5"/>
  <c r="G879" i="5"/>
  <c r="F880" i="5"/>
  <c r="G880" i="5"/>
  <c r="F881" i="5"/>
  <c r="G881" i="5"/>
  <c r="F882" i="5"/>
  <c r="G882" i="5"/>
  <c r="F883" i="5"/>
  <c r="G883" i="5"/>
  <c r="F884" i="5"/>
  <c r="G884" i="5"/>
  <c r="F885" i="5"/>
  <c r="G885" i="5"/>
  <c r="F886" i="5"/>
  <c r="G886" i="5"/>
  <c r="F887" i="5"/>
  <c r="G887" i="5"/>
  <c r="F888" i="5"/>
  <c r="G888" i="5"/>
  <c r="F889" i="5"/>
  <c r="G889" i="5"/>
  <c r="F890" i="5"/>
  <c r="G890" i="5"/>
  <c r="F891" i="5"/>
  <c r="G891" i="5"/>
  <c r="F892" i="5"/>
  <c r="G892" i="5"/>
  <c r="F893" i="5"/>
  <c r="G893" i="5"/>
  <c r="F894" i="5"/>
  <c r="G894" i="5"/>
  <c r="F895" i="5"/>
  <c r="G895" i="5"/>
  <c r="F896" i="5"/>
  <c r="G896" i="5"/>
  <c r="F897" i="5"/>
  <c r="G897" i="5"/>
  <c r="F898" i="5"/>
  <c r="G898" i="5"/>
  <c r="F899" i="5"/>
  <c r="G899" i="5"/>
  <c r="F900" i="5"/>
  <c r="G900" i="5"/>
  <c r="F901" i="5"/>
  <c r="G901" i="5"/>
  <c r="F902" i="5"/>
  <c r="G902" i="5"/>
  <c r="F903" i="5"/>
  <c r="G903" i="5"/>
  <c r="F904" i="5"/>
  <c r="G904" i="5"/>
  <c r="F905" i="5"/>
  <c r="G905" i="5"/>
  <c r="F906" i="5"/>
  <c r="G906" i="5"/>
  <c r="F907" i="5"/>
  <c r="G907" i="5"/>
  <c r="F908" i="5"/>
  <c r="G908" i="5"/>
  <c r="F909" i="5"/>
  <c r="G909" i="5"/>
  <c r="F910" i="5"/>
  <c r="G910" i="5"/>
  <c r="F911" i="5"/>
  <c r="G911" i="5"/>
  <c r="F912" i="5"/>
  <c r="G912" i="5"/>
  <c r="F913" i="5"/>
  <c r="G913" i="5"/>
  <c r="F914" i="5"/>
  <c r="G914" i="5"/>
  <c r="F915" i="5"/>
  <c r="G915" i="5"/>
  <c r="F916" i="5"/>
  <c r="G916" i="5"/>
  <c r="F917" i="5"/>
  <c r="G917" i="5"/>
  <c r="F918" i="5"/>
  <c r="G918" i="5"/>
  <c r="F919" i="5"/>
  <c r="G919" i="5"/>
  <c r="F920" i="5"/>
  <c r="G920" i="5"/>
  <c r="F921" i="5"/>
  <c r="G921" i="5"/>
  <c r="F922" i="5"/>
  <c r="G922" i="5"/>
  <c r="F923" i="5"/>
  <c r="G923" i="5"/>
  <c r="F924" i="5"/>
  <c r="G924" i="5"/>
  <c r="F925" i="5"/>
  <c r="G925" i="5"/>
  <c r="F926" i="5"/>
  <c r="G926" i="5"/>
  <c r="F927" i="5"/>
  <c r="G927" i="5"/>
  <c r="F928" i="5"/>
  <c r="G928" i="5"/>
  <c r="F929" i="5"/>
  <c r="G929" i="5"/>
  <c r="F930" i="5"/>
  <c r="G930" i="5"/>
  <c r="F931" i="5"/>
  <c r="G931" i="5"/>
  <c r="F932" i="5"/>
  <c r="G932" i="5"/>
  <c r="F933" i="5"/>
  <c r="G933" i="5"/>
  <c r="F934" i="5"/>
  <c r="G934" i="5"/>
  <c r="F935" i="5"/>
  <c r="G935" i="5"/>
  <c r="F936" i="5"/>
  <c r="G936" i="5"/>
  <c r="F937" i="5"/>
  <c r="G937" i="5"/>
  <c r="F938" i="5"/>
  <c r="G938" i="5"/>
  <c r="F939" i="5"/>
  <c r="G939" i="5"/>
  <c r="F940" i="5"/>
  <c r="G940" i="5"/>
  <c r="F941" i="5"/>
  <c r="G941" i="5"/>
  <c r="F942" i="5"/>
  <c r="G942" i="5"/>
  <c r="F943" i="5"/>
  <c r="G943" i="5"/>
  <c r="F944" i="5"/>
  <c r="G944" i="5"/>
  <c r="F945" i="5"/>
  <c r="G945" i="5"/>
  <c r="F946" i="5"/>
  <c r="G946" i="5"/>
  <c r="F947" i="5"/>
  <c r="G947" i="5"/>
  <c r="F948" i="5"/>
  <c r="G948" i="5"/>
  <c r="F949" i="5"/>
  <c r="G949" i="5"/>
  <c r="F950" i="5"/>
  <c r="G950" i="5"/>
  <c r="F951" i="5"/>
  <c r="G951" i="5"/>
  <c r="F952" i="5"/>
  <c r="G952" i="5"/>
  <c r="F953" i="5"/>
  <c r="G953" i="5"/>
  <c r="F954" i="5"/>
  <c r="G954" i="5"/>
  <c r="F955" i="5"/>
  <c r="G955" i="5"/>
  <c r="F956" i="5"/>
  <c r="G956" i="5"/>
  <c r="F957" i="5"/>
  <c r="G957" i="5"/>
  <c r="F958" i="5"/>
  <c r="G958" i="5"/>
  <c r="F959" i="5"/>
  <c r="G959" i="5"/>
  <c r="F960" i="5"/>
  <c r="G960" i="5"/>
  <c r="F961" i="5"/>
  <c r="G961" i="5"/>
  <c r="F962" i="5"/>
  <c r="G962" i="5"/>
  <c r="F963" i="5"/>
  <c r="G963" i="5"/>
  <c r="F964" i="5"/>
  <c r="G964" i="5"/>
  <c r="F965" i="5"/>
  <c r="G965" i="5"/>
  <c r="F966" i="5"/>
  <c r="G966" i="5"/>
  <c r="F967" i="5"/>
  <c r="G967" i="5"/>
  <c r="F968" i="5"/>
  <c r="G968" i="5"/>
  <c r="F969" i="5"/>
  <c r="G969" i="5"/>
  <c r="F970" i="5"/>
  <c r="G970" i="5"/>
  <c r="F971" i="5"/>
  <c r="G971" i="5"/>
  <c r="F972" i="5"/>
  <c r="G972" i="5"/>
  <c r="F973" i="5"/>
  <c r="G973" i="5"/>
  <c r="F974" i="5"/>
  <c r="G974" i="5"/>
  <c r="F975" i="5"/>
  <c r="G975" i="5"/>
  <c r="F976" i="5"/>
  <c r="G976" i="5"/>
  <c r="F977" i="5"/>
  <c r="G977" i="5"/>
  <c r="F978" i="5"/>
  <c r="G978" i="5"/>
  <c r="F979" i="5"/>
  <c r="G979" i="5"/>
  <c r="F980" i="5"/>
  <c r="G980" i="5"/>
  <c r="F981" i="5"/>
  <c r="G981" i="5"/>
  <c r="F982" i="5"/>
  <c r="G982" i="5"/>
  <c r="F983" i="5"/>
  <c r="G983" i="5"/>
  <c r="F984" i="5"/>
  <c r="G984" i="5"/>
  <c r="F985" i="5"/>
  <c r="G985" i="5"/>
  <c r="F986" i="5"/>
  <c r="G986" i="5"/>
  <c r="F987" i="5"/>
  <c r="G987" i="5"/>
  <c r="F988" i="5"/>
  <c r="G988" i="5"/>
  <c r="F989" i="5"/>
  <c r="G989" i="5"/>
  <c r="F990" i="5"/>
  <c r="G990" i="5"/>
  <c r="F991" i="5"/>
  <c r="G991" i="5"/>
  <c r="F992" i="5"/>
  <c r="G992" i="5"/>
  <c r="F993" i="5"/>
  <c r="G993" i="5"/>
  <c r="F994" i="5"/>
  <c r="G994" i="5"/>
  <c r="F995" i="5"/>
  <c r="G995" i="5"/>
  <c r="F996" i="5"/>
  <c r="G996" i="5"/>
  <c r="F997" i="5"/>
  <c r="G997" i="5"/>
  <c r="F998" i="5"/>
  <c r="G998" i="5"/>
  <c r="F999" i="5"/>
  <c r="G999" i="5"/>
  <c r="F1000" i="5"/>
  <c r="G1000" i="5"/>
  <c r="F1001" i="5"/>
  <c r="G1001" i="5"/>
  <c r="F1002" i="5"/>
  <c r="G1002" i="5"/>
  <c r="F1003" i="5"/>
  <c r="G1003" i="5"/>
  <c r="F1004" i="5"/>
  <c r="G1004" i="5"/>
  <c r="F1005" i="5"/>
  <c r="G1005" i="5"/>
  <c r="F1006" i="5"/>
  <c r="G1006" i="5"/>
  <c r="F1007" i="5"/>
  <c r="G1007" i="5"/>
  <c r="F1008" i="5"/>
  <c r="G1008" i="5"/>
  <c r="F1009" i="5"/>
  <c r="G1009" i="5"/>
  <c r="F1010" i="5"/>
  <c r="G1010" i="5"/>
  <c r="F1011" i="5"/>
  <c r="G1011" i="5"/>
  <c r="F1012" i="5"/>
  <c r="G1012" i="5"/>
  <c r="F1013" i="5"/>
  <c r="G1013" i="5"/>
  <c r="F1014" i="5"/>
  <c r="G1014" i="5"/>
  <c r="F1015" i="5"/>
  <c r="G1015" i="5"/>
  <c r="F1016" i="5"/>
  <c r="G1016" i="5"/>
  <c r="F1017" i="5"/>
  <c r="G1017" i="5"/>
  <c r="F1018" i="5"/>
  <c r="G1018" i="5"/>
  <c r="F1019" i="5"/>
  <c r="G1019" i="5"/>
  <c r="F1020" i="5"/>
  <c r="G1020" i="5"/>
  <c r="F1021" i="5"/>
  <c r="G1021" i="5"/>
  <c r="F1022" i="5"/>
  <c r="G1022" i="5"/>
  <c r="F1023" i="5"/>
  <c r="G1023" i="5"/>
  <c r="F1024" i="5"/>
  <c r="G1024" i="5"/>
  <c r="F1025" i="5"/>
  <c r="G1025" i="5"/>
  <c r="F1026" i="5"/>
  <c r="G1026" i="5"/>
  <c r="F1027" i="5"/>
  <c r="G1027" i="5"/>
  <c r="F1028" i="5"/>
  <c r="G1028" i="5"/>
  <c r="F1029" i="5"/>
  <c r="G1029" i="5"/>
  <c r="F1030" i="5"/>
  <c r="G1030" i="5"/>
  <c r="F1031" i="5"/>
  <c r="G1031" i="5"/>
  <c r="F1032" i="5"/>
  <c r="G1032" i="5"/>
  <c r="F1033" i="5"/>
  <c r="G1033" i="5"/>
  <c r="F1034" i="5"/>
  <c r="G1034" i="5"/>
  <c r="F1035" i="5"/>
  <c r="G1035" i="5"/>
  <c r="F1036" i="5"/>
  <c r="G1036" i="5"/>
  <c r="F1037" i="5"/>
  <c r="G1037" i="5"/>
  <c r="F1038" i="5"/>
  <c r="G1038" i="5"/>
  <c r="F1039" i="5"/>
  <c r="G1039" i="5"/>
  <c r="F1040" i="5"/>
  <c r="G1040" i="5"/>
  <c r="F1041" i="5"/>
  <c r="G1041" i="5"/>
  <c r="F1042" i="5"/>
  <c r="G1042" i="5"/>
  <c r="F1043" i="5"/>
  <c r="G1043" i="5"/>
  <c r="F1044" i="5"/>
  <c r="G1044" i="5"/>
  <c r="F1045" i="5"/>
  <c r="G1045" i="5"/>
  <c r="F1046" i="5"/>
  <c r="G1046" i="5"/>
  <c r="F1047" i="5"/>
  <c r="G1047" i="5"/>
  <c r="F1048" i="5"/>
  <c r="G1048" i="5"/>
  <c r="F1049" i="5"/>
  <c r="G1049" i="5"/>
  <c r="F1050" i="5"/>
  <c r="G1050" i="5"/>
  <c r="F1051" i="5"/>
  <c r="G1051" i="5"/>
  <c r="F1052" i="5"/>
  <c r="G1052" i="5"/>
  <c r="F1053" i="5"/>
  <c r="G1053" i="5"/>
  <c r="F1054" i="5"/>
  <c r="G1054" i="5"/>
  <c r="F1055" i="5"/>
  <c r="G1055" i="5"/>
  <c r="F1056" i="5"/>
  <c r="G1056" i="5"/>
  <c r="F1057" i="5"/>
  <c r="G1057" i="5"/>
  <c r="F1058" i="5"/>
  <c r="G1058" i="5"/>
  <c r="F1059" i="5"/>
  <c r="G1059" i="5"/>
  <c r="F1060" i="5"/>
  <c r="G1060" i="5"/>
  <c r="F1061" i="5"/>
  <c r="G1061" i="5"/>
  <c r="F1062" i="5"/>
  <c r="G1062" i="5"/>
  <c r="F1063" i="5"/>
  <c r="G1063" i="5"/>
  <c r="F1064" i="5"/>
  <c r="G1064" i="5"/>
  <c r="F1065" i="5"/>
  <c r="G1065" i="5"/>
  <c r="F1066" i="5"/>
  <c r="G1066" i="5"/>
  <c r="F1067" i="5"/>
  <c r="G1067" i="5"/>
  <c r="F1068" i="5"/>
  <c r="G1068" i="5"/>
  <c r="F1069" i="5"/>
  <c r="G1069" i="5"/>
  <c r="F1070" i="5"/>
  <c r="G1070" i="5"/>
  <c r="F1071" i="5"/>
  <c r="G1071" i="5"/>
  <c r="F1072" i="5"/>
  <c r="G1072" i="5"/>
  <c r="F1073" i="5"/>
  <c r="G1073" i="5"/>
  <c r="F1074" i="5"/>
  <c r="G1074" i="5"/>
  <c r="F1075" i="5"/>
  <c r="G1075" i="5"/>
  <c r="F1076" i="5"/>
  <c r="G1076" i="5"/>
  <c r="F1077" i="5"/>
  <c r="G1077" i="5"/>
  <c r="F1078" i="5"/>
  <c r="G1078" i="5"/>
  <c r="F1079" i="5"/>
  <c r="G1079" i="5"/>
  <c r="F1080" i="5"/>
  <c r="G1080" i="5"/>
  <c r="F1081" i="5"/>
  <c r="G1081" i="5"/>
  <c r="F1082" i="5"/>
  <c r="G1082" i="5"/>
  <c r="F1083" i="5"/>
  <c r="G1083" i="5"/>
  <c r="F1084" i="5"/>
  <c r="G1084" i="5"/>
  <c r="F1085" i="5"/>
  <c r="G1085" i="5"/>
  <c r="F1086" i="5"/>
  <c r="G1086" i="5"/>
  <c r="F1087" i="5"/>
  <c r="G1087" i="5"/>
  <c r="F1088" i="5"/>
  <c r="G1088" i="5"/>
  <c r="F1089" i="5"/>
  <c r="G1089" i="5"/>
  <c r="F1090" i="5"/>
  <c r="G1090" i="5"/>
  <c r="F1091" i="5"/>
  <c r="G1091" i="5"/>
  <c r="F1092" i="5"/>
  <c r="G1092" i="5"/>
  <c r="F1093" i="5"/>
  <c r="G1093" i="5"/>
  <c r="F1094" i="5"/>
  <c r="G1094" i="5"/>
  <c r="F1095" i="5"/>
  <c r="G1095" i="5"/>
  <c r="F1096" i="5"/>
  <c r="G1096" i="5"/>
  <c r="F1097" i="5"/>
  <c r="G1097" i="5"/>
  <c r="F1098" i="5"/>
  <c r="G1098" i="5"/>
  <c r="F1099" i="5"/>
  <c r="G1099" i="5"/>
  <c r="F1100" i="5"/>
  <c r="G1100" i="5"/>
  <c r="F1101" i="5"/>
  <c r="G1101" i="5"/>
  <c r="F1102" i="5"/>
  <c r="G1102" i="5"/>
  <c r="F1103" i="5"/>
  <c r="G1103" i="5"/>
  <c r="F1104" i="5"/>
  <c r="G1104" i="5"/>
  <c r="F1105" i="5"/>
  <c r="G1105" i="5"/>
  <c r="F1106" i="5"/>
  <c r="G1106" i="5"/>
  <c r="F1107" i="5"/>
  <c r="G1107" i="5"/>
  <c r="F1108" i="5"/>
  <c r="G1108" i="5"/>
  <c r="F1109" i="5"/>
  <c r="G1109" i="5"/>
  <c r="F1110" i="5"/>
  <c r="G1110" i="5"/>
  <c r="F1111" i="5"/>
  <c r="G1111" i="5"/>
  <c r="F1112" i="5"/>
  <c r="G1112" i="5"/>
  <c r="F1113" i="5"/>
  <c r="G1113" i="5"/>
  <c r="F1114" i="5"/>
  <c r="G1114" i="5"/>
  <c r="F1115" i="5"/>
  <c r="G1115" i="5"/>
  <c r="F1116" i="5"/>
  <c r="G1116" i="5"/>
  <c r="F1117" i="5"/>
  <c r="G1117" i="5"/>
  <c r="F1118" i="5"/>
  <c r="G1118" i="5"/>
  <c r="F1119" i="5"/>
  <c r="G1119" i="5"/>
  <c r="F1120" i="5"/>
  <c r="G1120" i="5"/>
  <c r="F1121" i="5"/>
  <c r="G1121" i="5"/>
  <c r="F1122" i="5"/>
  <c r="G1122" i="5"/>
  <c r="F1123" i="5"/>
  <c r="G1123" i="5"/>
  <c r="F1124" i="5"/>
  <c r="G1124" i="5"/>
  <c r="F1125" i="5"/>
  <c r="G1125" i="5"/>
  <c r="F1126" i="5"/>
  <c r="G1126" i="5"/>
  <c r="F1127" i="5"/>
  <c r="G1127" i="5"/>
  <c r="F1128" i="5"/>
  <c r="G1128" i="5"/>
  <c r="F1129" i="5"/>
  <c r="G1129" i="5"/>
  <c r="F1130" i="5"/>
  <c r="G1130" i="5"/>
  <c r="F1131" i="5"/>
  <c r="G1131" i="5"/>
  <c r="F1132" i="5"/>
  <c r="G1132" i="5"/>
  <c r="F1133" i="5"/>
  <c r="G1133" i="5"/>
  <c r="F1134" i="5"/>
  <c r="G1134" i="5"/>
  <c r="F1135" i="5"/>
  <c r="G1135" i="5"/>
  <c r="F1136" i="5"/>
  <c r="G1136" i="5"/>
  <c r="F1137" i="5"/>
  <c r="G1137" i="5"/>
  <c r="F1138" i="5"/>
  <c r="G1138" i="5"/>
  <c r="F1139" i="5"/>
  <c r="G1139" i="5"/>
  <c r="F1140" i="5"/>
  <c r="G1140" i="5"/>
  <c r="F1141" i="5"/>
  <c r="G1141" i="5"/>
  <c r="F1142" i="5"/>
  <c r="G1142" i="5"/>
  <c r="F1143" i="5"/>
  <c r="G1143" i="5"/>
  <c r="F1144" i="5"/>
  <c r="G1144" i="5"/>
  <c r="F1145" i="5"/>
  <c r="G1145" i="5"/>
  <c r="F1146" i="5"/>
  <c r="G1146" i="5"/>
  <c r="F1147" i="5"/>
  <c r="G1147" i="5"/>
  <c r="F1148" i="5"/>
  <c r="G1148" i="5"/>
  <c r="F1149" i="5"/>
  <c r="G1149" i="5"/>
  <c r="F1150" i="5"/>
  <c r="G1150" i="5"/>
  <c r="F1151" i="5"/>
  <c r="G1151" i="5"/>
  <c r="F1152" i="5"/>
  <c r="G1152" i="5"/>
  <c r="F1153" i="5"/>
  <c r="G1153" i="5"/>
  <c r="F1154" i="5"/>
  <c r="G1154" i="5"/>
  <c r="F1155" i="5"/>
  <c r="G1155" i="5"/>
  <c r="F1156" i="5"/>
  <c r="G1156" i="5"/>
  <c r="F1157" i="5"/>
  <c r="G1157" i="5"/>
  <c r="F1158" i="5"/>
  <c r="G1158" i="5"/>
  <c r="F1159" i="5"/>
  <c r="G1159" i="5"/>
  <c r="F1160" i="5"/>
  <c r="G1160" i="5"/>
  <c r="F1161" i="5"/>
  <c r="G1161" i="5"/>
  <c r="F1162" i="5"/>
  <c r="G1162" i="5"/>
  <c r="F1163" i="5"/>
  <c r="G1163" i="5"/>
  <c r="F1164" i="5"/>
  <c r="G1164" i="5"/>
  <c r="F1165" i="5"/>
  <c r="G1165" i="5"/>
  <c r="F1166" i="5"/>
  <c r="G1166" i="5"/>
  <c r="F1167" i="5"/>
  <c r="G1167" i="5"/>
  <c r="F1168" i="5"/>
  <c r="G1168" i="5"/>
  <c r="F1169" i="5"/>
  <c r="G1169" i="5"/>
  <c r="F1170" i="5"/>
  <c r="G1170" i="5"/>
  <c r="F1171" i="5"/>
  <c r="G1171" i="5"/>
  <c r="F1172" i="5"/>
  <c r="G1172" i="5"/>
  <c r="F1173" i="5"/>
  <c r="G1173" i="5"/>
  <c r="F1174" i="5"/>
  <c r="G1174" i="5"/>
  <c r="F1175" i="5"/>
  <c r="G1175" i="5"/>
  <c r="F1176" i="5"/>
  <c r="G1176" i="5"/>
  <c r="F1177" i="5"/>
  <c r="G1177" i="5"/>
  <c r="F1178" i="5"/>
  <c r="G1178" i="5"/>
  <c r="F1179" i="5"/>
  <c r="G1179" i="5"/>
  <c r="F1180" i="5"/>
  <c r="G1180" i="5"/>
  <c r="F1181" i="5"/>
  <c r="G1181" i="5"/>
  <c r="F1182" i="5"/>
  <c r="G1182" i="5"/>
  <c r="F1183" i="5"/>
  <c r="G1183" i="5"/>
  <c r="F1184" i="5"/>
  <c r="G1184" i="5"/>
  <c r="F1185" i="5"/>
  <c r="G1185" i="5"/>
  <c r="F1186" i="5"/>
  <c r="G1186" i="5"/>
  <c r="F1187" i="5"/>
  <c r="G1187" i="5"/>
  <c r="F1188" i="5"/>
  <c r="G1188" i="5"/>
  <c r="F1189" i="5"/>
  <c r="G1189" i="5"/>
  <c r="F1190" i="5"/>
  <c r="G1190" i="5"/>
  <c r="F1191" i="5"/>
  <c r="G1191" i="5"/>
  <c r="F1192" i="5"/>
  <c r="G1192" i="5"/>
  <c r="F1193" i="5"/>
  <c r="G1193" i="5"/>
  <c r="F1194" i="5"/>
  <c r="G1194" i="5"/>
  <c r="F1195" i="5"/>
  <c r="G1195" i="5"/>
  <c r="F1196" i="5"/>
  <c r="G1196" i="5"/>
  <c r="F1197" i="5"/>
  <c r="G1197" i="5"/>
  <c r="F1198" i="5"/>
  <c r="G1198" i="5"/>
  <c r="F1199" i="5"/>
  <c r="G1199" i="5"/>
  <c r="F1200" i="5"/>
  <c r="G1200" i="5"/>
  <c r="F1201" i="5"/>
  <c r="G1201" i="5"/>
  <c r="F1202" i="5"/>
  <c r="G1202" i="5"/>
  <c r="F1203" i="5"/>
  <c r="G1203" i="5"/>
  <c r="F1204" i="5"/>
  <c r="G1204" i="5"/>
  <c r="F1205" i="5"/>
  <c r="G1205" i="5"/>
  <c r="F1206" i="5"/>
  <c r="G1206" i="5"/>
  <c r="F1207" i="5"/>
  <c r="G1207" i="5"/>
  <c r="F1208" i="5"/>
  <c r="G1208" i="5"/>
  <c r="F1209" i="5"/>
  <c r="G1209" i="5"/>
  <c r="F1210" i="5"/>
  <c r="G1210" i="5"/>
  <c r="F1211" i="5"/>
  <c r="G1211" i="5"/>
  <c r="F1212" i="5"/>
  <c r="G1212" i="5"/>
  <c r="F1213" i="5"/>
  <c r="G1213" i="5"/>
  <c r="F1214" i="5"/>
  <c r="G1214" i="5"/>
  <c r="F1215" i="5"/>
  <c r="G1215" i="5"/>
  <c r="F1216" i="5"/>
  <c r="G1216" i="5"/>
  <c r="F1217" i="5"/>
  <c r="G1217" i="5"/>
  <c r="F1218" i="5"/>
  <c r="G1218" i="5"/>
  <c r="F1219" i="5"/>
  <c r="G1219" i="5"/>
  <c r="F1220" i="5"/>
  <c r="G1220" i="5"/>
  <c r="F1221" i="5"/>
  <c r="G1221" i="5"/>
  <c r="F1222" i="5"/>
  <c r="G1222" i="5"/>
  <c r="F1223" i="5"/>
  <c r="G1223" i="5"/>
  <c r="F1224" i="5"/>
  <c r="G1224" i="5"/>
  <c r="F1225" i="5"/>
  <c r="G1225" i="5"/>
  <c r="F1226" i="5"/>
  <c r="G1226" i="5"/>
  <c r="F1227" i="5"/>
  <c r="G1227" i="5"/>
  <c r="F1228" i="5"/>
  <c r="G1228" i="5"/>
  <c r="F1229" i="5"/>
  <c r="G1229" i="5"/>
  <c r="F1230" i="5"/>
  <c r="G1230" i="5"/>
  <c r="F1231" i="5"/>
  <c r="G1231" i="5"/>
  <c r="F1232" i="5"/>
  <c r="G1232" i="5"/>
  <c r="F1233" i="5"/>
  <c r="G1233" i="5"/>
  <c r="F1234" i="5"/>
  <c r="G1234" i="5"/>
  <c r="F1235" i="5"/>
  <c r="G1235" i="5"/>
  <c r="F1236" i="5"/>
  <c r="G1236" i="5"/>
  <c r="F1237" i="5"/>
  <c r="G1237" i="5"/>
  <c r="F1238" i="5"/>
  <c r="G1238" i="5"/>
  <c r="F1239" i="5"/>
  <c r="G1239" i="5"/>
  <c r="F1240" i="5"/>
  <c r="G1240" i="5"/>
  <c r="F1241" i="5"/>
  <c r="G1241" i="5"/>
  <c r="F1242" i="5"/>
  <c r="G1242" i="5"/>
  <c r="F1243" i="5"/>
  <c r="G1243" i="5"/>
  <c r="F1244" i="5"/>
  <c r="G1244" i="5"/>
  <c r="F1245" i="5"/>
  <c r="G1245" i="5"/>
  <c r="F1246" i="5"/>
  <c r="G1246" i="5"/>
  <c r="F1247" i="5"/>
  <c r="G1247" i="5"/>
  <c r="F1248" i="5"/>
  <c r="G1248" i="5"/>
  <c r="F1249" i="5"/>
  <c r="G1249" i="5"/>
  <c r="F1250" i="5"/>
  <c r="G1250" i="5"/>
  <c r="F1251" i="5"/>
  <c r="G1251" i="5"/>
  <c r="F1252" i="5"/>
  <c r="G1252" i="5"/>
  <c r="F1253" i="5"/>
  <c r="G1253" i="5"/>
  <c r="F1254" i="5"/>
  <c r="G1254" i="5"/>
  <c r="F1255" i="5"/>
  <c r="G1255" i="5"/>
  <c r="F1256" i="5"/>
  <c r="G1256" i="5"/>
  <c r="F1257" i="5"/>
  <c r="G1257" i="5"/>
  <c r="F1258" i="5"/>
  <c r="G1258" i="5"/>
  <c r="F1259" i="5"/>
  <c r="G1259" i="5"/>
  <c r="F1260" i="5"/>
  <c r="G1260" i="5"/>
  <c r="F1261" i="5"/>
  <c r="G1261" i="5"/>
  <c r="F1262" i="5"/>
  <c r="G1262" i="5"/>
  <c r="F1263" i="5"/>
  <c r="G1263" i="5"/>
  <c r="F1264" i="5"/>
  <c r="G1264" i="5"/>
  <c r="F1265" i="5"/>
  <c r="G1265" i="5"/>
  <c r="F1266" i="5"/>
  <c r="G1266" i="5"/>
  <c r="F1267" i="5"/>
  <c r="G1267" i="5"/>
  <c r="F1268" i="5"/>
  <c r="G1268" i="5"/>
  <c r="F1269" i="5"/>
  <c r="G1269" i="5"/>
  <c r="F1270" i="5"/>
  <c r="G1270" i="5"/>
  <c r="F1271" i="5"/>
  <c r="G1271" i="5"/>
  <c r="F1272" i="5"/>
  <c r="G1272" i="5"/>
  <c r="F1273" i="5"/>
  <c r="G1273" i="5"/>
  <c r="F1274" i="5"/>
  <c r="G1274" i="5"/>
  <c r="F1275" i="5"/>
  <c r="G1275" i="5"/>
  <c r="F1276" i="5"/>
  <c r="G1276" i="5"/>
  <c r="F1277" i="5"/>
  <c r="G1277" i="5"/>
  <c r="F1278" i="5"/>
  <c r="G1278" i="5"/>
  <c r="F1279" i="5"/>
  <c r="G1279" i="5"/>
  <c r="F1280" i="5"/>
  <c r="G1280" i="5"/>
  <c r="F1281" i="5"/>
  <c r="G1281" i="5"/>
  <c r="F1282" i="5"/>
  <c r="G1282" i="5"/>
  <c r="F1283" i="5"/>
  <c r="G1283" i="5"/>
  <c r="F1284" i="5"/>
  <c r="G1284" i="5"/>
  <c r="F1285" i="5"/>
  <c r="G1285" i="5"/>
  <c r="F1286" i="5"/>
  <c r="G1286" i="5"/>
  <c r="F1287" i="5"/>
  <c r="G1287" i="5"/>
  <c r="F1288" i="5"/>
  <c r="G1288" i="5"/>
  <c r="F1289" i="5"/>
  <c r="G1289" i="5"/>
  <c r="F1290" i="5"/>
  <c r="G1290" i="5"/>
  <c r="F1291" i="5"/>
  <c r="G1291" i="5"/>
  <c r="F1292" i="5"/>
  <c r="G1292" i="5"/>
  <c r="F1293" i="5"/>
  <c r="G1293" i="5"/>
  <c r="F1294" i="5"/>
  <c r="G1294" i="5"/>
  <c r="F1295" i="5"/>
  <c r="G1295" i="5"/>
  <c r="F1296" i="5"/>
  <c r="G1296" i="5"/>
  <c r="F1297" i="5"/>
  <c r="G1297" i="5"/>
  <c r="F1298" i="5"/>
  <c r="G1298" i="5"/>
  <c r="F1299" i="5"/>
  <c r="G1299" i="5"/>
  <c r="F1300" i="5"/>
  <c r="G1300" i="5"/>
  <c r="F1301" i="5"/>
  <c r="G1301" i="5"/>
  <c r="F1302" i="5"/>
  <c r="G1302" i="5"/>
  <c r="F1303" i="5"/>
  <c r="G1303" i="5"/>
  <c r="F1304" i="5"/>
  <c r="G1304" i="5"/>
  <c r="F1305" i="5"/>
  <c r="G1305" i="5"/>
  <c r="F1306" i="5"/>
  <c r="G1306" i="5"/>
  <c r="F1307" i="5"/>
  <c r="G1307" i="5"/>
  <c r="F1308" i="5"/>
  <c r="G1308" i="5"/>
  <c r="F1309" i="5"/>
  <c r="G1309" i="5"/>
  <c r="I11" i="14" l="1"/>
  <c r="H1309" i="5"/>
  <c r="H1307" i="5"/>
  <c r="H1305" i="5"/>
  <c r="H1303" i="5"/>
  <c r="H1301" i="5"/>
  <c r="H1299" i="5"/>
  <c r="H1297" i="5"/>
  <c r="H1295" i="5"/>
  <c r="H1293" i="5"/>
  <c r="H1291" i="5"/>
  <c r="H1289" i="5"/>
  <c r="H1287" i="5"/>
  <c r="H1285" i="5"/>
  <c r="H1283" i="5"/>
  <c r="H1281" i="5"/>
  <c r="H1279" i="5"/>
  <c r="H1277" i="5"/>
  <c r="H1275" i="5"/>
  <c r="H1273" i="5"/>
  <c r="H1271" i="5"/>
  <c r="H1269" i="5"/>
  <c r="H1267" i="5"/>
  <c r="H1265" i="5"/>
  <c r="H1263" i="5"/>
  <c r="H1261" i="5"/>
  <c r="H1259" i="5"/>
  <c r="H1257" i="5"/>
  <c r="H1255" i="5"/>
  <c r="H1253" i="5"/>
  <c r="H1251" i="5"/>
  <c r="H1249" i="5"/>
  <c r="H1247" i="5"/>
  <c r="H1245" i="5"/>
  <c r="H1243" i="5"/>
  <c r="H1241" i="5"/>
  <c r="H1239" i="5"/>
  <c r="H1237" i="5"/>
  <c r="H1235" i="5"/>
  <c r="H1308" i="5"/>
  <c r="I1308" i="5"/>
  <c r="H1306" i="5"/>
  <c r="I1306" i="5"/>
  <c r="H1302" i="5"/>
  <c r="I1302" i="5"/>
  <c r="H1298" i="5"/>
  <c r="I1298" i="5"/>
  <c r="H1292" i="5"/>
  <c r="I1292" i="5"/>
  <c r="H1288" i="5"/>
  <c r="I1288" i="5"/>
  <c r="H1284" i="5"/>
  <c r="I1284" i="5"/>
  <c r="H1282" i="5"/>
  <c r="I1282" i="5"/>
  <c r="H1278" i="5"/>
  <c r="I1278" i="5"/>
  <c r="H1272" i="5"/>
  <c r="I1272" i="5"/>
  <c r="H1268" i="5"/>
  <c r="I1268" i="5"/>
  <c r="H1266" i="5"/>
  <c r="I1266" i="5"/>
  <c r="H1262" i="5"/>
  <c r="I1262" i="5"/>
  <c r="H1256" i="5"/>
  <c r="I1256" i="5"/>
  <c r="H1252" i="5"/>
  <c r="I1252" i="5"/>
  <c r="H1248" i="5"/>
  <c r="I1248" i="5"/>
  <c r="H1244" i="5"/>
  <c r="I1244" i="5"/>
  <c r="H1240" i="5"/>
  <c r="I1240" i="5"/>
  <c r="H1236" i="5"/>
  <c r="I1236" i="5"/>
  <c r="H1232" i="5"/>
  <c r="I1232" i="5"/>
  <c r="H1228" i="5"/>
  <c r="I1228" i="5"/>
  <c r="H1224" i="5"/>
  <c r="I1224" i="5"/>
  <c r="H1222" i="5"/>
  <c r="I1222" i="5"/>
  <c r="H1218" i="5"/>
  <c r="I1218" i="5"/>
  <c r="H1214" i="5"/>
  <c r="I1214" i="5"/>
  <c r="H1210" i="5"/>
  <c r="I1210" i="5"/>
  <c r="H1206" i="5"/>
  <c r="I1206" i="5"/>
  <c r="H1202" i="5"/>
  <c r="I1202" i="5"/>
  <c r="H1198" i="5"/>
  <c r="I1198" i="5"/>
  <c r="H1194" i="5"/>
  <c r="I1194" i="5"/>
  <c r="H1190" i="5"/>
  <c r="I1190" i="5"/>
  <c r="H1186" i="5"/>
  <c r="I1186" i="5"/>
  <c r="H1182" i="5"/>
  <c r="I1182" i="5"/>
  <c r="H1178" i="5"/>
  <c r="I1178" i="5"/>
  <c r="I1174" i="5"/>
  <c r="H1174" i="5"/>
  <c r="I1170" i="5"/>
  <c r="H1170" i="5"/>
  <c r="I1166" i="5"/>
  <c r="H1166" i="5"/>
  <c r="I1162" i="5"/>
  <c r="H1162" i="5"/>
  <c r="I1158" i="5"/>
  <c r="H1158" i="5"/>
  <c r="I1152" i="5"/>
  <c r="H1152" i="5"/>
  <c r="I1148" i="5"/>
  <c r="H1148" i="5"/>
  <c r="I1144" i="5"/>
  <c r="H1144" i="5"/>
  <c r="I1140" i="5"/>
  <c r="H1140" i="5"/>
  <c r="I1138" i="5"/>
  <c r="H1138" i="5"/>
  <c r="I1134" i="5"/>
  <c r="H1134" i="5"/>
  <c r="I1128" i="5"/>
  <c r="H1128" i="5"/>
  <c r="I1124" i="5"/>
  <c r="H1124" i="5"/>
  <c r="I1122" i="5"/>
  <c r="H1122" i="5"/>
  <c r="I1118" i="5"/>
  <c r="H1118" i="5"/>
  <c r="I1114" i="5"/>
  <c r="H1114" i="5"/>
  <c r="I1110" i="5"/>
  <c r="H1110" i="5"/>
  <c r="I1106" i="5"/>
  <c r="H1106" i="5"/>
  <c r="I1102" i="5"/>
  <c r="H1102" i="5"/>
  <c r="I1098" i="5"/>
  <c r="H1098" i="5"/>
  <c r="I1094" i="5"/>
  <c r="H1094" i="5"/>
  <c r="I1090" i="5"/>
  <c r="H1090" i="5"/>
  <c r="I1086" i="5"/>
  <c r="H1086" i="5"/>
  <c r="I1082" i="5"/>
  <c r="H1082" i="5"/>
  <c r="I1078" i="5"/>
  <c r="H1078" i="5"/>
  <c r="I1074" i="5"/>
  <c r="H1074" i="5"/>
  <c r="I1070" i="5"/>
  <c r="H1070" i="5"/>
  <c r="I1066" i="5"/>
  <c r="H1066" i="5"/>
  <c r="I1062" i="5"/>
  <c r="H1062" i="5"/>
  <c r="I1058" i="5"/>
  <c r="H1058" i="5"/>
  <c r="I1054" i="5"/>
  <c r="H1054" i="5"/>
  <c r="H1050" i="5"/>
  <c r="I1050" i="5"/>
  <c r="H1046" i="5"/>
  <c r="I1046" i="5"/>
  <c r="H1042" i="5"/>
  <c r="I1042" i="5"/>
  <c r="H1038" i="5"/>
  <c r="I1038" i="5"/>
  <c r="H1034" i="5"/>
  <c r="I1034" i="5"/>
  <c r="H1028" i="5"/>
  <c r="I1028" i="5"/>
  <c r="H1024" i="5"/>
  <c r="I1024" i="5"/>
  <c r="H1022" i="5"/>
  <c r="I1022" i="5"/>
  <c r="H1018" i="5"/>
  <c r="I1018" i="5"/>
  <c r="H1014" i="5"/>
  <c r="I1014" i="5"/>
  <c r="H1010" i="5"/>
  <c r="I1010" i="5"/>
  <c r="H1004" i="5"/>
  <c r="I1004" i="5"/>
  <c r="H1000" i="5"/>
  <c r="I1000" i="5"/>
  <c r="H998" i="5"/>
  <c r="I998" i="5"/>
  <c r="H994" i="5"/>
  <c r="I994" i="5"/>
  <c r="H990" i="5"/>
  <c r="I990" i="5"/>
  <c r="H986" i="5"/>
  <c r="I986" i="5"/>
  <c r="H982" i="5"/>
  <c r="I982" i="5"/>
  <c r="H978" i="5"/>
  <c r="I978" i="5"/>
  <c r="H974" i="5"/>
  <c r="I974" i="5"/>
  <c r="H970" i="5"/>
  <c r="I970" i="5"/>
  <c r="H966" i="5"/>
  <c r="I966" i="5"/>
  <c r="H962" i="5"/>
  <c r="I962" i="5"/>
  <c r="H958" i="5"/>
  <c r="I958" i="5"/>
  <c r="H952" i="5"/>
  <c r="I952" i="5"/>
  <c r="H948" i="5"/>
  <c r="I948" i="5"/>
  <c r="H946" i="5"/>
  <c r="I946" i="5"/>
  <c r="H942" i="5"/>
  <c r="I942" i="5"/>
  <c r="H938" i="5"/>
  <c r="I938" i="5"/>
  <c r="H932" i="5"/>
  <c r="I932" i="5"/>
  <c r="H928" i="5"/>
  <c r="I928" i="5"/>
  <c r="H926" i="5"/>
  <c r="I926" i="5"/>
  <c r="H922" i="5"/>
  <c r="I922" i="5"/>
  <c r="H918" i="5"/>
  <c r="I918" i="5"/>
  <c r="H912" i="5"/>
  <c r="I912" i="5"/>
  <c r="H908" i="5"/>
  <c r="I908" i="5"/>
  <c r="H904" i="5"/>
  <c r="I904" i="5"/>
  <c r="H900" i="5"/>
  <c r="I900" i="5"/>
  <c r="H898" i="5"/>
  <c r="I898" i="5"/>
  <c r="H892" i="5"/>
  <c r="I892" i="5"/>
  <c r="H888" i="5"/>
  <c r="I888" i="5"/>
  <c r="H886" i="5"/>
  <c r="I886" i="5"/>
  <c r="H882" i="5"/>
  <c r="I882" i="5"/>
  <c r="H876" i="5"/>
  <c r="I876" i="5"/>
  <c r="H872" i="5"/>
  <c r="I872" i="5"/>
  <c r="H868" i="5"/>
  <c r="I868" i="5"/>
  <c r="H866" i="5"/>
  <c r="I866" i="5"/>
  <c r="H862" i="5"/>
  <c r="I862" i="5"/>
  <c r="H858" i="5"/>
  <c r="I858" i="5"/>
  <c r="H854" i="5"/>
  <c r="I854" i="5"/>
  <c r="H850" i="5"/>
  <c r="I850" i="5"/>
  <c r="H846" i="5"/>
  <c r="I846" i="5"/>
  <c r="H842" i="5"/>
  <c r="I842" i="5"/>
  <c r="H838" i="5"/>
  <c r="I838" i="5"/>
  <c r="H832" i="5"/>
  <c r="I832" i="5"/>
  <c r="H828" i="5"/>
  <c r="I828" i="5"/>
  <c r="H824" i="5"/>
  <c r="I824" i="5"/>
  <c r="H820" i="5"/>
  <c r="I820" i="5"/>
  <c r="H816" i="5"/>
  <c r="I816" i="5"/>
  <c r="H812" i="5"/>
  <c r="I812" i="5"/>
  <c r="H810" i="5"/>
  <c r="I810" i="5"/>
  <c r="H806" i="5"/>
  <c r="I806" i="5"/>
  <c r="H802" i="5"/>
  <c r="I802" i="5"/>
  <c r="H796" i="5"/>
  <c r="I796" i="5"/>
  <c r="H792" i="5"/>
  <c r="I792" i="5"/>
  <c r="H790" i="5"/>
  <c r="I790" i="5"/>
  <c r="H784" i="5"/>
  <c r="I784" i="5"/>
  <c r="H780" i="5"/>
  <c r="I780" i="5"/>
  <c r="H776" i="5"/>
  <c r="I776" i="5"/>
  <c r="H774" i="5"/>
  <c r="I774" i="5"/>
  <c r="I770" i="5"/>
  <c r="H770" i="5"/>
  <c r="I766" i="5"/>
  <c r="H766" i="5"/>
  <c r="I760" i="5"/>
  <c r="H760" i="5"/>
  <c r="I756" i="5"/>
  <c r="H756" i="5"/>
  <c r="I752" i="5"/>
  <c r="H752" i="5"/>
  <c r="I748" i="5"/>
  <c r="H748" i="5"/>
  <c r="I744" i="5"/>
  <c r="H744" i="5"/>
  <c r="I740" i="5"/>
  <c r="H740" i="5"/>
  <c r="I736" i="5"/>
  <c r="H736" i="5"/>
  <c r="I732" i="5"/>
  <c r="H732" i="5"/>
  <c r="I728" i="5"/>
  <c r="H728" i="5"/>
  <c r="I724" i="5"/>
  <c r="H724" i="5"/>
  <c r="I722" i="5"/>
  <c r="H722" i="5"/>
  <c r="H718" i="5"/>
  <c r="I718" i="5"/>
  <c r="H714" i="5"/>
  <c r="I714" i="5"/>
  <c r="H710" i="5"/>
  <c r="I710" i="5"/>
  <c r="H706" i="5"/>
  <c r="I706" i="5"/>
  <c r="H702" i="5"/>
  <c r="I702" i="5"/>
  <c r="H698" i="5"/>
  <c r="I698" i="5"/>
  <c r="H694" i="5"/>
  <c r="I694" i="5"/>
  <c r="H688" i="5"/>
  <c r="I688" i="5"/>
  <c r="H684" i="5"/>
  <c r="I684" i="5"/>
  <c r="H680" i="5"/>
  <c r="I680" i="5"/>
  <c r="H676" i="5"/>
  <c r="I676" i="5"/>
  <c r="H674" i="5"/>
  <c r="I674" i="5"/>
  <c r="H670" i="5"/>
  <c r="I670" i="5"/>
  <c r="H666" i="5"/>
  <c r="I666" i="5"/>
  <c r="H662" i="5"/>
  <c r="I662" i="5"/>
  <c r="H658" i="5"/>
  <c r="I658" i="5"/>
  <c r="H654" i="5"/>
  <c r="I654" i="5"/>
  <c r="H650" i="5"/>
  <c r="I650" i="5"/>
  <c r="H644" i="5"/>
  <c r="I644" i="5"/>
  <c r="H640" i="5"/>
  <c r="I640" i="5"/>
  <c r="H636" i="5"/>
  <c r="I636" i="5"/>
  <c r="H632" i="5"/>
  <c r="I632" i="5"/>
  <c r="H628" i="5"/>
  <c r="I628" i="5"/>
  <c r="H624" i="5"/>
  <c r="I624" i="5"/>
  <c r="H620" i="5"/>
  <c r="I620" i="5"/>
  <c r="H616" i="5"/>
  <c r="I616" i="5"/>
  <c r="H612" i="5"/>
  <c r="I612" i="5"/>
  <c r="H610" i="5"/>
  <c r="I610" i="5"/>
  <c r="H606" i="5"/>
  <c r="I606" i="5"/>
  <c r="H600" i="5"/>
  <c r="I600" i="5"/>
  <c r="H598" i="5"/>
  <c r="I598" i="5"/>
  <c r="H594" i="5"/>
  <c r="I594" i="5"/>
  <c r="H590" i="5"/>
  <c r="I590" i="5"/>
  <c r="H586" i="5"/>
  <c r="I586" i="5"/>
  <c r="H582" i="5"/>
  <c r="I582" i="5"/>
  <c r="H576" i="5"/>
  <c r="I576" i="5"/>
  <c r="H572" i="5"/>
  <c r="I572" i="5"/>
  <c r="H568" i="5"/>
  <c r="I568" i="5"/>
  <c r="H564" i="5"/>
  <c r="I564" i="5"/>
  <c r="H560" i="5"/>
  <c r="I560" i="5"/>
  <c r="H556" i="5"/>
  <c r="I556" i="5"/>
  <c r="H552" i="5"/>
  <c r="I552" i="5"/>
  <c r="I548" i="5"/>
  <c r="H548" i="5"/>
  <c r="I546" i="5"/>
  <c r="H546" i="5"/>
  <c r="I542" i="5"/>
  <c r="H542" i="5"/>
  <c r="H538" i="5"/>
  <c r="I538" i="5"/>
  <c r="H534" i="5"/>
  <c r="I534" i="5"/>
  <c r="H528" i="5"/>
  <c r="I528" i="5"/>
  <c r="H524" i="5"/>
  <c r="I524" i="5"/>
  <c r="H520" i="5"/>
  <c r="I520" i="5"/>
  <c r="H516" i="5"/>
  <c r="I516" i="5"/>
  <c r="H514" i="5"/>
  <c r="I514" i="5"/>
  <c r="H510" i="5"/>
  <c r="I510" i="5"/>
  <c r="H506" i="5"/>
  <c r="I506" i="5"/>
  <c r="H502" i="5"/>
  <c r="I502" i="5"/>
  <c r="H498" i="5"/>
  <c r="I498" i="5"/>
  <c r="H494" i="5"/>
  <c r="I494" i="5"/>
  <c r="H490" i="5"/>
  <c r="I490" i="5"/>
  <c r="H486" i="5"/>
  <c r="I486" i="5"/>
  <c r="H482" i="5"/>
  <c r="I482" i="5"/>
  <c r="H478" i="5"/>
  <c r="I478" i="5"/>
  <c r="H474" i="5"/>
  <c r="I474" i="5"/>
  <c r="H470" i="5"/>
  <c r="I470" i="5"/>
  <c r="H466" i="5"/>
  <c r="I466" i="5"/>
  <c r="H462" i="5"/>
  <c r="I462" i="5"/>
  <c r="H458" i="5"/>
  <c r="I458" i="5"/>
  <c r="H454" i="5"/>
  <c r="I454" i="5"/>
  <c r="H450" i="5"/>
  <c r="I450" i="5"/>
  <c r="H446" i="5"/>
  <c r="I446" i="5"/>
  <c r="H440" i="5"/>
  <c r="I440" i="5"/>
  <c r="H438" i="5"/>
  <c r="I438" i="5"/>
  <c r="H432" i="5"/>
  <c r="I432" i="5"/>
  <c r="H428" i="5"/>
  <c r="I428" i="5"/>
  <c r="H424" i="5"/>
  <c r="I424" i="5"/>
  <c r="H420" i="5"/>
  <c r="I420" i="5"/>
  <c r="H418" i="5"/>
  <c r="I418" i="5"/>
  <c r="H412" i="5"/>
  <c r="I412" i="5"/>
  <c r="H408" i="5"/>
  <c r="I408" i="5"/>
  <c r="H404" i="5"/>
  <c r="I404" i="5"/>
  <c r="H400" i="5"/>
  <c r="I400" i="5"/>
  <c r="H396" i="5"/>
  <c r="I396" i="5"/>
  <c r="H394" i="5"/>
  <c r="I394" i="5"/>
  <c r="H390" i="5"/>
  <c r="I390" i="5"/>
  <c r="H386" i="5"/>
  <c r="I386" i="5"/>
  <c r="H384" i="5"/>
  <c r="I384" i="5"/>
  <c r="H382" i="5"/>
  <c r="I382" i="5"/>
  <c r="H378" i="5"/>
  <c r="I378" i="5"/>
  <c r="H376" i="5"/>
  <c r="I376" i="5"/>
  <c r="H374" i="5"/>
  <c r="I374" i="5"/>
  <c r="H372" i="5"/>
  <c r="I372" i="5"/>
  <c r="H370" i="5"/>
  <c r="I370" i="5"/>
  <c r="H368" i="5"/>
  <c r="I368" i="5"/>
  <c r="H366" i="5"/>
  <c r="I366" i="5"/>
  <c r="H364" i="5"/>
  <c r="I364" i="5"/>
  <c r="H362" i="5"/>
  <c r="I362" i="5"/>
  <c r="H360" i="5"/>
  <c r="I360" i="5"/>
  <c r="H358" i="5"/>
  <c r="I358" i="5"/>
  <c r="H356" i="5"/>
  <c r="I356" i="5"/>
  <c r="H354" i="5"/>
  <c r="I354" i="5"/>
  <c r="H352" i="5"/>
  <c r="I352" i="5"/>
  <c r="H350" i="5"/>
  <c r="I350" i="5"/>
  <c r="H348" i="5"/>
  <c r="I348" i="5"/>
  <c r="H346" i="5"/>
  <c r="I346" i="5"/>
  <c r="H344" i="5"/>
  <c r="I344" i="5"/>
  <c r="H342" i="5"/>
  <c r="I342" i="5"/>
  <c r="H340" i="5"/>
  <c r="I340" i="5"/>
  <c r="H338" i="5"/>
  <c r="I338" i="5"/>
  <c r="H336" i="5"/>
  <c r="I336" i="5"/>
  <c r="H334" i="5"/>
  <c r="I334" i="5"/>
  <c r="H332" i="5"/>
  <c r="I332" i="5"/>
  <c r="H330" i="5"/>
  <c r="I330" i="5"/>
  <c r="H328" i="5"/>
  <c r="I328" i="5"/>
  <c r="H326" i="5"/>
  <c r="I326" i="5"/>
  <c r="H324" i="5"/>
  <c r="I324" i="5"/>
  <c r="H322" i="5"/>
  <c r="I322" i="5"/>
  <c r="H320" i="5"/>
  <c r="I320" i="5"/>
  <c r="H318" i="5"/>
  <c r="I318" i="5"/>
  <c r="H316" i="5"/>
  <c r="I316" i="5"/>
  <c r="H314" i="5"/>
  <c r="I314" i="5"/>
  <c r="H312" i="5"/>
  <c r="I312" i="5"/>
  <c r="H310" i="5"/>
  <c r="I310" i="5"/>
  <c r="H308" i="5"/>
  <c r="I308" i="5"/>
  <c r="H306" i="5"/>
  <c r="I306" i="5"/>
  <c r="H302" i="5"/>
  <c r="I302" i="5"/>
  <c r="H300" i="5"/>
  <c r="I300" i="5"/>
  <c r="H298" i="5"/>
  <c r="I298" i="5"/>
  <c r="I296" i="5"/>
  <c r="H296" i="5"/>
  <c r="I294" i="5"/>
  <c r="H294" i="5"/>
  <c r="I292" i="5"/>
  <c r="H292" i="5"/>
  <c r="I290" i="5"/>
  <c r="H290" i="5"/>
  <c r="I288" i="5"/>
  <c r="H288" i="5"/>
  <c r="I286" i="5"/>
  <c r="H286" i="5"/>
  <c r="I284" i="5"/>
  <c r="H284" i="5"/>
  <c r="I282" i="5"/>
  <c r="H282" i="5"/>
  <c r="I280" i="5"/>
  <c r="H280" i="5"/>
  <c r="I278" i="5"/>
  <c r="H278" i="5"/>
  <c r="I276" i="5"/>
  <c r="H276" i="5"/>
  <c r="I274" i="5"/>
  <c r="H274" i="5"/>
  <c r="I272" i="5"/>
  <c r="H272" i="5"/>
  <c r="I270" i="5"/>
  <c r="H270" i="5"/>
  <c r="I268" i="5"/>
  <c r="H268" i="5"/>
  <c r="I266" i="5"/>
  <c r="H266" i="5"/>
  <c r="I264" i="5"/>
  <c r="H264" i="5"/>
  <c r="I262" i="5"/>
  <c r="H262" i="5"/>
  <c r="I260" i="5"/>
  <c r="H260" i="5"/>
  <c r="I258" i="5"/>
  <c r="H258" i="5"/>
  <c r="I256" i="5"/>
  <c r="H256" i="5"/>
  <c r="I254" i="5"/>
  <c r="H254" i="5"/>
  <c r="I252" i="5"/>
  <c r="H252" i="5"/>
  <c r="I250" i="5"/>
  <c r="H250" i="5"/>
  <c r="I248" i="5"/>
  <c r="H248" i="5"/>
  <c r="I246" i="5"/>
  <c r="H246" i="5"/>
  <c r="I244" i="5"/>
  <c r="H244" i="5"/>
  <c r="I242" i="5"/>
  <c r="H242" i="5"/>
  <c r="I240" i="5"/>
  <c r="H240" i="5"/>
  <c r="I238" i="5"/>
  <c r="H238" i="5"/>
  <c r="I236" i="5"/>
  <c r="H236" i="5"/>
  <c r="I234" i="5"/>
  <c r="H234" i="5"/>
  <c r="I232" i="5"/>
  <c r="H232" i="5"/>
  <c r="I230" i="5"/>
  <c r="H230" i="5"/>
  <c r="I228" i="5"/>
  <c r="H228" i="5"/>
  <c r="I226" i="5"/>
  <c r="H226" i="5"/>
  <c r="I224" i="5"/>
  <c r="H224" i="5"/>
  <c r="I222" i="5"/>
  <c r="H222" i="5"/>
  <c r="I220" i="5"/>
  <c r="H220" i="5"/>
  <c r="I218" i="5"/>
  <c r="H218" i="5"/>
  <c r="I216" i="5"/>
  <c r="H216" i="5"/>
  <c r="I214" i="5"/>
  <c r="H214" i="5"/>
  <c r="I212" i="5"/>
  <c r="H212" i="5"/>
  <c r="I210" i="5"/>
  <c r="H210" i="5"/>
  <c r="I208" i="5"/>
  <c r="H208" i="5"/>
  <c r="I206" i="5"/>
  <c r="H206" i="5"/>
  <c r="I204" i="5"/>
  <c r="H204" i="5"/>
  <c r="I202" i="5"/>
  <c r="H202" i="5"/>
  <c r="I200" i="5"/>
  <c r="H200" i="5"/>
  <c r="I198" i="5"/>
  <c r="H198" i="5"/>
  <c r="I196" i="5"/>
  <c r="H196" i="5"/>
  <c r="I194" i="5"/>
  <c r="H194" i="5"/>
  <c r="I192" i="5"/>
  <c r="H192" i="5"/>
  <c r="I190" i="5"/>
  <c r="H190" i="5"/>
  <c r="I188" i="5"/>
  <c r="H188" i="5"/>
  <c r="I186" i="5"/>
  <c r="H186" i="5"/>
  <c r="I184" i="5"/>
  <c r="H184" i="5"/>
  <c r="I182" i="5"/>
  <c r="H182" i="5"/>
  <c r="I180" i="5"/>
  <c r="H180" i="5"/>
  <c r="I178" i="5"/>
  <c r="H178" i="5"/>
  <c r="I176" i="5"/>
  <c r="H176" i="5"/>
  <c r="I174" i="5"/>
  <c r="H174" i="5"/>
  <c r="H172" i="5"/>
  <c r="I172" i="5"/>
  <c r="H170" i="5"/>
  <c r="I170" i="5"/>
  <c r="H168" i="5"/>
  <c r="I168" i="5"/>
  <c r="H166" i="5"/>
  <c r="I166" i="5"/>
  <c r="H164" i="5"/>
  <c r="I164" i="5"/>
  <c r="H162" i="5"/>
  <c r="I162" i="5"/>
  <c r="H160" i="5"/>
  <c r="I160" i="5"/>
  <c r="H158" i="5"/>
  <c r="I158" i="5"/>
  <c r="H156" i="5"/>
  <c r="I156" i="5"/>
  <c r="H154" i="5"/>
  <c r="I154" i="5"/>
  <c r="H152" i="5"/>
  <c r="I152" i="5"/>
  <c r="H150" i="5"/>
  <c r="I150" i="5"/>
  <c r="H148" i="5"/>
  <c r="I148" i="5"/>
  <c r="H146" i="5"/>
  <c r="I146" i="5"/>
  <c r="H144" i="5"/>
  <c r="I144" i="5"/>
  <c r="H142" i="5"/>
  <c r="I142" i="5"/>
  <c r="H140" i="5"/>
  <c r="I140" i="5"/>
  <c r="H138" i="5"/>
  <c r="I138" i="5"/>
  <c r="H136" i="5"/>
  <c r="I136" i="5"/>
  <c r="H134" i="5"/>
  <c r="I134" i="5"/>
  <c r="H132" i="5"/>
  <c r="I132" i="5"/>
  <c r="H130" i="5"/>
  <c r="I130" i="5"/>
  <c r="H128" i="5"/>
  <c r="I128" i="5"/>
  <c r="H126" i="5"/>
  <c r="I126" i="5"/>
  <c r="H124" i="5"/>
  <c r="I124" i="5"/>
  <c r="H122" i="5"/>
  <c r="I122" i="5"/>
  <c r="H120" i="5"/>
  <c r="I120" i="5"/>
  <c r="H118" i="5"/>
  <c r="I118" i="5"/>
  <c r="H116" i="5"/>
  <c r="I116" i="5"/>
  <c r="H114" i="5"/>
  <c r="I114" i="5"/>
  <c r="H112" i="5"/>
  <c r="I112" i="5"/>
  <c r="H110" i="5"/>
  <c r="I110" i="5"/>
  <c r="H108" i="5"/>
  <c r="I108" i="5"/>
  <c r="H106" i="5"/>
  <c r="I106" i="5"/>
  <c r="H104" i="5"/>
  <c r="I104" i="5"/>
  <c r="H102" i="5"/>
  <c r="I102" i="5"/>
  <c r="H100" i="5"/>
  <c r="I100" i="5"/>
  <c r="H98" i="5"/>
  <c r="I98" i="5"/>
  <c r="H96" i="5"/>
  <c r="I96" i="5"/>
  <c r="H94" i="5"/>
  <c r="I94" i="5"/>
  <c r="H92" i="5"/>
  <c r="I92" i="5"/>
  <c r="H90" i="5"/>
  <c r="I90" i="5"/>
  <c r="H88" i="5"/>
  <c r="I88" i="5"/>
  <c r="H86" i="5"/>
  <c r="I86" i="5"/>
  <c r="H84" i="5"/>
  <c r="I84" i="5"/>
  <c r="H82" i="5"/>
  <c r="I82" i="5"/>
  <c r="H80" i="5"/>
  <c r="I80" i="5"/>
  <c r="H78" i="5"/>
  <c r="I78" i="5"/>
  <c r="H76" i="5"/>
  <c r="I76" i="5"/>
  <c r="H74" i="5"/>
  <c r="I74" i="5"/>
  <c r="H72" i="5"/>
  <c r="I72" i="5"/>
  <c r="H70" i="5"/>
  <c r="I70" i="5"/>
  <c r="H68" i="5"/>
  <c r="I68" i="5"/>
  <c r="H66" i="5"/>
  <c r="I66" i="5"/>
  <c r="H64" i="5"/>
  <c r="I64" i="5"/>
  <c r="H62" i="5"/>
  <c r="I62" i="5"/>
  <c r="H60" i="5"/>
  <c r="I60" i="5"/>
  <c r="H58" i="5"/>
  <c r="I58" i="5"/>
  <c r="H56" i="5"/>
  <c r="I56" i="5"/>
  <c r="H54" i="5"/>
  <c r="I54" i="5"/>
  <c r="H52" i="5"/>
  <c r="I52" i="5"/>
  <c r="H50" i="5"/>
  <c r="I50" i="5"/>
  <c r="H48" i="5"/>
  <c r="I48" i="5"/>
  <c r="H46" i="5"/>
  <c r="I46" i="5"/>
  <c r="H44" i="5"/>
  <c r="I44" i="5"/>
  <c r="H42" i="5"/>
  <c r="I42" i="5"/>
  <c r="H40" i="5"/>
  <c r="I40" i="5"/>
  <c r="H38" i="5"/>
  <c r="I38" i="5"/>
  <c r="H36" i="5"/>
  <c r="I36" i="5"/>
  <c r="H34" i="5"/>
  <c r="I34" i="5"/>
  <c r="H32" i="5"/>
  <c r="I32" i="5"/>
  <c r="H30" i="5"/>
  <c r="I30" i="5"/>
  <c r="H28" i="5"/>
  <c r="I28" i="5"/>
  <c r="H26" i="5"/>
  <c r="I26" i="5"/>
  <c r="H24" i="5"/>
  <c r="I24" i="5"/>
  <c r="H22" i="5"/>
  <c r="I22" i="5"/>
  <c r="H20" i="5"/>
  <c r="I20" i="5"/>
  <c r="H18" i="5"/>
  <c r="I18" i="5"/>
  <c r="H16" i="5"/>
  <c r="I16" i="5"/>
  <c r="H14" i="5"/>
  <c r="I14" i="5"/>
  <c r="H12" i="5"/>
  <c r="I12" i="5"/>
  <c r="H10" i="5"/>
  <c r="I10" i="5"/>
  <c r="H8" i="5"/>
  <c r="I8" i="5"/>
  <c r="H6" i="5"/>
  <c r="I6" i="5"/>
  <c r="H4" i="5"/>
  <c r="I4" i="5"/>
  <c r="I1303" i="5"/>
  <c r="I1295" i="5"/>
  <c r="I1287" i="5"/>
  <c r="I1279" i="5"/>
  <c r="I1271" i="5"/>
  <c r="I1263" i="5"/>
  <c r="I1255" i="5"/>
  <c r="I1247" i="5"/>
  <c r="I1239" i="5"/>
  <c r="H1304" i="5"/>
  <c r="I1304" i="5"/>
  <c r="H1300" i="5"/>
  <c r="I1300" i="5"/>
  <c r="H1296" i="5"/>
  <c r="I1296" i="5"/>
  <c r="H1294" i="5"/>
  <c r="I1294" i="5"/>
  <c r="H1290" i="5"/>
  <c r="I1290" i="5"/>
  <c r="H1286" i="5"/>
  <c r="I1286" i="5"/>
  <c r="H1280" i="5"/>
  <c r="I1280" i="5"/>
  <c r="H1276" i="5"/>
  <c r="I1276" i="5"/>
  <c r="H1274" i="5"/>
  <c r="I1274" i="5"/>
  <c r="H1270" i="5"/>
  <c r="I1270" i="5"/>
  <c r="H1264" i="5"/>
  <c r="I1264" i="5"/>
  <c r="H1260" i="5"/>
  <c r="I1260" i="5"/>
  <c r="H1258" i="5"/>
  <c r="I1258" i="5"/>
  <c r="H1254" i="5"/>
  <c r="I1254" i="5"/>
  <c r="H1250" i="5"/>
  <c r="I1250" i="5"/>
  <c r="H1246" i="5"/>
  <c r="I1246" i="5"/>
  <c r="H1242" i="5"/>
  <c r="I1242" i="5"/>
  <c r="H1238" i="5"/>
  <c r="I1238" i="5"/>
  <c r="H1234" i="5"/>
  <c r="I1234" i="5"/>
  <c r="H1230" i="5"/>
  <c r="I1230" i="5"/>
  <c r="H1226" i="5"/>
  <c r="I1226" i="5"/>
  <c r="H1220" i="5"/>
  <c r="I1220" i="5"/>
  <c r="H1216" i="5"/>
  <c r="I1216" i="5"/>
  <c r="H1212" i="5"/>
  <c r="I1212" i="5"/>
  <c r="H1208" i="5"/>
  <c r="I1208" i="5"/>
  <c r="H1204" i="5"/>
  <c r="I1204" i="5"/>
  <c r="H1200" i="5"/>
  <c r="I1200" i="5"/>
  <c r="H1196" i="5"/>
  <c r="I1196" i="5"/>
  <c r="H1192" i="5"/>
  <c r="I1192" i="5"/>
  <c r="H1188" i="5"/>
  <c r="I1188" i="5"/>
  <c r="H1184" i="5"/>
  <c r="I1184" i="5"/>
  <c r="H1180" i="5"/>
  <c r="I1180" i="5"/>
  <c r="I1176" i="5"/>
  <c r="H1176" i="5"/>
  <c r="I1172" i="5"/>
  <c r="H1172" i="5"/>
  <c r="I1168" i="5"/>
  <c r="H1168" i="5"/>
  <c r="I1164" i="5"/>
  <c r="H1164" i="5"/>
  <c r="I1160" i="5"/>
  <c r="H1160" i="5"/>
  <c r="I1156" i="5"/>
  <c r="H1156" i="5"/>
  <c r="I1154" i="5"/>
  <c r="H1154" i="5"/>
  <c r="I1150" i="5"/>
  <c r="H1150" i="5"/>
  <c r="I1146" i="5"/>
  <c r="H1146" i="5"/>
  <c r="I1142" i="5"/>
  <c r="H1142" i="5"/>
  <c r="I1136" i="5"/>
  <c r="H1136" i="5"/>
  <c r="I1132" i="5"/>
  <c r="H1132" i="5"/>
  <c r="I1130" i="5"/>
  <c r="H1130" i="5"/>
  <c r="I1126" i="5"/>
  <c r="H1126" i="5"/>
  <c r="I1120" i="5"/>
  <c r="H1120" i="5"/>
  <c r="I1116" i="5"/>
  <c r="H1116" i="5"/>
  <c r="I1112" i="5"/>
  <c r="H1112" i="5"/>
  <c r="I1108" i="5"/>
  <c r="H1108" i="5"/>
  <c r="I1104" i="5"/>
  <c r="H1104" i="5"/>
  <c r="I1100" i="5"/>
  <c r="H1100" i="5"/>
  <c r="I1096" i="5"/>
  <c r="H1096" i="5"/>
  <c r="I1092" i="5"/>
  <c r="H1092" i="5"/>
  <c r="I1088" i="5"/>
  <c r="H1088" i="5"/>
  <c r="I1084" i="5"/>
  <c r="H1084" i="5"/>
  <c r="I1080" i="5"/>
  <c r="H1080" i="5"/>
  <c r="I1076" i="5"/>
  <c r="H1076" i="5"/>
  <c r="I1072" i="5"/>
  <c r="H1072" i="5"/>
  <c r="I1068" i="5"/>
  <c r="H1068" i="5"/>
  <c r="I1064" i="5"/>
  <c r="H1064" i="5"/>
  <c r="I1060" i="5"/>
  <c r="H1060" i="5"/>
  <c r="I1056" i="5"/>
  <c r="H1056" i="5"/>
  <c r="I1052" i="5"/>
  <c r="H1052" i="5"/>
  <c r="H1048" i="5"/>
  <c r="I1048" i="5"/>
  <c r="H1044" i="5"/>
  <c r="I1044" i="5"/>
  <c r="H1040" i="5"/>
  <c r="I1040" i="5"/>
  <c r="H1036" i="5"/>
  <c r="I1036" i="5"/>
  <c r="H1032" i="5"/>
  <c r="I1032" i="5"/>
  <c r="H1030" i="5"/>
  <c r="I1030" i="5"/>
  <c r="H1026" i="5"/>
  <c r="I1026" i="5"/>
  <c r="H1020" i="5"/>
  <c r="I1020" i="5"/>
  <c r="H1016" i="5"/>
  <c r="I1016" i="5"/>
  <c r="H1012" i="5"/>
  <c r="I1012" i="5"/>
  <c r="H1008" i="5"/>
  <c r="I1008" i="5"/>
  <c r="H1006" i="5"/>
  <c r="I1006" i="5"/>
  <c r="H1002" i="5"/>
  <c r="I1002" i="5"/>
  <c r="H996" i="5"/>
  <c r="I996" i="5"/>
  <c r="H992" i="5"/>
  <c r="I992" i="5"/>
  <c r="H988" i="5"/>
  <c r="I988" i="5"/>
  <c r="H984" i="5"/>
  <c r="I984" i="5"/>
  <c r="H980" i="5"/>
  <c r="I980" i="5"/>
  <c r="H976" i="5"/>
  <c r="I976" i="5"/>
  <c r="H972" i="5"/>
  <c r="I972" i="5"/>
  <c r="H968" i="5"/>
  <c r="I968" i="5"/>
  <c r="H964" i="5"/>
  <c r="I964" i="5"/>
  <c r="H960" i="5"/>
  <c r="I960" i="5"/>
  <c r="H956" i="5"/>
  <c r="I956" i="5"/>
  <c r="H954" i="5"/>
  <c r="I954" i="5"/>
  <c r="H950" i="5"/>
  <c r="I950" i="5"/>
  <c r="H944" i="5"/>
  <c r="I944" i="5"/>
  <c r="H940" i="5"/>
  <c r="I940" i="5"/>
  <c r="H936" i="5"/>
  <c r="I936" i="5"/>
  <c r="H934" i="5"/>
  <c r="I934" i="5"/>
  <c r="H930" i="5"/>
  <c r="I930" i="5"/>
  <c r="H924" i="5"/>
  <c r="I924" i="5"/>
  <c r="H920" i="5"/>
  <c r="I920" i="5"/>
  <c r="H916" i="5"/>
  <c r="I916" i="5"/>
  <c r="H914" i="5"/>
  <c r="I914" i="5"/>
  <c r="H910" i="5"/>
  <c r="I910" i="5"/>
  <c r="H906" i="5"/>
  <c r="I906" i="5"/>
  <c r="H902" i="5"/>
  <c r="I902" i="5"/>
  <c r="H896" i="5"/>
  <c r="I896" i="5"/>
  <c r="H894" i="5"/>
  <c r="I894" i="5"/>
  <c r="H890" i="5"/>
  <c r="I890" i="5"/>
  <c r="H884" i="5"/>
  <c r="I884" i="5"/>
  <c r="H880" i="5"/>
  <c r="I880" i="5"/>
  <c r="H878" i="5"/>
  <c r="I878" i="5"/>
  <c r="H874" i="5"/>
  <c r="I874" i="5"/>
  <c r="H870" i="5"/>
  <c r="I870" i="5"/>
  <c r="H864" i="5"/>
  <c r="I864" i="5"/>
  <c r="H860" i="5"/>
  <c r="I860" i="5"/>
  <c r="H856" i="5"/>
  <c r="I856" i="5"/>
  <c r="H852" i="5"/>
  <c r="I852" i="5"/>
  <c r="H848" i="5"/>
  <c r="I848" i="5"/>
  <c r="H844" i="5"/>
  <c r="I844" i="5"/>
  <c r="H840" i="5"/>
  <c r="I840" i="5"/>
  <c r="H836" i="5"/>
  <c r="I836" i="5"/>
  <c r="H834" i="5"/>
  <c r="I834" i="5"/>
  <c r="H830" i="5"/>
  <c r="I830" i="5"/>
  <c r="H826" i="5"/>
  <c r="I826" i="5"/>
  <c r="H822" i="5"/>
  <c r="I822" i="5"/>
  <c r="H818" i="5"/>
  <c r="I818" i="5"/>
  <c r="H814" i="5"/>
  <c r="I814" i="5"/>
  <c r="H808" i="5"/>
  <c r="I808" i="5"/>
  <c r="H804" i="5"/>
  <c r="I804" i="5"/>
  <c r="H800" i="5"/>
  <c r="I800" i="5"/>
  <c r="H798" i="5"/>
  <c r="I798" i="5"/>
  <c r="H794" i="5"/>
  <c r="I794" i="5"/>
  <c r="H788" i="5"/>
  <c r="I788" i="5"/>
  <c r="H786" i="5"/>
  <c r="I786" i="5"/>
  <c r="H782" i="5"/>
  <c r="I782" i="5"/>
  <c r="H778" i="5"/>
  <c r="I778" i="5"/>
  <c r="I772" i="5"/>
  <c r="H772" i="5"/>
  <c r="I768" i="5"/>
  <c r="H768" i="5"/>
  <c r="I764" i="5"/>
  <c r="H764" i="5"/>
  <c r="I762" i="5"/>
  <c r="H762" i="5"/>
  <c r="I758" i="5"/>
  <c r="H758" i="5"/>
  <c r="I754" i="5"/>
  <c r="H754" i="5"/>
  <c r="I750" i="5"/>
  <c r="H750" i="5"/>
  <c r="I746" i="5"/>
  <c r="H746" i="5"/>
  <c r="I742" i="5"/>
  <c r="H742" i="5"/>
  <c r="I738" i="5"/>
  <c r="H738" i="5"/>
  <c r="I734" i="5"/>
  <c r="H734" i="5"/>
  <c r="I730" i="5"/>
  <c r="H730" i="5"/>
  <c r="I726" i="5"/>
  <c r="H726" i="5"/>
  <c r="I720" i="5"/>
  <c r="H720" i="5"/>
  <c r="H716" i="5"/>
  <c r="I716" i="5"/>
  <c r="H712" i="5"/>
  <c r="I712" i="5"/>
  <c r="H708" i="5"/>
  <c r="I708" i="5"/>
  <c r="H704" i="5"/>
  <c r="I704" i="5"/>
  <c r="H700" i="5"/>
  <c r="I700" i="5"/>
  <c r="H696" i="5"/>
  <c r="I696" i="5"/>
  <c r="H692" i="5"/>
  <c r="I692" i="5"/>
  <c r="H690" i="5"/>
  <c r="I690" i="5"/>
  <c r="H686" i="5"/>
  <c r="I686" i="5"/>
  <c r="H682" i="5"/>
  <c r="I682" i="5"/>
  <c r="H678" i="5"/>
  <c r="I678" i="5"/>
  <c r="H672" i="5"/>
  <c r="I672" i="5"/>
  <c r="H668" i="5"/>
  <c r="I668" i="5"/>
  <c r="H664" i="5"/>
  <c r="I664" i="5"/>
  <c r="H660" i="5"/>
  <c r="I660" i="5"/>
  <c r="H656" i="5"/>
  <c r="I656" i="5"/>
  <c r="H652" i="5"/>
  <c r="I652" i="5"/>
  <c r="H648" i="5"/>
  <c r="I648" i="5"/>
  <c r="H646" i="5"/>
  <c r="I646" i="5"/>
  <c r="H642" i="5"/>
  <c r="I642" i="5"/>
  <c r="H638" i="5"/>
  <c r="I638" i="5"/>
  <c r="H634" i="5"/>
  <c r="I634" i="5"/>
  <c r="H630" i="5"/>
  <c r="I630" i="5"/>
  <c r="H626" i="5"/>
  <c r="I626" i="5"/>
  <c r="H622" i="5"/>
  <c r="I622" i="5"/>
  <c r="H618" i="5"/>
  <c r="I618" i="5"/>
  <c r="H614" i="5"/>
  <c r="I614" i="5"/>
  <c r="H608" i="5"/>
  <c r="I608" i="5"/>
  <c r="H604" i="5"/>
  <c r="I604" i="5"/>
  <c r="H602" i="5"/>
  <c r="I602" i="5"/>
  <c r="H596" i="5"/>
  <c r="I596" i="5"/>
  <c r="H592" i="5"/>
  <c r="I592" i="5"/>
  <c r="H588" i="5"/>
  <c r="I588" i="5"/>
  <c r="H584" i="5"/>
  <c r="I584" i="5"/>
  <c r="H580" i="5"/>
  <c r="I580" i="5"/>
  <c r="H578" i="5"/>
  <c r="I578" i="5"/>
  <c r="H574" i="5"/>
  <c r="I574" i="5"/>
  <c r="H570" i="5"/>
  <c r="I570" i="5"/>
  <c r="H566" i="5"/>
  <c r="I566" i="5"/>
  <c r="H562" i="5"/>
  <c r="I562" i="5"/>
  <c r="H558" i="5"/>
  <c r="I558" i="5"/>
  <c r="H554" i="5"/>
  <c r="I554" i="5"/>
  <c r="I550" i="5"/>
  <c r="H550" i="5"/>
  <c r="I544" i="5"/>
  <c r="H544" i="5"/>
  <c r="I540" i="5"/>
  <c r="H540" i="5"/>
  <c r="H536" i="5"/>
  <c r="I536" i="5"/>
  <c r="H532" i="5"/>
  <c r="I532" i="5"/>
  <c r="H530" i="5"/>
  <c r="I530" i="5"/>
  <c r="H526" i="5"/>
  <c r="I526" i="5"/>
  <c r="H522" i="5"/>
  <c r="I522" i="5"/>
  <c r="H518" i="5"/>
  <c r="I518" i="5"/>
  <c r="H512" i="5"/>
  <c r="I512" i="5"/>
  <c r="H508" i="5"/>
  <c r="I508" i="5"/>
  <c r="H504" i="5"/>
  <c r="I504" i="5"/>
  <c r="H500" i="5"/>
  <c r="I500" i="5"/>
  <c r="H496" i="5"/>
  <c r="I496" i="5"/>
  <c r="H492" i="5"/>
  <c r="I492" i="5"/>
  <c r="H488" i="5"/>
  <c r="I488" i="5"/>
  <c r="H484" i="5"/>
  <c r="I484" i="5"/>
  <c r="H480" i="5"/>
  <c r="I480" i="5"/>
  <c r="H476" i="5"/>
  <c r="I476" i="5"/>
  <c r="H472" i="5"/>
  <c r="I472" i="5"/>
  <c r="H468" i="5"/>
  <c r="I468" i="5"/>
  <c r="H464" i="5"/>
  <c r="I464" i="5"/>
  <c r="H460" i="5"/>
  <c r="I460" i="5"/>
  <c r="H456" i="5"/>
  <c r="I456" i="5"/>
  <c r="H452" i="5"/>
  <c r="I452" i="5"/>
  <c r="H448" i="5"/>
  <c r="I448" i="5"/>
  <c r="H444" i="5"/>
  <c r="I444" i="5"/>
  <c r="H442" i="5"/>
  <c r="I442" i="5"/>
  <c r="H436" i="5"/>
  <c r="I436" i="5"/>
  <c r="H434" i="5"/>
  <c r="I434" i="5"/>
  <c r="H430" i="5"/>
  <c r="I430" i="5"/>
  <c r="H426" i="5"/>
  <c r="I426" i="5"/>
  <c r="H422" i="5"/>
  <c r="I422" i="5"/>
  <c r="H416" i="5"/>
  <c r="I416" i="5"/>
  <c r="H414" i="5"/>
  <c r="I414" i="5"/>
  <c r="H410" i="5"/>
  <c r="I410" i="5"/>
  <c r="H406" i="5"/>
  <c r="I406" i="5"/>
  <c r="H402" i="5"/>
  <c r="I402" i="5"/>
  <c r="H398" i="5"/>
  <c r="I398" i="5"/>
  <c r="H392" i="5"/>
  <c r="I392" i="5"/>
  <c r="H388" i="5"/>
  <c r="I388" i="5"/>
  <c r="H380" i="5"/>
  <c r="I380" i="5"/>
  <c r="H304" i="5"/>
  <c r="I304" i="5"/>
  <c r="I1309" i="5"/>
  <c r="I1301" i="5"/>
  <c r="I1293" i="5"/>
  <c r="I1285" i="5"/>
  <c r="I1277" i="5"/>
  <c r="I1269" i="5"/>
  <c r="I1261" i="5"/>
  <c r="I1253" i="5"/>
  <c r="I1245" i="5"/>
  <c r="I1237" i="5"/>
  <c r="H1233" i="5"/>
  <c r="I1233" i="5"/>
  <c r="H1229" i="5"/>
  <c r="I1229" i="5"/>
  <c r="H1225" i="5"/>
  <c r="I1225" i="5"/>
  <c r="H1221" i="5"/>
  <c r="I1221" i="5"/>
  <c r="H1219" i="5"/>
  <c r="I1219" i="5"/>
  <c r="H1215" i="5"/>
  <c r="I1215" i="5"/>
  <c r="H1211" i="5"/>
  <c r="I1211" i="5"/>
  <c r="H1207" i="5"/>
  <c r="I1207" i="5"/>
  <c r="H1203" i="5"/>
  <c r="I1203" i="5"/>
  <c r="H1199" i="5"/>
  <c r="I1199" i="5"/>
  <c r="H1195" i="5"/>
  <c r="I1195" i="5"/>
  <c r="H1191" i="5"/>
  <c r="I1191" i="5"/>
  <c r="H1187" i="5"/>
  <c r="I1187" i="5"/>
  <c r="H1183" i="5"/>
  <c r="I1183" i="5"/>
  <c r="H1179" i="5"/>
  <c r="I1179" i="5"/>
  <c r="H1175" i="5"/>
  <c r="I1175" i="5"/>
  <c r="I1171" i="5"/>
  <c r="H1171" i="5"/>
  <c r="H1167" i="5"/>
  <c r="I1167" i="5"/>
  <c r="I1163" i="5"/>
  <c r="H1163" i="5"/>
  <c r="H1159" i="5"/>
  <c r="I1159" i="5"/>
  <c r="H1155" i="5"/>
  <c r="I1155" i="5"/>
  <c r="H1151" i="5"/>
  <c r="I1151" i="5"/>
  <c r="H1147" i="5"/>
  <c r="I1147" i="5"/>
  <c r="H1143" i="5"/>
  <c r="I1143" i="5"/>
  <c r="H1139" i="5"/>
  <c r="I1139" i="5"/>
  <c r="H1135" i="5"/>
  <c r="I1135" i="5"/>
  <c r="H1131" i="5"/>
  <c r="I1131" i="5"/>
  <c r="H1127" i="5"/>
  <c r="I1127" i="5"/>
  <c r="H1123" i="5"/>
  <c r="I1123" i="5"/>
  <c r="H1119" i="5"/>
  <c r="I1119" i="5"/>
  <c r="H1115" i="5"/>
  <c r="I1115" i="5"/>
  <c r="H1111" i="5"/>
  <c r="I1111" i="5"/>
  <c r="H1107" i="5"/>
  <c r="I1107" i="5"/>
  <c r="H1103" i="5"/>
  <c r="I1103" i="5"/>
  <c r="H1099" i="5"/>
  <c r="I1099" i="5"/>
  <c r="H1095" i="5"/>
  <c r="I1095" i="5"/>
  <c r="H1091" i="5"/>
  <c r="I1091" i="5"/>
  <c r="H1087" i="5"/>
  <c r="I1087" i="5"/>
  <c r="H1083" i="5"/>
  <c r="I1083" i="5"/>
  <c r="H1079" i="5"/>
  <c r="I1079" i="5"/>
  <c r="H1075" i="5"/>
  <c r="I1075" i="5"/>
  <c r="H1071" i="5"/>
  <c r="I1071" i="5"/>
  <c r="H1067" i="5"/>
  <c r="I1067" i="5"/>
  <c r="H1063" i="5"/>
  <c r="I1063" i="5"/>
  <c r="H1059" i="5"/>
  <c r="I1059" i="5"/>
  <c r="H1055" i="5"/>
  <c r="I1055" i="5"/>
  <c r="H1051" i="5"/>
  <c r="I1051" i="5"/>
  <c r="I1047" i="5"/>
  <c r="H1047" i="5"/>
  <c r="H1043" i="5"/>
  <c r="I1043" i="5"/>
  <c r="I1039" i="5"/>
  <c r="H1039" i="5"/>
  <c r="H1035" i="5"/>
  <c r="I1035" i="5"/>
  <c r="I1031" i="5"/>
  <c r="H1031" i="5"/>
  <c r="H1027" i="5"/>
  <c r="I1027" i="5"/>
  <c r="H1023" i="5"/>
  <c r="I1023" i="5"/>
  <c r="H1019" i="5"/>
  <c r="I1019" i="5"/>
  <c r="H1015" i="5"/>
  <c r="I1015" i="5"/>
  <c r="H1011" i="5"/>
  <c r="I1011" i="5"/>
  <c r="H1007" i="5"/>
  <c r="I1007" i="5"/>
  <c r="H1003" i="5"/>
  <c r="I1003" i="5"/>
  <c r="H999" i="5"/>
  <c r="I999" i="5"/>
  <c r="H995" i="5"/>
  <c r="I995" i="5"/>
  <c r="H991" i="5"/>
  <c r="I991" i="5"/>
  <c r="H987" i="5"/>
  <c r="I987" i="5"/>
  <c r="H983" i="5"/>
  <c r="I983" i="5"/>
  <c r="H979" i="5"/>
  <c r="I979" i="5"/>
  <c r="H975" i="5"/>
  <c r="I975" i="5"/>
  <c r="H971" i="5"/>
  <c r="I971" i="5"/>
  <c r="I965" i="5"/>
  <c r="H965" i="5"/>
  <c r="H961" i="5"/>
  <c r="I961" i="5"/>
  <c r="I957" i="5"/>
  <c r="H957" i="5"/>
  <c r="H953" i="5"/>
  <c r="I953" i="5"/>
  <c r="I949" i="5"/>
  <c r="H949" i="5"/>
  <c r="H947" i="5"/>
  <c r="I947" i="5"/>
  <c r="H943" i="5"/>
  <c r="I943" i="5"/>
  <c r="H939" i="5"/>
  <c r="I939" i="5"/>
  <c r="H935" i="5"/>
  <c r="I935" i="5"/>
  <c r="H929" i="5"/>
  <c r="I929" i="5"/>
  <c r="I925" i="5"/>
  <c r="H925" i="5"/>
  <c r="H921" i="5"/>
  <c r="I921" i="5"/>
  <c r="I917" i="5"/>
  <c r="H917" i="5"/>
  <c r="H915" i="5"/>
  <c r="I915" i="5"/>
  <c r="H911" i="5"/>
  <c r="I911" i="5"/>
  <c r="H907" i="5"/>
  <c r="I907" i="5"/>
  <c r="H903" i="5"/>
  <c r="I903" i="5"/>
  <c r="H899" i="5"/>
  <c r="I899" i="5"/>
  <c r="H895" i="5"/>
  <c r="I895" i="5"/>
  <c r="H891" i="5"/>
  <c r="I891" i="5"/>
  <c r="H887" i="5"/>
  <c r="I887" i="5"/>
  <c r="H883" i="5"/>
  <c r="I883" i="5"/>
  <c r="H879" i="5"/>
  <c r="I879" i="5"/>
  <c r="H875" i="5"/>
  <c r="I875" i="5"/>
  <c r="H871" i="5"/>
  <c r="I871" i="5"/>
  <c r="H867" i="5"/>
  <c r="I867" i="5"/>
  <c r="H863" i="5"/>
  <c r="I863" i="5"/>
  <c r="H859" i="5"/>
  <c r="I859" i="5"/>
  <c r="H855" i="5"/>
  <c r="I855" i="5"/>
  <c r="H851" i="5"/>
  <c r="I851" i="5"/>
  <c r="H847" i="5"/>
  <c r="I847" i="5"/>
  <c r="H841" i="5"/>
  <c r="I841" i="5"/>
  <c r="H839" i="5"/>
  <c r="I839" i="5"/>
  <c r="H835" i="5"/>
  <c r="I835" i="5"/>
  <c r="H831" i="5"/>
  <c r="I831" i="5"/>
  <c r="H827" i="5"/>
  <c r="I827" i="5"/>
  <c r="H823" i="5"/>
  <c r="I823" i="5"/>
  <c r="H819" i="5"/>
  <c r="I819" i="5"/>
  <c r="H815" i="5"/>
  <c r="I815" i="5"/>
  <c r="H811" i="5"/>
  <c r="I811" i="5"/>
  <c r="H807" i="5"/>
  <c r="I807" i="5"/>
  <c r="H801" i="5"/>
  <c r="I801" i="5"/>
  <c r="I797" i="5"/>
  <c r="H797" i="5"/>
  <c r="H793" i="5"/>
  <c r="I793" i="5"/>
  <c r="I789" i="5"/>
  <c r="H789" i="5"/>
  <c r="H787" i="5"/>
  <c r="I787" i="5"/>
  <c r="H783" i="5"/>
  <c r="I783" i="5"/>
  <c r="H779" i="5"/>
  <c r="I779" i="5"/>
  <c r="H775" i="5"/>
  <c r="I775" i="5"/>
  <c r="H771" i="5"/>
  <c r="I771" i="5"/>
  <c r="H767" i="5"/>
  <c r="I767" i="5"/>
  <c r="H763" i="5"/>
  <c r="I763" i="5"/>
  <c r="H759" i="5"/>
  <c r="I759" i="5"/>
  <c r="H755" i="5"/>
  <c r="I755" i="5"/>
  <c r="H751" i="5"/>
  <c r="I751" i="5"/>
  <c r="H747" i="5"/>
  <c r="I747" i="5"/>
  <c r="H743" i="5"/>
  <c r="I743" i="5"/>
  <c r="H739" i="5"/>
  <c r="I739" i="5"/>
  <c r="H735" i="5"/>
  <c r="I735" i="5"/>
  <c r="H731" i="5"/>
  <c r="I731" i="5"/>
  <c r="H727" i="5"/>
  <c r="I727" i="5"/>
  <c r="H723" i="5"/>
  <c r="I723" i="5"/>
  <c r="H719" i="5"/>
  <c r="I719" i="5"/>
  <c r="I715" i="5"/>
  <c r="H715" i="5"/>
  <c r="H711" i="5"/>
  <c r="I711" i="5"/>
  <c r="I707" i="5"/>
  <c r="H707" i="5"/>
  <c r="H703" i="5"/>
  <c r="I703" i="5"/>
  <c r="I699" i="5"/>
  <c r="H699" i="5"/>
  <c r="H695" i="5"/>
  <c r="I695" i="5"/>
  <c r="I691" i="5"/>
  <c r="H691" i="5"/>
  <c r="H685" i="5"/>
  <c r="I685" i="5"/>
  <c r="H681" i="5"/>
  <c r="I681" i="5"/>
  <c r="H677" i="5"/>
  <c r="I677" i="5"/>
  <c r="I675" i="5"/>
  <c r="H675" i="5"/>
  <c r="H671" i="5"/>
  <c r="I671" i="5"/>
  <c r="H665" i="5"/>
  <c r="I665" i="5"/>
  <c r="H661" i="5"/>
  <c r="I661" i="5"/>
  <c r="H657" i="5"/>
  <c r="I657" i="5"/>
  <c r="H653" i="5"/>
  <c r="I653" i="5"/>
  <c r="H649" i="5"/>
  <c r="I649" i="5"/>
  <c r="H645" i="5"/>
  <c r="I645" i="5"/>
  <c r="I643" i="5"/>
  <c r="H643" i="5"/>
  <c r="H639" i="5"/>
  <c r="I639" i="5"/>
  <c r="I635" i="5"/>
  <c r="H635" i="5"/>
  <c r="H631" i="5"/>
  <c r="I631" i="5"/>
  <c r="I627" i="5"/>
  <c r="H627" i="5"/>
  <c r="H623" i="5"/>
  <c r="I623" i="5"/>
  <c r="H617" i="5"/>
  <c r="I617" i="5"/>
  <c r="H613" i="5"/>
  <c r="I613" i="5"/>
  <c r="H609" i="5"/>
  <c r="I609" i="5"/>
  <c r="H605" i="5"/>
  <c r="I605" i="5"/>
  <c r="H601" i="5"/>
  <c r="I601" i="5"/>
  <c r="H597" i="5"/>
  <c r="I597" i="5"/>
  <c r="I595" i="5"/>
  <c r="H595" i="5"/>
  <c r="H591" i="5"/>
  <c r="I591" i="5"/>
  <c r="I587" i="5"/>
  <c r="H587" i="5"/>
  <c r="H583" i="5"/>
  <c r="I583" i="5"/>
  <c r="I579" i="5"/>
  <c r="H579" i="5"/>
  <c r="H575" i="5"/>
  <c r="I575" i="5"/>
  <c r="I571" i="5"/>
  <c r="H571" i="5"/>
  <c r="H567" i="5"/>
  <c r="I567" i="5"/>
  <c r="I563" i="5"/>
  <c r="H563" i="5"/>
  <c r="H559" i="5"/>
  <c r="I559" i="5"/>
  <c r="I555" i="5"/>
  <c r="H555" i="5"/>
  <c r="H551" i="5"/>
  <c r="I551" i="5"/>
  <c r="I545" i="5"/>
  <c r="H545" i="5"/>
  <c r="I541" i="5"/>
  <c r="H541" i="5"/>
  <c r="I537" i="5"/>
  <c r="H537" i="5"/>
  <c r="H533" i="5"/>
  <c r="I533" i="5"/>
  <c r="I531" i="5"/>
  <c r="H531" i="5"/>
  <c r="I527" i="5"/>
  <c r="H527" i="5"/>
  <c r="H523" i="5"/>
  <c r="I523" i="5"/>
  <c r="I519" i="5"/>
  <c r="H519" i="5"/>
  <c r="I515" i="5"/>
  <c r="H515" i="5"/>
  <c r="I511" i="5"/>
  <c r="H511" i="5"/>
  <c r="H507" i="5"/>
  <c r="I507" i="5"/>
  <c r="I503" i="5"/>
  <c r="H503" i="5"/>
  <c r="I499" i="5"/>
  <c r="H499" i="5"/>
  <c r="I495" i="5"/>
  <c r="H495" i="5"/>
  <c r="H491" i="5"/>
  <c r="I491" i="5"/>
  <c r="I487" i="5"/>
  <c r="H487" i="5"/>
  <c r="I483" i="5"/>
  <c r="H483" i="5"/>
  <c r="I479" i="5"/>
  <c r="H479" i="5"/>
  <c r="H475" i="5"/>
  <c r="I475" i="5"/>
  <c r="H469" i="5"/>
  <c r="I469" i="5"/>
  <c r="H465" i="5"/>
  <c r="I465" i="5"/>
  <c r="H461" i="5"/>
  <c r="I461" i="5"/>
  <c r="H457" i="5"/>
  <c r="I457" i="5"/>
  <c r="H453" i="5"/>
  <c r="I453" i="5"/>
  <c r="H449" i="5"/>
  <c r="I449" i="5"/>
  <c r="H445" i="5"/>
  <c r="I445" i="5"/>
  <c r="H441" i="5"/>
  <c r="I441" i="5"/>
  <c r="H437" i="5"/>
  <c r="I437" i="5"/>
  <c r="H433" i="5"/>
  <c r="I433" i="5"/>
  <c r="H429" i="5"/>
  <c r="I429" i="5"/>
  <c r="H425" i="5"/>
  <c r="I425" i="5"/>
  <c r="H421" i="5"/>
  <c r="I421" i="5"/>
  <c r="H417" i="5"/>
  <c r="I417" i="5"/>
  <c r="H413" i="5"/>
  <c r="I413" i="5"/>
  <c r="H409" i="5"/>
  <c r="I409" i="5"/>
  <c r="H405" i="5"/>
  <c r="I405" i="5"/>
  <c r="H401" i="5"/>
  <c r="I401" i="5"/>
  <c r="H397" i="5"/>
  <c r="I397" i="5"/>
  <c r="H395" i="5"/>
  <c r="I395" i="5"/>
  <c r="H389" i="5"/>
  <c r="I389" i="5"/>
  <c r="H385" i="5"/>
  <c r="I385" i="5"/>
  <c r="H381" i="5"/>
  <c r="I381" i="5"/>
  <c r="H377" i="5"/>
  <c r="I377" i="5"/>
  <c r="H373" i="5"/>
  <c r="I373" i="5"/>
  <c r="H369" i="5"/>
  <c r="I369" i="5"/>
  <c r="H365" i="5"/>
  <c r="I365" i="5"/>
  <c r="H361" i="5"/>
  <c r="I361" i="5"/>
  <c r="H357" i="5"/>
  <c r="I357" i="5"/>
  <c r="H353" i="5"/>
  <c r="I353" i="5"/>
  <c r="H349" i="5"/>
  <c r="I349" i="5"/>
  <c r="H345" i="5"/>
  <c r="I345" i="5"/>
  <c r="H341" i="5"/>
  <c r="I341" i="5"/>
  <c r="H337" i="5"/>
  <c r="I337" i="5"/>
  <c r="H333" i="5"/>
  <c r="I333" i="5"/>
  <c r="H329" i="5"/>
  <c r="I329" i="5"/>
  <c r="H325" i="5"/>
  <c r="I325" i="5"/>
  <c r="H321" i="5"/>
  <c r="I321" i="5"/>
  <c r="H317" i="5"/>
  <c r="I317" i="5"/>
  <c r="H313" i="5"/>
  <c r="I313" i="5"/>
  <c r="H309" i="5"/>
  <c r="I309" i="5"/>
  <c r="H305" i="5"/>
  <c r="I305" i="5"/>
  <c r="H301" i="5"/>
  <c r="I301" i="5"/>
  <c r="H297" i="5"/>
  <c r="I297" i="5"/>
  <c r="H293" i="5"/>
  <c r="I293" i="5"/>
  <c r="H289" i="5"/>
  <c r="I289" i="5"/>
  <c r="H285" i="5"/>
  <c r="I285" i="5"/>
  <c r="H281" i="5"/>
  <c r="I281" i="5"/>
  <c r="H277" i="5"/>
  <c r="I277" i="5"/>
  <c r="H275" i="5"/>
  <c r="I275" i="5"/>
  <c r="H271" i="5"/>
  <c r="I271" i="5"/>
  <c r="H269" i="5"/>
  <c r="I269" i="5"/>
  <c r="H267" i="5"/>
  <c r="I267" i="5"/>
  <c r="H265" i="5"/>
  <c r="I265" i="5"/>
  <c r="H261" i="5"/>
  <c r="I261" i="5"/>
  <c r="I259" i="5"/>
  <c r="H259" i="5"/>
  <c r="I257" i="5"/>
  <c r="H257" i="5"/>
  <c r="H255" i="5"/>
  <c r="I255" i="5"/>
  <c r="H253" i="5"/>
  <c r="I253" i="5"/>
  <c r="I251" i="5"/>
  <c r="H251" i="5"/>
  <c r="I249" i="5"/>
  <c r="H249" i="5"/>
  <c r="H247" i="5"/>
  <c r="I247" i="5"/>
  <c r="H245" i="5"/>
  <c r="I245" i="5"/>
  <c r="I243" i="5"/>
  <c r="H243" i="5"/>
  <c r="I241" i="5"/>
  <c r="H241" i="5"/>
  <c r="H239" i="5"/>
  <c r="I239" i="5"/>
  <c r="H237" i="5"/>
  <c r="I237" i="5"/>
  <c r="I235" i="5"/>
  <c r="H235" i="5"/>
  <c r="I233" i="5"/>
  <c r="H233" i="5"/>
  <c r="H231" i="5"/>
  <c r="I231" i="5"/>
  <c r="I229" i="5"/>
  <c r="H229" i="5"/>
  <c r="H227" i="5"/>
  <c r="I227" i="5"/>
  <c r="I225" i="5"/>
  <c r="H225" i="5"/>
  <c r="H223" i="5"/>
  <c r="I223" i="5"/>
  <c r="I221" i="5"/>
  <c r="H221" i="5"/>
  <c r="H219" i="5"/>
  <c r="I219" i="5"/>
  <c r="I217" i="5"/>
  <c r="H217" i="5"/>
  <c r="H215" i="5"/>
  <c r="I215" i="5"/>
  <c r="H213" i="5"/>
  <c r="I213" i="5"/>
  <c r="H211" i="5"/>
  <c r="I211" i="5"/>
  <c r="H209" i="5"/>
  <c r="I209" i="5"/>
  <c r="H207" i="5"/>
  <c r="I207" i="5"/>
  <c r="H205" i="5"/>
  <c r="I205" i="5"/>
  <c r="H203" i="5"/>
  <c r="I203" i="5"/>
  <c r="H201" i="5"/>
  <c r="I201" i="5"/>
  <c r="H199" i="5"/>
  <c r="I199" i="5"/>
  <c r="H197" i="5"/>
  <c r="I197" i="5"/>
  <c r="H195" i="5"/>
  <c r="I195" i="5"/>
  <c r="H193" i="5"/>
  <c r="I193" i="5"/>
  <c r="H191" i="5"/>
  <c r="I191" i="5"/>
  <c r="H189" i="5"/>
  <c r="I189" i="5"/>
  <c r="H187" i="5"/>
  <c r="I187" i="5"/>
  <c r="H185" i="5"/>
  <c r="I185" i="5"/>
  <c r="H183" i="5"/>
  <c r="I183" i="5"/>
  <c r="H181" i="5"/>
  <c r="I181" i="5"/>
  <c r="H179" i="5"/>
  <c r="I179" i="5"/>
  <c r="H177" i="5"/>
  <c r="I177" i="5"/>
  <c r="H175" i="5"/>
  <c r="I175" i="5"/>
  <c r="H173" i="5"/>
  <c r="I173" i="5"/>
  <c r="H171" i="5"/>
  <c r="I171" i="5"/>
  <c r="I169" i="5"/>
  <c r="H169" i="5"/>
  <c r="I167" i="5"/>
  <c r="H167" i="5"/>
  <c r="H165" i="5"/>
  <c r="I165" i="5"/>
  <c r="I163" i="5"/>
  <c r="H163" i="5"/>
  <c r="I161" i="5"/>
  <c r="H161" i="5"/>
  <c r="I159" i="5"/>
  <c r="H159" i="5"/>
  <c r="H157" i="5"/>
  <c r="I157" i="5"/>
  <c r="H155" i="5"/>
  <c r="I155" i="5"/>
  <c r="H153" i="5"/>
  <c r="I153" i="5"/>
  <c r="I151" i="5"/>
  <c r="H151" i="5"/>
  <c r="H149" i="5"/>
  <c r="I149" i="5"/>
  <c r="H145" i="5"/>
  <c r="I145" i="5"/>
  <c r="I143" i="5"/>
  <c r="H143" i="5"/>
  <c r="H141" i="5"/>
  <c r="I141" i="5"/>
  <c r="H139" i="5"/>
  <c r="I139" i="5"/>
  <c r="H137" i="5"/>
  <c r="I137" i="5"/>
  <c r="I135" i="5"/>
  <c r="H135" i="5"/>
  <c r="H133" i="5"/>
  <c r="I133" i="5"/>
  <c r="H131" i="5"/>
  <c r="I131" i="5"/>
  <c r="H129" i="5"/>
  <c r="I129" i="5"/>
  <c r="I127" i="5"/>
  <c r="H127" i="5"/>
  <c r="H125" i="5"/>
  <c r="I125" i="5"/>
  <c r="H123" i="5"/>
  <c r="I123" i="5"/>
  <c r="H121" i="5"/>
  <c r="I121" i="5"/>
  <c r="I119" i="5"/>
  <c r="H119" i="5"/>
  <c r="H117" i="5"/>
  <c r="I117" i="5"/>
  <c r="H115" i="5"/>
  <c r="I115" i="5"/>
  <c r="H113" i="5"/>
  <c r="I113" i="5"/>
  <c r="I111" i="5"/>
  <c r="H111" i="5"/>
  <c r="H109" i="5"/>
  <c r="I109" i="5"/>
  <c r="H107" i="5"/>
  <c r="I107" i="5"/>
  <c r="H105" i="5"/>
  <c r="I105" i="5"/>
  <c r="I103" i="5"/>
  <c r="H103" i="5"/>
  <c r="H101" i="5"/>
  <c r="I101" i="5"/>
  <c r="H99" i="5"/>
  <c r="I99" i="5"/>
  <c r="H97" i="5"/>
  <c r="I97" i="5"/>
  <c r="I95" i="5"/>
  <c r="H95" i="5"/>
  <c r="H93" i="5"/>
  <c r="I93" i="5"/>
  <c r="H91" i="5"/>
  <c r="I91" i="5"/>
  <c r="H89" i="5"/>
  <c r="I89" i="5"/>
  <c r="I87" i="5"/>
  <c r="H87" i="5"/>
  <c r="H85" i="5"/>
  <c r="I85" i="5"/>
  <c r="H83" i="5"/>
  <c r="I83" i="5"/>
  <c r="H81" i="5"/>
  <c r="I81" i="5"/>
  <c r="I79" i="5"/>
  <c r="H79" i="5"/>
  <c r="H77" i="5"/>
  <c r="I77" i="5"/>
  <c r="H75" i="5"/>
  <c r="I75" i="5"/>
  <c r="H73" i="5"/>
  <c r="I73" i="5"/>
  <c r="I71" i="5"/>
  <c r="H71" i="5"/>
  <c r="H69" i="5"/>
  <c r="I69" i="5"/>
  <c r="H67" i="5"/>
  <c r="I67" i="5"/>
  <c r="H65" i="5"/>
  <c r="I65" i="5"/>
  <c r="I63" i="5"/>
  <c r="H63" i="5"/>
  <c r="H61" i="5"/>
  <c r="I61" i="5"/>
  <c r="H59" i="5"/>
  <c r="I59" i="5"/>
  <c r="H57" i="5"/>
  <c r="I57" i="5"/>
  <c r="I55" i="5"/>
  <c r="H55" i="5"/>
  <c r="H53" i="5"/>
  <c r="I53" i="5"/>
  <c r="H51" i="5"/>
  <c r="I51" i="5"/>
  <c r="H49" i="5"/>
  <c r="I49" i="5"/>
  <c r="I47" i="5"/>
  <c r="H47" i="5"/>
  <c r="H45" i="5"/>
  <c r="I45" i="5"/>
  <c r="H43" i="5"/>
  <c r="I43" i="5"/>
  <c r="H41" i="5"/>
  <c r="I41" i="5"/>
  <c r="I39" i="5"/>
  <c r="H39" i="5"/>
  <c r="H37" i="5"/>
  <c r="I37" i="5"/>
  <c r="H35" i="5"/>
  <c r="I35" i="5"/>
  <c r="H33" i="5"/>
  <c r="I33" i="5"/>
  <c r="I31" i="5"/>
  <c r="H31" i="5"/>
  <c r="H29" i="5"/>
  <c r="I29" i="5"/>
  <c r="H27" i="5"/>
  <c r="I27" i="5"/>
  <c r="H25" i="5"/>
  <c r="I25" i="5"/>
  <c r="I23" i="5"/>
  <c r="H23" i="5"/>
  <c r="H21" i="5"/>
  <c r="I21" i="5"/>
  <c r="H19" i="5"/>
  <c r="I19" i="5"/>
  <c r="H17" i="5"/>
  <c r="I17" i="5"/>
  <c r="I15" i="5"/>
  <c r="H15" i="5"/>
  <c r="H13" i="5"/>
  <c r="I13" i="5"/>
  <c r="H11" i="5"/>
  <c r="I11" i="5"/>
  <c r="H9" i="5"/>
  <c r="I9" i="5"/>
  <c r="I7" i="5"/>
  <c r="H7" i="5"/>
  <c r="H5" i="5"/>
  <c r="I5" i="5"/>
  <c r="H3" i="5"/>
  <c r="I3" i="5"/>
  <c r="I1307" i="5"/>
  <c r="I1299" i="5"/>
  <c r="I1291" i="5"/>
  <c r="I1283" i="5"/>
  <c r="I1275" i="5"/>
  <c r="I1267" i="5"/>
  <c r="I1259" i="5"/>
  <c r="I1251" i="5"/>
  <c r="I1243" i="5"/>
  <c r="I1235" i="5"/>
  <c r="H1231" i="5"/>
  <c r="I1231" i="5"/>
  <c r="H1227" i="5"/>
  <c r="I1227" i="5"/>
  <c r="H1223" i="5"/>
  <c r="I1223" i="5"/>
  <c r="H1217" i="5"/>
  <c r="I1217" i="5"/>
  <c r="H1213" i="5"/>
  <c r="I1213" i="5"/>
  <c r="H1209" i="5"/>
  <c r="I1209" i="5"/>
  <c r="H1205" i="5"/>
  <c r="I1205" i="5"/>
  <c r="H1201" i="5"/>
  <c r="I1201" i="5"/>
  <c r="H1197" i="5"/>
  <c r="I1197" i="5"/>
  <c r="H1193" i="5"/>
  <c r="I1193" i="5"/>
  <c r="H1189" i="5"/>
  <c r="I1189" i="5"/>
  <c r="H1185" i="5"/>
  <c r="I1185" i="5"/>
  <c r="H1181" i="5"/>
  <c r="I1181" i="5"/>
  <c r="H1177" i="5"/>
  <c r="I1177" i="5"/>
  <c r="H1173" i="5"/>
  <c r="I1173" i="5"/>
  <c r="H1169" i="5"/>
  <c r="I1169" i="5"/>
  <c r="H1165" i="5"/>
  <c r="I1165" i="5"/>
  <c r="H1161" i="5"/>
  <c r="I1161" i="5"/>
  <c r="H1157" i="5"/>
  <c r="I1157" i="5"/>
  <c r="H1153" i="5"/>
  <c r="I1153" i="5"/>
  <c r="H1149" i="5"/>
  <c r="I1149" i="5"/>
  <c r="H1145" i="5"/>
  <c r="I1145" i="5"/>
  <c r="H1141" i="5"/>
  <c r="I1141" i="5"/>
  <c r="H1137" i="5"/>
  <c r="I1137" i="5"/>
  <c r="H1133" i="5"/>
  <c r="I1133" i="5"/>
  <c r="H1129" i="5"/>
  <c r="I1129" i="5"/>
  <c r="H1125" i="5"/>
  <c r="I1125" i="5"/>
  <c r="H1121" i="5"/>
  <c r="I1121" i="5"/>
  <c r="H1117" i="5"/>
  <c r="I1117" i="5"/>
  <c r="H1113" i="5"/>
  <c r="I1113" i="5"/>
  <c r="H1109" i="5"/>
  <c r="I1109" i="5"/>
  <c r="H1105" i="5"/>
  <c r="I1105" i="5"/>
  <c r="H1101" i="5"/>
  <c r="I1101" i="5"/>
  <c r="H1097" i="5"/>
  <c r="I1097" i="5"/>
  <c r="H1093" i="5"/>
  <c r="I1093" i="5"/>
  <c r="H1089" i="5"/>
  <c r="I1089" i="5"/>
  <c r="H1085" i="5"/>
  <c r="I1085" i="5"/>
  <c r="H1081" i="5"/>
  <c r="I1081" i="5"/>
  <c r="H1077" i="5"/>
  <c r="I1077" i="5"/>
  <c r="H1073" i="5"/>
  <c r="I1073" i="5"/>
  <c r="H1069" i="5"/>
  <c r="I1069" i="5"/>
  <c r="H1065" i="5"/>
  <c r="I1065" i="5"/>
  <c r="H1061" i="5"/>
  <c r="I1061" i="5"/>
  <c r="H1057" i="5"/>
  <c r="I1057" i="5"/>
  <c r="H1053" i="5"/>
  <c r="I1053" i="5"/>
  <c r="H1049" i="5"/>
  <c r="I1049" i="5"/>
  <c r="I1045" i="5"/>
  <c r="H1045" i="5"/>
  <c r="H1041" i="5"/>
  <c r="I1041" i="5"/>
  <c r="I1037" i="5"/>
  <c r="H1037" i="5"/>
  <c r="H1033" i="5"/>
  <c r="I1033" i="5"/>
  <c r="I1029" i="5"/>
  <c r="H1029" i="5"/>
  <c r="H1025" i="5"/>
  <c r="I1025" i="5"/>
  <c r="I1021" i="5"/>
  <c r="H1021" i="5"/>
  <c r="H1017" i="5"/>
  <c r="I1017" i="5"/>
  <c r="I1013" i="5"/>
  <c r="H1013" i="5"/>
  <c r="H1009" i="5"/>
  <c r="I1009" i="5"/>
  <c r="I1005" i="5"/>
  <c r="H1005" i="5"/>
  <c r="H1001" i="5"/>
  <c r="I1001" i="5"/>
  <c r="I997" i="5"/>
  <c r="H997" i="5"/>
  <c r="H993" i="5"/>
  <c r="I993" i="5"/>
  <c r="I989" i="5"/>
  <c r="H989" i="5"/>
  <c r="H985" i="5"/>
  <c r="I985" i="5"/>
  <c r="I981" i="5"/>
  <c r="H981" i="5"/>
  <c r="H977" i="5"/>
  <c r="I977" i="5"/>
  <c r="I973" i="5"/>
  <c r="H973" i="5"/>
  <c r="H969" i="5"/>
  <c r="I969" i="5"/>
  <c r="H967" i="5"/>
  <c r="I967" i="5"/>
  <c r="H963" i="5"/>
  <c r="I963" i="5"/>
  <c r="H959" i="5"/>
  <c r="I959" i="5"/>
  <c r="H955" i="5"/>
  <c r="I955" i="5"/>
  <c r="H951" i="5"/>
  <c r="I951" i="5"/>
  <c r="H945" i="5"/>
  <c r="I945" i="5"/>
  <c r="I941" i="5"/>
  <c r="H941" i="5"/>
  <c r="H937" i="5"/>
  <c r="I937" i="5"/>
  <c r="I933" i="5"/>
  <c r="H933" i="5"/>
  <c r="H931" i="5"/>
  <c r="I931" i="5"/>
  <c r="H927" i="5"/>
  <c r="I927" i="5"/>
  <c r="H923" i="5"/>
  <c r="I923" i="5"/>
  <c r="H919" i="5"/>
  <c r="I919" i="5"/>
  <c r="H913" i="5"/>
  <c r="I913" i="5"/>
  <c r="I909" i="5"/>
  <c r="H909" i="5"/>
  <c r="H905" i="5"/>
  <c r="I905" i="5"/>
  <c r="I901" i="5"/>
  <c r="H901" i="5"/>
  <c r="H897" i="5"/>
  <c r="I897" i="5"/>
  <c r="I893" i="5"/>
  <c r="H893" i="5"/>
  <c r="H889" i="5"/>
  <c r="I889" i="5"/>
  <c r="I885" i="5"/>
  <c r="H885" i="5"/>
  <c r="H881" i="5"/>
  <c r="I881" i="5"/>
  <c r="I877" i="5"/>
  <c r="H877" i="5"/>
  <c r="H873" i="5"/>
  <c r="I873" i="5"/>
  <c r="I869" i="5"/>
  <c r="H869" i="5"/>
  <c r="H865" i="5"/>
  <c r="I865" i="5"/>
  <c r="I861" i="5"/>
  <c r="H861" i="5"/>
  <c r="H857" i="5"/>
  <c r="I857" i="5"/>
  <c r="I853" i="5"/>
  <c r="H853" i="5"/>
  <c r="H849" i="5"/>
  <c r="I849" i="5"/>
  <c r="I845" i="5"/>
  <c r="H845" i="5"/>
  <c r="H843" i="5"/>
  <c r="I843" i="5"/>
  <c r="I837" i="5"/>
  <c r="H837" i="5"/>
  <c r="H833" i="5"/>
  <c r="I833" i="5"/>
  <c r="I829" i="5"/>
  <c r="H829" i="5"/>
  <c r="H825" i="5"/>
  <c r="I825" i="5"/>
  <c r="I821" i="5"/>
  <c r="H821" i="5"/>
  <c r="H817" i="5"/>
  <c r="I817" i="5"/>
  <c r="I813" i="5"/>
  <c r="H813" i="5"/>
  <c r="H809" i="5"/>
  <c r="I809" i="5"/>
  <c r="I805" i="5"/>
  <c r="H805" i="5"/>
  <c r="H803" i="5"/>
  <c r="I803" i="5"/>
  <c r="H799" i="5"/>
  <c r="I799" i="5"/>
  <c r="H795" i="5"/>
  <c r="I795" i="5"/>
  <c r="H791" i="5"/>
  <c r="I791" i="5"/>
  <c r="H785" i="5"/>
  <c r="I785" i="5"/>
  <c r="I781" i="5"/>
  <c r="H781" i="5"/>
  <c r="H777" i="5"/>
  <c r="I777" i="5"/>
  <c r="I773" i="5"/>
  <c r="H773" i="5"/>
  <c r="I769" i="5"/>
  <c r="H769" i="5"/>
  <c r="I765" i="5"/>
  <c r="H765" i="5"/>
  <c r="I761" i="5"/>
  <c r="H761" i="5"/>
  <c r="I757" i="5"/>
  <c r="H757" i="5"/>
  <c r="I753" i="5"/>
  <c r="H753" i="5"/>
  <c r="I749" i="5"/>
  <c r="H749" i="5"/>
  <c r="I745" i="5"/>
  <c r="H745" i="5"/>
  <c r="I741" i="5"/>
  <c r="H741" i="5"/>
  <c r="I737" i="5"/>
  <c r="H737" i="5"/>
  <c r="H733" i="5"/>
  <c r="I733" i="5"/>
  <c r="H729" i="5"/>
  <c r="I729" i="5"/>
  <c r="H725" i="5"/>
  <c r="I725" i="5"/>
  <c r="H721" i="5"/>
  <c r="I721" i="5"/>
  <c r="H717" i="5"/>
  <c r="I717" i="5"/>
  <c r="H713" i="5"/>
  <c r="I713" i="5"/>
  <c r="H709" i="5"/>
  <c r="I709" i="5"/>
  <c r="H705" i="5"/>
  <c r="I705" i="5"/>
  <c r="H701" i="5"/>
  <c r="I701" i="5"/>
  <c r="H697" i="5"/>
  <c r="I697" i="5"/>
  <c r="H693" i="5"/>
  <c r="I693" i="5"/>
  <c r="H689" i="5"/>
  <c r="I689" i="5"/>
  <c r="H687" i="5"/>
  <c r="I687" i="5"/>
  <c r="I683" i="5"/>
  <c r="H683" i="5"/>
  <c r="H679" i="5"/>
  <c r="I679" i="5"/>
  <c r="H673" i="5"/>
  <c r="I673" i="5"/>
  <c r="H669" i="5"/>
  <c r="I669" i="5"/>
  <c r="I667" i="5"/>
  <c r="H667" i="5"/>
  <c r="H663" i="5"/>
  <c r="I663" i="5"/>
  <c r="I659" i="5"/>
  <c r="H659" i="5"/>
  <c r="H655" i="5"/>
  <c r="I655" i="5"/>
  <c r="I651" i="5"/>
  <c r="H651" i="5"/>
  <c r="H647" i="5"/>
  <c r="I647" i="5"/>
  <c r="H641" i="5"/>
  <c r="I641" i="5"/>
  <c r="H637" i="5"/>
  <c r="I637" i="5"/>
  <c r="H633" i="5"/>
  <c r="I633" i="5"/>
  <c r="H629" i="5"/>
  <c r="I629" i="5"/>
  <c r="H625" i="5"/>
  <c r="I625" i="5"/>
  <c r="H621" i="5"/>
  <c r="I621" i="5"/>
  <c r="I619" i="5"/>
  <c r="H619" i="5"/>
  <c r="H615" i="5"/>
  <c r="I615" i="5"/>
  <c r="I611" i="5"/>
  <c r="H611" i="5"/>
  <c r="H607" i="5"/>
  <c r="I607" i="5"/>
  <c r="I603" i="5"/>
  <c r="H603" i="5"/>
  <c r="H599" i="5"/>
  <c r="I599" i="5"/>
  <c r="H593" i="5"/>
  <c r="I593" i="5"/>
  <c r="H589" i="5"/>
  <c r="I589" i="5"/>
  <c r="H585" i="5"/>
  <c r="I585" i="5"/>
  <c r="H581" i="5"/>
  <c r="I581" i="5"/>
  <c r="H577" i="5"/>
  <c r="I577" i="5"/>
  <c r="H573" i="5"/>
  <c r="I573" i="5"/>
  <c r="H569" i="5"/>
  <c r="I569" i="5"/>
  <c r="H565" i="5"/>
  <c r="I565" i="5"/>
  <c r="H561" i="5"/>
  <c r="I561" i="5"/>
  <c r="H557" i="5"/>
  <c r="I557" i="5"/>
  <c r="H553" i="5"/>
  <c r="I553" i="5"/>
  <c r="I549" i="5"/>
  <c r="H549" i="5"/>
  <c r="H547" i="5"/>
  <c r="I547" i="5"/>
  <c r="H543" i="5"/>
  <c r="I543" i="5"/>
  <c r="H539" i="5"/>
  <c r="I539" i="5"/>
  <c r="I535" i="5"/>
  <c r="H535" i="5"/>
  <c r="I529" i="5"/>
  <c r="H529" i="5"/>
  <c r="H525" i="5"/>
  <c r="I525" i="5"/>
  <c r="I521" i="5"/>
  <c r="H521" i="5"/>
  <c r="H517" i="5"/>
  <c r="I517" i="5"/>
  <c r="I513" i="5"/>
  <c r="H513" i="5"/>
  <c r="H509" i="5"/>
  <c r="I509" i="5"/>
  <c r="I505" i="5"/>
  <c r="H505" i="5"/>
  <c r="H501" i="5"/>
  <c r="I501" i="5"/>
  <c r="I497" i="5"/>
  <c r="H497" i="5"/>
  <c r="H493" i="5"/>
  <c r="I493" i="5"/>
  <c r="I489" i="5"/>
  <c r="H489" i="5"/>
  <c r="H485" i="5"/>
  <c r="I485" i="5"/>
  <c r="I481" i="5"/>
  <c r="H481" i="5"/>
  <c r="H477" i="5"/>
  <c r="I477" i="5"/>
  <c r="H473" i="5"/>
  <c r="I473" i="5"/>
  <c r="I471" i="5"/>
  <c r="H471" i="5"/>
  <c r="H467" i="5"/>
  <c r="I467" i="5"/>
  <c r="I463" i="5"/>
  <c r="H463" i="5"/>
  <c r="H459" i="5"/>
  <c r="I459" i="5"/>
  <c r="I455" i="5"/>
  <c r="H455" i="5"/>
  <c r="H451" i="5"/>
  <c r="I451" i="5"/>
  <c r="I447" i="5"/>
  <c r="H447" i="5"/>
  <c r="H443" i="5"/>
  <c r="I443" i="5"/>
  <c r="I439" i="5"/>
  <c r="H439" i="5"/>
  <c r="H435" i="5"/>
  <c r="I435" i="5"/>
  <c r="I431" i="5"/>
  <c r="H431" i="5"/>
  <c r="H427" i="5"/>
  <c r="I427" i="5"/>
  <c r="I423" i="5"/>
  <c r="H423" i="5"/>
  <c r="H419" i="5"/>
  <c r="I419" i="5"/>
  <c r="I415" i="5"/>
  <c r="H415" i="5"/>
  <c r="H411" i="5"/>
  <c r="I411" i="5"/>
  <c r="I407" i="5"/>
  <c r="H407" i="5"/>
  <c r="H403" i="5"/>
  <c r="I403" i="5"/>
  <c r="I399" i="5"/>
  <c r="H399" i="5"/>
  <c r="H393" i="5"/>
  <c r="I393" i="5"/>
  <c r="I391" i="5"/>
  <c r="H391" i="5"/>
  <c r="H387" i="5"/>
  <c r="I387" i="5"/>
  <c r="I383" i="5"/>
  <c r="H383" i="5"/>
  <c r="H379" i="5"/>
  <c r="I379" i="5"/>
  <c r="I375" i="5"/>
  <c r="H375" i="5"/>
  <c r="H371" i="5"/>
  <c r="I371" i="5"/>
  <c r="I367" i="5"/>
  <c r="H367" i="5"/>
  <c r="H363" i="5"/>
  <c r="I363" i="5"/>
  <c r="I359" i="5"/>
  <c r="H359" i="5"/>
  <c r="H355" i="5"/>
  <c r="I355" i="5"/>
  <c r="I351" i="5"/>
  <c r="H351" i="5"/>
  <c r="H347" i="5"/>
  <c r="I347" i="5"/>
  <c r="I343" i="5"/>
  <c r="H343" i="5"/>
  <c r="H339" i="5"/>
  <c r="I339" i="5"/>
  <c r="I335" i="5"/>
  <c r="H335" i="5"/>
  <c r="H331" i="5"/>
  <c r="I331" i="5"/>
  <c r="I327" i="5"/>
  <c r="H327" i="5"/>
  <c r="H323" i="5"/>
  <c r="I323" i="5"/>
  <c r="I319" i="5"/>
  <c r="H319" i="5"/>
  <c r="H315" i="5"/>
  <c r="I315" i="5"/>
  <c r="I311" i="5"/>
  <c r="H311" i="5"/>
  <c r="H307" i="5"/>
  <c r="I307" i="5"/>
  <c r="I303" i="5"/>
  <c r="H303" i="5"/>
  <c r="H299" i="5"/>
  <c r="I299" i="5"/>
  <c r="H295" i="5"/>
  <c r="I295" i="5"/>
  <c r="H291" i="5"/>
  <c r="I291" i="5"/>
  <c r="H287" i="5"/>
  <c r="I287" i="5"/>
  <c r="H283" i="5"/>
  <c r="I283" i="5"/>
  <c r="H279" i="5"/>
  <c r="I279" i="5"/>
  <c r="H273" i="5"/>
  <c r="I273" i="5"/>
  <c r="H263" i="5"/>
  <c r="I263" i="5"/>
  <c r="H147" i="5"/>
  <c r="I147" i="5"/>
  <c r="I1305" i="5"/>
  <c r="I1297" i="5"/>
  <c r="I1289" i="5"/>
  <c r="I1281" i="5"/>
  <c r="I1273" i="5"/>
  <c r="I1265" i="5"/>
  <c r="I1257" i="5"/>
  <c r="I1249" i="5"/>
  <c r="I1241" i="5"/>
  <c r="G2" i="5"/>
  <c r="F2" i="5"/>
  <c r="S4" i="4"/>
  <c r="T4" i="4"/>
  <c r="S5" i="4"/>
  <c r="T5" i="4"/>
  <c r="S6" i="4"/>
  <c r="T6" i="4"/>
  <c r="S7" i="4"/>
  <c r="T7" i="4"/>
  <c r="S8" i="4"/>
  <c r="T8" i="4"/>
  <c r="S9" i="4"/>
  <c r="T9" i="4"/>
  <c r="S10" i="4"/>
  <c r="T10" i="4"/>
  <c r="S11" i="4"/>
  <c r="T11" i="4"/>
  <c r="S12" i="4"/>
  <c r="T12" i="4"/>
  <c r="S13" i="4"/>
  <c r="T13" i="4"/>
  <c r="S14" i="4"/>
  <c r="T14" i="4"/>
  <c r="S15" i="4"/>
  <c r="T15" i="4"/>
  <c r="S16" i="4"/>
  <c r="T16" i="4"/>
  <c r="S17" i="4"/>
  <c r="T17" i="4"/>
  <c r="S18" i="4"/>
  <c r="T18" i="4"/>
  <c r="S19" i="4"/>
  <c r="T19" i="4"/>
  <c r="S20" i="4"/>
  <c r="T20" i="4"/>
  <c r="S21" i="4"/>
  <c r="T21" i="4"/>
  <c r="S22" i="4"/>
  <c r="T22" i="4"/>
  <c r="S23" i="4"/>
  <c r="T23" i="4"/>
  <c r="S24" i="4"/>
  <c r="T24" i="4"/>
  <c r="S25" i="4"/>
  <c r="T25" i="4"/>
  <c r="S26" i="4"/>
  <c r="T26" i="4"/>
  <c r="S27" i="4"/>
  <c r="T27" i="4"/>
  <c r="S28" i="4"/>
  <c r="T28" i="4"/>
  <c r="S29" i="4"/>
  <c r="T29" i="4"/>
  <c r="S30" i="4"/>
  <c r="T30" i="4"/>
  <c r="S31" i="4"/>
  <c r="T31" i="4"/>
  <c r="S32" i="4"/>
  <c r="T32" i="4"/>
  <c r="S33" i="4"/>
  <c r="T33" i="4"/>
  <c r="S34" i="4"/>
  <c r="T34" i="4"/>
  <c r="S35" i="4"/>
  <c r="T35" i="4"/>
  <c r="S36" i="4"/>
  <c r="T36" i="4"/>
  <c r="S37" i="4"/>
  <c r="T37" i="4"/>
  <c r="S38" i="4"/>
  <c r="T38" i="4"/>
  <c r="S39" i="4"/>
  <c r="T39" i="4"/>
  <c r="S40" i="4"/>
  <c r="T40" i="4"/>
  <c r="S41" i="4"/>
  <c r="T41" i="4"/>
  <c r="S42" i="4"/>
  <c r="T42" i="4"/>
  <c r="S43" i="4"/>
  <c r="T43" i="4"/>
  <c r="S44" i="4"/>
  <c r="T44" i="4"/>
  <c r="S45" i="4"/>
  <c r="T45" i="4"/>
  <c r="S46" i="4"/>
  <c r="T46" i="4"/>
  <c r="S47" i="4"/>
  <c r="T47" i="4"/>
  <c r="S48" i="4"/>
  <c r="T48" i="4"/>
  <c r="S49" i="4"/>
  <c r="T49" i="4"/>
  <c r="S50" i="4"/>
  <c r="T50" i="4"/>
  <c r="S51" i="4"/>
  <c r="T51" i="4"/>
  <c r="S52" i="4"/>
  <c r="T52" i="4"/>
  <c r="S53" i="4"/>
  <c r="T53" i="4"/>
  <c r="S54" i="4"/>
  <c r="T54" i="4"/>
  <c r="S55" i="4"/>
  <c r="T55" i="4"/>
  <c r="S56" i="4"/>
  <c r="T56" i="4"/>
  <c r="S57" i="4"/>
  <c r="T57" i="4"/>
  <c r="S58" i="4"/>
  <c r="T58" i="4"/>
  <c r="S59" i="4"/>
  <c r="T59" i="4"/>
  <c r="S60" i="4"/>
  <c r="T60" i="4"/>
  <c r="S61" i="4"/>
  <c r="T61" i="4"/>
  <c r="S62" i="4"/>
  <c r="T62" i="4"/>
  <c r="S63" i="4"/>
  <c r="T63" i="4"/>
  <c r="S64" i="4"/>
  <c r="T64" i="4"/>
  <c r="S65" i="4"/>
  <c r="T65" i="4"/>
  <c r="S66" i="4"/>
  <c r="T66" i="4"/>
  <c r="S67" i="4"/>
  <c r="T67" i="4"/>
  <c r="S68" i="4"/>
  <c r="T68" i="4"/>
  <c r="S69" i="4"/>
  <c r="T69" i="4"/>
  <c r="S70" i="4"/>
  <c r="T70" i="4"/>
  <c r="S71" i="4"/>
  <c r="T71" i="4"/>
  <c r="S72" i="4"/>
  <c r="T72" i="4"/>
  <c r="S73" i="4"/>
  <c r="T73" i="4"/>
  <c r="S74" i="4"/>
  <c r="T74" i="4"/>
  <c r="S75" i="4"/>
  <c r="T75" i="4"/>
  <c r="S76" i="4"/>
  <c r="T76" i="4"/>
  <c r="S77" i="4"/>
  <c r="T77" i="4"/>
  <c r="S78" i="4"/>
  <c r="T78" i="4"/>
  <c r="S79" i="4"/>
  <c r="T79" i="4"/>
  <c r="S80" i="4"/>
  <c r="T80" i="4"/>
  <c r="S81" i="4"/>
  <c r="T81" i="4"/>
  <c r="S82" i="4"/>
  <c r="T82" i="4"/>
  <c r="S83" i="4"/>
  <c r="T83" i="4"/>
  <c r="S84" i="4"/>
  <c r="T84" i="4"/>
  <c r="S85" i="4"/>
  <c r="T85" i="4"/>
  <c r="S86" i="4"/>
  <c r="T86" i="4"/>
  <c r="S87" i="4"/>
  <c r="T87" i="4"/>
  <c r="S88" i="4"/>
  <c r="T88" i="4"/>
  <c r="S89" i="4"/>
  <c r="T89" i="4"/>
  <c r="S90" i="4"/>
  <c r="T90" i="4"/>
  <c r="S91" i="4"/>
  <c r="T91" i="4"/>
  <c r="S92" i="4"/>
  <c r="T92" i="4"/>
  <c r="S93" i="4"/>
  <c r="T93" i="4"/>
  <c r="S94" i="4"/>
  <c r="T94" i="4"/>
  <c r="S95" i="4"/>
  <c r="T95" i="4"/>
  <c r="S96" i="4"/>
  <c r="T96" i="4"/>
  <c r="S97" i="4"/>
  <c r="T97" i="4"/>
  <c r="S98" i="4"/>
  <c r="T98" i="4"/>
  <c r="S99" i="4"/>
  <c r="T99" i="4"/>
  <c r="S100" i="4"/>
  <c r="T100" i="4"/>
  <c r="S101" i="4"/>
  <c r="T101" i="4"/>
  <c r="S102" i="4"/>
  <c r="T102" i="4"/>
  <c r="S103" i="4"/>
  <c r="T103" i="4"/>
  <c r="S104" i="4"/>
  <c r="T104" i="4"/>
  <c r="S105" i="4"/>
  <c r="T105" i="4"/>
  <c r="S106" i="4"/>
  <c r="T106" i="4"/>
  <c r="S107" i="4"/>
  <c r="T107" i="4"/>
  <c r="S108" i="4"/>
  <c r="T108" i="4"/>
  <c r="S109" i="4"/>
  <c r="T109" i="4"/>
  <c r="S110" i="4"/>
  <c r="T110" i="4"/>
  <c r="S111" i="4"/>
  <c r="T111" i="4"/>
  <c r="S112" i="4"/>
  <c r="T112" i="4"/>
  <c r="S113" i="4"/>
  <c r="T113" i="4"/>
  <c r="S114" i="4"/>
  <c r="T114" i="4"/>
  <c r="S115" i="4"/>
  <c r="T115" i="4"/>
  <c r="S116" i="4"/>
  <c r="T116" i="4"/>
  <c r="S117" i="4"/>
  <c r="T117" i="4"/>
  <c r="S118" i="4"/>
  <c r="T118" i="4"/>
  <c r="S119" i="4"/>
  <c r="T119" i="4"/>
  <c r="S120" i="4"/>
  <c r="T120" i="4"/>
  <c r="S121" i="4"/>
  <c r="T121" i="4"/>
  <c r="S122" i="4"/>
  <c r="T122" i="4"/>
  <c r="S123" i="4"/>
  <c r="T123" i="4"/>
  <c r="S124" i="4"/>
  <c r="T124" i="4"/>
  <c r="S125" i="4"/>
  <c r="T125" i="4"/>
  <c r="S126" i="4"/>
  <c r="T126" i="4"/>
  <c r="S127" i="4"/>
  <c r="T127" i="4"/>
  <c r="S128" i="4"/>
  <c r="T128" i="4"/>
  <c r="S129" i="4"/>
  <c r="T129" i="4"/>
  <c r="S130" i="4"/>
  <c r="T130" i="4"/>
  <c r="S131" i="4"/>
  <c r="T131" i="4"/>
  <c r="S132" i="4"/>
  <c r="T132" i="4"/>
  <c r="S133" i="4"/>
  <c r="T133" i="4"/>
  <c r="S134" i="4"/>
  <c r="T134" i="4"/>
  <c r="S135" i="4"/>
  <c r="T135" i="4"/>
  <c r="S136" i="4"/>
  <c r="T136" i="4"/>
  <c r="S137" i="4"/>
  <c r="T137" i="4"/>
  <c r="S138" i="4"/>
  <c r="T138" i="4"/>
  <c r="S139" i="4"/>
  <c r="T139" i="4"/>
  <c r="S140" i="4"/>
  <c r="T140" i="4"/>
  <c r="S141" i="4"/>
  <c r="T141" i="4"/>
  <c r="S142" i="4"/>
  <c r="T142" i="4"/>
  <c r="S143" i="4"/>
  <c r="T143" i="4"/>
  <c r="S144" i="4"/>
  <c r="T144" i="4"/>
  <c r="S145" i="4"/>
  <c r="T145" i="4"/>
  <c r="S146" i="4"/>
  <c r="T146" i="4"/>
  <c r="S147" i="4"/>
  <c r="T147" i="4"/>
  <c r="S148" i="4"/>
  <c r="T148" i="4"/>
  <c r="S149" i="4"/>
  <c r="T149" i="4"/>
  <c r="S150" i="4"/>
  <c r="T150" i="4"/>
  <c r="S151" i="4"/>
  <c r="T151" i="4"/>
  <c r="S152" i="4"/>
  <c r="T152" i="4"/>
  <c r="S153" i="4"/>
  <c r="T153" i="4"/>
  <c r="S154" i="4"/>
  <c r="T154" i="4"/>
  <c r="S155" i="4"/>
  <c r="T155" i="4"/>
  <c r="S156" i="4"/>
  <c r="T156" i="4"/>
  <c r="S157" i="4"/>
  <c r="T157" i="4"/>
  <c r="S158" i="4"/>
  <c r="T158" i="4"/>
  <c r="S159" i="4"/>
  <c r="T159" i="4"/>
  <c r="S160" i="4"/>
  <c r="T160" i="4"/>
  <c r="S161" i="4"/>
  <c r="T161" i="4"/>
  <c r="S162" i="4"/>
  <c r="T162" i="4"/>
  <c r="S163" i="4"/>
  <c r="T163" i="4"/>
  <c r="S164" i="4"/>
  <c r="T164" i="4"/>
  <c r="S165" i="4"/>
  <c r="T165" i="4"/>
  <c r="S166" i="4"/>
  <c r="T166" i="4"/>
  <c r="S167" i="4"/>
  <c r="T167" i="4"/>
  <c r="S168" i="4"/>
  <c r="T168" i="4"/>
  <c r="S169" i="4"/>
  <c r="T169" i="4"/>
  <c r="S170" i="4"/>
  <c r="T170" i="4"/>
  <c r="S171" i="4"/>
  <c r="T171" i="4"/>
  <c r="S172" i="4"/>
  <c r="T172" i="4"/>
  <c r="S173" i="4"/>
  <c r="T173" i="4"/>
  <c r="S174" i="4"/>
  <c r="T174" i="4"/>
  <c r="S175" i="4"/>
  <c r="T175" i="4"/>
  <c r="S176" i="4"/>
  <c r="T176" i="4"/>
  <c r="S177" i="4"/>
  <c r="T177" i="4"/>
  <c r="S178" i="4"/>
  <c r="T178" i="4"/>
  <c r="S179" i="4"/>
  <c r="T179" i="4"/>
  <c r="S180" i="4"/>
  <c r="T180" i="4"/>
  <c r="S181" i="4"/>
  <c r="T181" i="4"/>
  <c r="S182" i="4"/>
  <c r="T182" i="4"/>
  <c r="S183" i="4"/>
  <c r="T183" i="4"/>
  <c r="S184" i="4"/>
  <c r="T184" i="4"/>
  <c r="S185" i="4"/>
  <c r="T185" i="4"/>
  <c r="S186" i="4"/>
  <c r="T186" i="4"/>
  <c r="S187" i="4"/>
  <c r="T187" i="4"/>
  <c r="S188" i="4"/>
  <c r="T188" i="4"/>
  <c r="S189" i="4"/>
  <c r="T189" i="4"/>
  <c r="S190" i="4"/>
  <c r="T190" i="4"/>
  <c r="S191" i="4"/>
  <c r="T191" i="4"/>
  <c r="S192" i="4"/>
  <c r="T192" i="4"/>
  <c r="S193" i="4"/>
  <c r="T193" i="4"/>
  <c r="S194" i="4"/>
  <c r="T194" i="4"/>
  <c r="S195" i="4"/>
  <c r="T195" i="4"/>
  <c r="S196" i="4"/>
  <c r="T196" i="4"/>
  <c r="S197" i="4"/>
  <c r="T197" i="4"/>
  <c r="S198" i="4"/>
  <c r="T198" i="4"/>
  <c r="S199" i="4"/>
  <c r="T199" i="4"/>
  <c r="S200" i="4"/>
  <c r="T200" i="4"/>
  <c r="S201" i="4"/>
  <c r="T201" i="4"/>
  <c r="S202" i="4"/>
  <c r="T202" i="4"/>
  <c r="S203" i="4"/>
  <c r="T203" i="4"/>
  <c r="S204" i="4"/>
  <c r="T204" i="4"/>
  <c r="S205" i="4"/>
  <c r="T205" i="4"/>
  <c r="S206" i="4"/>
  <c r="T206" i="4"/>
  <c r="S207" i="4"/>
  <c r="T207" i="4"/>
  <c r="S208" i="4"/>
  <c r="T208" i="4"/>
  <c r="S209" i="4"/>
  <c r="T209" i="4"/>
  <c r="S210" i="4"/>
  <c r="T210" i="4"/>
  <c r="S211" i="4"/>
  <c r="T211" i="4"/>
  <c r="S212" i="4"/>
  <c r="T212" i="4"/>
  <c r="S213" i="4"/>
  <c r="T213" i="4"/>
  <c r="S214" i="4"/>
  <c r="T214" i="4"/>
  <c r="S215" i="4"/>
  <c r="T215" i="4"/>
  <c r="S216" i="4"/>
  <c r="T216" i="4"/>
  <c r="S217" i="4"/>
  <c r="T217" i="4"/>
  <c r="S218" i="4"/>
  <c r="T218" i="4"/>
  <c r="S219" i="4"/>
  <c r="T219" i="4"/>
  <c r="S220" i="4"/>
  <c r="T220" i="4"/>
  <c r="S221" i="4"/>
  <c r="T221" i="4"/>
  <c r="S222" i="4"/>
  <c r="T222" i="4"/>
  <c r="S223" i="4"/>
  <c r="T223" i="4"/>
  <c r="S224" i="4"/>
  <c r="T224" i="4"/>
  <c r="S225" i="4"/>
  <c r="T225" i="4"/>
  <c r="S226" i="4"/>
  <c r="T226" i="4"/>
  <c r="S227" i="4"/>
  <c r="T227" i="4"/>
  <c r="S228" i="4"/>
  <c r="T228" i="4"/>
  <c r="S229" i="4"/>
  <c r="T229" i="4"/>
  <c r="S230" i="4"/>
  <c r="T230" i="4"/>
  <c r="S231" i="4"/>
  <c r="T231" i="4"/>
  <c r="S232" i="4"/>
  <c r="T232" i="4"/>
  <c r="S233" i="4"/>
  <c r="T233" i="4"/>
  <c r="S234" i="4"/>
  <c r="T234" i="4"/>
  <c r="S235" i="4"/>
  <c r="T235" i="4"/>
  <c r="S236" i="4"/>
  <c r="T236" i="4"/>
  <c r="S237" i="4"/>
  <c r="T237" i="4"/>
  <c r="S238" i="4"/>
  <c r="T238" i="4"/>
  <c r="S239" i="4"/>
  <c r="T239" i="4"/>
  <c r="S240" i="4"/>
  <c r="T240" i="4"/>
  <c r="S241" i="4"/>
  <c r="T241" i="4"/>
  <c r="S242" i="4"/>
  <c r="T242" i="4"/>
  <c r="S243" i="4"/>
  <c r="T243" i="4"/>
  <c r="S244" i="4"/>
  <c r="T244" i="4"/>
  <c r="S245" i="4"/>
  <c r="T245" i="4"/>
  <c r="S246" i="4"/>
  <c r="T246" i="4"/>
  <c r="S247" i="4"/>
  <c r="T247" i="4"/>
  <c r="S248" i="4"/>
  <c r="T248" i="4"/>
  <c r="S249" i="4"/>
  <c r="T249" i="4"/>
  <c r="S250" i="4"/>
  <c r="T250" i="4"/>
  <c r="S251" i="4"/>
  <c r="T251" i="4"/>
  <c r="S252" i="4"/>
  <c r="T252" i="4"/>
  <c r="S253" i="4"/>
  <c r="T253" i="4"/>
  <c r="S254" i="4"/>
  <c r="T254" i="4"/>
  <c r="S255" i="4"/>
  <c r="T255" i="4"/>
  <c r="S256" i="4"/>
  <c r="T256" i="4"/>
  <c r="S257" i="4"/>
  <c r="T257" i="4"/>
  <c r="S258" i="4"/>
  <c r="T258" i="4"/>
  <c r="S259" i="4"/>
  <c r="T259" i="4"/>
  <c r="S260" i="4"/>
  <c r="T260" i="4"/>
  <c r="S261" i="4"/>
  <c r="T261" i="4"/>
  <c r="S262" i="4"/>
  <c r="T262" i="4"/>
  <c r="S263" i="4"/>
  <c r="T263" i="4"/>
  <c r="S264" i="4"/>
  <c r="T264" i="4"/>
  <c r="S265" i="4"/>
  <c r="T265" i="4"/>
  <c r="S266" i="4"/>
  <c r="T266" i="4"/>
  <c r="S267" i="4"/>
  <c r="T267" i="4"/>
  <c r="S268" i="4"/>
  <c r="T268" i="4"/>
  <c r="S269" i="4"/>
  <c r="T269" i="4"/>
  <c r="S270" i="4"/>
  <c r="T270" i="4"/>
  <c r="S271" i="4"/>
  <c r="T271" i="4"/>
  <c r="S272" i="4"/>
  <c r="T272" i="4"/>
  <c r="S273" i="4"/>
  <c r="T273" i="4"/>
  <c r="S274" i="4"/>
  <c r="T274" i="4"/>
  <c r="S275" i="4"/>
  <c r="T275" i="4"/>
  <c r="S276" i="4"/>
  <c r="T276" i="4"/>
  <c r="S277" i="4"/>
  <c r="T277" i="4"/>
  <c r="S278" i="4"/>
  <c r="T278" i="4"/>
  <c r="S279" i="4"/>
  <c r="T279" i="4"/>
  <c r="S280" i="4"/>
  <c r="T280" i="4"/>
  <c r="S281" i="4"/>
  <c r="T281" i="4"/>
  <c r="S282" i="4"/>
  <c r="T282" i="4"/>
  <c r="S283" i="4"/>
  <c r="T283" i="4"/>
  <c r="S284" i="4"/>
  <c r="T284" i="4"/>
  <c r="S285" i="4"/>
  <c r="T285" i="4"/>
  <c r="S286" i="4"/>
  <c r="T286" i="4"/>
  <c r="S287" i="4"/>
  <c r="T287" i="4"/>
  <c r="S288" i="4"/>
  <c r="T288" i="4"/>
  <c r="S289" i="4"/>
  <c r="T289" i="4"/>
  <c r="S290" i="4"/>
  <c r="T290" i="4"/>
  <c r="S291" i="4"/>
  <c r="T291" i="4"/>
  <c r="S292" i="4"/>
  <c r="T292" i="4"/>
  <c r="S293" i="4"/>
  <c r="T293" i="4"/>
  <c r="S294" i="4"/>
  <c r="T294" i="4"/>
  <c r="S295" i="4"/>
  <c r="T295" i="4"/>
  <c r="S296" i="4"/>
  <c r="T296" i="4"/>
  <c r="S297" i="4"/>
  <c r="T297" i="4"/>
  <c r="S298" i="4"/>
  <c r="T298" i="4"/>
  <c r="S299" i="4"/>
  <c r="T299" i="4"/>
  <c r="S300" i="4"/>
  <c r="T300" i="4"/>
  <c r="S301" i="4"/>
  <c r="T301" i="4"/>
  <c r="S302" i="4"/>
  <c r="T302" i="4"/>
  <c r="S303" i="4"/>
  <c r="T303" i="4"/>
  <c r="S304" i="4"/>
  <c r="T304" i="4"/>
  <c r="S305" i="4"/>
  <c r="T305" i="4"/>
  <c r="S306" i="4"/>
  <c r="T306" i="4"/>
  <c r="S307" i="4"/>
  <c r="T307" i="4"/>
  <c r="S308" i="4"/>
  <c r="T308" i="4"/>
  <c r="S309" i="4"/>
  <c r="T309" i="4"/>
  <c r="S310" i="4"/>
  <c r="T310" i="4"/>
  <c r="S311" i="4"/>
  <c r="T311" i="4"/>
  <c r="S312" i="4"/>
  <c r="T312" i="4"/>
  <c r="S313" i="4"/>
  <c r="T313" i="4"/>
  <c r="S314" i="4"/>
  <c r="T314" i="4"/>
  <c r="S315" i="4"/>
  <c r="T315" i="4"/>
  <c r="S316" i="4"/>
  <c r="T316" i="4"/>
  <c r="S317" i="4"/>
  <c r="T317" i="4"/>
  <c r="S318" i="4"/>
  <c r="T318" i="4"/>
  <c r="S319" i="4"/>
  <c r="T319" i="4"/>
  <c r="S320" i="4"/>
  <c r="T320" i="4"/>
  <c r="S321" i="4"/>
  <c r="T321" i="4"/>
  <c r="S322" i="4"/>
  <c r="T322" i="4"/>
  <c r="S323" i="4"/>
  <c r="T323" i="4"/>
  <c r="S324" i="4"/>
  <c r="T324" i="4"/>
  <c r="S325" i="4"/>
  <c r="T325" i="4"/>
  <c r="S326" i="4"/>
  <c r="T326" i="4"/>
  <c r="S327" i="4"/>
  <c r="T327" i="4"/>
  <c r="S328" i="4"/>
  <c r="T328" i="4"/>
  <c r="S329" i="4"/>
  <c r="T329" i="4"/>
  <c r="S330" i="4"/>
  <c r="T330" i="4"/>
  <c r="S331" i="4"/>
  <c r="T331" i="4"/>
  <c r="S332" i="4"/>
  <c r="T332" i="4"/>
  <c r="S333" i="4"/>
  <c r="T333" i="4"/>
  <c r="S334" i="4"/>
  <c r="T334" i="4"/>
  <c r="S335" i="4"/>
  <c r="T335" i="4"/>
  <c r="S336" i="4"/>
  <c r="T336" i="4"/>
  <c r="S337" i="4"/>
  <c r="T337" i="4"/>
  <c r="S338" i="4"/>
  <c r="T338" i="4"/>
  <c r="S339" i="4"/>
  <c r="T339" i="4"/>
  <c r="S340" i="4"/>
  <c r="T340" i="4"/>
  <c r="S341" i="4"/>
  <c r="T341" i="4"/>
  <c r="S342" i="4"/>
  <c r="T342" i="4"/>
  <c r="S343" i="4"/>
  <c r="T343" i="4"/>
  <c r="S344" i="4"/>
  <c r="T344" i="4"/>
  <c r="S345" i="4"/>
  <c r="T345" i="4"/>
  <c r="S346" i="4"/>
  <c r="T346" i="4"/>
  <c r="S347" i="4"/>
  <c r="T347" i="4"/>
  <c r="S348" i="4"/>
  <c r="T348" i="4"/>
  <c r="S349" i="4"/>
  <c r="T349" i="4"/>
  <c r="S350" i="4"/>
  <c r="T350" i="4"/>
  <c r="S351" i="4"/>
  <c r="T351" i="4"/>
  <c r="S352" i="4"/>
  <c r="T352" i="4"/>
  <c r="S353" i="4"/>
  <c r="T353" i="4"/>
  <c r="S354" i="4"/>
  <c r="T354" i="4"/>
  <c r="S355" i="4"/>
  <c r="T355" i="4"/>
  <c r="S356" i="4"/>
  <c r="T356" i="4"/>
  <c r="S357" i="4"/>
  <c r="T357" i="4"/>
  <c r="S358" i="4"/>
  <c r="T358" i="4"/>
  <c r="S359" i="4"/>
  <c r="T359" i="4"/>
  <c r="S360" i="4"/>
  <c r="T360" i="4"/>
  <c r="S361" i="4"/>
  <c r="T361" i="4"/>
  <c r="S362" i="4"/>
  <c r="T362" i="4"/>
  <c r="S363" i="4"/>
  <c r="T363" i="4"/>
  <c r="S364" i="4"/>
  <c r="T364" i="4"/>
  <c r="S365" i="4"/>
  <c r="T365" i="4"/>
  <c r="S366" i="4"/>
  <c r="T366" i="4"/>
  <c r="S367" i="4"/>
  <c r="T367" i="4"/>
  <c r="S368" i="4"/>
  <c r="T368" i="4"/>
  <c r="S369" i="4"/>
  <c r="T369" i="4"/>
  <c r="S370" i="4"/>
  <c r="T370" i="4"/>
  <c r="S371" i="4"/>
  <c r="T371" i="4"/>
  <c r="S372" i="4"/>
  <c r="T372" i="4"/>
  <c r="S373" i="4"/>
  <c r="T373" i="4"/>
  <c r="S374" i="4"/>
  <c r="T374" i="4"/>
  <c r="S375" i="4"/>
  <c r="T375" i="4"/>
  <c r="S376" i="4"/>
  <c r="T376" i="4"/>
  <c r="S377" i="4"/>
  <c r="T377" i="4"/>
  <c r="S378" i="4"/>
  <c r="T378" i="4"/>
  <c r="S379" i="4"/>
  <c r="T379" i="4"/>
  <c r="S380" i="4"/>
  <c r="T380" i="4"/>
  <c r="S381" i="4"/>
  <c r="T381" i="4"/>
  <c r="S382" i="4"/>
  <c r="T382" i="4"/>
  <c r="S383" i="4"/>
  <c r="T383" i="4"/>
  <c r="S384" i="4"/>
  <c r="T384" i="4"/>
  <c r="S385" i="4"/>
  <c r="T385" i="4"/>
  <c r="S386" i="4"/>
  <c r="T386" i="4"/>
  <c r="S387" i="4"/>
  <c r="T387" i="4"/>
  <c r="S388" i="4"/>
  <c r="T388" i="4"/>
  <c r="S389" i="4"/>
  <c r="T389" i="4"/>
  <c r="S390" i="4"/>
  <c r="T390" i="4"/>
  <c r="S391" i="4"/>
  <c r="T391" i="4"/>
  <c r="S392" i="4"/>
  <c r="T392" i="4"/>
  <c r="S393" i="4"/>
  <c r="T393" i="4"/>
  <c r="S394" i="4"/>
  <c r="T394" i="4"/>
  <c r="S395" i="4"/>
  <c r="T395" i="4"/>
  <c r="S396" i="4"/>
  <c r="T396" i="4"/>
  <c r="S397" i="4"/>
  <c r="T397" i="4"/>
  <c r="S398" i="4"/>
  <c r="T398" i="4"/>
  <c r="S399" i="4"/>
  <c r="T399" i="4"/>
  <c r="S400" i="4"/>
  <c r="T400" i="4"/>
  <c r="S401" i="4"/>
  <c r="T401" i="4"/>
  <c r="S402" i="4"/>
  <c r="T402" i="4"/>
  <c r="S403" i="4"/>
  <c r="T403" i="4"/>
  <c r="S404" i="4"/>
  <c r="T404" i="4"/>
  <c r="S405" i="4"/>
  <c r="T405" i="4"/>
  <c r="S406" i="4"/>
  <c r="T406" i="4"/>
  <c r="S407" i="4"/>
  <c r="T407" i="4"/>
  <c r="S408" i="4"/>
  <c r="T408" i="4"/>
  <c r="S409" i="4"/>
  <c r="T409" i="4"/>
  <c r="S410" i="4"/>
  <c r="T410" i="4"/>
  <c r="S411" i="4"/>
  <c r="T411" i="4"/>
  <c r="S412" i="4"/>
  <c r="T412" i="4"/>
  <c r="S413" i="4"/>
  <c r="T413" i="4"/>
  <c r="S414" i="4"/>
  <c r="T414" i="4"/>
  <c r="S415" i="4"/>
  <c r="T415" i="4"/>
  <c r="S416" i="4"/>
  <c r="T416" i="4"/>
  <c r="S417" i="4"/>
  <c r="T417" i="4"/>
  <c r="S418" i="4"/>
  <c r="T418" i="4"/>
  <c r="S419" i="4"/>
  <c r="T419" i="4"/>
  <c r="S420" i="4"/>
  <c r="T420" i="4"/>
  <c r="S421" i="4"/>
  <c r="T421" i="4"/>
  <c r="S422" i="4"/>
  <c r="T422" i="4"/>
  <c r="S423" i="4"/>
  <c r="T423" i="4"/>
  <c r="S424" i="4"/>
  <c r="T424" i="4"/>
  <c r="S425" i="4"/>
  <c r="T425" i="4"/>
  <c r="S426" i="4"/>
  <c r="T426" i="4"/>
  <c r="S427" i="4"/>
  <c r="T427" i="4"/>
  <c r="S428" i="4"/>
  <c r="T428" i="4"/>
  <c r="S429" i="4"/>
  <c r="T429" i="4"/>
  <c r="S430" i="4"/>
  <c r="T430" i="4"/>
  <c r="S431" i="4"/>
  <c r="T431" i="4"/>
  <c r="S432" i="4"/>
  <c r="T432" i="4"/>
  <c r="S433" i="4"/>
  <c r="T433" i="4"/>
  <c r="S434" i="4"/>
  <c r="T434" i="4"/>
  <c r="S435" i="4"/>
  <c r="T435" i="4"/>
  <c r="S436" i="4"/>
  <c r="T436" i="4"/>
  <c r="S437" i="4"/>
  <c r="T437" i="4"/>
  <c r="S438" i="4"/>
  <c r="T438" i="4"/>
  <c r="S439" i="4"/>
  <c r="T439" i="4"/>
  <c r="S440" i="4"/>
  <c r="T440" i="4"/>
  <c r="S441" i="4"/>
  <c r="T441" i="4"/>
  <c r="S442" i="4"/>
  <c r="T442" i="4"/>
  <c r="S443" i="4"/>
  <c r="T443" i="4"/>
  <c r="S444" i="4"/>
  <c r="T444" i="4"/>
  <c r="S445" i="4"/>
  <c r="T445" i="4"/>
  <c r="S446" i="4"/>
  <c r="T446" i="4"/>
  <c r="S447" i="4"/>
  <c r="T447" i="4"/>
  <c r="S448" i="4"/>
  <c r="T448" i="4"/>
  <c r="S449" i="4"/>
  <c r="T449" i="4"/>
  <c r="S450" i="4"/>
  <c r="T450" i="4"/>
  <c r="S451" i="4"/>
  <c r="T451" i="4"/>
  <c r="S452" i="4"/>
  <c r="T452" i="4"/>
  <c r="S453" i="4"/>
  <c r="T453" i="4"/>
  <c r="S454" i="4"/>
  <c r="T454" i="4"/>
  <c r="S455" i="4"/>
  <c r="T455" i="4"/>
  <c r="S456" i="4"/>
  <c r="T456" i="4"/>
  <c r="S457" i="4"/>
  <c r="T457" i="4"/>
  <c r="S458" i="4"/>
  <c r="T458" i="4"/>
  <c r="S459" i="4"/>
  <c r="T459" i="4"/>
  <c r="S460" i="4"/>
  <c r="T460" i="4"/>
  <c r="S461" i="4"/>
  <c r="T461" i="4"/>
  <c r="S462" i="4"/>
  <c r="T462" i="4"/>
  <c r="S463" i="4"/>
  <c r="T463" i="4"/>
  <c r="S464" i="4"/>
  <c r="T464" i="4"/>
  <c r="S465" i="4"/>
  <c r="T465" i="4"/>
  <c r="S466" i="4"/>
  <c r="T466" i="4"/>
  <c r="S467" i="4"/>
  <c r="T467" i="4"/>
  <c r="S468" i="4"/>
  <c r="T468" i="4"/>
  <c r="S469" i="4"/>
  <c r="T469" i="4"/>
  <c r="S470" i="4"/>
  <c r="T470" i="4"/>
  <c r="S471" i="4"/>
  <c r="T471" i="4"/>
  <c r="S472" i="4"/>
  <c r="T472" i="4"/>
  <c r="S473" i="4"/>
  <c r="T473" i="4"/>
  <c r="S474" i="4"/>
  <c r="T474" i="4"/>
  <c r="S475" i="4"/>
  <c r="T475" i="4"/>
  <c r="S476" i="4"/>
  <c r="T476" i="4"/>
  <c r="S477" i="4"/>
  <c r="T477" i="4"/>
  <c r="S478" i="4"/>
  <c r="T478" i="4"/>
  <c r="S479" i="4"/>
  <c r="T479" i="4"/>
  <c r="S480" i="4"/>
  <c r="T480" i="4"/>
  <c r="S481" i="4"/>
  <c r="T481" i="4"/>
  <c r="S482" i="4"/>
  <c r="T482" i="4"/>
  <c r="S483" i="4"/>
  <c r="T483" i="4"/>
  <c r="S484" i="4"/>
  <c r="T484" i="4"/>
  <c r="S485" i="4"/>
  <c r="T485" i="4"/>
  <c r="S486" i="4"/>
  <c r="T486" i="4"/>
  <c r="S487" i="4"/>
  <c r="T487" i="4"/>
  <c r="S488" i="4"/>
  <c r="T488" i="4"/>
  <c r="S489" i="4"/>
  <c r="T489" i="4"/>
  <c r="S490" i="4"/>
  <c r="T490" i="4"/>
  <c r="S491" i="4"/>
  <c r="T491" i="4"/>
  <c r="S492" i="4"/>
  <c r="T492" i="4"/>
  <c r="S493" i="4"/>
  <c r="T493" i="4"/>
  <c r="S494" i="4"/>
  <c r="T494" i="4"/>
  <c r="S495" i="4"/>
  <c r="T495" i="4"/>
  <c r="S496" i="4"/>
  <c r="T496" i="4"/>
  <c r="S497" i="4"/>
  <c r="T497" i="4"/>
  <c r="S498" i="4"/>
  <c r="T498" i="4"/>
  <c r="S499" i="4"/>
  <c r="T499" i="4"/>
  <c r="S500" i="4"/>
  <c r="T500" i="4"/>
  <c r="S501" i="4"/>
  <c r="T501" i="4"/>
  <c r="S502" i="4"/>
  <c r="T502" i="4"/>
  <c r="S503" i="4"/>
  <c r="T503" i="4"/>
  <c r="S504" i="4"/>
  <c r="T504" i="4"/>
  <c r="S505" i="4"/>
  <c r="T505" i="4"/>
  <c r="S506" i="4"/>
  <c r="T506" i="4"/>
  <c r="S507" i="4"/>
  <c r="T507" i="4"/>
  <c r="S508" i="4"/>
  <c r="T508" i="4"/>
  <c r="S509" i="4"/>
  <c r="T509" i="4"/>
  <c r="S510" i="4"/>
  <c r="T510" i="4"/>
  <c r="S511" i="4"/>
  <c r="T511" i="4"/>
  <c r="S512" i="4"/>
  <c r="T512" i="4"/>
  <c r="S513" i="4"/>
  <c r="T513" i="4"/>
  <c r="S514" i="4"/>
  <c r="T514" i="4"/>
  <c r="S515" i="4"/>
  <c r="T515" i="4"/>
  <c r="S516" i="4"/>
  <c r="T516" i="4"/>
  <c r="S517" i="4"/>
  <c r="T517" i="4"/>
  <c r="S518" i="4"/>
  <c r="T518" i="4"/>
  <c r="S519" i="4"/>
  <c r="T519" i="4"/>
  <c r="S520" i="4"/>
  <c r="T520" i="4"/>
  <c r="S521" i="4"/>
  <c r="T521" i="4"/>
  <c r="S522" i="4"/>
  <c r="T522" i="4"/>
  <c r="S523" i="4"/>
  <c r="T523" i="4"/>
  <c r="S524" i="4"/>
  <c r="T524" i="4"/>
  <c r="S525" i="4"/>
  <c r="T525" i="4"/>
  <c r="S526" i="4"/>
  <c r="T526" i="4"/>
  <c r="S527" i="4"/>
  <c r="T527" i="4"/>
  <c r="S528" i="4"/>
  <c r="T528" i="4"/>
  <c r="S529" i="4"/>
  <c r="T529" i="4"/>
  <c r="S530" i="4"/>
  <c r="T530" i="4"/>
  <c r="S531" i="4"/>
  <c r="T531" i="4"/>
  <c r="S532" i="4"/>
  <c r="T532" i="4"/>
  <c r="S533" i="4"/>
  <c r="T533" i="4"/>
  <c r="S534" i="4"/>
  <c r="T534" i="4"/>
  <c r="S535" i="4"/>
  <c r="T535" i="4"/>
  <c r="S536" i="4"/>
  <c r="T536" i="4"/>
  <c r="S537" i="4"/>
  <c r="T537" i="4"/>
  <c r="S538" i="4"/>
  <c r="T538" i="4"/>
  <c r="S539" i="4"/>
  <c r="T539" i="4"/>
  <c r="S540" i="4"/>
  <c r="T540" i="4"/>
  <c r="S541" i="4"/>
  <c r="T541" i="4"/>
  <c r="S542" i="4"/>
  <c r="T542" i="4"/>
  <c r="S543" i="4"/>
  <c r="T543" i="4"/>
  <c r="S544" i="4"/>
  <c r="T544" i="4"/>
  <c r="S545" i="4"/>
  <c r="T545" i="4"/>
  <c r="S546" i="4"/>
  <c r="T546" i="4"/>
  <c r="S547" i="4"/>
  <c r="T547" i="4"/>
  <c r="S548" i="4"/>
  <c r="T548" i="4"/>
  <c r="S549" i="4"/>
  <c r="T549" i="4"/>
  <c r="S550" i="4"/>
  <c r="T550" i="4"/>
  <c r="S551" i="4"/>
  <c r="T551" i="4"/>
  <c r="S552" i="4"/>
  <c r="T552" i="4"/>
  <c r="S553" i="4"/>
  <c r="T553" i="4"/>
  <c r="S554" i="4"/>
  <c r="T554" i="4"/>
  <c r="S555" i="4"/>
  <c r="T555" i="4"/>
  <c r="S556" i="4"/>
  <c r="T556" i="4"/>
  <c r="S557" i="4"/>
  <c r="T557" i="4"/>
  <c r="S558" i="4"/>
  <c r="T558" i="4"/>
  <c r="S559" i="4"/>
  <c r="T559" i="4"/>
  <c r="S560" i="4"/>
  <c r="T560" i="4"/>
  <c r="S561" i="4"/>
  <c r="T561" i="4"/>
  <c r="S562" i="4"/>
  <c r="T562" i="4"/>
  <c r="S563" i="4"/>
  <c r="T563" i="4"/>
  <c r="S564" i="4"/>
  <c r="T564" i="4"/>
  <c r="S565" i="4"/>
  <c r="T565" i="4"/>
  <c r="S566" i="4"/>
  <c r="T566" i="4"/>
  <c r="S567" i="4"/>
  <c r="T567" i="4"/>
  <c r="S568" i="4"/>
  <c r="T568" i="4"/>
  <c r="S569" i="4"/>
  <c r="T569" i="4"/>
  <c r="S570" i="4"/>
  <c r="T570" i="4"/>
  <c r="S571" i="4"/>
  <c r="T571" i="4"/>
  <c r="S572" i="4"/>
  <c r="T572" i="4"/>
  <c r="S573" i="4"/>
  <c r="T573" i="4"/>
  <c r="S574" i="4"/>
  <c r="T574" i="4"/>
  <c r="S575" i="4"/>
  <c r="T575" i="4"/>
  <c r="S576" i="4"/>
  <c r="T576" i="4"/>
  <c r="S577" i="4"/>
  <c r="T577" i="4"/>
  <c r="S578" i="4"/>
  <c r="T578" i="4"/>
  <c r="S579" i="4"/>
  <c r="T579" i="4"/>
  <c r="S580" i="4"/>
  <c r="T580" i="4"/>
  <c r="S581" i="4"/>
  <c r="T581" i="4"/>
  <c r="S582" i="4"/>
  <c r="T582" i="4"/>
  <c r="S583" i="4"/>
  <c r="T583" i="4"/>
  <c r="S584" i="4"/>
  <c r="T584" i="4"/>
  <c r="S585" i="4"/>
  <c r="T585" i="4"/>
  <c r="S586" i="4"/>
  <c r="T586" i="4"/>
  <c r="S587" i="4"/>
  <c r="T587" i="4"/>
  <c r="S588" i="4"/>
  <c r="T588" i="4"/>
  <c r="S589" i="4"/>
  <c r="T589" i="4"/>
  <c r="S590" i="4"/>
  <c r="T590" i="4"/>
  <c r="S591" i="4"/>
  <c r="T591" i="4"/>
  <c r="S592" i="4"/>
  <c r="T592" i="4"/>
  <c r="S593" i="4"/>
  <c r="T593" i="4"/>
  <c r="S594" i="4"/>
  <c r="T594" i="4"/>
  <c r="S595" i="4"/>
  <c r="T595" i="4"/>
  <c r="S596" i="4"/>
  <c r="T596" i="4"/>
  <c r="S597" i="4"/>
  <c r="T597" i="4"/>
  <c r="S598" i="4"/>
  <c r="T598" i="4"/>
  <c r="S599" i="4"/>
  <c r="T599" i="4"/>
  <c r="S600" i="4"/>
  <c r="T600" i="4"/>
  <c r="S601" i="4"/>
  <c r="T601" i="4"/>
  <c r="S602" i="4"/>
  <c r="T602" i="4"/>
  <c r="S603" i="4"/>
  <c r="T603" i="4"/>
  <c r="S604" i="4"/>
  <c r="T604" i="4"/>
  <c r="S605" i="4"/>
  <c r="T605" i="4"/>
  <c r="S606" i="4"/>
  <c r="T606" i="4"/>
  <c r="S607" i="4"/>
  <c r="T607" i="4"/>
  <c r="S608" i="4"/>
  <c r="T608" i="4"/>
  <c r="S609" i="4"/>
  <c r="T609" i="4"/>
  <c r="S610" i="4"/>
  <c r="T610" i="4"/>
  <c r="S611" i="4"/>
  <c r="T611" i="4"/>
  <c r="S612" i="4"/>
  <c r="T612" i="4"/>
  <c r="S613" i="4"/>
  <c r="T613" i="4"/>
  <c r="S614" i="4"/>
  <c r="T614" i="4"/>
  <c r="S615" i="4"/>
  <c r="T615" i="4"/>
  <c r="S616" i="4"/>
  <c r="T616" i="4"/>
  <c r="S617" i="4"/>
  <c r="T617" i="4"/>
  <c r="S618" i="4"/>
  <c r="T618" i="4"/>
  <c r="S619" i="4"/>
  <c r="T619" i="4"/>
  <c r="S620" i="4"/>
  <c r="T620" i="4"/>
  <c r="S621" i="4"/>
  <c r="T621" i="4"/>
  <c r="S622" i="4"/>
  <c r="T622" i="4"/>
  <c r="S623" i="4"/>
  <c r="T623" i="4"/>
  <c r="S624" i="4"/>
  <c r="T624" i="4"/>
  <c r="S625" i="4"/>
  <c r="T625" i="4"/>
  <c r="S626" i="4"/>
  <c r="T626" i="4"/>
  <c r="S627" i="4"/>
  <c r="T627" i="4"/>
  <c r="S628" i="4"/>
  <c r="T628" i="4"/>
  <c r="S629" i="4"/>
  <c r="T629" i="4"/>
  <c r="S630" i="4"/>
  <c r="T630" i="4"/>
  <c r="S631" i="4"/>
  <c r="T631" i="4"/>
  <c r="S632" i="4"/>
  <c r="T632" i="4"/>
  <c r="S633" i="4"/>
  <c r="T633" i="4"/>
  <c r="S634" i="4"/>
  <c r="T634" i="4"/>
  <c r="S635" i="4"/>
  <c r="T635" i="4"/>
  <c r="S636" i="4"/>
  <c r="T636" i="4"/>
  <c r="S637" i="4"/>
  <c r="T637" i="4"/>
  <c r="S638" i="4"/>
  <c r="T638" i="4"/>
  <c r="S639" i="4"/>
  <c r="T639" i="4"/>
  <c r="S640" i="4"/>
  <c r="T640" i="4"/>
  <c r="S641" i="4"/>
  <c r="T641" i="4"/>
  <c r="S642" i="4"/>
  <c r="T642" i="4"/>
  <c r="S643" i="4"/>
  <c r="T643" i="4"/>
  <c r="S644" i="4"/>
  <c r="T644" i="4"/>
  <c r="S645" i="4"/>
  <c r="T645" i="4"/>
  <c r="S646" i="4"/>
  <c r="T646" i="4"/>
  <c r="S647" i="4"/>
  <c r="T647" i="4"/>
  <c r="S648" i="4"/>
  <c r="T648" i="4"/>
  <c r="S649" i="4"/>
  <c r="T649" i="4"/>
  <c r="S650" i="4"/>
  <c r="T650" i="4"/>
  <c r="S651" i="4"/>
  <c r="T651" i="4"/>
  <c r="S652" i="4"/>
  <c r="T652" i="4"/>
  <c r="S653" i="4"/>
  <c r="T653" i="4"/>
  <c r="S654" i="4"/>
  <c r="T654" i="4"/>
  <c r="S655" i="4"/>
  <c r="T655" i="4"/>
  <c r="S656" i="4"/>
  <c r="T656" i="4"/>
  <c r="S657" i="4"/>
  <c r="T657" i="4"/>
  <c r="S658" i="4"/>
  <c r="T658" i="4"/>
  <c r="S659" i="4"/>
  <c r="T659" i="4"/>
  <c r="S660" i="4"/>
  <c r="T660" i="4"/>
  <c r="S661" i="4"/>
  <c r="T661" i="4"/>
  <c r="S662" i="4"/>
  <c r="T662" i="4"/>
  <c r="S663" i="4"/>
  <c r="T663" i="4"/>
  <c r="S664" i="4"/>
  <c r="T664" i="4"/>
  <c r="S665" i="4"/>
  <c r="T665" i="4"/>
  <c r="S666" i="4"/>
  <c r="T666" i="4"/>
  <c r="S667" i="4"/>
  <c r="T667" i="4"/>
  <c r="S668" i="4"/>
  <c r="T668" i="4"/>
  <c r="S669" i="4"/>
  <c r="T669" i="4"/>
  <c r="S670" i="4"/>
  <c r="T670" i="4"/>
  <c r="S671" i="4"/>
  <c r="T671" i="4"/>
  <c r="S672" i="4"/>
  <c r="T672" i="4"/>
  <c r="S673" i="4"/>
  <c r="T673" i="4"/>
  <c r="S674" i="4"/>
  <c r="T674" i="4"/>
  <c r="S675" i="4"/>
  <c r="T675" i="4"/>
  <c r="S676" i="4"/>
  <c r="T676" i="4"/>
  <c r="S677" i="4"/>
  <c r="T677" i="4"/>
  <c r="S678" i="4"/>
  <c r="T678" i="4"/>
  <c r="S679" i="4"/>
  <c r="T679" i="4"/>
  <c r="S680" i="4"/>
  <c r="T680" i="4"/>
  <c r="S681" i="4"/>
  <c r="T681" i="4"/>
  <c r="S682" i="4"/>
  <c r="T682" i="4"/>
  <c r="S683" i="4"/>
  <c r="T683" i="4"/>
  <c r="S684" i="4"/>
  <c r="T684" i="4"/>
  <c r="S685" i="4"/>
  <c r="T685" i="4"/>
  <c r="S686" i="4"/>
  <c r="T686" i="4"/>
  <c r="S687" i="4"/>
  <c r="T687" i="4"/>
  <c r="S688" i="4"/>
  <c r="T688" i="4"/>
  <c r="S689" i="4"/>
  <c r="T689" i="4"/>
  <c r="S690" i="4"/>
  <c r="T690" i="4"/>
  <c r="S691" i="4"/>
  <c r="T691" i="4"/>
  <c r="S692" i="4"/>
  <c r="T692" i="4"/>
  <c r="S693" i="4"/>
  <c r="T693" i="4"/>
  <c r="S694" i="4"/>
  <c r="T694" i="4"/>
  <c r="S695" i="4"/>
  <c r="T695" i="4"/>
  <c r="S696" i="4"/>
  <c r="T696" i="4"/>
  <c r="S697" i="4"/>
  <c r="T697" i="4"/>
  <c r="S698" i="4"/>
  <c r="T698" i="4"/>
  <c r="S699" i="4"/>
  <c r="T699" i="4"/>
  <c r="S700" i="4"/>
  <c r="T700" i="4"/>
  <c r="S701" i="4"/>
  <c r="T701" i="4"/>
  <c r="S702" i="4"/>
  <c r="T702" i="4"/>
  <c r="S703" i="4"/>
  <c r="T703" i="4"/>
  <c r="S704" i="4"/>
  <c r="T704" i="4"/>
  <c r="S705" i="4"/>
  <c r="T705" i="4"/>
  <c r="S706" i="4"/>
  <c r="T706" i="4"/>
  <c r="S707" i="4"/>
  <c r="T707" i="4"/>
  <c r="S708" i="4"/>
  <c r="T708" i="4"/>
  <c r="S709" i="4"/>
  <c r="T709" i="4"/>
  <c r="S710" i="4"/>
  <c r="T710" i="4"/>
  <c r="S711" i="4"/>
  <c r="T711" i="4"/>
  <c r="S712" i="4"/>
  <c r="T712" i="4"/>
  <c r="S713" i="4"/>
  <c r="T713" i="4"/>
  <c r="S714" i="4"/>
  <c r="T714" i="4"/>
  <c r="S715" i="4"/>
  <c r="T715" i="4"/>
  <c r="S716" i="4"/>
  <c r="T716" i="4"/>
  <c r="S717" i="4"/>
  <c r="T717" i="4"/>
  <c r="S718" i="4"/>
  <c r="T718" i="4"/>
  <c r="S719" i="4"/>
  <c r="T719" i="4"/>
  <c r="S720" i="4"/>
  <c r="T720" i="4"/>
  <c r="S721" i="4"/>
  <c r="T721" i="4"/>
  <c r="S722" i="4"/>
  <c r="T722" i="4"/>
  <c r="S723" i="4"/>
  <c r="T723" i="4"/>
  <c r="S724" i="4"/>
  <c r="T724" i="4"/>
  <c r="S725" i="4"/>
  <c r="T725" i="4"/>
  <c r="S726" i="4"/>
  <c r="T726" i="4"/>
  <c r="S727" i="4"/>
  <c r="T727" i="4"/>
  <c r="S728" i="4"/>
  <c r="T728" i="4"/>
  <c r="S729" i="4"/>
  <c r="T729" i="4"/>
  <c r="S730" i="4"/>
  <c r="T730" i="4"/>
  <c r="S731" i="4"/>
  <c r="T731" i="4"/>
  <c r="S732" i="4"/>
  <c r="T732" i="4"/>
  <c r="S733" i="4"/>
  <c r="T733" i="4"/>
  <c r="S734" i="4"/>
  <c r="T734" i="4"/>
  <c r="S735" i="4"/>
  <c r="T735" i="4"/>
  <c r="S736" i="4"/>
  <c r="T736" i="4"/>
  <c r="S737" i="4"/>
  <c r="T737" i="4"/>
  <c r="S738" i="4"/>
  <c r="T738" i="4"/>
  <c r="S739" i="4"/>
  <c r="T739" i="4"/>
  <c r="S740" i="4"/>
  <c r="T740" i="4"/>
  <c r="S741" i="4"/>
  <c r="T741" i="4"/>
  <c r="S742" i="4"/>
  <c r="T742" i="4"/>
  <c r="S743" i="4"/>
  <c r="T743" i="4"/>
  <c r="S744" i="4"/>
  <c r="T744" i="4"/>
  <c r="S745" i="4"/>
  <c r="T745" i="4"/>
  <c r="S746" i="4"/>
  <c r="T746" i="4"/>
  <c r="S747" i="4"/>
  <c r="T747" i="4"/>
  <c r="S748" i="4"/>
  <c r="T748" i="4"/>
  <c r="S749" i="4"/>
  <c r="T749" i="4"/>
  <c r="S750" i="4"/>
  <c r="T750" i="4"/>
  <c r="S751" i="4"/>
  <c r="T751" i="4"/>
  <c r="S752" i="4"/>
  <c r="T752" i="4"/>
  <c r="S753" i="4"/>
  <c r="T753" i="4"/>
  <c r="S754" i="4"/>
  <c r="T754" i="4"/>
  <c r="S755" i="4"/>
  <c r="T755" i="4"/>
  <c r="S756" i="4"/>
  <c r="T756" i="4"/>
  <c r="S757" i="4"/>
  <c r="T757" i="4"/>
  <c r="S758" i="4"/>
  <c r="T758" i="4"/>
  <c r="S759" i="4"/>
  <c r="T759" i="4"/>
  <c r="S760" i="4"/>
  <c r="T760" i="4"/>
  <c r="S761" i="4"/>
  <c r="T761" i="4"/>
  <c r="S762" i="4"/>
  <c r="T762" i="4"/>
  <c r="S763" i="4"/>
  <c r="T763" i="4"/>
  <c r="S764" i="4"/>
  <c r="T764" i="4"/>
  <c r="S765" i="4"/>
  <c r="T765" i="4"/>
  <c r="S766" i="4"/>
  <c r="T766" i="4"/>
  <c r="S767" i="4"/>
  <c r="T767" i="4"/>
  <c r="S768" i="4"/>
  <c r="T768" i="4"/>
  <c r="S769" i="4"/>
  <c r="T769" i="4"/>
  <c r="S770" i="4"/>
  <c r="T770" i="4"/>
  <c r="S771" i="4"/>
  <c r="T771" i="4"/>
  <c r="S772" i="4"/>
  <c r="T772" i="4"/>
  <c r="S773" i="4"/>
  <c r="T773" i="4"/>
  <c r="S774" i="4"/>
  <c r="T774" i="4"/>
  <c r="S775" i="4"/>
  <c r="T775" i="4"/>
  <c r="S776" i="4"/>
  <c r="T776" i="4"/>
  <c r="S777" i="4"/>
  <c r="T777" i="4"/>
  <c r="S778" i="4"/>
  <c r="T778" i="4"/>
  <c r="S779" i="4"/>
  <c r="T779" i="4"/>
  <c r="S780" i="4"/>
  <c r="T780" i="4"/>
  <c r="S781" i="4"/>
  <c r="T781" i="4"/>
  <c r="S782" i="4"/>
  <c r="T782" i="4"/>
  <c r="S783" i="4"/>
  <c r="T783" i="4"/>
  <c r="S784" i="4"/>
  <c r="T784" i="4"/>
  <c r="S785" i="4"/>
  <c r="T785" i="4"/>
  <c r="S786" i="4"/>
  <c r="T786" i="4"/>
  <c r="S787" i="4"/>
  <c r="T787" i="4"/>
  <c r="S788" i="4"/>
  <c r="T788" i="4"/>
  <c r="S789" i="4"/>
  <c r="T789" i="4"/>
  <c r="S790" i="4"/>
  <c r="T790" i="4"/>
  <c r="S791" i="4"/>
  <c r="T791" i="4"/>
  <c r="S792" i="4"/>
  <c r="T792" i="4"/>
  <c r="S793" i="4"/>
  <c r="T793" i="4"/>
  <c r="S794" i="4"/>
  <c r="T794" i="4"/>
  <c r="S795" i="4"/>
  <c r="T795" i="4"/>
  <c r="S796" i="4"/>
  <c r="T796" i="4"/>
  <c r="S797" i="4"/>
  <c r="T797" i="4"/>
  <c r="S798" i="4"/>
  <c r="T798" i="4"/>
  <c r="S799" i="4"/>
  <c r="T799" i="4"/>
  <c r="S800" i="4"/>
  <c r="T800" i="4"/>
  <c r="S801" i="4"/>
  <c r="T801" i="4"/>
  <c r="S802" i="4"/>
  <c r="T802" i="4"/>
  <c r="S803" i="4"/>
  <c r="T803" i="4"/>
  <c r="S804" i="4"/>
  <c r="T804" i="4"/>
  <c r="S805" i="4"/>
  <c r="T805" i="4"/>
  <c r="S806" i="4"/>
  <c r="T806" i="4"/>
  <c r="S807" i="4"/>
  <c r="T807" i="4"/>
  <c r="S808" i="4"/>
  <c r="T808" i="4"/>
  <c r="S809" i="4"/>
  <c r="T809" i="4"/>
  <c r="S810" i="4"/>
  <c r="T810" i="4"/>
  <c r="S811" i="4"/>
  <c r="T811" i="4"/>
  <c r="S812" i="4"/>
  <c r="T812" i="4"/>
  <c r="S813" i="4"/>
  <c r="T813" i="4"/>
  <c r="S814" i="4"/>
  <c r="T814" i="4"/>
  <c r="S815" i="4"/>
  <c r="T815" i="4"/>
  <c r="S816" i="4"/>
  <c r="T816" i="4"/>
  <c r="S817" i="4"/>
  <c r="T817" i="4"/>
  <c r="S818" i="4"/>
  <c r="T818" i="4"/>
  <c r="S819" i="4"/>
  <c r="T819" i="4"/>
  <c r="S820" i="4"/>
  <c r="T820" i="4"/>
  <c r="S821" i="4"/>
  <c r="T821" i="4"/>
  <c r="S822" i="4"/>
  <c r="T822" i="4"/>
  <c r="S823" i="4"/>
  <c r="T823" i="4"/>
  <c r="S824" i="4"/>
  <c r="T824" i="4"/>
  <c r="S825" i="4"/>
  <c r="T825" i="4"/>
  <c r="S826" i="4"/>
  <c r="T826" i="4"/>
  <c r="S827" i="4"/>
  <c r="T827" i="4"/>
  <c r="S828" i="4"/>
  <c r="T828" i="4"/>
  <c r="S829" i="4"/>
  <c r="T829" i="4"/>
  <c r="S830" i="4"/>
  <c r="T830" i="4"/>
  <c r="S831" i="4"/>
  <c r="T831" i="4"/>
  <c r="S832" i="4"/>
  <c r="T832" i="4"/>
  <c r="S833" i="4"/>
  <c r="T833" i="4"/>
  <c r="S834" i="4"/>
  <c r="T834" i="4"/>
  <c r="S835" i="4"/>
  <c r="T835" i="4"/>
  <c r="S836" i="4"/>
  <c r="T836" i="4"/>
  <c r="S837" i="4"/>
  <c r="T837" i="4"/>
  <c r="S838" i="4"/>
  <c r="T838" i="4"/>
  <c r="S839" i="4"/>
  <c r="T839" i="4"/>
  <c r="S840" i="4"/>
  <c r="T840" i="4"/>
  <c r="S841" i="4"/>
  <c r="T841" i="4"/>
  <c r="S842" i="4"/>
  <c r="T842" i="4"/>
  <c r="S843" i="4"/>
  <c r="T843" i="4"/>
  <c r="S844" i="4"/>
  <c r="T844" i="4"/>
  <c r="S845" i="4"/>
  <c r="T845" i="4"/>
  <c r="S846" i="4"/>
  <c r="T846" i="4"/>
  <c r="S847" i="4"/>
  <c r="T847" i="4"/>
  <c r="S848" i="4"/>
  <c r="T848" i="4"/>
  <c r="S849" i="4"/>
  <c r="T849" i="4"/>
  <c r="S850" i="4"/>
  <c r="T850" i="4"/>
  <c r="S851" i="4"/>
  <c r="T851" i="4"/>
  <c r="S852" i="4"/>
  <c r="T852" i="4"/>
  <c r="S853" i="4"/>
  <c r="T853" i="4"/>
  <c r="S854" i="4"/>
  <c r="T854" i="4"/>
  <c r="S855" i="4"/>
  <c r="T855" i="4"/>
  <c r="S856" i="4"/>
  <c r="T856" i="4"/>
  <c r="S857" i="4"/>
  <c r="T857" i="4"/>
  <c r="S858" i="4"/>
  <c r="T858" i="4"/>
  <c r="S859" i="4"/>
  <c r="T859" i="4"/>
  <c r="S860" i="4"/>
  <c r="T860" i="4"/>
  <c r="S861" i="4"/>
  <c r="T861" i="4"/>
  <c r="S862" i="4"/>
  <c r="T862" i="4"/>
  <c r="S863" i="4"/>
  <c r="T863" i="4"/>
  <c r="S864" i="4"/>
  <c r="T864" i="4"/>
  <c r="S865" i="4"/>
  <c r="T865" i="4"/>
  <c r="S866" i="4"/>
  <c r="T866" i="4"/>
  <c r="S867" i="4"/>
  <c r="T867" i="4"/>
  <c r="S868" i="4"/>
  <c r="T868" i="4"/>
  <c r="S869" i="4"/>
  <c r="T869" i="4"/>
  <c r="S870" i="4"/>
  <c r="T870" i="4"/>
  <c r="S871" i="4"/>
  <c r="T871" i="4"/>
  <c r="S872" i="4"/>
  <c r="T872" i="4"/>
  <c r="S873" i="4"/>
  <c r="T873" i="4"/>
  <c r="S874" i="4"/>
  <c r="T874" i="4"/>
  <c r="S875" i="4"/>
  <c r="T875" i="4"/>
  <c r="S876" i="4"/>
  <c r="T876" i="4"/>
  <c r="S877" i="4"/>
  <c r="T877" i="4"/>
  <c r="S878" i="4"/>
  <c r="T878" i="4"/>
  <c r="S879" i="4"/>
  <c r="T879" i="4"/>
  <c r="S880" i="4"/>
  <c r="T880" i="4"/>
  <c r="S881" i="4"/>
  <c r="T881" i="4"/>
  <c r="S882" i="4"/>
  <c r="T882" i="4"/>
  <c r="S883" i="4"/>
  <c r="T883" i="4"/>
  <c r="S884" i="4"/>
  <c r="T884" i="4"/>
  <c r="S885" i="4"/>
  <c r="T885" i="4"/>
  <c r="S886" i="4"/>
  <c r="T886" i="4"/>
  <c r="S887" i="4"/>
  <c r="T887" i="4"/>
  <c r="S888" i="4"/>
  <c r="T888" i="4"/>
  <c r="S889" i="4"/>
  <c r="T889" i="4"/>
  <c r="S890" i="4"/>
  <c r="T890" i="4"/>
  <c r="S891" i="4"/>
  <c r="T891" i="4"/>
  <c r="S892" i="4"/>
  <c r="T892" i="4"/>
  <c r="S893" i="4"/>
  <c r="T893" i="4"/>
  <c r="S894" i="4"/>
  <c r="T894" i="4"/>
  <c r="S895" i="4"/>
  <c r="T895" i="4"/>
  <c r="S896" i="4"/>
  <c r="T896" i="4"/>
  <c r="S897" i="4"/>
  <c r="T897" i="4"/>
  <c r="S898" i="4"/>
  <c r="T898" i="4"/>
  <c r="S899" i="4"/>
  <c r="T899" i="4"/>
  <c r="S900" i="4"/>
  <c r="T900" i="4"/>
  <c r="S901" i="4"/>
  <c r="T901" i="4"/>
  <c r="S902" i="4"/>
  <c r="T902" i="4"/>
  <c r="S903" i="4"/>
  <c r="T903" i="4"/>
  <c r="S904" i="4"/>
  <c r="T904" i="4"/>
  <c r="S905" i="4"/>
  <c r="T905" i="4"/>
  <c r="S906" i="4"/>
  <c r="T906" i="4"/>
  <c r="S907" i="4"/>
  <c r="T907" i="4"/>
  <c r="S908" i="4"/>
  <c r="T908" i="4"/>
  <c r="S909" i="4"/>
  <c r="T909" i="4"/>
  <c r="S910" i="4"/>
  <c r="T910" i="4"/>
  <c r="S911" i="4"/>
  <c r="T911" i="4"/>
  <c r="S912" i="4"/>
  <c r="T912" i="4"/>
  <c r="S913" i="4"/>
  <c r="T913" i="4"/>
  <c r="S914" i="4"/>
  <c r="T914" i="4"/>
  <c r="S915" i="4"/>
  <c r="T915" i="4"/>
  <c r="S916" i="4"/>
  <c r="T916" i="4"/>
  <c r="S917" i="4"/>
  <c r="T917" i="4"/>
  <c r="S918" i="4"/>
  <c r="T918" i="4"/>
  <c r="S919" i="4"/>
  <c r="T919" i="4"/>
  <c r="S920" i="4"/>
  <c r="T920" i="4"/>
  <c r="S921" i="4"/>
  <c r="T921" i="4"/>
  <c r="S922" i="4"/>
  <c r="T922" i="4"/>
  <c r="S923" i="4"/>
  <c r="T923" i="4"/>
  <c r="S924" i="4"/>
  <c r="T924" i="4"/>
  <c r="S925" i="4"/>
  <c r="T925" i="4"/>
  <c r="S926" i="4"/>
  <c r="T926" i="4"/>
  <c r="S927" i="4"/>
  <c r="T927" i="4"/>
  <c r="S928" i="4"/>
  <c r="T928" i="4"/>
  <c r="S929" i="4"/>
  <c r="T929" i="4"/>
  <c r="S930" i="4"/>
  <c r="T930" i="4"/>
  <c r="S931" i="4"/>
  <c r="T931" i="4"/>
  <c r="S932" i="4"/>
  <c r="T932" i="4"/>
  <c r="S933" i="4"/>
  <c r="T933" i="4"/>
  <c r="S934" i="4"/>
  <c r="T934" i="4"/>
  <c r="S935" i="4"/>
  <c r="T935" i="4"/>
  <c r="S936" i="4"/>
  <c r="T936" i="4"/>
  <c r="S937" i="4"/>
  <c r="T937" i="4"/>
  <c r="S938" i="4"/>
  <c r="T938" i="4"/>
  <c r="S939" i="4"/>
  <c r="T939" i="4"/>
  <c r="S940" i="4"/>
  <c r="T940" i="4"/>
  <c r="S941" i="4"/>
  <c r="T941" i="4"/>
  <c r="S942" i="4"/>
  <c r="T942" i="4"/>
  <c r="S943" i="4"/>
  <c r="T943" i="4"/>
  <c r="S944" i="4"/>
  <c r="T944" i="4"/>
  <c r="S945" i="4"/>
  <c r="T945" i="4"/>
  <c r="S946" i="4"/>
  <c r="T946" i="4"/>
  <c r="S947" i="4"/>
  <c r="T947" i="4"/>
  <c r="S948" i="4"/>
  <c r="T948" i="4"/>
  <c r="S949" i="4"/>
  <c r="T949" i="4"/>
  <c r="S950" i="4"/>
  <c r="T950" i="4"/>
  <c r="S951" i="4"/>
  <c r="T951" i="4"/>
  <c r="S952" i="4"/>
  <c r="T952" i="4"/>
  <c r="S953" i="4"/>
  <c r="T953" i="4"/>
  <c r="S954" i="4"/>
  <c r="T954" i="4"/>
  <c r="S955" i="4"/>
  <c r="T955" i="4"/>
  <c r="S956" i="4"/>
  <c r="T956" i="4"/>
  <c r="S957" i="4"/>
  <c r="T957" i="4"/>
  <c r="S958" i="4"/>
  <c r="T958" i="4"/>
  <c r="S959" i="4"/>
  <c r="T959" i="4"/>
  <c r="S960" i="4"/>
  <c r="T960" i="4"/>
  <c r="S961" i="4"/>
  <c r="T961" i="4"/>
  <c r="S962" i="4"/>
  <c r="T962" i="4"/>
  <c r="S963" i="4"/>
  <c r="T963" i="4"/>
  <c r="S964" i="4"/>
  <c r="T964" i="4"/>
  <c r="S965" i="4"/>
  <c r="T965" i="4"/>
  <c r="S966" i="4"/>
  <c r="T966" i="4"/>
  <c r="S967" i="4"/>
  <c r="T967" i="4"/>
  <c r="S968" i="4"/>
  <c r="T968" i="4"/>
  <c r="S969" i="4"/>
  <c r="T969" i="4"/>
  <c r="S970" i="4"/>
  <c r="T970" i="4"/>
  <c r="S971" i="4"/>
  <c r="T971" i="4"/>
  <c r="S972" i="4"/>
  <c r="T972" i="4"/>
  <c r="S973" i="4"/>
  <c r="T973" i="4"/>
  <c r="S974" i="4"/>
  <c r="T974" i="4"/>
  <c r="S975" i="4"/>
  <c r="T975" i="4"/>
  <c r="S976" i="4"/>
  <c r="T976" i="4"/>
  <c r="S977" i="4"/>
  <c r="T977" i="4"/>
  <c r="S978" i="4"/>
  <c r="T978" i="4"/>
  <c r="S979" i="4"/>
  <c r="T979" i="4"/>
  <c r="S980" i="4"/>
  <c r="T980" i="4"/>
  <c r="S981" i="4"/>
  <c r="T981" i="4"/>
  <c r="S982" i="4"/>
  <c r="T982" i="4"/>
  <c r="S983" i="4"/>
  <c r="T983" i="4"/>
  <c r="S984" i="4"/>
  <c r="T984" i="4"/>
  <c r="S985" i="4"/>
  <c r="T985" i="4"/>
  <c r="S986" i="4"/>
  <c r="T986" i="4"/>
  <c r="S987" i="4"/>
  <c r="T987" i="4"/>
  <c r="S988" i="4"/>
  <c r="T988" i="4"/>
  <c r="S989" i="4"/>
  <c r="T989" i="4"/>
  <c r="S990" i="4"/>
  <c r="T990" i="4"/>
  <c r="S991" i="4"/>
  <c r="T991" i="4"/>
  <c r="S992" i="4"/>
  <c r="T992" i="4"/>
  <c r="S993" i="4"/>
  <c r="T993" i="4"/>
  <c r="S994" i="4"/>
  <c r="T994" i="4"/>
  <c r="S995" i="4"/>
  <c r="T995" i="4"/>
  <c r="S996" i="4"/>
  <c r="T996" i="4"/>
  <c r="S997" i="4"/>
  <c r="T997" i="4"/>
  <c r="S998" i="4"/>
  <c r="T998" i="4"/>
  <c r="S999" i="4"/>
  <c r="T999" i="4"/>
  <c r="S1000" i="4"/>
  <c r="T1000" i="4"/>
  <c r="S1001" i="4"/>
  <c r="T1001" i="4"/>
  <c r="S1002" i="4"/>
  <c r="T1002" i="4"/>
  <c r="S1003" i="4"/>
  <c r="T1003" i="4"/>
  <c r="S1004" i="4"/>
  <c r="T1004" i="4"/>
  <c r="S1005" i="4"/>
  <c r="T1005" i="4"/>
  <c r="S1006" i="4"/>
  <c r="T1006" i="4"/>
  <c r="S1007" i="4"/>
  <c r="T1007" i="4"/>
  <c r="S1008" i="4"/>
  <c r="T1008" i="4"/>
  <c r="S1009" i="4"/>
  <c r="T1009" i="4"/>
  <c r="S1010" i="4"/>
  <c r="T1010" i="4"/>
  <c r="S1011" i="4"/>
  <c r="T1011" i="4"/>
  <c r="S1012" i="4"/>
  <c r="T1012" i="4"/>
  <c r="S1013" i="4"/>
  <c r="T1013" i="4"/>
  <c r="S1014" i="4"/>
  <c r="T1014" i="4"/>
  <c r="S1015" i="4"/>
  <c r="T1015" i="4"/>
  <c r="S1016" i="4"/>
  <c r="T1016" i="4"/>
  <c r="S1017" i="4"/>
  <c r="T1017" i="4"/>
  <c r="S1018" i="4"/>
  <c r="T1018" i="4"/>
  <c r="S1019" i="4"/>
  <c r="T1019" i="4"/>
  <c r="S1020" i="4"/>
  <c r="T1020" i="4"/>
  <c r="S1021" i="4"/>
  <c r="T1021" i="4"/>
  <c r="S1022" i="4"/>
  <c r="T1022" i="4"/>
  <c r="S1023" i="4"/>
  <c r="T1023" i="4"/>
  <c r="T3" i="4"/>
  <c r="S3" i="4"/>
  <c r="AG16" i="4" s="1"/>
  <c r="I12" i="14" l="1"/>
  <c r="I2" i="5"/>
  <c r="H2" i="5"/>
  <c r="I13" i="14" l="1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3" i="4"/>
  <c r="I14" i="14" l="1"/>
  <c r="X1023" i="4"/>
  <c r="Y1023" i="4" s="1"/>
  <c r="X1015" i="4"/>
  <c r="Y1015" i="4" s="1"/>
  <c r="X1011" i="4"/>
  <c r="Y1011" i="4" s="1"/>
  <c r="X1007" i="4"/>
  <c r="Y1007" i="4" s="1"/>
  <c r="X1003" i="4"/>
  <c r="Y1003" i="4" s="1"/>
  <c r="X999" i="4"/>
  <c r="Y999" i="4" s="1"/>
  <c r="X995" i="4"/>
  <c r="Y995" i="4" s="1"/>
  <c r="X991" i="4"/>
  <c r="Y991" i="4" s="1"/>
  <c r="X987" i="4"/>
  <c r="Y987" i="4" s="1"/>
  <c r="X983" i="4"/>
  <c r="Y983" i="4" s="1"/>
  <c r="X979" i="4"/>
  <c r="Y979" i="4" s="1"/>
  <c r="X975" i="4"/>
  <c r="Y975" i="4" s="1"/>
  <c r="X971" i="4"/>
  <c r="X967" i="4"/>
  <c r="Y967" i="4" s="1"/>
  <c r="X963" i="4"/>
  <c r="Y963" i="4" s="1"/>
  <c r="X959" i="4"/>
  <c r="Y959" i="4" s="1"/>
  <c r="X955" i="4"/>
  <c r="Y955" i="4" s="1"/>
  <c r="X951" i="4"/>
  <c r="Y951" i="4" s="1"/>
  <c r="X947" i="4"/>
  <c r="Y947" i="4" s="1"/>
  <c r="D920" i="12" s="1"/>
  <c r="X943" i="4"/>
  <c r="Y943" i="4" s="1"/>
  <c r="D916" i="12" s="1"/>
  <c r="X939" i="4"/>
  <c r="Y939" i="4" s="1"/>
  <c r="D912" i="12" s="1"/>
  <c r="X935" i="4"/>
  <c r="Y935" i="4" s="1"/>
  <c r="D908" i="12" s="1"/>
  <c r="X931" i="4"/>
  <c r="Y931" i="4" s="1"/>
  <c r="D904" i="12" s="1"/>
  <c r="X927" i="4"/>
  <c r="Y927" i="4" s="1"/>
  <c r="D900" i="12" s="1"/>
  <c r="X923" i="4"/>
  <c r="Y923" i="4" s="1"/>
  <c r="D896" i="12" s="1"/>
  <c r="X919" i="4"/>
  <c r="Y919" i="4" s="1"/>
  <c r="D892" i="12" s="1"/>
  <c r="X915" i="4"/>
  <c r="Y915" i="4" s="1"/>
  <c r="D888" i="12" s="1"/>
  <c r="X911" i="4"/>
  <c r="Y911" i="4" s="1"/>
  <c r="D884" i="12" s="1"/>
  <c r="X907" i="4"/>
  <c r="Y907" i="4" s="1"/>
  <c r="D880" i="12" s="1"/>
  <c r="X903" i="4"/>
  <c r="Y903" i="4" s="1"/>
  <c r="D876" i="12" s="1"/>
  <c r="X899" i="4"/>
  <c r="Y899" i="4" s="1"/>
  <c r="D872" i="12" s="1"/>
  <c r="X895" i="4"/>
  <c r="Y895" i="4" s="1"/>
  <c r="D868" i="12" s="1"/>
  <c r="X891" i="4"/>
  <c r="Y891" i="4" s="1"/>
  <c r="D864" i="12" s="1"/>
  <c r="X887" i="4"/>
  <c r="Y887" i="4" s="1"/>
  <c r="D860" i="12" s="1"/>
  <c r="X883" i="4"/>
  <c r="Y883" i="4" s="1"/>
  <c r="D856" i="12" s="1"/>
  <c r="X879" i="4"/>
  <c r="Y879" i="4" s="1"/>
  <c r="D852" i="12" s="1"/>
  <c r="X875" i="4"/>
  <c r="Y875" i="4" s="1"/>
  <c r="D848" i="12" s="1"/>
  <c r="X871" i="4"/>
  <c r="Y871" i="4" s="1"/>
  <c r="D844" i="12" s="1"/>
  <c r="X867" i="4"/>
  <c r="Y867" i="4" s="1"/>
  <c r="D840" i="12" s="1"/>
  <c r="X863" i="4"/>
  <c r="Y863" i="4" s="1"/>
  <c r="D836" i="12" s="1"/>
  <c r="X859" i="4"/>
  <c r="Y859" i="4" s="1"/>
  <c r="D832" i="12" s="1"/>
  <c r="X855" i="4"/>
  <c r="Y855" i="4" s="1"/>
  <c r="D828" i="12" s="1"/>
  <c r="X851" i="4"/>
  <c r="Y851" i="4" s="1"/>
  <c r="D824" i="12" s="1"/>
  <c r="X847" i="4"/>
  <c r="Y847" i="4" s="1"/>
  <c r="D820" i="12" s="1"/>
  <c r="X843" i="4"/>
  <c r="Y843" i="4" s="1"/>
  <c r="D816" i="12" s="1"/>
  <c r="X839" i="4"/>
  <c r="Y839" i="4" s="1"/>
  <c r="D812" i="12" s="1"/>
  <c r="X835" i="4"/>
  <c r="Y835" i="4" s="1"/>
  <c r="D808" i="12" s="1"/>
  <c r="X831" i="4"/>
  <c r="Y831" i="4" s="1"/>
  <c r="D804" i="12" s="1"/>
  <c r="X827" i="4"/>
  <c r="Y827" i="4" s="1"/>
  <c r="D800" i="12" s="1"/>
  <c r="X823" i="4"/>
  <c r="AD823" i="4" s="1"/>
  <c r="X819" i="4"/>
  <c r="Y819" i="4" s="1"/>
  <c r="D792" i="12" s="1"/>
  <c r="X815" i="4"/>
  <c r="Y815" i="4" s="1"/>
  <c r="D788" i="12" s="1"/>
  <c r="X811" i="4"/>
  <c r="Y811" i="4" s="1"/>
  <c r="D784" i="12" s="1"/>
  <c r="X807" i="4"/>
  <c r="Y807" i="4" s="1"/>
  <c r="D780" i="12" s="1"/>
  <c r="X803" i="4"/>
  <c r="Y803" i="4" s="1"/>
  <c r="D776" i="12" s="1"/>
  <c r="X799" i="4"/>
  <c r="Y799" i="4" s="1"/>
  <c r="D772" i="12" s="1"/>
  <c r="X795" i="4"/>
  <c r="Y795" i="4" s="1"/>
  <c r="D768" i="12" s="1"/>
  <c r="X791" i="4"/>
  <c r="Y791" i="4" s="1"/>
  <c r="D764" i="12" s="1"/>
  <c r="X787" i="4"/>
  <c r="Y787" i="4" s="1"/>
  <c r="D760" i="12" s="1"/>
  <c r="X783" i="4"/>
  <c r="Y783" i="4" s="1"/>
  <c r="D756" i="12" s="1"/>
  <c r="X779" i="4"/>
  <c r="Y779" i="4" s="1"/>
  <c r="D752" i="12" s="1"/>
  <c r="X775" i="4"/>
  <c r="Y775" i="4" s="1"/>
  <c r="D748" i="12" s="1"/>
  <c r="X771" i="4"/>
  <c r="Y771" i="4" s="1"/>
  <c r="D744" i="12" s="1"/>
  <c r="X767" i="4"/>
  <c r="Y767" i="4" s="1"/>
  <c r="D740" i="12" s="1"/>
  <c r="X763" i="4"/>
  <c r="Y763" i="4" s="1"/>
  <c r="D736" i="12" s="1"/>
  <c r="X759" i="4"/>
  <c r="Y759" i="4" s="1"/>
  <c r="D732" i="12" s="1"/>
  <c r="X755" i="4"/>
  <c r="Y755" i="4" s="1"/>
  <c r="D728" i="12" s="1"/>
  <c r="X751" i="4"/>
  <c r="Y751" i="4" s="1"/>
  <c r="D724" i="12" s="1"/>
  <c r="X747" i="4"/>
  <c r="Y747" i="4" s="1"/>
  <c r="D720" i="12" s="1"/>
  <c r="X743" i="4"/>
  <c r="Y743" i="4" s="1"/>
  <c r="D716" i="12" s="1"/>
  <c r="X739" i="4"/>
  <c r="Y739" i="4" s="1"/>
  <c r="D712" i="12" s="1"/>
  <c r="X735" i="4"/>
  <c r="Y735" i="4" s="1"/>
  <c r="D708" i="12" s="1"/>
  <c r="X731" i="4"/>
  <c r="Y731" i="4" s="1"/>
  <c r="D704" i="12" s="1"/>
  <c r="X727" i="4"/>
  <c r="Y727" i="4" s="1"/>
  <c r="D700" i="12" s="1"/>
  <c r="X723" i="4"/>
  <c r="Y723" i="4" s="1"/>
  <c r="D696" i="12" s="1"/>
  <c r="X719" i="4"/>
  <c r="Y719" i="4" s="1"/>
  <c r="D692" i="12" s="1"/>
  <c r="X715" i="4"/>
  <c r="Y715" i="4" s="1"/>
  <c r="D688" i="12" s="1"/>
  <c r="X711" i="4"/>
  <c r="Y711" i="4" s="1"/>
  <c r="D684" i="12" s="1"/>
  <c r="X707" i="4"/>
  <c r="Y707" i="4" s="1"/>
  <c r="D680" i="12" s="1"/>
  <c r="X703" i="4"/>
  <c r="Y703" i="4" s="1"/>
  <c r="D676" i="12" s="1"/>
  <c r="X699" i="4"/>
  <c r="Y699" i="4" s="1"/>
  <c r="D672" i="12" s="1"/>
  <c r="X695" i="4"/>
  <c r="Y695" i="4" s="1"/>
  <c r="D668" i="12" s="1"/>
  <c r="X691" i="4"/>
  <c r="Y691" i="4" s="1"/>
  <c r="D664" i="12" s="1"/>
  <c r="X687" i="4"/>
  <c r="Y687" i="4" s="1"/>
  <c r="D660" i="12" s="1"/>
  <c r="X683" i="4"/>
  <c r="Y683" i="4" s="1"/>
  <c r="D656" i="12" s="1"/>
  <c r="X679" i="4"/>
  <c r="Y679" i="4" s="1"/>
  <c r="D652" i="12" s="1"/>
  <c r="X675" i="4"/>
  <c r="Y675" i="4" s="1"/>
  <c r="D648" i="12" s="1"/>
  <c r="X671" i="4"/>
  <c r="Y671" i="4" s="1"/>
  <c r="D644" i="12" s="1"/>
  <c r="X667" i="4"/>
  <c r="Y667" i="4" s="1"/>
  <c r="D640" i="12" s="1"/>
  <c r="X663" i="4"/>
  <c r="Y663" i="4" s="1"/>
  <c r="D636" i="12" s="1"/>
  <c r="X659" i="4"/>
  <c r="Y659" i="4" s="1"/>
  <c r="D632" i="12" s="1"/>
  <c r="X655" i="4"/>
  <c r="Y655" i="4" s="1"/>
  <c r="D628" i="12" s="1"/>
  <c r="X651" i="4"/>
  <c r="Y651" i="4" s="1"/>
  <c r="D624" i="12" s="1"/>
  <c r="X647" i="4"/>
  <c r="Y647" i="4" s="1"/>
  <c r="D620" i="12" s="1"/>
  <c r="X643" i="4"/>
  <c r="Y643" i="4" s="1"/>
  <c r="D616" i="12" s="1"/>
  <c r="X639" i="4"/>
  <c r="Y639" i="4" s="1"/>
  <c r="D612" i="12" s="1"/>
  <c r="X635" i="4"/>
  <c r="Y635" i="4" s="1"/>
  <c r="D608" i="12" s="1"/>
  <c r="X631" i="4"/>
  <c r="Y631" i="4" s="1"/>
  <c r="D604" i="12" s="1"/>
  <c r="X627" i="4"/>
  <c r="Y627" i="4" s="1"/>
  <c r="D600" i="12" s="1"/>
  <c r="X623" i="4"/>
  <c r="Y623" i="4" s="1"/>
  <c r="D596" i="12" s="1"/>
  <c r="X619" i="4"/>
  <c r="Y619" i="4" s="1"/>
  <c r="D592" i="12" s="1"/>
  <c r="X615" i="4"/>
  <c r="Y615" i="4" s="1"/>
  <c r="D588" i="12" s="1"/>
  <c r="X611" i="4"/>
  <c r="Y611" i="4" s="1"/>
  <c r="D584" i="12" s="1"/>
  <c r="X607" i="4"/>
  <c r="Y607" i="4" s="1"/>
  <c r="D580" i="12" s="1"/>
  <c r="X603" i="4"/>
  <c r="Y603" i="4" s="1"/>
  <c r="D576" i="12" s="1"/>
  <c r="X599" i="4"/>
  <c r="Y599" i="4" s="1"/>
  <c r="D572" i="12" s="1"/>
  <c r="X595" i="4"/>
  <c r="Y595" i="4" s="1"/>
  <c r="D568" i="12" s="1"/>
  <c r="X591" i="4"/>
  <c r="Y591" i="4" s="1"/>
  <c r="D564" i="12" s="1"/>
  <c r="X587" i="4"/>
  <c r="Y587" i="4" s="1"/>
  <c r="D560" i="12" s="1"/>
  <c r="X583" i="4"/>
  <c r="Y583" i="4" s="1"/>
  <c r="D556" i="12" s="1"/>
  <c r="X579" i="4"/>
  <c r="Y579" i="4" s="1"/>
  <c r="D552" i="12" s="1"/>
  <c r="X575" i="4"/>
  <c r="Y575" i="4" s="1"/>
  <c r="D548" i="12" s="1"/>
  <c r="X571" i="4"/>
  <c r="Y571" i="4" s="1"/>
  <c r="D544" i="12" s="1"/>
  <c r="X567" i="4"/>
  <c r="Y567" i="4" s="1"/>
  <c r="D540" i="12" s="1"/>
  <c r="X563" i="4"/>
  <c r="Y563" i="4" s="1"/>
  <c r="D536" i="12" s="1"/>
  <c r="X559" i="4"/>
  <c r="Y559" i="4" s="1"/>
  <c r="D532" i="12" s="1"/>
  <c r="X555" i="4"/>
  <c r="Y555" i="4" s="1"/>
  <c r="D528" i="12" s="1"/>
  <c r="X551" i="4"/>
  <c r="Y551" i="4" s="1"/>
  <c r="D524" i="12" s="1"/>
  <c r="X547" i="4"/>
  <c r="Y547" i="4" s="1"/>
  <c r="D520" i="12" s="1"/>
  <c r="X543" i="4"/>
  <c r="Y543" i="4" s="1"/>
  <c r="D516" i="12" s="1"/>
  <c r="X539" i="4"/>
  <c r="Y539" i="4" s="1"/>
  <c r="D512" i="12" s="1"/>
  <c r="X535" i="4"/>
  <c r="Y535" i="4" s="1"/>
  <c r="D508" i="12" s="1"/>
  <c r="X531" i="4"/>
  <c r="Y531" i="4" s="1"/>
  <c r="D504" i="12" s="1"/>
  <c r="X527" i="4"/>
  <c r="Y527" i="4" s="1"/>
  <c r="D500" i="12" s="1"/>
  <c r="X523" i="4"/>
  <c r="Y523" i="4" s="1"/>
  <c r="D496" i="12" s="1"/>
  <c r="X519" i="4"/>
  <c r="Y519" i="4" s="1"/>
  <c r="D492" i="12" s="1"/>
  <c r="X515" i="4"/>
  <c r="Y515" i="4" s="1"/>
  <c r="D488" i="12" s="1"/>
  <c r="X511" i="4"/>
  <c r="Y511" i="4" s="1"/>
  <c r="D484" i="12" s="1"/>
  <c r="X507" i="4"/>
  <c r="Y507" i="4" s="1"/>
  <c r="D480" i="12" s="1"/>
  <c r="X503" i="4"/>
  <c r="Y503" i="4" s="1"/>
  <c r="D476" i="12" s="1"/>
  <c r="X499" i="4"/>
  <c r="Y499" i="4" s="1"/>
  <c r="D472" i="12" s="1"/>
  <c r="X495" i="4"/>
  <c r="Y495" i="4" s="1"/>
  <c r="D468" i="12" s="1"/>
  <c r="X491" i="4"/>
  <c r="Y491" i="4" s="1"/>
  <c r="D464" i="12" s="1"/>
  <c r="X487" i="4"/>
  <c r="Y487" i="4" s="1"/>
  <c r="D460" i="12" s="1"/>
  <c r="X483" i="4"/>
  <c r="Y483" i="4" s="1"/>
  <c r="D456" i="12" s="1"/>
  <c r="X479" i="4"/>
  <c r="Y479" i="4" s="1"/>
  <c r="D452" i="12" s="1"/>
  <c r="X475" i="4"/>
  <c r="Y475" i="4" s="1"/>
  <c r="D448" i="12" s="1"/>
  <c r="X471" i="4"/>
  <c r="Y471" i="4" s="1"/>
  <c r="D444" i="12" s="1"/>
  <c r="X467" i="4"/>
  <c r="Y467" i="4" s="1"/>
  <c r="D440" i="12" s="1"/>
  <c r="X463" i="4"/>
  <c r="Y463" i="4" s="1"/>
  <c r="D436" i="12" s="1"/>
  <c r="X459" i="4"/>
  <c r="Y459" i="4" s="1"/>
  <c r="D432" i="12" s="1"/>
  <c r="X455" i="4"/>
  <c r="Y455" i="4" s="1"/>
  <c r="D428" i="12" s="1"/>
  <c r="X451" i="4"/>
  <c r="Y451" i="4" s="1"/>
  <c r="D424" i="12" s="1"/>
  <c r="X447" i="4"/>
  <c r="Y447" i="4" s="1"/>
  <c r="D420" i="12" s="1"/>
  <c r="X443" i="4"/>
  <c r="Y443" i="4" s="1"/>
  <c r="D416" i="12" s="1"/>
  <c r="X439" i="4"/>
  <c r="Y439" i="4" s="1"/>
  <c r="D412" i="12" s="1"/>
  <c r="X435" i="4"/>
  <c r="Y435" i="4" s="1"/>
  <c r="D408" i="12" s="1"/>
  <c r="X431" i="4"/>
  <c r="Y431" i="4" s="1"/>
  <c r="D404" i="12" s="1"/>
  <c r="X427" i="4"/>
  <c r="Y427" i="4" s="1"/>
  <c r="D400" i="12" s="1"/>
  <c r="X423" i="4"/>
  <c r="Y423" i="4" s="1"/>
  <c r="D396" i="12" s="1"/>
  <c r="X419" i="4"/>
  <c r="Y419" i="4" s="1"/>
  <c r="D392" i="12" s="1"/>
  <c r="X415" i="4"/>
  <c r="Y415" i="4" s="1"/>
  <c r="D388" i="12" s="1"/>
  <c r="X411" i="4"/>
  <c r="Y411" i="4" s="1"/>
  <c r="D384" i="12" s="1"/>
  <c r="X407" i="4"/>
  <c r="Y407" i="4" s="1"/>
  <c r="D380" i="12" s="1"/>
  <c r="X403" i="4"/>
  <c r="Y403" i="4" s="1"/>
  <c r="D376" i="12" s="1"/>
  <c r="X399" i="4"/>
  <c r="Y399" i="4" s="1"/>
  <c r="D372" i="12" s="1"/>
  <c r="X395" i="4"/>
  <c r="Y395" i="4" s="1"/>
  <c r="D368" i="12" s="1"/>
  <c r="X391" i="4"/>
  <c r="Y391" i="4" s="1"/>
  <c r="D364" i="12" s="1"/>
  <c r="X387" i="4"/>
  <c r="Y387" i="4" s="1"/>
  <c r="D360" i="12" s="1"/>
  <c r="X383" i="4"/>
  <c r="Y383" i="4" s="1"/>
  <c r="D356" i="12" s="1"/>
  <c r="X379" i="4"/>
  <c r="Y379" i="4" s="1"/>
  <c r="D352" i="12" s="1"/>
  <c r="X375" i="4"/>
  <c r="Y375" i="4" s="1"/>
  <c r="D348" i="12" s="1"/>
  <c r="X371" i="4"/>
  <c r="Y371" i="4" s="1"/>
  <c r="D344" i="12" s="1"/>
  <c r="X367" i="4"/>
  <c r="Y367" i="4" s="1"/>
  <c r="D340" i="12" s="1"/>
  <c r="X363" i="4"/>
  <c r="Y363" i="4" s="1"/>
  <c r="D336" i="12" s="1"/>
  <c r="X359" i="4"/>
  <c r="Y359" i="4" s="1"/>
  <c r="D332" i="12" s="1"/>
  <c r="X355" i="4"/>
  <c r="Y355" i="4" s="1"/>
  <c r="D328" i="12" s="1"/>
  <c r="X351" i="4"/>
  <c r="Y351" i="4" s="1"/>
  <c r="D324" i="12" s="1"/>
  <c r="X347" i="4"/>
  <c r="Y347" i="4" s="1"/>
  <c r="D320" i="12" s="1"/>
  <c r="X343" i="4"/>
  <c r="Y343" i="4" s="1"/>
  <c r="D316" i="12" s="1"/>
  <c r="X339" i="4"/>
  <c r="Y339" i="4" s="1"/>
  <c r="D312" i="12" s="1"/>
  <c r="X335" i="4"/>
  <c r="Y335" i="4" s="1"/>
  <c r="D308" i="12" s="1"/>
  <c r="X331" i="4"/>
  <c r="Y331" i="4" s="1"/>
  <c r="D304" i="12" s="1"/>
  <c r="X327" i="4"/>
  <c r="Y327" i="4" s="1"/>
  <c r="D300" i="12" s="1"/>
  <c r="X323" i="4"/>
  <c r="Y323" i="4" s="1"/>
  <c r="D296" i="12" s="1"/>
  <c r="X319" i="4"/>
  <c r="Y319" i="4" s="1"/>
  <c r="D292" i="12" s="1"/>
  <c r="X315" i="4"/>
  <c r="Y315" i="4" s="1"/>
  <c r="D288" i="12" s="1"/>
  <c r="X311" i="4"/>
  <c r="Y311" i="4" s="1"/>
  <c r="D284" i="12" s="1"/>
  <c r="X307" i="4"/>
  <c r="Y307" i="4" s="1"/>
  <c r="D280" i="12" s="1"/>
  <c r="X303" i="4"/>
  <c r="Y303" i="4" s="1"/>
  <c r="D276" i="12" s="1"/>
  <c r="X299" i="4"/>
  <c r="Y299" i="4" s="1"/>
  <c r="D272" i="12" s="1"/>
  <c r="X295" i="4"/>
  <c r="Y295" i="4" s="1"/>
  <c r="D268" i="12" s="1"/>
  <c r="X291" i="4"/>
  <c r="Y291" i="4" s="1"/>
  <c r="D264" i="12" s="1"/>
  <c r="X287" i="4"/>
  <c r="Y287" i="4" s="1"/>
  <c r="D260" i="12" s="1"/>
  <c r="X283" i="4"/>
  <c r="Y283" i="4" s="1"/>
  <c r="D256" i="12" s="1"/>
  <c r="X279" i="4"/>
  <c r="Y279" i="4" s="1"/>
  <c r="D252" i="12" s="1"/>
  <c r="X275" i="4"/>
  <c r="Y275" i="4" s="1"/>
  <c r="D248" i="12" s="1"/>
  <c r="X271" i="4"/>
  <c r="Y271" i="4" s="1"/>
  <c r="D244" i="12" s="1"/>
  <c r="X267" i="4"/>
  <c r="Y267" i="4" s="1"/>
  <c r="D240" i="12" s="1"/>
  <c r="X263" i="4"/>
  <c r="Y263" i="4" s="1"/>
  <c r="D236" i="12" s="1"/>
  <c r="X259" i="4"/>
  <c r="Y259" i="4" s="1"/>
  <c r="D232" i="12" s="1"/>
  <c r="X255" i="4"/>
  <c r="Y255" i="4" s="1"/>
  <c r="D228" i="12" s="1"/>
  <c r="X251" i="4"/>
  <c r="Y251" i="4" s="1"/>
  <c r="D224" i="12" s="1"/>
  <c r="X247" i="4"/>
  <c r="Y247" i="4" s="1"/>
  <c r="D220" i="12" s="1"/>
  <c r="X243" i="4"/>
  <c r="Y243" i="4" s="1"/>
  <c r="D216" i="12" s="1"/>
  <c r="X239" i="4"/>
  <c r="Y239" i="4" s="1"/>
  <c r="D212" i="12" s="1"/>
  <c r="X235" i="4"/>
  <c r="Y235" i="4" s="1"/>
  <c r="D208" i="12" s="1"/>
  <c r="X231" i="4"/>
  <c r="Y231" i="4" s="1"/>
  <c r="D204" i="12" s="1"/>
  <c r="X227" i="4"/>
  <c r="Y227" i="4" s="1"/>
  <c r="D200" i="12" s="1"/>
  <c r="X223" i="4"/>
  <c r="Y223" i="4" s="1"/>
  <c r="D196" i="12" s="1"/>
  <c r="X219" i="4"/>
  <c r="Y219" i="4" s="1"/>
  <c r="D192" i="12" s="1"/>
  <c r="X215" i="4"/>
  <c r="Y215" i="4" s="1"/>
  <c r="D188" i="12" s="1"/>
  <c r="X211" i="4"/>
  <c r="Y211" i="4" s="1"/>
  <c r="D184" i="12" s="1"/>
  <c r="X207" i="4"/>
  <c r="Y207" i="4" s="1"/>
  <c r="D180" i="12" s="1"/>
  <c r="X203" i="4"/>
  <c r="Y203" i="4" s="1"/>
  <c r="D176" i="12" s="1"/>
  <c r="X199" i="4"/>
  <c r="Y199" i="4" s="1"/>
  <c r="D172" i="12" s="1"/>
  <c r="X195" i="4"/>
  <c r="Y195" i="4" s="1"/>
  <c r="D168" i="12" s="1"/>
  <c r="X191" i="4"/>
  <c r="Y191" i="4" s="1"/>
  <c r="D164" i="12" s="1"/>
  <c r="X187" i="4"/>
  <c r="Y187" i="4" s="1"/>
  <c r="D160" i="12" s="1"/>
  <c r="X183" i="4"/>
  <c r="Y183" i="4" s="1"/>
  <c r="D156" i="12" s="1"/>
  <c r="X179" i="4"/>
  <c r="Y179" i="4" s="1"/>
  <c r="D152" i="12" s="1"/>
  <c r="X175" i="4"/>
  <c r="Y175" i="4" s="1"/>
  <c r="D148" i="12" s="1"/>
  <c r="X171" i="4"/>
  <c r="Y171" i="4" s="1"/>
  <c r="D144" i="12" s="1"/>
  <c r="X167" i="4"/>
  <c r="Y167" i="4" s="1"/>
  <c r="D140" i="12" s="1"/>
  <c r="X163" i="4"/>
  <c r="Y163" i="4" s="1"/>
  <c r="D136" i="12" s="1"/>
  <c r="X159" i="4"/>
  <c r="Y159" i="4" s="1"/>
  <c r="D132" i="12" s="1"/>
  <c r="X155" i="4"/>
  <c r="Y155" i="4" s="1"/>
  <c r="D128" i="12" s="1"/>
  <c r="X151" i="4"/>
  <c r="Y151" i="4" s="1"/>
  <c r="D124" i="12" s="1"/>
  <c r="X147" i="4"/>
  <c r="Y147" i="4" s="1"/>
  <c r="D120" i="12" s="1"/>
  <c r="X143" i="4"/>
  <c r="Y143" i="4" s="1"/>
  <c r="D116" i="12" s="1"/>
  <c r="X139" i="4"/>
  <c r="Y139" i="4" s="1"/>
  <c r="D112" i="12" s="1"/>
  <c r="X135" i="4"/>
  <c r="Y135" i="4" s="1"/>
  <c r="D108" i="12" s="1"/>
  <c r="X131" i="4"/>
  <c r="Y131" i="4" s="1"/>
  <c r="D104" i="12" s="1"/>
  <c r="X127" i="4"/>
  <c r="Y127" i="4" s="1"/>
  <c r="D100" i="12" s="1"/>
  <c r="X123" i="4"/>
  <c r="Y123" i="4" s="1"/>
  <c r="D96" i="12" s="1"/>
  <c r="X119" i="4"/>
  <c r="Y119" i="4" s="1"/>
  <c r="D92" i="12" s="1"/>
  <c r="X115" i="4"/>
  <c r="Y115" i="4" s="1"/>
  <c r="D88" i="12" s="1"/>
  <c r="X111" i="4"/>
  <c r="Y111" i="4" s="1"/>
  <c r="D84" i="12" s="1"/>
  <c r="X107" i="4"/>
  <c r="Y107" i="4" s="1"/>
  <c r="D80" i="12" s="1"/>
  <c r="X103" i="4"/>
  <c r="Y103" i="4" s="1"/>
  <c r="D76" i="12" s="1"/>
  <c r="X99" i="4"/>
  <c r="Y99" i="4" s="1"/>
  <c r="D72" i="12" s="1"/>
  <c r="X95" i="4"/>
  <c r="Y95" i="4" s="1"/>
  <c r="D68" i="12" s="1"/>
  <c r="X91" i="4"/>
  <c r="Y91" i="4" s="1"/>
  <c r="D64" i="12" s="1"/>
  <c r="X87" i="4"/>
  <c r="Y87" i="4" s="1"/>
  <c r="D60" i="12" s="1"/>
  <c r="X83" i="4"/>
  <c r="Y83" i="4" s="1"/>
  <c r="D56" i="12" s="1"/>
  <c r="X79" i="4"/>
  <c r="Y79" i="4" s="1"/>
  <c r="D52" i="12" s="1"/>
  <c r="X75" i="4"/>
  <c r="Y75" i="4" s="1"/>
  <c r="D48" i="12" s="1"/>
  <c r="X71" i="4"/>
  <c r="Y71" i="4" s="1"/>
  <c r="D44" i="12" s="1"/>
  <c r="X67" i="4"/>
  <c r="Y67" i="4" s="1"/>
  <c r="D40" i="12" s="1"/>
  <c r="X63" i="4"/>
  <c r="Y63" i="4" s="1"/>
  <c r="D36" i="12" s="1"/>
  <c r="X59" i="4"/>
  <c r="Y59" i="4" s="1"/>
  <c r="D32" i="12" s="1"/>
  <c r="X55" i="4"/>
  <c r="Y55" i="4" s="1"/>
  <c r="D28" i="12" s="1"/>
  <c r="X51" i="4"/>
  <c r="Y51" i="4" s="1"/>
  <c r="D24" i="12" s="1"/>
  <c r="X47" i="4"/>
  <c r="Y47" i="4" s="1"/>
  <c r="D20" i="12" s="1"/>
  <c r="X43" i="4"/>
  <c r="Y43" i="4" s="1"/>
  <c r="D16" i="12" s="1"/>
  <c r="X39" i="4"/>
  <c r="Y39" i="4" s="1"/>
  <c r="D12" i="12" s="1"/>
  <c r="X35" i="4"/>
  <c r="Y35" i="4" s="1"/>
  <c r="D8" i="12" s="1"/>
  <c r="X31" i="4"/>
  <c r="Y31" i="4" s="1"/>
  <c r="D4" i="12" s="1"/>
  <c r="X27" i="4"/>
  <c r="Y27" i="4" s="1"/>
  <c r="X23" i="4"/>
  <c r="Y23" i="4" s="1"/>
  <c r="X19" i="4"/>
  <c r="Y19" i="4" s="1"/>
  <c r="X15" i="4"/>
  <c r="Y15" i="4" s="1"/>
  <c r="X11" i="4"/>
  <c r="Y11" i="4" s="1"/>
  <c r="X7" i="4"/>
  <c r="Y7" i="4" s="1"/>
  <c r="X3" i="4"/>
  <c r="Y3" i="4" s="1"/>
  <c r="X1019" i="4"/>
  <c r="Y1019" i="4" s="1"/>
  <c r="X1022" i="4"/>
  <c r="Y1022" i="4" s="1"/>
  <c r="X1018" i="4"/>
  <c r="Y1018" i="4" s="1"/>
  <c r="X1014" i="4"/>
  <c r="Y1014" i="4" s="1"/>
  <c r="X1010" i="4"/>
  <c r="Y1010" i="4" s="1"/>
  <c r="X1006" i="4"/>
  <c r="Y1006" i="4" s="1"/>
  <c r="X1002" i="4"/>
  <c r="Y1002" i="4" s="1"/>
  <c r="X998" i="4"/>
  <c r="Y998" i="4" s="1"/>
  <c r="X994" i="4"/>
  <c r="Y994" i="4" s="1"/>
  <c r="X990" i="4"/>
  <c r="Y990" i="4" s="1"/>
  <c r="X986" i="4"/>
  <c r="Y986" i="4" s="1"/>
  <c r="X982" i="4"/>
  <c r="Y982" i="4" s="1"/>
  <c r="X978" i="4"/>
  <c r="Y978" i="4" s="1"/>
  <c r="X974" i="4"/>
  <c r="Y974" i="4" s="1"/>
  <c r="X970" i="4"/>
  <c r="Y970" i="4" s="1"/>
  <c r="X966" i="4"/>
  <c r="Y966" i="4" s="1"/>
  <c r="X962" i="4"/>
  <c r="Y962" i="4" s="1"/>
  <c r="X958" i="4"/>
  <c r="Y958" i="4" s="1"/>
  <c r="X954" i="4"/>
  <c r="Y954" i="4" s="1"/>
  <c r="X950" i="4"/>
  <c r="Y950" i="4" s="1"/>
  <c r="X946" i="4"/>
  <c r="Y946" i="4" s="1"/>
  <c r="D919" i="12" s="1"/>
  <c r="X942" i="4"/>
  <c r="Y942" i="4" s="1"/>
  <c r="D915" i="12" s="1"/>
  <c r="X938" i="4"/>
  <c r="Y938" i="4" s="1"/>
  <c r="D911" i="12" s="1"/>
  <c r="X934" i="4"/>
  <c r="Y934" i="4" s="1"/>
  <c r="D907" i="12" s="1"/>
  <c r="X930" i="4"/>
  <c r="Y930" i="4" s="1"/>
  <c r="D903" i="12" s="1"/>
  <c r="X926" i="4"/>
  <c r="Y926" i="4" s="1"/>
  <c r="D899" i="12" s="1"/>
  <c r="X922" i="4"/>
  <c r="Y922" i="4" s="1"/>
  <c r="D895" i="12" s="1"/>
  <c r="X918" i="4"/>
  <c r="Y918" i="4" s="1"/>
  <c r="D891" i="12" s="1"/>
  <c r="X914" i="4"/>
  <c r="Y914" i="4" s="1"/>
  <c r="D887" i="12" s="1"/>
  <c r="X910" i="4"/>
  <c r="Y910" i="4" s="1"/>
  <c r="D883" i="12" s="1"/>
  <c r="X906" i="4"/>
  <c r="Y906" i="4" s="1"/>
  <c r="D879" i="12" s="1"/>
  <c r="X902" i="4"/>
  <c r="Y902" i="4" s="1"/>
  <c r="D875" i="12" s="1"/>
  <c r="X898" i="4"/>
  <c r="Y898" i="4" s="1"/>
  <c r="D871" i="12" s="1"/>
  <c r="X894" i="4"/>
  <c r="Y894" i="4" s="1"/>
  <c r="D867" i="12" s="1"/>
  <c r="X890" i="4"/>
  <c r="Y890" i="4" s="1"/>
  <c r="D863" i="12" s="1"/>
  <c r="X886" i="4"/>
  <c r="Y886" i="4" s="1"/>
  <c r="D859" i="12" s="1"/>
  <c r="X882" i="4"/>
  <c r="Y882" i="4" s="1"/>
  <c r="D855" i="12" s="1"/>
  <c r="X878" i="4"/>
  <c r="Y878" i="4" s="1"/>
  <c r="D851" i="12" s="1"/>
  <c r="X874" i="4"/>
  <c r="Y874" i="4" s="1"/>
  <c r="D847" i="12" s="1"/>
  <c r="X870" i="4"/>
  <c r="Y870" i="4" s="1"/>
  <c r="D843" i="12" s="1"/>
  <c r="X866" i="4"/>
  <c r="Y866" i="4" s="1"/>
  <c r="D839" i="12" s="1"/>
  <c r="X862" i="4"/>
  <c r="Y862" i="4" s="1"/>
  <c r="D835" i="12" s="1"/>
  <c r="X858" i="4"/>
  <c r="Y858" i="4" s="1"/>
  <c r="D831" i="12" s="1"/>
  <c r="X854" i="4"/>
  <c r="Y854" i="4" s="1"/>
  <c r="D827" i="12" s="1"/>
  <c r="X850" i="4"/>
  <c r="Y850" i="4" s="1"/>
  <c r="D823" i="12" s="1"/>
  <c r="X846" i="4"/>
  <c r="Y846" i="4" s="1"/>
  <c r="D819" i="12" s="1"/>
  <c r="X842" i="4"/>
  <c r="Y842" i="4" s="1"/>
  <c r="D815" i="12" s="1"/>
  <c r="X838" i="4"/>
  <c r="Y838" i="4" s="1"/>
  <c r="D811" i="12" s="1"/>
  <c r="X834" i="4"/>
  <c r="Y834" i="4" s="1"/>
  <c r="D807" i="12" s="1"/>
  <c r="X830" i="4"/>
  <c r="Y830" i="4" s="1"/>
  <c r="D803" i="12" s="1"/>
  <c r="X826" i="4"/>
  <c r="Y826" i="4" s="1"/>
  <c r="D799" i="12" s="1"/>
  <c r="X822" i="4"/>
  <c r="Y822" i="4" s="1"/>
  <c r="D795" i="12" s="1"/>
  <c r="X818" i="4"/>
  <c r="Y818" i="4" s="1"/>
  <c r="D791" i="12" s="1"/>
  <c r="X814" i="4"/>
  <c r="Y814" i="4" s="1"/>
  <c r="D787" i="12" s="1"/>
  <c r="X810" i="4"/>
  <c r="Y810" i="4" s="1"/>
  <c r="D783" i="12" s="1"/>
  <c r="X806" i="4"/>
  <c r="Y806" i="4" s="1"/>
  <c r="D779" i="12" s="1"/>
  <c r="X802" i="4"/>
  <c r="Y802" i="4" s="1"/>
  <c r="D775" i="12" s="1"/>
  <c r="X798" i="4"/>
  <c r="Y798" i="4" s="1"/>
  <c r="D771" i="12" s="1"/>
  <c r="X794" i="4"/>
  <c r="Y794" i="4" s="1"/>
  <c r="D767" i="12" s="1"/>
  <c r="X790" i="4"/>
  <c r="Y790" i="4" s="1"/>
  <c r="D763" i="12" s="1"/>
  <c r="X786" i="4"/>
  <c r="Y786" i="4" s="1"/>
  <c r="D759" i="12" s="1"/>
  <c r="X782" i="4"/>
  <c r="Y782" i="4" s="1"/>
  <c r="D755" i="12" s="1"/>
  <c r="X778" i="4"/>
  <c r="Y778" i="4" s="1"/>
  <c r="D751" i="12" s="1"/>
  <c r="X774" i="4"/>
  <c r="Y774" i="4" s="1"/>
  <c r="D747" i="12" s="1"/>
  <c r="X770" i="4"/>
  <c r="Y770" i="4" s="1"/>
  <c r="D743" i="12" s="1"/>
  <c r="X766" i="4"/>
  <c r="Y766" i="4" s="1"/>
  <c r="D739" i="12" s="1"/>
  <c r="X762" i="4"/>
  <c r="Y762" i="4" s="1"/>
  <c r="D735" i="12" s="1"/>
  <c r="X758" i="4"/>
  <c r="Y758" i="4" s="1"/>
  <c r="D731" i="12" s="1"/>
  <c r="X754" i="4"/>
  <c r="Y754" i="4" s="1"/>
  <c r="D727" i="12" s="1"/>
  <c r="X750" i="4"/>
  <c r="Y750" i="4" s="1"/>
  <c r="D723" i="12" s="1"/>
  <c r="X746" i="4"/>
  <c r="Y746" i="4" s="1"/>
  <c r="D719" i="12" s="1"/>
  <c r="X742" i="4"/>
  <c r="Y742" i="4" s="1"/>
  <c r="D715" i="12" s="1"/>
  <c r="X738" i="4"/>
  <c r="Y738" i="4" s="1"/>
  <c r="D711" i="12" s="1"/>
  <c r="X734" i="4"/>
  <c r="Y734" i="4" s="1"/>
  <c r="D707" i="12" s="1"/>
  <c r="X730" i="4"/>
  <c r="Y730" i="4" s="1"/>
  <c r="D703" i="12" s="1"/>
  <c r="X726" i="4"/>
  <c r="Y726" i="4" s="1"/>
  <c r="D699" i="12" s="1"/>
  <c r="X722" i="4"/>
  <c r="Y722" i="4" s="1"/>
  <c r="D695" i="12" s="1"/>
  <c r="X718" i="4"/>
  <c r="Y718" i="4" s="1"/>
  <c r="D691" i="12" s="1"/>
  <c r="X714" i="4"/>
  <c r="Y714" i="4" s="1"/>
  <c r="D687" i="12" s="1"/>
  <c r="X710" i="4"/>
  <c r="Y710" i="4" s="1"/>
  <c r="D683" i="12" s="1"/>
  <c r="X706" i="4"/>
  <c r="Y706" i="4" s="1"/>
  <c r="D679" i="12" s="1"/>
  <c r="X702" i="4"/>
  <c r="Y702" i="4" s="1"/>
  <c r="D675" i="12" s="1"/>
  <c r="X698" i="4"/>
  <c r="Y698" i="4" s="1"/>
  <c r="D671" i="12" s="1"/>
  <c r="X694" i="4"/>
  <c r="Y694" i="4" s="1"/>
  <c r="D667" i="12" s="1"/>
  <c r="X690" i="4"/>
  <c r="Y690" i="4" s="1"/>
  <c r="D663" i="12" s="1"/>
  <c r="X686" i="4"/>
  <c r="Y686" i="4" s="1"/>
  <c r="D659" i="12" s="1"/>
  <c r="X682" i="4"/>
  <c r="Y682" i="4" s="1"/>
  <c r="D655" i="12" s="1"/>
  <c r="X678" i="4"/>
  <c r="Y678" i="4" s="1"/>
  <c r="D651" i="12" s="1"/>
  <c r="X674" i="4"/>
  <c r="Y674" i="4" s="1"/>
  <c r="D647" i="12" s="1"/>
  <c r="X670" i="4"/>
  <c r="Y670" i="4" s="1"/>
  <c r="D643" i="12" s="1"/>
  <c r="X666" i="4"/>
  <c r="Y666" i="4" s="1"/>
  <c r="D639" i="12" s="1"/>
  <c r="X662" i="4"/>
  <c r="Y662" i="4" s="1"/>
  <c r="D635" i="12" s="1"/>
  <c r="X658" i="4"/>
  <c r="Y658" i="4" s="1"/>
  <c r="D631" i="12" s="1"/>
  <c r="X654" i="4"/>
  <c r="Y654" i="4" s="1"/>
  <c r="D627" i="12" s="1"/>
  <c r="X650" i="4"/>
  <c r="Y650" i="4" s="1"/>
  <c r="D623" i="12" s="1"/>
  <c r="X646" i="4"/>
  <c r="Y646" i="4" s="1"/>
  <c r="D619" i="12" s="1"/>
  <c r="X642" i="4"/>
  <c r="Y642" i="4" s="1"/>
  <c r="D615" i="12" s="1"/>
  <c r="X638" i="4"/>
  <c r="Y638" i="4" s="1"/>
  <c r="D611" i="12" s="1"/>
  <c r="X634" i="4"/>
  <c r="Y634" i="4" s="1"/>
  <c r="D607" i="12" s="1"/>
  <c r="X630" i="4"/>
  <c r="Y630" i="4" s="1"/>
  <c r="D603" i="12" s="1"/>
  <c r="X626" i="4"/>
  <c r="Y626" i="4" s="1"/>
  <c r="D599" i="12" s="1"/>
  <c r="X622" i="4"/>
  <c r="Y622" i="4" s="1"/>
  <c r="D595" i="12" s="1"/>
  <c r="X618" i="4"/>
  <c r="Y618" i="4" s="1"/>
  <c r="D591" i="12" s="1"/>
  <c r="X614" i="4"/>
  <c r="Y614" i="4" s="1"/>
  <c r="D587" i="12" s="1"/>
  <c r="X610" i="4"/>
  <c r="Y610" i="4" s="1"/>
  <c r="D583" i="12" s="1"/>
  <c r="X606" i="4"/>
  <c r="Y606" i="4" s="1"/>
  <c r="D579" i="12" s="1"/>
  <c r="X602" i="4"/>
  <c r="Y602" i="4" s="1"/>
  <c r="D575" i="12" s="1"/>
  <c r="X598" i="4"/>
  <c r="Y598" i="4" s="1"/>
  <c r="D571" i="12" s="1"/>
  <c r="X594" i="4"/>
  <c r="Y594" i="4" s="1"/>
  <c r="D567" i="12" s="1"/>
  <c r="X590" i="4"/>
  <c r="Y590" i="4" s="1"/>
  <c r="D563" i="12" s="1"/>
  <c r="X586" i="4"/>
  <c r="Y586" i="4" s="1"/>
  <c r="D559" i="12" s="1"/>
  <c r="X582" i="4"/>
  <c r="Y582" i="4" s="1"/>
  <c r="D555" i="12" s="1"/>
  <c r="X578" i="4"/>
  <c r="Y578" i="4" s="1"/>
  <c r="D551" i="12" s="1"/>
  <c r="X574" i="4"/>
  <c r="Y574" i="4" s="1"/>
  <c r="D547" i="12" s="1"/>
  <c r="X570" i="4"/>
  <c r="Y570" i="4" s="1"/>
  <c r="D543" i="12" s="1"/>
  <c r="X566" i="4"/>
  <c r="Y566" i="4" s="1"/>
  <c r="D539" i="12" s="1"/>
  <c r="X562" i="4"/>
  <c r="Y562" i="4" s="1"/>
  <c r="D535" i="12" s="1"/>
  <c r="X558" i="4"/>
  <c r="Y558" i="4" s="1"/>
  <c r="D531" i="12" s="1"/>
  <c r="X554" i="4"/>
  <c r="Y554" i="4" s="1"/>
  <c r="D527" i="12" s="1"/>
  <c r="X550" i="4"/>
  <c r="Y550" i="4" s="1"/>
  <c r="D523" i="12" s="1"/>
  <c r="X546" i="4"/>
  <c r="Y546" i="4" s="1"/>
  <c r="D519" i="12" s="1"/>
  <c r="X542" i="4"/>
  <c r="Y542" i="4" s="1"/>
  <c r="D515" i="12" s="1"/>
  <c r="X538" i="4"/>
  <c r="Y538" i="4" s="1"/>
  <c r="D511" i="12" s="1"/>
  <c r="X534" i="4"/>
  <c r="Y534" i="4" s="1"/>
  <c r="D507" i="12" s="1"/>
  <c r="X530" i="4"/>
  <c r="Y530" i="4" s="1"/>
  <c r="D503" i="12" s="1"/>
  <c r="X526" i="4"/>
  <c r="Y526" i="4" s="1"/>
  <c r="D499" i="12" s="1"/>
  <c r="X522" i="4"/>
  <c r="Y522" i="4" s="1"/>
  <c r="D495" i="12" s="1"/>
  <c r="X518" i="4"/>
  <c r="Y518" i="4" s="1"/>
  <c r="D491" i="12" s="1"/>
  <c r="X514" i="4"/>
  <c r="Y514" i="4" s="1"/>
  <c r="D487" i="12" s="1"/>
  <c r="X510" i="4"/>
  <c r="Y510" i="4" s="1"/>
  <c r="D483" i="12" s="1"/>
  <c r="X506" i="4"/>
  <c r="Y506" i="4" s="1"/>
  <c r="D479" i="12" s="1"/>
  <c r="X502" i="4"/>
  <c r="Y502" i="4" s="1"/>
  <c r="D475" i="12" s="1"/>
  <c r="X498" i="4"/>
  <c r="Y498" i="4" s="1"/>
  <c r="D471" i="12" s="1"/>
  <c r="X494" i="4"/>
  <c r="Y494" i="4" s="1"/>
  <c r="D467" i="12" s="1"/>
  <c r="X490" i="4"/>
  <c r="Y490" i="4" s="1"/>
  <c r="D463" i="12" s="1"/>
  <c r="X486" i="4"/>
  <c r="Y486" i="4" s="1"/>
  <c r="D459" i="12" s="1"/>
  <c r="X482" i="4"/>
  <c r="Y482" i="4" s="1"/>
  <c r="D455" i="12" s="1"/>
  <c r="X478" i="4"/>
  <c r="Y478" i="4" s="1"/>
  <c r="D451" i="12" s="1"/>
  <c r="X474" i="4"/>
  <c r="Y474" i="4" s="1"/>
  <c r="D447" i="12" s="1"/>
  <c r="X470" i="4"/>
  <c r="Y470" i="4" s="1"/>
  <c r="D443" i="12" s="1"/>
  <c r="X466" i="4"/>
  <c r="Y466" i="4" s="1"/>
  <c r="D439" i="12" s="1"/>
  <c r="X462" i="4"/>
  <c r="Y462" i="4" s="1"/>
  <c r="D435" i="12" s="1"/>
  <c r="X458" i="4"/>
  <c r="Y458" i="4" s="1"/>
  <c r="D431" i="12" s="1"/>
  <c r="X454" i="4"/>
  <c r="Y454" i="4" s="1"/>
  <c r="D427" i="12" s="1"/>
  <c r="X450" i="4"/>
  <c r="Y450" i="4" s="1"/>
  <c r="D423" i="12" s="1"/>
  <c r="X446" i="4"/>
  <c r="Y446" i="4" s="1"/>
  <c r="D419" i="12" s="1"/>
  <c r="X442" i="4"/>
  <c r="Y442" i="4" s="1"/>
  <c r="D415" i="12" s="1"/>
  <c r="X438" i="4"/>
  <c r="Y438" i="4" s="1"/>
  <c r="D411" i="12" s="1"/>
  <c r="X434" i="4"/>
  <c r="Y434" i="4" s="1"/>
  <c r="D407" i="12" s="1"/>
  <c r="X430" i="4"/>
  <c r="Y430" i="4" s="1"/>
  <c r="D403" i="12" s="1"/>
  <c r="X426" i="4"/>
  <c r="Y426" i="4" s="1"/>
  <c r="D399" i="12" s="1"/>
  <c r="X422" i="4"/>
  <c r="Y422" i="4" s="1"/>
  <c r="D395" i="12" s="1"/>
  <c r="X418" i="4"/>
  <c r="Y418" i="4" s="1"/>
  <c r="D391" i="12" s="1"/>
  <c r="X414" i="4"/>
  <c r="Y414" i="4" s="1"/>
  <c r="D387" i="12" s="1"/>
  <c r="X410" i="4"/>
  <c r="Y410" i="4" s="1"/>
  <c r="D383" i="12" s="1"/>
  <c r="X406" i="4"/>
  <c r="Y406" i="4" s="1"/>
  <c r="D379" i="12" s="1"/>
  <c r="X402" i="4"/>
  <c r="Y402" i="4" s="1"/>
  <c r="D375" i="12" s="1"/>
  <c r="X398" i="4"/>
  <c r="Y398" i="4" s="1"/>
  <c r="D371" i="12" s="1"/>
  <c r="X394" i="4"/>
  <c r="Y394" i="4" s="1"/>
  <c r="D367" i="12" s="1"/>
  <c r="X390" i="4"/>
  <c r="Y390" i="4" s="1"/>
  <c r="D363" i="12" s="1"/>
  <c r="X386" i="4"/>
  <c r="Y386" i="4" s="1"/>
  <c r="D359" i="12" s="1"/>
  <c r="X382" i="4"/>
  <c r="Y382" i="4" s="1"/>
  <c r="D355" i="12" s="1"/>
  <c r="X378" i="4"/>
  <c r="Y378" i="4" s="1"/>
  <c r="D351" i="12" s="1"/>
  <c r="X374" i="4"/>
  <c r="Y374" i="4" s="1"/>
  <c r="D347" i="12" s="1"/>
  <c r="X370" i="4"/>
  <c r="Y370" i="4" s="1"/>
  <c r="D343" i="12" s="1"/>
  <c r="X366" i="4"/>
  <c r="Y366" i="4" s="1"/>
  <c r="D339" i="12" s="1"/>
  <c r="X362" i="4"/>
  <c r="Y362" i="4" s="1"/>
  <c r="D335" i="12" s="1"/>
  <c r="X358" i="4"/>
  <c r="Y358" i="4" s="1"/>
  <c r="D331" i="12" s="1"/>
  <c r="X354" i="4"/>
  <c r="Y354" i="4" s="1"/>
  <c r="D327" i="12" s="1"/>
  <c r="X350" i="4"/>
  <c r="Y350" i="4" s="1"/>
  <c r="D323" i="12" s="1"/>
  <c r="X346" i="4"/>
  <c r="Y346" i="4" s="1"/>
  <c r="D319" i="12" s="1"/>
  <c r="X342" i="4"/>
  <c r="Y342" i="4" s="1"/>
  <c r="D315" i="12" s="1"/>
  <c r="X338" i="4"/>
  <c r="Y338" i="4" s="1"/>
  <c r="D311" i="12" s="1"/>
  <c r="X334" i="4"/>
  <c r="Y334" i="4" s="1"/>
  <c r="D307" i="12" s="1"/>
  <c r="X330" i="4"/>
  <c r="Y330" i="4" s="1"/>
  <c r="D303" i="12" s="1"/>
  <c r="X326" i="4"/>
  <c r="Y326" i="4" s="1"/>
  <c r="D299" i="12" s="1"/>
  <c r="X322" i="4"/>
  <c r="Y322" i="4" s="1"/>
  <c r="D295" i="12" s="1"/>
  <c r="X318" i="4"/>
  <c r="Y318" i="4" s="1"/>
  <c r="D291" i="12" s="1"/>
  <c r="X314" i="4"/>
  <c r="Y314" i="4" s="1"/>
  <c r="D287" i="12" s="1"/>
  <c r="X310" i="4"/>
  <c r="Y310" i="4" s="1"/>
  <c r="D283" i="12" s="1"/>
  <c r="X306" i="4"/>
  <c r="Y306" i="4" s="1"/>
  <c r="D279" i="12" s="1"/>
  <c r="X302" i="4"/>
  <c r="Y302" i="4" s="1"/>
  <c r="D275" i="12" s="1"/>
  <c r="X298" i="4"/>
  <c r="Y298" i="4" s="1"/>
  <c r="D271" i="12" s="1"/>
  <c r="X294" i="4"/>
  <c r="Y294" i="4" s="1"/>
  <c r="D267" i="12" s="1"/>
  <c r="X290" i="4"/>
  <c r="Y290" i="4" s="1"/>
  <c r="D263" i="12" s="1"/>
  <c r="X286" i="4"/>
  <c r="Y286" i="4" s="1"/>
  <c r="D259" i="12" s="1"/>
  <c r="X282" i="4"/>
  <c r="Y282" i="4" s="1"/>
  <c r="D255" i="12" s="1"/>
  <c r="X278" i="4"/>
  <c r="Y278" i="4" s="1"/>
  <c r="D251" i="12" s="1"/>
  <c r="X274" i="4"/>
  <c r="Y274" i="4" s="1"/>
  <c r="D247" i="12" s="1"/>
  <c r="X270" i="4"/>
  <c r="Y270" i="4" s="1"/>
  <c r="D243" i="12" s="1"/>
  <c r="X266" i="4"/>
  <c r="Y266" i="4" s="1"/>
  <c r="D239" i="12" s="1"/>
  <c r="X262" i="4"/>
  <c r="Y262" i="4" s="1"/>
  <c r="D235" i="12" s="1"/>
  <c r="X258" i="4"/>
  <c r="Y258" i="4" s="1"/>
  <c r="D231" i="12" s="1"/>
  <c r="X254" i="4"/>
  <c r="Y254" i="4" s="1"/>
  <c r="D227" i="12" s="1"/>
  <c r="X250" i="4"/>
  <c r="Y250" i="4" s="1"/>
  <c r="D223" i="12" s="1"/>
  <c r="X246" i="4"/>
  <c r="Y246" i="4" s="1"/>
  <c r="D219" i="12" s="1"/>
  <c r="X242" i="4"/>
  <c r="Y242" i="4" s="1"/>
  <c r="D215" i="12" s="1"/>
  <c r="X238" i="4"/>
  <c r="Y238" i="4" s="1"/>
  <c r="D211" i="12" s="1"/>
  <c r="X234" i="4"/>
  <c r="Y234" i="4" s="1"/>
  <c r="D207" i="12" s="1"/>
  <c r="X230" i="4"/>
  <c r="Y230" i="4" s="1"/>
  <c r="D203" i="12" s="1"/>
  <c r="X226" i="4"/>
  <c r="Y226" i="4" s="1"/>
  <c r="D199" i="12" s="1"/>
  <c r="X222" i="4"/>
  <c r="Y222" i="4" s="1"/>
  <c r="D195" i="12" s="1"/>
  <c r="X218" i="4"/>
  <c r="Y218" i="4" s="1"/>
  <c r="D191" i="12" s="1"/>
  <c r="X214" i="4"/>
  <c r="Y214" i="4" s="1"/>
  <c r="D187" i="12" s="1"/>
  <c r="X210" i="4"/>
  <c r="Y210" i="4" s="1"/>
  <c r="D183" i="12" s="1"/>
  <c r="X206" i="4"/>
  <c r="Y206" i="4" s="1"/>
  <c r="D179" i="12" s="1"/>
  <c r="X202" i="4"/>
  <c r="Y202" i="4" s="1"/>
  <c r="D175" i="12" s="1"/>
  <c r="X198" i="4"/>
  <c r="Y198" i="4" s="1"/>
  <c r="D171" i="12" s="1"/>
  <c r="X194" i="4"/>
  <c r="Y194" i="4" s="1"/>
  <c r="D167" i="12" s="1"/>
  <c r="X190" i="4"/>
  <c r="Y190" i="4" s="1"/>
  <c r="D163" i="12" s="1"/>
  <c r="X186" i="4"/>
  <c r="Y186" i="4" s="1"/>
  <c r="D159" i="12" s="1"/>
  <c r="X182" i="4"/>
  <c r="Y182" i="4" s="1"/>
  <c r="D155" i="12" s="1"/>
  <c r="X178" i="4"/>
  <c r="Y178" i="4" s="1"/>
  <c r="D151" i="12" s="1"/>
  <c r="X174" i="4"/>
  <c r="Y174" i="4" s="1"/>
  <c r="D147" i="12" s="1"/>
  <c r="X170" i="4"/>
  <c r="Y170" i="4" s="1"/>
  <c r="D143" i="12" s="1"/>
  <c r="X166" i="4"/>
  <c r="Y166" i="4" s="1"/>
  <c r="D139" i="12" s="1"/>
  <c r="X162" i="4"/>
  <c r="Y162" i="4" s="1"/>
  <c r="D135" i="12" s="1"/>
  <c r="X158" i="4"/>
  <c r="Y158" i="4" s="1"/>
  <c r="D131" i="12" s="1"/>
  <c r="X154" i="4"/>
  <c r="Y154" i="4" s="1"/>
  <c r="D127" i="12" s="1"/>
  <c r="X150" i="4"/>
  <c r="Y150" i="4" s="1"/>
  <c r="D123" i="12" s="1"/>
  <c r="X146" i="4"/>
  <c r="Y146" i="4" s="1"/>
  <c r="D119" i="12" s="1"/>
  <c r="X142" i="4"/>
  <c r="Y142" i="4" s="1"/>
  <c r="D115" i="12" s="1"/>
  <c r="X138" i="4"/>
  <c r="Y138" i="4" s="1"/>
  <c r="D111" i="12" s="1"/>
  <c r="X134" i="4"/>
  <c r="Y134" i="4" s="1"/>
  <c r="D107" i="12" s="1"/>
  <c r="X130" i="4"/>
  <c r="Y130" i="4" s="1"/>
  <c r="D103" i="12" s="1"/>
  <c r="X126" i="4"/>
  <c r="Y126" i="4" s="1"/>
  <c r="D99" i="12" s="1"/>
  <c r="X122" i="4"/>
  <c r="Y122" i="4" s="1"/>
  <c r="D95" i="12" s="1"/>
  <c r="X118" i="4"/>
  <c r="Y118" i="4" s="1"/>
  <c r="D91" i="12" s="1"/>
  <c r="X114" i="4"/>
  <c r="Y114" i="4" s="1"/>
  <c r="D87" i="12" s="1"/>
  <c r="X110" i="4"/>
  <c r="Y110" i="4" s="1"/>
  <c r="D83" i="12" s="1"/>
  <c r="X106" i="4"/>
  <c r="Y106" i="4" s="1"/>
  <c r="D79" i="12" s="1"/>
  <c r="X102" i="4"/>
  <c r="Y102" i="4" s="1"/>
  <c r="D75" i="12" s="1"/>
  <c r="X98" i="4"/>
  <c r="Y98" i="4" s="1"/>
  <c r="D71" i="12" s="1"/>
  <c r="X94" i="4"/>
  <c r="Y94" i="4" s="1"/>
  <c r="D67" i="12" s="1"/>
  <c r="X90" i="4"/>
  <c r="Y90" i="4" s="1"/>
  <c r="D63" i="12" s="1"/>
  <c r="X86" i="4"/>
  <c r="Y86" i="4" s="1"/>
  <c r="D59" i="12" s="1"/>
  <c r="X82" i="4"/>
  <c r="Y82" i="4" s="1"/>
  <c r="D55" i="12" s="1"/>
  <c r="X78" i="4"/>
  <c r="Y78" i="4" s="1"/>
  <c r="D51" i="12" s="1"/>
  <c r="X74" i="4"/>
  <c r="Y74" i="4" s="1"/>
  <c r="D47" i="12" s="1"/>
  <c r="X70" i="4"/>
  <c r="Y70" i="4" s="1"/>
  <c r="D43" i="12" s="1"/>
  <c r="X66" i="4"/>
  <c r="Y66" i="4" s="1"/>
  <c r="D39" i="12" s="1"/>
  <c r="X62" i="4"/>
  <c r="Y62" i="4" s="1"/>
  <c r="D35" i="12" s="1"/>
  <c r="X58" i="4"/>
  <c r="Y58" i="4" s="1"/>
  <c r="D31" i="12" s="1"/>
  <c r="X54" i="4"/>
  <c r="Y54" i="4" s="1"/>
  <c r="D27" i="12" s="1"/>
  <c r="X50" i="4"/>
  <c r="Y50" i="4" s="1"/>
  <c r="D23" i="12" s="1"/>
  <c r="X46" i="4"/>
  <c r="Y46" i="4" s="1"/>
  <c r="D19" i="12" s="1"/>
  <c r="X42" i="4"/>
  <c r="Y42" i="4" s="1"/>
  <c r="D15" i="12" s="1"/>
  <c r="X38" i="4"/>
  <c r="Y38" i="4" s="1"/>
  <c r="D11" i="12" s="1"/>
  <c r="X34" i="4"/>
  <c r="Y34" i="4" s="1"/>
  <c r="D7" i="12" s="1"/>
  <c r="X30" i="4"/>
  <c r="Y30" i="4" s="1"/>
  <c r="D3" i="12" s="1"/>
  <c r="X26" i="4"/>
  <c r="Y26" i="4" s="1"/>
  <c r="X22" i="4"/>
  <c r="Y22" i="4" s="1"/>
  <c r="X18" i="4"/>
  <c r="Y18" i="4" s="1"/>
  <c r="X14" i="4"/>
  <c r="Y14" i="4" s="1"/>
  <c r="X10" i="4"/>
  <c r="Y10" i="4" s="1"/>
  <c r="X6" i="4"/>
  <c r="Y6" i="4" s="1"/>
  <c r="X1021" i="4"/>
  <c r="Y1021" i="4" s="1"/>
  <c r="X1017" i="4"/>
  <c r="Y1017" i="4" s="1"/>
  <c r="X1013" i="4"/>
  <c r="Y1013" i="4" s="1"/>
  <c r="X1009" i="4"/>
  <c r="Y1009" i="4" s="1"/>
  <c r="X1005" i="4"/>
  <c r="Y1005" i="4" s="1"/>
  <c r="X1001" i="4"/>
  <c r="Y1001" i="4" s="1"/>
  <c r="X997" i="4"/>
  <c r="Y997" i="4" s="1"/>
  <c r="X993" i="4"/>
  <c r="Y993" i="4" s="1"/>
  <c r="X989" i="4"/>
  <c r="Y989" i="4" s="1"/>
  <c r="X985" i="4"/>
  <c r="Y985" i="4" s="1"/>
  <c r="X981" i="4"/>
  <c r="Y981" i="4" s="1"/>
  <c r="X977" i="4"/>
  <c r="Y977" i="4" s="1"/>
  <c r="X973" i="4"/>
  <c r="Y973" i="4" s="1"/>
  <c r="X969" i="4"/>
  <c r="Y969" i="4" s="1"/>
  <c r="X965" i="4"/>
  <c r="Y965" i="4" s="1"/>
  <c r="X961" i="4"/>
  <c r="Y961" i="4" s="1"/>
  <c r="X957" i="4"/>
  <c r="Y957" i="4" s="1"/>
  <c r="X953" i="4"/>
  <c r="Y953" i="4" s="1"/>
  <c r="X949" i="4"/>
  <c r="Y949" i="4" s="1"/>
  <c r="X945" i="4"/>
  <c r="Y945" i="4" s="1"/>
  <c r="D918" i="12" s="1"/>
  <c r="X941" i="4"/>
  <c r="Y941" i="4" s="1"/>
  <c r="D914" i="12" s="1"/>
  <c r="X937" i="4"/>
  <c r="Y937" i="4" s="1"/>
  <c r="D910" i="12" s="1"/>
  <c r="X933" i="4"/>
  <c r="Y933" i="4" s="1"/>
  <c r="D906" i="12" s="1"/>
  <c r="X929" i="4"/>
  <c r="Y929" i="4" s="1"/>
  <c r="D902" i="12" s="1"/>
  <c r="X925" i="4"/>
  <c r="Y925" i="4" s="1"/>
  <c r="D898" i="12" s="1"/>
  <c r="X921" i="4"/>
  <c r="Y921" i="4" s="1"/>
  <c r="D894" i="12" s="1"/>
  <c r="X917" i="4"/>
  <c r="Y917" i="4" s="1"/>
  <c r="D890" i="12" s="1"/>
  <c r="X913" i="4"/>
  <c r="Y913" i="4" s="1"/>
  <c r="D886" i="12" s="1"/>
  <c r="X909" i="4"/>
  <c r="Y909" i="4" s="1"/>
  <c r="D882" i="12" s="1"/>
  <c r="X905" i="4"/>
  <c r="Y905" i="4" s="1"/>
  <c r="D878" i="12" s="1"/>
  <c r="X901" i="4"/>
  <c r="Y901" i="4" s="1"/>
  <c r="D874" i="12" s="1"/>
  <c r="X897" i="4"/>
  <c r="Y897" i="4" s="1"/>
  <c r="D870" i="12" s="1"/>
  <c r="X893" i="4"/>
  <c r="Y893" i="4" s="1"/>
  <c r="D866" i="12" s="1"/>
  <c r="X889" i="4"/>
  <c r="Y889" i="4" s="1"/>
  <c r="D862" i="12" s="1"/>
  <c r="X885" i="4"/>
  <c r="Y885" i="4" s="1"/>
  <c r="D858" i="12" s="1"/>
  <c r="X881" i="4"/>
  <c r="Y881" i="4" s="1"/>
  <c r="D854" i="12" s="1"/>
  <c r="X877" i="4"/>
  <c r="Y877" i="4" s="1"/>
  <c r="D850" i="12" s="1"/>
  <c r="X873" i="4"/>
  <c r="Y873" i="4" s="1"/>
  <c r="D846" i="12" s="1"/>
  <c r="X869" i="4"/>
  <c r="Y869" i="4" s="1"/>
  <c r="D842" i="12" s="1"/>
  <c r="X865" i="4"/>
  <c r="Y865" i="4" s="1"/>
  <c r="D838" i="12" s="1"/>
  <c r="X861" i="4"/>
  <c r="Y861" i="4" s="1"/>
  <c r="D834" i="12" s="1"/>
  <c r="X857" i="4"/>
  <c r="Y857" i="4" s="1"/>
  <c r="D830" i="12" s="1"/>
  <c r="X853" i="4"/>
  <c r="Y853" i="4" s="1"/>
  <c r="D826" i="12" s="1"/>
  <c r="X849" i="4"/>
  <c r="Y849" i="4" s="1"/>
  <c r="D822" i="12" s="1"/>
  <c r="X845" i="4"/>
  <c r="Y845" i="4" s="1"/>
  <c r="D818" i="12" s="1"/>
  <c r="X841" i="4"/>
  <c r="Y841" i="4" s="1"/>
  <c r="D814" i="12" s="1"/>
  <c r="X837" i="4"/>
  <c r="Y837" i="4" s="1"/>
  <c r="D810" i="12" s="1"/>
  <c r="X833" i="4"/>
  <c r="Y833" i="4" s="1"/>
  <c r="D806" i="12" s="1"/>
  <c r="X829" i="4"/>
  <c r="Y829" i="4" s="1"/>
  <c r="D802" i="12" s="1"/>
  <c r="X825" i="4"/>
  <c r="Y825" i="4" s="1"/>
  <c r="D798" i="12" s="1"/>
  <c r="X821" i="4"/>
  <c r="Y821" i="4" s="1"/>
  <c r="D794" i="12" s="1"/>
  <c r="X817" i="4"/>
  <c r="Y817" i="4" s="1"/>
  <c r="D790" i="12" s="1"/>
  <c r="X813" i="4"/>
  <c r="Y813" i="4" s="1"/>
  <c r="D786" i="12" s="1"/>
  <c r="X809" i="4"/>
  <c r="Y809" i="4" s="1"/>
  <c r="D782" i="12" s="1"/>
  <c r="X805" i="4"/>
  <c r="Y805" i="4" s="1"/>
  <c r="D778" i="12" s="1"/>
  <c r="X801" i="4"/>
  <c r="Y801" i="4" s="1"/>
  <c r="D774" i="12" s="1"/>
  <c r="X797" i="4"/>
  <c r="Y797" i="4" s="1"/>
  <c r="D770" i="12" s="1"/>
  <c r="X793" i="4"/>
  <c r="Y793" i="4" s="1"/>
  <c r="D766" i="12" s="1"/>
  <c r="X789" i="4"/>
  <c r="Y789" i="4" s="1"/>
  <c r="D762" i="12" s="1"/>
  <c r="X785" i="4"/>
  <c r="Y785" i="4" s="1"/>
  <c r="D758" i="12" s="1"/>
  <c r="X781" i="4"/>
  <c r="Y781" i="4" s="1"/>
  <c r="D754" i="12" s="1"/>
  <c r="X777" i="4"/>
  <c r="Y777" i="4" s="1"/>
  <c r="D750" i="12" s="1"/>
  <c r="X773" i="4"/>
  <c r="Y773" i="4" s="1"/>
  <c r="D746" i="12" s="1"/>
  <c r="X769" i="4"/>
  <c r="Y769" i="4" s="1"/>
  <c r="D742" i="12" s="1"/>
  <c r="X765" i="4"/>
  <c r="Y765" i="4" s="1"/>
  <c r="D738" i="12" s="1"/>
  <c r="X761" i="4"/>
  <c r="Y761" i="4" s="1"/>
  <c r="D734" i="12" s="1"/>
  <c r="X757" i="4"/>
  <c r="Y757" i="4" s="1"/>
  <c r="D730" i="12" s="1"/>
  <c r="X753" i="4"/>
  <c r="Y753" i="4" s="1"/>
  <c r="D726" i="12" s="1"/>
  <c r="X749" i="4"/>
  <c r="Y749" i="4" s="1"/>
  <c r="D722" i="12" s="1"/>
  <c r="X745" i="4"/>
  <c r="Y745" i="4" s="1"/>
  <c r="D718" i="12" s="1"/>
  <c r="X741" i="4"/>
  <c r="Y741" i="4" s="1"/>
  <c r="D714" i="12" s="1"/>
  <c r="X737" i="4"/>
  <c r="Y737" i="4" s="1"/>
  <c r="D710" i="12" s="1"/>
  <c r="X733" i="4"/>
  <c r="Y733" i="4" s="1"/>
  <c r="D706" i="12" s="1"/>
  <c r="X729" i="4"/>
  <c r="Y729" i="4" s="1"/>
  <c r="D702" i="12" s="1"/>
  <c r="X725" i="4"/>
  <c r="Y725" i="4" s="1"/>
  <c r="D698" i="12" s="1"/>
  <c r="X721" i="4"/>
  <c r="Y721" i="4" s="1"/>
  <c r="D694" i="12" s="1"/>
  <c r="X717" i="4"/>
  <c r="Y717" i="4" s="1"/>
  <c r="D690" i="12" s="1"/>
  <c r="X713" i="4"/>
  <c r="Y713" i="4" s="1"/>
  <c r="D686" i="12" s="1"/>
  <c r="X709" i="4"/>
  <c r="Y709" i="4" s="1"/>
  <c r="D682" i="12" s="1"/>
  <c r="X705" i="4"/>
  <c r="Y705" i="4" s="1"/>
  <c r="D678" i="12" s="1"/>
  <c r="X701" i="4"/>
  <c r="Y701" i="4" s="1"/>
  <c r="D674" i="12" s="1"/>
  <c r="X697" i="4"/>
  <c r="Y697" i="4" s="1"/>
  <c r="D670" i="12" s="1"/>
  <c r="X693" i="4"/>
  <c r="Y693" i="4" s="1"/>
  <c r="D666" i="12" s="1"/>
  <c r="X689" i="4"/>
  <c r="Y689" i="4" s="1"/>
  <c r="D662" i="12" s="1"/>
  <c r="X685" i="4"/>
  <c r="Y685" i="4" s="1"/>
  <c r="D658" i="12" s="1"/>
  <c r="X681" i="4"/>
  <c r="Y681" i="4" s="1"/>
  <c r="D654" i="12" s="1"/>
  <c r="X677" i="4"/>
  <c r="Y677" i="4" s="1"/>
  <c r="D650" i="12" s="1"/>
  <c r="X673" i="4"/>
  <c r="Y673" i="4" s="1"/>
  <c r="D646" i="12" s="1"/>
  <c r="X669" i="4"/>
  <c r="Y669" i="4" s="1"/>
  <c r="D642" i="12" s="1"/>
  <c r="X665" i="4"/>
  <c r="Y665" i="4" s="1"/>
  <c r="D638" i="12" s="1"/>
  <c r="X661" i="4"/>
  <c r="Y661" i="4" s="1"/>
  <c r="D634" i="12" s="1"/>
  <c r="X657" i="4"/>
  <c r="Y657" i="4" s="1"/>
  <c r="D630" i="12" s="1"/>
  <c r="X653" i="4"/>
  <c r="Y653" i="4" s="1"/>
  <c r="D626" i="12" s="1"/>
  <c r="X649" i="4"/>
  <c r="Y649" i="4" s="1"/>
  <c r="D622" i="12" s="1"/>
  <c r="X645" i="4"/>
  <c r="Y645" i="4" s="1"/>
  <c r="D618" i="12" s="1"/>
  <c r="X641" i="4"/>
  <c r="Y641" i="4" s="1"/>
  <c r="D614" i="12" s="1"/>
  <c r="X637" i="4"/>
  <c r="Y637" i="4" s="1"/>
  <c r="D610" i="12" s="1"/>
  <c r="X633" i="4"/>
  <c r="Y633" i="4" s="1"/>
  <c r="D606" i="12" s="1"/>
  <c r="X629" i="4"/>
  <c r="Y629" i="4" s="1"/>
  <c r="D602" i="12" s="1"/>
  <c r="X625" i="4"/>
  <c r="Y625" i="4" s="1"/>
  <c r="D598" i="12" s="1"/>
  <c r="X621" i="4"/>
  <c r="Y621" i="4" s="1"/>
  <c r="D594" i="12" s="1"/>
  <c r="X617" i="4"/>
  <c r="Y617" i="4" s="1"/>
  <c r="D590" i="12" s="1"/>
  <c r="X613" i="4"/>
  <c r="Y613" i="4" s="1"/>
  <c r="D586" i="12" s="1"/>
  <c r="X609" i="4"/>
  <c r="Y609" i="4" s="1"/>
  <c r="D582" i="12" s="1"/>
  <c r="X605" i="4"/>
  <c r="Y605" i="4" s="1"/>
  <c r="D578" i="12" s="1"/>
  <c r="X601" i="4"/>
  <c r="Y601" i="4" s="1"/>
  <c r="D574" i="12" s="1"/>
  <c r="X597" i="4"/>
  <c r="Y597" i="4" s="1"/>
  <c r="D570" i="12" s="1"/>
  <c r="X593" i="4"/>
  <c r="Y593" i="4" s="1"/>
  <c r="D566" i="12" s="1"/>
  <c r="X589" i="4"/>
  <c r="Y589" i="4" s="1"/>
  <c r="D562" i="12" s="1"/>
  <c r="X585" i="4"/>
  <c r="Y585" i="4" s="1"/>
  <c r="D558" i="12" s="1"/>
  <c r="X581" i="4"/>
  <c r="Y581" i="4" s="1"/>
  <c r="D554" i="12" s="1"/>
  <c r="X577" i="4"/>
  <c r="Y577" i="4" s="1"/>
  <c r="D550" i="12" s="1"/>
  <c r="X573" i="4"/>
  <c r="Y573" i="4" s="1"/>
  <c r="D546" i="12" s="1"/>
  <c r="X569" i="4"/>
  <c r="Y569" i="4" s="1"/>
  <c r="D542" i="12" s="1"/>
  <c r="X565" i="4"/>
  <c r="Y565" i="4" s="1"/>
  <c r="D538" i="12" s="1"/>
  <c r="X561" i="4"/>
  <c r="Y561" i="4" s="1"/>
  <c r="D534" i="12" s="1"/>
  <c r="X557" i="4"/>
  <c r="Y557" i="4" s="1"/>
  <c r="D530" i="12" s="1"/>
  <c r="X553" i="4"/>
  <c r="Y553" i="4" s="1"/>
  <c r="D526" i="12" s="1"/>
  <c r="X549" i="4"/>
  <c r="Y549" i="4" s="1"/>
  <c r="D522" i="12" s="1"/>
  <c r="X545" i="4"/>
  <c r="Y545" i="4" s="1"/>
  <c r="D518" i="12" s="1"/>
  <c r="X541" i="4"/>
  <c r="Y541" i="4" s="1"/>
  <c r="D514" i="12" s="1"/>
  <c r="X537" i="4"/>
  <c r="Y537" i="4" s="1"/>
  <c r="D510" i="12" s="1"/>
  <c r="X533" i="4"/>
  <c r="Y533" i="4" s="1"/>
  <c r="D506" i="12" s="1"/>
  <c r="X529" i="4"/>
  <c r="Y529" i="4" s="1"/>
  <c r="D502" i="12" s="1"/>
  <c r="X525" i="4"/>
  <c r="Y525" i="4" s="1"/>
  <c r="D498" i="12" s="1"/>
  <c r="X521" i="4"/>
  <c r="Y521" i="4" s="1"/>
  <c r="D494" i="12" s="1"/>
  <c r="X517" i="4"/>
  <c r="Y517" i="4" s="1"/>
  <c r="D490" i="12" s="1"/>
  <c r="X513" i="4"/>
  <c r="Y513" i="4" s="1"/>
  <c r="D486" i="12" s="1"/>
  <c r="X509" i="4"/>
  <c r="Y509" i="4" s="1"/>
  <c r="D482" i="12" s="1"/>
  <c r="X505" i="4"/>
  <c r="Y505" i="4" s="1"/>
  <c r="D478" i="12" s="1"/>
  <c r="X501" i="4"/>
  <c r="Y501" i="4" s="1"/>
  <c r="D474" i="12" s="1"/>
  <c r="X497" i="4"/>
  <c r="Y497" i="4" s="1"/>
  <c r="D470" i="12" s="1"/>
  <c r="X493" i="4"/>
  <c r="Y493" i="4" s="1"/>
  <c r="D466" i="12" s="1"/>
  <c r="X489" i="4"/>
  <c r="Y489" i="4" s="1"/>
  <c r="D462" i="12" s="1"/>
  <c r="X485" i="4"/>
  <c r="Y485" i="4" s="1"/>
  <c r="D458" i="12" s="1"/>
  <c r="X481" i="4"/>
  <c r="Y481" i="4" s="1"/>
  <c r="D454" i="12" s="1"/>
  <c r="X477" i="4"/>
  <c r="Y477" i="4" s="1"/>
  <c r="D450" i="12" s="1"/>
  <c r="X473" i="4"/>
  <c r="Y473" i="4" s="1"/>
  <c r="D446" i="12" s="1"/>
  <c r="X469" i="4"/>
  <c r="Y469" i="4" s="1"/>
  <c r="D442" i="12" s="1"/>
  <c r="X465" i="4"/>
  <c r="Y465" i="4" s="1"/>
  <c r="D438" i="12" s="1"/>
  <c r="X461" i="4"/>
  <c r="Y461" i="4" s="1"/>
  <c r="D434" i="12" s="1"/>
  <c r="X457" i="4"/>
  <c r="Y457" i="4" s="1"/>
  <c r="D430" i="12" s="1"/>
  <c r="X453" i="4"/>
  <c r="Y453" i="4" s="1"/>
  <c r="D426" i="12" s="1"/>
  <c r="X449" i="4"/>
  <c r="Y449" i="4" s="1"/>
  <c r="D422" i="12" s="1"/>
  <c r="X445" i="4"/>
  <c r="Y445" i="4" s="1"/>
  <c r="D418" i="12" s="1"/>
  <c r="X441" i="4"/>
  <c r="Y441" i="4" s="1"/>
  <c r="D414" i="12" s="1"/>
  <c r="X437" i="4"/>
  <c r="Y437" i="4" s="1"/>
  <c r="D410" i="12" s="1"/>
  <c r="X433" i="4"/>
  <c r="Y433" i="4" s="1"/>
  <c r="D406" i="12" s="1"/>
  <c r="X429" i="4"/>
  <c r="Y429" i="4" s="1"/>
  <c r="D402" i="12" s="1"/>
  <c r="X425" i="4"/>
  <c r="Y425" i="4" s="1"/>
  <c r="D398" i="12" s="1"/>
  <c r="X421" i="4"/>
  <c r="Y421" i="4" s="1"/>
  <c r="D394" i="12" s="1"/>
  <c r="X417" i="4"/>
  <c r="Y417" i="4" s="1"/>
  <c r="D390" i="12" s="1"/>
  <c r="X413" i="4"/>
  <c r="Y413" i="4" s="1"/>
  <c r="D386" i="12" s="1"/>
  <c r="X409" i="4"/>
  <c r="Y409" i="4" s="1"/>
  <c r="D382" i="12" s="1"/>
  <c r="X405" i="4"/>
  <c r="Y405" i="4" s="1"/>
  <c r="D378" i="12" s="1"/>
  <c r="X401" i="4"/>
  <c r="Y401" i="4" s="1"/>
  <c r="D374" i="12" s="1"/>
  <c r="X397" i="4"/>
  <c r="Y397" i="4" s="1"/>
  <c r="D370" i="12" s="1"/>
  <c r="X393" i="4"/>
  <c r="Y393" i="4" s="1"/>
  <c r="D366" i="12" s="1"/>
  <c r="X389" i="4"/>
  <c r="Y389" i="4" s="1"/>
  <c r="D362" i="12" s="1"/>
  <c r="X385" i="4"/>
  <c r="Y385" i="4" s="1"/>
  <c r="D358" i="12" s="1"/>
  <c r="X381" i="4"/>
  <c r="Y381" i="4" s="1"/>
  <c r="D354" i="12" s="1"/>
  <c r="X377" i="4"/>
  <c r="Y377" i="4" s="1"/>
  <c r="D350" i="12" s="1"/>
  <c r="X373" i="4"/>
  <c r="Y373" i="4" s="1"/>
  <c r="D346" i="12" s="1"/>
  <c r="X369" i="4"/>
  <c r="Y369" i="4" s="1"/>
  <c r="D342" i="12" s="1"/>
  <c r="X365" i="4"/>
  <c r="Y365" i="4" s="1"/>
  <c r="D338" i="12" s="1"/>
  <c r="X361" i="4"/>
  <c r="Y361" i="4" s="1"/>
  <c r="D334" i="12" s="1"/>
  <c r="X357" i="4"/>
  <c r="Y357" i="4" s="1"/>
  <c r="D330" i="12" s="1"/>
  <c r="X353" i="4"/>
  <c r="Y353" i="4" s="1"/>
  <c r="D326" i="12" s="1"/>
  <c r="X349" i="4"/>
  <c r="Y349" i="4" s="1"/>
  <c r="D322" i="12" s="1"/>
  <c r="X345" i="4"/>
  <c r="Y345" i="4" s="1"/>
  <c r="D318" i="12" s="1"/>
  <c r="X341" i="4"/>
  <c r="Y341" i="4" s="1"/>
  <c r="D314" i="12" s="1"/>
  <c r="X337" i="4"/>
  <c r="Y337" i="4" s="1"/>
  <c r="D310" i="12" s="1"/>
  <c r="X333" i="4"/>
  <c r="Y333" i="4" s="1"/>
  <c r="D306" i="12" s="1"/>
  <c r="X329" i="4"/>
  <c r="Y329" i="4" s="1"/>
  <c r="D302" i="12" s="1"/>
  <c r="X325" i="4"/>
  <c r="Y325" i="4" s="1"/>
  <c r="D298" i="12" s="1"/>
  <c r="X321" i="4"/>
  <c r="Y321" i="4" s="1"/>
  <c r="D294" i="12" s="1"/>
  <c r="X317" i="4"/>
  <c r="Y317" i="4" s="1"/>
  <c r="D290" i="12" s="1"/>
  <c r="X313" i="4"/>
  <c r="Y313" i="4" s="1"/>
  <c r="D286" i="12" s="1"/>
  <c r="X309" i="4"/>
  <c r="Y309" i="4" s="1"/>
  <c r="D282" i="12" s="1"/>
  <c r="X305" i="4"/>
  <c r="Y305" i="4" s="1"/>
  <c r="D278" i="12" s="1"/>
  <c r="X301" i="4"/>
  <c r="Y301" i="4" s="1"/>
  <c r="D274" i="12" s="1"/>
  <c r="X297" i="4"/>
  <c r="Y297" i="4" s="1"/>
  <c r="D270" i="12" s="1"/>
  <c r="X293" i="4"/>
  <c r="Y293" i="4" s="1"/>
  <c r="D266" i="12" s="1"/>
  <c r="X289" i="4"/>
  <c r="Y289" i="4" s="1"/>
  <c r="D262" i="12" s="1"/>
  <c r="X285" i="4"/>
  <c r="Y285" i="4" s="1"/>
  <c r="D258" i="12" s="1"/>
  <c r="X281" i="4"/>
  <c r="Y281" i="4" s="1"/>
  <c r="D254" i="12" s="1"/>
  <c r="X277" i="4"/>
  <c r="Y277" i="4" s="1"/>
  <c r="D250" i="12" s="1"/>
  <c r="X273" i="4"/>
  <c r="Y273" i="4" s="1"/>
  <c r="D246" i="12" s="1"/>
  <c r="X269" i="4"/>
  <c r="Y269" i="4" s="1"/>
  <c r="D242" i="12" s="1"/>
  <c r="X265" i="4"/>
  <c r="Y265" i="4" s="1"/>
  <c r="D238" i="12" s="1"/>
  <c r="X261" i="4"/>
  <c r="Y261" i="4" s="1"/>
  <c r="D234" i="12" s="1"/>
  <c r="X257" i="4"/>
  <c r="Y257" i="4" s="1"/>
  <c r="D230" i="12" s="1"/>
  <c r="X253" i="4"/>
  <c r="Y253" i="4" s="1"/>
  <c r="D226" i="12" s="1"/>
  <c r="X249" i="4"/>
  <c r="Y249" i="4" s="1"/>
  <c r="D222" i="12" s="1"/>
  <c r="X245" i="4"/>
  <c r="Y245" i="4" s="1"/>
  <c r="D218" i="12" s="1"/>
  <c r="X241" i="4"/>
  <c r="Y241" i="4" s="1"/>
  <c r="D214" i="12" s="1"/>
  <c r="X237" i="4"/>
  <c r="Y237" i="4" s="1"/>
  <c r="D210" i="12" s="1"/>
  <c r="X233" i="4"/>
  <c r="Y233" i="4" s="1"/>
  <c r="D206" i="12" s="1"/>
  <c r="X229" i="4"/>
  <c r="Y229" i="4" s="1"/>
  <c r="D202" i="12" s="1"/>
  <c r="X225" i="4"/>
  <c r="Y225" i="4" s="1"/>
  <c r="D198" i="12" s="1"/>
  <c r="X221" i="4"/>
  <c r="Y221" i="4" s="1"/>
  <c r="D194" i="12" s="1"/>
  <c r="X217" i="4"/>
  <c r="Y217" i="4" s="1"/>
  <c r="D190" i="12" s="1"/>
  <c r="X213" i="4"/>
  <c r="Y213" i="4" s="1"/>
  <c r="D186" i="12" s="1"/>
  <c r="X209" i="4"/>
  <c r="Y209" i="4" s="1"/>
  <c r="D182" i="12" s="1"/>
  <c r="X205" i="4"/>
  <c r="Y205" i="4" s="1"/>
  <c r="D178" i="12" s="1"/>
  <c r="X201" i="4"/>
  <c r="Y201" i="4" s="1"/>
  <c r="D174" i="12" s="1"/>
  <c r="X197" i="4"/>
  <c r="Y197" i="4" s="1"/>
  <c r="D170" i="12" s="1"/>
  <c r="X193" i="4"/>
  <c r="Y193" i="4" s="1"/>
  <c r="D166" i="12" s="1"/>
  <c r="X189" i="4"/>
  <c r="Y189" i="4" s="1"/>
  <c r="D162" i="12" s="1"/>
  <c r="X185" i="4"/>
  <c r="Y185" i="4" s="1"/>
  <c r="D158" i="12" s="1"/>
  <c r="X181" i="4"/>
  <c r="Y181" i="4" s="1"/>
  <c r="D154" i="12" s="1"/>
  <c r="X177" i="4"/>
  <c r="Y177" i="4" s="1"/>
  <c r="D150" i="12" s="1"/>
  <c r="X173" i="4"/>
  <c r="Y173" i="4" s="1"/>
  <c r="D146" i="12" s="1"/>
  <c r="X169" i="4"/>
  <c r="Y169" i="4" s="1"/>
  <c r="D142" i="12" s="1"/>
  <c r="X165" i="4"/>
  <c r="Y165" i="4" s="1"/>
  <c r="D138" i="12" s="1"/>
  <c r="X161" i="4"/>
  <c r="Y161" i="4" s="1"/>
  <c r="D134" i="12" s="1"/>
  <c r="X157" i="4"/>
  <c r="Y157" i="4" s="1"/>
  <c r="D130" i="12" s="1"/>
  <c r="X153" i="4"/>
  <c r="Y153" i="4" s="1"/>
  <c r="D126" i="12" s="1"/>
  <c r="X149" i="4"/>
  <c r="Y149" i="4" s="1"/>
  <c r="D122" i="12" s="1"/>
  <c r="X145" i="4"/>
  <c r="Y145" i="4" s="1"/>
  <c r="D118" i="12" s="1"/>
  <c r="X141" i="4"/>
  <c r="Y141" i="4" s="1"/>
  <c r="D114" i="12" s="1"/>
  <c r="X137" i="4"/>
  <c r="Y137" i="4" s="1"/>
  <c r="D110" i="12" s="1"/>
  <c r="X133" i="4"/>
  <c r="Y133" i="4" s="1"/>
  <c r="D106" i="12" s="1"/>
  <c r="X129" i="4"/>
  <c r="Y129" i="4" s="1"/>
  <c r="D102" i="12" s="1"/>
  <c r="X125" i="4"/>
  <c r="Y125" i="4" s="1"/>
  <c r="D98" i="12" s="1"/>
  <c r="X121" i="4"/>
  <c r="Y121" i="4" s="1"/>
  <c r="D94" i="12" s="1"/>
  <c r="X117" i="4"/>
  <c r="Y117" i="4" s="1"/>
  <c r="D90" i="12" s="1"/>
  <c r="X113" i="4"/>
  <c r="Y113" i="4" s="1"/>
  <c r="D86" i="12" s="1"/>
  <c r="X109" i="4"/>
  <c r="Y109" i="4" s="1"/>
  <c r="D82" i="12" s="1"/>
  <c r="X105" i="4"/>
  <c r="Y105" i="4" s="1"/>
  <c r="D78" i="12" s="1"/>
  <c r="X101" i="4"/>
  <c r="Y101" i="4" s="1"/>
  <c r="D74" i="12" s="1"/>
  <c r="X97" i="4"/>
  <c r="Y97" i="4" s="1"/>
  <c r="D70" i="12" s="1"/>
  <c r="X93" i="4"/>
  <c r="Y93" i="4" s="1"/>
  <c r="D66" i="12" s="1"/>
  <c r="X89" i="4"/>
  <c r="Y89" i="4" s="1"/>
  <c r="D62" i="12" s="1"/>
  <c r="X85" i="4"/>
  <c r="Y85" i="4" s="1"/>
  <c r="D58" i="12" s="1"/>
  <c r="X81" i="4"/>
  <c r="Y81" i="4" s="1"/>
  <c r="D54" i="12" s="1"/>
  <c r="X77" i="4"/>
  <c r="Y77" i="4" s="1"/>
  <c r="D50" i="12" s="1"/>
  <c r="X73" i="4"/>
  <c r="Y73" i="4" s="1"/>
  <c r="D46" i="12" s="1"/>
  <c r="X69" i="4"/>
  <c r="Y69" i="4" s="1"/>
  <c r="D42" i="12" s="1"/>
  <c r="X65" i="4"/>
  <c r="Y65" i="4" s="1"/>
  <c r="D38" i="12" s="1"/>
  <c r="X61" i="4"/>
  <c r="Y61" i="4" s="1"/>
  <c r="D34" i="12" s="1"/>
  <c r="X57" i="4"/>
  <c r="Y57" i="4" s="1"/>
  <c r="D30" i="12" s="1"/>
  <c r="X53" i="4"/>
  <c r="Y53" i="4" s="1"/>
  <c r="D26" i="12" s="1"/>
  <c r="X49" i="4"/>
  <c r="Y49" i="4" s="1"/>
  <c r="D22" i="12" s="1"/>
  <c r="X45" i="4"/>
  <c r="Y45" i="4" s="1"/>
  <c r="D18" i="12" s="1"/>
  <c r="X41" i="4"/>
  <c r="Y41" i="4" s="1"/>
  <c r="D14" i="12" s="1"/>
  <c r="X37" i="4"/>
  <c r="Y37" i="4" s="1"/>
  <c r="D10" i="12" s="1"/>
  <c r="X33" i="4"/>
  <c r="Y33" i="4" s="1"/>
  <c r="D6" i="12" s="1"/>
  <c r="X29" i="4"/>
  <c r="Y29" i="4" s="1"/>
  <c r="D2" i="12" s="1"/>
  <c r="X25" i="4"/>
  <c r="Y25" i="4" s="1"/>
  <c r="X21" i="4"/>
  <c r="Y21" i="4" s="1"/>
  <c r="X17" i="4"/>
  <c r="Y17" i="4" s="1"/>
  <c r="X13" i="4"/>
  <c r="Y13" i="4" s="1"/>
  <c r="X9" i="4"/>
  <c r="Y9" i="4" s="1"/>
  <c r="X5" i="4"/>
  <c r="Y5" i="4" s="1"/>
  <c r="X1020" i="4"/>
  <c r="Y1020" i="4" s="1"/>
  <c r="X1016" i="4"/>
  <c r="Y1016" i="4" s="1"/>
  <c r="X1012" i="4"/>
  <c r="Y1012" i="4" s="1"/>
  <c r="X1008" i="4"/>
  <c r="Y1008" i="4" s="1"/>
  <c r="X1004" i="4"/>
  <c r="Y1004" i="4" s="1"/>
  <c r="X1000" i="4"/>
  <c r="Y1000" i="4" s="1"/>
  <c r="X996" i="4"/>
  <c r="Y996" i="4" s="1"/>
  <c r="X992" i="4"/>
  <c r="Y992" i="4" s="1"/>
  <c r="X988" i="4"/>
  <c r="Y988" i="4" s="1"/>
  <c r="X984" i="4"/>
  <c r="Y984" i="4" s="1"/>
  <c r="X980" i="4"/>
  <c r="Y980" i="4" s="1"/>
  <c r="X976" i="4"/>
  <c r="Y976" i="4" s="1"/>
  <c r="X972" i="4"/>
  <c r="Y972" i="4" s="1"/>
  <c r="X968" i="4"/>
  <c r="Y968" i="4" s="1"/>
  <c r="X964" i="4"/>
  <c r="Y964" i="4" s="1"/>
  <c r="X960" i="4"/>
  <c r="Y960" i="4" s="1"/>
  <c r="X956" i="4"/>
  <c r="Y956" i="4" s="1"/>
  <c r="X952" i="4"/>
  <c r="Y952" i="4" s="1"/>
  <c r="X948" i="4"/>
  <c r="Y948" i="4" s="1"/>
  <c r="D921" i="12" s="1"/>
  <c r="X944" i="4"/>
  <c r="Y944" i="4" s="1"/>
  <c r="D917" i="12" s="1"/>
  <c r="X940" i="4"/>
  <c r="Y940" i="4" s="1"/>
  <c r="D913" i="12" s="1"/>
  <c r="X936" i="4"/>
  <c r="Y936" i="4" s="1"/>
  <c r="D909" i="12" s="1"/>
  <c r="X932" i="4"/>
  <c r="Y932" i="4" s="1"/>
  <c r="D905" i="12" s="1"/>
  <c r="X928" i="4"/>
  <c r="Y928" i="4" s="1"/>
  <c r="D901" i="12" s="1"/>
  <c r="X924" i="4"/>
  <c r="Y924" i="4" s="1"/>
  <c r="D897" i="12" s="1"/>
  <c r="X920" i="4"/>
  <c r="Y920" i="4" s="1"/>
  <c r="D893" i="12" s="1"/>
  <c r="X916" i="4"/>
  <c r="Y916" i="4" s="1"/>
  <c r="D889" i="12" s="1"/>
  <c r="X912" i="4"/>
  <c r="Y912" i="4" s="1"/>
  <c r="D885" i="12" s="1"/>
  <c r="X908" i="4"/>
  <c r="Y908" i="4" s="1"/>
  <c r="D881" i="12" s="1"/>
  <c r="X904" i="4"/>
  <c r="Y904" i="4" s="1"/>
  <c r="D877" i="12" s="1"/>
  <c r="X900" i="4"/>
  <c r="Y900" i="4" s="1"/>
  <c r="D873" i="12" s="1"/>
  <c r="X896" i="4"/>
  <c r="Y896" i="4" s="1"/>
  <c r="D869" i="12" s="1"/>
  <c r="X892" i="4"/>
  <c r="Y892" i="4" s="1"/>
  <c r="D865" i="12" s="1"/>
  <c r="X888" i="4"/>
  <c r="Y888" i="4" s="1"/>
  <c r="D861" i="12" s="1"/>
  <c r="X884" i="4"/>
  <c r="Y884" i="4" s="1"/>
  <c r="D857" i="12" s="1"/>
  <c r="X880" i="4"/>
  <c r="Y880" i="4" s="1"/>
  <c r="D853" i="12" s="1"/>
  <c r="X876" i="4"/>
  <c r="Y876" i="4" s="1"/>
  <c r="D849" i="12" s="1"/>
  <c r="X872" i="4"/>
  <c r="Y872" i="4" s="1"/>
  <c r="D845" i="12" s="1"/>
  <c r="X868" i="4"/>
  <c r="Y868" i="4" s="1"/>
  <c r="D841" i="12" s="1"/>
  <c r="X864" i="4"/>
  <c r="Y864" i="4" s="1"/>
  <c r="D837" i="12" s="1"/>
  <c r="X860" i="4"/>
  <c r="Y860" i="4" s="1"/>
  <c r="D833" i="12" s="1"/>
  <c r="X856" i="4"/>
  <c r="Y856" i="4" s="1"/>
  <c r="D829" i="12" s="1"/>
  <c r="X852" i="4"/>
  <c r="Y852" i="4" s="1"/>
  <c r="D825" i="12" s="1"/>
  <c r="X848" i="4"/>
  <c r="Y848" i="4" s="1"/>
  <c r="D821" i="12" s="1"/>
  <c r="X844" i="4"/>
  <c r="Y844" i="4" s="1"/>
  <c r="D817" i="12" s="1"/>
  <c r="X840" i="4"/>
  <c r="Y840" i="4" s="1"/>
  <c r="D813" i="12" s="1"/>
  <c r="X836" i="4"/>
  <c r="Y836" i="4" s="1"/>
  <c r="D809" i="12" s="1"/>
  <c r="X832" i="4"/>
  <c r="Y832" i="4" s="1"/>
  <c r="D805" i="12" s="1"/>
  <c r="X828" i="4"/>
  <c r="Y828" i="4" s="1"/>
  <c r="D801" i="12" s="1"/>
  <c r="X824" i="4"/>
  <c r="Y824" i="4" s="1"/>
  <c r="D797" i="12" s="1"/>
  <c r="X820" i="4"/>
  <c r="Y820" i="4" s="1"/>
  <c r="D793" i="12" s="1"/>
  <c r="X816" i="4"/>
  <c r="Y816" i="4" s="1"/>
  <c r="D789" i="12" s="1"/>
  <c r="X812" i="4"/>
  <c r="Y812" i="4" s="1"/>
  <c r="D785" i="12" s="1"/>
  <c r="X808" i="4"/>
  <c r="Y808" i="4" s="1"/>
  <c r="D781" i="12" s="1"/>
  <c r="X804" i="4"/>
  <c r="Y804" i="4" s="1"/>
  <c r="D777" i="12" s="1"/>
  <c r="X800" i="4"/>
  <c r="Y800" i="4" s="1"/>
  <c r="D773" i="12" s="1"/>
  <c r="X796" i="4"/>
  <c r="Y796" i="4" s="1"/>
  <c r="D769" i="12" s="1"/>
  <c r="X792" i="4"/>
  <c r="Y792" i="4" s="1"/>
  <c r="D765" i="12" s="1"/>
  <c r="X788" i="4"/>
  <c r="Y788" i="4" s="1"/>
  <c r="D761" i="12" s="1"/>
  <c r="X784" i="4"/>
  <c r="Y784" i="4" s="1"/>
  <c r="D757" i="12" s="1"/>
  <c r="X780" i="4"/>
  <c r="Y780" i="4" s="1"/>
  <c r="D753" i="12" s="1"/>
  <c r="X776" i="4"/>
  <c r="Y776" i="4" s="1"/>
  <c r="D749" i="12" s="1"/>
  <c r="X772" i="4"/>
  <c r="Y772" i="4" s="1"/>
  <c r="D745" i="12" s="1"/>
  <c r="X768" i="4"/>
  <c r="Y768" i="4" s="1"/>
  <c r="D741" i="12" s="1"/>
  <c r="X764" i="4"/>
  <c r="Y764" i="4" s="1"/>
  <c r="D737" i="12" s="1"/>
  <c r="X760" i="4"/>
  <c r="Y760" i="4" s="1"/>
  <c r="D733" i="12" s="1"/>
  <c r="X756" i="4"/>
  <c r="Y756" i="4" s="1"/>
  <c r="D729" i="12" s="1"/>
  <c r="X752" i="4"/>
  <c r="Y752" i="4" s="1"/>
  <c r="D725" i="12" s="1"/>
  <c r="X748" i="4"/>
  <c r="Y748" i="4" s="1"/>
  <c r="D721" i="12" s="1"/>
  <c r="X744" i="4"/>
  <c r="Y744" i="4" s="1"/>
  <c r="D717" i="12" s="1"/>
  <c r="X740" i="4"/>
  <c r="Y740" i="4" s="1"/>
  <c r="D713" i="12" s="1"/>
  <c r="X736" i="4"/>
  <c r="Y736" i="4" s="1"/>
  <c r="D709" i="12" s="1"/>
  <c r="X732" i="4"/>
  <c r="Y732" i="4" s="1"/>
  <c r="D705" i="12" s="1"/>
  <c r="X728" i="4"/>
  <c r="Y728" i="4" s="1"/>
  <c r="D701" i="12" s="1"/>
  <c r="X724" i="4"/>
  <c r="Y724" i="4" s="1"/>
  <c r="D697" i="12" s="1"/>
  <c r="X720" i="4"/>
  <c r="Y720" i="4" s="1"/>
  <c r="D693" i="12" s="1"/>
  <c r="X716" i="4"/>
  <c r="Y716" i="4" s="1"/>
  <c r="D689" i="12" s="1"/>
  <c r="X712" i="4"/>
  <c r="Y712" i="4" s="1"/>
  <c r="D685" i="12" s="1"/>
  <c r="X708" i="4"/>
  <c r="Y708" i="4" s="1"/>
  <c r="D681" i="12" s="1"/>
  <c r="X704" i="4"/>
  <c r="Y704" i="4" s="1"/>
  <c r="D677" i="12" s="1"/>
  <c r="X700" i="4"/>
  <c r="Y700" i="4" s="1"/>
  <c r="D673" i="12" s="1"/>
  <c r="X696" i="4"/>
  <c r="Y696" i="4" s="1"/>
  <c r="D669" i="12" s="1"/>
  <c r="X692" i="4"/>
  <c r="Y692" i="4" s="1"/>
  <c r="D665" i="12" s="1"/>
  <c r="X688" i="4"/>
  <c r="Y688" i="4" s="1"/>
  <c r="D661" i="12" s="1"/>
  <c r="X684" i="4"/>
  <c r="Y684" i="4" s="1"/>
  <c r="D657" i="12" s="1"/>
  <c r="X680" i="4"/>
  <c r="Y680" i="4" s="1"/>
  <c r="D653" i="12" s="1"/>
  <c r="X676" i="4"/>
  <c r="Y676" i="4" s="1"/>
  <c r="D649" i="12" s="1"/>
  <c r="X672" i="4"/>
  <c r="Y672" i="4" s="1"/>
  <c r="D645" i="12" s="1"/>
  <c r="X668" i="4"/>
  <c r="Y668" i="4" s="1"/>
  <c r="D641" i="12" s="1"/>
  <c r="X664" i="4"/>
  <c r="Y664" i="4" s="1"/>
  <c r="D637" i="12" s="1"/>
  <c r="X660" i="4"/>
  <c r="Y660" i="4" s="1"/>
  <c r="D633" i="12" s="1"/>
  <c r="X656" i="4"/>
  <c r="Y656" i="4" s="1"/>
  <c r="D629" i="12" s="1"/>
  <c r="X652" i="4"/>
  <c r="Y652" i="4" s="1"/>
  <c r="D625" i="12" s="1"/>
  <c r="X648" i="4"/>
  <c r="Y648" i="4" s="1"/>
  <c r="D621" i="12" s="1"/>
  <c r="X644" i="4"/>
  <c r="Y644" i="4" s="1"/>
  <c r="D617" i="12" s="1"/>
  <c r="X640" i="4"/>
  <c r="Y640" i="4" s="1"/>
  <c r="D613" i="12" s="1"/>
  <c r="X636" i="4"/>
  <c r="Y636" i="4" s="1"/>
  <c r="D609" i="12" s="1"/>
  <c r="X632" i="4"/>
  <c r="Y632" i="4" s="1"/>
  <c r="D605" i="12" s="1"/>
  <c r="X628" i="4"/>
  <c r="Y628" i="4" s="1"/>
  <c r="D601" i="12" s="1"/>
  <c r="X624" i="4"/>
  <c r="Y624" i="4" s="1"/>
  <c r="D597" i="12" s="1"/>
  <c r="X620" i="4"/>
  <c r="Y620" i="4" s="1"/>
  <c r="D593" i="12" s="1"/>
  <c r="X616" i="4"/>
  <c r="Y616" i="4" s="1"/>
  <c r="D589" i="12" s="1"/>
  <c r="X612" i="4"/>
  <c r="Y612" i="4" s="1"/>
  <c r="D585" i="12" s="1"/>
  <c r="X608" i="4"/>
  <c r="Y608" i="4" s="1"/>
  <c r="D581" i="12" s="1"/>
  <c r="X604" i="4"/>
  <c r="Y604" i="4" s="1"/>
  <c r="D577" i="12" s="1"/>
  <c r="X600" i="4"/>
  <c r="Y600" i="4" s="1"/>
  <c r="D573" i="12" s="1"/>
  <c r="X596" i="4"/>
  <c r="Y596" i="4" s="1"/>
  <c r="D569" i="12" s="1"/>
  <c r="X592" i="4"/>
  <c r="Y592" i="4" s="1"/>
  <c r="D565" i="12" s="1"/>
  <c r="X588" i="4"/>
  <c r="Y588" i="4" s="1"/>
  <c r="D561" i="12" s="1"/>
  <c r="X584" i="4"/>
  <c r="Y584" i="4" s="1"/>
  <c r="D557" i="12" s="1"/>
  <c r="X580" i="4"/>
  <c r="Y580" i="4" s="1"/>
  <c r="D553" i="12" s="1"/>
  <c r="X576" i="4"/>
  <c r="Y576" i="4" s="1"/>
  <c r="D549" i="12" s="1"/>
  <c r="X572" i="4"/>
  <c r="Y572" i="4" s="1"/>
  <c r="D545" i="12" s="1"/>
  <c r="X568" i="4"/>
  <c r="Y568" i="4" s="1"/>
  <c r="D541" i="12" s="1"/>
  <c r="X564" i="4"/>
  <c r="Y564" i="4" s="1"/>
  <c r="D537" i="12" s="1"/>
  <c r="X560" i="4"/>
  <c r="Y560" i="4" s="1"/>
  <c r="D533" i="12" s="1"/>
  <c r="X556" i="4"/>
  <c r="Y556" i="4" s="1"/>
  <c r="D529" i="12" s="1"/>
  <c r="X552" i="4"/>
  <c r="Y552" i="4" s="1"/>
  <c r="D525" i="12" s="1"/>
  <c r="X548" i="4"/>
  <c r="Y548" i="4" s="1"/>
  <c r="D521" i="12" s="1"/>
  <c r="X544" i="4"/>
  <c r="Y544" i="4" s="1"/>
  <c r="D517" i="12" s="1"/>
  <c r="X540" i="4"/>
  <c r="Y540" i="4" s="1"/>
  <c r="D513" i="12" s="1"/>
  <c r="X536" i="4"/>
  <c r="Y536" i="4" s="1"/>
  <c r="D509" i="12" s="1"/>
  <c r="X532" i="4"/>
  <c r="Y532" i="4" s="1"/>
  <c r="D505" i="12" s="1"/>
  <c r="X528" i="4"/>
  <c r="Y528" i="4" s="1"/>
  <c r="D501" i="12" s="1"/>
  <c r="X524" i="4"/>
  <c r="Y524" i="4" s="1"/>
  <c r="D497" i="12" s="1"/>
  <c r="X520" i="4"/>
  <c r="Y520" i="4" s="1"/>
  <c r="D493" i="12" s="1"/>
  <c r="X516" i="4"/>
  <c r="Y516" i="4" s="1"/>
  <c r="D489" i="12" s="1"/>
  <c r="X512" i="4"/>
  <c r="Y512" i="4" s="1"/>
  <c r="D485" i="12" s="1"/>
  <c r="X508" i="4"/>
  <c r="Y508" i="4" s="1"/>
  <c r="D481" i="12" s="1"/>
  <c r="X504" i="4"/>
  <c r="Y504" i="4" s="1"/>
  <c r="D477" i="12" s="1"/>
  <c r="X500" i="4"/>
  <c r="Y500" i="4" s="1"/>
  <c r="D473" i="12" s="1"/>
  <c r="X496" i="4"/>
  <c r="Y496" i="4" s="1"/>
  <c r="D469" i="12" s="1"/>
  <c r="X492" i="4"/>
  <c r="Y492" i="4" s="1"/>
  <c r="D465" i="12" s="1"/>
  <c r="X488" i="4"/>
  <c r="Y488" i="4" s="1"/>
  <c r="D461" i="12" s="1"/>
  <c r="X484" i="4"/>
  <c r="Y484" i="4" s="1"/>
  <c r="D457" i="12" s="1"/>
  <c r="X480" i="4"/>
  <c r="Y480" i="4" s="1"/>
  <c r="D453" i="12" s="1"/>
  <c r="X476" i="4"/>
  <c r="Y476" i="4" s="1"/>
  <c r="D449" i="12" s="1"/>
  <c r="X472" i="4"/>
  <c r="Y472" i="4" s="1"/>
  <c r="D445" i="12" s="1"/>
  <c r="X468" i="4"/>
  <c r="Y468" i="4" s="1"/>
  <c r="D441" i="12" s="1"/>
  <c r="X464" i="4"/>
  <c r="Y464" i="4" s="1"/>
  <c r="D437" i="12" s="1"/>
  <c r="X460" i="4"/>
  <c r="Y460" i="4" s="1"/>
  <c r="D433" i="12" s="1"/>
  <c r="X456" i="4"/>
  <c r="Y456" i="4" s="1"/>
  <c r="D429" i="12" s="1"/>
  <c r="X452" i="4"/>
  <c r="Y452" i="4" s="1"/>
  <c r="D425" i="12" s="1"/>
  <c r="X448" i="4"/>
  <c r="Y448" i="4" s="1"/>
  <c r="D421" i="12" s="1"/>
  <c r="X444" i="4"/>
  <c r="Y444" i="4" s="1"/>
  <c r="D417" i="12" s="1"/>
  <c r="X440" i="4"/>
  <c r="Y440" i="4" s="1"/>
  <c r="D413" i="12" s="1"/>
  <c r="X436" i="4"/>
  <c r="Y436" i="4" s="1"/>
  <c r="D409" i="12" s="1"/>
  <c r="X432" i="4"/>
  <c r="Y432" i="4" s="1"/>
  <c r="D405" i="12" s="1"/>
  <c r="X428" i="4"/>
  <c r="Y428" i="4" s="1"/>
  <c r="D401" i="12" s="1"/>
  <c r="X424" i="4"/>
  <c r="Y424" i="4" s="1"/>
  <c r="D397" i="12" s="1"/>
  <c r="X420" i="4"/>
  <c r="Y420" i="4" s="1"/>
  <c r="D393" i="12" s="1"/>
  <c r="X416" i="4"/>
  <c r="Y416" i="4" s="1"/>
  <c r="D389" i="12" s="1"/>
  <c r="X412" i="4"/>
  <c r="Y412" i="4" s="1"/>
  <c r="D385" i="12" s="1"/>
  <c r="X408" i="4"/>
  <c r="Y408" i="4" s="1"/>
  <c r="D381" i="12" s="1"/>
  <c r="X404" i="4"/>
  <c r="Y404" i="4" s="1"/>
  <c r="D377" i="12" s="1"/>
  <c r="X400" i="4"/>
  <c r="Y400" i="4" s="1"/>
  <c r="D373" i="12" s="1"/>
  <c r="X396" i="4"/>
  <c r="Y396" i="4" s="1"/>
  <c r="D369" i="12" s="1"/>
  <c r="X392" i="4"/>
  <c r="Y392" i="4" s="1"/>
  <c r="D365" i="12" s="1"/>
  <c r="X388" i="4"/>
  <c r="Y388" i="4" s="1"/>
  <c r="D361" i="12" s="1"/>
  <c r="X384" i="4"/>
  <c r="Y384" i="4" s="1"/>
  <c r="D357" i="12" s="1"/>
  <c r="X380" i="4"/>
  <c r="Y380" i="4" s="1"/>
  <c r="D353" i="12" s="1"/>
  <c r="X376" i="4"/>
  <c r="Y376" i="4" s="1"/>
  <c r="D349" i="12" s="1"/>
  <c r="X372" i="4"/>
  <c r="Y372" i="4" s="1"/>
  <c r="D345" i="12" s="1"/>
  <c r="X368" i="4"/>
  <c r="Y368" i="4" s="1"/>
  <c r="D341" i="12" s="1"/>
  <c r="X364" i="4"/>
  <c r="Y364" i="4" s="1"/>
  <c r="D337" i="12" s="1"/>
  <c r="X360" i="4"/>
  <c r="Y360" i="4" s="1"/>
  <c r="D333" i="12" s="1"/>
  <c r="X356" i="4"/>
  <c r="Y356" i="4" s="1"/>
  <c r="D329" i="12" s="1"/>
  <c r="X352" i="4"/>
  <c r="Y352" i="4" s="1"/>
  <c r="D325" i="12" s="1"/>
  <c r="X348" i="4"/>
  <c r="Y348" i="4" s="1"/>
  <c r="D321" i="12" s="1"/>
  <c r="X344" i="4"/>
  <c r="Y344" i="4" s="1"/>
  <c r="D317" i="12" s="1"/>
  <c r="X340" i="4"/>
  <c r="Y340" i="4" s="1"/>
  <c r="D313" i="12" s="1"/>
  <c r="X336" i="4"/>
  <c r="Y336" i="4" s="1"/>
  <c r="D309" i="12" s="1"/>
  <c r="X332" i="4"/>
  <c r="Y332" i="4" s="1"/>
  <c r="D305" i="12" s="1"/>
  <c r="X328" i="4"/>
  <c r="Y328" i="4" s="1"/>
  <c r="D301" i="12" s="1"/>
  <c r="X324" i="4"/>
  <c r="Y324" i="4" s="1"/>
  <c r="D297" i="12" s="1"/>
  <c r="X320" i="4"/>
  <c r="Y320" i="4" s="1"/>
  <c r="D293" i="12" s="1"/>
  <c r="X316" i="4"/>
  <c r="Y316" i="4" s="1"/>
  <c r="D289" i="12" s="1"/>
  <c r="X312" i="4"/>
  <c r="Y312" i="4" s="1"/>
  <c r="D285" i="12" s="1"/>
  <c r="X308" i="4"/>
  <c r="Y308" i="4" s="1"/>
  <c r="D281" i="12" s="1"/>
  <c r="X304" i="4"/>
  <c r="Y304" i="4" s="1"/>
  <c r="D277" i="12" s="1"/>
  <c r="X300" i="4"/>
  <c r="Y300" i="4" s="1"/>
  <c r="D273" i="12" s="1"/>
  <c r="X296" i="4"/>
  <c r="Y296" i="4" s="1"/>
  <c r="D269" i="12" s="1"/>
  <c r="X292" i="4"/>
  <c r="Y292" i="4" s="1"/>
  <c r="D265" i="12" s="1"/>
  <c r="X288" i="4"/>
  <c r="Y288" i="4" s="1"/>
  <c r="D261" i="12" s="1"/>
  <c r="X284" i="4"/>
  <c r="Y284" i="4" s="1"/>
  <c r="D257" i="12" s="1"/>
  <c r="X280" i="4"/>
  <c r="Y280" i="4" s="1"/>
  <c r="D253" i="12" s="1"/>
  <c r="X276" i="4"/>
  <c r="Y276" i="4" s="1"/>
  <c r="D249" i="12" s="1"/>
  <c r="X272" i="4"/>
  <c r="Y272" i="4" s="1"/>
  <c r="D245" i="12" s="1"/>
  <c r="X268" i="4"/>
  <c r="Y268" i="4" s="1"/>
  <c r="D241" i="12" s="1"/>
  <c r="X264" i="4"/>
  <c r="Y264" i="4" s="1"/>
  <c r="D237" i="12" s="1"/>
  <c r="X260" i="4"/>
  <c r="Y260" i="4" s="1"/>
  <c r="D233" i="12" s="1"/>
  <c r="X256" i="4"/>
  <c r="Y256" i="4" s="1"/>
  <c r="D229" i="12" s="1"/>
  <c r="X252" i="4"/>
  <c r="Y252" i="4" s="1"/>
  <c r="D225" i="12" s="1"/>
  <c r="X248" i="4"/>
  <c r="Y248" i="4" s="1"/>
  <c r="D221" i="12" s="1"/>
  <c r="X244" i="4"/>
  <c r="Y244" i="4" s="1"/>
  <c r="D217" i="12" s="1"/>
  <c r="X240" i="4"/>
  <c r="Y240" i="4" s="1"/>
  <c r="D213" i="12" s="1"/>
  <c r="X236" i="4"/>
  <c r="Y236" i="4" s="1"/>
  <c r="D209" i="12" s="1"/>
  <c r="X232" i="4"/>
  <c r="Y232" i="4" s="1"/>
  <c r="D205" i="12" s="1"/>
  <c r="X228" i="4"/>
  <c r="Y228" i="4" s="1"/>
  <c r="D201" i="12" s="1"/>
  <c r="X224" i="4"/>
  <c r="Y224" i="4" s="1"/>
  <c r="D197" i="12" s="1"/>
  <c r="X220" i="4"/>
  <c r="Y220" i="4" s="1"/>
  <c r="D193" i="12" s="1"/>
  <c r="X216" i="4"/>
  <c r="Y216" i="4" s="1"/>
  <c r="D189" i="12" s="1"/>
  <c r="X212" i="4"/>
  <c r="Y212" i="4" s="1"/>
  <c r="D185" i="12" s="1"/>
  <c r="X208" i="4"/>
  <c r="Y208" i="4" s="1"/>
  <c r="D181" i="12" s="1"/>
  <c r="X204" i="4"/>
  <c r="Y204" i="4" s="1"/>
  <c r="D177" i="12" s="1"/>
  <c r="X200" i="4"/>
  <c r="Y200" i="4" s="1"/>
  <c r="D173" i="12" s="1"/>
  <c r="X196" i="4"/>
  <c r="Y196" i="4" s="1"/>
  <c r="D169" i="12" s="1"/>
  <c r="X192" i="4"/>
  <c r="Y192" i="4" s="1"/>
  <c r="D165" i="12" s="1"/>
  <c r="X188" i="4"/>
  <c r="Y188" i="4" s="1"/>
  <c r="D161" i="12" s="1"/>
  <c r="X184" i="4"/>
  <c r="Y184" i="4" s="1"/>
  <c r="D157" i="12" s="1"/>
  <c r="X180" i="4"/>
  <c r="Y180" i="4" s="1"/>
  <c r="D153" i="12" s="1"/>
  <c r="X176" i="4"/>
  <c r="Y176" i="4" s="1"/>
  <c r="D149" i="12" s="1"/>
  <c r="X172" i="4"/>
  <c r="Y172" i="4" s="1"/>
  <c r="D145" i="12" s="1"/>
  <c r="X168" i="4"/>
  <c r="Y168" i="4" s="1"/>
  <c r="D141" i="12" s="1"/>
  <c r="X164" i="4"/>
  <c r="Y164" i="4" s="1"/>
  <c r="D137" i="12" s="1"/>
  <c r="X160" i="4"/>
  <c r="Y160" i="4" s="1"/>
  <c r="D133" i="12" s="1"/>
  <c r="X156" i="4"/>
  <c r="Y156" i="4" s="1"/>
  <c r="D129" i="12" s="1"/>
  <c r="X152" i="4"/>
  <c r="Y152" i="4" s="1"/>
  <c r="D125" i="12" s="1"/>
  <c r="X148" i="4"/>
  <c r="Y148" i="4" s="1"/>
  <c r="D121" i="12" s="1"/>
  <c r="X144" i="4"/>
  <c r="Y144" i="4" s="1"/>
  <c r="D117" i="12" s="1"/>
  <c r="X140" i="4"/>
  <c r="Y140" i="4" s="1"/>
  <c r="D113" i="12" s="1"/>
  <c r="X136" i="4"/>
  <c r="Y136" i="4" s="1"/>
  <c r="D109" i="12" s="1"/>
  <c r="X132" i="4"/>
  <c r="Y132" i="4" s="1"/>
  <c r="D105" i="12" s="1"/>
  <c r="X128" i="4"/>
  <c r="Y128" i="4" s="1"/>
  <c r="D101" i="12" s="1"/>
  <c r="X124" i="4"/>
  <c r="Y124" i="4" s="1"/>
  <c r="D97" i="12" s="1"/>
  <c r="X120" i="4"/>
  <c r="Y120" i="4" s="1"/>
  <c r="D93" i="12" s="1"/>
  <c r="X116" i="4"/>
  <c r="Y116" i="4" s="1"/>
  <c r="D89" i="12" s="1"/>
  <c r="X112" i="4"/>
  <c r="Y112" i="4" s="1"/>
  <c r="D85" i="12" s="1"/>
  <c r="X108" i="4"/>
  <c r="Y108" i="4" s="1"/>
  <c r="D81" i="12" s="1"/>
  <c r="X104" i="4"/>
  <c r="Y104" i="4" s="1"/>
  <c r="D77" i="12" s="1"/>
  <c r="X100" i="4"/>
  <c r="Y100" i="4" s="1"/>
  <c r="D73" i="12" s="1"/>
  <c r="X96" i="4"/>
  <c r="Y96" i="4" s="1"/>
  <c r="D69" i="12" s="1"/>
  <c r="X92" i="4"/>
  <c r="Y92" i="4" s="1"/>
  <c r="D65" i="12" s="1"/>
  <c r="X88" i="4"/>
  <c r="Y88" i="4" s="1"/>
  <c r="D61" i="12" s="1"/>
  <c r="X84" i="4"/>
  <c r="Y84" i="4" s="1"/>
  <c r="D57" i="12" s="1"/>
  <c r="X80" i="4"/>
  <c r="Y80" i="4" s="1"/>
  <c r="D53" i="12" s="1"/>
  <c r="X76" i="4"/>
  <c r="Y76" i="4" s="1"/>
  <c r="D49" i="12" s="1"/>
  <c r="X72" i="4"/>
  <c r="Y72" i="4" s="1"/>
  <c r="D45" i="12" s="1"/>
  <c r="X68" i="4"/>
  <c r="Y68" i="4" s="1"/>
  <c r="D41" i="12" s="1"/>
  <c r="X64" i="4"/>
  <c r="Y64" i="4" s="1"/>
  <c r="D37" i="12" s="1"/>
  <c r="X60" i="4"/>
  <c r="Y60" i="4" s="1"/>
  <c r="D33" i="12" s="1"/>
  <c r="X56" i="4"/>
  <c r="Y56" i="4" s="1"/>
  <c r="D29" i="12" s="1"/>
  <c r="X52" i="4"/>
  <c r="Y52" i="4" s="1"/>
  <c r="D25" i="12" s="1"/>
  <c r="X48" i="4"/>
  <c r="Y48" i="4" s="1"/>
  <c r="D21" i="12" s="1"/>
  <c r="X44" i="4"/>
  <c r="Y44" i="4" s="1"/>
  <c r="D17" i="12" s="1"/>
  <c r="X40" i="4"/>
  <c r="Y40" i="4" s="1"/>
  <c r="D13" i="12" s="1"/>
  <c r="X36" i="4"/>
  <c r="Y36" i="4" s="1"/>
  <c r="D9" i="12" s="1"/>
  <c r="X32" i="4"/>
  <c r="Y32" i="4" s="1"/>
  <c r="D5" i="12" s="1"/>
  <c r="X28" i="4"/>
  <c r="Y28" i="4" s="1"/>
  <c r="X24" i="4"/>
  <c r="Y24" i="4" s="1"/>
  <c r="X20" i="4"/>
  <c r="Y20" i="4" s="1"/>
  <c r="X16" i="4"/>
  <c r="Y16" i="4" s="1"/>
  <c r="X12" i="4"/>
  <c r="Y12" i="4" s="1"/>
  <c r="X8" i="4"/>
  <c r="Y8" i="4" s="1"/>
  <c r="X4" i="4"/>
  <c r="Y4" i="4" s="1"/>
  <c r="I15" i="14" l="1"/>
  <c r="Y823" i="4"/>
  <c r="D796" i="12" s="1"/>
  <c r="Y971" i="4"/>
  <c r="N26" i="5"/>
  <c r="P26" i="5" s="1"/>
  <c r="N12" i="5"/>
  <c r="N10" i="5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3" i="4"/>
  <c r="I16" i="14" l="1"/>
  <c r="K1309" i="5"/>
  <c r="J1309" i="5"/>
  <c r="K1308" i="5"/>
  <c r="J1308" i="5"/>
  <c r="K1307" i="5"/>
  <c r="J1307" i="5"/>
  <c r="K1306" i="5"/>
  <c r="J1306" i="5"/>
  <c r="K1305" i="5"/>
  <c r="J1305" i="5"/>
  <c r="K1304" i="5"/>
  <c r="J1304" i="5"/>
  <c r="K1303" i="5"/>
  <c r="J1303" i="5"/>
  <c r="K1302" i="5"/>
  <c r="J1302" i="5"/>
  <c r="K1301" i="5"/>
  <c r="J1301" i="5"/>
  <c r="K1300" i="5"/>
  <c r="J1300" i="5"/>
  <c r="K1299" i="5"/>
  <c r="J1299" i="5"/>
  <c r="K1298" i="5"/>
  <c r="J1298" i="5"/>
  <c r="K1297" i="5"/>
  <c r="J1297" i="5"/>
  <c r="K1296" i="5"/>
  <c r="J1296" i="5"/>
  <c r="K1295" i="5"/>
  <c r="C1295" i="12" s="1"/>
  <c r="J1295" i="5"/>
  <c r="B1295" i="12" s="1"/>
  <c r="K1294" i="5"/>
  <c r="C1294" i="12" s="1"/>
  <c r="J1294" i="5"/>
  <c r="B1294" i="12" s="1"/>
  <c r="K1293" i="5"/>
  <c r="C1293" i="12" s="1"/>
  <c r="J1293" i="5"/>
  <c r="B1293" i="12" s="1"/>
  <c r="K1292" i="5"/>
  <c r="C1292" i="12" s="1"/>
  <c r="J1292" i="5"/>
  <c r="B1292" i="12" s="1"/>
  <c r="K1291" i="5"/>
  <c r="C1291" i="12" s="1"/>
  <c r="J1291" i="5"/>
  <c r="B1291" i="12" s="1"/>
  <c r="K1290" i="5"/>
  <c r="C1290" i="12" s="1"/>
  <c r="J1290" i="5"/>
  <c r="B1290" i="12" s="1"/>
  <c r="K1289" i="5"/>
  <c r="C1289" i="12" s="1"/>
  <c r="J1289" i="5"/>
  <c r="B1289" i="12" s="1"/>
  <c r="K1288" i="5"/>
  <c r="C1288" i="12" s="1"/>
  <c r="J1288" i="5"/>
  <c r="B1288" i="12" s="1"/>
  <c r="K1287" i="5"/>
  <c r="C1287" i="12" s="1"/>
  <c r="J1287" i="5"/>
  <c r="B1287" i="12" s="1"/>
  <c r="K1286" i="5"/>
  <c r="C1286" i="12" s="1"/>
  <c r="J1286" i="5"/>
  <c r="B1286" i="12" s="1"/>
  <c r="K1285" i="5"/>
  <c r="C1285" i="12" s="1"/>
  <c r="J1285" i="5"/>
  <c r="B1285" i="12" s="1"/>
  <c r="K1284" i="5"/>
  <c r="C1284" i="12" s="1"/>
  <c r="J1284" i="5"/>
  <c r="B1284" i="12" s="1"/>
  <c r="K1283" i="5"/>
  <c r="C1283" i="12" s="1"/>
  <c r="J1283" i="5"/>
  <c r="B1283" i="12" s="1"/>
  <c r="K1282" i="5"/>
  <c r="C1282" i="12" s="1"/>
  <c r="J1282" i="5"/>
  <c r="B1282" i="12" s="1"/>
  <c r="K1281" i="5"/>
  <c r="C1281" i="12" s="1"/>
  <c r="J1281" i="5"/>
  <c r="B1281" i="12" s="1"/>
  <c r="K1280" i="5"/>
  <c r="C1280" i="12" s="1"/>
  <c r="J1280" i="5"/>
  <c r="B1280" i="12" s="1"/>
  <c r="K1279" i="5"/>
  <c r="C1279" i="12" s="1"/>
  <c r="J1279" i="5"/>
  <c r="B1279" i="12" s="1"/>
  <c r="K1278" i="5"/>
  <c r="C1278" i="12" s="1"/>
  <c r="J1278" i="5"/>
  <c r="B1278" i="12" s="1"/>
  <c r="K1277" i="5"/>
  <c r="C1277" i="12" s="1"/>
  <c r="J1277" i="5"/>
  <c r="B1277" i="12" s="1"/>
  <c r="K1276" i="5"/>
  <c r="C1276" i="12" s="1"/>
  <c r="J1276" i="5"/>
  <c r="B1276" i="12" s="1"/>
  <c r="K1275" i="5"/>
  <c r="C1275" i="12" s="1"/>
  <c r="J1275" i="5"/>
  <c r="B1275" i="12" s="1"/>
  <c r="K1274" i="5"/>
  <c r="C1274" i="12" s="1"/>
  <c r="J1274" i="5"/>
  <c r="B1274" i="12" s="1"/>
  <c r="K1273" i="5"/>
  <c r="C1273" i="12" s="1"/>
  <c r="J1273" i="5"/>
  <c r="B1273" i="12" s="1"/>
  <c r="K1272" i="5"/>
  <c r="C1272" i="12" s="1"/>
  <c r="J1272" i="5"/>
  <c r="B1272" i="12" s="1"/>
  <c r="K1271" i="5"/>
  <c r="C1271" i="12" s="1"/>
  <c r="J1271" i="5"/>
  <c r="B1271" i="12" s="1"/>
  <c r="K1270" i="5"/>
  <c r="C1270" i="12" s="1"/>
  <c r="J1270" i="5"/>
  <c r="B1270" i="12" s="1"/>
  <c r="K1269" i="5"/>
  <c r="C1269" i="12" s="1"/>
  <c r="J1269" i="5"/>
  <c r="B1269" i="12" s="1"/>
  <c r="K1268" i="5"/>
  <c r="C1268" i="12" s="1"/>
  <c r="J1268" i="5"/>
  <c r="B1268" i="12" s="1"/>
  <c r="K1267" i="5"/>
  <c r="C1267" i="12" s="1"/>
  <c r="J1267" i="5"/>
  <c r="B1267" i="12" s="1"/>
  <c r="K1266" i="5"/>
  <c r="C1266" i="12" s="1"/>
  <c r="J1266" i="5"/>
  <c r="B1266" i="12" s="1"/>
  <c r="K1265" i="5"/>
  <c r="C1265" i="12" s="1"/>
  <c r="J1265" i="5"/>
  <c r="B1265" i="12" s="1"/>
  <c r="K1264" i="5"/>
  <c r="C1264" i="12" s="1"/>
  <c r="J1264" i="5"/>
  <c r="B1264" i="12" s="1"/>
  <c r="K1263" i="5"/>
  <c r="C1263" i="12" s="1"/>
  <c r="J1263" i="5"/>
  <c r="B1263" i="12" s="1"/>
  <c r="K1262" i="5"/>
  <c r="C1262" i="12" s="1"/>
  <c r="J1262" i="5"/>
  <c r="B1262" i="12" s="1"/>
  <c r="K1261" i="5"/>
  <c r="C1261" i="12" s="1"/>
  <c r="J1261" i="5"/>
  <c r="B1261" i="12" s="1"/>
  <c r="K1260" i="5"/>
  <c r="C1260" i="12" s="1"/>
  <c r="J1260" i="5"/>
  <c r="B1260" i="12" s="1"/>
  <c r="K1259" i="5"/>
  <c r="C1259" i="12" s="1"/>
  <c r="J1259" i="5"/>
  <c r="B1259" i="12" s="1"/>
  <c r="K1258" i="5"/>
  <c r="C1258" i="12" s="1"/>
  <c r="J1258" i="5"/>
  <c r="B1258" i="12" s="1"/>
  <c r="K1257" i="5"/>
  <c r="C1257" i="12" s="1"/>
  <c r="J1257" i="5"/>
  <c r="B1257" i="12" s="1"/>
  <c r="K1256" i="5"/>
  <c r="C1256" i="12" s="1"/>
  <c r="J1256" i="5"/>
  <c r="B1256" i="12" s="1"/>
  <c r="K1255" i="5"/>
  <c r="C1255" i="12" s="1"/>
  <c r="J1255" i="5"/>
  <c r="B1255" i="12" s="1"/>
  <c r="K1254" i="5"/>
  <c r="C1254" i="12" s="1"/>
  <c r="J1254" i="5"/>
  <c r="B1254" i="12" s="1"/>
  <c r="K1253" i="5"/>
  <c r="C1253" i="12" s="1"/>
  <c r="J1253" i="5"/>
  <c r="B1253" i="12" s="1"/>
  <c r="K1252" i="5"/>
  <c r="C1252" i="12" s="1"/>
  <c r="J1252" i="5"/>
  <c r="B1252" i="12" s="1"/>
  <c r="K1251" i="5"/>
  <c r="C1251" i="12" s="1"/>
  <c r="J1251" i="5"/>
  <c r="B1251" i="12" s="1"/>
  <c r="K1250" i="5"/>
  <c r="C1250" i="12" s="1"/>
  <c r="J1250" i="5"/>
  <c r="B1250" i="12" s="1"/>
  <c r="K1249" i="5"/>
  <c r="C1249" i="12" s="1"/>
  <c r="J1249" i="5"/>
  <c r="B1249" i="12" s="1"/>
  <c r="K1248" i="5"/>
  <c r="C1248" i="12" s="1"/>
  <c r="J1248" i="5"/>
  <c r="B1248" i="12" s="1"/>
  <c r="K1247" i="5"/>
  <c r="C1247" i="12" s="1"/>
  <c r="J1247" i="5"/>
  <c r="B1247" i="12" s="1"/>
  <c r="K1246" i="5"/>
  <c r="C1246" i="12" s="1"/>
  <c r="J1246" i="5"/>
  <c r="B1246" i="12" s="1"/>
  <c r="K1245" i="5"/>
  <c r="C1245" i="12" s="1"/>
  <c r="J1245" i="5"/>
  <c r="B1245" i="12" s="1"/>
  <c r="K1244" i="5"/>
  <c r="C1244" i="12" s="1"/>
  <c r="J1244" i="5"/>
  <c r="B1244" i="12" s="1"/>
  <c r="K1243" i="5"/>
  <c r="C1243" i="12" s="1"/>
  <c r="J1243" i="5"/>
  <c r="B1243" i="12" s="1"/>
  <c r="K1242" i="5"/>
  <c r="C1242" i="12" s="1"/>
  <c r="J1242" i="5"/>
  <c r="B1242" i="12" s="1"/>
  <c r="K1241" i="5"/>
  <c r="C1241" i="12" s="1"/>
  <c r="J1241" i="5"/>
  <c r="B1241" i="12" s="1"/>
  <c r="K1240" i="5"/>
  <c r="C1240" i="12" s="1"/>
  <c r="J1240" i="5"/>
  <c r="B1240" i="12" s="1"/>
  <c r="K1239" i="5"/>
  <c r="C1239" i="12" s="1"/>
  <c r="J1239" i="5"/>
  <c r="B1239" i="12" s="1"/>
  <c r="K1238" i="5"/>
  <c r="C1238" i="12" s="1"/>
  <c r="J1238" i="5"/>
  <c r="B1238" i="12" s="1"/>
  <c r="K1237" i="5"/>
  <c r="C1237" i="12" s="1"/>
  <c r="J1237" i="5"/>
  <c r="B1237" i="12" s="1"/>
  <c r="K1236" i="5"/>
  <c r="C1236" i="12" s="1"/>
  <c r="J1236" i="5"/>
  <c r="B1236" i="12" s="1"/>
  <c r="K1235" i="5"/>
  <c r="C1235" i="12" s="1"/>
  <c r="J1235" i="5"/>
  <c r="B1235" i="12" s="1"/>
  <c r="K1234" i="5"/>
  <c r="C1234" i="12" s="1"/>
  <c r="J1234" i="5"/>
  <c r="B1234" i="12" s="1"/>
  <c r="K1233" i="5"/>
  <c r="C1233" i="12" s="1"/>
  <c r="J1233" i="5"/>
  <c r="B1233" i="12" s="1"/>
  <c r="K1232" i="5"/>
  <c r="C1232" i="12" s="1"/>
  <c r="J1232" i="5"/>
  <c r="B1232" i="12" s="1"/>
  <c r="K1231" i="5"/>
  <c r="C1231" i="12" s="1"/>
  <c r="J1231" i="5"/>
  <c r="B1231" i="12" s="1"/>
  <c r="K1230" i="5"/>
  <c r="C1230" i="12" s="1"/>
  <c r="J1230" i="5"/>
  <c r="B1230" i="12" s="1"/>
  <c r="K1229" i="5"/>
  <c r="C1229" i="12" s="1"/>
  <c r="J1229" i="5"/>
  <c r="B1229" i="12" s="1"/>
  <c r="K1228" i="5"/>
  <c r="C1228" i="12" s="1"/>
  <c r="J1228" i="5"/>
  <c r="B1228" i="12" s="1"/>
  <c r="K1227" i="5"/>
  <c r="C1227" i="12" s="1"/>
  <c r="J1227" i="5"/>
  <c r="B1227" i="12" s="1"/>
  <c r="K1226" i="5"/>
  <c r="C1226" i="12" s="1"/>
  <c r="J1226" i="5"/>
  <c r="B1226" i="12" s="1"/>
  <c r="K1225" i="5"/>
  <c r="C1225" i="12" s="1"/>
  <c r="J1225" i="5"/>
  <c r="B1225" i="12" s="1"/>
  <c r="K1224" i="5"/>
  <c r="C1224" i="12" s="1"/>
  <c r="J1224" i="5"/>
  <c r="B1224" i="12" s="1"/>
  <c r="K1223" i="5"/>
  <c r="C1223" i="12" s="1"/>
  <c r="J1223" i="5"/>
  <c r="B1223" i="12" s="1"/>
  <c r="K1222" i="5"/>
  <c r="C1222" i="12" s="1"/>
  <c r="J1222" i="5"/>
  <c r="B1222" i="12" s="1"/>
  <c r="K1221" i="5"/>
  <c r="C1221" i="12" s="1"/>
  <c r="J1221" i="5"/>
  <c r="B1221" i="12" s="1"/>
  <c r="K1220" i="5"/>
  <c r="C1220" i="12" s="1"/>
  <c r="J1220" i="5"/>
  <c r="B1220" i="12" s="1"/>
  <c r="K1219" i="5"/>
  <c r="C1219" i="12" s="1"/>
  <c r="J1219" i="5"/>
  <c r="B1219" i="12" s="1"/>
  <c r="K1218" i="5"/>
  <c r="C1218" i="12" s="1"/>
  <c r="J1218" i="5"/>
  <c r="B1218" i="12" s="1"/>
  <c r="K1217" i="5"/>
  <c r="C1217" i="12" s="1"/>
  <c r="J1217" i="5"/>
  <c r="B1217" i="12" s="1"/>
  <c r="K1216" i="5"/>
  <c r="C1216" i="12" s="1"/>
  <c r="J1216" i="5"/>
  <c r="B1216" i="12" s="1"/>
  <c r="K1215" i="5"/>
  <c r="C1215" i="12" s="1"/>
  <c r="J1215" i="5"/>
  <c r="B1215" i="12" s="1"/>
  <c r="K1214" i="5"/>
  <c r="C1214" i="12" s="1"/>
  <c r="J1214" i="5"/>
  <c r="B1214" i="12" s="1"/>
  <c r="K1213" i="5"/>
  <c r="C1213" i="12" s="1"/>
  <c r="J1213" i="5"/>
  <c r="B1213" i="12" s="1"/>
  <c r="K1212" i="5"/>
  <c r="C1212" i="12" s="1"/>
  <c r="J1212" i="5"/>
  <c r="B1212" i="12" s="1"/>
  <c r="K1211" i="5"/>
  <c r="C1211" i="12" s="1"/>
  <c r="J1211" i="5"/>
  <c r="B1211" i="12" s="1"/>
  <c r="K1210" i="5"/>
  <c r="C1210" i="12" s="1"/>
  <c r="J1210" i="5"/>
  <c r="B1210" i="12" s="1"/>
  <c r="K1209" i="5"/>
  <c r="C1209" i="12" s="1"/>
  <c r="J1209" i="5"/>
  <c r="B1209" i="12" s="1"/>
  <c r="K1208" i="5"/>
  <c r="C1208" i="12" s="1"/>
  <c r="J1208" i="5"/>
  <c r="B1208" i="12" s="1"/>
  <c r="K1207" i="5"/>
  <c r="C1207" i="12" s="1"/>
  <c r="J1207" i="5"/>
  <c r="B1207" i="12" s="1"/>
  <c r="K1206" i="5"/>
  <c r="C1206" i="12" s="1"/>
  <c r="J1206" i="5"/>
  <c r="B1206" i="12" s="1"/>
  <c r="K1205" i="5"/>
  <c r="C1205" i="12" s="1"/>
  <c r="J1205" i="5"/>
  <c r="B1205" i="12" s="1"/>
  <c r="K1204" i="5"/>
  <c r="C1204" i="12" s="1"/>
  <c r="J1204" i="5"/>
  <c r="B1204" i="12" s="1"/>
  <c r="K1203" i="5"/>
  <c r="C1203" i="12" s="1"/>
  <c r="J1203" i="5"/>
  <c r="B1203" i="12" s="1"/>
  <c r="K1202" i="5"/>
  <c r="C1202" i="12" s="1"/>
  <c r="J1202" i="5"/>
  <c r="B1202" i="12" s="1"/>
  <c r="K1201" i="5"/>
  <c r="C1201" i="12" s="1"/>
  <c r="J1201" i="5"/>
  <c r="B1201" i="12" s="1"/>
  <c r="K1200" i="5"/>
  <c r="C1200" i="12" s="1"/>
  <c r="J1200" i="5"/>
  <c r="B1200" i="12" s="1"/>
  <c r="K1199" i="5"/>
  <c r="C1199" i="12" s="1"/>
  <c r="J1199" i="5"/>
  <c r="B1199" i="12" s="1"/>
  <c r="K1198" i="5"/>
  <c r="C1198" i="12" s="1"/>
  <c r="J1198" i="5"/>
  <c r="B1198" i="12" s="1"/>
  <c r="K1197" i="5"/>
  <c r="C1197" i="12" s="1"/>
  <c r="J1197" i="5"/>
  <c r="B1197" i="12" s="1"/>
  <c r="K1196" i="5"/>
  <c r="C1196" i="12" s="1"/>
  <c r="J1196" i="5"/>
  <c r="B1196" i="12" s="1"/>
  <c r="K1195" i="5"/>
  <c r="C1195" i="12" s="1"/>
  <c r="J1195" i="5"/>
  <c r="B1195" i="12" s="1"/>
  <c r="K1194" i="5"/>
  <c r="C1194" i="12" s="1"/>
  <c r="J1194" i="5"/>
  <c r="B1194" i="12" s="1"/>
  <c r="K1193" i="5"/>
  <c r="C1193" i="12" s="1"/>
  <c r="J1193" i="5"/>
  <c r="B1193" i="12" s="1"/>
  <c r="K1192" i="5"/>
  <c r="C1192" i="12" s="1"/>
  <c r="J1192" i="5"/>
  <c r="B1192" i="12" s="1"/>
  <c r="K1191" i="5"/>
  <c r="C1191" i="12" s="1"/>
  <c r="J1191" i="5"/>
  <c r="B1191" i="12" s="1"/>
  <c r="K1190" i="5"/>
  <c r="C1190" i="12" s="1"/>
  <c r="J1190" i="5"/>
  <c r="B1190" i="12" s="1"/>
  <c r="K1189" i="5"/>
  <c r="C1189" i="12" s="1"/>
  <c r="J1189" i="5"/>
  <c r="B1189" i="12" s="1"/>
  <c r="K1188" i="5"/>
  <c r="C1188" i="12" s="1"/>
  <c r="J1188" i="5"/>
  <c r="B1188" i="12" s="1"/>
  <c r="K1187" i="5"/>
  <c r="C1187" i="12" s="1"/>
  <c r="J1187" i="5"/>
  <c r="B1187" i="12" s="1"/>
  <c r="K1186" i="5"/>
  <c r="C1186" i="12" s="1"/>
  <c r="J1186" i="5"/>
  <c r="B1186" i="12" s="1"/>
  <c r="K1185" i="5"/>
  <c r="C1185" i="12" s="1"/>
  <c r="J1185" i="5"/>
  <c r="B1185" i="12" s="1"/>
  <c r="K1184" i="5"/>
  <c r="C1184" i="12" s="1"/>
  <c r="J1184" i="5"/>
  <c r="B1184" i="12" s="1"/>
  <c r="K1183" i="5"/>
  <c r="C1183" i="12" s="1"/>
  <c r="J1183" i="5"/>
  <c r="B1183" i="12" s="1"/>
  <c r="K1182" i="5"/>
  <c r="C1182" i="12" s="1"/>
  <c r="J1182" i="5"/>
  <c r="B1182" i="12" s="1"/>
  <c r="K1181" i="5"/>
  <c r="C1181" i="12" s="1"/>
  <c r="J1181" i="5"/>
  <c r="B1181" i="12" s="1"/>
  <c r="K1180" i="5"/>
  <c r="C1180" i="12" s="1"/>
  <c r="J1180" i="5"/>
  <c r="B1180" i="12" s="1"/>
  <c r="K1179" i="5"/>
  <c r="C1179" i="12" s="1"/>
  <c r="J1179" i="5"/>
  <c r="B1179" i="12" s="1"/>
  <c r="K1178" i="5"/>
  <c r="C1178" i="12" s="1"/>
  <c r="J1178" i="5"/>
  <c r="B1178" i="12" s="1"/>
  <c r="K1177" i="5"/>
  <c r="C1177" i="12" s="1"/>
  <c r="J1177" i="5"/>
  <c r="B1177" i="12" s="1"/>
  <c r="K1176" i="5"/>
  <c r="C1176" i="12" s="1"/>
  <c r="J1176" i="5"/>
  <c r="B1176" i="12" s="1"/>
  <c r="K1175" i="5"/>
  <c r="C1175" i="12" s="1"/>
  <c r="J1175" i="5"/>
  <c r="B1175" i="12" s="1"/>
  <c r="K1174" i="5"/>
  <c r="C1174" i="12" s="1"/>
  <c r="J1174" i="5"/>
  <c r="B1174" i="12" s="1"/>
  <c r="K1173" i="5"/>
  <c r="C1173" i="12" s="1"/>
  <c r="J1173" i="5"/>
  <c r="B1173" i="12" s="1"/>
  <c r="K1172" i="5"/>
  <c r="C1172" i="12" s="1"/>
  <c r="J1172" i="5"/>
  <c r="B1172" i="12" s="1"/>
  <c r="K1171" i="5"/>
  <c r="C1171" i="12" s="1"/>
  <c r="J1171" i="5"/>
  <c r="B1171" i="12" s="1"/>
  <c r="K1170" i="5"/>
  <c r="C1170" i="12" s="1"/>
  <c r="J1170" i="5"/>
  <c r="B1170" i="12" s="1"/>
  <c r="K1169" i="5"/>
  <c r="C1169" i="12" s="1"/>
  <c r="J1169" i="5"/>
  <c r="B1169" i="12" s="1"/>
  <c r="K1168" i="5"/>
  <c r="C1168" i="12" s="1"/>
  <c r="J1168" i="5"/>
  <c r="B1168" i="12" s="1"/>
  <c r="K1167" i="5"/>
  <c r="C1167" i="12" s="1"/>
  <c r="J1167" i="5"/>
  <c r="B1167" i="12" s="1"/>
  <c r="K1166" i="5"/>
  <c r="C1166" i="12" s="1"/>
  <c r="J1166" i="5"/>
  <c r="B1166" i="12" s="1"/>
  <c r="K1165" i="5"/>
  <c r="C1165" i="12" s="1"/>
  <c r="J1165" i="5"/>
  <c r="B1165" i="12" s="1"/>
  <c r="K1164" i="5"/>
  <c r="C1164" i="12" s="1"/>
  <c r="J1164" i="5"/>
  <c r="B1164" i="12" s="1"/>
  <c r="K1163" i="5"/>
  <c r="C1163" i="12" s="1"/>
  <c r="J1163" i="5"/>
  <c r="B1163" i="12" s="1"/>
  <c r="K1162" i="5"/>
  <c r="C1162" i="12" s="1"/>
  <c r="J1162" i="5"/>
  <c r="B1162" i="12" s="1"/>
  <c r="K1161" i="5"/>
  <c r="C1161" i="12" s="1"/>
  <c r="J1161" i="5"/>
  <c r="B1161" i="12" s="1"/>
  <c r="K1160" i="5"/>
  <c r="C1160" i="12" s="1"/>
  <c r="J1160" i="5"/>
  <c r="B1160" i="12" s="1"/>
  <c r="K1159" i="5"/>
  <c r="C1159" i="12" s="1"/>
  <c r="J1159" i="5"/>
  <c r="B1159" i="12" s="1"/>
  <c r="K1158" i="5"/>
  <c r="C1158" i="12" s="1"/>
  <c r="J1158" i="5"/>
  <c r="B1158" i="12" s="1"/>
  <c r="K1157" i="5"/>
  <c r="C1157" i="12" s="1"/>
  <c r="J1157" i="5"/>
  <c r="B1157" i="12" s="1"/>
  <c r="K1156" i="5"/>
  <c r="C1156" i="12" s="1"/>
  <c r="J1156" i="5"/>
  <c r="B1156" i="12" s="1"/>
  <c r="K1155" i="5"/>
  <c r="C1155" i="12" s="1"/>
  <c r="J1155" i="5"/>
  <c r="B1155" i="12" s="1"/>
  <c r="K1154" i="5"/>
  <c r="C1154" i="12" s="1"/>
  <c r="J1154" i="5"/>
  <c r="B1154" i="12" s="1"/>
  <c r="K1153" i="5"/>
  <c r="C1153" i="12" s="1"/>
  <c r="J1153" i="5"/>
  <c r="B1153" i="12" s="1"/>
  <c r="K1152" i="5"/>
  <c r="C1152" i="12" s="1"/>
  <c r="J1152" i="5"/>
  <c r="B1152" i="12" s="1"/>
  <c r="K1151" i="5"/>
  <c r="C1151" i="12" s="1"/>
  <c r="J1151" i="5"/>
  <c r="B1151" i="12" s="1"/>
  <c r="K1150" i="5"/>
  <c r="C1150" i="12" s="1"/>
  <c r="J1150" i="5"/>
  <c r="B1150" i="12" s="1"/>
  <c r="K1149" i="5"/>
  <c r="C1149" i="12" s="1"/>
  <c r="J1149" i="5"/>
  <c r="B1149" i="12" s="1"/>
  <c r="K1148" i="5"/>
  <c r="C1148" i="12" s="1"/>
  <c r="J1148" i="5"/>
  <c r="B1148" i="12" s="1"/>
  <c r="K1147" i="5"/>
  <c r="C1147" i="12" s="1"/>
  <c r="J1147" i="5"/>
  <c r="B1147" i="12" s="1"/>
  <c r="K1146" i="5"/>
  <c r="C1146" i="12" s="1"/>
  <c r="J1146" i="5"/>
  <c r="B1146" i="12" s="1"/>
  <c r="K1145" i="5"/>
  <c r="C1145" i="12" s="1"/>
  <c r="J1145" i="5"/>
  <c r="B1145" i="12" s="1"/>
  <c r="K1144" i="5"/>
  <c r="C1144" i="12" s="1"/>
  <c r="J1144" i="5"/>
  <c r="B1144" i="12" s="1"/>
  <c r="K1143" i="5"/>
  <c r="C1143" i="12" s="1"/>
  <c r="J1143" i="5"/>
  <c r="B1143" i="12" s="1"/>
  <c r="K1142" i="5"/>
  <c r="C1142" i="12" s="1"/>
  <c r="J1142" i="5"/>
  <c r="B1142" i="12" s="1"/>
  <c r="K1141" i="5"/>
  <c r="C1141" i="12" s="1"/>
  <c r="J1141" i="5"/>
  <c r="B1141" i="12" s="1"/>
  <c r="K1140" i="5"/>
  <c r="C1140" i="12" s="1"/>
  <c r="J1140" i="5"/>
  <c r="B1140" i="12" s="1"/>
  <c r="K1139" i="5"/>
  <c r="C1139" i="12" s="1"/>
  <c r="J1139" i="5"/>
  <c r="B1139" i="12" s="1"/>
  <c r="K1138" i="5"/>
  <c r="C1138" i="12" s="1"/>
  <c r="J1138" i="5"/>
  <c r="B1138" i="12" s="1"/>
  <c r="K1137" i="5"/>
  <c r="C1137" i="12" s="1"/>
  <c r="J1137" i="5"/>
  <c r="B1137" i="12" s="1"/>
  <c r="K1136" i="5"/>
  <c r="C1136" i="12" s="1"/>
  <c r="J1136" i="5"/>
  <c r="B1136" i="12" s="1"/>
  <c r="K1135" i="5"/>
  <c r="C1135" i="12" s="1"/>
  <c r="J1135" i="5"/>
  <c r="B1135" i="12" s="1"/>
  <c r="K1134" i="5"/>
  <c r="C1134" i="12" s="1"/>
  <c r="J1134" i="5"/>
  <c r="B1134" i="12" s="1"/>
  <c r="K1133" i="5"/>
  <c r="C1133" i="12" s="1"/>
  <c r="J1133" i="5"/>
  <c r="B1133" i="12" s="1"/>
  <c r="K1132" i="5"/>
  <c r="C1132" i="12" s="1"/>
  <c r="J1132" i="5"/>
  <c r="B1132" i="12" s="1"/>
  <c r="K1131" i="5"/>
  <c r="C1131" i="12" s="1"/>
  <c r="J1131" i="5"/>
  <c r="B1131" i="12" s="1"/>
  <c r="K1130" i="5"/>
  <c r="C1130" i="12" s="1"/>
  <c r="J1130" i="5"/>
  <c r="B1130" i="12" s="1"/>
  <c r="K1129" i="5"/>
  <c r="C1129" i="12" s="1"/>
  <c r="J1129" i="5"/>
  <c r="B1129" i="12" s="1"/>
  <c r="K1128" i="5"/>
  <c r="C1128" i="12" s="1"/>
  <c r="J1128" i="5"/>
  <c r="B1128" i="12" s="1"/>
  <c r="K1127" i="5"/>
  <c r="C1127" i="12" s="1"/>
  <c r="J1127" i="5"/>
  <c r="B1127" i="12" s="1"/>
  <c r="K1126" i="5"/>
  <c r="C1126" i="12" s="1"/>
  <c r="J1126" i="5"/>
  <c r="B1126" i="12" s="1"/>
  <c r="K1125" i="5"/>
  <c r="C1125" i="12" s="1"/>
  <c r="J1125" i="5"/>
  <c r="B1125" i="12" s="1"/>
  <c r="K1124" i="5"/>
  <c r="C1124" i="12" s="1"/>
  <c r="J1124" i="5"/>
  <c r="B1124" i="12" s="1"/>
  <c r="K1123" i="5"/>
  <c r="C1123" i="12" s="1"/>
  <c r="J1123" i="5"/>
  <c r="B1123" i="12" s="1"/>
  <c r="K1122" i="5"/>
  <c r="C1122" i="12" s="1"/>
  <c r="J1122" i="5"/>
  <c r="B1122" i="12" s="1"/>
  <c r="K1121" i="5"/>
  <c r="C1121" i="12" s="1"/>
  <c r="J1121" i="5"/>
  <c r="B1121" i="12" s="1"/>
  <c r="K1120" i="5"/>
  <c r="C1120" i="12" s="1"/>
  <c r="J1120" i="5"/>
  <c r="B1120" i="12" s="1"/>
  <c r="K1119" i="5"/>
  <c r="C1119" i="12" s="1"/>
  <c r="J1119" i="5"/>
  <c r="B1119" i="12" s="1"/>
  <c r="K1118" i="5"/>
  <c r="C1118" i="12" s="1"/>
  <c r="J1118" i="5"/>
  <c r="B1118" i="12" s="1"/>
  <c r="K1117" i="5"/>
  <c r="C1117" i="12" s="1"/>
  <c r="J1117" i="5"/>
  <c r="B1117" i="12" s="1"/>
  <c r="K1116" i="5"/>
  <c r="C1116" i="12" s="1"/>
  <c r="J1116" i="5"/>
  <c r="B1116" i="12" s="1"/>
  <c r="K1115" i="5"/>
  <c r="C1115" i="12" s="1"/>
  <c r="J1115" i="5"/>
  <c r="B1115" i="12" s="1"/>
  <c r="K1114" i="5"/>
  <c r="C1114" i="12" s="1"/>
  <c r="J1114" i="5"/>
  <c r="B1114" i="12" s="1"/>
  <c r="K1113" i="5"/>
  <c r="C1113" i="12" s="1"/>
  <c r="J1113" i="5"/>
  <c r="B1113" i="12" s="1"/>
  <c r="K1112" i="5"/>
  <c r="C1112" i="12" s="1"/>
  <c r="J1112" i="5"/>
  <c r="B1112" i="12" s="1"/>
  <c r="K1111" i="5"/>
  <c r="C1111" i="12" s="1"/>
  <c r="J1111" i="5"/>
  <c r="B1111" i="12" s="1"/>
  <c r="K1110" i="5"/>
  <c r="C1110" i="12" s="1"/>
  <c r="J1110" i="5"/>
  <c r="B1110" i="12" s="1"/>
  <c r="K1109" i="5"/>
  <c r="C1109" i="12" s="1"/>
  <c r="J1109" i="5"/>
  <c r="B1109" i="12" s="1"/>
  <c r="K1108" i="5"/>
  <c r="C1108" i="12" s="1"/>
  <c r="J1108" i="5"/>
  <c r="B1108" i="12" s="1"/>
  <c r="K1107" i="5"/>
  <c r="C1107" i="12" s="1"/>
  <c r="J1107" i="5"/>
  <c r="B1107" i="12" s="1"/>
  <c r="K1106" i="5"/>
  <c r="C1106" i="12" s="1"/>
  <c r="J1106" i="5"/>
  <c r="B1106" i="12" s="1"/>
  <c r="K1105" i="5"/>
  <c r="C1105" i="12" s="1"/>
  <c r="J1105" i="5"/>
  <c r="B1105" i="12" s="1"/>
  <c r="K1104" i="5"/>
  <c r="C1104" i="12" s="1"/>
  <c r="J1104" i="5"/>
  <c r="B1104" i="12" s="1"/>
  <c r="K1103" i="5"/>
  <c r="C1103" i="12" s="1"/>
  <c r="J1103" i="5"/>
  <c r="B1103" i="12" s="1"/>
  <c r="K1102" i="5"/>
  <c r="C1102" i="12" s="1"/>
  <c r="J1102" i="5"/>
  <c r="B1102" i="12" s="1"/>
  <c r="K1101" i="5"/>
  <c r="C1101" i="12" s="1"/>
  <c r="J1101" i="5"/>
  <c r="B1101" i="12" s="1"/>
  <c r="K1100" i="5"/>
  <c r="C1100" i="12" s="1"/>
  <c r="J1100" i="5"/>
  <c r="B1100" i="12" s="1"/>
  <c r="K1099" i="5"/>
  <c r="C1099" i="12" s="1"/>
  <c r="J1099" i="5"/>
  <c r="B1099" i="12" s="1"/>
  <c r="K1098" i="5"/>
  <c r="C1098" i="12" s="1"/>
  <c r="J1098" i="5"/>
  <c r="B1098" i="12" s="1"/>
  <c r="K1097" i="5"/>
  <c r="C1097" i="12" s="1"/>
  <c r="J1097" i="5"/>
  <c r="B1097" i="12" s="1"/>
  <c r="K1096" i="5"/>
  <c r="C1096" i="12" s="1"/>
  <c r="J1096" i="5"/>
  <c r="B1096" i="12" s="1"/>
  <c r="K1095" i="5"/>
  <c r="C1095" i="12" s="1"/>
  <c r="J1095" i="5"/>
  <c r="B1095" i="12" s="1"/>
  <c r="K1094" i="5"/>
  <c r="C1094" i="12" s="1"/>
  <c r="J1094" i="5"/>
  <c r="B1094" i="12" s="1"/>
  <c r="K1093" i="5"/>
  <c r="C1093" i="12" s="1"/>
  <c r="J1093" i="5"/>
  <c r="B1093" i="12" s="1"/>
  <c r="K1092" i="5"/>
  <c r="C1092" i="12" s="1"/>
  <c r="J1092" i="5"/>
  <c r="B1092" i="12" s="1"/>
  <c r="K1091" i="5"/>
  <c r="C1091" i="12" s="1"/>
  <c r="J1091" i="5"/>
  <c r="B1091" i="12" s="1"/>
  <c r="K1090" i="5"/>
  <c r="C1090" i="12" s="1"/>
  <c r="J1090" i="5"/>
  <c r="B1090" i="12" s="1"/>
  <c r="K1089" i="5"/>
  <c r="C1089" i="12" s="1"/>
  <c r="J1089" i="5"/>
  <c r="B1089" i="12" s="1"/>
  <c r="K1088" i="5"/>
  <c r="C1088" i="12" s="1"/>
  <c r="J1088" i="5"/>
  <c r="B1088" i="12" s="1"/>
  <c r="K1087" i="5"/>
  <c r="C1087" i="12" s="1"/>
  <c r="J1087" i="5"/>
  <c r="B1087" i="12" s="1"/>
  <c r="K1086" i="5"/>
  <c r="C1086" i="12" s="1"/>
  <c r="J1086" i="5"/>
  <c r="B1086" i="12" s="1"/>
  <c r="K1085" i="5"/>
  <c r="C1085" i="12" s="1"/>
  <c r="J1085" i="5"/>
  <c r="B1085" i="12" s="1"/>
  <c r="K1084" i="5"/>
  <c r="C1084" i="12" s="1"/>
  <c r="J1084" i="5"/>
  <c r="B1084" i="12" s="1"/>
  <c r="K1083" i="5"/>
  <c r="C1083" i="12" s="1"/>
  <c r="J1083" i="5"/>
  <c r="B1083" i="12" s="1"/>
  <c r="K1082" i="5"/>
  <c r="C1082" i="12" s="1"/>
  <c r="J1082" i="5"/>
  <c r="B1082" i="12" s="1"/>
  <c r="K1081" i="5"/>
  <c r="C1081" i="12" s="1"/>
  <c r="J1081" i="5"/>
  <c r="B1081" i="12" s="1"/>
  <c r="K1080" i="5"/>
  <c r="C1080" i="12" s="1"/>
  <c r="J1080" i="5"/>
  <c r="B1080" i="12" s="1"/>
  <c r="K1079" i="5"/>
  <c r="C1079" i="12" s="1"/>
  <c r="J1079" i="5"/>
  <c r="B1079" i="12" s="1"/>
  <c r="K1078" i="5"/>
  <c r="C1078" i="12" s="1"/>
  <c r="J1078" i="5"/>
  <c r="B1078" i="12" s="1"/>
  <c r="K1077" i="5"/>
  <c r="C1077" i="12" s="1"/>
  <c r="J1077" i="5"/>
  <c r="B1077" i="12" s="1"/>
  <c r="K1076" i="5"/>
  <c r="C1076" i="12" s="1"/>
  <c r="J1076" i="5"/>
  <c r="B1076" i="12" s="1"/>
  <c r="K1075" i="5"/>
  <c r="C1075" i="12" s="1"/>
  <c r="J1075" i="5"/>
  <c r="B1075" i="12" s="1"/>
  <c r="K1074" i="5"/>
  <c r="C1074" i="12" s="1"/>
  <c r="J1074" i="5"/>
  <c r="B1074" i="12" s="1"/>
  <c r="K1073" i="5"/>
  <c r="C1073" i="12" s="1"/>
  <c r="J1073" i="5"/>
  <c r="B1073" i="12" s="1"/>
  <c r="K1072" i="5"/>
  <c r="C1072" i="12" s="1"/>
  <c r="J1072" i="5"/>
  <c r="B1072" i="12" s="1"/>
  <c r="K1071" i="5"/>
  <c r="C1071" i="12" s="1"/>
  <c r="J1071" i="5"/>
  <c r="B1071" i="12" s="1"/>
  <c r="K1070" i="5"/>
  <c r="C1070" i="12" s="1"/>
  <c r="J1070" i="5"/>
  <c r="B1070" i="12" s="1"/>
  <c r="K1069" i="5"/>
  <c r="C1069" i="12" s="1"/>
  <c r="J1069" i="5"/>
  <c r="B1069" i="12" s="1"/>
  <c r="K1068" i="5"/>
  <c r="C1068" i="12" s="1"/>
  <c r="J1068" i="5"/>
  <c r="B1068" i="12" s="1"/>
  <c r="K1067" i="5"/>
  <c r="C1067" i="12" s="1"/>
  <c r="J1067" i="5"/>
  <c r="B1067" i="12" s="1"/>
  <c r="K1066" i="5"/>
  <c r="C1066" i="12" s="1"/>
  <c r="J1066" i="5"/>
  <c r="B1066" i="12" s="1"/>
  <c r="K1065" i="5"/>
  <c r="C1065" i="12" s="1"/>
  <c r="J1065" i="5"/>
  <c r="B1065" i="12" s="1"/>
  <c r="K1064" i="5"/>
  <c r="C1064" i="12" s="1"/>
  <c r="J1064" i="5"/>
  <c r="B1064" i="12" s="1"/>
  <c r="K1063" i="5"/>
  <c r="C1063" i="12" s="1"/>
  <c r="J1063" i="5"/>
  <c r="B1063" i="12" s="1"/>
  <c r="K1062" i="5"/>
  <c r="C1062" i="12" s="1"/>
  <c r="J1062" i="5"/>
  <c r="B1062" i="12" s="1"/>
  <c r="K1061" i="5"/>
  <c r="C1061" i="12" s="1"/>
  <c r="J1061" i="5"/>
  <c r="B1061" i="12" s="1"/>
  <c r="K1060" i="5"/>
  <c r="C1060" i="12" s="1"/>
  <c r="J1060" i="5"/>
  <c r="B1060" i="12" s="1"/>
  <c r="K1059" i="5"/>
  <c r="C1059" i="12" s="1"/>
  <c r="J1059" i="5"/>
  <c r="B1059" i="12" s="1"/>
  <c r="K1058" i="5"/>
  <c r="C1058" i="12" s="1"/>
  <c r="J1058" i="5"/>
  <c r="B1058" i="12" s="1"/>
  <c r="K1057" i="5"/>
  <c r="C1057" i="12" s="1"/>
  <c r="J1057" i="5"/>
  <c r="B1057" i="12" s="1"/>
  <c r="K1056" i="5"/>
  <c r="C1056" i="12" s="1"/>
  <c r="J1056" i="5"/>
  <c r="B1056" i="12" s="1"/>
  <c r="K1055" i="5"/>
  <c r="C1055" i="12" s="1"/>
  <c r="J1055" i="5"/>
  <c r="B1055" i="12" s="1"/>
  <c r="K1054" i="5"/>
  <c r="C1054" i="12" s="1"/>
  <c r="J1054" i="5"/>
  <c r="B1054" i="12" s="1"/>
  <c r="K1053" i="5"/>
  <c r="C1053" i="12" s="1"/>
  <c r="J1053" i="5"/>
  <c r="B1053" i="12" s="1"/>
  <c r="K1052" i="5"/>
  <c r="C1052" i="12" s="1"/>
  <c r="J1052" i="5"/>
  <c r="B1052" i="12" s="1"/>
  <c r="K1051" i="5"/>
  <c r="C1051" i="12" s="1"/>
  <c r="J1051" i="5"/>
  <c r="B1051" i="12" s="1"/>
  <c r="K1050" i="5"/>
  <c r="C1050" i="12" s="1"/>
  <c r="J1050" i="5"/>
  <c r="B1050" i="12" s="1"/>
  <c r="K1049" i="5"/>
  <c r="C1049" i="12" s="1"/>
  <c r="J1049" i="5"/>
  <c r="B1049" i="12" s="1"/>
  <c r="K1048" i="5"/>
  <c r="C1048" i="12" s="1"/>
  <c r="J1048" i="5"/>
  <c r="B1048" i="12" s="1"/>
  <c r="K1047" i="5"/>
  <c r="C1047" i="12" s="1"/>
  <c r="J1047" i="5"/>
  <c r="B1047" i="12" s="1"/>
  <c r="K1046" i="5"/>
  <c r="C1046" i="12" s="1"/>
  <c r="J1046" i="5"/>
  <c r="B1046" i="12" s="1"/>
  <c r="K1045" i="5"/>
  <c r="C1045" i="12" s="1"/>
  <c r="J1045" i="5"/>
  <c r="B1045" i="12" s="1"/>
  <c r="K1044" i="5"/>
  <c r="C1044" i="12" s="1"/>
  <c r="J1044" i="5"/>
  <c r="B1044" i="12" s="1"/>
  <c r="K1043" i="5"/>
  <c r="C1043" i="12" s="1"/>
  <c r="J1043" i="5"/>
  <c r="B1043" i="12" s="1"/>
  <c r="K1042" i="5"/>
  <c r="C1042" i="12" s="1"/>
  <c r="J1042" i="5"/>
  <c r="B1042" i="12" s="1"/>
  <c r="K1041" i="5"/>
  <c r="C1041" i="12" s="1"/>
  <c r="J1041" i="5"/>
  <c r="B1041" i="12" s="1"/>
  <c r="K1040" i="5"/>
  <c r="C1040" i="12" s="1"/>
  <c r="J1040" i="5"/>
  <c r="B1040" i="12" s="1"/>
  <c r="K1039" i="5"/>
  <c r="C1039" i="12" s="1"/>
  <c r="J1039" i="5"/>
  <c r="B1039" i="12" s="1"/>
  <c r="K1038" i="5"/>
  <c r="C1038" i="12" s="1"/>
  <c r="J1038" i="5"/>
  <c r="B1038" i="12" s="1"/>
  <c r="K1037" i="5"/>
  <c r="C1037" i="12" s="1"/>
  <c r="J1037" i="5"/>
  <c r="B1037" i="12" s="1"/>
  <c r="K1036" i="5"/>
  <c r="C1036" i="12" s="1"/>
  <c r="J1036" i="5"/>
  <c r="B1036" i="12" s="1"/>
  <c r="K1035" i="5"/>
  <c r="C1035" i="12" s="1"/>
  <c r="J1035" i="5"/>
  <c r="B1035" i="12" s="1"/>
  <c r="K1034" i="5"/>
  <c r="C1034" i="12" s="1"/>
  <c r="J1034" i="5"/>
  <c r="B1034" i="12" s="1"/>
  <c r="K1033" i="5"/>
  <c r="C1033" i="12" s="1"/>
  <c r="J1033" i="5"/>
  <c r="B1033" i="12" s="1"/>
  <c r="K1032" i="5"/>
  <c r="C1032" i="12" s="1"/>
  <c r="J1032" i="5"/>
  <c r="B1032" i="12" s="1"/>
  <c r="K1031" i="5"/>
  <c r="C1031" i="12" s="1"/>
  <c r="J1031" i="5"/>
  <c r="B1031" i="12" s="1"/>
  <c r="K1030" i="5"/>
  <c r="C1030" i="12" s="1"/>
  <c r="J1030" i="5"/>
  <c r="B1030" i="12" s="1"/>
  <c r="K1029" i="5"/>
  <c r="C1029" i="12" s="1"/>
  <c r="J1029" i="5"/>
  <c r="B1029" i="12" s="1"/>
  <c r="K1028" i="5"/>
  <c r="C1028" i="12" s="1"/>
  <c r="J1028" i="5"/>
  <c r="B1028" i="12" s="1"/>
  <c r="K1027" i="5"/>
  <c r="C1027" i="12" s="1"/>
  <c r="J1027" i="5"/>
  <c r="B1027" i="12" s="1"/>
  <c r="K1026" i="5"/>
  <c r="C1026" i="12" s="1"/>
  <c r="J1026" i="5"/>
  <c r="B1026" i="12" s="1"/>
  <c r="K1025" i="5"/>
  <c r="C1025" i="12" s="1"/>
  <c r="J1025" i="5"/>
  <c r="B1025" i="12" s="1"/>
  <c r="K1024" i="5"/>
  <c r="C1024" i="12" s="1"/>
  <c r="J1024" i="5"/>
  <c r="B1024" i="12" s="1"/>
  <c r="K1023" i="5"/>
  <c r="C1023" i="12" s="1"/>
  <c r="J1023" i="5"/>
  <c r="B1023" i="12" s="1"/>
  <c r="K1022" i="5"/>
  <c r="C1022" i="12" s="1"/>
  <c r="J1022" i="5"/>
  <c r="B1022" i="12" s="1"/>
  <c r="K1021" i="5"/>
  <c r="C1021" i="12" s="1"/>
  <c r="J1021" i="5"/>
  <c r="B1021" i="12" s="1"/>
  <c r="K1020" i="5"/>
  <c r="C1020" i="12" s="1"/>
  <c r="J1020" i="5"/>
  <c r="B1020" i="12" s="1"/>
  <c r="K1019" i="5"/>
  <c r="C1019" i="12" s="1"/>
  <c r="J1019" i="5"/>
  <c r="B1019" i="12" s="1"/>
  <c r="K1018" i="5"/>
  <c r="C1018" i="12" s="1"/>
  <c r="J1018" i="5"/>
  <c r="B1018" i="12" s="1"/>
  <c r="K1017" i="5"/>
  <c r="C1017" i="12" s="1"/>
  <c r="J1017" i="5"/>
  <c r="B1017" i="12" s="1"/>
  <c r="K1016" i="5"/>
  <c r="C1016" i="12" s="1"/>
  <c r="J1016" i="5"/>
  <c r="B1016" i="12" s="1"/>
  <c r="K1015" i="5"/>
  <c r="C1015" i="12" s="1"/>
  <c r="J1015" i="5"/>
  <c r="B1015" i="12" s="1"/>
  <c r="K1014" i="5"/>
  <c r="C1014" i="12" s="1"/>
  <c r="J1014" i="5"/>
  <c r="B1014" i="12" s="1"/>
  <c r="K1013" i="5"/>
  <c r="C1013" i="12" s="1"/>
  <c r="J1013" i="5"/>
  <c r="B1013" i="12" s="1"/>
  <c r="K1012" i="5"/>
  <c r="C1012" i="12" s="1"/>
  <c r="J1012" i="5"/>
  <c r="B1012" i="12" s="1"/>
  <c r="K1011" i="5"/>
  <c r="C1011" i="12" s="1"/>
  <c r="J1011" i="5"/>
  <c r="B1011" i="12" s="1"/>
  <c r="K1010" i="5"/>
  <c r="C1010" i="12" s="1"/>
  <c r="J1010" i="5"/>
  <c r="B1010" i="12" s="1"/>
  <c r="K1009" i="5"/>
  <c r="C1009" i="12" s="1"/>
  <c r="J1009" i="5"/>
  <c r="B1009" i="12" s="1"/>
  <c r="K1008" i="5"/>
  <c r="C1008" i="12" s="1"/>
  <c r="J1008" i="5"/>
  <c r="B1008" i="12" s="1"/>
  <c r="K1007" i="5"/>
  <c r="C1007" i="12" s="1"/>
  <c r="J1007" i="5"/>
  <c r="B1007" i="12" s="1"/>
  <c r="K1006" i="5"/>
  <c r="C1006" i="12" s="1"/>
  <c r="J1006" i="5"/>
  <c r="B1006" i="12" s="1"/>
  <c r="K1005" i="5"/>
  <c r="C1005" i="12" s="1"/>
  <c r="J1005" i="5"/>
  <c r="B1005" i="12" s="1"/>
  <c r="K1004" i="5"/>
  <c r="C1004" i="12" s="1"/>
  <c r="J1004" i="5"/>
  <c r="B1004" i="12" s="1"/>
  <c r="K1003" i="5"/>
  <c r="C1003" i="12" s="1"/>
  <c r="J1003" i="5"/>
  <c r="B1003" i="12" s="1"/>
  <c r="K1002" i="5"/>
  <c r="C1002" i="12" s="1"/>
  <c r="J1002" i="5"/>
  <c r="B1002" i="12" s="1"/>
  <c r="K1001" i="5"/>
  <c r="C1001" i="12" s="1"/>
  <c r="J1001" i="5"/>
  <c r="B1001" i="12" s="1"/>
  <c r="K1000" i="5"/>
  <c r="C1000" i="12" s="1"/>
  <c r="J1000" i="5"/>
  <c r="B1000" i="12" s="1"/>
  <c r="K999" i="5"/>
  <c r="C999" i="12" s="1"/>
  <c r="J999" i="5"/>
  <c r="B999" i="12" s="1"/>
  <c r="K998" i="5"/>
  <c r="C998" i="12" s="1"/>
  <c r="J998" i="5"/>
  <c r="B998" i="12" s="1"/>
  <c r="K997" i="5"/>
  <c r="C997" i="12" s="1"/>
  <c r="J997" i="5"/>
  <c r="B997" i="12" s="1"/>
  <c r="K996" i="5"/>
  <c r="C996" i="12" s="1"/>
  <c r="J996" i="5"/>
  <c r="B996" i="12" s="1"/>
  <c r="K995" i="5"/>
  <c r="C995" i="12" s="1"/>
  <c r="J995" i="5"/>
  <c r="B995" i="12" s="1"/>
  <c r="K994" i="5"/>
  <c r="C994" i="12" s="1"/>
  <c r="J994" i="5"/>
  <c r="B994" i="12" s="1"/>
  <c r="K993" i="5"/>
  <c r="C993" i="12" s="1"/>
  <c r="J993" i="5"/>
  <c r="B993" i="12" s="1"/>
  <c r="K992" i="5"/>
  <c r="C992" i="12" s="1"/>
  <c r="J992" i="5"/>
  <c r="B992" i="12" s="1"/>
  <c r="K991" i="5"/>
  <c r="C991" i="12" s="1"/>
  <c r="J991" i="5"/>
  <c r="B991" i="12" s="1"/>
  <c r="K990" i="5"/>
  <c r="C990" i="12" s="1"/>
  <c r="J990" i="5"/>
  <c r="B990" i="12" s="1"/>
  <c r="K989" i="5"/>
  <c r="C989" i="12" s="1"/>
  <c r="J989" i="5"/>
  <c r="B989" i="12" s="1"/>
  <c r="K988" i="5"/>
  <c r="C988" i="12" s="1"/>
  <c r="J988" i="5"/>
  <c r="B988" i="12" s="1"/>
  <c r="K987" i="5"/>
  <c r="C987" i="12" s="1"/>
  <c r="J987" i="5"/>
  <c r="B987" i="12" s="1"/>
  <c r="K986" i="5"/>
  <c r="C986" i="12" s="1"/>
  <c r="J986" i="5"/>
  <c r="B986" i="12" s="1"/>
  <c r="K985" i="5"/>
  <c r="C985" i="12" s="1"/>
  <c r="J985" i="5"/>
  <c r="B985" i="12" s="1"/>
  <c r="K984" i="5"/>
  <c r="C984" i="12" s="1"/>
  <c r="J984" i="5"/>
  <c r="B984" i="12" s="1"/>
  <c r="K983" i="5"/>
  <c r="C983" i="12" s="1"/>
  <c r="J983" i="5"/>
  <c r="B983" i="12" s="1"/>
  <c r="K982" i="5"/>
  <c r="C982" i="12" s="1"/>
  <c r="J982" i="5"/>
  <c r="B982" i="12" s="1"/>
  <c r="K981" i="5"/>
  <c r="C981" i="12" s="1"/>
  <c r="J981" i="5"/>
  <c r="B981" i="12" s="1"/>
  <c r="K980" i="5"/>
  <c r="C980" i="12" s="1"/>
  <c r="J980" i="5"/>
  <c r="B980" i="12" s="1"/>
  <c r="K979" i="5"/>
  <c r="C979" i="12" s="1"/>
  <c r="J979" i="5"/>
  <c r="B979" i="12" s="1"/>
  <c r="K978" i="5"/>
  <c r="C978" i="12" s="1"/>
  <c r="J978" i="5"/>
  <c r="B978" i="12" s="1"/>
  <c r="K977" i="5"/>
  <c r="C977" i="12" s="1"/>
  <c r="J977" i="5"/>
  <c r="B977" i="12" s="1"/>
  <c r="K976" i="5"/>
  <c r="C976" i="12" s="1"/>
  <c r="J976" i="5"/>
  <c r="B976" i="12" s="1"/>
  <c r="K975" i="5"/>
  <c r="C975" i="12" s="1"/>
  <c r="J975" i="5"/>
  <c r="B975" i="12" s="1"/>
  <c r="K974" i="5"/>
  <c r="C974" i="12" s="1"/>
  <c r="J974" i="5"/>
  <c r="B974" i="12" s="1"/>
  <c r="K973" i="5"/>
  <c r="C973" i="12" s="1"/>
  <c r="J973" i="5"/>
  <c r="B973" i="12" s="1"/>
  <c r="K972" i="5"/>
  <c r="C972" i="12" s="1"/>
  <c r="J972" i="5"/>
  <c r="B972" i="12" s="1"/>
  <c r="K971" i="5"/>
  <c r="C971" i="12" s="1"/>
  <c r="J971" i="5"/>
  <c r="B971" i="12" s="1"/>
  <c r="K970" i="5"/>
  <c r="C970" i="12" s="1"/>
  <c r="J970" i="5"/>
  <c r="B970" i="12" s="1"/>
  <c r="K969" i="5"/>
  <c r="C969" i="12" s="1"/>
  <c r="J969" i="5"/>
  <c r="B969" i="12" s="1"/>
  <c r="K968" i="5"/>
  <c r="C968" i="12" s="1"/>
  <c r="J968" i="5"/>
  <c r="B968" i="12" s="1"/>
  <c r="K967" i="5"/>
  <c r="C967" i="12" s="1"/>
  <c r="J967" i="5"/>
  <c r="B967" i="12" s="1"/>
  <c r="K966" i="5"/>
  <c r="C966" i="12" s="1"/>
  <c r="J966" i="5"/>
  <c r="B966" i="12" s="1"/>
  <c r="K965" i="5"/>
  <c r="C965" i="12" s="1"/>
  <c r="J965" i="5"/>
  <c r="B965" i="12" s="1"/>
  <c r="K964" i="5"/>
  <c r="C964" i="12" s="1"/>
  <c r="J964" i="5"/>
  <c r="B964" i="12" s="1"/>
  <c r="K963" i="5"/>
  <c r="C963" i="12" s="1"/>
  <c r="J963" i="5"/>
  <c r="B963" i="12" s="1"/>
  <c r="K962" i="5"/>
  <c r="C962" i="12" s="1"/>
  <c r="J962" i="5"/>
  <c r="B962" i="12" s="1"/>
  <c r="K961" i="5"/>
  <c r="C961" i="12" s="1"/>
  <c r="J961" i="5"/>
  <c r="B961" i="12" s="1"/>
  <c r="K960" i="5"/>
  <c r="C960" i="12" s="1"/>
  <c r="J960" i="5"/>
  <c r="B960" i="12" s="1"/>
  <c r="K959" i="5"/>
  <c r="C959" i="12" s="1"/>
  <c r="J959" i="5"/>
  <c r="B959" i="12" s="1"/>
  <c r="K958" i="5"/>
  <c r="C958" i="12" s="1"/>
  <c r="J958" i="5"/>
  <c r="B958" i="12" s="1"/>
  <c r="K957" i="5"/>
  <c r="C957" i="12" s="1"/>
  <c r="J957" i="5"/>
  <c r="B957" i="12" s="1"/>
  <c r="K956" i="5"/>
  <c r="C956" i="12" s="1"/>
  <c r="J956" i="5"/>
  <c r="B956" i="12" s="1"/>
  <c r="K955" i="5"/>
  <c r="C955" i="12" s="1"/>
  <c r="J955" i="5"/>
  <c r="B955" i="12" s="1"/>
  <c r="K954" i="5"/>
  <c r="C954" i="12" s="1"/>
  <c r="J954" i="5"/>
  <c r="B954" i="12" s="1"/>
  <c r="K953" i="5"/>
  <c r="C953" i="12" s="1"/>
  <c r="J953" i="5"/>
  <c r="B953" i="12" s="1"/>
  <c r="K952" i="5"/>
  <c r="C952" i="12" s="1"/>
  <c r="J952" i="5"/>
  <c r="B952" i="12" s="1"/>
  <c r="K951" i="5"/>
  <c r="C951" i="12" s="1"/>
  <c r="J951" i="5"/>
  <c r="B951" i="12" s="1"/>
  <c r="K950" i="5"/>
  <c r="C950" i="12" s="1"/>
  <c r="J950" i="5"/>
  <c r="B950" i="12" s="1"/>
  <c r="K949" i="5"/>
  <c r="C949" i="12" s="1"/>
  <c r="J949" i="5"/>
  <c r="B949" i="12" s="1"/>
  <c r="K948" i="5"/>
  <c r="C948" i="12" s="1"/>
  <c r="J948" i="5"/>
  <c r="B948" i="12" s="1"/>
  <c r="K947" i="5"/>
  <c r="C947" i="12" s="1"/>
  <c r="J947" i="5"/>
  <c r="B947" i="12" s="1"/>
  <c r="K946" i="5"/>
  <c r="C946" i="12" s="1"/>
  <c r="J946" i="5"/>
  <c r="B946" i="12" s="1"/>
  <c r="K945" i="5"/>
  <c r="C945" i="12" s="1"/>
  <c r="J945" i="5"/>
  <c r="B945" i="12" s="1"/>
  <c r="K944" i="5"/>
  <c r="C944" i="12" s="1"/>
  <c r="J944" i="5"/>
  <c r="B944" i="12" s="1"/>
  <c r="K943" i="5"/>
  <c r="C943" i="12" s="1"/>
  <c r="J943" i="5"/>
  <c r="B943" i="12" s="1"/>
  <c r="K942" i="5"/>
  <c r="C942" i="12" s="1"/>
  <c r="J942" i="5"/>
  <c r="B942" i="12" s="1"/>
  <c r="K941" i="5"/>
  <c r="C941" i="12" s="1"/>
  <c r="J941" i="5"/>
  <c r="B941" i="12" s="1"/>
  <c r="K940" i="5"/>
  <c r="C940" i="12" s="1"/>
  <c r="J940" i="5"/>
  <c r="B940" i="12" s="1"/>
  <c r="K939" i="5"/>
  <c r="C939" i="12" s="1"/>
  <c r="J939" i="5"/>
  <c r="B939" i="12" s="1"/>
  <c r="K938" i="5"/>
  <c r="C938" i="12" s="1"/>
  <c r="J938" i="5"/>
  <c r="B938" i="12" s="1"/>
  <c r="K937" i="5"/>
  <c r="C937" i="12" s="1"/>
  <c r="J937" i="5"/>
  <c r="B937" i="12" s="1"/>
  <c r="K936" i="5"/>
  <c r="C936" i="12" s="1"/>
  <c r="J936" i="5"/>
  <c r="B936" i="12" s="1"/>
  <c r="K935" i="5"/>
  <c r="C935" i="12" s="1"/>
  <c r="J935" i="5"/>
  <c r="B935" i="12" s="1"/>
  <c r="K934" i="5"/>
  <c r="C934" i="12" s="1"/>
  <c r="J934" i="5"/>
  <c r="B934" i="12" s="1"/>
  <c r="K933" i="5"/>
  <c r="C933" i="12" s="1"/>
  <c r="J933" i="5"/>
  <c r="B933" i="12" s="1"/>
  <c r="K932" i="5"/>
  <c r="C932" i="12" s="1"/>
  <c r="J932" i="5"/>
  <c r="B932" i="12" s="1"/>
  <c r="K931" i="5"/>
  <c r="C931" i="12" s="1"/>
  <c r="J931" i="5"/>
  <c r="B931" i="12" s="1"/>
  <c r="K930" i="5"/>
  <c r="C930" i="12" s="1"/>
  <c r="J930" i="5"/>
  <c r="B930" i="12" s="1"/>
  <c r="K929" i="5"/>
  <c r="C929" i="12" s="1"/>
  <c r="J929" i="5"/>
  <c r="B929" i="12" s="1"/>
  <c r="K928" i="5"/>
  <c r="C928" i="12" s="1"/>
  <c r="J928" i="5"/>
  <c r="B928" i="12" s="1"/>
  <c r="K927" i="5"/>
  <c r="C927" i="12" s="1"/>
  <c r="J927" i="5"/>
  <c r="B927" i="12" s="1"/>
  <c r="K926" i="5"/>
  <c r="C926" i="12" s="1"/>
  <c r="J926" i="5"/>
  <c r="B926" i="12" s="1"/>
  <c r="K925" i="5"/>
  <c r="C925" i="12" s="1"/>
  <c r="J925" i="5"/>
  <c r="B925" i="12" s="1"/>
  <c r="K924" i="5"/>
  <c r="C924" i="12" s="1"/>
  <c r="J924" i="5"/>
  <c r="B924" i="12" s="1"/>
  <c r="K923" i="5"/>
  <c r="C923" i="12" s="1"/>
  <c r="J923" i="5"/>
  <c r="B923" i="12" s="1"/>
  <c r="K922" i="5"/>
  <c r="C922" i="12" s="1"/>
  <c r="J922" i="5"/>
  <c r="B922" i="12" s="1"/>
  <c r="K921" i="5"/>
  <c r="C921" i="12" s="1"/>
  <c r="J921" i="5"/>
  <c r="B921" i="12" s="1"/>
  <c r="K920" i="5"/>
  <c r="C920" i="12" s="1"/>
  <c r="J920" i="5"/>
  <c r="B920" i="12" s="1"/>
  <c r="K919" i="5"/>
  <c r="C919" i="12" s="1"/>
  <c r="J919" i="5"/>
  <c r="B919" i="12" s="1"/>
  <c r="K918" i="5"/>
  <c r="C918" i="12" s="1"/>
  <c r="J918" i="5"/>
  <c r="B918" i="12" s="1"/>
  <c r="K917" i="5"/>
  <c r="C917" i="12" s="1"/>
  <c r="J917" i="5"/>
  <c r="B917" i="12" s="1"/>
  <c r="K916" i="5"/>
  <c r="C916" i="12" s="1"/>
  <c r="J916" i="5"/>
  <c r="B916" i="12" s="1"/>
  <c r="K915" i="5"/>
  <c r="C915" i="12" s="1"/>
  <c r="J915" i="5"/>
  <c r="B915" i="12" s="1"/>
  <c r="K914" i="5"/>
  <c r="C914" i="12" s="1"/>
  <c r="J914" i="5"/>
  <c r="B914" i="12" s="1"/>
  <c r="K913" i="5"/>
  <c r="C913" i="12" s="1"/>
  <c r="J913" i="5"/>
  <c r="B913" i="12" s="1"/>
  <c r="K912" i="5"/>
  <c r="C912" i="12" s="1"/>
  <c r="J912" i="5"/>
  <c r="B912" i="12" s="1"/>
  <c r="K911" i="5"/>
  <c r="C911" i="12" s="1"/>
  <c r="J911" i="5"/>
  <c r="B911" i="12" s="1"/>
  <c r="K910" i="5"/>
  <c r="C910" i="12" s="1"/>
  <c r="J910" i="5"/>
  <c r="B910" i="12" s="1"/>
  <c r="K909" i="5"/>
  <c r="C909" i="12" s="1"/>
  <c r="J909" i="5"/>
  <c r="B909" i="12" s="1"/>
  <c r="K908" i="5"/>
  <c r="C908" i="12" s="1"/>
  <c r="J908" i="5"/>
  <c r="B908" i="12" s="1"/>
  <c r="K907" i="5"/>
  <c r="C907" i="12" s="1"/>
  <c r="J907" i="5"/>
  <c r="B907" i="12" s="1"/>
  <c r="K906" i="5"/>
  <c r="C906" i="12" s="1"/>
  <c r="J906" i="5"/>
  <c r="B906" i="12" s="1"/>
  <c r="K905" i="5"/>
  <c r="C905" i="12" s="1"/>
  <c r="J905" i="5"/>
  <c r="B905" i="12" s="1"/>
  <c r="K904" i="5"/>
  <c r="C904" i="12" s="1"/>
  <c r="J904" i="5"/>
  <c r="B904" i="12" s="1"/>
  <c r="K903" i="5"/>
  <c r="C903" i="12" s="1"/>
  <c r="J903" i="5"/>
  <c r="B903" i="12" s="1"/>
  <c r="K902" i="5"/>
  <c r="C902" i="12" s="1"/>
  <c r="J902" i="5"/>
  <c r="B902" i="12" s="1"/>
  <c r="K901" i="5"/>
  <c r="C901" i="12" s="1"/>
  <c r="J901" i="5"/>
  <c r="B901" i="12" s="1"/>
  <c r="K900" i="5"/>
  <c r="C900" i="12" s="1"/>
  <c r="J900" i="5"/>
  <c r="B900" i="12" s="1"/>
  <c r="K899" i="5"/>
  <c r="C899" i="12" s="1"/>
  <c r="J899" i="5"/>
  <c r="B899" i="12" s="1"/>
  <c r="K898" i="5"/>
  <c r="C898" i="12" s="1"/>
  <c r="J898" i="5"/>
  <c r="B898" i="12" s="1"/>
  <c r="K897" i="5"/>
  <c r="C897" i="12" s="1"/>
  <c r="J897" i="5"/>
  <c r="B897" i="12" s="1"/>
  <c r="K896" i="5"/>
  <c r="C896" i="12" s="1"/>
  <c r="J896" i="5"/>
  <c r="B896" i="12" s="1"/>
  <c r="K895" i="5"/>
  <c r="C895" i="12" s="1"/>
  <c r="J895" i="5"/>
  <c r="B895" i="12" s="1"/>
  <c r="K894" i="5"/>
  <c r="C894" i="12" s="1"/>
  <c r="J894" i="5"/>
  <c r="B894" i="12" s="1"/>
  <c r="K893" i="5"/>
  <c r="C893" i="12" s="1"/>
  <c r="J893" i="5"/>
  <c r="B893" i="12" s="1"/>
  <c r="K892" i="5"/>
  <c r="C892" i="12" s="1"/>
  <c r="J892" i="5"/>
  <c r="B892" i="12" s="1"/>
  <c r="K891" i="5"/>
  <c r="C891" i="12" s="1"/>
  <c r="J891" i="5"/>
  <c r="B891" i="12" s="1"/>
  <c r="K890" i="5"/>
  <c r="C890" i="12" s="1"/>
  <c r="J890" i="5"/>
  <c r="B890" i="12" s="1"/>
  <c r="K889" i="5"/>
  <c r="C889" i="12" s="1"/>
  <c r="J889" i="5"/>
  <c r="B889" i="12" s="1"/>
  <c r="K888" i="5"/>
  <c r="C888" i="12" s="1"/>
  <c r="J888" i="5"/>
  <c r="B888" i="12" s="1"/>
  <c r="K887" i="5"/>
  <c r="C887" i="12" s="1"/>
  <c r="J887" i="5"/>
  <c r="B887" i="12" s="1"/>
  <c r="K886" i="5"/>
  <c r="C886" i="12" s="1"/>
  <c r="J886" i="5"/>
  <c r="B886" i="12" s="1"/>
  <c r="K885" i="5"/>
  <c r="C885" i="12" s="1"/>
  <c r="J885" i="5"/>
  <c r="B885" i="12" s="1"/>
  <c r="K884" i="5"/>
  <c r="C884" i="12" s="1"/>
  <c r="J884" i="5"/>
  <c r="B884" i="12" s="1"/>
  <c r="K883" i="5"/>
  <c r="C883" i="12" s="1"/>
  <c r="J883" i="5"/>
  <c r="B883" i="12" s="1"/>
  <c r="K882" i="5"/>
  <c r="C882" i="12" s="1"/>
  <c r="J882" i="5"/>
  <c r="B882" i="12" s="1"/>
  <c r="K881" i="5"/>
  <c r="C881" i="12" s="1"/>
  <c r="J881" i="5"/>
  <c r="B881" i="12" s="1"/>
  <c r="K880" i="5"/>
  <c r="C880" i="12" s="1"/>
  <c r="J880" i="5"/>
  <c r="B880" i="12" s="1"/>
  <c r="K879" i="5"/>
  <c r="C879" i="12" s="1"/>
  <c r="J879" i="5"/>
  <c r="B879" i="12" s="1"/>
  <c r="K878" i="5"/>
  <c r="C878" i="12" s="1"/>
  <c r="J878" i="5"/>
  <c r="B878" i="12" s="1"/>
  <c r="K877" i="5"/>
  <c r="C877" i="12" s="1"/>
  <c r="J877" i="5"/>
  <c r="B877" i="12" s="1"/>
  <c r="K876" i="5"/>
  <c r="C876" i="12" s="1"/>
  <c r="J876" i="5"/>
  <c r="B876" i="12" s="1"/>
  <c r="K875" i="5"/>
  <c r="C875" i="12" s="1"/>
  <c r="J875" i="5"/>
  <c r="B875" i="12" s="1"/>
  <c r="K874" i="5"/>
  <c r="C874" i="12" s="1"/>
  <c r="J874" i="5"/>
  <c r="B874" i="12" s="1"/>
  <c r="K873" i="5"/>
  <c r="C873" i="12" s="1"/>
  <c r="J873" i="5"/>
  <c r="B873" i="12" s="1"/>
  <c r="K872" i="5"/>
  <c r="C872" i="12" s="1"/>
  <c r="J872" i="5"/>
  <c r="B872" i="12" s="1"/>
  <c r="K871" i="5"/>
  <c r="C871" i="12" s="1"/>
  <c r="J871" i="5"/>
  <c r="B871" i="12" s="1"/>
  <c r="K870" i="5"/>
  <c r="C870" i="12" s="1"/>
  <c r="J870" i="5"/>
  <c r="B870" i="12" s="1"/>
  <c r="K869" i="5"/>
  <c r="C869" i="12" s="1"/>
  <c r="J869" i="5"/>
  <c r="B869" i="12" s="1"/>
  <c r="K868" i="5"/>
  <c r="C868" i="12" s="1"/>
  <c r="J868" i="5"/>
  <c r="B868" i="12" s="1"/>
  <c r="K867" i="5"/>
  <c r="C867" i="12" s="1"/>
  <c r="J867" i="5"/>
  <c r="B867" i="12" s="1"/>
  <c r="K866" i="5"/>
  <c r="C866" i="12" s="1"/>
  <c r="J866" i="5"/>
  <c r="B866" i="12" s="1"/>
  <c r="K865" i="5"/>
  <c r="C865" i="12" s="1"/>
  <c r="J865" i="5"/>
  <c r="B865" i="12" s="1"/>
  <c r="K864" i="5"/>
  <c r="C864" i="12" s="1"/>
  <c r="J864" i="5"/>
  <c r="B864" i="12" s="1"/>
  <c r="K863" i="5"/>
  <c r="C863" i="12" s="1"/>
  <c r="J863" i="5"/>
  <c r="B863" i="12" s="1"/>
  <c r="K862" i="5"/>
  <c r="C862" i="12" s="1"/>
  <c r="J862" i="5"/>
  <c r="B862" i="12" s="1"/>
  <c r="K861" i="5"/>
  <c r="C861" i="12" s="1"/>
  <c r="J861" i="5"/>
  <c r="B861" i="12" s="1"/>
  <c r="K860" i="5"/>
  <c r="C860" i="12" s="1"/>
  <c r="J860" i="5"/>
  <c r="B860" i="12" s="1"/>
  <c r="K859" i="5"/>
  <c r="C859" i="12" s="1"/>
  <c r="J859" i="5"/>
  <c r="B859" i="12" s="1"/>
  <c r="K858" i="5"/>
  <c r="C858" i="12" s="1"/>
  <c r="J858" i="5"/>
  <c r="B858" i="12" s="1"/>
  <c r="K857" i="5"/>
  <c r="C857" i="12" s="1"/>
  <c r="J857" i="5"/>
  <c r="B857" i="12" s="1"/>
  <c r="K856" i="5"/>
  <c r="C856" i="12" s="1"/>
  <c r="J856" i="5"/>
  <c r="B856" i="12" s="1"/>
  <c r="K855" i="5"/>
  <c r="C855" i="12" s="1"/>
  <c r="J855" i="5"/>
  <c r="B855" i="12" s="1"/>
  <c r="K854" i="5"/>
  <c r="C854" i="12" s="1"/>
  <c r="J854" i="5"/>
  <c r="B854" i="12" s="1"/>
  <c r="K853" i="5"/>
  <c r="C853" i="12" s="1"/>
  <c r="J853" i="5"/>
  <c r="B853" i="12" s="1"/>
  <c r="K852" i="5"/>
  <c r="C852" i="12" s="1"/>
  <c r="J852" i="5"/>
  <c r="B852" i="12" s="1"/>
  <c r="K851" i="5"/>
  <c r="C851" i="12" s="1"/>
  <c r="J851" i="5"/>
  <c r="B851" i="12" s="1"/>
  <c r="K850" i="5"/>
  <c r="C850" i="12" s="1"/>
  <c r="J850" i="5"/>
  <c r="B850" i="12" s="1"/>
  <c r="K849" i="5"/>
  <c r="C849" i="12" s="1"/>
  <c r="J849" i="5"/>
  <c r="B849" i="12" s="1"/>
  <c r="K848" i="5"/>
  <c r="C848" i="12" s="1"/>
  <c r="J848" i="5"/>
  <c r="B848" i="12" s="1"/>
  <c r="K847" i="5"/>
  <c r="C847" i="12" s="1"/>
  <c r="J847" i="5"/>
  <c r="B847" i="12" s="1"/>
  <c r="K846" i="5"/>
  <c r="C846" i="12" s="1"/>
  <c r="J846" i="5"/>
  <c r="B846" i="12" s="1"/>
  <c r="K845" i="5"/>
  <c r="C845" i="12" s="1"/>
  <c r="J845" i="5"/>
  <c r="B845" i="12" s="1"/>
  <c r="K844" i="5"/>
  <c r="C844" i="12" s="1"/>
  <c r="J844" i="5"/>
  <c r="B844" i="12" s="1"/>
  <c r="K843" i="5"/>
  <c r="C843" i="12" s="1"/>
  <c r="J843" i="5"/>
  <c r="B843" i="12" s="1"/>
  <c r="K842" i="5"/>
  <c r="C842" i="12" s="1"/>
  <c r="J842" i="5"/>
  <c r="B842" i="12" s="1"/>
  <c r="K841" i="5"/>
  <c r="C841" i="12" s="1"/>
  <c r="J841" i="5"/>
  <c r="B841" i="12" s="1"/>
  <c r="K840" i="5"/>
  <c r="C840" i="12" s="1"/>
  <c r="J840" i="5"/>
  <c r="B840" i="12" s="1"/>
  <c r="K839" i="5"/>
  <c r="C839" i="12" s="1"/>
  <c r="J839" i="5"/>
  <c r="B839" i="12" s="1"/>
  <c r="K838" i="5"/>
  <c r="C838" i="12" s="1"/>
  <c r="J838" i="5"/>
  <c r="B838" i="12" s="1"/>
  <c r="K837" i="5"/>
  <c r="C837" i="12" s="1"/>
  <c r="J837" i="5"/>
  <c r="B837" i="12" s="1"/>
  <c r="K836" i="5"/>
  <c r="C836" i="12" s="1"/>
  <c r="J836" i="5"/>
  <c r="B836" i="12" s="1"/>
  <c r="K835" i="5"/>
  <c r="C835" i="12" s="1"/>
  <c r="J835" i="5"/>
  <c r="B835" i="12" s="1"/>
  <c r="K834" i="5"/>
  <c r="C834" i="12" s="1"/>
  <c r="J834" i="5"/>
  <c r="B834" i="12" s="1"/>
  <c r="K833" i="5"/>
  <c r="C833" i="12" s="1"/>
  <c r="J833" i="5"/>
  <c r="B833" i="12" s="1"/>
  <c r="K832" i="5"/>
  <c r="C832" i="12" s="1"/>
  <c r="J832" i="5"/>
  <c r="B832" i="12" s="1"/>
  <c r="K831" i="5"/>
  <c r="C831" i="12" s="1"/>
  <c r="J831" i="5"/>
  <c r="B831" i="12" s="1"/>
  <c r="K830" i="5"/>
  <c r="C830" i="12" s="1"/>
  <c r="J830" i="5"/>
  <c r="B830" i="12" s="1"/>
  <c r="K829" i="5"/>
  <c r="C829" i="12" s="1"/>
  <c r="J829" i="5"/>
  <c r="B829" i="12" s="1"/>
  <c r="K828" i="5"/>
  <c r="C828" i="12" s="1"/>
  <c r="J828" i="5"/>
  <c r="B828" i="12" s="1"/>
  <c r="K827" i="5"/>
  <c r="C827" i="12" s="1"/>
  <c r="J827" i="5"/>
  <c r="B827" i="12" s="1"/>
  <c r="K826" i="5"/>
  <c r="C826" i="12" s="1"/>
  <c r="J826" i="5"/>
  <c r="B826" i="12" s="1"/>
  <c r="K825" i="5"/>
  <c r="C825" i="12" s="1"/>
  <c r="J825" i="5"/>
  <c r="B825" i="12" s="1"/>
  <c r="K824" i="5"/>
  <c r="C824" i="12" s="1"/>
  <c r="J824" i="5"/>
  <c r="B824" i="12" s="1"/>
  <c r="K823" i="5"/>
  <c r="C823" i="12" s="1"/>
  <c r="J823" i="5"/>
  <c r="B823" i="12" s="1"/>
  <c r="K822" i="5"/>
  <c r="C822" i="12" s="1"/>
  <c r="J822" i="5"/>
  <c r="B822" i="12" s="1"/>
  <c r="K821" i="5"/>
  <c r="C821" i="12" s="1"/>
  <c r="J821" i="5"/>
  <c r="B821" i="12" s="1"/>
  <c r="K820" i="5"/>
  <c r="C820" i="12" s="1"/>
  <c r="J820" i="5"/>
  <c r="B820" i="12" s="1"/>
  <c r="K819" i="5"/>
  <c r="C819" i="12" s="1"/>
  <c r="J819" i="5"/>
  <c r="B819" i="12" s="1"/>
  <c r="K818" i="5"/>
  <c r="C818" i="12" s="1"/>
  <c r="J818" i="5"/>
  <c r="B818" i="12" s="1"/>
  <c r="K817" i="5"/>
  <c r="C817" i="12" s="1"/>
  <c r="J817" i="5"/>
  <c r="B817" i="12" s="1"/>
  <c r="K816" i="5"/>
  <c r="C816" i="12" s="1"/>
  <c r="J816" i="5"/>
  <c r="B816" i="12" s="1"/>
  <c r="K815" i="5"/>
  <c r="C815" i="12" s="1"/>
  <c r="J815" i="5"/>
  <c r="B815" i="12" s="1"/>
  <c r="K814" i="5"/>
  <c r="C814" i="12" s="1"/>
  <c r="J814" i="5"/>
  <c r="B814" i="12" s="1"/>
  <c r="K813" i="5"/>
  <c r="C813" i="12" s="1"/>
  <c r="J813" i="5"/>
  <c r="B813" i="12" s="1"/>
  <c r="K812" i="5"/>
  <c r="C812" i="12" s="1"/>
  <c r="J812" i="5"/>
  <c r="B812" i="12" s="1"/>
  <c r="K811" i="5"/>
  <c r="C811" i="12" s="1"/>
  <c r="J811" i="5"/>
  <c r="B811" i="12" s="1"/>
  <c r="K810" i="5"/>
  <c r="C810" i="12" s="1"/>
  <c r="J810" i="5"/>
  <c r="B810" i="12" s="1"/>
  <c r="K809" i="5"/>
  <c r="C809" i="12" s="1"/>
  <c r="J809" i="5"/>
  <c r="B809" i="12" s="1"/>
  <c r="K808" i="5"/>
  <c r="C808" i="12" s="1"/>
  <c r="J808" i="5"/>
  <c r="B808" i="12" s="1"/>
  <c r="K807" i="5"/>
  <c r="C807" i="12" s="1"/>
  <c r="J807" i="5"/>
  <c r="B807" i="12" s="1"/>
  <c r="K806" i="5"/>
  <c r="C806" i="12" s="1"/>
  <c r="J806" i="5"/>
  <c r="B806" i="12" s="1"/>
  <c r="K805" i="5"/>
  <c r="C805" i="12" s="1"/>
  <c r="J805" i="5"/>
  <c r="B805" i="12" s="1"/>
  <c r="K804" i="5"/>
  <c r="C804" i="12" s="1"/>
  <c r="J804" i="5"/>
  <c r="B804" i="12" s="1"/>
  <c r="K803" i="5"/>
  <c r="C803" i="12" s="1"/>
  <c r="J803" i="5"/>
  <c r="B803" i="12" s="1"/>
  <c r="K802" i="5"/>
  <c r="C802" i="12" s="1"/>
  <c r="J802" i="5"/>
  <c r="B802" i="12" s="1"/>
  <c r="K801" i="5"/>
  <c r="C801" i="12" s="1"/>
  <c r="J801" i="5"/>
  <c r="B801" i="12" s="1"/>
  <c r="K800" i="5"/>
  <c r="C800" i="12" s="1"/>
  <c r="J800" i="5"/>
  <c r="B800" i="12" s="1"/>
  <c r="K799" i="5"/>
  <c r="C799" i="12" s="1"/>
  <c r="J799" i="5"/>
  <c r="B799" i="12" s="1"/>
  <c r="K798" i="5"/>
  <c r="C798" i="12" s="1"/>
  <c r="J798" i="5"/>
  <c r="B798" i="12" s="1"/>
  <c r="K797" i="5"/>
  <c r="C797" i="12" s="1"/>
  <c r="J797" i="5"/>
  <c r="B797" i="12" s="1"/>
  <c r="K796" i="5"/>
  <c r="C796" i="12" s="1"/>
  <c r="J796" i="5"/>
  <c r="B796" i="12" s="1"/>
  <c r="K795" i="5"/>
  <c r="C795" i="12" s="1"/>
  <c r="J795" i="5"/>
  <c r="B795" i="12" s="1"/>
  <c r="K794" i="5"/>
  <c r="C794" i="12" s="1"/>
  <c r="J794" i="5"/>
  <c r="B794" i="12" s="1"/>
  <c r="K793" i="5"/>
  <c r="C793" i="12" s="1"/>
  <c r="J793" i="5"/>
  <c r="B793" i="12" s="1"/>
  <c r="K792" i="5"/>
  <c r="C792" i="12" s="1"/>
  <c r="J792" i="5"/>
  <c r="B792" i="12" s="1"/>
  <c r="K791" i="5"/>
  <c r="C791" i="12" s="1"/>
  <c r="J791" i="5"/>
  <c r="B791" i="12" s="1"/>
  <c r="K790" i="5"/>
  <c r="C790" i="12" s="1"/>
  <c r="J790" i="5"/>
  <c r="B790" i="12" s="1"/>
  <c r="K789" i="5"/>
  <c r="C789" i="12" s="1"/>
  <c r="J789" i="5"/>
  <c r="B789" i="12" s="1"/>
  <c r="K788" i="5"/>
  <c r="C788" i="12" s="1"/>
  <c r="J788" i="5"/>
  <c r="B788" i="12" s="1"/>
  <c r="K787" i="5"/>
  <c r="C787" i="12" s="1"/>
  <c r="J787" i="5"/>
  <c r="B787" i="12" s="1"/>
  <c r="K786" i="5"/>
  <c r="C786" i="12" s="1"/>
  <c r="J786" i="5"/>
  <c r="B786" i="12" s="1"/>
  <c r="K785" i="5"/>
  <c r="C785" i="12" s="1"/>
  <c r="J785" i="5"/>
  <c r="B785" i="12" s="1"/>
  <c r="K784" i="5"/>
  <c r="C784" i="12" s="1"/>
  <c r="J784" i="5"/>
  <c r="B784" i="12" s="1"/>
  <c r="K783" i="5"/>
  <c r="C783" i="12" s="1"/>
  <c r="J783" i="5"/>
  <c r="B783" i="12" s="1"/>
  <c r="K782" i="5"/>
  <c r="C782" i="12" s="1"/>
  <c r="J782" i="5"/>
  <c r="B782" i="12" s="1"/>
  <c r="K781" i="5"/>
  <c r="C781" i="12" s="1"/>
  <c r="J781" i="5"/>
  <c r="B781" i="12" s="1"/>
  <c r="K780" i="5"/>
  <c r="C780" i="12" s="1"/>
  <c r="J780" i="5"/>
  <c r="B780" i="12" s="1"/>
  <c r="K779" i="5"/>
  <c r="C779" i="12" s="1"/>
  <c r="J779" i="5"/>
  <c r="B779" i="12" s="1"/>
  <c r="K778" i="5"/>
  <c r="C778" i="12" s="1"/>
  <c r="J778" i="5"/>
  <c r="B778" i="12" s="1"/>
  <c r="K777" i="5"/>
  <c r="C777" i="12" s="1"/>
  <c r="J777" i="5"/>
  <c r="B777" i="12" s="1"/>
  <c r="K776" i="5"/>
  <c r="C776" i="12" s="1"/>
  <c r="J776" i="5"/>
  <c r="B776" i="12" s="1"/>
  <c r="K775" i="5"/>
  <c r="C775" i="12" s="1"/>
  <c r="J775" i="5"/>
  <c r="B775" i="12" s="1"/>
  <c r="K774" i="5"/>
  <c r="C774" i="12" s="1"/>
  <c r="J774" i="5"/>
  <c r="B774" i="12" s="1"/>
  <c r="K773" i="5"/>
  <c r="C773" i="12" s="1"/>
  <c r="J773" i="5"/>
  <c r="B773" i="12" s="1"/>
  <c r="K772" i="5"/>
  <c r="C772" i="12" s="1"/>
  <c r="J772" i="5"/>
  <c r="B772" i="12" s="1"/>
  <c r="K771" i="5"/>
  <c r="C771" i="12" s="1"/>
  <c r="J771" i="5"/>
  <c r="B771" i="12" s="1"/>
  <c r="K770" i="5"/>
  <c r="C770" i="12" s="1"/>
  <c r="J770" i="5"/>
  <c r="B770" i="12" s="1"/>
  <c r="K769" i="5"/>
  <c r="C769" i="12" s="1"/>
  <c r="J769" i="5"/>
  <c r="B769" i="12" s="1"/>
  <c r="K768" i="5"/>
  <c r="C768" i="12" s="1"/>
  <c r="J768" i="5"/>
  <c r="B768" i="12" s="1"/>
  <c r="K767" i="5"/>
  <c r="C767" i="12" s="1"/>
  <c r="J767" i="5"/>
  <c r="B767" i="12" s="1"/>
  <c r="K766" i="5"/>
  <c r="C766" i="12" s="1"/>
  <c r="J766" i="5"/>
  <c r="B766" i="12" s="1"/>
  <c r="K765" i="5"/>
  <c r="C765" i="12" s="1"/>
  <c r="J765" i="5"/>
  <c r="B765" i="12" s="1"/>
  <c r="K764" i="5"/>
  <c r="C764" i="12" s="1"/>
  <c r="J764" i="5"/>
  <c r="B764" i="12" s="1"/>
  <c r="K763" i="5"/>
  <c r="C763" i="12" s="1"/>
  <c r="J763" i="5"/>
  <c r="B763" i="12" s="1"/>
  <c r="K762" i="5"/>
  <c r="C762" i="12" s="1"/>
  <c r="J762" i="5"/>
  <c r="B762" i="12" s="1"/>
  <c r="K761" i="5"/>
  <c r="C761" i="12" s="1"/>
  <c r="J761" i="5"/>
  <c r="B761" i="12" s="1"/>
  <c r="K760" i="5"/>
  <c r="C760" i="12" s="1"/>
  <c r="J760" i="5"/>
  <c r="B760" i="12" s="1"/>
  <c r="K759" i="5"/>
  <c r="C759" i="12" s="1"/>
  <c r="J759" i="5"/>
  <c r="B759" i="12" s="1"/>
  <c r="K758" i="5"/>
  <c r="C758" i="12" s="1"/>
  <c r="J758" i="5"/>
  <c r="B758" i="12" s="1"/>
  <c r="K757" i="5"/>
  <c r="C757" i="12" s="1"/>
  <c r="J757" i="5"/>
  <c r="B757" i="12" s="1"/>
  <c r="K756" i="5"/>
  <c r="C756" i="12" s="1"/>
  <c r="J756" i="5"/>
  <c r="B756" i="12" s="1"/>
  <c r="K755" i="5"/>
  <c r="C755" i="12" s="1"/>
  <c r="J755" i="5"/>
  <c r="B755" i="12" s="1"/>
  <c r="K754" i="5"/>
  <c r="C754" i="12" s="1"/>
  <c r="J754" i="5"/>
  <c r="B754" i="12" s="1"/>
  <c r="K753" i="5"/>
  <c r="C753" i="12" s="1"/>
  <c r="J753" i="5"/>
  <c r="B753" i="12" s="1"/>
  <c r="K752" i="5"/>
  <c r="C752" i="12" s="1"/>
  <c r="J752" i="5"/>
  <c r="B752" i="12" s="1"/>
  <c r="K751" i="5"/>
  <c r="C751" i="12" s="1"/>
  <c r="J751" i="5"/>
  <c r="B751" i="12" s="1"/>
  <c r="K750" i="5"/>
  <c r="C750" i="12" s="1"/>
  <c r="J750" i="5"/>
  <c r="B750" i="12" s="1"/>
  <c r="K749" i="5"/>
  <c r="C749" i="12" s="1"/>
  <c r="J749" i="5"/>
  <c r="B749" i="12" s="1"/>
  <c r="K748" i="5"/>
  <c r="C748" i="12" s="1"/>
  <c r="J748" i="5"/>
  <c r="B748" i="12" s="1"/>
  <c r="K747" i="5"/>
  <c r="C747" i="12" s="1"/>
  <c r="J747" i="5"/>
  <c r="B747" i="12" s="1"/>
  <c r="K746" i="5"/>
  <c r="C746" i="12" s="1"/>
  <c r="J746" i="5"/>
  <c r="B746" i="12" s="1"/>
  <c r="K745" i="5"/>
  <c r="C745" i="12" s="1"/>
  <c r="J745" i="5"/>
  <c r="B745" i="12" s="1"/>
  <c r="K744" i="5"/>
  <c r="C744" i="12" s="1"/>
  <c r="J744" i="5"/>
  <c r="B744" i="12" s="1"/>
  <c r="K743" i="5"/>
  <c r="C743" i="12" s="1"/>
  <c r="J743" i="5"/>
  <c r="B743" i="12" s="1"/>
  <c r="K742" i="5"/>
  <c r="C742" i="12" s="1"/>
  <c r="J742" i="5"/>
  <c r="B742" i="12" s="1"/>
  <c r="K741" i="5"/>
  <c r="C741" i="12" s="1"/>
  <c r="J741" i="5"/>
  <c r="B741" i="12" s="1"/>
  <c r="K740" i="5"/>
  <c r="C740" i="12" s="1"/>
  <c r="J740" i="5"/>
  <c r="B740" i="12" s="1"/>
  <c r="K739" i="5"/>
  <c r="C739" i="12" s="1"/>
  <c r="J739" i="5"/>
  <c r="B739" i="12" s="1"/>
  <c r="K738" i="5"/>
  <c r="C738" i="12" s="1"/>
  <c r="J738" i="5"/>
  <c r="B738" i="12" s="1"/>
  <c r="K737" i="5"/>
  <c r="C737" i="12" s="1"/>
  <c r="J737" i="5"/>
  <c r="B737" i="12" s="1"/>
  <c r="K736" i="5"/>
  <c r="C736" i="12" s="1"/>
  <c r="J736" i="5"/>
  <c r="B736" i="12" s="1"/>
  <c r="K735" i="5"/>
  <c r="C735" i="12" s="1"/>
  <c r="J735" i="5"/>
  <c r="B735" i="12" s="1"/>
  <c r="K734" i="5"/>
  <c r="C734" i="12" s="1"/>
  <c r="J734" i="5"/>
  <c r="B734" i="12" s="1"/>
  <c r="K733" i="5"/>
  <c r="C733" i="12" s="1"/>
  <c r="J733" i="5"/>
  <c r="B733" i="12" s="1"/>
  <c r="K732" i="5"/>
  <c r="C732" i="12" s="1"/>
  <c r="J732" i="5"/>
  <c r="B732" i="12" s="1"/>
  <c r="K731" i="5"/>
  <c r="C731" i="12" s="1"/>
  <c r="J731" i="5"/>
  <c r="B731" i="12" s="1"/>
  <c r="K730" i="5"/>
  <c r="C730" i="12" s="1"/>
  <c r="J730" i="5"/>
  <c r="B730" i="12" s="1"/>
  <c r="K729" i="5"/>
  <c r="C729" i="12" s="1"/>
  <c r="J729" i="5"/>
  <c r="B729" i="12" s="1"/>
  <c r="K728" i="5"/>
  <c r="C728" i="12" s="1"/>
  <c r="J728" i="5"/>
  <c r="B728" i="12" s="1"/>
  <c r="K727" i="5"/>
  <c r="C727" i="12" s="1"/>
  <c r="J727" i="5"/>
  <c r="B727" i="12" s="1"/>
  <c r="K726" i="5"/>
  <c r="C726" i="12" s="1"/>
  <c r="J726" i="5"/>
  <c r="B726" i="12" s="1"/>
  <c r="K725" i="5"/>
  <c r="C725" i="12" s="1"/>
  <c r="J725" i="5"/>
  <c r="B725" i="12" s="1"/>
  <c r="K724" i="5"/>
  <c r="C724" i="12" s="1"/>
  <c r="J724" i="5"/>
  <c r="B724" i="12" s="1"/>
  <c r="K723" i="5"/>
  <c r="C723" i="12" s="1"/>
  <c r="J723" i="5"/>
  <c r="B723" i="12" s="1"/>
  <c r="K722" i="5"/>
  <c r="C722" i="12" s="1"/>
  <c r="J722" i="5"/>
  <c r="B722" i="12" s="1"/>
  <c r="K721" i="5"/>
  <c r="C721" i="12" s="1"/>
  <c r="J721" i="5"/>
  <c r="B721" i="12" s="1"/>
  <c r="K720" i="5"/>
  <c r="C720" i="12" s="1"/>
  <c r="J720" i="5"/>
  <c r="B720" i="12" s="1"/>
  <c r="K719" i="5"/>
  <c r="C719" i="12" s="1"/>
  <c r="J719" i="5"/>
  <c r="B719" i="12" s="1"/>
  <c r="K718" i="5"/>
  <c r="C718" i="12" s="1"/>
  <c r="J718" i="5"/>
  <c r="B718" i="12" s="1"/>
  <c r="K717" i="5"/>
  <c r="C717" i="12" s="1"/>
  <c r="J717" i="5"/>
  <c r="B717" i="12" s="1"/>
  <c r="K716" i="5"/>
  <c r="C716" i="12" s="1"/>
  <c r="J716" i="5"/>
  <c r="B716" i="12" s="1"/>
  <c r="K715" i="5"/>
  <c r="C715" i="12" s="1"/>
  <c r="J715" i="5"/>
  <c r="B715" i="12" s="1"/>
  <c r="K714" i="5"/>
  <c r="C714" i="12" s="1"/>
  <c r="J714" i="5"/>
  <c r="B714" i="12" s="1"/>
  <c r="K713" i="5"/>
  <c r="C713" i="12" s="1"/>
  <c r="J713" i="5"/>
  <c r="B713" i="12" s="1"/>
  <c r="K712" i="5"/>
  <c r="C712" i="12" s="1"/>
  <c r="J712" i="5"/>
  <c r="B712" i="12" s="1"/>
  <c r="K711" i="5"/>
  <c r="C711" i="12" s="1"/>
  <c r="J711" i="5"/>
  <c r="B711" i="12" s="1"/>
  <c r="K710" i="5"/>
  <c r="C710" i="12" s="1"/>
  <c r="J710" i="5"/>
  <c r="B710" i="12" s="1"/>
  <c r="K709" i="5"/>
  <c r="C709" i="12" s="1"/>
  <c r="J709" i="5"/>
  <c r="B709" i="12" s="1"/>
  <c r="K708" i="5"/>
  <c r="C708" i="12" s="1"/>
  <c r="J708" i="5"/>
  <c r="B708" i="12" s="1"/>
  <c r="K707" i="5"/>
  <c r="C707" i="12" s="1"/>
  <c r="J707" i="5"/>
  <c r="B707" i="12" s="1"/>
  <c r="K706" i="5"/>
  <c r="C706" i="12" s="1"/>
  <c r="J706" i="5"/>
  <c r="B706" i="12" s="1"/>
  <c r="K705" i="5"/>
  <c r="C705" i="12" s="1"/>
  <c r="J705" i="5"/>
  <c r="B705" i="12" s="1"/>
  <c r="K704" i="5"/>
  <c r="C704" i="12" s="1"/>
  <c r="J704" i="5"/>
  <c r="B704" i="12" s="1"/>
  <c r="K703" i="5"/>
  <c r="C703" i="12" s="1"/>
  <c r="J703" i="5"/>
  <c r="B703" i="12" s="1"/>
  <c r="K702" i="5"/>
  <c r="C702" i="12" s="1"/>
  <c r="J702" i="5"/>
  <c r="B702" i="12" s="1"/>
  <c r="K701" i="5"/>
  <c r="C701" i="12" s="1"/>
  <c r="J701" i="5"/>
  <c r="B701" i="12" s="1"/>
  <c r="K700" i="5"/>
  <c r="C700" i="12" s="1"/>
  <c r="J700" i="5"/>
  <c r="B700" i="12" s="1"/>
  <c r="K699" i="5"/>
  <c r="C699" i="12" s="1"/>
  <c r="J699" i="5"/>
  <c r="B699" i="12" s="1"/>
  <c r="K698" i="5"/>
  <c r="C698" i="12" s="1"/>
  <c r="J698" i="5"/>
  <c r="B698" i="12" s="1"/>
  <c r="K697" i="5"/>
  <c r="C697" i="12" s="1"/>
  <c r="J697" i="5"/>
  <c r="B697" i="12" s="1"/>
  <c r="K696" i="5"/>
  <c r="C696" i="12" s="1"/>
  <c r="J696" i="5"/>
  <c r="B696" i="12" s="1"/>
  <c r="K695" i="5"/>
  <c r="C695" i="12" s="1"/>
  <c r="J695" i="5"/>
  <c r="B695" i="12" s="1"/>
  <c r="K694" i="5"/>
  <c r="C694" i="12" s="1"/>
  <c r="J694" i="5"/>
  <c r="B694" i="12" s="1"/>
  <c r="K693" i="5"/>
  <c r="C693" i="12" s="1"/>
  <c r="J693" i="5"/>
  <c r="B693" i="12" s="1"/>
  <c r="K692" i="5"/>
  <c r="C692" i="12" s="1"/>
  <c r="J692" i="5"/>
  <c r="B692" i="12" s="1"/>
  <c r="K691" i="5"/>
  <c r="C691" i="12" s="1"/>
  <c r="J691" i="5"/>
  <c r="B691" i="12" s="1"/>
  <c r="K690" i="5"/>
  <c r="C690" i="12" s="1"/>
  <c r="J690" i="5"/>
  <c r="B690" i="12" s="1"/>
  <c r="K689" i="5"/>
  <c r="C689" i="12" s="1"/>
  <c r="J689" i="5"/>
  <c r="B689" i="12" s="1"/>
  <c r="K688" i="5"/>
  <c r="C688" i="12" s="1"/>
  <c r="J688" i="5"/>
  <c r="B688" i="12" s="1"/>
  <c r="K687" i="5"/>
  <c r="C687" i="12" s="1"/>
  <c r="J687" i="5"/>
  <c r="B687" i="12" s="1"/>
  <c r="K686" i="5"/>
  <c r="C686" i="12" s="1"/>
  <c r="J686" i="5"/>
  <c r="B686" i="12" s="1"/>
  <c r="K685" i="5"/>
  <c r="C685" i="12" s="1"/>
  <c r="J685" i="5"/>
  <c r="B685" i="12" s="1"/>
  <c r="K684" i="5"/>
  <c r="C684" i="12" s="1"/>
  <c r="J684" i="5"/>
  <c r="B684" i="12" s="1"/>
  <c r="K683" i="5"/>
  <c r="C683" i="12" s="1"/>
  <c r="J683" i="5"/>
  <c r="B683" i="12" s="1"/>
  <c r="K682" i="5"/>
  <c r="C682" i="12" s="1"/>
  <c r="J682" i="5"/>
  <c r="B682" i="12" s="1"/>
  <c r="K681" i="5"/>
  <c r="C681" i="12" s="1"/>
  <c r="J681" i="5"/>
  <c r="B681" i="12" s="1"/>
  <c r="K680" i="5"/>
  <c r="C680" i="12" s="1"/>
  <c r="J680" i="5"/>
  <c r="B680" i="12" s="1"/>
  <c r="K679" i="5"/>
  <c r="C679" i="12" s="1"/>
  <c r="J679" i="5"/>
  <c r="B679" i="12" s="1"/>
  <c r="K678" i="5"/>
  <c r="C678" i="12" s="1"/>
  <c r="J678" i="5"/>
  <c r="B678" i="12" s="1"/>
  <c r="K677" i="5"/>
  <c r="C677" i="12" s="1"/>
  <c r="J677" i="5"/>
  <c r="B677" i="12" s="1"/>
  <c r="K676" i="5"/>
  <c r="C676" i="12" s="1"/>
  <c r="J676" i="5"/>
  <c r="B676" i="12" s="1"/>
  <c r="K675" i="5"/>
  <c r="C675" i="12" s="1"/>
  <c r="J675" i="5"/>
  <c r="B675" i="12" s="1"/>
  <c r="K674" i="5"/>
  <c r="C674" i="12" s="1"/>
  <c r="J674" i="5"/>
  <c r="B674" i="12" s="1"/>
  <c r="K673" i="5"/>
  <c r="C673" i="12" s="1"/>
  <c r="J673" i="5"/>
  <c r="B673" i="12" s="1"/>
  <c r="K672" i="5"/>
  <c r="C672" i="12" s="1"/>
  <c r="J672" i="5"/>
  <c r="B672" i="12" s="1"/>
  <c r="K671" i="5"/>
  <c r="C671" i="12" s="1"/>
  <c r="J671" i="5"/>
  <c r="B671" i="12" s="1"/>
  <c r="K670" i="5"/>
  <c r="C670" i="12" s="1"/>
  <c r="J670" i="5"/>
  <c r="B670" i="12" s="1"/>
  <c r="K669" i="5"/>
  <c r="C669" i="12" s="1"/>
  <c r="J669" i="5"/>
  <c r="B669" i="12" s="1"/>
  <c r="K668" i="5"/>
  <c r="C668" i="12" s="1"/>
  <c r="J668" i="5"/>
  <c r="B668" i="12" s="1"/>
  <c r="K667" i="5"/>
  <c r="C667" i="12" s="1"/>
  <c r="J667" i="5"/>
  <c r="B667" i="12" s="1"/>
  <c r="K666" i="5"/>
  <c r="C666" i="12" s="1"/>
  <c r="J666" i="5"/>
  <c r="B666" i="12" s="1"/>
  <c r="K665" i="5"/>
  <c r="C665" i="12" s="1"/>
  <c r="J665" i="5"/>
  <c r="B665" i="12" s="1"/>
  <c r="K664" i="5"/>
  <c r="C664" i="12" s="1"/>
  <c r="J664" i="5"/>
  <c r="B664" i="12" s="1"/>
  <c r="K663" i="5"/>
  <c r="C663" i="12" s="1"/>
  <c r="J663" i="5"/>
  <c r="B663" i="12" s="1"/>
  <c r="K662" i="5"/>
  <c r="C662" i="12" s="1"/>
  <c r="J662" i="5"/>
  <c r="B662" i="12" s="1"/>
  <c r="K661" i="5"/>
  <c r="C661" i="12" s="1"/>
  <c r="J661" i="5"/>
  <c r="B661" i="12" s="1"/>
  <c r="K660" i="5"/>
  <c r="C660" i="12" s="1"/>
  <c r="J660" i="5"/>
  <c r="B660" i="12" s="1"/>
  <c r="K659" i="5"/>
  <c r="C659" i="12" s="1"/>
  <c r="J659" i="5"/>
  <c r="B659" i="12" s="1"/>
  <c r="K658" i="5"/>
  <c r="C658" i="12" s="1"/>
  <c r="J658" i="5"/>
  <c r="B658" i="12" s="1"/>
  <c r="K657" i="5"/>
  <c r="C657" i="12" s="1"/>
  <c r="J657" i="5"/>
  <c r="B657" i="12" s="1"/>
  <c r="K656" i="5"/>
  <c r="C656" i="12" s="1"/>
  <c r="J656" i="5"/>
  <c r="B656" i="12" s="1"/>
  <c r="K655" i="5"/>
  <c r="C655" i="12" s="1"/>
  <c r="J655" i="5"/>
  <c r="B655" i="12" s="1"/>
  <c r="K654" i="5"/>
  <c r="C654" i="12" s="1"/>
  <c r="J654" i="5"/>
  <c r="B654" i="12" s="1"/>
  <c r="K653" i="5"/>
  <c r="C653" i="12" s="1"/>
  <c r="J653" i="5"/>
  <c r="B653" i="12" s="1"/>
  <c r="K652" i="5"/>
  <c r="C652" i="12" s="1"/>
  <c r="J652" i="5"/>
  <c r="B652" i="12" s="1"/>
  <c r="K651" i="5"/>
  <c r="C651" i="12" s="1"/>
  <c r="J651" i="5"/>
  <c r="B651" i="12" s="1"/>
  <c r="K650" i="5"/>
  <c r="C650" i="12" s="1"/>
  <c r="J650" i="5"/>
  <c r="B650" i="12" s="1"/>
  <c r="K649" i="5"/>
  <c r="C649" i="12" s="1"/>
  <c r="J649" i="5"/>
  <c r="B649" i="12" s="1"/>
  <c r="K648" i="5"/>
  <c r="C648" i="12" s="1"/>
  <c r="J648" i="5"/>
  <c r="B648" i="12" s="1"/>
  <c r="K647" i="5"/>
  <c r="C647" i="12" s="1"/>
  <c r="J647" i="5"/>
  <c r="B647" i="12" s="1"/>
  <c r="K646" i="5"/>
  <c r="C646" i="12" s="1"/>
  <c r="J646" i="5"/>
  <c r="B646" i="12" s="1"/>
  <c r="K645" i="5"/>
  <c r="C645" i="12" s="1"/>
  <c r="J645" i="5"/>
  <c r="B645" i="12" s="1"/>
  <c r="K644" i="5"/>
  <c r="C644" i="12" s="1"/>
  <c r="J644" i="5"/>
  <c r="B644" i="12" s="1"/>
  <c r="K643" i="5"/>
  <c r="C643" i="12" s="1"/>
  <c r="J643" i="5"/>
  <c r="B643" i="12" s="1"/>
  <c r="K642" i="5"/>
  <c r="C642" i="12" s="1"/>
  <c r="J642" i="5"/>
  <c r="B642" i="12" s="1"/>
  <c r="K641" i="5"/>
  <c r="C641" i="12" s="1"/>
  <c r="J641" i="5"/>
  <c r="B641" i="12" s="1"/>
  <c r="K640" i="5"/>
  <c r="C640" i="12" s="1"/>
  <c r="J640" i="5"/>
  <c r="B640" i="12" s="1"/>
  <c r="K639" i="5"/>
  <c r="C639" i="12" s="1"/>
  <c r="J639" i="5"/>
  <c r="B639" i="12" s="1"/>
  <c r="K638" i="5"/>
  <c r="C638" i="12" s="1"/>
  <c r="J638" i="5"/>
  <c r="B638" i="12" s="1"/>
  <c r="K637" i="5"/>
  <c r="C637" i="12" s="1"/>
  <c r="J637" i="5"/>
  <c r="B637" i="12" s="1"/>
  <c r="K636" i="5"/>
  <c r="C636" i="12" s="1"/>
  <c r="J636" i="5"/>
  <c r="B636" i="12" s="1"/>
  <c r="K635" i="5"/>
  <c r="C635" i="12" s="1"/>
  <c r="J635" i="5"/>
  <c r="B635" i="12" s="1"/>
  <c r="K634" i="5"/>
  <c r="C634" i="12" s="1"/>
  <c r="J634" i="5"/>
  <c r="B634" i="12" s="1"/>
  <c r="K633" i="5"/>
  <c r="C633" i="12" s="1"/>
  <c r="J633" i="5"/>
  <c r="B633" i="12" s="1"/>
  <c r="K632" i="5"/>
  <c r="C632" i="12" s="1"/>
  <c r="J632" i="5"/>
  <c r="B632" i="12" s="1"/>
  <c r="K631" i="5"/>
  <c r="C631" i="12" s="1"/>
  <c r="J631" i="5"/>
  <c r="B631" i="12" s="1"/>
  <c r="K630" i="5"/>
  <c r="C630" i="12" s="1"/>
  <c r="J630" i="5"/>
  <c r="B630" i="12" s="1"/>
  <c r="K629" i="5"/>
  <c r="C629" i="12" s="1"/>
  <c r="J629" i="5"/>
  <c r="B629" i="12" s="1"/>
  <c r="K628" i="5"/>
  <c r="C628" i="12" s="1"/>
  <c r="J628" i="5"/>
  <c r="B628" i="12" s="1"/>
  <c r="K627" i="5"/>
  <c r="C627" i="12" s="1"/>
  <c r="J627" i="5"/>
  <c r="B627" i="12" s="1"/>
  <c r="K626" i="5"/>
  <c r="C626" i="12" s="1"/>
  <c r="J626" i="5"/>
  <c r="B626" i="12" s="1"/>
  <c r="K625" i="5"/>
  <c r="C625" i="12" s="1"/>
  <c r="J625" i="5"/>
  <c r="B625" i="12" s="1"/>
  <c r="K624" i="5"/>
  <c r="C624" i="12" s="1"/>
  <c r="J624" i="5"/>
  <c r="B624" i="12" s="1"/>
  <c r="K623" i="5"/>
  <c r="C623" i="12" s="1"/>
  <c r="J623" i="5"/>
  <c r="B623" i="12" s="1"/>
  <c r="K622" i="5"/>
  <c r="C622" i="12" s="1"/>
  <c r="J622" i="5"/>
  <c r="B622" i="12" s="1"/>
  <c r="K621" i="5"/>
  <c r="C621" i="12" s="1"/>
  <c r="J621" i="5"/>
  <c r="B621" i="12" s="1"/>
  <c r="K620" i="5"/>
  <c r="C620" i="12" s="1"/>
  <c r="J620" i="5"/>
  <c r="B620" i="12" s="1"/>
  <c r="K619" i="5"/>
  <c r="C619" i="12" s="1"/>
  <c r="J619" i="5"/>
  <c r="B619" i="12" s="1"/>
  <c r="K618" i="5"/>
  <c r="C618" i="12" s="1"/>
  <c r="J618" i="5"/>
  <c r="B618" i="12" s="1"/>
  <c r="K617" i="5"/>
  <c r="C617" i="12" s="1"/>
  <c r="J617" i="5"/>
  <c r="B617" i="12" s="1"/>
  <c r="K616" i="5"/>
  <c r="C616" i="12" s="1"/>
  <c r="J616" i="5"/>
  <c r="B616" i="12" s="1"/>
  <c r="K615" i="5"/>
  <c r="C615" i="12" s="1"/>
  <c r="J615" i="5"/>
  <c r="B615" i="12" s="1"/>
  <c r="K614" i="5"/>
  <c r="C614" i="12" s="1"/>
  <c r="J614" i="5"/>
  <c r="B614" i="12" s="1"/>
  <c r="K613" i="5"/>
  <c r="C613" i="12" s="1"/>
  <c r="J613" i="5"/>
  <c r="B613" i="12" s="1"/>
  <c r="K612" i="5"/>
  <c r="C612" i="12" s="1"/>
  <c r="J612" i="5"/>
  <c r="B612" i="12" s="1"/>
  <c r="K611" i="5"/>
  <c r="C611" i="12" s="1"/>
  <c r="J611" i="5"/>
  <c r="B611" i="12" s="1"/>
  <c r="K610" i="5"/>
  <c r="C610" i="12" s="1"/>
  <c r="J610" i="5"/>
  <c r="B610" i="12" s="1"/>
  <c r="K609" i="5"/>
  <c r="C609" i="12" s="1"/>
  <c r="J609" i="5"/>
  <c r="B609" i="12" s="1"/>
  <c r="K608" i="5"/>
  <c r="C608" i="12" s="1"/>
  <c r="J608" i="5"/>
  <c r="B608" i="12" s="1"/>
  <c r="K607" i="5"/>
  <c r="C607" i="12" s="1"/>
  <c r="J607" i="5"/>
  <c r="B607" i="12" s="1"/>
  <c r="K606" i="5"/>
  <c r="C606" i="12" s="1"/>
  <c r="J606" i="5"/>
  <c r="B606" i="12" s="1"/>
  <c r="K605" i="5"/>
  <c r="C605" i="12" s="1"/>
  <c r="J605" i="5"/>
  <c r="B605" i="12" s="1"/>
  <c r="K604" i="5"/>
  <c r="C604" i="12" s="1"/>
  <c r="J604" i="5"/>
  <c r="B604" i="12" s="1"/>
  <c r="K603" i="5"/>
  <c r="C603" i="12" s="1"/>
  <c r="J603" i="5"/>
  <c r="B603" i="12" s="1"/>
  <c r="K602" i="5"/>
  <c r="C602" i="12" s="1"/>
  <c r="J602" i="5"/>
  <c r="B602" i="12" s="1"/>
  <c r="K601" i="5"/>
  <c r="C601" i="12" s="1"/>
  <c r="J601" i="5"/>
  <c r="B601" i="12" s="1"/>
  <c r="K600" i="5"/>
  <c r="C600" i="12" s="1"/>
  <c r="J600" i="5"/>
  <c r="B600" i="12" s="1"/>
  <c r="K599" i="5"/>
  <c r="C599" i="12" s="1"/>
  <c r="J599" i="5"/>
  <c r="B599" i="12" s="1"/>
  <c r="K598" i="5"/>
  <c r="C598" i="12" s="1"/>
  <c r="J598" i="5"/>
  <c r="B598" i="12" s="1"/>
  <c r="K597" i="5"/>
  <c r="C597" i="12" s="1"/>
  <c r="J597" i="5"/>
  <c r="B597" i="12" s="1"/>
  <c r="K596" i="5"/>
  <c r="C596" i="12" s="1"/>
  <c r="J596" i="5"/>
  <c r="B596" i="12" s="1"/>
  <c r="K595" i="5"/>
  <c r="C595" i="12" s="1"/>
  <c r="J595" i="5"/>
  <c r="B595" i="12" s="1"/>
  <c r="K594" i="5"/>
  <c r="C594" i="12" s="1"/>
  <c r="J594" i="5"/>
  <c r="B594" i="12" s="1"/>
  <c r="K593" i="5"/>
  <c r="C593" i="12" s="1"/>
  <c r="J593" i="5"/>
  <c r="B593" i="12" s="1"/>
  <c r="K592" i="5"/>
  <c r="C592" i="12" s="1"/>
  <c r="J592" i="5"/>
  <c r="B592" i="12" s="1"/>
  <c r="K591" i="5"/>
  <c r="C591" i="12" s="1"/>
  <c r="J591" i="5"/>
  <c r="B591" i="12" s="1"/>
  <c r="K590" i="5"/>
  <c r="C590" i="12" s="1"/>
  <c r="J590" i="5"/>
  <c r="B590" i="12" s="1"/>
  <c r="K589" i="5"/>
  <c r="C589" i="12" s="1"/>
  <c r="J589" i="5"/>
  <c r="B589" i="12" s="1"/>
  <c r="K588" i="5"/>
  <c r="C588" i="12" s="1"/>
  <c r="J588" i="5"/>
  <c r="B588" i="12" s="1"/>
  <c r="K587" i="5"/>
  <c r="C587" i="12" s="1"/>
  <c r="J587" i="5"/>
  <c r="B587" i="12" s="1"/>
  <c r="K586" i="5"/>
  <c r="C586" i="12" s="1"/>
  <c r="J586" i="5"/>
  <c r="B586" i="12" s="1"/>
  <c r="K585" i="5"/>
  <c r="C585" i="12" s="1"/>
  <c r="J585" i="5"/>
  <c r="B585" i="12" s="1"/>
  <c r="K584" i="5"/>
  <c r="C584" i="12" s="1"/>
  <c r="J584" i="5"/>
  <c r="B584" i="12" s="1"/>
  <c r="K583" i="5"/>
  <c r="C583" i="12" s="1"/>
  <c r="J583" i="5"/>
  <c r="B583" i="12" s="1"/>
  <c r="K582" i="5"/>
  <c r="C582" i="12" s="1"/>
  <c r="J582" i="5"/>
  <c r="B582" i="12" s="1"/>
  <c r="K581" i="5"/>
  <c r="C581" i="12" s="1"/>
  <c r="J581" i="5"/>
  <c r="B581" i="12" s="1"/>
  <c r="K580" i="5"/>
  <c r="C580" i="12" s="1"/>
  <c r="J580" i="5"/>
  <c r="B580" i="12" s="1"/>
  <c r="K579" i="5"/>
  <c r="C579" i="12" s="1"/>
  <c r="J579" i="5"/>
  <c r="B579" i="12" s="1"/>
  <c r="K578" i="5"/>
  <c r="C578" i="12" s="1"/>
  <c r="J578" i="5"/>
  <c r="B578" i="12" s="1"/>
  <c r="K577" i="5"/>
  <c r="C577" i="12" s="1"/>
  <c r="J577" i="5"/>
  <c r="B577" i="12" s="1"/>
  <c r="K576" i="5"/>
  <c r="C576" i="12" s="1"/>
  <c r="J576" i="5"/>
  <c r="B576" i="12" s="1"/>
  <c r="K575" i="5"/>
  <c r="C575" i="12" s="1"/>
  <c r="J575" i="5"/>
  <c r="B575" i="12" s="1"/>
  <c r="K574" i="5"/>
  <c r="C574" i="12" s="1"/>
  <c r="J574" i="5"/>
  <c r="B574" i="12" s="1"/>
  <c r="K573" i="5"/>
  <c r="C573" i="12" s="1"/>
  <c r="J573" i="5"/>
  <c r="B573" i="12" s="1"/>
  <c r="K572" i="5"/>
  <c r="C572" i="12" s="1"/>
  <c r="J572" i="5"/>
  <c r="B572" i="12" s="1"/>
  <c r="K571" i="5"/>
  <c r="C571" i="12" s="1"/>
  <c r="J571" i="5"/>
  <c r="B571" i="12" s="1"/>
  <c r="K570" i="5"/>
  <c r="C570" i="12" s="1"/>
  <c r="J570" i="5"/>
  <c r="B570" i="12" s="1"/>
  <c r="K569" i="5"/>
  <c r="C569" i="12" s="1"/>
  <c r="J569" i="5"/>
  <c r="B569" i="12" s="1"/>
  <c r="K568" i="5"/>
  <c r="C568" i="12" s="1"/>
  <c r="J568" i="5"/>
  <c r="B568" i="12" s="1"/>
  <c r="K567" i="5"/>
  <c r="C567" i="12" s="1"/>
  <c r="J567" i="5"/>
  <c r="B567" i="12" s="1"/>
  <c r="K566" i="5"/>
  <c r="C566" i="12" s="1"/>
  <c r="J566" i="5"/>
  <c r="B566" i="12" s="1"/>
  <c r="K565" i="5"/>
  <c r="C565" i="12" s="1"/>
  <c r="J565" i="5"/>
  <c r="B565" i="12" s="1"/>
  <c r="K564" i="5"/>
  <c r="C564" i="12" s="1"/>
  <c r="J564" i="5"/>
  <c r="B564" i="12" s="1"/>
  <c r="K563" i="5"/>
  <c r="C563" i="12" s="1"/>
  <c r="J563" i="5"/>
  <c r="B563" i="12" s="1"/>
  <c r="K562" i="5"/>
  <c r="C562" i="12" s="1"/>
  <c r="J562" i="5"/>
  <c r="B562" i="12" s="1"/>
  <c r="K561" i="5"/>
  <c r="C561" i="12" s="1"/>
  <c r="J561" i="5"/>
  <c r="B561" i="12" s="1"/>
  <c r="K560" i="5"/>
  <c r="C560" i="12" s="1"/>
  <c r="J560" i="5"/>
  <c r="B560" i="12" s="1"/>
  <c r="K559" i="5"/>
  <c r="C559" i="12" s="1"/>
  <c r="J559" i="5"/>
  <c r="B559" i="12" s="1"/>
  <c r="K558" i="5"/>
  <c r="C558" i="12" s="1"/>
  <c r="J558" i="5"/>
  <c r="B558" i="12" s="1"/>
  <c r="K557" i="5"/>
  <c r="C557" i="12" s="1"/>
  <c r="J557" i="5"/>
  <c r="B557" i="12" s="1"/>
  <c r="K556" i="5"/>
  <c r="C556" i="12" s="1"/>
  <c r="J556" i="5"/>
  <c r="B556" i="12" s="1"/>
  <c r="K555" i="5"/>
  <c r="C555" i="12" s="1"/>
  <c r="J555" i="5"/>
  <c r="B555" i="12" s="1"/>
  <c r="K554" i="5"/>
  <c r="C554" i="12" s="1"/>
  <c r="J554" i="5"/>
  <c r="B554" i="12" s="1"/>
  <c r="K553" i="5"/>
  <c r="C553" i="12" s="1"/>
  <c r="J553" i="5"/>
  <c r="B553" i="12" s="1"/>
  <c r="K552" i="5"/>
  <c r="C552" i="12" s="1"/>
  <c r="J552" i="5"/>
  <c r="B552" i="12" s="1"/>
  <c r="K551" i="5"/>
  <c r="C551" i="12" s="1"/>
  <c r="J551" i="5"/>
  <c r="B551" i="12" s="1"/>
  <c r="K550" i="5"/>
  <c r="C550" i="12" s="1"/>
  <c r="J550" i="5"/>
  <c r="B550" i="12" s="1"/>
  <c r="K549" i="5"/>
  <c r="C549" i="12" s="1"/>
  <c r="J549" i="5"/>
  <c r="B549" i="12" s="1"/>
  <c r="K548" i="5"/>
  <c r="C548" i="12" s="1"/>
  <c r="J548" i="5"/>
  <c r="B548" i="12" s="1"/>
  <c r="K547" i="5"/>
  <c r="C547" i="12" s="1"/>
  <c r="J547" i="5"/>
  <c r="B547" i="12" s="1"/>
  <c r="K546" i="5"/>
  <c r="C546" i="12" s="1"/>
  <c r="J546" i="5"/>
  <c r="B546" i="12" s="1"/>
  <c r="K545" i="5"/>
  <c r="C545" i="12" s="1"/>
  <c r="J545" i="5"/>
  <c r="B545" i="12" s="1"/>
  <c r="K544" i="5"/>
  <c r="C544" i="12" s="1"/>
  <c r="J544" i="5"/>
  <c r="B544" i="12" s="1"/>
  <c r="K543" i="5"/>
  <c r="C543" i="12" s="1"/>
  <c r="J543" i="5"/>
  <c r="B543" i="12" s="1"/>
  <c r="K542" i="5"/>
  <c r="C542" i="12" s="1"/>
  <c r="J542" i="5"/>
  <c r="B542" i="12" s="1"/>
  <c r="K541" i="5"/>
  <c r="C541" i="12" s="1"/>
  <c r="J541" i="5"/>
  <c r="B541" i="12" s="1"/>
  <c r="K540" i="5"/>
  <c r="C540" i="12" s="1"/>
  <c r="J540" i="5"/>
  <c r="B540" i="12" s="1"/>
  <c r="K539" i="5"/>
  <c r="C539" i="12" s="1"/>
  <c r="J539" i="5"/>
  <c r="B539" i="12" s="1"/>
  <c r="K538" i="5"/>
  <c r="C538" i="12" s="1"/>
  <c r="J538" i="5"/>
  <c r="B538" i="12" s="1"/>
  <c r="K537" i="5"/>
  <c r="C537" i="12" s="1"/>
  <c r="J537" i="5"/>
  <c r="B537" i="12" s="1"/>
  <c r="K536" i="5"/>
  <c r="C536" i="12" s="1"/>
  <c r="J536" i="5"/>
  <c r="B536" i="12" s="1"/>
  <c r="K535" i="5"/>
  <c r="C535" i="12" s="1"/>
  <c r="J535" i="5"/>
  <c r="B535" i="12" s="1"/>
  <c r="K534" i="5"/>
  <c r="C534" i="12" s="1"/>
  <c r="J534" i="5"/>
  <c r="B534" i="12" s="1"/>
  <c r="K533" i="5"/>
  <c r="C533" i="12" s="1"/>
  <c r="J533" i="5"/>
  <c r="B533" i="12" s="1"/>
  <c r="K532" i="5"/>
  <c r="C532" i="12" s="1"/>
  <c r="J532" i="5"/>
  <c r="B532" i="12" s="1"/>
  <c r="K531" i="5"/>
  <c r="C531" i="12" s="1"/>
  <c r="J531" i="5"/>
  <c r="B531" i="12" s="1"/>
  <c r="K530" i="5"/>
  <c r="C530" i="12" s="1"/>
  <c r="J530" i="5"/>
  <c r="B530" i="12" s="1"/>
  <c r="K529" i="5"/>
  <c r="C529" i="12" s="1"/>
  <c r="J529" i="5"/>
  <c r="B529" i="12" s="1"/>
  <c r="K528" i="5"/>
  <c r="C528" i="12" s="1"/>
  <c r="J528" i="5"/>
  <c r="B528" i="12" s="1"/>
  <c r="K527" i="5"/>
  <c r="C527" i="12" s="1"/>
  <c r="J527" i="5"/>
  <c r="B527" i="12" s="1"/>
  <c r="K526" i="5"/>
  <c r="C526" i="12" s="1"/>
  <c r="J526" i="5"/>
  <c r="B526" i="12" s="1"/>
  <c r="K525" i="5"/>
  <c r="C525" i="12" s="1"/>
  <c r="J525" i="5"/>
  <c r="B525" i="12" s="1"/>
  <c r="K524" i="5"/>
  <c r="C524" i="12" s="1"/>
  <c r="J524" i="5"/>
  <c r="B524" i="12" s="1"/>
  <c r="K523" i="5"/>
  <c r="C523" i="12" s="1"/>
  <c r="J523" i="5"/>
  <c r="B523" i="12" s="1"/>
  <c r="K522" i="5"/>
  <c r="C522" i="12" s="1"/>
  <c r="J522" i="5"/>
  <c r="B522" i="12" s="1"/>
  <c r="K521" i="5"/>
  <c r="C521" i="12" s="1"/>
  <c r="J521" i="5"/>
  <c r="B521" i="12" s="1"/>
  <c r="K520" i="5"/>
  <c r="C520" i="12" s="1"/>
  <c r="J520" i="5"/>
  <c r="B520" i="12" s="1"/>
  <c r="K519" i="5"/>
  <c r="C519" i="12" s="1"/>
  <c r="J519" i="5"/>
  <c r="B519" i="12" s="1"/>
  <c r="K518" i="5"/>
  <c r="C518" i="12" s="1"/>
  <c r="J518" i="5"/>
  <c r="B518" i="12" s="1"/>
  <c r="K517" i="5"/>
  <c r="C517" i="12" s="1"/>
  <c r="J517" i="5"/>
  <c r="B517" i="12" s="1"/>
  <c r="K516" i="5"/>
  <c r="C516" i="12" s="1"/>
  <c r="J516" i="5"/>
  <c r="B516" i="12" s="1"/>
  <c r="K515" i="5"/>
  <c r="C515" i="12" s="1"/>
  <c r="J515" i="5"/>
  <c r="B515" i="12" s="1"/>
  <c r="K514" i="5"/>
  <c r="C514" i="12" s="1"/>
  <c r="J514" i="5"/>
  <c r="B514" i="12" s="1"/>
  <c r="K513" i="5"/>
  <c r="C513" i="12" s="1"/>
  <c r="J513" i="5"/>
  <c r="B513" i="12" s="1"/>
  <c r="K512" i="5"/>
  <c r="C512" i="12" s="1"/>
  <c r="J512" i="5"/>
  <c r="B512" i="12" s="1"/>
  <c r="K511" i="5"/>
  <c r="C511" i="12" s="1"/>
  <c r="J511" i="5"/>
  <c r="B511" i="12" s="1"/>
  <c r="K510" i="5"/>
  <c r="C510" i="12" s="1"/>
  <c r="J510" i="5"/>
  <c r="B510" i="12" s="1"/>
  <c r="K509" i="5"/>
  <c r="C509" i="12" s="1"/>
  <c r="J509" i="5"/>
  <c r="B509" i="12" s="1"/>
  <c r="K508" i="5"/>
  <c r="C508" i="12" s="1"/>
  <c r="J508" i="5"/>
  <c r="B508" i="12" s="1"/>
  <c r="K507" i="5"/>
  <c r="C507" i="12" s="1"/>
  <c r="J507" i="5"/>
  <c r="B507" i="12" s="1"/>
  <c r="K506" i="5"/>
  <c r="C506" i="12" s="1"/>
  <c r="J506" i="5"/>
  <c r="B506" i="12" s="1"/>
  <c r="K505" i="5"/>
  <c r="C505" i="12" s="1"/>
  <c r="J505" i="5"/>
  <c r="B505" i="12" s="1"/>
  <c r="K504" i="5"/>
  <c r="C504" i="12" s="1"/>
  <c r="J504" i="5"/>
  <c r="B504" i="12" s="1"/>
  <c r="K503" i="5"/>
  <c r="C503" i="12" s="1"/>
  <c r="J503" i="5"/>
  <c r="B503" i="12" s="1"/>
  <c r="K502" i="5"/>
  <c r="C502" i="12" s="1"/>
  <c r="J502" i="5"/>
  <c r="B502" i="12" s="1"/>
  <c r="K501" i="5"/>
  <c r="C501" i="12" s="1"/>
  <c r="J501" i="5"/>
  <c r="B501" i="12" s="1"/>
  <c r="K500" i="5"/>
  <c r="C500" i="12" s="1"/>
  <c r="J500" i="5"/>
  <c r="B500" i="12" s="1"/>
  <c r="K499" i="5"/>
  <c r="C499" i="12" s="1"/>
  <c r="J499" i="5"/>
  <c r="B499" i="12" s="1"/>
  <c r="K498" i="5"/>
  <c r="C498" i="12" s="1"/>
  <c r="J498" i="5"/>
  <c r="B498" i="12" s="1"/>
  <c r="K497" i="5"/>
  <c r="C497" i="12" s="1"/>
  <c r="J497" i="5"/>
  <c r="B497" i="12" s="1"/>
  <c r="K496" i="5"/>
  <c r="C496" i="12" s="1"/>
  <c r="J496" i="5"/>
  <c r="B496" i="12" s="1"/>
  <c r="K495" i="5"/>
  <c r="C495" i="12" s="1"/>
  <c r="J495" i="5"/>
  <c r="B495" i="12" s="1"/>
  <c r="K494" i="5"/>
  <c r="C494" i="12" s="1"/>
  <c r="J494" i="5"/>
  <c r="B494" i="12" s="1"/>
  <c r="K493" i="5"/>
  <c r="C493" i="12" s="1"/>
  <c r="J493" i="5"/>
  <c r="B493" i="12" s="1"/>
  <c r="K492" i="5"/>
  <c r="C492" i="12" s="1"/>
  <c r="J492" i="5"/>
  <c r="B492" i="12" s="1"/>
  <c r="K491" i="5"/>
  <c r="C491" i="12" s="1"/>
  <c r="J491" i="5"/>
  <c r="B491" i="12" s="1"/>
  <c r="K490" i="5"/>
  <c r="C490" i="12" s="1"/>
  <c r="J490" i="5"/>
  <c r="B490" i="12" s="1"/>
  <c r="K489" i="5"/>
  <c r="C489" i="12" s="1"/>
  <c r="J489" i="5"/>
  <c r="B489" i="12" s="1"/>
  <c r="K488" i="5"/>
  <c r="C488" i="12" s="1"/>
  <c r="J488" i="5"/>
  <c r="B488" i="12" s="1"/>
  <c r="K487" i="5"/>
  <c r="C487" i="12" s="1"/>
  <c r="J487" i="5"/>
  <c r="B487" i="12" s="1"/>
  <c r="K486" i="5"/>
  <c r="C486" i="12" s="1"/>
  <c r="J486" i="5"/>
  <c r="B486" i="12" s="1"/>
  <c r="K485" i="5"/>
  <c r="C485" i="12" s="1"/>
  <c r="J485" i="5"/>
  <c r="B485" i="12" s="1"/>
  <c r="K484" i="5"/>
  <c r="C484" i="12" s="1"/>
  <c r="J484" i="5"/>
  <c r="B484" i="12" s="1"/>
  <c r="K483" i="5"/>
  <c r="C483" i="12" s="1"/>
  <c r="J483" i="5"/>
  <c r="B483" i="12" s="1"/>
  <c r="K482" i="5"/>
  <c r="C482" i="12" s="1"/>
  <c r="J482" i="5"/>
  <c r="B482" i="12" s="1"/>
  <c r="K481" i="5"/>
  <c r="C481" i="12" s="1"/>
  <c r="J481" i="5"/>
  <c r="B481" i="12" s="1"/>
  <c r="K480" i="5"/>
  <c r="C480" i="12" s="1"/>
  <c r="J480" i="5"/>
  <c r="B480" i="12" s="1"/>
  <c r="K479" i="5"/>
  <c r="C479" i="12" s="1"/>
  <c r="J479" i="5"/>
  <c r="B479" i="12" s="1"/>
  <c r="K478" i="5"/>
  <c r="C478" i="12" s="1"/>
  <c r="J478" i="5"/>
  <c r="B478" i="12" s="1"/>
  <c r="K477" i="5"/>
  <c r="C477" i="12" s="1"/>
  <c r="J477" i="5"/>
  <c r="B477" i="12" s="1"/>
  <c r="K476" i="5"/>
  <c r="C476" i="12" s="1"/>
  <c r="J476" i="5"/>
  <c r="B476" i="12" s="1"/>
  <c r="K475" i="5"/>
  <c r="C475" i="12" s="1"/>
  <c r="J475" i="5"/>
  <c r="B475" i="12" s="1"/>
  <c r="K474" i="5"/>
  <c r="C474" i="12" s="1"/>
  <c r="J474" i="5"/>
  <c r="B474" i="12" s="1"/>
  <c r="K473" i="5"/>
  <c r="C473" i="12" s="1"/>
  <c r="J473" i="5"/>
  <c r="B473" i="12" s="1"/>
  <c r="K472" i="5"/>
  <c r="C472" i="12" s="1"/>
  <c r="J472" i="5"/>
  <c r="B472" i="12" s="1"/>
  <c r="K471" i="5"/>
  <c r="C471" i="12" s="1"/>
  <c r="J471" i="5"/>
  <c r="B471" i="12" s="1"/>
  <c r="K470" i="5"/>
  <c r="C470" i="12" s="1"/>
  <c r="J470" i="5"/>
  <c r="B470" i="12" s="1"/>
  <c r="K469" i="5"/>
  <c r="C469" i="12" s="1"/>
  <c r="J469" i="5"/>
  <c r="B469" i="12" s="1"/>
  <c r="K468" i="5"/>
  <c r="C468" i="12" s="1"/>
  <c r="J468" i="5"/>
  <c r="B468" i="12" s="1"/>
  <c r="K467" i="5"/>
  <c r="C467" i="12" s="1"/>
  <c r="J467" i="5"/>
  <c r="B467" i="12" s="1"/>
  <c r="K466" i="5"/>
  <c r="C466" i="12" s="1"/>
  <c r="J466" i="5"/>
  <c r="B466" i="12" s="1"/>
  <c r="K465" i="5"/>
  <c r="C465" i="12" s="1"/>
  <c r="J465" i="5"/>
  <c r="B465" i="12" s="1"/>
  <c r="K464" i="5"/>
  <c r="C464" i="12" s="1"/>
  <c r="J464" i="5"/>
  <c r="B464" i="12" s="1"/>
  <c r="K463" i="5"/>
  <c r="C463" i="12" s="1"/>
  <c r="J463" i="5"/>
  <c r="B463" i="12" s="1"/>
  <c r="K462" i="5"/>
  <c r="C462" i="12" s="1"/>
  <c r="J462" i="5"/>
  <c r="B462" i="12" s="1"/>
  <c r="K461" i="5"/>
  <c r="C461" i="12" s="1"/>
  <c r="J461" i="5"/>
  <c r="B461" i="12" s="1"/>
  <c r="K460" i="5"/>
  <c r="C460" i="12" s="1"/>
  <c r="J460" i="5"/>
  <c r="B460" i="12" s="1"/>
  <c r="K459" i="5"/>
  <c r="C459" i="12" s="1"/>
  <c r="J459" i="5"/>
  <c r="B459" i="12" s="1"/>
  <c r="K458" i="5"/>
  <c r="C458" i="12" s="1"/>
  <c r="J458" i="5"/>
  <c r="B458" i="12" s="1"/>
  <c r="K457" i="5"/>
  <c r="C457" i="12" s="1"/>
  <c r="J457" i="5"/>
  <c r="B457" i="12" s="1"/>
  <c r="K456" i="5"/>
  <c r="C456" i="12" s="1"/>
  <c r="J456" i="5"/>
  <c r="B456" i="12" s="1"/>
  <c r="K455" i="5"/>
  <c r="C455" i="12" s="1"/>
  <c r="J455" i="5"/>
  <c r="B455" i="12" s="1"/>
  <c r="K454" i="5"/>
  <c r="C454" i="12" s="1"/>
  <c r="J454" i="5"/>
  <c r="B454" i="12" s="1"/>
  <c r="K453" i="5"/>
  <c r="C453" i="12" s="1"/>
  <c r="J453" i="5"/>
  <c r="B453" i="12" s="1"/>
  <c r="K452" i="5"/>
  <c r="C452" i="12" s="1"/>
  <c r="J452" i="5"/>
  <c r="B452" i="12" s="1"/>
  <c r="K451" i="5"/>
  <c r="C451" i="12" s="1"/>
  <c r="J451" i="5"/>
  <c r="B451" i="12" s="1"/>
  <c r="K450" i="5"/>
  <c r="C450" i="12" s="1"/>
  <c r="J450" i="5"/>
  <c r="B450" i="12" s="1"/>
  <c r="K449" i="5"/>
  <c r="C449" i="12" s="1"/>
  <c r="J449" i="5"/>
  <c r="B449" i="12" s="1"/>
  <c r="K448" i="5"/>
  <c r="C448" i="12" s="1"/>
  <c r="J448" i="5"/>
  <c r="B448" i="12" s="1"/>
  <c r="K447" i="5"/>
  <c r="C447" i="12" s="1"/>
  <c r="J447" i="5"/>
  <c r="B447" i="12" s="1"/>
  <c r="K446" i="5"/>
  <c r="C446" i="12" s="1"/>
  <c r="J446" i="5"/>
  <c r="B446" i="12" s="1"/>
  <c r="K445" i="5"/>
  <c r="C445" i="12" s="1"/>
  <c r="J445" i="5"/>
  <c r="B445" i="12" s="1"/>
  <c r="K444" i="5"/>
  <c r="C444" i="12" s="1"/>
  <c r="J444" i="5"/>
  <c r="B444" i="12" s="1"/>
  <c r="K443" i="5"/>
  <c r="C443" i="12" s="1"/>
  <c r="J443" i="5"/>
  <c r="B443" i="12" s="1"/>
  <c r="K442" i="5"/>
  <c r="C442" i="12" s="1"/>
  <c r="J442" i="5"/>
  <c r="B442" i="12" s="1"/>
  <c r="K441" i="5"/>
  <c r="C441" i="12" s="1"/>
  <c r="J441" i="5"/>
  <c r="B441" i="12" s="1"/>
  <c r="K440" i="5"/>
  <c r="C440" i="12" s="1"/>
  <c r="J440" i="5"/>
  <c r="B440" i="12" s="1"/>
  <c r="K439" i="5"/>
  <c r="C439" i="12" s="1"/>
  <c r="J439" i="5"/>
  <c r="B439" i="12" s="1"/>
  <c r="K438" i="5"/>
  <c r="C438" i="12" s="1"/>
  <c r="J438" i="5"/>
  <c r="B438" i="12" s="1"/>
  <c r="K437" i="5"/>
  <c r="C437" i="12" s="1"/>
  <c r="J437" i="5"/>
  <c r="B437" i="12" s="1"/>
  <c r="K436" i="5"/>
  <c r="C436" i="12" s="1"/>
  <c r="J436" i="5"/>
  <c r="B436" i="12" s="1"/>
  <c r="K435" i="5"/>
  <c r="C435" i="12" s="1"/>
  <c r="J435" i="5"/>
  <c r="B435" i="12" s="1"/>
  <c r="K434" i="5"/>
  <c r="C434" i="12" s="1"/>
  <c r="J434" i="5"/>
  <c r="B434" i="12" s="1"/>
  <c r="K433" i="5"/>
  <c r="C433" i="12" s="1"/>
  <c r="J433" i="5"/>
  <c r="B433" i="12" s="1"/>
  <c r="K432" i="5"/>
  <c r="C432" i="12" s="1"/>
  <c r="J432" i="5"/>
  <c r="B432" i="12" s="1"/>
  <c r="K431" i="5"/>
  <c r="C431" i="12" s="1"/>
  <c r="J431" i="5"/>
  <c r="B431" i="12" s="1"/>
  <c r="K430" i="5"/>
  <c r="C430" i="12" s="1"/>
  <c r="J430" i="5"/>
  <c r="B430" i="12" s="1"/>
  <c r="K429" i="5"/>
  <c r="C429" i="12" s="1"/>
  <c r="J429" i="5"/>
  <c r="B429" i="12" s="1"/>
  <c r="K428" i="5"/>
  <c r="C428" i="12" s="1"/>
  <c r="J428" i="5"/>
  <c r="B428" i="12" s="1"/>
  <c r="K427" i="5"/>
  <c r="C427" i="12" s="1"/>
  <c r="J427" i="5"/>
  <c r="B427" i="12" s="1"/>
  <c r="K426" i="5"/>
  <c r="C426" i="12" s="1"/>
  <c r="J426" i="5"/>
  <c r="B426" i="12" s="1"/>
  <c r="K425" i="5"/>
  <c r="C425" i="12" s="1"/>
  <c r="J425" i="5"/>
  <c r="B425" i="12" s="1"/>
  <c r="K424" i="5"/>
  <c r="C424" i="12" s="1"/>
  <c r="J424" i="5"/>
  <c r="B424" i="12" s="1"/>
  <c r="K423" i="5"/>
  <c r="C423" i="12" s="1"/>
  <c r="J423" i="5"/>
  <c r="B423" i="12" s="1"/>
  <c r="K422" i="5"/>
  <c r="C422" i="12" s="1"/>
  <c r="J422" i="5"/>
  <c r="B422" i="12" s="1"/>
  <c r="K421" i="5"/>
  <c r="C421" i="12" s="1"/>
  <c r="J421" i="5"/>
  <c r="B421" i="12" s="1"/>
  <c r="K420" i="5"/>
  <c r="C420" i="12" s="1"/>
  <c r="J420" i="5"/>
  <c r="B420" i="12" s="1"/>
  <c r="K419" i="5"/>
  <c r="C419" i="12" s="1"/>
  <c r="J419" i="5"/>
  <c r="B419" i="12" s="1"/>
  <c r="K418" i="5"/>
  <c r="C418" i="12" s="1"/>
  <c r="J418" i="5"/>
  <c r="B418" i="12" s="1"/>
  <c r="K417" i="5"/>
  <c r="C417" i="12" s="1"/>
  <c r="J417" i="5"/>
  <c r="B417" i="12" s="1"/>
  <c r="K416" i="5"/>
  <c r="C416" i="12" s="1"/>
  <c r="J416" i="5"/>
  <c r="B416" i="12" s="1"/>
  <c r="K415" i="5"/>
  <c r="C415" i="12" s="1"/>
  <c r="J415" i="5"/>
  <c r="B415" i="12" s="1"/>
  <c r="K414" i="5"/>
  <c r="C414" i="12" s="1"/>
  <c r="J414" i="5"/>
  <c r="B414" i="12" s="1"/>
  <c r="K413" i="5"/>
  <c r="C413" i="12" s="1"/>
  <c r="J413" i="5"/>
  <c r="B413" i="12" s="1"/>
  <c r="K412" i="5"/>
  <c r="C412" i="12" s="1"/>
  <c r="J412" i="5"/>
  <c r="B412" i="12" s="1"/>
  <c r="K411" i="5"/>
  <c r="C411" i="12" s="1"/>
  <c r="J411" i="5"/>
  <c r="B411" i="12" s="1"/>
  <c r="K410" i="5"/>
  <c r="C410" i="12" s="1"/>
  <c r="J410" i="5"/>
  <c r="B410" i="12" s="1"/>
  <c r="K409" i="5"/>
  <c r="C409" i="12" s="1"/>
  <c r="J409" i="5"/>
  <c r="B409" i="12" s="1"/>
  <c r="K408" i="5"/>
  <c r="C408" i="12" s="1"/>
  <c r="J408" i="5"/>
  <c r="B408" i="12" s="1"/>
  <c r="K407" i="5"/>
  <c r="C407" i="12" s="1"/>
  <c r="J407" i="5"/>
  <c r="B407" i="12" s="1"/>
  <c r="K406" i="5"/>
  <c r="C406" i="12" s="1"/>
  <c r="J406" i="5"/>
  <c r="B406" i="12" s="1"/>
  <c r="K405" i="5"/>
  <c r="C405" i="12" s="1"/>
  <c r="J405" i="5"/>
  <c r="B405" i="12" s="1"/>
  <c r="K404" i="5"/>
  <c r="C404" i="12" s="1"/>
  <c r="J404" i="5"/>
  <c r="B404" i="12" s="1"/>
  <c r="K403" i="5"/>
  <c r="C403" i="12" s="1"/>
  <c r="J403" i="5"/>
  <c r="B403" i="12" s="1"/>
  <c r="K402" i="5"/>
  <c r="C402" i="12" s="1"/>
  <c r="J402" i="5"/>
  <c r="B402" i="12" s="1"/>
  <c r="K401" i="5"/>
  <c r="C401" i="12" s="1"/>
  <c r="J401" i="5"/>
  <c r="B401" i="12" s="1"/>
  <c r="K400" i="5"/>
  <c r="C400" i="12" s="1"/>
  <c r="J400" i="5"/>
  <c r="B400" i="12" s="1"/>
  <c r="K399" i="5"/>
  <c r="C399" i="12" s="1"/>
  <c r="J399" i="5"/>
  <c r="B399" i="12" s="1"/>
  <c r="K398" i="5"/>
  <c r="C398" i="12" s="1"/>
  <c r="J398" i="5"/>
  <c r="B398" i="12" s="1"/>
  <c r="K397" i="5"/>
  <c r="C397" i="12" s="1"/>
  <c r="J397" i="5"/>
  <c r="B397" i="12" s="1"/>
  <c r="K396" i="5"/>
  <c r="C396" i="12" s="1"/>
  <c r="J396" i="5"/>
  <c r="B396" i="12" s="1"/>
  <c r="K395" i="5"/>
  <c r="C395" i="12" s="1"/>
  <c r="J395" i="5"/>
  <c r="B395" i="12" s="1"/>
  <c r="K394" i="5"/>
  <c r="C394" i="12" s="1"/>
  <c r="J394" i="5"/>
  <c r="B394" i="12" s="1"/>
  <c r="K393" i="5"/>
  <c r="C393" i="12" s="1"/>
  <c r="J393" i="5"/>
  <c r="B393" i="12" s="1"/>
  <c r="K392" i="5"/>
  <c r="C392" i="12" s="1"/>
  <c r="J392" i="5"/>
  <c r="B392" i="12" s="1"/>
  <c r="K391" i="5"/>
  <c r="C391" i="12" s="1"/>
  <c r="J391" i="5"/>
  <c r="B391" i="12" s="1"/>
  <c r="K390" i="5"/>
  <c r="C390" i="12" s="1"/>
  <c r="J390" i="5"/>
  <c r="B390" i="12" s="1"/>
  <c r="K389" i="5"/>
  <c r="C389" i="12" s="1"/>
  <c r="J389" i="5"/>
  <c r="B389" i="12" s="1"/>
  <c r="K388" i="5"/>
  <c r="C388" i="12" s="1"/>
  <c r="J388" i="5"/>
  <c r="B388" i="12" s="1"/>
  <c r="K387" i="5"/>
  <c r="C387" i="12" s="1"/>
  <c r="J387" i="5"/>
  <c r="B387" i="12" s="1"/>
  <c r="K386" i="5"/>
  <c r="C386" i="12" s="1"/>
  <c r="J386" i="5"/>
  <c r="B386" i="12" s="1"/>
  <c r="K385" i="5"/>
  <c r="C385" i="12" s="1"/>
  <c r="J385" i="5"/>
  <c r="B385" i="12" s="1"/>
  <c r="K384" i="5"/>
  <c r="C384" i="12" s="1"/>
  <c r="J384" i="5"/>
  <c r="B384" i="12" s="1"/>
  <c r="K383" i="5"/>
  <c r="C383" i="12" s="1"/>
  <c r="J383" i="5"/>
  <c r="B383" i="12" s="1"/>
  <c r="K382" i="5"/>
  <c r="C382" i="12" s="1"/>
  <c r="J382" i="5"/>
  <c r="B382" i="12" s="1"/>
  <c r="K381" i="5"/>
  <c r="C381" i="12" s="1"/>
  <c r="J381" i="5"/>
  <c r="B381" i="12" s="1"/>
  <c r="K380" i="5"/>
  <c r="C380" i="12" s="1"/>
  <c r="J380" i="5"/>
  <c r="B380" i="12" s="1"/>
  <c r="K379" i="5"/>
  <c r="C379" i="12" s="1"/>
  <c r="J379" i="5"/>
  <c r="B379" i="12" s="1"/>
  <c r="K378" i="5"/>
  <c r="C378" i="12" s="1"/>
  <c r="J378" i="5"/>
  <c r="B378" i="12" s="1"/>
  <c r="K377" i="5"/>
  <c r="C377" i="12" s="1"/>
  <c r="J377" i="5"/>
  <c r="B377" i="12" s="1"/>
  <c r="K376" i="5"/>
  <c r="C376" i="12" s="1"/>
  <c r="J376" i="5"/>
  <c r="B376" i="12" s="1"/>
  <c r="K375" i="5"/>
  <c r="C375" i="12" s="1"/>
  <c r="J375" i="5"/>
  <c r="B375" i="12" s="1"/>
  <c r="K374" i="5"/>
  <c r="C374" i="12" s="1"/>
  <c r="J374" i="5"/>
  <c r="B374" i="12" s="1"/>
  <c r="K373" i="5"/>
  <c r="C373" i="12" s="1"/>
  <c r="J373" i="5"/>
  <c r="B373" i="12" s="1"/>
  <c r="K372" i="5"/>
  <c r="C372" i="12" s="1"/>
  <c r="J372" i="5"/>
  <c r="B372" i="12" s="1"/>
  <c r="K371" i="5"/>
  <c r="C371" i="12" s="1"/>
  <c r="J371" i="5"/>
  <c r="B371" i="12" s="1"/>
  <c r="K370" i="5"/>
  <c r="C370" i="12" s="1"/>
  <c r="J370" i="5"/>
  <c r="B370" i="12" s="1"/>
  <c r="K369" i="5"/>
  <c r="C369" i="12" s="1"/>
  <c r="J369" i="5"/>
  <c r="B369" i="12" s="1"/>
  <c r="K368" i="5"/>
  <c r="C368" i="12" s="1"/>
  <c r="J368" i="5"/>
  <c r="B368" i="12" s="1"/>
  <c r="K367" i="5"/>
  <c r="C367" i="12" s="1"/>
  <c r="J367" i="5"/>
  <c r="B367" i="12" s="1"/>
  <c r="K366" i="5"/>
  <c r="C366" i="12" s="1"/>
  <c r="J366" i="5"/>
  <c r="B366" i="12" s="1"/>
  <c r="K365" i="5"/>
  <c r="C365" i="12" s="1"/>
  <c r="J365" i="5"/>
  <c r="B365" i="12" s="1"/>
  <c r="K364" i="5"/>
  <c r="C364" i="12" s="1"/>
  <c r="J364" i="5"/>
  <c r="B364" i="12" s="1"/>
  <c r="K363" i="5"/>
  <c r="C363" i="12" s="1"/>
  <c r="J363" i="5"/>
  <c r="B363" i="12" s="1"/>
  <c r="K362" i="5"/>
  <c r="C362" i="12" s="1"/>
  <c r="J362" i="5"/>
  <c r="B362" i="12" s="1"/>
  <c r="K361" i="5"/>
  <c r="C361" i="12" s="1"/>
  <c r="J361" i="5"/>
  <c r="B361" i="12" s="1"/>
  <c r="K360" i="5"/>
  <c r="C360" i="12" s="1"/>
  <c r="J360" i="5"/>
  <c r="B360" i="12" s="1"/>
  <c r="K359" i="5"/>
  <c r="C359" i="12" s="1"/>
  <c r="J359" i="5"/>
  <c r="B359" i="12" s="1"/>
  <c r="K358" i="5"/>
  <c r="C358" i="12" s="1"/>
  <c r="J358" i="5"/>
  <c r="B358" i="12" s="1"/>
  <c r="K357" i="5"/>
  <c r="C357" i="12" s="1"/>
  <c r="J357" i="5"/>
  <c r="B357" i="12" s="1"/>
  <c r="K356" i="5"/>
  <c r="C356" i="12" s="1"/>
  <c r="J356" i="5"/>
  <c r="B356" i="12" s="1"/>
  <c r="K355" i="5"/>
  <c r="C355" i="12" s="1"/>
  <c r="J355" i="5"/>
  <c r="B355" i="12" s="1"/>
  <c r="K354" i="5"/>
  <c r="C354" i="12" s="1"/>
  <c r="J354" i="5"/>
  <c r="B354" i="12" s="1"/>
  <c r="K353" i="5"/>
  <c r="C353" i="12" s="1"/>
  <c r="J353" i="5"/>
  <c r="B353" i="12" s="1"/>
  <c r="K352" i="5"/>
  <c r="C352" i="12" s="1"/>
  <c r="J352" i="5"/>
  <c r="B352" i="12" s="1"/>
  <c r="K351" i="5"/>
  <c r="C351" i="12" s="1"/>
  <c r="J351" i="5"/>
  <c r="B351" i="12" s="1"/>
  <c r="K350" i="5"/>
  <c r="C350" i="12" s="1"/>
  <c r="J350" i="5"/>
  <c r="B350" i="12" s="1"/>
  <c r="K349" i="5"/>
  <c r="C349" i="12" s="1"/>
  <c r="J349" i="5"/>
  <c r="B349" i="12" s="1"/>
  <c r="K348" i="5"/>
  <c r="C348" i="12" s="1"/>
  <c r="J348" i="5"/>
  <c r="B348" i="12" s="1"/>
  <c r="K347" i="5"/>
  <c r="C347" i="12" s="1"/>
  <c r="J347" i="5"/>
  <c r="B347" i="12" s="1"/>
  <c r="K346" i="5"/>
  <c r="C346" i="12" s="1"/>
  <c r="J346" i="5"/>
  <c r="B346" i="12" s="1"/>
  <c r="K345" i="5"/>
  <c r="C345" i="12" s="1"/>
  <c r="J345" i="5"/>
  <c r="B345" i="12" s="1"/>
  <c r="K344" i="5"/>
  <c r="C344" i="12" s="1"/>
  <c r="J344" i="5"/>
  <c r="B344" i="12" s="1"/>
  <c r="K343" i="5"/>
  <c r="C343" i="12" s="1"/>
  <c r="J343" i="5"/>
  <c r="B343" i="12" s="1"/>
  <c r="K342" i="5"/>
  <c r="C342" i="12" s="1"/>
  <c r="J342" i="5"/>
  <c r="B342" i="12" s="1"/>
  <c r="K341" i="5"/>
  <c r="C341" i="12" s="1"/>
  <c r="J341" i="5"/>
  <c r="B341" i="12" s="1"/>
  <c r="K340" i="5"/>
  <c r="C340" i="12" s="1"/>
  <c r="J340" i="5"/>
  <c r="B340" i="12" s="1"/>
  <c r="K339" i="5"/>
  <c r="C339" i="12" s="1"/>
  <c r="J339" i="5"/>
  <c r="B339" i="12" s="1"/>
  <c r="K338" i="5"/>
  <c r="C338" i="12" s="1"/>
  <c r="J338" i="5"/>
  <c r="B338" i="12" s="1"/>
  <c r="K337" i="5"/>
  <c r="C337" i="12" s="1"/>
  <c r="J337" i="5"/>
  <c r="B337" i="12" s="1"/>
  <c r="K336" i="5"/>
  <c r="C336" i="12" s="1"/>
  <c r="J336" i="5"/>
  <c r="B336" i="12" s="1"/>
  <c r="K335" i="5"/>
  <c r="C335" i="12" s="1"/>
  <c r="J335" i="5"/>
  <c r="B335" i="12" s="1"/>
  <c r="K334" i="5"/>
  <c r="C334" i="12" s="1"/>
  <c r="J334" i="5"/>
  <c r="B334" i="12" s="1"/>
  <c r="K333" i="5"/>
  <c r="C333" i="12" s="1"/>
  <c r="J333" i="5"/>
  <c r="B333" i="12" s="1"/>
  <c r="K332" i="5"/>
  <c r="C332" i="12" s="1"/>
  <c r="J332" i="5"/>
  <c r="B332" i="12" s="1"/>
  <c r="K331" i="5"/>
  <c r="C331" i="12" s="1"/>
  <c r="J331" i="5"/>
  <c r="B331" i="12" s="1"/>
  <c r="K330" i="5"/>
  <c r="C330" i="12" s="1"/>
  <c r="J330" i="5"/>
  <c r="B330" i="12" s="1"/>
  <c r="K329" i="5"/>
  <c r="C329" i="12" s="1"/>
  <c r="J329" i="5"/>
  <c r="B329" i="12" s="1"/>
  <c r="K328" i="5"/>
  <c r="C328" i="12" s="1"/>
  <c r="J328" i="5"/>
  <c r="B328" i="12" s="1"/>
  <c r="K327" i="5"/>
  <c r="C327" i="12" s="1"/>
  <c r="J327" i="5"/>
  <c r="B327" i="12" s="1"/>
  <c r="K326" i="5"/>
  <c r="C326" i="12" s="1"/>
  <c r="J326" i="5"/>
  <c r="B326" i="12" s="1"/>
  <c r="K325" i="5"/>
  <c r="C325" i="12" s="1"/>
  <c r="J325" i="5"/>
  <c r="B325" i="12" s="1"/>
  <c r="K324" i="5"/>
  <c r="C324" i="12" s="1"/>
  <c r="J324" i="5"/>
  <c r="B324" i="12" s="1"/>
  <c r="K323" i="5"/>
  <c r="C323" i="12" s="1"/>
  <c r="J323" i="5"/>
  <c r="B323" i="12" s="1"/>
  <c r="K322" i="5"/>
  <c r="C322" i="12" s="1"/>
  <c r="J322" i="5"/>
  <c r="B322" i="12" s="1"/>
  <c r="K321" i="5"/>
  <c r="C321" i="12" s="1"/>
  <c r="J321" i="5"/>
  <c r="B321" i="12" s="1"/>
  <c r="K320" i="5"/>
  <c r="C320" i="12" s="1"/>
  <c r="J320" i="5"/>
  <c r="B320" i="12" s="1"/>
  <c r="K319" i="5"/>
  <c r="C319" i="12" s="1"/>
  <c r="J319" i="5"/>
  <c r="B319" i="12" s="1"/>
  <c r="K318" i="5"/>
  <c r="C318" i="12" s="1"/>
  <c r="J318" i="5"/>
  <c r="B318" i="12" s="1"/>
  <c r="K317" i="5"/>
  <c r="C317" i="12" s="1"/>
  <c r="J317" i="5"/>
  <c r="B317" i="12" s="1"/>
  <c r="K316" i="5"/>
  <c r="C316" i="12" s="1"/>
  <c r="J316" i="5"/>
  <c r="B316" i="12" s="1"/>
  <c r="K315" i="5"/>
  <c r="C315" i="12" s="1"/>
  <c r="J315" i="5"/>
  <c r="B315" i="12" s="1"/>
  <c r="K314" i="5"/>
  <c r="C314" i="12" s="1"/>
  <c r="J314" i="5"/>
  <c r="B314" i="12" s="1"/>
  <c r="K313" i="5"/>
  <c r="C313" i="12" s="1"/>
  <c r="J313" i="5"/>
  <c r="B313" i="12" s="1"/>
  <c r="K312" i="5"/>
  <c r="C312" i="12" s="1"/>
  <c r="J312" i="5"/>
  <c r="B312" i="12" s="1"/>
  <c r="K311" i="5"/>
  <c r="C311" i="12" s="1"/>
  <c r="J311" i="5"/>
  <c r="B311" i="12" s="1"/>
  <c r="K310" i="5"/>
  <c r="C310" i="12" s="1"/>
  <c r="J310" i="5"/>
  <c r="B310" i="12" s="1"/>
  <c r="K309" i="5"/>
  <c r="C309" i="12" s="1"/>
  <c r="J309" i="5"/>
  <c r="B309" i="12" s="1"/>
  <c r="K308" i="5"/>
  <c r="C308" i="12" s="1"/>
  <c r="J308" i="5"/>
  <c r="B308" i="12" s="1"/>
  <c r="K307" i="5"/>
  <c r="C307" i="12" s="1"/>
  <c r="J307" i="5"/>
  <c r="B307" i="12" s="1"/>
  <c r="K306" i="5"/>
  <c r="C306" i="12" s="1"/>
  <c r="J306" i="5"/>
  <c r="B306" i="12" s="1"/>
  <c r="K305" i="5"/>
  <c r="C305" i="12" s="1"/>
  <c r="J305" i="5"/>
  <c r="B305" i="12" s="1"/>
  <c r="K304" i="5"/>
  <c r="C304" i="12" s="1"/>
  <c r="J304" i="5"/>
  <c r="B304" i="12" s="1"/>
  <c r="K303" i="5"/>
  <c r="C303" i="12" s="1"/>
  <c r="J303" i="5"/>
  <c r="B303" i="12" s="1"/>
  <c r="K302" i="5"/>
  <c r="C302" i="12" s="1"/>
  <c r="J302" i="5"/>
  <c r="B302" i="12" s="1"/>
  <c r="K301" i="5"/>
  <c r="C301" i="12" s="1"/>
  <c r="J301" i="5"/>
  <c r="B301" i="12" s="1"/>
  <c r="K300" i="5"/>
  <c r="C300" i="12" s="1"/>
  <c r="J300" i="5"/>
  <c r="B300" i="12" s="1"/>
  <c r="K299" i="5"/>
  <c r="C299" i="12" s="1"/>
  <c r="J299" i="5"/>
  <c r="B299" i="12" s="1"/>
  <c r="K298" i="5"/>
  <c r="C298" i="12" s="1"/>
  <c r="J298" i="5"/>
  <c r="B298" i="12" s="1"/>
  <c r="K297" i="5"/>
  <c r="C297" i="12" s="1"/>
  <c r="J297" i="5"/>
  <c r="B297" i="12" s="1"/>
  <c r="K296" i="5"/>
  <c r="C296" i="12" s="1"/>
  <c r="J296" i="5"/>
  <c r="B296" i="12" s="1"/>
  <c r="K295" i="5"/>
  <c r="C295" i="12" s="1"/>
  <c r="J295" i="5"/>
  <c r="B295" i="12" s="1"/>
  <c r="K294" i="5"/>
  <c r="C294" i="12" s="1"/>
  <c r="J294" i="5"/>
  <c r="B294" i="12" s="1"/>
  <c r="K293" i="5"/>
  <c r="C293" i="12" s="1"/>
  <c r="J293" i="5"/>
  <c r="B293" i="12" s="1"/>
  <c r="K292" i="5"/>
  <c r="C292" i="12" s="1"/>
  <c r="J292" i="5"/>
  <c r="B292" i="12" s="1"/>
  <c r="K291" i="5"/>
  <c r="C291" i="12" s="1"/>
  <c r="J291" i="5"/>
  <c r="B291" i="12" s="1"/>
  <c r="K290" i="5"/>
  <c r="C290" i="12" s="1"/>
  <c r="J290" i="5"/>
  <c r="B290" i="12" s="1"/>
  <c r="K289" i="5"/>
  <c r="C289" i="12" s="1"/>
  <c r="J289" i="5"/>
  <c r="B289" i="12" s="1"/>
  <c r="K288" i="5"/>
  <c r="C288" i="12" s="1"/>
  <c r="J288" i="5"/>
  <c r="B288" i="12" s="1"/>
  <c r="K287" i="5"/>
  <c r="C287" i="12" s="1"/>
  <c r="J287" i="5"/>
  <c r="B287" i="12" s="1"/>
  <c r="K286" i="5"/>
  <c r="C286" i="12" s="1"/>
  <c r="J286" i="5"/>
  <c r="B286" i="12" s="1"/>
  <c r="K285" i="5"/>
  <c r="C285" i="12" s="1"/>
  <c r="J285" i="5"/>
  <c r="B285" i="12" s="1"/>
  <c r="K284" i="5"/>
  <c r="C284" i="12" s="1"/>
  <c r="J284" i="5"/>
  <c r="B284" i="12" s="1"/>
  <c r="K283" i="5"/>
  <c r="C283" i="12" s="1"/>
  <c r="J283" i="5"/>
  <c r="B283" i="12" s="1"/>
  <c r="K282" i="5"/>
  <c r="C282" i="12" s="1"/>
  <c r="J282" i="5"/>
  <c r="B282" i="12" s="1"/>
  <c r="K281" i="5"/>
  <c r="C281" i="12" s="1"/>
  <c r="J281" i="5"/>
  <c r="B281" i="12" s="1"/>
  <c r="K280" i="5"/>
  <c r="C280" i="12" s="1"/>
  <c r="J280" i="5"/>
  <c r="B280" i="12" s="1"/>
  <c r="K279" i="5"/>
  <c r="C279" i="12" s="1"/>
  <c r="J279" i="5"/>
  <c r="B279" i="12" s="1"/>
  <c r="K278" i="5"/>
  <c r="C278" i="12" s="1"/>
  <c r="J278" i="5"/>
  <c r="B278" i="12" s="1"/>
  <c r="K277" i="5"/>
  <c r="C277" i="12" s="1"/>
  <c r="J277" i="5"/>
  <c r="B277" i="12" s="1"/>
  <c r="K276" i="5"/>
  <c r="C276" i="12" s="1"/>
  <c r="J276" i="5"/>
  <c r="B276" i="12" s="1"/>
  <c r="K275" i="5"/>
  <c r="C275" i="12" s="1"/>
  <c r="J275" i="5"/>
  <c r="B275" i="12" s="1"/>
  <c r="K274" i="5"/>
  <c r="C274" i="12" s="1"/>
  <c r="J274" i="5"/>
  <c r="B274" i="12" s="1"/>
  <c r="K273" i="5"/>
  <c r="C273" i="12" s="1"/>
  <c r="J273" i="5"/>
  <c r="B273" i="12" s="1"/>
  <c r="K272" i="5"/>
  <c r="C272" i="12" s="1"/>
  <c r="J272" i="5"/>
  <c r="B272" i="12" s="1"/>
  <c r="K271" i="5"/>
  <c r="C271" i="12" s="1"/>
  <c r="J271" i="5"/>
  <c r="B271" i="12" s="1"/>
  <c r="K270" i="5"/>
  <c r="C270" i="12" s="1"/>
  <c r="J270" i="5"/>
  <c r="B270" i="12" s="1"/>
  <c r="K269" i="5"/>
  <c r="C269" i="12" s="1"/>
  <c r="J269" i="5"/>
  <c r="B269" i="12" s="1"/>
  <c r="K268" i="5"/>
  <c r="C268" i="12" s="1"/>
  <c r="J268" i="5"/>
  <c r="B268" i="12" s="1"/>
  <c r="K267" i="5"/>
  <c r="C267" i="12" s="1"/>
  <c r="J267" i="5"/>
  <c r="B267" i="12" s="1"/>
  <c r="K266" i="5"/>
  <c r="C266" i="12" s="1"/>
  <c r="J266" i="5"/>
  <c r="B266" i="12" s="1"/>
  <c r="K265" i="5"/>
  <c r="C265" i="12" s="1"/>
  <c r="J265" i="5"/>
  <c r="B265" i="12" s="1"/>
  <c r="K264" i="5"/>
  <c r="C264" i="12" s="1"/>
  <c r="J264" i="5"/>
  <c r="B264" i="12" s="1"/>
  <c r="K263" i="5"/>
  <c r="C263" i="12" s="1"/>
  <c r="J263" i="5"/>
  <c r="B263" i="12" s="1"/>
  <c r="K262" i="5"/>
  <c r="C262" i="12" s="1"/>
  <c r="J262" i="5"/>
  <c r="B262" i="12" s="1"/>
  <c r="K261" i="5"/>
  <c r="C261" i="12" s="1"/>
  <c r="J261" i="5"/>
  <c r="B261" i="12" s="1"/>
  <c r="K260" i="5"/>
  <c r="C260" i="12" s="1"/>
  <c r="J260" i="5"/>
  <c r="B260" i="12" s="1"/>
  <c r="K259" i="5"/>
  <c r="C259" i="12" s="1"/>
  <c r="J259" i="5"/>
  <c r="B259" i="12" s="1"/>
  <c r="K258" i="5"/>
  <c r="C258" i="12" s="1"/>
  <c r="J258" i="5"/>
  <c r="B258" i="12" s="1"/>
  <c r="K257" i="5"/>
  <c r="C257" i="12" s="1"/>
  <c r="J257" i="5"/>
  <c r="B257" i="12" s="1"/>
  <c r="K256" i="5"/>
  <c r="C256" i="12" s="1"/>
  <c r="J256" i="5"/>
  <c r="B256" i="12" s="1"/>
  <c r="K255" i="5"/>
  <c r="C255" i="12" s="1"/>
  <c r="J255" i="5"/>
  <c r="B255" i="12" s="1"/>
  <c r="K254" i="5"/>
  <c r="C254" i="12" s="1"/>
  <c r="J254" i="5"/>
  <c r="B254" i="12" s="1"/>
  <c r="K253" i="5"/>
  <c r="C253" i="12" s="1"/>
  <c r="J253" i="5"/>
  <c r="B253" i="12" s="1"/>
  <c r="K252" i="5"/>
  <c r="C252" i="12" s="1"/>
  <c r="J252" i="5"/>
  <c r="B252" i="12" s="1"/>
  <c r="K251" i="5"/>
  <c r="C251" i="12" s="1"/>
  <c r="J251" i="5"/>
  <c r="B251" i="12" s="1"/>
  <c r="K250" i="5"/>
  <c r="C250" i="12" s="1"/>
  <c r="J250" i="5"/>
  <c r="B250" i="12" s="1"/>
  <c r="K249" i="5"/>
  <c r="C249" i="12" s="1"/>
  <c r="J249" i="5"/>
  <c r="B249" i="12" s="1"/>
  <c r="K248" i="5"/>
  <c r="C248" i="12" s="1"/>
  <c r="J248" i="5"/>
  <c r="B248" i="12" s="1"/>
  <c r="K247" i="5"/>
  <c r="C247" i="12" s="1"/>
  <c r="J247" i="5"/>
  <c r="B247" i="12" s="1"/>
  <c r="K246" i="5"/>
  <c r="C246" i="12" s="1"/>
  <c r="J246" i="5"/>
  <c r="B246" i="12" s="1"/>
  <c r="K245" i="5"/>
  <c r="C245" i="12" s="1"/>
  <c r="J245" i="5"/>
  <c r="B245" i="12" s="1"/>
  <c r="K244" i="5"/>
  <c r="C244" i="12" s="1"/>
  <c r="J244" i="5"/>
  <c r="B244" i="12" s="1"/>
  <c r="K243" i="5"/>
  <c r="C243" i="12" s="1"/>
  <c r="J243" i="5"/>
  <c r="B243" i="12" s="1"/>
  <c r="K242" i="5"/>
  <c r="C242" i="12" s="1"/>
  <c r="J242" i="5"/>
  <c r="B242" i="12" s="1"/>
  <c r="K241" i="5"/>
  <c r="C241" i="12" s="1"/>
  <c r="J241" i="5"/>
  <c r="B241" i="12" s="1"/>
  <c r="K240" i="5"/>
  <c r="C240" i="12" s="1"/>
  <c r="J240" i="5"/>
  <c r="B240" i="12" s="1"/>
  <c r="K239" i="5"/>
  <c r="C239" i="12" s="1"/>
  <c r="J239" i="5"/>
  <c r="B239" i="12" s="1"/>
  <c r="K238" i="5"/>
  <c r="C238" i="12" s="1"/>
  <c r="J238" i="5"/>
  <c r="B238" i="12" s="1"/>
  <c r="K237" i="5"/>
  <c r="C237" i="12" s="1"/>
  <c r="J237" i="5"/>
  <c r="B237" i="12" s="1"/>
  <c r="K236" i="5"/>
  <c r="C236" i="12" s="1"/>
  <c r="J236" i="5"/>
  <c r="B236" i="12" s="1"/>
  <c r="K235" i="5"/>
  <c r="C235" i="12" s="1"/>
  <c r="J235" i="5"/>
  <c r="B235" i="12" s="1"/>
  <c r="K234" i="5"/>
  <c r="C234" i="12" s="1"/>
  <c r="J234" i="5"/>
  <c r="B234" i="12" s="1"/>
  <c r="K233" i="5"/>
  <c r="C233" i="12" s="1"/>
  <c r="J233" i="5"/>
  <c r="B233" i="12" s="1"/>
  <c r="K232" i="5"/>
  <c r="C232" i="12" s="1"/>
  <c r="J232" i="5"/>
  <c r="B232" i="12" s="1"/>
  <c r="K231" i="5"/>
  <c r="C231" i="12" s="1"/>
  <c r="J231" i="5"/>
  <c r="B231" i="12" s="1"/>
  <c r="K230" i="5"/>
  <c r="C230" i="12" s="1"/>
  <c r="J230" i="5"/>
  <c r="B230" i="12" s="1"/>
  <c r="K229" i="5"/>
  <c r="C229" i="12" s="1"/>
  <c r="J229" i="5"/>
  <c r="B229" i="12" s="1"/>
  <c r="K228" i="5"/>
  <c r="C228" i="12" s="1"/>
  <c r="J228" i="5"/>
  <c r="B228" i="12" s="1"/>
  <c r="K227" i="5"/>
  <c r="C227" i="12" s="1"/>
  <c r="J227" i="5"/>
  <c r="B227" i="12" s="1"/>
  <c r="K226" i="5"/>
  <c r="C226" i="12" s="1"/>
  <c r="J226" i="5"/>
  <c r="B226" i="12" s="1"/>
  <c r="K225" i="5"/>
  <c r="C225" i="12" s="1"/>
  <c r="J225" i="5"/>
  <c r="B225" i="12" s="1"/>
  <c r="K224" i="5"/>
  <c r="C224" i="12" s="1"/>
  <c r="J224" i="5"/>
  <c r="B224" i="12" s="1"/>
  <c r="K223" i="5"/>
  <c r="C223" i="12" s="1"/>
  <c r="J223" i="5"/>
  <c r="B223" i="12" s="1"/>
  <c r="K222" i="5"/>
  <c r="C222" i="12" s="1"/>
  <c r="J222" i="5"/>
  <c r="B222" i="12" s="1"/>
  <c r="K221" i="5"/>
  <c r="C221" i="12" s="1"/>
  <c r="J221" i="5"/>
  <c r="B221" i="12" s="1"/>
  <c r="K220" i="5"/>
  <c r="C220" i="12" s="1"/>
  <c r="J220" i="5"/>
  <c r="B220" i="12" s="1"/>
  <c r="K219" i="5"/>
  <c r="C219" i="12" s="1"/>
  <c r="J219" i="5"/>
  <c r="B219" i="12" s="1"/>
  <c r="K218" i="5"/>
  <c r="C218" i="12" s="1"/>
  <c r="J218" i="5"/>
  <c r="B218" i="12" s="1"/>
  <c r="K217" i="5"/>
  <c r="C217" i="12" s="1"/>
  <c r="J217" i="5"/>
  <c r="B217" i="12" s="1"/>
  <c r="K216" i="5"/>
  <c r="C216" i="12" s="1"/>
  <c r="J216" i="5"/>
  <c r="B216" i="12" s="1"/>
  <c r="K215" i="5"/>
  <c r="C215" i="12" s="1"/>
  <c r="J215" i="5"/>
  <c r="B215" i="12" s="1"/>
  <c r="K214" i="5"/>
  <c r="C214" i="12" s="1"/>
  <c r="J214" i="5"/>
  <c r="B214" i="12" s="1"/>
  <c r="K213" i="5"/>
  <c r="C213" i="12" s="1"/>
  <c r="J213" i="5"/>
  <c r="B213" i="12" s="1"/>
  <c r="K212" i="5"/>
  <c r="C212" i="12" s="1"/>
  <c r="J212" i="5"/>
  <c r="B212" i="12" s="1"/>
  <c r="K211" i="5"/>
  <c r="C211" i="12" s="1"/>
  <c r="J211" i="5"/>
  <c r="B211" i="12" s="1"/>
  <c r="K210" i="5"/>
  <c r="C210" i="12" s="1"/>
  <c r="J210" i="5"/>
  <c r="B210" i="12" s="1"/>
  <c r="K209" i="5"/>
  <c r="C209" i="12" s="1"/>
  <c r="J209" i="5"/>
  <c r="B209" i="12" s="1"/>
  <c r="K208" i="5"/>
  <c r="C208" i="12" s="1"/>
  <c r="J208" i="5"/>
  <c r="B208" i="12" s="1"/>
  <c r="K207" i="5"/>
  <c r="C207" i="12" s="1"/>
  <c r="J207" i="5"/>
  <c r="B207" i="12" s="1"/>
  <c r="K206" i="5"/>
  <c r="C206" i="12" s="1"/>
  <c r="J206" i="5"/>
  <c r="B206" i="12" s="1"/>
  <c r="K205" i="5"/>
  <c r="C205" i="12" s="1"/>
  <c r="J205" i="5"/>
  <c r="B205" i="12" s="1"/>
  <c r="K204" i="5"/>
  <c r="C204" i="12" s="1"/>
  <c r="J204" i="5"/>
  <c r="B204" i="12" s="1"/>
  <c r="K203" i="5"/>
  <c r="C203" i="12" s="1"/>
  <c r="J203" i="5"/>
  <c r="B203" i="12" s="1"/>
  <c r="K202" i="5"/>
  <c r="C202" i="12" s="1"/>
  <c r="J202" i="5"/>
  <c r="B202" i="12" s="1"/>
  <c r="K201" i="5"/>
  <c r="C201" i="12" s="1"/>
  <c r="J201" i="5"/>
  <c r="B201" i="12" s="1"/>
  <c r="K200" i="5"/>
  <c r="C200" i="12" s="1"/>
  <c r="J200" i="5"/>
  <c r="B200" i="12" s="1"/>
  <c r="K199" i="5"/>
  <c r="C199" i="12" s="1"/>
  <c r="J199" i="5"/>
  <c r="B199" i="12" s="1"/>
  <c r="K198" i="5"/>
  <c r="C198" i="12" s="1"/>
  <c r="J198" i="5"/>
  <c r="B198" i="12" s="1"/>
  <c r="K197" i="5"/>
  <c r="C197" i="12" s="1"/>
  <c r="J197" i="5"/>
  <c r="B197" i="12" s="1"/>
  <c r="K196" i="5"/>
  <c r="C196" i="12" s="1"/>
  <c r="J196" i="5"/>
  <c r="B196" i="12" s="1"/>
  <c r="K195" i="5"/>
  <c r="C195" i="12" s="1"/>
  <c r="J195" i="5"/>
  <c r="B195" i="12" s="1"/>
  <c r="K194" i="5"/>
  <c r="C194" i="12" s="1"/>
  <c r="J194" i="5"/>
  <c r="B194" i="12" s="1"/>
  <c r="K193" i="5"/>
  <c r="C193" i="12" s="1"/>
  <c r="J193" i="5"/>
  <c r="B193" i="12" s="1"/>
  <c r="K192" i="5"/>
  <c r="C192" i="12" s="1"/>
  <c r="J192" i="5"/>
  <c r="B192" i="12" s="1"/>
  <c r="K191" i="5"/>
  <c r="C191" i="12" s="1"/>
  <c r="J191" i="5"/>
  <c r="B191" i="12" s="1"/>
  <c r="K190" i="5"/>
  <c r="C190" i="12" s="1"/>
  <c r="J190" i="5"/>
  <c r="B190" i="12" s="1"/>
  <c r="K189" i="5"/>
  <c r="C189" i="12" s="1"/>
  <c r="J189" i="5"/>
  <c r="B189" i="12" s="1"/>
  <c r="K188" i="5"/>
  <c r="C188" i="12" s="1"/>
  <c r="J188" i="5"/>
  <c r="B188" i="12" s="1"/>
  <c r="K187" i="5"/>
  <c r="C187" i="12" s="1"/>
  <c r="J187" i="5"/>
  <c r="B187" i="12" s="1"/>
  <c r="K186" i="5"/>
  <c r="C186" i="12" s="1"/>
  <c r="J186" i="5"/>
  <c r="B186" i="12" s="1"/>
  <c r="K185" i="5"/>
  <c r="C185" i="12" s="1"/>
  <c r="J185" i="5"/>
  <c r="B185" i="12" s="1"/>
  <c r="K184" i="5"/>
  <c r="C184" i="12" s="1"/>
  <c r="J184" i="5"/>
  <c r="B184" i="12" s="1"/>
  <c r="K183" i="5"/>
  <c r="C183" i="12" s="1"/>
  <c r="J183" i="5"/>
  <c r="B183" i="12" s="1"/>
  <c r="K182" i="5"/>
  <c r="C182" i="12" s="1"/>
  <c r="J182" i="5"/>
  <c r="B182" i="12" s="1"/>
  <c r="K181" i="5"/>
  <c r="C181" i="12" s="1"/>
  <c r="J181" i="5"/>
  <c r="B181" i="12" s="1"/>
  <c r="K180" i="5"/>
  <c r="C180" i="12" s="1"/>
  <c r="J180" i="5"/>
  <c r="B180" i="12" s="1"/>
  <c r="K179" i="5"/>
  <c r="C179" i="12" s="1"/>
  <c r="J179" i="5"/>
  <c r="B179" i="12" s="1"/>
  <c r="K178" i="5"/>
  <c r="C178" i="12" s="1"/>
  <c r="J178" i="5"/>
  <c r="B178" i="12" s="1"/>
  <c r="K177" i="5"/>
  <c r="C177" i="12" s="1"/>
  <c r="J177" i="5"/>
  <c r="B177" i="12" s="1"/>
  <c r="K176" i="5"/>
  <c r="C176" i="12" s="1"/>
  <c r="J176" i="5"/>
  <c r="B176" i="12" s="1"/>
  <c r="K175" i="5"/>
  <c r="C175" i="12" s="1"/>
  <c r="J175" i="5"/>
  <c r="B175" i="12" s="1"/>
  <c r="K174" i="5"/>
  <c r="C174" i="12" s="1"/>
  <c r="J174" i="5"/>
  <c r="B174" i="12" s="1"/>
  <c r="K173" i="5"/>
  <c r="C173" i="12" s="1"/>
  <c r="J173" i="5"/>
  <c r="B173" i="12" s="1"/>
  <c r="K172" i="5"/>
  <c r="C172" i="12" s="1"/>
  <c r="J172" i="5"/>
  <c r="B172" i="12" s="1"/>
  <c r="K171" i="5"/>
  <c r="C171" i="12" s="1"/>
  <c r="J171" i="5"/>
  <c r="B171" i="12" s="1"/>
  <c r="K170" i="5"/>
  <c r="C170" i="12" s="1"/>
  <c r="J170" i="5"/>
  <c r="B170" i="12" s="1"/>
  <c r="K169" i="5"/>
  <c r="C169" i="12" s="1"/>
  <c r="J169" i="5"/>
  <c r="B169" i="12" s="1"/>
  <c r="K168" i="5"/>
  <c r="C168" i="12" s="1"/>
  <c r="J168" i="5"/>
  <c r="B168" i="12" s="1"/>
  <c r="K167" i="5"/>
  <c r="C167" i="12" s="1"/>
  <c r="J167" i="5"/>
  <c r="B167" i="12" s="1"/>
  <c r="K166" i="5"/>
  <c r="C166" i="12" s="1"/>
  <c r="J166" i="5"/>
  <c r="B166" i="12" s="1"/>
  <c r="K165" i="5"/>
  <c r="C165" i="12" s="1"/>
  <c r="J165" i="5"/>
  <c r="B165" i="12" s="1"/>
  <c r="K164" i="5"/>
  <c r="C164" i="12" s="1"/>
  <c r="J164" i="5"/>
  <c r="B164" i="12" s="1"/>
  <c r="K163" i="5"/>
  <c r="C163" i="12" s="1"/>
  <c r="J163" i="5"/>
  <c r="B163" i="12" s="1"/>
  <c r="K162" i="5"/>
  <c r="C162" i="12" s="1"/>
  <c r="J162" i="5"/>
  <c r="B162" i="12" s="1"/>
  <c r="K161" i="5"/>
  <c r="C161" i="12" s="1"/>
  <c r="J161" i="5"/>
  <c r="B161" i="12" s="1"/>
  <c r="K160" i="5"/>
  <c r="C160" i="12" s="1"/>
  <c r="J160" i="5"/>
  <c r="B160" i="12" s="1"/>
  <c r="K159" i="5"/>
  <c r="C159" i="12" s="1"/>
  <c r="J159" i="5"/>
  <c r="B159" i="12" s="1"/>
  <c r="K158" i="5"/>
  <c r="C158" i="12" s="1"/>
  <c r="J158" i="5"/>
  <c r="B158" i="12" s="1"/>
  <c r="K157" i="5"/>
  <c r="C157" i="12" s="1"/>
  <c r="J157" i="5"/>
  <c r="B157" i="12" s="1"/>
  <c r="K156" i="5"/>
  <c r="C156" i="12" s="1"/>
  <c r="J156" i="5"/>
  <c r="B156" i="12" s="1"/>
  <c r="K155" i="5"/>
  <c r="C155" i="12" s="1"/>
  <c r="J155" i="5"/>
  <c r="B155" i="12" s="1"/>
  <c r="K154" i="5"/>
  <c r="C154" i="12" s="1"/>
  <c r="J154" i="5"/>
  <c r="B154" i="12" s="1"/>
  <c r="K153" i="5"/>
  <c r="C153" i="12" s="1"/>
  <c r="J153" i="5"/>
  <c r="B153" i="12" s="1"/>
  <c r="K152" i="5"/>
  <c r="C152" i="12" s="1"/>
  <c r="J152" i="5"/>
  <c r="B152" i="12" s="1"/>
  <c r="K151" i="5"/>
  <c r="C151" i="12" s="1"/>
  <c r="J151" i="5"/>
  <c r="B151" i="12" s="1"/>
  <c r="K150" i="5"/>
  <c r="C150" i="12" s="1"/>
  <c r="J150" i="5"/>
  <c r="B150" i="12" s="1"/>
  <c r="K149" i="5"/>
  <c r="C149" i="12" s="1"/>
  <c r="J149" i="5"/>
  <c r="B149" i="12" s="1"/>
  <c r="K148" i="5"/>
  <c r="C148" i="12" s="1"/>
  <c r="J148" i="5"/>
  <c r="B148" i="12" s="1"/>
  <c r="K147" i="5"/>
  <c r="C147" i="12" s="1"/>
  <c r="J147" i="5"/>
  <c r="B147" i="12" s="1"/>
  <c r="K146" i="5"/>
  <c r="C146" i="12" s="1"/>
  <c r="J146" i="5"/>
  <c r="B146" i="12" s="1"/>
  <c r="K145" i="5"/>
  <c r="C145" i="12" s="1"/>
  <c r="J145" i="5"/>
  <c r="B145" i="12" s="1"/>
  <c r="K144" i="5"/>
  <c r="C144" i="12" s="1"/>
  <c r="J144" i="5"/>
  <c r="B144" i="12" s="1"/>
  <c r="K143" i="5"/>
  <c r="C143" i="12" s="1"/>
  <c r="J143" i="5"/>
  <c r="B143" i="12" s="1"/>
  <c r="K142" i="5"/>
  <c r="C142" i="12" s="1"/>
  <c r="J142" i="5"/>
  <c r="B142" i="12" s="1"/>
  <c r="K141" i="5"/>
  <c r="C141" i="12" s="1"/>
  <c r="J141" i="5"/>
  <c r="B141" i="12" s="1"/>
  <c r="K140" i="5"/>
  <c r="C140" i="12" s="1"/>
  <c r="J140" i="5"/>
  <c r="B140" i="12" s="1"/>
  <c r="K139" i="5"/>
  <c r="C139" i="12" s="1"/>
  <c r="J139" i="5"/>
  <c r="B139" i="12" s="1"/>
  <c r="K138" i="5"/>
  <c r="C138" i="12" s="1"/>
  <c r="J138" i="5"/>
  <c r="B138" i="12" s="1"/>
  <c r="K137" i="5"/>
  <c r="C137" i="12" s="1"/>
  <c r="J137" i="5"/>
  <c r="B137" i="12" s="1"/>
  <c r="K136" i="5"/>
  <c r="C136" i="12" s="1"/>
  <c r="J136" i="5"/>
  <c r="B136" i="12" s="1"/>
  <c r="K135" i="5"/>
  <c r="C135" i="12" s="1"/>
  <c r="J135" i="5"/>
  <c r="B135" i="12" s="1"/>
  <c r="K134" i="5"/>
  <c r="C134" i="12" s="1"/>
  <c r="J134" i="5"/>
  <c r="B134" i="12" s="1"/>
  <c r="K133" i="5"/>
  <c r="C133" i="12" s="1"/>
  <c r="J133" i="5"/>
  <c r="B133" i="12" s="1"/>
  <c r="K132" i="5"/>
  <c r="C132" i="12" s="1"/>
  <c r="J132" i="5"/>
  <c r="B132" i="12" s="1"/>
  <c r="K131" i="5"/>
  <c r="C131" i="12" s="1"/>
  <c r="J131" i="5"/>
  <c r="B131" i="12" s="1"/>
  <c r="K130" i="5"/>
  <c r="C130" i="12" s="1"/>
  <c r="J130" i="5"/>
  <c r="B130" i="12" s="1"/>
  <c r="K129" i="5"/>
  <c r="C129" i="12" s="1"/>
  <c r="J129" i="5"/>
  <c r="B129" i="12" s="1"/>
  <c r="K128" i="5"/>
  <c r="C128" i="12" s="1"/>
  <c r="J128" i="5"/>
  <c r="B128" i="12" s="1"/>
  <c r="K127" i="5"/>
  <c r="C127" i="12" s="1"/>
  <c r="J127" i="5"/>
  <c r="B127" i="12" s="1"/>
  <c r="K126" i="5"/>
  <c r="C126" i="12" s="1"/>
  <c r="J126" i="5"/>
  <c r="B126" i="12" s="1"/>
  <c r="K125" i="5"/>
  <c r="C125" i="12" s="1"/>
  <c r="J125" i="5"/>
  <c r="B125" i="12" s="1"/>
  <c r="K124" i="5"/>
  <c r="C124" i="12" s="1"/>
  <c r="J124" i="5"/>
  <c r="B124" i="12" s="1"/>
  <c r="K123" i="5"/>
  <c r="C123" i="12" s="1"/>
  <c r="J123" i="5"/>
  <c r="B123" i="12" s="1"/>
  <c r="K122" i="5"/>
  <c r="C122" i="12" s="1"/>
  <c r="J122" i="5"/>
  <c r="B122" i="12" s="1"/>
  <c r="K121" i="5"/>
  <c r="C121" i="12" s="1"/>
  <c r="J121" i="5"/>
  <c r="B121" i="12" s="1"/>
  <c r="K120" i="5"/>
  <c r="C120" i="12" s="1"/>
  <c r="J120" i="5"/>
  <c r="B120" i="12" s="1"/>
  <c r="K119" i="5"/>
  <c r="C119" i="12" s="1"/>
  <c r="J119" i="5"/>
  <c r="B119" i="12" s="1"/>
  <c r="K118" i="5"/>
  <c r="C118" i="12" s="1"/>
  <c r="J118" i="5"/>
  <c r="B118" i="12" s="1"/>
  <c r="K117" i="5"/>
  <c r="C117" i="12" s="1"/>
  <c r="J117" i="5"/>
  <c r="B117" i="12" s="1"/>
  <c r="K116" i="5"/>
  <c r="C116" i="12" s="1"/>
  <c r="J116" i="5"/>
  <c r="B116" i="12" s="1"/>
  <c r="K115" i="5"/>
  <c r="C115" i="12" s="1"/>
  <c r="J115" i="5"/>
  <c r="B115" i="12" s="1"/>
  <c r="K114" i="5"/>
  <c r="C114" i="12" s="1"/>
  <c r="J114" i="5"/>
  <c r="B114" i="12" s="1"/>
  <c r="K113" i="5"/>
  <c r="C113" i="12" s="1"/>
  <c r="J113" i="5"/>
  <c r="B113" i="12" s="1"/>
  <c r="K112" i="5"/>
  <c r="C112" i="12" s="1"/>
  <c r="J112" i="5"/>
  <c r="B112" i="12" s="1"/>
  <c r="K111" i="5"/>
  <c r="C111" i="12" s="1"/>
  <c r="J111" i="5"/>
  <c r="B111" i="12" s="1"/>
  <c r="K110" i="5"/>
  <c r="C110" i="12" s="1"/>
  <c r="J110" i="5"/>
  <c r="B110" i="12" s="1"/>
  <c r="K109" i="5"/>
  <c r="C109" i="12" s="1"/>
  <c r="J109" i="5"/>
  <c r="B109" i="12" s="1"/>
  <c r="K108" i="5"/>
  <c r="C108" i="12" s="1"/>
  <c r="J108" i="5"/>
  <c r="B108" i="12" s="1"/>
  <c r="K107" i="5"/>
  <c r="C107" i="12" s="1"/>
  <c r="J107" i="5"/>
  <c r="B107" i="12" s="1"/>
  <c r="K106" i="5"/>
  <c r="C106" i="12" s="1"/>
  <c r="J106" i="5"/>
  <c r="B106" i="12" s="1"/>
  <c r="K105" i="5"/>
  <c r="C105" i="12" s="1"/>
  <c r="J105" i="5"/>
  <c r="B105" i="12" s="1"/>
  <c r="K104" i="5"/>
  <c r="C104" i="12" s="1"/>
  <c r="J104" i="5"/>
  <c r="B104" i="12" s="1"/>
  <c r="K103" i="5"/>
  <c r="C103" i="12" s="1"/>
  <c r="J103" i="5"/>
  <c r="B103" i="12" s="1"/>
  <c r="K102" i="5"/>
  <c r="C102" i="12" s="1"/>
  <c r="J102" i="5"/>
  <c r="B102" i="12" s="1"/>
  <c r="K101" i="5"/>
  <c r="C101" i="12" s="1"/>
  <c r="J101" i="5"/>
  <c r="B101" i="12" s="1"/>
  <c r="K100" i="5"/>
  <c r="C100" i="12" s="1"/>
  <c r="J100" i="5"/>
  <c r="B100" i="12" s="1"/>
  <c r="K99" i="5"/>
  <c r="C99" i="12" s="1"/>
  <c r="J99" i="5"/>
  <c r="B99" i="12" s="1"/>
  <c r="K98" i="5"/>
  <c r="C98" i="12" s="1"/>
  <c r="J98" i="5"/>
  <c r="B98" i="12" s="1"/>
  <c r="K97" i="5"/>
  <c r="C97" i="12" s="1"/>
  <c r="J97" i="5"/>
  <c r="B97" i="12" s="1"/>
  <c r="K96" i="5"/>
  <c r="C96" i="12" s="1"/>
  <c r="J96" i="5"/>
  <c r="B96" i="12" s="1"/>
  <c r="K95" i="5"/>
  <c r="C95" i="12" s="1"/>
  <c r="J95" i="5"/>
  <c r="B95" i="12" s="1"/>
  <c r="K94" i="5"/>
  <c r="C94" i="12" s="1"/>
  <c r="J94" i="5"/>
  <c r="B94" i="12" s="1"/>
  <c r="K93" i="5"/>
  <c r="C93" i="12" s="1"/>
  <c r="J93" i="5"/>
  <c r="B93" i="12" s="1"/>
  <c r="K92" i="5"/>
  <c r="C92" i="12" s="1"/>
  <c r="J92" i="5"/>
  <c r="B92" i="12" s="1"/>
  <c r="K91" i="5"/>
  <c r="C91" i="12" s="1"/>
  <c r="J91" i="5"/>
  <c r="B91" i="12" s="1"/>
  <c r="K90" i="5"/>
  <c r="C90" i="12" s="1"/>
  <c r="J90" i="5"/>
  <c r="B90" i="12" s="1"/>
  <c r="K89" i="5"/>
  <c r="C89" i="12" s="1"/>
  <c r="J89" i="5"/>
  <c r="B89" i="12" s="1"/>
  <c r="K88" i="5"/>
  <c r="C88" i="12" s="1"/>
  <c r="J88" i="5"/>
  <c r="B88" i="12" s="1"/>
  <c r="K87" i="5"/>
  <c r="C87" i="12" s="1"/>
  <c r="J87" i="5"/>
  <c r="B87" i="12" s="1"/>
  <c r="K86" i="5"/>
  <c r="C86" i="12" s="1"/>
  <c r="J86" i="5"/>
  <c r="B86" i="12" s="1"/>
  <c r="K85" i="5"/>
  <c r="C85" i="12" s="1"/>
  <c r="J85" i="5"/>
  <c r="B85" i="12" s="1"/>
  <c r="K84" i="5"/>
  <c r="C84" i="12" s="1"/>
  <c r="J84" i="5"/>
  <c r="B84" i="12" s="1"/>
  <c r="K83" i="5"/>
  <c r="C83" i="12" s="1"/>
  <c r="J83" i="5"/>
  <c r="B83" i="12" s="1"/>
  <c r="K82" i="5"/>
  <c r="C82" i="12" s="1"/>
  <c r="J82" i="5"/>
  <c r="B82" i="12" s="1"/>
  <c r="K81" i="5"/>
  <c r="C81" i="12" s="1"/>
  <c r="J81" i="5"/>
  <c r="B81" i="12" s="1"/>
  <c r="K80" i="5"/>
  <c r="C80" i="12" s="1"/>
  <c r="J80" i="5"/>
  <c r="B80" i="12" s="1"/>
  <c r="K79" i="5"/>
  <c r="C79" i="12" s="1"/>
  <c r="J79" i="5"/>
  <c r="B79" i="12" s="1"/>
  <c r="K78" i="5"/>
  <c r="C78" i="12" s="1"/>
  <c r="J78" i="5"/>
  <c r="B78" i="12" s="1"/>
  <c r="K77" i="5"/>
  <c r="C77" i="12" s="1"/>
  <c r="J77" i="5"/>
  <c r="B77" i="12" s="1"/>
  <c r="K76" i="5"/>
  <c r="C76" i="12" s="1"/>
  <c r="J76" i="5"/>
  <c r="B76" i="12" s="1"/>
  <c r="K75" i="5"/>
  <c r="C75" i="12" s="1"/>
  <c r="J75" i="5"/>
  <c r="B75" i="12" s="1"/>
  <c r="K74" i="5"/>
  <c r="C74" i="12" s="1"/>
  <c r="J74" i="5"/>
  <c r="B74" i="12" s="1"/>
  <c r="K73" i="5"/>
  <c r="C73" i="12" s="1"/>
  <c r="J73" i="5"/>
  <c r="B73" i="12" s="1"/>
  <c r="K72" i="5"/>
  <c r="C72" i="12" s="1"/>
  <c r="J72" i="5"/>
  <c r="B72" i="12" s="1"/>
  <c r="K71" i="5"/>
  <c r="C71" i="12" s="1"/>
  <c r="J71" i="5"/>
  <c r="B71" i="12" s="1"/>
  <c r="K70" i="5"/>
  <c r="C70" i="12" s="1"/>
  <c r="J70" i="5"/>
  <c r="B70" i="12" s="1"/>
  <c r="K69" i="5"/>
  <c r="C69" i="12" s="1"/>
  <c r="J69" i="5"/>
  <c r="B69" i="12" s="1"/>
  <c r="K68" i="5"/>
  <c r="C68" i="12" s="1"/>
  <c r="J68" i="5"/>
  <c r="B68" i="12" s="1"/>
  <c r="K67" i="5"/>
  <c r="C67" i="12" s="1"/>
  <c r="J67" i="5"/>
  <c r="B67" i="12" s="1"/>
  <c r="K66" i="5"/>
  <c r="C66" i="12" s="1"/>
  <c r="J66" i="5"/>
  <c r="B66" i="12" s="1"/>
  <c r="K65" i="5"/>
  <c r="C65" i="12" s="1"/>
  <c r="J65" i="5"/>
  <c r="B65" i="12" s="1"/>
  <c r="K64" i="5"/>
  <c r="C64" i="12" s="1"/>
  <c r="J64" i="5"/>
  <c r="B64" i="12" s="1"/>
  <c r="K63" i="5"/>
  <c r="C63" i="12" s="1"/>
  <c r="J63" i="5"/>
  <c r="B63" i="12" s="1"/>
  <c r="K62" i="5"/>
  <c r="C62" i="12" s="1"/>
  <c r="J62" i="5"/>
  <c r="B62" i="12" s="1"/>
  <c r="K61" i="5"/>
  <c r="C61" i="12" s="1"/>
  <c r="J61" i="5"/>
  <c r="B61" i="12" s="1"/>
  <c r="K60" i="5"/>
  <c r="C60" i="12" s="1"/>
  <c r="J60" i="5"/>
  <c r="B60" i="12" s="1"/>
  <c r="K59" i="5"/>
  <c r="C59" i="12" s="1"/>
  <c r="J59" i="5"/>
  <c r="B59" i="12" s="1"/>
  <c r="K58" i="5"/>
  <c r="C58" i="12" s="1"/>
  <c r="J58" i="5"/>
  <c r="B58" i="12" s="1"/>
  <c r="K57" i="5"/>
  <c r="C57" i="12" s="1"/>
  <c r="J57" i="5"/>
  <c r="B57" i="12" s="1"/>
  <c r="K56" i="5"/>
  <c r="C56" i="12" s="1"/>
  <c r="J56" i="5"/>
  <c r="B56" i="12" s="1"/>
  <c r="K55" i="5"/>
  <c r="C55" i="12" s="1"/>
  <c r="J55" i="5"/>
  <c r="B55" i="12" s="1"/>
  <c r="K54" i="5"/>
  <c r="C54" i="12" s="1"/>
  <c r="J54" i="5"/>
  <c r="B54" i="12" s="1"/>
  <c r="K53" i="5"/>
  <c r="C53" i="12" s="1"/>
  <c r="J53" i="5"/>
  <c r="B53" i="12" s="1"/>
  <c r="K52" i="5"/>
  <c r="C52" i="12" s="1"/>
  <c r="J52" i="5"/>
  <c r="B52" i="12" s="1"/>
  <c r="K51" i="5"/>
  <c r="C51" i="12" s="1"/>
  <c r="J51" i="5"/>
  <c r="B51" i="12" s="1"/>
  <c r="K50" i="5"/>
  <c r="C50" i="12" s="1"/>
  <c r="J50" i="5"/>
  <c r="B50" i="12" s="1"/>
  <c r="K49" i="5"/>
  <c r="C49" i="12" s="1"/>
  <c r="J49" i="5"/>
  <c r="B49" i="12" s="1"/>
  <c r="K48" i="5"/>
  <c r="C48" i="12" s="1"/>
  <c r="J48" i="5"/>
  <c r="B48" i="12" s="1"/>
  <c r="K47" i="5"/>
  <c r="C47" i="12" s="1"/>
  <c r="J47" i="5"/>
  <c r="B47" i="12" s="1"/>
  <c r="K46" i="5"/>
  <c r="C46" i="12" s="1"/>
  <c r="J46" i="5"/>
  <c r="B46" i="12" s="1"/>
  <c r="K45" i="5"/>
  <c r="C45" i="12" s="1"/>
  <c r="J45" i="5"/>
  <c r="B45" i="12" s="1"/>
  <c r="K44" i="5"/>
  <c r="C44" i="12" s="1"/>
  <c r="J44" i="5"/>
  <c r="B44" i="12" s="1"/>
  <c r="K43" i="5"/>
  <c r="C43" i="12" s="1"/>
  <c r="J43" i="5"/>
  <c r="B43" i="12" s="1"/>
  <c r="K42" i="5"/>
  <c r="C42" i="12" s="1"/>
  <c r="J42" i="5"/>
  <c r="B42" i="12" s="1"/>
  <c r="K41" i="5"/>
  <c r="C41" i="12" s="1"/>
  <c r="J41" i="5"/>
  <c r="B41" i="12" s="1"/>
  <c r="K40" i="5"/>
  <c r="C40" i="12" s="1"/>
  <c r="J40" i="5"/>
  <c r="B40" i="12" s="1"/>
  <c r="K39" i="5"/>
  <c r="C39" i="12" s="1"/>
  <c r="J39" i="5"/>
  <c r="B39" i="12" s="1"/>
  <c r="K38" i="5"/>
  <c r="C38" i="12" s="1"/>
  <c r="J38" i="5"/>
  <c r="B38" i="12" s="1"/>
  <c r="K37" i="5"/>
  <c r="C37" i="12" s="1"/>
  <c r="J37" i="5"/>
  <c r="B37" i="12" s="1"/>
  <c r="K36" i="5"/>
  <c r="C36" i="12" s="1"/>
  <c r="J36" i="5"/>
  <c r="B36" i="12" s="1"/>
  <c r="K35" i="5"/>
  <c r="C35" i="12" s="1"/>
  <c r="J35" i="5"/>
  <c r="B35" i="12" s="1"/>
  <c r="K34" i="5"/>
  <c r="C34" i="12" s="1"/>
  <c r="J34" i="5"/>
  <c r="B34" i="12" s="1"/>
  <c r="K33" i="5"/>
  <c r="C33" i="12" s="1"/>
  <c r="J33" i="5"/>
  <c r="B33" i="12" s="1"/>
  <c r="K32" i="5"/>
  <c r="C32" i="12" s="1"/>
  <c r="J32" i="5"/>
  <c r="B32" i="12" s="1"/>
  <c r="K31" i="5"/>
  <c r="C31" i="12" s="1"/>
  <c r="J31" i="5"/>
  <c r="B31" i="12" s="1"/>
  <c r="K30" i="5"/>
  <c r="C30" i="12" s="1"/>
  <c r="J30" i="5"/>
  <c r="B30" i="12" s="1"/>
  <c r="K29" i="5"/>
  <c r="C29" i="12" s="1"/>
  <c r="J29" i="5"/>
  <c r="B29" i="12" s="1"/>
  <c r="K28" i="5"/>
  <c r="C28" i="12" s="1"/>
  <c r="J28" i="5"/>
  <c r="B28" i="12" s="1"/>
  <c r="K27" i="5"/>
  <c r="C27" i="12" s="1"/>
  <c r="J27" i="5"/>
  <c r="B27" i="12" s="1"/>
  <c r="K26" i="5"/>
  <c r="C26" i="12" s="1"/>
  <c r="J26" i="5"/>
  <c r="B26" i="12" s="1"/>
  <c r="K25" i="5"/>
  <c r="C25" i="12" s="1"/>
  <c r="J25" i="5"/>
  <c r="B25" i="12" s="1"/>
  <c r="K24" i="5"/>
  <c r="C24" i="12" s="1"/>
  <c r="J24" i="5"/>
  <c r="B24" i="12" s="1"/>
  <c r="K23" i="5"/>
  <c r="C23" i="12" s="1"/>
  <c r="J23" i="5"/>
  <c r="B23" i="12" s="1"/>
  <c r="K22" i="5"/>
  <c r="C22" i="12" s="1"/>
  <c r="J22" i="5"/>
  <c r="B22" i="12" s="1"/>
  <c r="K21" i="5"/>
  <c r="C21" i="12" s="1"/>
  <c r="J21" i="5"/>
  <c r="B21" i="12" s="1"/>
  <c r="K20" i="5"/>
  <c r="C20" i="12" s="1"/>
  <c r="J20" i="5"/>
  <c r="B20" i="12" s="1"/>
  <c r="K19" i="5"/>
  <c r="C19" i="12" s="1"/>
  <c r="J19" i="5"/>
  <c r="B19" i="12" s="1"/>
  <c r="K18" i="5"/>
  <c r="C18" i="12" s="1"/>
  <c r="J18" i="5"/>
  <c r="B18" i="12" s="1"/>
  <c r="K17" i="5"/>
  <c r="C17" i="12" s="1"/>
  <c r="J17" i="5"/>
  <c r="B17" i="12" s="1"/>
  <c r="K16" i="5"/>
  <c r="C16" i="12" s="1"/>
  <c r="J16" i="5"/>
  <c r="B16" i="12" s="1"/>
  <c r="K15" i="5"/>
  <c r="C15" i="12" s="1"/>
  <c r="J15" i="5"/>
  <c r="B15" i="12" s="1"/>
  <c r="K14" i="5"/>
  <c r="C14" i="12" s="1"/>
  <c r="J14" i="5"/>
  <c r="B14" i="12" s="1"/>
  <c r="K13" i="5"/>
  <c r="C13" i="12" s="1"/>
  <c r="J13" i="5"/>
  <c r="B13" i="12" s="1"/>
  <c r="K12" i="5"/>
  <c r="C12" i="12" s="1"/>
  <c r="J12" i="5"/>
  <c r="B12" i="12" s="1"/>
  <c r="K11" i="5"/>
  <c r="C11" i="12" s="1"/>
  <c r="J11" i="5"/>
  <c r="B11" i="12" s="1"/>
  <c r="K10" i="5"/>
  <c r="C10" i="12" s="1"/>
  <c r="J10" i="5"/>
  <c r="B10" i="12" s="1"/>
  <c r="K9" i="5"/>
  <c r="C9" i="12" s="1"/>
  <c r="J9" i="5"/>
  <c r="B9" i="12" s="1"/>
  <c r="K8" i="5"/>
  <c r="C8" i="12" s="1"/>
  <c r="J8" i="5"/>
  <c r="B8" i="12" s="1"/>
  <c r="K7" i="5"/>
  <c r="C7" i="12" s="1"/>
  <c r="J7" i="5"/>
  <c r="B7" i="12" s="1"/>
  <c r="K6" i="5"/>
  <c r="C6" i="12" s="1"/>
  <c r="J6" i="5"/>
  <c r="B6" i="12" s="1"/>
  <c r="K5" i="5"/>
  <c r="C5" i="12" s="1"/>
  <c r="J5" i="5"/>
  <c r="B5" i="12" s="1"/>
  <c r="K4" i="5"/>
  <c r="C4" i="12" s="1"/>
  <c r="J4" i="5"/>
  <c r="B4" i="12" s="1"/>
  <c r="K3" i="5"/>
  <c r="C3" i="12" s="1"/>
  <c r="J3" i="5"/>
  <c r="B3" i="12" s="1"/>
  <c r="K2" i="5"/>
  <c r="C2" i="12" s="1"/>
  <c r="J2" i="5"/>
  <c r="B2" i="12" s="1"/>
  <c r="I17" i="14" l="1"/>
  <c r="E6" i="5"/>
  <c r="A6" i="12" s="1"/>
  <c r="E10" i="5"/>
  <c r="A10" i="12" s="1"/>
  <c r="E14" i="5"/>
  <c r="A14" i="12" s="1"/>
  <c r="E18" i="5"/>
  <c r="A18" i="12" s="1"/>
  <c r="E22" i="5"/>
  <c r="A22" i="12" s="1"/>
  <c r="E26" i="5"/>
  <c r="A26" i="12" s="1"/>
  <c r="E30" i="5"/>
  <c r="A30" i="12" s="1"/>
  <c r="E34" i="5"/>
  <c r="A34" i="12" s="1"/>
  <c r="E38" i="5"/>
  <c r="A38" i="12" s="1"/>
  <c r="E42" i="5"/>
  <c r="A42" i="12" s="1"/>
  <c r="E46" i="5"/>
  <c r="A46" i="12" s="1"/>
  <c r="E50" i="5"/>
  <c r="A50" i="12" s="1"/>
  <c r="E54" i="5"/>
  <c r="A54" i="12" s="1"/>
  <c r="E58" i="5"/>
  <c r="A58" i="12" s="1"/>
  <c r="E62" i="5"/>
  <c r="A62" i="12" s="1"/>
  <c r="E66" i="5"/>
  <c r="A66" i="12" s="1"/>
  <c r="E70" i="5"/>
  <c r="A70" i="12" s="1"/>
  <c r="E74" i="5"/>
  <c r="A74" i="12" s="1"/>
  <c r="E78" i="5"/>
  <c r="A78" i="12" s="1"/>
  <c r="E82" i="5"/>
  <c r="A82" i="12" s="1"/>
  <c r="E86" i="5"/>
  <c r="A86" i="12" s="1"/>
  <c r="E90" i="5"/>
  <c r="A90" i="12" s="1"/>
  <c r="E94" i="5"/>
  <c r="A94" i="12" s="1"/>
  <c r="E98" i="5"/>
  <c r="A98" i="12" s="1"/>
  <c r="E102" i="5"/>
  <c r="A102" i="12" s="1"/>
  <c r="E106" i="5"/>
  <c r="A106" i="12" s="1"/>
  <c r="E110" i="5"/>
  <c r="A110" i="12" s="1"/>
  <c r="E114" i="5"/>
  <c r="A114" i="12" s="1"/>
  <c r="E118" i="5"/>
  <c r="A118" i="12" s="1"/>
  <c r="E122" i="5"/>
  <c r="A122" i="12" s="1"/>
  <c r="E126" i="5"/>
  <c r="A126" i="12" s="1"/>
  <c r="E130" i="5"/>
  <c r="A130" i="12" s="1"/>
  <c r="E134" i="5"/>
  <c r="A134" i="12" s="1"/>
  <c r="E138" i="5"/>
  <c r="A138" i="12" s="1"/>
  <c r="E142" i="5"/>
  <c r="A142" i="12" s="1"/>
  <c r="E146" i="5"/>
  <c r="A146" i="12" s="1"/>
  <c r="E150" i="5"/>
  <c r="A150" i="12" s="1"/>
  <c r="E154" i="5"/>
  <c r="A154" i="12" s="1"/>
  <c r="E158" i="5"/>
  <c r="A158" i="12" s="1"/>
  <c r="E162" i="5"/>
  <c r="A162" i="12" s="1"/>
  <c r="E166" i="5"/>
  <c r="A166" i="12" s="1"/>
  <c r="E170" i="5"/>
  <c r="A170" i="12" s="1"/>
  <c r="E174" i="5"/>
  <c r="A174" i="12" s="1"/>
  <c r="E178" i="5"/>
  <c r="A178" i="12" s="1"/>
  <c r="E182" i="5"/>
  <c r="A182" i="12" s="1"/>
  <c r="E186" i="5"/>
  <c r="A186" i="12" s="1"/>
  <c r="E190" i="5"/>
  <c r="A190" i="12" s="1"/>
  <c r="E194" i="5"/>
  <c r="A194" i="12" s="1"/>
  <c r="E198" i="5"/>
  <c r="A198" i="12" s="1"/>
  <c r="E202" i="5"/>
  <c r="A202" i="12" s="1"/>
  <c r="E206" i="5"/>
  <c r="A206" i="12" s="1"/>
  <c r="E210" i="5"/>
  <c r="A210" i="12" s="1"/>
  <c r="E214" i="5"/>
  <c r="A214" i="12" s="1"/>
  <c r="E218" i="5"/>
  <c r="A218" i="12" s="1"/>
  <c r="E222" i="5"/>
  <c r="A222" i="12" s="1"/>
  <c r="E226" i="5"/>
  <c r="A226" i="12" s="1"/>
  <c r="E230" i="5"/>
  <c r="A230" i="12" s="1"/>
  <c r="E234" i="5"/>
  <c r="A234" i="12" s="1"/>
  <c r="E238" i="5"/>
  <c r="A238" i="12" s="1"/>
  <c r="E242" i="5"/>
  <c r="A242" i="12" s="1"/>
  <c r="E246" i="5"/>
  <c r="A246" i="12" s="1"/>
  <c r="E250" i="5"/>
  <c r="A250" i="12" s="1"/>
  <c r="E254" i="5"/>
  <c r="A254" i="12" s="1"/>
  <c r="E258" i="5"/>
  <c r="A258" i="12" s="1"/>
  <c r="E262" i="5"/>
  <c r="A262" i="12" s="1"/>
  <c r="E266" i="5"/>
  <c r="A266" i="12" s="1"/>
  <c r="E270" i="5"/>
  <c r="A270" i="12" s="1"/>
  <c r="E274" i="5"/>
  <c r="A274" i="12" s="1"/>
  <c r="E278" i="5"/>
  <c r="A278" i="12" s="1"/>
  <c r="E282" i="5"/>
  <c r="A282" i="12" s="1"/>
  <c r="E286" i="5"/>
  <c r="A286" i="12" s="1"/>
  <c r="E290" i="5"/>
  <c r="A290" i="12" s="1"/>
  <c r="E294" i="5"/>
  <c r="A294" i="12" s="1"/>
  <c r="E298" i="5"/>
  <c r="A298" i="12" s="1"/>
  <c r="E302" i="5"/>
  <c r="A302" i="12" s="1"/>
  <c r="E306" i="5"/>
  <c r="A306" i="12" s="1"/>
  <c r="E310" i="5"/>
  <c r="A310" i="12" s="1"/>
  <c r="E314" i="5"/>
  <c r="A314" i="12" s="1"/>
  <c r="E318" i="5"/>
  <c r="A318" i="12" s="1"/>
  <c r="E322" i="5"/>
  <c r="A322" i="12" s="1"/>
  <c r="E326" i="5"/>
  <c r="A326" i="12" s="1"/>
  <c r="E330" i="5"/>
  <c r="A330" i="12" s="1"/>
  <c r="E334" i="5"/>
  <c r="A334" i="12" s="1"/>
  <c r="E338" i="5"/>
  <c r="A338" i="12" s="1"/>
  <c r="E342" i="5"/>
  <c r="A342" i="12" s="1"/>
  <c r="E3" i="5"/>
  <c r="A3" i="12" s="1"/>
  <c r="E7" i="5"/>
  <c r="A7" i="12" s="1"/>
  <c r="E11" i="5"/>
  <c r="A11" i="12" s="1"/>
  <c r="E15" i="5"/>
  <c r="A15" i="12" s="1"/>
  <c r="E19" i="5"/>
  <c r="A19" i="12" s="1"/>
  <c r="E23" i="5"/>
  <c r="A23" i="12" s="1"/>
  <c r="E27" i="5"/>
  <c r="A27" i="12" s="1"/>
  <c r="E31" i="5"/>
  <c r="A31" i="12" s="1"/>
  <c r="E35" i="5"/>
  <c r="A35" i="12" s="1"/>
  <c r="E39" i="5"/>
  <c r="A39" i="12" s="1"/>
  <c r="E43" i="5"/>
  <c r="A43" i="12" s="1"/>
  <c r="E47" i="5"/>
  <c r="A47" i="12" s="1"/>
  <c r="E51" i="5"/>
  <c r="A51" i="12" s="1"/>
  <c r="E55" i="5"/>
  <c r="A55" i="12" s="1"/>
  <c r="E59" i="5"/>
  <c r="A59" i="12" s="1"/>
  <c r="E63" i="5"/>
  <c r="A63" i="12" s="1"/>
  <c r="E67" i="5"/>
  <c r="A67" i="12" s="1"/>
  <c r="E71" i="5"/>
  <c r="A71" i="12" s="1"/>
  <c r="E75" i="5"/>
  <c r="A75" i="12" s="1"/>
  <c r="E79" i="5"/>
  <c r="A79" i="12" s="1"/>
  <c r="E83" i="5"/>
  <c r="A83" i="12" s="1"/>
  <c r="E87" i="5"/>
  <c r="A87" i="12" s="1"/>
  <c r="E91" i="5"/>
  <c r="A91" i="12" s="1"/>
  <c r="E95" i="5"/>
  <c r="A95" i="12" s="1"/>
  <c r="E99" i="5"/>
  <c r="A99" i="12" s="1"/>
  <c r="E103" i="5"/>
  <c r="A103" i="12" s="1"/>
  <c r="E107" i="5"/>
  <c r="A107" i="12" s="1"/>
  <c r="E111" i="5"/>
  <c r="A111" i="12" s="1"/>
  <c r="E115" i="5"/>
  <c r="A115" i="12" s="1"/>
  <c r="E119" i="5"/>
  <c r="A119" i="12" s="1"/>
  <c r="E123" i="5"/>
  <c r="A123" i="12" s="1"/>
  <c r="E127" i="5"/>
  <c r="A127" i="12" s="1"/>
  <c r="E131" i="5"/>
  <c r="A131" i="12" s="1"/>
  <c r="E135" i="5"/>
  <c r="A135" i="12" s="1"/>
  <c r="E139" i="5"/>
  <c r="A139" i="12" s="1"/>
  <c r="E143" i="5"/>
  <c r="A143" i="12" s="1"/>
  <c r="E147" i="5"/>
  <c r="A147" i="12" s="1"/>
  <c r="E151" i="5"/>
  <c r="A151" i="12" s="1"/>
  <c r="E155" i="5"/>
  <c r="A155" i="12" s="1"/>
  <c r="E159" i="5"/>
  <c r="A159" i="12" s="1"/>
  <c r="E163" i="5"/>
  <c r="A163" i="12" s="1"/>
  <c r="E167" i="5"/>
  <c r="A167" i="12" s="1"/>
  <c r="E171" i="5"/>
  <c r="A171" i="12" s="1"/>
  <c r="E175" i="5"/>
  <c r="A175" i="12" s="1"/>
  <c r="E179" i="5"/>
  <c r="A179" i="12" s="1"/>
  <c r="E183" i="5"/>
  <c r="A183" i="12" s="1"/>
  <c r="E187" i="5"/>
  <c r="A187" i="12" s="1"/>
  <c r="E191" i="5"/>
  <c r="A191" i="12" s="1"/>
  <c r="E195" i="5"/>
  <c r="A195" i="12" s="1"/>
  <c r="E199" i="5"/>
  <c r="A199" i="12" s="1"/>
  <c r="E203" i="5"/>
  <c r="A203" i="12" s="1"/>
  <c r="E207" i="5"/>
  <c r="A207" i="12" s="1"/>
  <c r="E211" i="5"/>
  <c r="A211" i="12" s="1"/>
  <c r="E215" i="5"/>
  <c r="A215" i="12" s="1"/>
  <c r="E219" i="5"/>
  <c r="A219" i="12" s="1"/>
  <c r="E223" i="5"/>
  <c r="A223" i="12" s="1"/>
  <c r="E227" i="5"/>
  <c r="A227" i="12" s="1"/>
  <c r="E231" i="5"/>
  <c r="A231" i="12" s="1"/>
  <c r="E235" i="5"/>
  <c r="A235" i="12" s="1"/>
  <c r="E239" i="5"/>
  <c r="A239" i="12" s="1"/>
  <c r="E243" i="5"/>
  <c r="A243" i="12" s="1"/>
  <c r="E247" i="5"/>
  <c r="A247" i="12" s="1"/>
  <c r="E251" i="5"/>
  <c r="A251" i="12" s="1"/>
  <c r="E255" i="5"/>
  <c r="A255" i="12" s="1"/>
  <c r="E259" i="5"/>
  <c r="A259" i="12" s="1"/>
  <c r="E263" i="5"/>
  <c r="A263" i="12" s="1"/>
  <c r="E267" i="5"/>
  <c r="A267" i="12" s="1"/>
  <c r="E271" i="5"/>
  <c r="A271" i="12" s="1"/>
  <c r="E275" i="5"/>
  <c r="A275" i="12" s="1"/>
  <c r="E279" i="5"/>
  <c r="A279" i="12" s="1"/>
  <c r="E283" i="5"/>
  <c r="A283" i="12" s="1"/>
  <c r="E287" i="5"/>
  <c r="A287" i="12" s="1"/>
  <c r="E291" i="5"/>
  <c r="A291" i="12" s="1"/>
  <c r="E295" i="5"/>
  <c r="A295" i="12" s="1"/>
  <c r="E299" i="5"/>
  <c r="A299" i="12" s="1"/>
  <c r="E303" i="5"/>
  <c r="A303" i="12" s="1"/>
  <c r="E307" i="5"/>
  <c r="A307" i="12" s="1"/>
  <c r="E311" i="5"/>
  <c r="A311" i="12" s="1"/>
  <c r="E315" i="5"/>
  <c r="A315" i="12" s="1"/>
  <c r="E319" i="5"/>
  <c r="A319" i="12" s="1"/>
  <c r="E323" i="5"/>
  <c r="A323" i="12" s="1"/>
  <c r="E327" i="5"/>
  <c r="A327" i="12" s="1"/>
  <c r="E331" i="5"/>
  <c r="A331" i="12" s="1"/>
  <c r="E335" i="5"/>
  <c r="A335" i="12" s="1"/>
  <c r="E339" i="5"/>
  <c r="A339" i="12" s="1"/>
  <c r="E4" i="5"/>
  <c r="A4" i="12" s="1"/>
  <c r="E8" i="5"/>
  <c r="A8" i="12" s="1"/>
  <c r="E12" i="5"/>
  <c r="A12" i="12" s="1"/>
  <c r="E16" i="5"/>
  <c r="A16" i="12" s="1"/>
  <c r="E20" i="5"/>
  <c r="A20" i="12" s="1"/>
  <c r="E24" i="5"/>
  <c r="A24" i="12" s="1"/>
  <c r="E28" i="5"/>
  <c r="A28" i="12" s="1"/>
  <c r="E32" i="5"/>
  <c r="A32" i="12" s="1"/>
  <c r="E36" i="5"/>
  <c r="A36" i="12" s="1"/>
  <c r="E40" i="5"/>
  <c r="A40" i="12" s="1"/>
  <c r="E44" i="5"/>
  <c r="A44" i="12" s="1"/>
  <c r="E52" i="5"/>
  <c r="A52" i="12" s="1"/>
  <c r="E56" i="5"/>
  <c r="A56" i="12" s="1"/>
  <c r="E60" i="5"/>
  <c r="A60" i="12" s="1"/>
  <c r="E64" i="5"/>
  <c r="A64" i="12" s="1"/>
  <c r="E68" i="5"/>
  <c r="A68" i="12" s="1"/>
  <c r="E72" i="5"/>
  <c r="A72" i="12" s="1"/>
  <c r="E76" i="5"/>
  <c r="A76" i="12" s="1"/>
  <c r="E80" i="5"/>
  <c r="A80" i="12" s="1"/>
  <c r="E84" i="5"/>
  <c r="A84" i="12" s="1"/>
  <c r="E88" i="5"/>
  <c r="A88" i="12" s="1"/>
  <c r="E92" i="5"/>
  <c r="A92" i="12" s="1"/>
  <c r="E96" i="5"/>
  <c r="A96" i="12" s="1"/>
  <c r="E100" i="5"/>
  <c r="A100" i="12" s="1"/>
  <c r="E104" i="5"/>
  <c r="A104" i="12" s="1"/>
  <c r="E108" i="5"/>
  <c r="A108" i="12" s="1"/>
  <c r="E112" i="5"/>
  <c r="A112" i="12" s="1"/>
  <c r="E116" i="5"/>
  <c r="A116" i="12" s="1"/>
  <c r="E120" i="5"/>
  <c r="A120" i="12" s="1"/>
  <c r="E124" i="5"/>
  <c r="A124" i="12" s="1"/>
  <c r="E128" i="5"/>
  <c r="A128" i="12" s="1"/>
  <c r="E132" i="5"/>
  <c r="A132" i="12" s="1"/>
  <c r="E136" i="5"/>
  <c r="A136" i="12" s="1"/>
  <c r="E140" i="5"/>
  <c r="A140" i="12" s="1"/>
  <c r="E144" i="5"/>
  <c r="A144" i="12" s="1"/>
  <c r="E148" i="5"/>
  <c r="A148" i="12" s="1"/>
  <c r="E152" i="5"/>
  <c r="A152" i="12" s="1"/>
  <c r="E156" i="5"/>
  <c r="A156" i="12" s="1"/>
  <c r="E160" i="5"/>
  <c r="A160" i="12" s="1"/>
  <c r="E164" i="5"/>
  <c r="A164" i="12" s="1"/>
  <c r="E168" i="5"/>
  <c r="A168" i="12" s="1"/>
  <c r="E172" i="5"/>
  <c r="A172" i="12" s="1"/>
  <c r="E176" i="5"/>
  <c r="A176" i="12" s="1"/>
  <c r="E180" i="5"/>
  <c r="A180" i="12" s="1"/>
  <c r="E184" i="5"/>
  <c r="A184" i="12" s="1"/>
  <c r="E188" i="5"/>
  <c r="A188" i="12" s="1"/>
  <c r="E192" i="5"/>
  <c r="A192" i="12" s="1"/>
  <c r="E196" i="5"/>
  <c r="A196" i="12" s="1"/>
  <c r="E200" i="5"/>
  <c r="A200" i="12" s="1"/>
  <c r="E204" i="5"/>
  <c r="A204" i="12" s="1"/>
  <c r="E208" i="5"/>
  <c r="A208" i="12" s="1"/>
  <c r="E212" i="5"/>
  <c r="A212" i="12" s="1"/>
  <c r="E216" i="5"/>
  <c r="A216" i="12" s="1"/>
  <c r="E220" i="5"/>
  <c r="A220" i="12" s="1"/>
  <c r="E224" i="5"/>
  <c r="A224" i="12" s="1"/>
  <c r="E228" i="5"/>
  <c r="A228" i="12" s="1"/>
  <c r="E232" i="5"/>
  <c r="A232" i="12" s="1"/>
  <c r="E236" i="5"/>
  <c r="A236" i="12" s="1"/>
  <c r="E240" i="5"/>
  <c r="A240" i="12" s="1"/>
  <c r="E244" i="5"/>
  <c r="A244" i="12" s="1"/>
  <c r="E248" i="5"/>
  <c r="A248" i="12" s="1"/>
  <c r="E252" i="5"/>
  <c r="A252" i="12" s="1"/>
  <c r="E256" i="5"/>
  <c r="A256" i="12" s="1"/>
  <c r="E260" i="5"/>
  <c r="A260" i="12" s="1"/>
  <c r="E264" i="5"/>
  <c r="A264" i="12" s="1"/>
  <c r="E268" i="5"/>
  <c r="A268" i="12" s="1"/>
  <c r="E272" i="5"/>
  <c r="A272" i="12" s="1"/>
  <c r="E276" i="5"/>
  <c r="A276" i="12" s="1"/>
  <c r="E280" i="5"/>
  <c r="A280" i="12" s="1"/>
  <c r="E284" i="5"/>
  <c r="A284" i="12" s="1"/>
  <c r="E288" i="5"/>
  <c r="A288" i="12" s="1"/>
  <c r="E292" i="5"/>
  <c r="A292" i="12" s="1"/>
  <c r="E296" i="5"/>
  <c r="A296" i="12" s="1"/>
  <c r="E300" i="5"/>
  <c r="A300" i="12" s="1"/>
  <c r="E304" i="5"/>
  <c r="A304" i="12" s="1"/>
  <c r="E308" i="5"/>
  <c r="A308" i="12" s="1"/>
  <c r="E312" i="5"/>
  <c r="A312" i="12" s="1"/>
  <c r="E316" i="5"/>
  <c r="A316" i="12" s="1"/>
  <c r="E320" i="5"/>
  <c r="A320" i="12" s="1"/>
  <c r="E324" i="5"/>
  <c r="A324" i="12" s="1"/>
  <c r="E328" i="5"/>
  <c r="A328" i="12" s="1"/>
  <c r="E332" i="5"/>
  <c r="A332" i="12" s="1"/>
  <c r="E336" i="5"/>
  <c r="A336" i="12" s="1"/>
  <c r="E340" i="5"/>
  <c r="A340" i="12" s="1"/>
  <c r="E5" i="5"/>
  <c r="A5" i="12" s="1"/>
  <c r="E9" i="5"/>
  <c r="A9" i="12" s="1"/>
  <c r="E13" i="5"/>
  <c r="A13" i="12" s="1"/>
  <c r="E17" i="5"/>
  <c r="A17" i="12" s="1"/>
  <c r="E21" i="5"/>
  <c r="A21" i="12" s="1"/>
  <c r="E25" i="5"/>
  <c r="A25" i="12" s="1"/>
  <c r="E29" i="5"/>
  <c r="A29" i="12" s="1"/>
  <c r="E33" i="5"/>
  <c r="A33" i="12" s="1"/>
  <c r="E37" i="5"/>
  <c r="A37" i="12" s="1"/>
  <c r="E41" i="5"/>
  <c r="A41" i="12" s="1"/>
  <c r="E45" i="5"/>
  <c r="A45" i="12" s="1"/>
  <c r="E49" i="5"/>
  <c r="A49" i="12" s="1"/>
  <c r="E53" i="5"/>
  <c r="A53" i="12" s="1"/>
  <c r="E57" i="5"/>
  <c r="A57" i="12" s="1"/>
  <c r="E61" i="5"/>
  <c r="A61" i="12" s="1"/>
  <c r="E65" i="5"/>
  <c r="A65" i="12" s="1"/>
  <c r="E69" i="5"/>
  <c r="A69" i="12" s="1"/>
  <c r="E73" i="5"/>
  <c r="A73" i="12" s="1"/>
  <c r="E77" i="5"/>
  <c r="A77" i="12" s="1"/>
  <c r="E81" i="5"/>
  <c r="A81" i="12" s="1"/>
  <c r="E85" i="5"/>
  <c r="A85" i="12" s="1"/>
  <c r="E89" i="5"/>
  <c r="A89" i="12" s="1"/>
  <c r="E93" i="5"/>
  <c r="A93" i="12" s="1"/>
  <c r="E97" i="5"/>
  <c r="A97" i="12" s="1"/>
  <c r="E101" i="5"/>
  <c r="A101" i="12" s="1"/>
  <c r="E105" i="5"/>
  <c r="A105" i="12" s="1"/>
  <c r="E109" i="5"/>
  <c r="A109" i="12" s="1"/>
  <c r="E113" i="5"/>
  <c r="A113" i="12" s="1"/>
  <c r="E117" i="5"/>
  <c r="A117" i="12" s="1"/>
  <c r="E121" i="5"/>
  <c r="A121" i="12" s="1"/>
  <c r="E125" i="5"/>
  <c r="A125" i="12" s="1"/>
  <c r="E129" i="5"/>
  <c r="A129" i="12" s="1"/>
  <c r="E133" i="5"/>
  <c r="A133" i="12" s="1"/>
  <c r="E137" i="5"/>
  <c r="A137" i="12" s="1"/>
  <c r="E141" i="5"/>
  <c r="A141" i="12" s="1"/>
  <c r="E145" i="5"/>
  <c r="A145" i="12" s="1"/>
  <c r="E149" i="5"/>
  <c r="A149" i="12" s="1"/>
  <c r="E153" i="5"/>
  <c r="A153" i="12" s="1"/>
  <c r="E157" i="5"/>
  <c r="A157" i="12" s="1"/>
  <c r="E161" i="5"/>
  <c r="A161" i="12" s="1"/>
  <c r="E165" i="5"/>
  <c r="A165" i="12" s="1"/>
  <c r="E169" i="5"/>
  <c r="A169" i="12" s="1"/>
  <c r="E173" i="5"/>
  <c r="A173" i="12" s="1"/>
  <c r="E177" i="5"/>
  <c r="A177" i="12" s="1"/>
  <c r="E181" i="5"/>
  <c r="A181" i="12" s="1"/>
  <c r="E185" i="5"/>
  <c r="A185" i="12" s="1"/>
  <c r="E189" i="5"/>
  <c r="A189" i="12" s="1"/>
  <c r="E193" i="5"/>
  <c r="A193" i="12" s="1"/>
  <c r="E197" i="5"/>
  <c r="A197" i="12" s="1"/>
  <c r="E201" i="5"/>
  <c r="A201" i="12" s="1"/>
  <c r="E205" i="5"/>
  <c r="A205" i="12" s="1"/>
  <c r="E209" i="5"/>
  <c r="A209" i="12" s="1"/>
  <c r="E213" i="5"/>
  <c r="A213" i="12" s="1"/>
  <c r="E217" i="5"/>
  <c r="A217" i="12" s="1"/>
  <c r="E221" i="5"/>
  <c r="A221" i="12" s="1"/>
  <c r="E225" i="5"/>
  <c r="A225" i="12" s="1"/>
  <c r="E229" i="5"/>
  <c r="A229" i="12" s="1"/>
  <c r="E233" i="5"/>
  <c r="A233" i="12" s="1"/>
  <c r="E237" i="5"/>
  <c r="A237" i="12" s="1"/>
  <c r="E241" i="5"/>
  <c r="A241" i="12" s="1"/>
  <c r="E245" i="5"/>
  <c r="A245" i="12" s="1"/>
  <c r="E249" i="5"/>
  <c r="A249" i="12" s="1"/>
  <c r="E253" i="5"/>
  <c r="A253" i="12" s="1"/>
  <c r="E257" i="5"/>
  <c r="A257" i="12" s="1"/>
  <c r="E261" i="5"/>
  <c r="A261" i="12" s="1"/>
  <c r="E265" i="5"/>
  <c r="A265" i="12" s="1"/>
  <c r="E269" i="5"/>
  <c r="A269" i="12" s="1"/>
  <c r="E273" i="5"/>
  <c r="A273" i="12" s="1"/>
  <c r="E277" i="5"/>
  <c r="A277" i="12" s="1"/>
  <c r="E281" i="5"/>
  <c r="A281" i="12" s="1"/>
  <c r="E285" i="5"/>
  <c r="A285" i="12" s="1"/>
  <c r="E289" i="5"/>
  <c r="A289" i="12" s="1"/>
  <c r="E293" i="5"/>
  <c r="A293" i="12" s="1"/>
  <c r="E297" i="5"/>
  <c r="A297" i="12" s="1"/>
  <c r="E301" i="5"/>
  <c r="A301" i="12" s="1"/>
  <c r="E305" i="5"/>
  <c r="A305" i="12" s="1"/>
  <c r="E309" i="5"/>
  <c r="A309" i="12" s="1"/>
  <c r="E313" i="5"/>
  <c r="A313" i="12" s="1"/>
  <c r="E317" i="5"/>
  <c r="A317" i="12" s="1"/>
  <c r="E321" i="5"/>
  <c r="A321" i="12" s="1"/>
  <c r="E325" i="5"/>
  <c r="A325" i="12" s="1"/>
  <c r="E329" i="5"/>
  <c r="A329" i="12" s="1"/>
  <c r="E333" i="5"/>
  <c r="A333" i="12" s="1"/>
  <c r="E337" i="5"/>
  <c r="A337" i="12" s="1"/>
  <c r="E341" i="5"/>
  <c r="A341" i="12" s="1"/>
  <c r="E346" i="5"/>
  <c r="A346" i="12" s="1"/>
  <c r="E350" i="5"/>
  <c r="A350" i="12" s="1"/>
  <c r="E354" i="5"/>
  <c r="A354" i="12" s="1"/>
  <c r="E358" i="5"/>
  <c r="A358" i="12" s="1"/>
  <c r="E362" i="5"/>
  <c r="A362" i="12" s="1"/>
  <c r="E366" i="5"/>
  <c r="A366" i="12" s="1"/>
  <c r="E370" i="5"/>
  <c r="A370" i="12" s="1"/>
  <c r="E374" i="5"/>
  <c r="A374" i="12" s="1"/>
  <c r="E378" i="5"/>
  <c r="A378" i="12" s="1"/>
  <c r="E382" i="5"/>
  <c r="A382" i="12" s="1"/>
  <c r="E386" i="5"/>
  <c r="A386" i="12" s="1"/>
  <c r="E390" i="5"/>
  <c r="A390" i="12" s="1"/>
  <c r="E394" i="5"/>
  <c r="A394" i="12" s="1"/>
  <c r="E398" i="5"/>
  <c r="A398" i="12" s="1"/>
  <c r="E402" i="5"/>
  <c r="A402" i="12" s="1"/>
  <c r="E406" i="5"/>
  <c r="A406" i="12" s="1"/>
  <c r="E410" i="5"/>
  <c r="A410" i="12" s="1"/>
  <c r="E414" i="5"/>
  <c r="A414" i="12" s="1"/>
  <c r="E418" i="5"/>
  <c r="A418" i="12" s="1"/>
  <c r="E422" i="5"/>
  <c r="A422" i="12" s="1"/>
  <c r="E426" i="5"/>
  <c r="A426" i="12" s="1"/>
  <c r="E430" i="5"/>
  <c r="A430" i="12" s="1"/>
  <c r="E434" i="5"/>
  <c r="A434" i="12" s="1"/>
  <c r="E438" i="5"/>
  <c r="A438" i="12" s="1"/>
  <c r="E442" i="5"/>
  <c r="A442" i="12" s="1"/>
  <c r="E446" i="5"/>
  <c r="A446" i="12" s="1"/>
  <c r="E450" i="5"/>
  <c r="A450" i="12" s="1"/>
  <c r="E454" i="5"/>
  <c r="A454" i="12" s="1"/>
  <c r="E458" i="5"/>
  <c r="A458" i="12" s="1"/>
  <c r="E462" i="5"/>
  <c r="A462" i="12" s="1"/>
  <c r="E466" i="5"/>
  <c r="A466" i="12" s="1"/>
  <c r="E470" i="5"/>
  <c r="A470" i="12" s="1"/>
  <c r="E474" i="5"/>
  <c r="A474" i="12" s="1"/>
  <c r="E478" i="5"/>
  <c r="A478" i="12" s="1"/>
  <c r="E482" i="5"/>
  <c r="A482" i="12" s="1"/>
  <c r="E343" i="5"/>
  <c r="A343" i="12" s="1"/>
  <c r="E347" i="5"/>
  <c r="A347" i="12" s="1"/>
  <c r="E351" i="5"/>
  <c r="A351" i="12" s="1"/>
  <c r="E355" i="5"/>
  <c r="A355" i="12" s="1"/>
  <c r="E359" i="5"/>
  <c r="A359" i="12" s="1"/>
  <c r="E363" i="5"/>
  <c r="A363" i="12" s="1"/>
  <c r="E367" i="5"/>
  <c r="A367" i="12" s="1"/>
  <c r="E371" i="5"/>
  <c r="A371" i="12" s="1"/>
  <c r="E375" i="5"/>
  <c r="A375" i="12" s="1"/>
  <c r="E379" i="5"/>
  <c r="A379" i="12" s="1"/>
  <c r="E383" i="5"/>
  <c r="A383" i="12" s="1"/>
  <c r="E387" i="5"/>
  <c r="A387" i="12" s="1"/>
  <c r="E391" i="5"/>
  <c r="A391" i="12" s="1"/>
  <c r="E395" i="5"/>
  <c r="A395" i="12" s="1"/>
  <c r="E399" i="5"/>
  <c r="A399" i="12" s="1"/>
  <c r="E403" i="5"/>
  <c r="A403" i="12" s="1"/>
  <c r="E407" i="5"/>
  <c r="A407" i="12" s="1"/>
  <c r="E411" i="5"/>
  <c r="A411" i="12" s="1"/>
  <c r="E415" i="5"/>
  <c r="A415" i="12" s="1"/>
  <c r="E419" i="5"/>
  <c r="A419" i="12" s="1"/>
  <c r="E423" i="5"/>
  <c r="A423" i="12" s="1"/>
  <c r="E427" i="5"/>
  <c r="A427" i="12" s="1"/>
  <c r="E431" i="5"/>
  <c r="A431" i="12" s="1"/>
  <c r="E435" i="5"/>
  <c r="A435" i="12" s="1"/>
  <c r="E439" i="5"/>
  <c r="A439" i="12" s="1"/>
  <c r="E443" i="5"/>
  <c r="A443" i="12" s="1"/>
  <c r="E447" i="5"/>
  <c r="A447" i="12" s="1"/>
  <c r="E451" i="5"/>
  <c r="A451" i="12" s="1"/>
  <c r="E455" i="5"/>
  <c r="A455" i="12" s="1"/>
  <c r="E459" i="5"/>
  <c r="A459" i="12" s="1"/>
  <c r="E463" i="5"/>
  <c r="A463" i="12" s="1"/>
  <c r="E467" i="5"/>
  <c r="A467" i="12" s="1"/>
  <c r="E471" i="5"/>
  <c r="A471" i="12" s="1"/>
  <c r="E475" i="5"/>
  <c r="A475" i="12" s="1"/>
  <c r="E479" i="5"/>
  <c r="A479" i="12" s="1"/>
  <c r="E483" i="5"/>
  <c r="A483" i="12" s="1"/>
  <c r="E487" i="5"/>
  <c r="A487" i="12" s="1"/>
  <c r="E491" i="5"/>
  <c r="A491" i="12" s="1"/>
  <c r="E495" i="5"/>
  <c r="A495" i="12" s="1"/>
  <c r="E499" i="5"/>
  <c r="A499" i="12" s="1"/>
  <c r="E503" i="5"/>
  <c r="A503" i="12" s="1"/>
  <c r="E507" i="5"/>
  <c r="A507" i="12" s="1"/>
  <c r="E511" i="5"/>
  <c r="A511" i="12" s="1"/>
  <c r="E515" i="5"/>
  <c r="A515" i="12" s="1"/>
  <c r="E519" i="5"/>
  <c r="A519" i="12" s="1"/>
  <c r="E523" i="5"/>
  <c r="A523" i="12" s="1"/>
  <c r="E527" i="5"/>
  <c r="A527" i="12" s="1"/>
  <c r="E531" i="5"/>
  <c r="A531" i="12" s="1"/>
  <c r="E535" i="5"/>
  <c r="A535" i="12" s="1"/>
  <c r="E539" i="5"/>
  <c r="A539" i="12" s="1"/>
  <c r="E543" i="5"/>
  <c r="A543" i="12" s="1"/>
  <c r="E547" i="5"/>
  <c r="A547" i="12" s="1"/>
  <c r="E551" i="5"/>
  <c r="A551" i="12" s="1"/>
  <c r="E555" i="5"/>
  <c r="A555" i="12" s="1"/>
  <c r="E559" i="5"/>
  <c r="A559" i="12" s="1"/>
  <c r="E563" i="5"/>
  <c r="A563" i="12" s="1"/>
  <c r="E567" i="5"/>
  <c r="A567" i="12" s="1"/>
  <c r="E571" i="5"/>
  <c r="A571" i="12" s="1"/>
  <c r="E575" i="5"/>
  <c r="A575" i="12" s="1"/>
  <c r="E579" i="5"/>
  <c r="A579" i="12" s="1"/>
  <c r="E583" i="5"/>
  <c r="A583" i="12" s="1"/>
  <c r="E587" i="5"/>
  <c r="A587" i="12" s="1"/>
  <c r="E591" i="5"/>
  <c r="A591" i="12" s="1"/>
  <c r="E595" i="5"/>
  <c r="A595" i="12" s="1"/>
  <c r="E599" i="5"/>
  <c r="A599" i="12" s="1"/>
  <c r="E344" i="5"/>
  <c r="A344" i="12" s="1"/>
  <c r="E348" i="5"/>
  <c r="A348" i="12" s="1"/>
  <c r="E352" i="5"/>
  <c r="A352" i="12" s="1"/>
  <c r="E356" i="5"/>
  <c r="A356" i="12" s="1"/>
  <c r="E360" i="5"/>
  <c r="A360" i="12" s="1"/>
  <c r="E364" i="5"/>
  <c r="A364" i="12" s="1"/>
  <c r="E368" i="5"/>
  <c r="A368" i="12" s="1"/>
  <c r="E372" i="5"/>
  <c r="A372" i="12" s="1"/>
  <c r="E376" i="5"/>
  <c r="A376" i="12" s="1"/>
  <c r="E380" i="5"/>
  <c r="A380" i="12" s="1"/>
  <c r="E384" i="5"/>
  <c r="A384" i="12" s="1"/>
  <c r="E388" i="5"/>
  <c r="A388" i="12" s="1"/>
  <c r="E392" i="5"/>
  <c r="A392" i="12" s="1"/>
  <c r="E396" i="5"/>
  <c r="A396" i="12" s="1"/>
  <c r="E400" i="5"/>
  <c r="A400" i="12" s="1"/>
  <c r="E404" i="5"/>
  <c r="A404" i="12" s="1"/>
  <c r="E408" i="5"/>
  <c r="A408" i="12" s="1"/>
  <c r="E412" i="5"/>
  <c r="A412" i="12" s="1"/>
  <c r="E416" i="5"/>
  <c r="A416" i="12" s="1"/>
  <c r="E420" i="5"/>
  <c r="A420" i="12" s="1"/>
  <c r="E424" i="5"/>
  <c r="A424" i="12" s="1"/>
  <c r="E428" i="5"/>
  <c r="A428" i="12" s="1"/>
  <c r="E432" i="5"/>
  <c r="A432" i="12" s="1"/>
  <c r="E436" i="5"/>
  <c r="A436" i="12" s="1"/>
  <c r="E440" i="5"/>
  <c r="A440" i="12" s="1"/>
  <c r="E444" i="5"/>
  <c r="A444" i="12" s="1"/>
  <c r="E448" i="5"/>
  <c r="A448" i="12" s="1"/>
  <c r="E452" i="5"/>
  <c r="A452" i="12" s="1"/>
  <c r="E456" i="5"/>
  <c r="A456" i="12" s="1"/>
  <c r="E460" i="5"/>
  <c r="A460" i="12" s="1"/>
  <c r="E464" i="5"/>
  <c r="A464" i="12" s="1"/>
  <c r="E468" i="5"/>
  <c r="A468" i="12" s="1"/>
  <c r="E472" i="5"/>
  <c r="A472" i="12" s="1"/>
  <c r="E476" i="5"/>
  <c r="A476" i="12" s="1"/>
  <c r="E480" i="5"/>
  <c r="A480" i="12" s="1"/>
  <c r="E484" i="5"/>
  <c r="A484" i="12" s="1"/>
  <c r="E488" i="5"/>
  <c r="A488" i="12" s="1"/>
  <c r="E492" i="5"/>
  <c r="A492" i="12" s="1"/>
  <c r="E496" i="5"/>
  <c r="A496" i="12" s="1"/>
  <c r="E500" i="5"/>
  <c r="A500" i="12" s="1"/>
  <c r="E504" i="5"/>
  <c r="A504" i="12" s="1"/>
  <c r="E508" i="5"/>
  <c r="A508" i="12" s="1"/>
  <c r="E512" i="5"/>
  <c r="A512" i="12" s="1"/>
  <c r="E516" i="5"/>
  <c r="A516" i="12" s="1"/>
  <c r="E520" i="5"/>
  <c r="A520" i="12" s="1"/>
  <c r="E524" i="5"/>
  <c r="A524" i="12" s="1"/>
  <c r="E528" i="5"/>
  <c r="A528" i="12" s="1"/>
  <c r="E532" i="5"/>
  <c r="A532" i="12" s="1"/>
  <c r="E536" i="5"/>
  <c r="A536" i="12" s="1"/>
  <c r="E540" i="5"/>
  <c r="A540" i="12" s="1"/>
  <c r="E544" i="5"/>
  <c r="A544" i="12" s="1"/>
  <c r="E548" i="5"/>
  <c r="A548" i="12" s="1"/>
  <c r="E552" i="5"/>
  <c r="A552" i="12" s="1"/>
  <c r="E556" i="5"/>
  <c r="A556" i="12" s="1"/>
  <c r="E560" i="5"/>
  <c r="A560" i="12" s="1"/>
  <c r="E564" i="5"/>
  <c r="A564" i="12" s="1"/>
  <c r="E568" i="5"/>
  <c r="A568" i="12" s="1"/>
  <c r="E572" i="5"/>
  <c r="A572" i="12" s="1"/>
  <c r="E576" i="5"/>
  <c r="A576" i="12" s="1"/>
  <c r="E580" i="5"/>
  <c r="A580" i="12" s="1"/>
  <c r="E584" i="5"/>
  <c r="A584" i="12" s="1"/>
  <c r="E588" i="5"/>
  <c r="A588" i="12" s="1"/>
  <c r="E592" i="5"/>
  <c r="A592" i="12" s="1"/>
  <c r="E596" i="5"/>
  <c r="A596" i="12" s="1"/>
  <c r="E600" i="5"/>
  <c r="A600" i="12" s="1"/>
  <c r="E604" i="5"/>
  <c r="A604" i="12" s="1"/>
  <c r="E608" i="5"/>
  <c r="A608" i="12" s="1"/>
  <c r="E612" i="5"/>
  <c r="A612" i="12" s="1"/>
  <c r="E616" i="5"/>
  <c r="A616" i="12" s="1"/>
  <c r="E620" i="5"/>
  <c r="A620" i="12" s="1"/>
  <c r="E624" i="5"/>
  <c r="A624" i="12" s="1"/>
  <c r="E628" i="5"/>
  <c r="A628" i="12" s="1"/>
  <c r="E632" i="5"/>
  <c r="A632" i="12" s="1"/>
  <c r="E636" i="5"/>
  <c r="A636" i="12" s="1"/>
  <c r="E640" i="5"/>
  <c r="A640" i="12" s="1"/>
  <c r="E644" i="5"/>
  <c r="A644" i="12" s="1"/>
  <c r="E648" i="5"/>
  <c r="A648" i="12" s="1"/>
  <c r="E652" i="5"/>
  <c r="A652" i="12" s="1"/>
  <c r="E656" i="5"/>
  <c r="A656" i="12" s="1"/>
  <c r="E660" i="5"/>
  <c r="A660" i="12" s="1"/>
  <c r="E664" i="5"/>
  <c r="A664" i="12" s="1"/>
  <c r="E668" i="5"/>
  <c r="A668" i="12" s="1"/>
  <c r="E672" i="5"/>
  <c r="A672" i="12" s="1"/>
  <c r="E676" i="5"/>
  <c r="A676" i="12" s="1"/>
  <c r="E680" i="5"/>
  <c r="A680" i="12" s="1"/>
  <c r="E357" i="5"/>
  <c r="A357" i="12" s="1"/>
  <c r="E373" i="5"/>
  <c r="A373" i="12" s="1"/>
  <c r="E389" i="5"/>
  <c r="A389" i="12" s="1"/>
  <c r="E405" i="5"/>
  <c r="A405" i="12" s="1"/>
  <c r="E421" i="5"/>
  <c r="A421" i="12" s="1"/>
  <c r="E437" i="5"/>
  <c r="A437" i="12" s="1"/>
  <c r="E453" i="5"/>
  <c r="A453" i="12" s="1"/>
  <c r="E469" i="5"/>
  <c r="A469" i="12" s="1"/>
  <c r="E485" i="5"/>
  <c r="A485" i="12" s="1"/>
  <c r="E493" i="5"/>
  <c r="A493" i="12" s="1"/>
  <c r="E501" i="5"/>
  <c r="A501" i="12" s="1"/>
  <c r="E509" i="5"/>
  <c r="A509" i="12" s="1"/>
  <c r="E517" i="5"/>
  <c r="A517" i="12" s="1"/>
  <c r="E525" i="5"/>
  <c r="A525" i="12" s="1"/>
  <c r="E533" i="5"/>
  <c r="A533" i="12" s="1"/>
  <c r="E541" i="5"/>
  <c r="A541" i="12" s="1"/>
  <c r="E549" i="5"/>
  <c r="A549" i="12" s="1"/>
  <c r="E557" i="5"/>
  <c r="A557" i="12" s="1"/>
  <c r="E565" i="5"/>
  <c r="A565" i="12" s="1"/>
  <c r="E573" i="5"/>
  <c r="A573" i="12" s="1"/>
  <c r="E581" i="5"/>
  <c r="A581" i="12" s="1"/>
  <c r="E589" i="5"/>
  <c r="A589" i="12" s="1"/>
  <c r="E597" i="5"/>
  <c r="A597" i="12" s="1"/>
  <c r="E603" i="5"/>
  <c r="A603" i="12" s="1"/>
  <c r="E609" i="5"/>
  <c r="A609" i="12" s="1"/>
  <c r="E614" i="5"/>
  <c r="A614" i="12" s="1"/>
  <c r="E619" i="5"/>
  <c r="A619" i="12" s="1"/>
  <c r="E625" i="5"/>
  <c r="A625" i="12" s="1"/>
  <c r="E630" i="5"/>
  <c r="A630" i="12" s="1"/>
  <c r="E635" i="5"/>
  <c r="A635" i="12" s="1"/>
  <c r="E641" i="5"/>
  <c r="A641" i="12" s="1"/>
  <c r="E646" i="5"/>
  <c r="A646" i="12" s="1"/>
  <c r="E651" i="5"/>
  <c r="A651" i="12" s="1"/>
  <c r="E657" i="5"/>
  <c r="A657" i="12" s="1"/>
  <c r="E662" i="5"/>
  <c r="A662" i="12" s="1"/>
  <c r="E667" i="5"/>
  <c r="A667" i="12" s="1"/>
  <c r="E673" i="5"/>
  <c r="A673" i="12" s="1"/>
  <c r="E678" i="5"/>
  <c r="A678" i="12" s="1"/>
  <c r="E683" i="5"/>
  <c r="A683" i="12" s="1"/>
  <c r="E687" i="5"/>
  <c r="A687" i="12" s="1"/>
  <c r="E691" i="5"/>
  <c r="A691" i="12" s="1"/>
  <c r="E695" i="5"/>
  <c r="A695" i="12" s="1"/>
  <c r="E699" i="5"/>
  <c r="A699" i="12" s="1"/>
  <c r="E703" i="5"/>
  <c r="A703" i="12" s="1"/>
  <c r="E707" i="5"/>
  <c r="A707" i="12" s="1"/>
  <c r="E711" i="5"/>
  <c r="A711" i="12" s="1"/>
  <c r="E715" i="5"/>
  <c r="A715" i="12" s="1"/>
  <c r="E719" i="5"/>
  <c r="A719" i="12" s="1"/>
  <c r="E723" i="5"/>
  <c r="A723" i="12" s="1"/>
  <c r="E727" i="5"/>
  <c r="A727" i="12" s="1"/>
  <c r="E731" i="5"/>
  <c r="A731" i="12" s="1"/>
  <c r="E735" i="5"/>
  <c r="A735" i="12" s="1"/>
  <c r="E739" i="5"/>
  <c r="A739" i="12" s="1"/>
  <c r="E743" i="5"/>
  <c r="A743" i="12" s="1"/>
  <c r="E747" i="5"/>
  <c r="A747" i="12" s="1"/>
  <c r="E751" i="5"/>
  <c r="A751" i="12" s="1"/>
  <c r="E755" i="5"/>
  <c r="A755" i="12" s="1"/>
  <c r="E759" i="5"/>
  <c r="A759" i="12" s="1"/>
  <c r="E763" i="5"/>
  <c r="A763" i="12" s="1"/>
  <c r="E767" i="5"/>
  <c r="A767" i="12" s="1"/>
  <c r="E771" i="5"/>
  <c r="A771" i="12" s="1"/>
  <c r="E775" i="5"/>
  <c r="A775" i="12" s="1"/>
  <c r="E779" i="5"/>
  <c r="A779" i="12" s="1"/>
  <c r="E783" i="5"/>
  <c r="A783" i="12" s="1"/>
  <c r="E787" i="5"/>
  <c r="A787" i="12" s="1"/>
  <c r="E791" i="5"/>
  <c r="A791" i="12" s="1"/>
  <c r="E795" i="5"/>
  <c r="A795" i="12" s="1"/>
  <c r="E799" i="5"/>
  <c r="A799" i="12" s="1"/>
  <c r="E803" i="5"/>
  <c r="A803" i="12" s="1"/>
  <c r="E807" i="5"/>
  <c r="A807" i="12" s="1"/>
  <c r="E811" i="5"/>
  <c r="A811" i="12" s="1"/>
  <c r="E815" i="5"/>
  <c r="A815" i="12" s="1"/>
  <c r="E819" i="5"/>
  <c r="A819" i="12" s="1"/>
  <c r="E823" i="5"/>
  <c r="A823" i="12" s="1"/>
  <c r="E827" i="5"/>
  <c r="A827" i="12" s="1"/>
  <c r="E831" i="5"/>
  <c r="A831" i="12" s="1"/>
  <c r="E835" i="5"/>
  <c r="A835" i="12" s="1"/>
  <c r="E839" i="5"/>
  <c r="A839" i="12" s="1"/>
  <c r="E843" i="5"/>
  <c r="A843" i="12" s="1"/>
  <c r="E847" i="5"/>
  <c r="A847" i="12" s="1"/>
  <c r="E851" i="5"/>
  <c r="A851" i="12" s="1"/>
  <c r="E855" i="5"/>
  <c r="A855" i="12" s="1"/>
  <c r="E859" i="5"/>
  <c r="A859" i="12" s="1"/>
  <c r="E863" i="5"/>
  <c r="A863" i="12" s="1"/>
  <c r="E867" i="5"/>
  <c r="A867" i="12" s="1"/>
  <c r="E345" i="5"/>
  <c r="A345" i="12" s="1"/>
  <c r="E361" i="5"/>
  <c r="A361" i="12" s="1"/>
  <c r="E377" i="5"/>
  <c r="A377" i="12" s="1"/>
  <c r="E393" i="5"/>
  <c r="A393" i="12" s="1"/>
  <c r="E409" i="5"/>
  <c r="A409" i="12" s="1"/>
  <c r="E425" i="5"/>
  <c r="A425" i="12" s="1"/>
  <c r="E441" i="5"/>
  <c r="A441" i="12" s="1"/>
  <c r="E457" i="5"/>
  <c r="A457" i="12" s="1"/>
  <c r="E473" i="5"/>
  <c r="A473" i="12" s="1"/>
  <c r="E486" i="5"/>
  <c r="A486" i="12" s="1"/>
  <c r="E494" i="5"/>
  <c r="A494" i="12" s="1"/>
  <c r="E502" i="5"/>
  <c r="A502" i="12" s="1"/>
  <c r="E510" i="5"/>
  <c r="A510" i="12" s="1"/>
  <c r="E518" i="5"/>
  <c r="A518" i="12" s="1"/>
  <c r="E526" i="5"/>
  <c r="A526" i="12" s="1"/>
  <c r="E534" i="5"/>
  <c r="A534" i="12" s="1"/>
  <c r="E542" i="5"/>
  <c r="A542" i="12" s="1"/>
  <c r="E550" i="5"/>
  <c r="A550" i="12" s="1"/>
  <c r="E558" i="5"/>
  <c r="A558" i="12" s="1"/>
  <c r="E566" i="5"/>
  <c r="A566" i="12" s="1"/>
  <c r="E574" i="5"/>
  <c r="A574" i="12" s="1"/>
  <c r="E582" i="5"/>
  <c r="A582" i="12" s="1"/>
  <c r="E590" i="5"/>
  <c r="A590" i="12" s="1"/>
  <c r="E598" i="5"/>
  <c r="A598" i="12" s="1"/>
  <c r="E605" i="5"/>
  <c r="A605" i="12" s="1"/>
  <c r="E610" i="5"/>
  <c r="A610" i="12" s="1"/>
  <c r="E615" i="5"/>
  <c r="A615" i="12" s="1"/>
  <c r="E621" i="5"/>
  <c r="A621" i="12" s="1"/>
  <c r="E626" i="5"/>
  <c r="A626" i="12" s="1"/>
  <c r="E631" i="5"/>
  <c r="A631" i="12" s="1"/>
  <c r="E637" i="5"/>
  <c r="A637" i="12" s="1"/>
  <c r="E642" i="5"/>
  <c r="A642" i="12" s="1"/>
  <c r="E647" i="5"/>
  <c r="A647" i="12" s="1"/>
  <c r="E653" i="5"/>
  <c r="A653" i="12" s="1"/>
  <c r="E658" i="5"/>
  <c r="A658" i="12" s="1"/>
  <c r="E663" i="5"/>
  <c r="A663" i="12" s="1"/>
  <c r="E669" i="5"/>
  <c r="A669" i="12" s="1"/>
  <c r="E674" i="5"/>
  <c r="A674" i="12" s="1"/>
  <c r="E679" i="5"/>
  <c r="A679" i="12" s="1"/>
  <c r="E684" i="5"/>
  <c r="A684" i="12" s="1"/>
  <c r="E688" i="5"/>
  <c r="A688" i="12" s="1"/>
  <c r="E692" i="5"/>
  <c r="A692" i="12" s="1"/>
  <c r="E696" i="5"/>
  <c r="A696" i="12" s="1"/>
  <c r="E700" i="5"/>
  <c r="A700" i="12" s="1"/>
  <c r="E704" i="5"/>
  <c r="A704" i="12" s="1"/>
  <c r="E708" i="5"/>
  <c r="A708" i="12" s="1"/>
  <c r="E712" i="5"/>
  <c r="A712" i="12" s="1"/>
  <c r="E716" i="5"/>
  <c r="A716" i="12" s="1"/>
  <c r="E720" i="5"/>
  <c r="A720" i="12" s="1"/>
  <c r="E724" i="5"/>
  <c r="A724" i="12" s="1"/>
  <c r="E728" i="5"/>
  <c r="A728" i="12" s="1"/>
  <c r="E732" i="5"/>
  <c r="A732" i="12" s="1"/>
  <c r="E736" i="5"/>
  <c r="A736" i="12" s="1"/>
  <c r="E740" i="5"/>
  <c r="A740" i="12" s="1"/>
  <c r="E744" i="5"/>
  <c r="A744" i="12" s="1"/>
  <c r="E748" i="5"/>
  <c r="A748" i="12" s="1"/>
  <c r="E752" i="5"/>
  <c r="A752" i="12" s="1"/>
  <c r="E756" i="5"/>
  <c r="A756" i="12" s="1"/>
  <c r="E760" i="5"/>
  <c r="A760" i="12" s="1"/>
  <c r="E764" i="5"/>
  <c r="A764" i="12" s="1"/>
  <c r="E768" i="5"/>
  <c r="A768" i="12" s="1"/>
  <c r="E772" i="5"/>
  <c r="A772" i="12" s="1"/>
  <c r="E776" i="5"/>
  <c r="A776" i="12" s="1"/>
  <c r="E780" i="5"/>
  <c r="A780" i="12" s="1"/>
  <c r="E784" i="5"/>
  <c r="A784" i="12" s="1"/>
  <c r="E788" i="5"/>
  <c r="A788" i="12" s="1"/>
  <c r="E792" i="5"/>
  <c r="A792" i="12" s="1"/>
  <c r="E796" i="5"/>
  <c r="A796" i="12" s="1"/>
  <c r="E800" i="5"/>
  <c r="A800" i="12" s="1"/>
  <c r="E804" i="5"/>
  <c r="A804" i="12" s="1"/>
  <c r="E808" i="5"/>
  <c r="A808" i="12" s="1"/>
  <c r="E812" i="5"/>
  <c r="A812" i="12" s="1"/>
  <c r="E816" i="5"/>
  <c r="A816" i="12" s="1"/>
  <c r="E820" i="5"/>
  <c r="A820" i="12" s="1"/>
  <c r="E824" i="5"/>
  <c r="A824" i="12" s="1"/>
  <c r="E828" i="5"/>
  <c r="A828" i="12" s="1"/>
  <c r="E832" i="5"/>
  <c r="A832" i="12" s="1"/>
  <c r="E836" i="5"/>
  <c r="A836" i="12" s="1"/>
  <c r="E840" i="5"/>
  <c r="A840" i="12" s="1"/>
  <c r="E844" i="5"/>
  <c r="A844" i="12" s="1"/>
  <c r="E848" i="5"/>
  <c r="A848" i="12" s="1"/>
  <c r="E852" i="5"/>
  <c r="A852" i="12" s="1"/>
  <c r="E856" i="5"/>
  <c r="A856" i="12" s="1"/>
  <c r="E860" i="5"/>
  <c r="A860" i="12" s="1"/>
  <c r="E864" i="5"/>
  <c r="A864" i="12" s="1"/>
  <c r="E868" i="5"/>
  <c r="A868" i="12" s="1"/>
  <c r="E872" i="5"/>
  <c r="A872" i="12" s="1"/>
  <c r="E876" i="5"/>
  <c r="A876" i="12" s="1"/>
  <c r="E880" i="5"/>
  <c r="A880" i="12" s="1"/>
  <c r="E884" i="5"/>
  <c r="A884" i="12" s="1"/>
  <c r="E888" i="5"/>
  <c r="A888" i="12" s="1"/>
  <c r="E892" i="5"/>
  <c r="A892" i="12" s="1"/>
  <c r="E896" i="5"/>
  <c r="A896" i="12" s="1"/>
  <c r="E900" i="5"/>
  <c r="A900" i="12" s="1"/>
  <c r="E904" i="5"/>
  <c r="A904" i="12" s="1"/>
  <c r="E908" i="5"/>
  <c r="A908" i="12" s="1"/>
  <c r="E912" i="5"/>
  <c r="A912" i="12" s="1"/>
  <c r="E916" i="5"/>
  <c r="A916" i="12" s="1"/>
  <c r="E920" i="5"/>
  <c r="A920" i="12" s="1"/>
  <c r="E924" i="5"/>
  <c r="A924" i="12" s="1"/>
  <c r="E928" i="5"/>
  <c r="A928" i="12" s="1"/>
  <c r="E932" i="5"/>
  <c r="A932" i="12" s="1"/>
  <c r="E349" i="5"/>
  <c r="A349" i="12" s="1"/>
  <c r="E365" i="5"/>
  <c r="A365" i="12" s="1"/>
  <c r="E381" i="5"/>
  <c r="A381" i="12" s="1"/>
  <c r="E397" i="5"/>
  <c r="A397" i="12" s="1"/>
  <c r="E413" i="5"/>
  <c r="A413" i="12" s="1"/>
  <c r="E429" i="5"/>
  <c r="A429" i="12" s="1"/>
  <c r="E445" i="5"/>
  <c r="A445" i="12" s="1"/>
  <c r="E461" i="5"/>
  <c r="A461" i="12" s="1"/>
  <c r="E477" i="5"/>
  <c r="A477" i="12" s="1"/>
  <c r="E489" i="5"/>
  <c r="A489" i="12" s="1"/>
  <c r="E497" i="5"/>
  <c r="A497" i="12" s="1"/>
  <c r="E505" i="5"/>
  <c r="A505" i="12" s="1"/>
  <c r="E513" i="5"/>
  <c r="A513" i="12" s="1"/>
  <c r="E521" i="5"/>
  <c r="A521" i="12" s="1"/>
  <c r="E529" i="5"/>
  <c r="A529" i="12" s="1"/>
  <c r="E537" i="5"/>
  <c r="A537" i="12" s="1"/>
  <c r="E545" i="5"/>
  <c r="A545" i="12" s="1"/>
  <c r="E553" i="5"/>
  <c r="A553" i="12" s="1"/>
  <c r="E561" i="5"/>
  <c r="A561" i="12" s="1"/>
  <c r="E569" i="5"/>
  <c r="A569" i="12" s="1"/>
  <c r="E577" i="5"/>
  <c r="A577" i="12" s="1"/>
  <c r="E585" i="5"/>
  <c r="A585" i="12" s="1"/>
  <c r="E593" i="5"/>
  <c r="A593" i="12" s="1"/>
  <c r="E601" i="5"/>
  <c r="A601" i="12" s="1"/>
  <c r="E606" i="5"/>
  <c r="A606" i="12" s="1"/>
  <c r="E611" i="5"/>
  <c r="A611" i="12" s="1"/>
  <c r="E617" i="5"/>
  <c r="A617" i="12" s="1"/>
  <c r="E622" i="5"/>
  <c r="A622" i="12" s="1"/>
  <c r="E627" i="5"/>
  <c r="A627" i="12" s="1"/>
  <c r="E633" i="5"/>
  <c r="A633" i="12" s="1"/>
  <c r="E638" i="5"/>
  <c r="A638" i="12" s="1"/>
  <c r="E643" i="5"/>
  <c r="A643" i="12" s="1"/>
  <c r="E649" i="5"/>
  <c r="A649" i="12" s="1"/>
  <c r="E654" i="5"/>
  <c r="A654" i="12" s="1"/>
  <c r="E659" i="5"/>
  <c r="A659" i="12" s="1"/>
  <c r="E665" i="5"/>
  <c r="A665" i="12" s="1"/>
  <c r="E670" i="5"/>
  <c r="A670" i="12" s="1"/>
  <c r="E675" i="5"/>
  <c r="A675" i="12" s="1"/>
  <c r="E681" i="5"/>
  <c r="A681" i="12" s="1"/>
  <c r="E685" i="5"/>
  <c r="A685" i="12" s="1"/>
  <c r="E689" i="5"/>
  <c r="A689" i="12" s="1"/>
  <c r="E693" i="5"/>
  <c r="A693" i="12" s="1"/>
  <c r="E697" i="5"/>
  <c r="A697" i="12" s="1"/>
  <c r="E701" i="5"/>
  <c r="A701" i="12" s="1"/>
  <c r="E705" i="5"/>
  <c r="A705" i="12" s="1"/>
  <c r="E709" i="5"/>
  <c r="A709" i="12" s="1"/>
  <c r="E713" i="5"/>
  <c r="A713" i="12" s="1"/>
  <c r="E717" i="5"/>
  <c r="A717" i="12" s="1"/>
  <c r="E721" i="5"/>
  <c r="A721" i="12" s="1"/>
  <c r="E725" i="5"/>
  <c r="A725" i="12" s="1"/>
  <c r="E729" i="5"/>
  <c r="A729" i="12" s="1"/>
  <c r="E733" i="5"/>
  <c r="A733" i="12" s="1"/>
  <c r="E737" i="5"/>
  <c r="A737" i="12" s="1"/>
  <c r="E741" i="5"/>
  <c r="A741" i="12" s="1"/>
  <c r="E745" i="5"/>
  <c r="A745" i="12" s="1"/>
  <c r="E749" i="5"/>
  <c r="A749" i="12" s="1"/>
  <c r="E753" i="5"/>
  <c r="A753" i="12" s="1"/>
  <c r="E757" i="5"/>
  <c r="A757" i="12" s="1"/>
  <c r="E761" i="5"/>
  <c r="A761" i="12" s="1"/>
  <c r="E765" i="5"/>
  <c r="A765" i="12" s="1"/>
  <c r="E769" i="5"/>
  <c r="A769" i="12" s="1"/>
  <c r="E773" i="5"/>
  <c r="A773" i="12" s="1"/>
  <c r="E777" i="5"/>
  <c r="A777" i="12" s="1"/>
  <c r="E781" i="5"/>
  <c r="A781" i="12" s="1"/>
  <c r="E785" i="5"/>
  <c r="A785" i="12" s="1"/>
  <c r="E789" i="5"/>
  <c r="A789" i="12" s="1"/>
  <c r="E793" i="5"/>
  <c r="A793" i="12" s="1"/>
  <c r="E797" i="5"/>
  <c r="A797" i="12" s="1"/>
  <c r="E801" i="5"/>
  <c r="A801" i="12" s="1"/>
  <c r="E805" i="5"/>
  <c r="A805" i="12" s="1"/>
  <c r="E809" i="5"/>
  <c r="A809" i="12" s="1"/>
  <c r="E813" i="5"/>
  <c r="A813" i="12" s="1"/>
  <c r="E817" i="5"/>
  <c r="A817" i="12" s="1"/>
  <c r="E821" i="5"/>
  <c r="A821" i="12" s="1"/>
  <c r="E825" i="5"/>
  <c r="A825" i="12" s="1"/>
  <c r="E829" i="5"/>
  <c r="A829" i="12" s="1"/>
  <c r="E833" i="5"/>
  <c r="A833" i="12" s="1"/>
  <c r="E837" i="5"/>
  <c r="A837" i="12" s="1"/>
  <c r="E841" i="5"/>
  <c r="A841" i="12" s="1"/>
  <c r="E845" i="5"/>
  <c r="A845" i="12" s="1"/>
  <c r="E849" i="5"/>
  <c r="A849" i="12" s="1"/>
  <c r="E853" i="5"/>
  <c r="A853" i="12" s="1"/>
  <c r="E857" i="5"/>
  <c r="A857" i="12" s="1"/>
  <c r="E861" i="5"/>
  <c r="A861" i="12" s="1"/>
  <c r="E865" i="5"/>
  <c r="A865" i="12" s="1"/>
  <c r="E869" i="5"/>
  <c r="A869" i="12" s="1"/>
  <c r="E873" i="5"/>
  <c r="A873" i="12" s="1"/>
  <c r="E877" i="5"/>
  <c r="A877" i="12" s="1"/>
  <c r="E881" i="5"/>
  <c r="A881" i="12" s="1"/>
  <c r="E885" i="5"/>
  <c r="A885" i="12" s="1"/>
  <c r="E889" i="5"/>
  <c r="A889" i="12" s="1"/>
  <c r="E893" i="5"/>
  <c r="A893" i="12" s="1"/>
  <c r="E897" i="5"/>
  <c r="A897" i="12" s="1"/>
  <c r="E901" i="5"/>
  <c r="A901" i="12" s="1"/>
  <c r="E905" i="5"/>
  <c r="A905" i="12" s="1"/>
  <c r="E909" i="5"/>
  <c r="A909" i="12" s="1"/>
  <c r="E913" i="5"/>
  <c r="A913" i="12" s="1"/>
  <c r="E917" i="5"/>
  <c r="A917" i="12" s="1"/>
  <c r="E921" i="5"/>
  <c r="A921" i="12" s="1"/>
  <c r="E925" i="5"/>
  <c r="A925" i="12" s="1"/>
  <c r="E929" i="5"/>
  <c r="A929" i="12" s="1"/>
  <c r="E933" i="5"/>
  <c r="A933" i="12" s="1"/>
  <c r="E937" i="5"/>
  <c r="A937" i="12" s="1"/>
  <c r="E941" i="5"/>
  <c r="A941" i="12" s="1"/>
  <c r="E945" i="5"/>
  <c r="A945" i="12" s="1"/>
  <c r="E949" i="5"/>
  <c r="A949" i="12" s="1"/>
  <c r="E953" i="5"/>
  <c r="A953" i="12" s="1"/>
  <c r="E401" i="5"/>
  <c r="A401" i="12" s="1"/>
  <c r="E465" i="5"/>
  <c r="A465" i="12" s="1"/>
  <c r="E506" i="5"/>
  <c r="A506" i="12" s="1"/>
  <c r="E538" i="5"/>
  <c r="A538" i="12" s="1"/>
  <c r="E570" i="5"/>
  <c r="A570" i="12" s="1"/>
  <c r="E602" i="5"/>
  <c r="A602" i="12" s="1"/>
  <c r="E623" i="5"/>
  <c r="A623" i="12" s="1"/>
  <c r="E645" i="5"/>
  <c r="A645" i="12" s="1"/>
  <c r="E666" i="5"/>
  <c r="A666" i="12" s="1"/>
  <c r="E686" i="5"/>
  <c r="A686" i="12" s="1"/>
  <c r="E702" i="5"/>
  <c r="A702" i="12" s="1"/>
  <c r="E718" i="5"/>
  <c r="A718" i="12" s="1"/>
  <c r="E734" i="5"/>
  <c r="A734" i="12" s="1"/>
  <c r="E750" i="5"/>
  <c r="A750" i="12" s="1"/>
  <c r="E766" i="5"/>
  <c r="A766" i="12" s="1"/>
  <c r="E782" i="5"/>
  <c r="A782" i="12" s="1"/>
  <c r="E798" i="5"/>
  <c r="A798" i="12" s="1"/>
  <c r="E814" i="5"/>
  <c r="A814" i="12" s="1"/>
  <c r="E830" i="5"/>
  <c r="A830" i="12" s="1"/>
  <c r="E846" i="5"/>
  <c r="A846" i="12" s="1"/>
  <c r="E862" i="5"/>
  <c r="A862" i="12" s="1"/>
  <c r="E874" i="5"/>
  <c r="A874" i="12" s="1"/>
  <c r="E882" i="5"/>
  <c r="A882" i="12" s="1"/>
  <c r="E890" i="5"/>
  <c r="A890" i="12" s="1"/>
  <c r="E898" i="5"/>
  <c r="A898" i="12" s="1"/>
  <c r="E906" i="5"/>
  <c r="A906" i="12" s="1"/>
  <c r="E914" i="5"/>
  <c r="A914" i="12" s="1"/>
  <c r="E922" i="5"/>
  <c r="A922" i="12" s="1"/>
  <c r="E930" i="5"/>
  <c r="A930" i="12" s="1"/>
  <c r="E936" i="5"/>
  <c r="A936" i="12" s="1"/>
  <c r="E942" i="5"/>
  <c r="A942" i="12" s="1"/>
  <c r="E947" i="5"/>
  <c r="A947" i="12" s="1"/>
  <c r="E952" i="5"/>
  <c r="A952" i="12" s="1"/>
  <c r="E957" i="5"/>
  <c r="A957" i="12" s="1"/>
  <c r="E961" i="5"/>
  <c r="A961" i="12" s="1"/>
  <c r="E965" i="5"/>
  <c r="A965" i="12" s="1"/>
  <c r="E969" i="5"/>
  <c r="A969" i="12" s="1"/>
  <c r="E973" i="5"/>
  <c r="A973" i="12" s="1"/>
  <c r="E977" i="5"/>
  <c r="A977" i="12" s="1"/>
  <c r="E981" i="5"/>
  <c r="A981" i="12" s="1"/>
  <c r="E985" i="5"/>
  <c r="A985" i="12" s="1"/>
  <c r="E989" i="5"/>
  <c r="A989" i="12" s="1"/>
  <c r="E993" i="5"/>
  <c r="A993" i="12" s="1"/>
  <c r="E997" i="5"/>
  <c r="A997" i="12" s="1"/>
  <c r="E1001" i="5"/>
  <c r="A1001" i="12" s="1"/>
  <c r="E1005" i="5"/>
  <c r="A1005" i="12" s="1"/>
  <c r="E1009" i="5"/>
  <c r="A1009" i="12" s="1"/>
  <c r="E1013" i="5"/>
  <c r="A1013" i="12" s="1"/>
  <c r="E1017" i="5"/>
  <c r="A1017" i="12" s="1"/>
  <c r="E1021" i="5"/>
  <c r="A1021" i="12" s="1"/>
  <c r="E1025" i="5"/>
  <c r="A1025" i="12" s="1"/>
  <c r="E1029" i="5"/>
  <c r="A1029" i="12" s="1"/>
  <c r="E1033" i="5"/>
  <c r="A1033" i="12" s="1"/>
  <c r="E1037" i="5"/>
  <c r="A1037" i="12" s="1"/>
  <c r="E1041" i="5"/>
  <c r="A1041" i="12" s="1"/>
  <c r="E1045" i="5"/>
  <c r="A1045" i="12" s="1"/>
  <c r="E1049" i="5"/>
  <c r="A1049" i="12" s="1"/>
  <c r="E1053" i="5"/>
  <c r="A1053" i="12" s="1"/>
  <c r="E1057" i="5"/>
  <c r="A1057" i="12" s="1"/>
  <c r="E1061" i="5"/>
  <c r="A1061" i="12" s="1"/>
  <c r="E1065" i="5"/>
  <c r="A1065" i="12" s="1"/>
  <c r="E1069" i="5"/>
  <c r="A1069" i="12" s="1"/>
  <c r="E1073" i="5"/>
  <c r="A1073" i="12" s="1"/>
  <c r="E1077" i="5"/>
  <c r="A1077" i="12" s="1"/>
  <c r="E1081" i="5"/>
  <c r="A1081" i="12" s="1"/>
  <c r="E1085" i="5"/>
  <c r="A1085" i="12" s="1"/>
  <c r="E1089" i="5"/>
  <c r="A1089" i="12" s="1"/>
  <c r="E1093" i="5"/>
  <c r="A1093" i="12" s="1"/>
  <c r="E1097" i="5"/>
  <c r="A1097" i="12" s="1"/>
  <c r="E1101" i="5"/>
  <c r="A1101" i="12" s="1"/>
  <c r="E1105" i="5"/>
  <c r="A1105" i="12" s="1"/>
  <c r="E1109" i="5"/>
  <c r="A1109" i="12" s="1"/>
  <c r="E1113" i="5"/>
  <c r="A1113" i="12" s="1"/>
  <c r="E1117" i="5"/>
  <c r="A1117" i="12" s="1"/>
  <c r="E1121" i="5"/>
  <c r="A1121" i="12" s="1"/>
  <c r="E1125" i="5"/>
  <c r="A1125" i="12" s="1"/>
  <c r="E1129" i="5"/>
  <c r="A1129" i="12" s="1"/>
  <c r="E1133" i="5"/>
  <c r="A1133" i="12" s="1"/>
  <c r="E1137" i="5"/>
  <c r="A1137" i="12" s="1"/>
  <c r="E1141" i="5"/>
  <c r="A1141" i="12" s="1"/>
  <c r="E1145" i="5"/>
  <c r="A1145" i="12" s="1"/>
  <c r="E1149" i="5"/>
  <c r="A1149" i="12" s="1"/>
  <c r="E1153" i="5"/>
  <c r="A1153" i="12" s="1"/>
  <c r="E1157" i="5"/>
  <c r="A1157" i="12" s="1"/>
  <c r="E1161" i="5"/>
  <c r="A1161" i="12" s="1"/>
  <c r="E1165" i="5"/>
  <c r="A1165" i="12" s="1"/>
  <c r="E1169" i="5"/>
  <c r="A1169" i="12" s="1"/>
  <c r="E1173" i="5"/>
  <c r="A1173" i="12" s="1"/>
  <c r="E1177" i="5"/>
  <c r="A1177" i="12" s="1"/>
  <c r="E1181" i="5"/>
  <c r="A1181" i="12" s="1"/>
  <c r="E1185" i="5"/>
  <c r="A1185" i="12" s="1"/>
  <c r="E1189" i="5"/>
  <c r="A1189" i="12" s="1"/>
  <c r="E1193" i="5"/>
  <c r="A1193" i="12" s="1"/>
  <c r="E1197" i="5"/>
  <c r="A1197" i="12" s="1"/>
  <c r="E1201" i="5"/>
  <c r="A1201" i="12" s="1"/>
  <c r="E1205" i="5"/>
  <c r="A1205" i="12" s="1"/>
  <c r="E1209" i="5"/>
  <c r="A1209" i="12" s="1"/>
  <c r="E1213" i="5"/>
  <c r="A1213" i="12" s="1"/>
  <c r="E1217" i="5"/>
  <c r="A1217" i="12" s="1"/>
  <c r="E1221" i="5"/>
  <c r="A1221" i="12" s="1"/>
  <c r="E1225" i="5"/>
  <c r="A1225" i="12" s="1"/>
  <c r="E1229" i="5"/>
  <c r="A1229" i="12" s="1"/>
  <c r="E1233" i="5"/>
  <c r="A1233" i="12" s="1"/>
  <c r="E1237" i="5"/>
  <c r="A1237" i="12" s="1"/>
  <c r="E1241" i="5"/>
  <c r="A1241" i="12" s="1"/>
  <c r="E1245" i="5"/>
  <c r="A1245" i="12" s="1"/>
  <c r="E1249" i="5"/>
  <c r="A1249" i="12" s="1"/>
  <c r="E1253" i="5"/>
  <c r="A1253" i="12" s="1"/>
  <c r="E1257" i="5"/>
  <c r="A1257" i="12" s="1"/>
  <c r="E1261" i="5"/>
  <c r="A1261" i="12" s="1"/>
  <c r="E1265" i="5"/>
  <c r="A1265" i="12" s="1"/>
  <c r="E1269" i="5"/>
  <c r="A1269" i="12" s="1"/>
  <c r="E1273" i="5"/>
  <c r="A1273" i="12" s="1"/>
  <c r="E1277" i="5"/>
  <c r="A1277" i="12" s="1"/>
  <c r="E1281" i="5"/>
  <c r="A1281" i="12" s="1"/>
  <c r="E1285" i="5"/>
  <c r="A1285" i="12" s="1"/>
  <c r="E1289" i="5"/>
  <c r="A1289" i="12" s="1"/>
  <c r="E1293" i="5"/>
  <c r="A1293" i="12" s="1"/>
  <c r="E1297" i="5"/>
  <c r="E1301" i="5"/>
  <c r="E1305" i="5"/>
  <c r="E1309" i="5"/>
  <c r="E353" i="5"/>
  <c r="A353" i="12" s="1"/>
  <c r="E417" i="5"/>
  <c r="A417" i="12" s="1"/>
  <c r="E481" i="5"/>
  <c r="A481" i="12" s="1"/>
  <c r="E514" i="5"/>
  <c r="A514" i="12" s="1"/>
  <c r="E546" i="5"/>
  <c r="A546" i="12" s="1"/>
  <c r="E578" i="5"/>
  <c r="A578" i="12" s="1"/>
  <c r="E607" i="5"/>
  <c r="A607" i="12" s="1"/>
  <c r="E629" i="5"/>
  <c r="A629" i="12" s="1"/>
  <c r="E650" i="5"/>
  <c r="A650" i="12" s="1"/>
  <c r="E671" i="5"/>
  <c r="A671" i="12" s="1"/>
  <c r="E690" i="5"/>
  <c r="A690" i="12" s="1"/>
  <c r="E706" i="5"/>
  <c r="A706" i="12" s="1"/>
  <c r="E722" i="5"/>
  <c r="A722" i="12" s="1"/>
  <c r="E738" i="5"/>
  <c r="A738" i="12" s="1"/>
  <c r="E754" i="5"/>
  <c r="A754" i="12" s="1"/>
  <c r="E770" i="5"/>
  <c r="A770" i="12" s="1"/>
  <c r="E786" i="5"/>
  <c r="A786" i="12" s="1"/>
  <c r="E802" i="5"/>
  <c r="A802" i="12" s="1"/>
  <c r="E818" i="5"/>
  <c r="A818" i="12" s="1"/>
  <c r="E834" i="5"/>
  <c r="A834" i="12" s="1"/>
  <c r="E850" i="5"/>
  <c r="A850" i="12" s="1"/>
  <c r="E866" i="5"/>
  <c r="A866" i="12" s="1"/>
  <c r="E875" i="5"/>
  <c r="A875" i="12" s="1"/>
  <c r="E883" i="5"/>
  <c r="A883" i="12" s="1"/>
  <c r="E891" i="5"/>
  <c r="A891" i="12" s="1"/>
  <c r="E899" i="5"/>
  <c r="A899" i="12" s="1"/>
  <c r="E907" i="5"/>
  <c r="A907" i="12" s="1"/>
  <c r="E915" i="5"/>
  <c r="A915" i="12" s="1"/>
  <c r="E923" i="5"/>
  <c r="A923" i="12" s="1"/>
  <c r="E931" i="5"/>
  <c r="A931" i="12" s="1"/>
  <c r="E938" i="5"/>
  <c r="A938" i="12" s="1"/>
  <c r="E943" i="5"/>
  <c r="A943" i="12" s="1"/>
  <c r="E948" i="5"/>
  <c r="A948" i="12" s="1"/>
  <c r="E954" i="5"/>
  <c r="A954" i="12" s="1"/>
  <c r="E958" i="5"/>
  <c r="A958" i="12" s="1"/>
  <c r="E962" i="5"/>
  <c r="A962" i="12" s="1"/>
  <c r="E966" i="5"/>
  <c r="A966" i="12" s="1"/>
  <c r="E970" i="5"/>
  <c r="A970" i="12" s="1"/>
  <c r="E974" i="5"/>
  <c r="A974" i="12" s="1"/>
  <c r="E978" i="5"/>
  <c r="A978" i="12" s="1"/>
  <c r="E982" i="5"/>
  <c r="A982" i="12" s="1"/>
  <c r="E986" i="5"/>
  <c r="A986" i="12" s="1"/>
  <c r="E990" i="5"/>
  <c r="A990" i="12" s="1"/>
  <c r="E994" i="5"/>
  <c r="A994" i="12" s="1"/>
  <c r="E998" i="5"/>
  <c r="A998" i="12" s="1"/>
  <c r="E1002" i="5"/>
  <c r="A1002" i="12" s="1"/>
  <c r="E1006" i="5"/>
  <c r="A1006" i="12" s="1"/>
  <c r="E1010" i="5"/>
  <c r="A1010" i="12" s="1"/>
  <c r="E1014" i="5"/>
  <c r="A1014" i="12" s="1"/>
  <c r="E1018" i="5"/>
  <c r="A1018" i="12" s="1"/>
  <c r="E1022" i="5"/>
  <c r="A1022" i="12" s="1"/>
  <c r="E1026" i="5"/>
  <c r="A1026" i="12" s="1"/>
  <c r="E1030" i="5"/>
  <c r="A1030" i="12" s="1"/>
  <c r="E1034" i="5"/>
  <c r="A1034" i="12" s="1"/>
  <c r="E1038" i="5"/>
  <c r="A1038" i="12" s="1"/>
  <c r="E1042" i="5"/>
  <c r="A1042" i="12" s="1"/>
  <c r="E1046" i="5"/>
  <c r="A1046" i="12" s="1"/>
  <c r="E1050" i="5"/>
  <c r="A1050" i="12" s="1"/>
  <c r="E1054" i="5"/>
  <c r="A1054" i="12" s="1"/>
  <c r="E1058" i="5"/>
  <c r="A1058" i="12" s="1"/>
  <c r="E1062" i="5"/>
  <c r="A1062" i="12" s="1"/>
  <c r="E1066" i="5"/>
  <c r="A1066" i="12" s="1"/>
  <c r="E1070" i="5"/>
  <c r="A1070" i="12" s="1"/>
  <c r="E1074" i="5"/>
  <c r="A1074" i="12" s="1"/>
  <c r="E1078" i="5"/>
  <c r="A1078" i="12" s="1"/>
  <c r="E1082" i="5"/>
  <c r="A1082" i="12" s="1"/>
  <c r="E1086" i="5"/>
  <c r="A1086" i="12" s="1"/>
  <c r="E1090" i="5"/>
  <c r="A1090" i="12" s="1"/>
  <c r="E1094" i="5"/>
  <c r="A1094" i="12" s="1"/>
  <c r="E1098" i="5"/>
  <c r="A1098" i="12" s="1"/>
  <c r="E1102" i="5"/>
  <c r="A1102" i="12" s="1"/>
  <c r="E1106" i="5"/>
  <c r="A1106" i="12" s="1"/>
  <c r="E1110" i="5"/>
  <c r="A1110" i="12" s="1"/>
  <c r="E1114" i="5"/>
  <c r="A1114" i="12" s="1"/>
  <c r="E1118" i="5"/>
  <c r="A1118" i="12" s="1"/>
  <c r="E1122" i="5"/>
  <c r="A1122" i="12" s="1"/>
  <c r="E1126" i="5"/>
  <c r="A1126" i="12" s="1"/>
  <c r="E1130" i="5"/>
  <c r="A1130" i="12" s="1"/>
  <c r="E1134" i="5"/>
  <c r="A1134" i="12" s="1"/>
  <c r="E1138" i="5"/>
  <c r="A1138" i="12" s="1"/>
  <c r="E1142" i="5"/>
  <c r="A1142" i="12" s="1"/>
  <c r="E1146" i="5"/>
  <c r="A1146" i="12" s="1"/>
  <c r="E1150" i="5"/>
  <c r="A1150" i="12" s="1"/>
  <c r="E1154" i="5"/>
  <c r="A1154" i="12" s="1"/>
  <c r="E1158" i="5"/>
  <c r="A1158" i="12" s="1"/>
  <c r="E1162" i="5"/>
  <c r="A1162" i="12" s="1"/>
  <c r="E1166" i="5"/>
  <c r="A1166" i="12" s="1"/>
  <c r="E1170" i="5"/>
  <c r="A1170" i="12" s="1"/>
  <c r="E1174" i="5"/>
  <c r="A1174" i="12" s="1"/>
  <c r="E1178" i="5"/>
  <c r="A1178" i="12" s="1"/>
  <c r="E1182" i="5"/>
  <c r="A1182" i="12" s="1"/>
  <c r="E1186" i="5"/>
  <c r="A1186" i="12" s="1"/>
  <c r="E1190" i="5"/>
  <c r="A1190" i="12" s="1"/>
  <c r="E1194" i="5"/>
  <c r="A1194" i="12" s="1"/>
  <c r="E1198" i="5"/>
  <c r="A1198" i="12" s="1"/>
  <c r="E1202" i="5"/>
  <c r="A1202" i="12" s="1"/>
  <c r="E1206" i="5"/>
  <c r="A1206" i="12" s="1"/>
  <c r="E1210" i="5"/>
  <c r="A1210" i="12" s="1"/>
  <c r="E1214" i="5"/>
  <c r="A1214" i="12" s="1"/>
  <c r="E1218" i="5"/>
  <c r="A1218" i="12" s="1"/>
  <c r="E1222" i="5"/>
  <c r="A1222" i="12" s="1"/>
  <c r="E1226" i="5"/>
  <c r="A1226" i="12" s="1"/>
  <c r="E1230" i="5"/>
  <c r="A1230" i="12" s="1"/>
  <c r="E1234" i="5"/>
  <c r="A1234" i="12" s="1"/>
  <c r="E1238" i="5"/>
  <c r="A1238" i="12" s="1"/>
  <c r="E1242" i="5"/>
  <c r="A1242" i="12" s="1"/>
  <c r="E1246" i="5"/>
  <c r="A1246" i="12" s="1"/>
  <c r="E1250" i="5"/>
  <c r="A1250" i="12" s="1"/>
  <c r="E1254" i="5"/>
  <c r="A1254" i="12" s="1"/>
  <c r="E1258" i="5"/>
  <c r="A1258" i="12" s="1"/>
  <c r="E1262" i="5"/>
  <c r="A1262" i="12" s="1"/>
  <c r="E1266" i="5"/>
  <c r="A1266" i="12" s="1"/>
  <c r="E1270" i="5"/>
  <c r="A1270" i="12" s="1"/>
  <c r="E1274" i="5"/>
  <c r="A1274" i="12" s="1"/>
  <c r="E1278" i="5"/>
  <c r="A1278" i="12" s="1"/>
  <c r="E1282" i="5"/>
  <c r="A1282" i="12" s="1"/>
  <c r="E1286" i="5"/>
  <c r="A1286" i="12" s="1"/>
  <c r="E1290" i="5"/>
  <c r="A1290" i="12" s="1"/>
  <c r="E1294" i="5"/>
  <c r="A1294" i="12" s="1"/>
  <c r="E1298" i="5"/>
  <c r="E1302" i="5"/>
  <c r="E1306" i="5"/>
  <c r="E369" i="5"/>
  <c r="A369" i="12" s="1"/>
  <c r="E433" i="5"/>
  <c r="A433" i="12" s="1"/>
  <c r="E490" i="5"/>
  <c r="A490" i="12" s="1"/>
  <c r="E522" i="5"/>
  <c r="A522" i="12" s="1"/>
  <c r="E554" i="5"/>
  <c r="A554" i="12" s="1"/>
  <c r="E586" i="5"/>
  <c r="A586" i="12" s="1"/>
  <c r="E613" i="5"/>
  <c r="A613" i="12" s="1"/>
  <c r="E634" i="5"/>
  <c r="A634" i="12" s="1"/>
  <c r="E655" i="5"/>
  <c r="A655" i="12" s="1"/>
  <c r="E677" i="5"/>
  <c r="A677" i="12" s="1"/>
  <c r="E694" i="5"/>
  <c r="A694" i="12" s="1"/>
  <c r="E710" i="5"/>
  <c r="A710" i="12" s="1"/>
  <c r="E726" i="5"/>
  <c r="A726" i="12" s="1"/>
  <c r="E742" i="5"/>
  <c r="A742" i="12" s="1"/>
  <c r="E758" i="5"/>
  <c r="A758" i="12" s="1"/>
  <c r="E774" i="5"/>
  <c r="A774" i="12" s="1"/>
  <c r="E790" i="5"/>
  <c r="A790" i="12" s="1"/>
  <c r="E806" i="5"/>
  <c r="A806" i="12" s="1"/>
  <c r="E822" i="5"/>
  <c r="A822" i="12" s="1"/>
  <c r="E838" i="5"/>
  <c r="A838" i="12" s="1"/>
  <c r="E854" i="5"/>
  <c r="A854" i="12" s="1"/>
  <c r="E870" i="5"/>
  <c r="A870" i="12" s="1"/>
  <c r="E878" i="5"/>
  <c r="A878" i="12" s="1"/>
  <c r="E886" i="5"/>
  <c r="A886" i="12" s="1"/>
  <c r="E894" i="5"/>
  <c r="A894" i="12" s="1"/>
  <c r="E902" i="5"/>
  <c r="A902" i="12" s="1"/>
  <c r="E910" i="5"/>
  <c r="A910" i="12" s="1"/>
  <c r="E918" i="5"/>
  <c r="A918" i="12" s="1"/>
  <c r="E926" i="5"/>
  <c r="A926" i="12" s="1"/>
  <c r="E934" i="5"/>
  <c r="A934" i="12" s="1"/>
  <c r="E939" i="5"/>
  <c r="A939" i="12" s="1"/>
  <c r="E944" i="5"/>
  <c r="A944" i="12" s="1"/>
  <c r="E950" i="5"/>
  <c r="A950" i="12" s="1"/>
  <c r="E955" i="5"/>
  <c r="A955" i="12" s="1"/>
  <c r="E959" i="5"/>
  <c r="A959" i="12" s="1"/>
  <c r="E963" i="5"/>
  <c r="A963" i="12" s="1"/>
  <c r="E967" i="5"/>
  <c r="A967" i="12" s="1"/>
  <c r="E971" i="5"/>
  <c r="A971" i="12" s="1"/>
  <c r="E975" i="5"/>
  <c r="A975" i="12" s="1"/>
  <c r="E979" i="5"/>
  <c r="A979" i="12" s="1"/>
  <c r="E983" i="5"/>
  <c r="A983" i="12" s="1"/>
  <c r="E987" i="5"/>
  <c r="A987" i="12" s="1"/>
  <c r="E991" i="5"/>
  <c r="A991" i="12" s="1"/>
  <c r="E995" i="5"/>
  <c r="A995" i="12" s="1"/>
  <c r="E999" i="5"/>
  <c r="A999" i="12" s="1"/>
  <c r="E1003" i="5"/>
  <c r="A1003" i="12" s="1"/>
  <c r="E1007" i="5"/>
  <c r="A1007" i="12" s="1"/>
  <c r="E1011" i="5"/>
  <c r="A1011" i="12" s="1"/>
  <c r="E1015" i="5"/>
  <c r="A1015" i="12" s="1"/>
  <c r="E1019" i="5"/>
  <c r="A1019" i="12" s="1"/>
  <c r="E1023" i="5"/>
  <c r="A1023" i="12" s="1"/>
  <c r="E1027" i="5"/>
  <c r="A1027" i="12" s="1"/>
  <c r="E1031" i="5"/>
  <c r="A1031" i="12" s="1"/>
  <c r="E1035" i="5"/>
  <c r="A1035" i="12" s="1"/>
  <c r="E1039" i="5"/>
  <c r="A1039" i="12" s="1"/>
  <c r="E1043" i="5"/>
  <c r="A1043" i="12" s="1"/>
  <c r="E1047" i="5"/>
  <c r="A1047" i="12" s="1"/>
  <c r="E1051" i="5"/>
  <c r="A1051" i="12" s="1"/>
  <c r="E1055" i="5"/>
  <c r="A1055" i="12" s="1"/>
  <c r="E1059" i="5"/>
  <c r="A1059" i="12" s="1"/>
  <c r="E1063" i="5"/>
  <c r="A1063" i="12" s="1"/>
  <c r="E1067" i="5"/>
  <c r="A1067" i="12" s="1"/>
  <c r="E1071" i="5"/>
  <c r="A1071" i="12" s="1"/>
  <c r="E1075" i="5"/>
  <c r="A1075" i="12" s="1"/>
  <c r="E1079" i="5"/>
  <c r="A1079" i="12" s="1"/>
  <c r="E1083" i="5"/>
  <c r="A1083" i="12" s="1"/>
  <c r="E1087" i="5"/>
  <c r="A1087" i="12" s="1"/>
  <c r="E1091" i="5"/>
  <c r="A1091" i="12" s="1"/>
  <c r="E1095" i="5"/>
  <c r="A1095" i="12" s="1"/>
  <c r="E1099" i="5"/>
  <c r="A1099" i="12" s="1"/>
  <c r="E1103" i="5"/>
  <c r="A1103" i="12" s="1"/>
  <c r="E1107" i="5"/>
  <c r="A1107" i="12" s="1"/>
  <c r="E1111" i="5"/>
  <c r="A1111" i="12" s="1"/>
  <c r="E1115" i="5"/>
  <c r="A1115" i="12" s="1"/>
  <c r="E1119" i="5"/>
  <c r="A1119" i="12" s="1"/>
  <c r="E1123" i="5"/>
  <c r="A1123" i="12" s="1"/>
  <c r="E1127" i="5"/>
  <c r="A1127" i="12" s="1"/>
  <c r="E1131" i="5"/>
  <c r="A1131" i="12" s="1"/>
  <c r="E1135" i="5"/>
  <c r="A1135" i="12" s="1"/>
  <c r="E1139" i="5"/>
  <c r="A1139" i="12" s="1"/>
  <c r="E1143" i="5"/>
  <c r="A1143" i="12" s="1"/>
  <c r="E1147" i="5"/>
  <c r="A1147" i="12" s="1"/>
  <c r="E1151" i="5"/>
  <c r="A1151" i="12" s="1"/>
  <c r="E1155" i="5"/>
  <c r="A1155" i="12" s="1"/>
  <c r="E1159" i="5"/>
  <c r="A1159" i="12" s="1"/>
  <c r="E1163" i="5"/>
  <c r="A1163" i="12" s="1"/>
  <c r="E1167" i="5"/>
  <c r="A1167" i="12" s="1"/>
  <c r="E1171" i="5"/>
  <c r="A1171" i="12" s="1"/>
  <c r="E1175" i="5"/>
  <c r="A1175" i="12" s="1"/>
  <c r="E1179" i="5"/>
  <c r="A1179" i="12" s="1"/>
  <c r="E1183" i="5"/>
  <c r="A1183" i="12" s="1"/>
  <c r="E1187" i="5"/>
  <c r="A1187" i="12" s="1"/>
  <c r="E1191" i="5"/>
  <c r="A1191" i="12" s="1"/>
  <c r="E1195" i="5"/>
  <c r="A1195" i="12" s="1"/>
  <c r="E1199" i="5"/>
  <c r="A1199" i="12" s="1"/>
  <c r="E1203" i="5"/>
  <c r="A1203" i="12" s="1"/>
  <c r="E1207" i="5"/>
  <c r="A1207" i="12" s="1"/>
  <c r="E1211" i="5"/>
  <c r="A1211" i="12" s="1"/>
  <c r="E1215" i="5"/>
  <c r="A1215" i="12" s="1"/>
  <c r="E1219" i="5"/>
  <c r="A1219" i="12" s="1"/>
  <c r="E1223" i="5"/>
  <c r="A1223" i="12" s="1"/>
  <c r="E1227" i="5"/>
  <c r="A1227" i="12" s="1"/>
  <c r="E1231" i="5"/>
  <c r="A1231" i="12" s="1"/>
  <c r="E1235" i="5"/>
  <c r="A1235" i="12" s="1"/>
  <c r="E1239" i="5"/>
  <c r="A1239" i="12" s="1"/>
  <c r="E1243" i="5"/>
  <c r="A1243" i="12" s="1"/>
  <c r="E1247" i="5"/>
  <c r="A1247" i="12" s="1"/>
  <c r="E1251" i="5"/>
  <c r="A1251" i="12" s="1"/>
  <c r="E1255" i="5"/>
  <c r="A1255" i="12" s="1"/>
  <c r="E1259" i="5"/>
  <c r="A1259" i="12" s="1"/>
  <c r="E1263" i="5"/>
  <c r="A1263" i="12" s="1"/>
  <c r="E1267" i="5"/>
  <c r="A1267" i="12" s="1"/>
  <c r="E1271" i="5"/>
  <c r="A1271" i="12" s="1"/>
  <c r="E1275" i="5"/>
  <c r="A1275" i="12" s="1"/>
  <c r="E1279" i="5"/>
  <c r="A1279" i="12" s="1"/>
  <c r="E1283" i="5"/>
  <c r="A1283" i="12" s="1"/>
  <c r="E1287" i="5"/>
  <c r="A1287" i="12" s="1"/>
  <c r="E1291" i="5"/>
  <c r="A1291" i="12" s="1"/>
  <c r="E1295" i="5"/>
  <c r="A1295" i="12" s="1"/>
  <c r="E1299" i="5"/>
  <c r="E1303" i="5"/>
  <c r="E1307" i="5"/>
  <c r="E385" i="5"/>
  <c r="A385" i="12" s="1"/>
  <c r="E449" i="5"/>
  <c r="A449" i="12" s="1"/>
  <c r="E498" i="5"/>
  <c r="A498" i="12" s="1"/>
  <c r="E530" i="5"/>
  <c r="A530" i="12" s="1"/>
  <c r="E562" i="5"/>
  <c r="A562" i="12" s="1"/>
  <c r="E594" i="5"/>
  <c r="A594" i="12" s="1"/>
  <c r="E618" i="5"/>
  <c r="A618" i="12" s="1"/>
  <c r="E639" i="5"/>
  <c r="A639" i="12" s="1"/>
  <c r="E661" i="5"/>
  <c r="A661" i="12" s="1"/>
  <c r="E682" i="5"/>
  <c r="A682" i="12" s="1"/>
  <c r="E698" i="5"/>
  <c r="A698" i="12" s="1"/>
  <c r="E714" i="5"/>
  <c r="A714" i="12" s="1"/>
  <c r="E730" i="5"/>
  <c r="A730" i="12" s="1"/>
  <c r="E746" i="5"/>
  <c r="A746" i="12" s="1"/>
  <c r="E762" i="5"/>
  <c r="A762" i="12" s="1"/>
  <c r="E778" i="5"/>
  <c r="A778" i="12" s="1"/>
  <c r="E794" i="5"/>
  <c r="A794" i="12" s="1"/>
  <c r="E810" i="5"/>
  <c r="A810" i="12" s="1"/>
  <c r="E826" i="5"/>
  <c r="A826" i="12" s="1"/>
  <c r="E842" i="5"/>
  <c r="A842" i="12" s="1"/>
  <c r="E858" i="5"/>
  <c r="A858" i="12" s="1"/>
  <c r="E871" i="5"/>
  <c r="A871" i="12" s="1"/>
  <c r="E879" i="5"/>
  <c r="A879" i="12" s="1"/>
  <c r="E887" i="5"/>
  <c r="A887" i="12" s="1"/>
  <c r="E895" i="5"/>
  <c r="A895" i="12" s="1"/>
  <c r="E903" i="5"/>
  <c r="A903" i="12" s="1"/>
  <c r="E911" i="5"/>
  <c r="A911" i="12" s="1"/>
  <c r="E919" i="5"/>
  <c r="A919" i="12" s="1"/>
  <c r="E927" i="5"/>
  <c r="A927" i="12" s="1"/>
  <c r="E935" i="5"/>
  <c r="A935" i="12" s="1"/>
  <c r="E940" i="5"/>
  <c r="A940" i="12" s="1"/>
  <c r="E946" i="5"/>
  <c r="A946" i="12" s="1"/>
  <c r="E951" i="5"/>
  <c r="A951" i="12" s="1"/>
  <c r="E956" i="5"/>
  <c r="A956" i="12" s="1"/>
  <c r="E960" i="5"/>
  <c r="A960" i="12" s="1"/>
  <c r="E964" i="5"/>
  <c r="A964" i="12" s="1"/>
  <c r="E968" i="5"/>
  <c r="A968" i="12" s="1"/>
  <c r="E972" i="5"/>
  <c r="A972" i="12" s="1"/>
  <c r="E976" i="5"/>
  <c r="A976" i="12" s="1"/>
  <c r="E980" i="5"/>
  <c r="A980" i="12" s="1"/>
  <c r="E984" i="5"/>
  <c r="A984" i="12" s="1"/>
  <c r="E988" i="5"/>
  <c r="A988" i="12" s="1"/>
  <c r="E992" i="5"/>
  <c r="A992" i="12" s="1"/>
  <c r="E996" i="5"/>
  <c r="A996" i="12" s="1"/>
  <c r="E1000" i="5"/>
  <c r="A1000" i="12" s="1"/>
  <c r="E1004" i="5"/>
  <c r="A1004" i="12" s="1"/>
  <c r="E1008" i="5"/>
  <c r="A1008" i="12" s="1"/>
  <c r="E1012" i="5"/>
  <c r="A1012" i="12" s="1"/>
  <c r="E1016" i="5"/>
  <c r="A1016" i="12" s="1"/>
  <c r="E1020" i="5"/>
  <c r="A1020" i="12" s="1"/>
  <c r="E1024" i="5"/>
  <c r="A1024" i="12" s="1"/>
  <c r="E1028" i="5"/>
  <c r="A1028" i="12" s="1"/>
  <c r="E1032" i="5"/>
  <c r="A1032" i="12" s="1"/>
  <c r="E1036" i="5"/>
  <c r="A1036" i="12" s="1"/>
  <c r="E1040" i="5"/>
  <c r="A1040" i="12" s="1"/>
  <c r="E1044" i="5"/>
  <c r="A1044" i="12" s="1"/>
  <c r="E1048" i="5"/>
  <c r="A1048" i="12" s="1"/>
  <c r="E1052" i="5"/>
  <c r="A1052" i="12" s="1"/>
  <c r="E1056" i="5"/>
  <c r="A1056" i="12" s="1"/>
  <c r="E1060" i="5"/>
  <c r="A1060" i="12" s="1"/>
  <c r="E1064" i="5"/>
  <c r="A1064" i="12" s="1"/>
  <c r="E1068" i="5"/>
  <c r="A1068" i="12" s="1"/>
  <c r="E1072" i="5"/>
  <c r="A1072" i="12" s="1"/>
  <c r="E1076" i="5"/>
  <c r="A1076" i="12" s="1"/>
  <c r="E1080" i="5"/>
  <c r="A1080" i="12" s="1"/>
  <c r="E1084" i="5"/>
  <c r="A1084" i="12" s="1"/>
  <c r="E1088" i="5"/>
  <c r="A1088" i="12" s="1"/>
  <c r="E1092" i="5"/>
  <c r="A1092" i="12" s="1"/>
  <c r="E1096" i="5"/>
  <c r="A1096" i="12" s="1"/>
  <c r="E1100" i="5"/>
  <c r="A1100" i="12" s="1"/>
  <c r="E1104" i="5"/>
  <c r="A1104" i="12" s="1"/>
  <c r="E1108" i="5"/>
  <c r="A1108" i="12" s="1"/>
  <c r="E1112" i="5"/>
  <c r="A1112" i="12" s="1"/>
  <c r="E1116" i="5"/>
  <c r="A1116" i="12" s="1"/>
  <c r="E1120" i="5"/>
  <c r="A1120" i="12" s="1"/>
  <c r="E1124" i="5"/>
  <c r="A1124" i="12" s="1"/>
  <c r="E1128" i="5"/>
  <c r="A1128" i="12" s="1"/>
  <c r="E1132" i="5"/>
  <c r="A1132" i="12" s="1"/>
  <c r="E1136" i="5"/>
  <c r="A1136" i="12" s="1"/>
  <c r="E1140" i="5"/>
  <c r="A1140" i="12" s="1"/>
  <c r="E1144" i="5"/>
  <c r="A1144" i="12" s="1"/>
  <c r="E1148" i="5"/>
  <c r="A1148" i="12" s="1"/>
  <c r="E1152" i="5"/>
  <c r="A1152" i="12" s="1"/>
  <c r="E1156" i="5"/>
  <c r="A1156" i="12" s="1"/>
  <c r="E1160" i="5"/>
  <c r="A1160" i="12" s="1"/>
  <c r="E1176" i="5"/>
  <c r="A1176" i="12" s="1"/>
  <c r="E1192" i="5"/>
  <c r="A1192" i="12" s="1"/>
  <c r="E1208" i="5"/>
  <c r="A1208" i="12" s="1"/>
  <c r="E1224" i="5"/>
  <c r="A1224" i="12" s="1"/>
  <c r="E1240" i="5"/>
  <c r="A1240" i="12" s="1"/>
  <c r="E1256" i="5"/>
  <c r="A1256" i="12" s="1"/>
  <c r="E1272" i="5"/>
  <c r="A1272" i="12" s="1"/>
  <c r="E1288" i="5"/>
  <c r="A1288" i="12" s="1"/>
  <c r="E1304" i="5"/>
  <c r="E1164" i="5"/>
  <c r="A1164" i="12" s="1"/>
  <c r="E1180" i="5"/>
  <c r="A1180" i="12" s="1"/>
  <c r="E1196" i="5"/>
  <c r="A1196" i="12" s="1"/>
  <c r="E1212" i="5"/>
  <c r="A1212" i="12" s="1"/>
  <c r="E1228" i="5"/>
  <c r="A1228" i="12" s="1"/>
  <c r="E1244" i="5"/>
  <c r="A1244" i="12" s="1"/>
  <c r="E1260" i="5"/>
  <c r="A1260" i="12" s="1"/>
  <c r="E1276" i="5"/>
  <c r="A1276" i="12" s="1"/>
  <c r="E1292" i="5"/>
  <c r="A1292" i="12" s="1"/>
  <c r="E1308" i="5"/>
  <c r="E1168" i="5"/>
  <c r="A1168" i="12" s="1"/>
  <c r="E1184" i="5"/>
  <c r="A1184" i="12" s="1"/>
  <c r="E1200" i="5"/>
  <c r="A1200" i="12" s="1"/>
  <c r="E1216" i="5"/>
  <c r="A1216" i="12" s="1"/>
  <c r="E1232" i="5"/>
  <c r="A1232" i="12" s="1"/>
  <c r="E1248" i="5"/>
  <c r="A1248" i="12" s="1"/>
  <c r="E1264" i="5"/>
  <c r="A1264" i="12" s="1"/>
  <c r="E1280" i="5"/>
  <c r="A1280" i="12" s="1"/>
  <c r="E1296" i="5"/>
  <c r="E1172" i="5"/>
  <c r="A1172" i="12" s="1"/>
  <c r="E1188" i="5"/>
  <c r="A1188" i="12" s="1"/>
  <c r="E1204" i="5"/>
  <c r="A1204" i="12" s="1"/>
  <c r="E1220" i="5"/>
  <c r="A1220" i="12" s="1"/>
  <c r="E1236" i="5"/>
  <c r="A1236" i="12" s="1"/>
  <c r="E1252" i="5"/>
  <c r="A1252" i="12" s="1"/>
  <c r="E1268" i="5"/>
  <c r="A1268" i="12" s="1"/>
  <c r="E1284" i="5"/>
  <c r="A1284" i="12" s="1"/>
  <c r="E1300" i="5"/>
  <c r="E2" i="5"/>
  <c r="A2" i="12" s="1"/>
  <c r="I18" i="14" l="1"/>
  <c r="H914" i="12"/>
  <c r="I914" i="12"/>
  <c r="H893" i="12"/>
  <c r="H909" i="12"/>
  <c r="I909" i="12"/>
  <c r="L894" i="12"/>
  <c r="J910" i="12"/>
  <c r="M910" i="12"/>
  <c r="K887" i="12"/>
  <c r="H903" i="12"/>
  <c r="J903" i="12"/>
  <c r="L919" i="12"/>
  <c r="H884" i="12"/>
  <c r="I884" i="12"/>
  <c r="K900" i="12"/>
  <c r="K916" i="12"/>
  <c r="H916" i="12"/>
  <c r="H897" i="12"/>
  <c r="J913" i="12"/>
  <c r="I913" i="12"/>
  <c r="K882" i="12"/>
  <c r="I898" i="12"/>
  <c r="J898" i="12"/>
  <c r="M891" i="12"/>
  <c r="I907" i="12"/>
  <c r="K907" i="12"/>
  <c r="M888" i="12"/>
  <c r="J904" i="12"/>
  <c r="L904" i="12"/>
  <c r="J920" i="12"/>
  <c r="I885" i="12"/>
  <c r="J885" i="12"/>
  <c r="H901" i="12"/>
  <c r="H917" i="12"/>
  <c r="J917" i="12"/>
  <c r="H886" i="12"/>
  <c r="K902" i="12"/>
  <c r="L902" i="12"/>
  <c r="K895" i="12"/>
  <c r="K911" i="12"/>
  <c r="H911" i="12"/>
  <c r="K892" i="12"/>
  <c r="K908" i="12"/>
  <c r="J908" i="12"/>
  <c r="L889" i="12"/>
  <c r="J905" i="12"/>
  <c r="M905" i="12"/>
  <c r="M921" i="12"/>
  <c r="I890" i="12"/>
  <c r="J890" i="12"/>
  <c r="J906" i="12"/>
  <c r="J918" i="12"/>
  <c r="I918" i="12"/>
  <c r="M883" i="12"/>
  <c r="J899" i="12"/>
  <c r="L899" i="12"/>
  <c r="J915" i="12"/>
  <c r="J896" i="12"/>
  <c r="K896" i="12"/>
  <c r="H912" i="12"/>
  <c r="L914" i="12"/>
  <c r="J914" i="12"/>
  <c r="L893" i="12"/>
  <c r="L909" i="12"/>
  <c r="J909" i="12"/>
  <c r="M894" i="12"/>
  <c r="K910" i="12"/>
  <c r="I910" i="12"/>
  <c r="I887" i="12"/>
  <c r="L903" i="12"/>
  <c r="M903" i="12"/>
  <c r="H919" i="12"/>
  <c r="L884" i="12"/>
  <c r="J884" i="12"/>
  <c r="M900" i="12"/>
  <c r="I916" i="12"/>
  <c r="M916" i="12"/>
  <c r="I897" i="12"/>
  <c r="L913" i="12"/>
  <c r="K913" i="12"/>
  <c r="I882" i="12"/>
  <c r="M898" i="12"/>
  <c r="K898" i="12"/>
  <c r="H891" i="12"/>
  <c r="M907" i="12"/>
  <c r="L907" i="12"/>
  <c r="K888" i="12"/>
  <c r="I904" i="12"/>
  <c r="H904" i="12"/>
  <c r="K920" i="12"/>
  <c r="M885" i="12"/>
  <c r="K885" i="12"/>
  <c r="L901" i="12"/>
  <c r="L917" i="12"/>
  <c r="K917" i="12"/>
  <c r="I886" i="12"/>
  <c r="J902" i="12"/>
  <c r="M902" i="12"/>
  <c r="M895" i="12"/>
  <c r="I911" i="12"/>
  <c r="M911" i="12"/>
  <c r="I892" i="12"/>
  <c r="H908" i="12"/>
  <c r="L908" i="12"/>
  <c r="M889" i="12"/>
  <c r="K905" i="12"/>
  <c r="I905" i="12"/>
  <c r="I921" i="12"/>
  <c r="M890" i="12"/>
  <c r="K890" i="12"/>
  <c r="K906" i="12"/>
  <c r="L918" i="12"/>
  <c r="K918" i="12"/>
  <c r="K883" i="12"/>
  <c r="I899" i="12"/>
  <c r="H899" i="12"/>
  <c r="K915" i="12"/>
  <c r="I896" i="12"/>
  <c r="L896" i="12"/>
  <c r="J912" i="12"/>
  <c r="K914" i="12"/>
  <c r="I893" i="12"/>
  <c r="J893" i="12"/>
  <c r="K909" i="12"/>
  <c r="K894" i="12"/>
  <c r="H894" i="12"/>
  <c r="L910" i="12"/>
  <c r="H887" i="12"/>
  <c r="J887" i="12"/>
  <c r="K903" i="12"/>
  <c r="K919" i="12"/>
  <c r="M919" i="12"/>
  <c r="K884" i="12"/>
  <c r="H900" i="12"/>
  <c r="I900" i="12"/>
  <c r="J916" i="12"/>
  <c r="K897" i="12"/>
  <c r="L897" i="12"/>
  <c r="H913" i="12"/>
  <c r="H882" i="12"/>
  <c r="J882" i="12"/>
  <c r="H898" i="12"/>
  <c r="J891" i="12"/>
  <c r="K891" i="12"/>
  <c r="H907" i="12"/>
  <c r="J888" i="12"/>
  <c r="L888" i="12"/>
  <c r="M904" i="12"/>
  <c r="I920" i="12"/>
  <c r="L920" i="12"/>
  <c r="H885" i="12"/>
  <c r="I901" i="12"/>
  <c r="J901" i="12"/>
  <c r="M917" i="12"/>
  <c r="K886" i="12"/>
  <c r="L886" i="12"/>
  <c r="H902" i="12"/>
  <c r="H895" i="12"/>
  <c r="I895" i="12"/>
  <c r="J911" i="12"/>
  <c r="O911" i="12" s="1"/>
  <c r="H892" i="12"/>
  <c r="J892" i="12"/>
  <c r="M908" i="12"/>
  <c r="K889" i="12"/>
  <c r="H889" i="12"/>
  <c r="L905" i="12"/>
  <c r="J921" i="12"/>
  <c r="K921" i="12"/>
  <c r="H890" i="12"/>
  <c r="H906" i="12"/>
  <c r="M906" i="12"/>
  <c r="H918" i="12"/>
  <c r="J883" i="12"/>
  <c r="L883" i="12"/>
  <c r="M899" i="12"/>
  <c r="I915" i="12"/>
  <c r="L915" i="12"/>
  <c r="M896" i="12"/>
  <c r="I912" i="12"/>
  <c r="K912" i="12"/>
  <c r="M914" i="12"/>
  <c r="M893" i="12"/>
  <c r="K893" i="12"/>
  <c r="M909" i="12"/>
  <c r="J894" i="12"/>
  <c r="O894" i="12" s="1"/>
  <c r="I894" i="12"/>
  <c r="H910" i="12"/>
  <c r="L887" i="12"/>
  <c r="M887" i="12"/>
  <c r="I903" i="12"/>
  <c r="N903" i="12" s="1"/>
  <c r="J919" i="12"/>
  <c r="O919" i="12" s="1"/>
  <c r="I919" i="12"/>
  <c r="N919" i="12" s="1"/>
  <c r="M884" i="12"/>
  <c r="L900" i="12"/>
  <c r="J900" i="12"/>
  <c r="O900" i="12" s="1"/>
  <c r="L916" i="12"/>
  <c r="J897" i="12"/>
  <c r="M897" i="12"/>
  <c r="M913" i="12"/>
  <c r="L882" i="12"/>
  <c r="M882" i="12"/>
  <c r="L898" i="12"/>
  <c r="I891" i="12"/>
  <c r="L891" i="12"/>
  <c r="J907" i="12"/>
  <c r="O907" i="12" s="1"/>
  <c r="I888" i="12"/>
  <c r="H888" i="12"/>
  <c r="K904" i="12"/>
  <c r="M920" i="12"/>
  <c r="H920" i="12"/>
  <c r="L885" i="12"/>
  <c r="M901" i="12"/>
  <c r="K901" i="12"/>
  <c r="I917" i="12"/>
  <c r="N917" i="12" s="1"/>
  <c r="J886" i="12"/>
  <c r="M886" i="12"/>
  <c r="I902" i="12"/>
  <c r="N902" i="12" s="1"/>
  <c r="L895" i="12"/>
  <c r="J895" i="12"/>
  <c r="O895" i="12" s="1"/>
  <c r="L911" i="12"/>
  <c r="L892" i="12"/>
  <c r="M892" i="12"/>
  <c r="I908" i="12"/>
  <c r="N908" i="12" s="1"/>
  <c r="J889" i="12"/>
  <c r="O889" i="12" s="1"/>
  <c r="I889" i="12"/>
  <c r="N889" i="12" s="1"/>
  <c r="H905" i="12"/>
  <c r="H921" i="12"/>
  <c r="L921" i="12"/>
  <c r="L890" i="12"/>
  <c r="L906" i="12"/>
  <c r="I906" i="12"/>
  <c r="M918" i="12"/>
  <c r="I883" i="12"/>
  <c r="H883" i="12"/>
  <c r="K899" i="12"/>
  <c r="M915" i="12"/>
  <c r="H915" i="12"/>
  <c r="H896" i="12"/>
  <c r="M912" i="12"/>
  <c r="L912" i="12"/>
  <c r="H831" i="12"/>
  <c r="L834" i="12"/>
  <c r="I838" i="12"/>
  <c r="J841" i="12"/>
  <c r="H844" i="12"/>
  <c r="L846" i="12"/>
  <c r="J849" i="12"/>
  <c r="H852" i="12"/>
  <c r="L854" i="12"/>
  <c r="J857" i="12"/>
  <c r="H860" i="12"/>
  <c r="L862" i="12"/>
  <c r="J865" i="12"/>
  <c r="H868" i="12"/>
  <c r="L870" i="12"/>
  <c r="J873" i="12"/>
  <c r="H876" i="12"/>
  <c r="L878" i="12"/>
  <c r="L880" i="12"/>
  <c r="J881" i="12"/>
  <c r="M2" i="12"/>
  <c r="E48" i="5"/>
  <c r="A48" i="12" s="1"/>
  <c r="O1437" i="5"/>
  <c r="AE8" i="4"/>
  <c r="I19" i="14" l="1"/>
  <c r="O916" i="12"/>
  <c r="N888" i="12"/>
  <c r="N894" i="12"/>
  <c r="O886" i="12"/>
  <c r="N915" i="12"/>
  <c r="N901" i="12"/>
  <c r="O912" i="12"/>
  <c r="N921" i="12"/>
  <c r="N911" i="12"/>
  <c r="N886" i="12"/>
  <c r="N904" i="12"/>
  <c r="N916" i="12"/>
  <c r="N910" i="12"/>
  <c r="O918" i="12"/>
  <c r="O908" i="12"/>
  <c r="O885" i="12"/>
  <c r="O904" i="12"/>
  <c r="N913" i="12"/>
  <c r="N906" i="12"/>
  <c r="N891" i="12"/>
  <c r="N912" i="12"/>
  <c r="O921" i="12"/>
  <c r="N895" i="12"/>
  <c r="O891" i="12"/>
  <c r="N900" i="12"/>
  <c r="O893" i="12"/>
  <c r="N899" i="12"/>
  <c r="N905" i="12"/>
  <c r="O899" i="12"/>
  <c r="O906" i="12"/>
  <c r="O917" i="12"/>
  <c r="N885" i="12"/>
  <c r="O898" i="12"/>
  <c r="O913" i="12"/>
  <c r="O903" i="12"/>
  <c r="O910" i="12"/>
  <c r="O892" i="12"/>
  <c r="O888" i="12"/>
  <c r="N893" i="12"/>
  <c r="N896" i="12"/>
  <c r="N892" i="12"/>
  <c r="N897" i="12"/>
  <c r="O884" i="12"/>
  <c r="O914" i="12"/>
  <c r="O896" i="12"/>
  <c r="O890" i="12"/>
  <c r="O905" i="12"/>
  <c r="O920" i="12"/>
  <c r="N898" i="12"/>
  <c r="N884" i="12"/>
  <c r="N914" i="12"/>
  <c r="N883" i="12"/>
  <c r="O897" i="12"/>
  <c r="O883" i="12"/>
  <c r="O901" i="12"/>
  <c r="N920" i="12"/>
  <c r="O882" i="12"/>
  <c r="O887" i="12"/>
  <c r="O902" i="12"/>
  <c r="N882" i="12"/>
  <c r="N887" i="12"/>
  <c r="O909" i="12"/>
  <c r="O915" i="12"/>
  <c r="N918" i="12"/>
  <c r="N890" i="12"/>
  <c r="N907" i="12"/>
  <c r="N909" i="12"/>
  <c r="H3" i="12"/>
  <c r="L5" i="12"/>
  <c r="J8" i="12"/>
  <c r="H11" i="12"/>
  <c r="L13" i="12"/>
  <c r="J16" i="12"/>
  <c r="H19" i="12"/>
  <c r="L21" i="12"/>
  <c r="J24" i="12"/>
  <c r="H27" i="12"/>
  <c r="L29" i="12"/>
  <c r="J32" i="12"/>
  <c r="H35" i="12"/>
  <c r="L37" i="12"/>
  <c r="J40" i="12"/>
  <c r="H43" i="12"/>
  <c r="L45" i="12"/>
  <c r="J48" i="12"/>
  <c r="H51" i="12"/>
  <c r="L53" i="12"/>
  <c r="J56" i="12"/>
  <c r="H59" i="12"/>
  <c r="I5" i="12"/>
  <c r="M7" i="12"/>
  <c r="K10" i="12"/>
  <c r="I13" i="12"/>
  <c r="M15" i="12"/>
  <c r="K18" i="12"/>
  <c r="I21" i="12"/>
  <c r="H4" i="12"/>
  <c r="L6" i="12"/>
  <c r="J9" i="12"/>
  <c r="H12" i="12"/>
  <c r="L14" i="12"/>
  <c r="J17" i="12"/>
  <c r="H20" i="12"/>
  <c r="L22" i="12"/>
  <c r="J25" i="12"/>
  <c r="H28" i="12"/>
  <c r="L30" i="12"/>
  <c r="J33" i="12"/>
  <c r="I4" i="12"/>
  <c r="M6" i="12"/>
  <c r="K9" i="12"/>
  <c r="I12" i="12"/>
  <c r="M14" i="12"/>
  <c r="K17" i="12"/>
  <c r="I20" i="12"/>
  <c r="M22" i="12"/>
  <c r="K25" i="12"/>
  <c r="I28" i="12"/>
  <c r="M30" i="12"/>
  <c r="K33" i="12"/>
  <c r="L3" i="12"/>
  <c r="J6" i="12"/>
  <c r="H9" i="12"/>
  <c r="L11" i="12"/>
  <c r="J14" i="12"/>
  <c r="H17" i="12"/>
  <c r="L19" i="12"/>
  <c r="J22" i="12"/>
  <c r="H25" i="12"/>
  <c r="L27" i="12"/>
  <c r="J30" i="12"/>
  <c r="H33" i="12"/>
  <c r="L35" i="12"/>
  <c r="J38" i="12"/>
  <c r="H41" i="12"/>
  <c r="L43" i="12"/>
  <c r="J46" i="12"/>
  <c r="H49" i="12"/>
  <c r="L51" i="12"/>
  <c r="J54" i="12"/>
  <c r="H57" i="12"/>
  <c r="I3" i="12"/>
  <c r="M5" i="12"/>
  <c r="K8" i="12"/>
  <c r="I11" i="12"/>
  <c r="M13" i="12"/>
  <c r="K16" i="12"/>
  <c r="I19" i="12"/>
  <c r="M21" i="12"/>
  <c r="L4" i="12"/>
  <c r="J7" i="12"/>
  <c r="H10" i="12"/>
  <c r="L12" i="12"/>
  <c r="J15" i="12"/>
  <c r="H18" i="12"/>
  <c r="L20" i="12"/>
  <c r="J23" i="12"/>
  <c r="H26" i="12"/>
  <c r="L28" i="12"/>
  <c r="J31" i="12"/>
  <c r="H34" i="12"/>
  <c r="M4" i="12"/>
  <c r="K7" i="12"/>
  <c r="I10" i="12"/>
  <c r="M12" i="12"/>
  <c r="K15" i="12"/>
  <c r="I18" i="12"/>
  <c r="M20" i="12"/>
  <c r="K23" i="12"/>
  <c r="I26" i="12"/>
  <c r="M28" i="12"/>
  <c r="K31" i="12"/>
  <c r="I34" i="12"/>
  <c r="I29" i="12"/>
  <c r="L36" i="12"/>
  <c r="I40" i="12"/>
  <c r="K30" i="12"/>
  <c r="I37" i="12"/>
  <c r="L40" i="12"/>
  <c r="I44" i="12"/>
  <c r="M47" i="12"/>
  <c r="J51" i="12"/>
  <c r="M54" i="12"/>
  <c r="K58" i="12"/>
  <c r="J61" i="12"/>
  <c r="H64" i="12"/>
  <c r="L66" i="12"/>
  <c r="J69" i="12"/>
  <c r="H72" i="12"/>
  <c r="L74" i="12"/>
  <c r="J77" i="12"/>
  <c r="H80" i="12"/>
  <c r="L82" i="12"/>
  <c r="J85" i="12"/>
  <c r="H88" i="12"/>
  <c r="L90" i="12"/>
  <c r="J93" i="12"/>
  <c r="K28" i="12"/>
  <c r="H40" i="12"/>
  <c r="J45" i="12"/>
  <c r="H50" i="12"/>
  <c r="L54" i="12"/>
  <c r="K59" i="12"/>
  <c r="H63" i="12"/>
  <c r="K66" i="12"/>
  <c r="J4" i="12"/>
  <c r="H7" i="12"/>
  <c r="L9" i="12"/>
  <c r="J12" i="12"/>
  <c r="H15" i="12"/>
  <c r="L17" i="12"/>
  <c r="J20" i="12"/>
  <c r="H23" i="12"/>
  <c r="L25" i="12"/>
  <c r="J28" i="12"/>
  <c r="H31" i="12"/>
  <c r="L33" i="12"/>
  <c r="J36" i="12"/>
  <c r="H39" i="12"/>
  <c r="L41" i="12"/>
  <c r="J44" i="12"/>
  <c r="H47" i="12"/>
  <c r="L49" i="12"/>
  <c r="J52" i="12"/>
  <c r="H55" i="12"/>
  <c r="L57" i="12"/>
  <c r="M3" i="12"/>
  <c r="K6" i="12"/>
  <c r="I9" i="12"/>
  <c r="M11" i="12"/>
  <c r="K14" i="12"/>
  <c r="I17" i="12"/>
  <c r="M19" i="12"/>
  <c r="K22" i="12"/>
  <c r="J5" i="12"/>
  <c r="H8" i="12"/>
  <c r="L10" i="12"/>
  <c r="J13" i="12"/>
  <c r="H16" i="12"/>
  <c r="L18" i="12"/>
  <c r="J21" i="12"/>
  <c r="H24" i="12"/>
  <c r="L26" i="12"/>
  <c r="J29" i="12"/>
  <c r="H32" i="12"/>
  <c r="L34" i="12"/>
  <c r="K5" i="12"/>
  <c r="I8" i="12"/>
  <c r="M10" i="12"/>
  <c r="K13" i="12"/>
  <c r="I16" i="12"/>
  <c r="M18" i="12"/>
  <c r="K21" i="12"/>
  <c r="I24" i="12"/>
  <c r="M26" i="12"/>
  <c r="K29" i="12"/>
  <c r="I32" i="12"/>
  <c r="M34" i="12"/>
  <c r="M31" i="12"/>
  <c r="K37" i="12"/>
  <c r="I41" i="12"/>
  <c r="I33" i="12"/>
  <c r="H38" i="12"/>
  <c r="K41" i="12"/>
  <c r="I45" i="12"/>
  <c r="L48" i="12"/>
  <c r="I52" i="12"/>
  <c r="M55" i="12"/>
  <c r="J59" i="12"/>
  <c r="H62" i="12"/>
  <c r="L64" i="12"/>
  <c r="J67" i="12"/>
  <c r="H70" i="12"/>
  <c r="L72" i="12"/>
  <c r="J75" i="12"/>
  <c r="H78" i="12"/>
  <c r="L80" i="12"/>
  <c r="J83" i="12"/>
  <c r="H86" i="12"/>
  <c r="L88" i="12"/>
  <c r="J91" i="12"/>
  <c r="H94" i="12"/>
  <c r="M33" i="12"/>
  <c r="M41" i="12"/>
  <c r="K46" i="12"/>
  <c r="I51" i="12"/>
  <c r="H56" i="12"/>
  <c r="J60" i="12"/>
  <c r="M63" i="12"/>
  <c r="K67" i="12"/>
  <c r="H5" i="12"/>
  <c r="L7" i="12"/>
  <c r="J10" i="12"/>
  <c r="H13" i="12"/>
  <c r="L15" i="12"/>
  <c r="J18" i="12"/>
  <c r="H21" i="12"/>
  <c r="L23" i="12"/>
  <c r="J26" i="12"/>
  <c r="H29" i="12"/>
  <c r="L31" i="12"/>
  <c r="J34" i="12"/>
  <c r="H37" i="12"/>
  <c r="L39" i="12"/>
  <c r="J42" i="12"/>
  <c r="H45" i="12"/>
  <c r="L47" i="12"/>
  <c r="J50" i="12"/>
  <c r="H53" i="12"/>
  <c r="L55" i="12"/>
  <c r="J58" i="12"/>
  <c r="K4" i="12"/>
  <c r="I7" i="12"/>
  <c r="M9" i="12"/>
  <c r="K12" i="12"/>
  <c r="I15" i="12"/>
  <c r="M17" i="12"/>
  <c r="K20" i="12"/>
  <c r="J3" i="12"/>
  <c r="H6" i="12"/>
  <c r="L8" i="12"/>
  <c r="J11" i="12"/>
  <c r="H14" i="12"/>
  <c r="L16" i="12"/>
  <c r="J19" i="12"/>
  <c r="H22" i="12"/>
  <c r="L24" i="12"/>
  <c r="J27" i="12"/>
  <c r="H30" i="12"/>
  <c r="L32" i="12"/>
  <c r="K3" i="12"/>
  <c r="I6" i="12"/>
  <c r="M8" i="12"/>
  <c r="K11" i="12"/>
  <c r="I14" i="12"/>
  <c r="M16" i="12"/>
  <c r="K19" i="12"/>
  <c r="I22" i="12"/>
  <c r="M24" i="12"/>
  <c r="K27" i="12"/>
  <c r="I30" i="12"/>
  <c r="M32" i="12"/>
  <c r="M23" i="12"/>
  <c r="K34" i="12"/>
  <c r="K38" i="12"/>
  <c r="I25" i="12"/>
  <c r="J35" i="12"/>
  <c r="M38" i="12"/>
  <c r="K42" i="12"/>
  <c r="H46" i="12"/>
  <c r="K49" i="12"/>
  <c r="I53" i="12"/>
  <c r="L56" i="12"/>
  <c r="H60" i="12"/>
  <c r="L62" i="12"/>
  <c r="J65" i="12"/>
  <c r="H68" i="12"/>
  <c r="L70" i="12"/>
  <c r="J73" i="12"/>
  <c r="H76" i="12"/>
  <c r="L78" i="12"/>
  <c r="J81" i="12"/>
  <c r="H84" i="12"/>
  <c r="L86" i="12"/>
  <c r="J89" i="12"/>
  <c r="H92" i="12"/>
  <c r="L94" i="12"/>
  <c r="K36" i="12"/>
  <c r="M42" i="12"/>
  <c r="K47" i="12"/>
  <c r="K52" i="12"/>
  <c r="I57" i="12"/>
  <c r="I61" i="12"/>
  <c r="M64" i="12"/>
  <c r="J68" i="12"/>
  <c r="K26" i="12"/>
  <c r="I36" i="12"/>
  <c r="K50" i="12"/>
  <c r="J63" i="12"/>
  <c r="H74" i="12"/>
  <c r="L84" i="12"/>
  <c r="I23" i="12"/>
  <c r="K53" i="12"/>
  <c r="I69" i="12"/>
  <c r="M72" i="12"/>
  <c r="J76" i="12"/>
  <c r="M79" i="12"/>
  <c r="K83" i="12"/>
  <c r="H87" i="12"/>
  <c r="K90" i="12"/>
  <c r="I94" i="12"/>
  <c r="H97" i="12"/>
  <c r="M29" i="12"/>
  <c r="K40" i="12"/>
  <c r="K45" i="12"/>
  <c r="I50" i="12"/>
  <c r="I55" i="12"/>
  <c r="L59" i="12"/>
  <c r="I63" i="12"/>
  <c r="M66" i="12"/>
  <c r="J70" i="12"/>
  <c r="M73" i="12"/>
  <c r="K77" i="12"/>
  <c r="H81" i="12"/>
  <c r="K84" i="12"/>
  <c r="I88" i="12"/>
  <c r="L91" i="12"/>
  <c r="I95" i="12"/>
  <c r="M97" i="12"/>
  <c r="K100" i="12"/>
  <c r="I103" i="12"/>
  <c r="M105" i="12"/>
  <c r="K108" i="12"/>
  <c r="M25" i="12"/>
  <c r="I39" i="12"/>
  <c r="L44" i="12"/>
  <c r="J49" i="12"/>
  <c r="I54" i="12"/>
  <c r="M58" i="12"/>
  <c r="K62" i="12"/>
  <c r="I66" i="12"/>
  <c r="L69" i="12"/>
  <c r="I73" i="12"/>
  <c r="M76" i="12"/>
  <c r="J80" i="12"/>
  <c r="M83" i="12"/>
  <c r="K87" i="12"/>
  <c r="H91" i="12"/>
  <c r="K32" i="12"/>
  <c r="J41" i="12"/>
  <c r="I46" i="12"/>
  <c r="M50" i="12"/>
  <c r="K55" i="12"/>
  <c r="I60" i="12"/>
  <c r="L63" i="12"/>
  <c r="I67" i="12"/>
  <c r="M70" i="12"/>
  <c r="J74" i="12"/>
  <c r="M77" i="12"/>
  <c r="K81" i="12"/>
  <c r="H85" i="12"/>
  <c r="K88" i="12"/>
  <c r="I92" i="12"/>
  <c r="K95" i="12"/>
  <c r="I98" i="12"/>
  <c r="M100" i="12"/>
  <c r="K103" i="12"/>
  <c r="I106" i="12"/>
  <c r="M108" i="12"/>
  <c r="K111" i="12"/>
  <c r="I114" i="12"/>
  <c r="M116" i="12"/>
  <c r="K119" i="12"/>
  <c r="I122" i="12"/>
  <c r="M124" i="12"/>
  <c r="K127" i="12"/>
  <c r="I130" i="12"/>
  <c r="M132" i="12"/>
  <c r="K135" i="12"/>
  <c r="I138" i="12"/>
  <c r="M35" i="12"/>
  <c r="M39" i="12"/>
  <c r="H54" i="12"/>
  <c r="H66" i="12"/>
  <c r="L76" i="12"/>
  <c r="J87" i="12"/>
  <c r="I38" i="12"/>
  <c r="I58" i="12"/>
  <c r="I70" i="12"/>
  <c r="L73" i="12"/>
  <c r="I77" i="12"/>
  <c r="M80" i="12"/>
  <c r="J84" i="12"/>
  <c r="M87" i="12"/>
  <c r="K91" i="12"/>
  <c r="H95" i="12"/>
  <c r="L97" i="12"/>
  <c r="I35" i="12"/>
  <c r="H42" i="12"/>
  <c r="L46" i="12"/>
  <c r="K51" i="12"/>
  <c r="I56" i="12"/>
  <c r="K60" i="12"/>
  <c r="I64" i="12"/>
  <c r="L67" i="12"/>
  <c r="I71" i="12"/>
  <c r="M74" i="12"/>
  <c r="J78" i="12"/>
  <c r="M81" i="12"/>
  <c r="K85" i="12"/>
  <c r="H89" i="12"/>
  <c r="K92" i="12"/>
  <c r="M95" i="12"/>
  <c r="K98" i="12"/>
  <c r="I101" i="12"/>
  <c r="M103" i="12"/>
  <c r="K106" i="12"/>
  <c r="I109" i="12"/>
  <c r="I31" i="12"/>
  <c r="M40" i="12"/>
  <c r="M45" i="12"/>
  <c r="L50" i="12"/>
  <c r="J55" i="12"/>
  <c r="M59" i="12"/>
  <c r="K63" i="12"/>
  <c r="H67" i="12"/>
  <c r="K70" i="12"/>
  <c r="I74" i="12"/>
  <c r="L77" i="12"/>
  <c r="I81" i="12"/>
  <c r="M84" i="12"/>
  <c r="J88" i="12"/>
  <c r="M91" i="12"/>
  <c r="H36" i="12"/>
  <c r="L42" i="12"/>
  <c r="J47" i="12"/>
  <c r="H52" i="12"/>
  <c r="M56" i="12"/>
  <c r="H61" i="12"/>
  <c r="K64" i="12"/>
  <c r="I68" i="12"/>
  <c r="L71" i="12"/>
  <c r="I75" i="12"/>
  <c r="M78" i="12"/>
  <c r="J82" i="12"/>
  <c r="M85" i="12"/>
  <c r="K89" i="12"/>
  <c r="H93" i="12"/>
  <c r="I96" i="12"/>
  <c r="M98" i="12"/>
  <c r="K101" i="12"/>
  <c r="I104" i="12"/>
  <c r="M106" i="12"/>
  <c r="K109" i="12"/>
  <c r="I112" i="12"/>
  <c r="M114" i="12"/>
  <c r="K117" i="12"/>
  <c r="I120" i="12"/>
  <c r="M122" i="12"/>
  <c r="K125" i="12"/>
  <c r="I128" i="12"/>
  <c r="M130" i="12"/>
  <c r="K133" i="12"/>
  <c r="I136" i="12"/>
  <c r="M138" i="12"/>
  <c r="J39" i="12"/>
  <c r="J43" i="12"/>
  <c r="K57" i="12"/>
  <c r="L68" i="12"/>
  <c r="J79" i="12"/>
  <c r="H90" i="12"/>
  <c r="H44" i="12"/>
  <c r="I62" i="12"/>
  <c r="H71" i="12"/>
  <c r="K74" i="12"/>
  <c r="I78" i="12"/>
  <c r="L81" i="12"/>
  <c r="I85" i="12"/>
  <c r="M88" i="12"/>
  <c r="J92" i="12"/>
  <c r="L95" i="12"/>
  <c r="J98" i="12"/>
  <c r="M36" i="12"/>
  <c r="I43" i="12"/>
  <c r="H48" i="12"/>
  <c r="L52" i="12"/>
  <c r="J57" i="12"/>
  <c r="K61" i="12"/>
  <c r="H65" i="12"/>
  <c r="K68" i="12"/>
  <c r="I72" i="12"/>
  <c r="L75" i="12"/>
  <c r="I79" i="12"/>
  <c r="M82" i="12"/>
  <c r="J86" i="12"/>
  <c r="M89" i="12"/>
  <c r="K93" i="12"/>
  <c r="K96" i="12"/>
  <c r="I99" i="12"/>
  <c r="M101" i="12"/>
  <c r="K104" i="12"/>
  <c r="I107" i="12"/>
  <c r="M109" i="12"/>
  <c r="K35" i="12"/>
  <c r="I42" i="12"/>
  <c r="I47" i="12"/>
  <c r="M51" i="12"/>
  <c r="K56" i="12"/>
  <c r="M60" i="12"/>
  <c r="J64" i="12"/>
  <c r="M67" i="12"/>
  <c r="K71" i="12"/>
  <c r="H75" i="12"/>
  <c r="K78" i="12"/>
  <c r="I82" i="12"/>
  <c r="L85" i="12"/>
  <c r="I89" i="12"/>
  <c r="M92" i="12"/>
  <c r="M37" i="12"/>
  <c r="M43" i="12"/>
  <c r="K48" i="12"/>
  <c r="J53" i="12"/>
  <c r="H58" i="12"/>
  <c r="M61" i="12"/>
  <c r="K65" i="12"/>
  <c r="H69" i="12"/>
  <c r="K72" i="12"/>
  <c r="I76" i="12"/>
  <c r="L79" i="12"/>
  <c r="I83" i="12"/>
  <c r="M86" i="12"/>
  <c r="J90" i="12"/>
  <c r="M93" i="12"/>
  <c r="M96" i="12"/>
  <c r="K99" i="12"/>
  <c r="I102" i="12"/>
  <c r="M104" i="12"/>
  <c r="K107" i="12"/>
  <c r="I110" i="12"/>
  <c r="M112" i="12"/>
  <c r="K115" i="12"/>
  <c r="I118" i="12"/>
  <c r="M120" i="12"/>
  <c r="K123" i="12"/>
  <c r="I126" i="12"/>
  <c r="M128" i="12"/>
  <c r="K131" i="12"/>
  <c r="I134" i="12"/>
  <c r="M136" i="12"/>
  <c r="K139" i="12"/>
  <c r="M27" i="12"/>
  <c r="M46" i="12"/>
  <c r="L60" i="12"/>
  <c r="J71" i="12"/>
  <c r="H82" i="12"/>
  <c r="L92" i="12"/>
  <c r="M48" i="12"/>
  <c r="L65" i="12"/>
  <c r="M71" i="12"/>
  <c r="K75" i="12"/>
  <c r="H79" i="12"/>
  <c r="K82" i="12"/>
  <c r="I86" i="12"/>
  <c r="L89" i="12"/>
  <c r="I93" i="12"/>
  <c r="J96" i="12"/>
  <c r="K24" i="12"/>
  <c r="L38" i="12"/>
  <c r="K44" i="12"/>
  <c r="I49" i="12"/>
  <c r="M53" i="12"/>
  <c r="L58" i="12"/>
  <c r="J62" i="12"/>
  <c r="M65" i="12"/>
  <c r="K69" i="12"/>
  <c r="H73" i="12"/>
  <c r="K76" i="12"/>
  <c r="I80" i="12"/>
  <c r="L83" i="12"/>
  <c r="I87" i="12"/>
  <c r="M90" i="12"/>
  <c r="J94" i="12"/>
  <c r="I97" i="12"/>
  <c r="M99" i="12"/>
  <c r="K102" i="12"/>
  <c r="I105" i="12"/>
  <c r="M107" i="12"/>
  <c r="K110" i="12"/>
  <c r="J37" i="12"/>
  <c r="K43" i="12"/>
  <c r="I48" i="12"/>
  <c r="M52" i="12"/>
  <c r="M57" i="12"/>
  <c r="L61" i="12"/>
  <c r="I65" i="12"/>
  <c r="M68" i="12"/>
  <c r="J72" i="12"/>
  <c r="M75" i="12"/>
  <c r="K79" i="12"/>
  <c r="H83" i="12"/>
  <c r="K86" i="12"/>
  <c r="I90" i="12"/>
  <c r="I27" i="12"/>
  <c r="K39" i="12"/>
  <c r="M44" i="12"/>
  <c r="M49" i="12"/>
  <c r="K54" i="12"/>
  <c r="I59" i="12"/>
  <c r="M62" i="12"/>
  <c r="J66" i="12"/>
  <c r="M69" i="12"/>
  <c r="K73" i="12"/>
  <c r="H77" i="12"/>
  <c r="K80" i="12"/>
  <c r="I84" i="12"/>
  <c r="L87" i="12"/>
  <c r="I91" i="12"/>
  <c r="M94" i="12"/>
  <c r="K97" i="12"/>
  <c r="I100" i="12"/>
  <c r="M102" i="12"/>
  <c r="K105" i="12"/>
  <c r="I108" i="12"/>
  <c r="M110" i="12"/>
  <c r="K113" i="12"/>
  <c r="I116" i="12"/>
  <c r="M118" i="12"/>
  <c r="K121" i="12"/>
  <c r="I124" i="12"/>
  <c r="M126" i="12"/>
  <c r="K129" i="12"/>
  <c r="I132" i="12"/>
  <c r="M134" i="12"/>
  <c r="K137" i="12"/>
  <c r="I140" i="12"/>
  <c r="M142" i="12"/>
  <c r="K145" i="12"/>
  <c r="M140" i="12"/>
  <c r="I144" i="12"/>
  <c r="K147" i="12"/>
  <c r="L93" i="12"/>
  <c r="L101" i="12"/>
  <c r="H107" i="12"/>
  <c r="M111" i="12"/>
  <c r="J115" i="12"/>
  <c r="H119" i="12"/>
  <c r="K122" i="12"/>
  <c r="H126" i="12"/>
  <c r="L129" i="12"/>
  <c r="I133" i="12"/>
  <c r="L136" i="12"/>
  <c r="J140" i="12"/>
  <c r="M143" i="12"/>
  <c r="J147" i="12"/>
  <c r="L150" i="12"/>
  <c r="J153" i="12"/>
  <c r="H156" i="12"/>
  <c r="L158" i="12"/>
  <c r="J161" i="12"/>
  <c r="H164" i="12"/>
  <c r="L166" i="12"/>
  <c r="J169" i="12"/>
  <c r="H172" i="12"/>
  <c r="K94" i="12"/>
  <c r="H102" i="12"/>
  <c r="J107" i="12"/>
  <c r="H112" i="12"/>
  <c r="L115" i="12"/>
  <c r="I119" i="12"/>
  <c r="L122" i="12"/>
  <c r="J126" i="12"/>
  <c r="M129" i="12"/>
  <c r="J133" i="12"/>
  <c r="H137" i="12"/>
  <c r="K140" i="12"/>
  <c r="H144" i="12"/>
  <c r="L147" i="12"/>
  <c r="M150" i="12"/>
  <c r="K153" i="12"/>
  <c r="I156" i="12"/>
  <c r="M158" i="12"/>
  <c r="K161" i="12"/>
  <c r="I164" i="12"/>
  <c r="M166" i="12"/>
  <c r="K169" i="12"/>
  <c r="I172" i="12"/>
  <c r="M174" i="12"/>
  <c r="K177" i="12"/>
  <c r="I180" i="12"/>
  <c r="M182" i="12"/>
  <c r="K185" i="12"/>
  <c r="H101" i="12"/>
  <c r="J106" i="12"/>
  <c r="J111" i="12"/>
  <c r="H115" i="12"/>
  <c r="K118" i="12"/>
  <c r="H122" i="12"/>
  <c r="L125" i="12"/>
  <c r="I129" i="12"/>
  <c r="L132" i="12"/>
  <c r="J136" i="12"/>
  <c r="M139" i="12"/>
  <c r="J143" i="12"/>
  <c r="H147" i="12"/>
  <c r="J150" i="12"/>
  <c r="H153" i="12"/>
  <c r="L155" i="12"/>
  <c r="J158" i="12"/>
  <c r="H161" i="12"/>
  <c r="L163" i="12"/>
  <c r="J166" i="12"/>
  <c r="J101" i="12"/>
  <c r="L106" i="12"/>
  <c r="L111" i="12"/>
  <c r="I115" i="12"/>
  <c r="L118" i="12"/>
  <c r="J122" i="12"/>
  <c r="M125" i="12"/>
  <c r="J129" i="12"/>
  <c r="H133" i="12"/>
  <c r="K136" i="12"/>
  <c r="H140" i="12"/>
  <c r="L143" i="12"/>
  <c r="K141" i="12"/>
  <c r="M144" i="12"/>
  <c r="I148" i="12"/>
  <c r="L96" i="12"/>
  <c r="H103" i="12"/>
  <c r="J108" i="12"/>
  <c r="L112" i="12"/>
  <c r="J116" i="12"/>
  <c r="M119" i="12"/>
  <c r="J123" i="12"/>
  <c r="H127" i="12"/>
  <c r="K130" i="12"/>
  <c r="H134" i="12"/>
  <c r="L137" i="12"/>
  <c r="I141" i="12"/>
  <c r="L144" i="12"/>
  <c r="J148" i="12"/>
  <c r="J151" i="12"/>
  <c r="H154" i="12"/>
  <c r="L156" i="12"/>
  <c r="J159" i="12"/>
  <c r="H162" i="12"/>
  <c r="L164" i="12"/>
  <c r="J167" i="12"/>
  <c r="H170" i="12"/>
  <c r="L172" i="12"/>
  <c r="J97" i="12"/>
  <c r="J103" i="12"/>
  <c r="L108" i="12"/>
  <c r="H113" i="12"/>
  <c r="K116" i="12"/>
  <c r="H120" i="12"/>
  <c r="L123" i="12"/>
  <c r="I127" i="12"/>
  <c r="L130" i="12"/>
  <c r="J134" i="12"/>
  <c r="M137" i="12"/>
  <c r="J141" i="12"/>
  <c r="H145" i="12"/>
  <c r="K148" i="12"/>
  <c r="K151" i="12"/>
  <c r="I154" i="12"/>
  <c r="M156" i="12"/>
  <c r="K159" i="12"/>
  <c r="I162" i="12"/>
  <c r="M164" i="12"/>
  <c r="K167" i="12"/>
  <c r="I170" i="12"/>
  <c r="M172" i="12"/>
  <c r="K175" i="12"/>
  <c r="I178" i="12"/>
  <c r="M180" i="12"/>
  <c r="K183" i="12"/>
  <c r="J95" i="12"/>
  <c r="J102" i="12"/>
  <c r="L107" i="12"/>
  <c r="J112" i="12"/>
  <c r="M115" i="12"/>
  <c r="J119" i="12"/>
  <c r="H123" i="12"/>
  <c r="K126" i="12"/>
  <c r="H130" i="12"/>
  <c r="L133" i="12"/>
  <c r="I137" i="12"/>
  <c r="L140" i="12"/>
  <c r="J144" i="12"/>
  <c r="M147" i="12"/>
  <c r="H151" i="12"/>
  <c r="L153" i="12"/>
  <c r="J156" i="12"/>
  <c r="H159" i="12"/>
  <c r="L161" i="12"/>
  <c r="J164" i="12"/>
  <c r="H96" i="12"/>
  <c r="L102" i="12"/>
  <c r="H108" i="12"/>
  <c r="K112" i="12"/>
  <c r="H116" i="12"/>
  <c r="L119" i="12"/>
  <c r="I123" i="12"/>
  <c r="L126" i="12"/>
  <c r="J130" i="12"/>
  <c r="M133" i="12"/>
  <c r="J137" i="12"/>
  <c r="H141" i="12"/>
  <c r="I142" i="12"/>
  <c r="I146" i="12"/>
  <c r="M148" i="12"/>
  <c r="H99" i="12"/>
  <c r="J104" i="12"/>
  <c r="L109" i="12"/>
  <c r="L113" i="12"/>
  <c r="I117" i="12"/>
  <c r="L120" i="12"/>
  <c r="J124" i="12"/>
  <c r="M127" i="12"/>
  <c r="J131" i="12"/>
  <c r="H135" i="12"/>
  <c r="K138" i="12"/>
  <c r="H142" i="12"/>
  <c r="L145" i="12"/>
  <c r="I149" i="12"/>
  <c r="H152" i="12"/>
  <c r="L154" i="12"/>
  <c r="J157" i="12"/>
  <c r="H160" i="12"/>
  <c r="L162" i="12"/>
  <c r="J165" i="12"/>
  <c r="H168" i="12"/>
  <c r="L170" i="12"/>
  <c r="J173" i="12"/>
  <c r="J99" i="12"/>
  <c r="L104" i="12"/>
  <c r="H110" i="12"/>
  <c r="M113" i="12"/>
  <c r="J117" i="12"/>
  <c r="H121" i="12"/>
  <c r="K124" i="12"/>
  <c r="H128" i="12"/>
  <c r="L131" i="12"/>
  <c r="I135" i="12"/>
  <c r="L138" i="12"/>
  <c r="J142" i="12"/>
  <c r="M145" i="12"/>
  <c r="J149" i="12"/>
  <c r="I152" i="12"/>
  <c r="M154" i="12"/>
  <c r="K157" i="12"/>
  <c r="I160" i="12"/>
  <c r="M162" i="12"/>
  <c r="K165" i="12"/>
  <c r="I168" i="12"/>
  <c r="M170" i="12"/>
  <c r="K173" i="12"/>
  <c r="I176" i="12"/>
  <c r="M178" i="12"/>
  <c r="K181" i="12"/>
  <c r="I184" i="12"/>
  <c r="H98" i="12"/>
  <c r="L103" i="12"/>
  <c r="H109" i="12"/>
  <c r="I113" i="12"/>
  <c r="L116" i="12"/>
  <c r="J120" i="12"/>
  <c r="M123" i="12"/>
  <c r="J127" i="12"/>
  <c r="H131" i="12"/>
  <c r="K134" i="12"/>
  <c r="H138" i="12"/>
  <c r="L141" i="12"/>
  <c r="I145" i="12"/>
  <c r="L148" i="12"/>
  <c r="L151" i="12"/>
  <c r="J154" i="12"/>
  <c r="H157" i="12"/>
  <c r="L159" i="12"/>
  <c r="J162" i="12"/>
  <c r="H165" i="12"/>
  <c r="L98" i="12"/>
  <c r="H104" i="12"/>
  <c r="J109" i="12"/>
  <c r="O109" i="12" s="1"/>
  <c r="J113" i="12"/>
  <c r="H117" i="12"/>
  <c r="K120" i="12"/>
  <c r="H124" i="12"/>
  <c r="L127" i="12"/>
  <c r="I131" i="12"/>
  <c r="L134" i="12"/>
  <c r="J138" i="12"/>
  <c r="M141" i="12"/>
  <c r="K143" i="12"/>
  <c r="M146" i="12"/>
  <c r="K149" i="12"/>
  <c r="J100" i="12"/>
  <c r="L105" i="12"/>
  <c r="H111" i="12"/>
  <c r="K114" i="12"/>
  <c r="H118" i="12"/>
  <c r="L121" i="12"/>
  <c r="I125" i="12"/>
  <c r="L128" i="12"/>
  <c r="J132" i="12"/>
  <c r="M135" i="12"/>
  <c r="J139" i="12"/>
  <c r="H143" i="12"/>
  <c r="K146" i="12"/>
  <c r="H150" i="12"/>
  <c r="L152" i="12"/>
  <c r="J155" i="12"/>
  <c r="H158" i="12"/>
  <c r="L160" i="12"/>
  <c r="J163" i="12"/>
  <c r="H166" i="12"/>
  <c r="L168" i="12"/>
  <c r="J171" i="12"/>
  <c r="H174" i="12"/>
  <c r="L100" i="12"/>
  <c r="H106" i="12"/>
  <c r="I111" i="12"/>
  <c r="L114" i="12"/>
  <c r="J118" i="12"/>
  <c r="M121" i="12"/>
  <c r="J125" i="12"/>
  <c r="H129" i="12"/>
  <c r="K132" i="12"/>
  <c r="H136" i="12"/>
  <c r="L139" i="12"/>
  <c r="I143" i="12"/>
  <c r="L146" i="12"/>
  <c r="I150" i="12"/>
  <c r="M152" i="12"/>
  <c r="K155" i="12"/>
  <c r="I158" i="12"/>
  <c r="M160" i="12"/>
  <c r="K163" i="12"/>
  <c r="I166" i="12"/>
  <c r="M168" i="12"/>
  <c r="K171" i="12"/>
  <c r="I174" i="12"/>
  <c r="M176" i="12"/>
  <c r="K179" i="12"/>
  <c r="I182" i="12"/>
  <c r="M184" i="12"/>
  <c r="L99" i="12"/>
  <c r="H105" i="12"/>
  <c r="J110" i="12"/>
  <c r="H114" i="12"/>
  <c r="L117" i="12"/>
  <c r="I121" i="12"/>
  <c r="L124" i="12"/>
  <c r="J128" i="12"/>
  <c r="M131" i="12"/>
  <c r="J135" i="12"/>
  <c r="H139" i="12"/>
  <c r="K142" i="12"/>
  <c r="H146" i="12"/>
  <c r="L149" i="12"/>
  <c r="J152" i="12"/>
  <c r="H155" i="12"/>
  <c r="L157" i="12"/>
  <c r="J160" i="12"/>
  <c r="H163" i="12"/>
  <c r="L165" i="12"/>
  <c r="H100" i="12"/>
  <c r="J105" i="12"/>
  <c r="L110" i="12"/>
  <c r="J114" i="12"/>
  <c r="M117" i="12"/>
  <c r="J121" i="12"/>
  <c r="H125" i="12"/>
  <c r="K128" i="12"/>
  <c r="H132" i="12"/>
  <c r="L135" i="12"/>
  <c r="I139" i="12"/>
  <c r="L142" i="12"/>
  <c r="J146" i="12"/>
  <c r="M149" i="12"/>
  <c r="K144" i="12"/>
  <c r="H149" i="12"/>
  <c r="K152" i="12"/>
  <c r="I155" i="12"/>
  <c r="M157" i="12"/>
  <c r="K160" i="12"/>
  <c r="I163" i="12"/>
  <c r="M165" i="12"/>
  <c r="K168" i="12"/>
  <c r="I171" i="12"/>
  <c r="M173" i="12"/>
  <c r="K176" i="12"/>
  <c r="I179" i="12"/>
  <c r="M181" i="12"/>
  <c r="K184" i="12"/>
  <c r="I187" i="12"/>
  <c r="M189" i="12"/>
  <c r="K192" i="12"/>
  <c r="I195" i="12"/>
  <c r="M197" i="12"/>
  <c r="K200" i="12"/>
  <c r="I203" i="12"/>
  <c r="M205" i="12"/>
  <c r="K208" i="12"/>
  <c r="I211" i="12"/>
  <c r="M213" i="12"/>
  <c r="K216" i="12"/>
  <c r="I219" i="12"/>
  <c r="M221" i="12"/>
  <c r="K224" i="12"/>
  <c r="H167" i="12"/>
  <c r="H176" i="12"/>
  <c r="J181" i="12"/>
  <c r="J186" i="12"/>
  <c r="H190" i="12"/>
  <c r="K193" i="12"/>
  <c r="H197" i="12"/>
  <c r="L200" i="12"/>
  <c r="I204" i="12"/>
  <c r="L207" i="12"/>
  <c r="J211" i="12"/>
  <c r="M214" i="12"/>
  <c r="J218" i="12"/>
  <c r="H222" i="12"/>
  <c r="K225" i="12"/>
  <c r="K228" i="12"/>
  <c r="I231" i="12"/>
  <c r="M233" i="12"/>
  <c r="K236" i="12"/>
  <c r="I239" i="12"/>
  <c r="M241" i="12"/>
  <c r="K244" i="12"/>
  <c r="I247" i="12"/>
  <c r="M249" i="12"/>
  <c r="J170" i="12"/>
  <c r="L177" i="12"/>
  <c r="H183" i="12"/>
  <c r="K187" i="12"/>
  <c r="H191" i="12"/>
  <c r="L194" i="12"/>
  <c r="I198" i="12"/>
  <c r="L201" i="12"/>
  <c r="J205" i="12"/>
  <c r="M208" i="12"/>
  <c r="J212" i="12"/>
  <c r="H216" i="12"/>
  <c r="K219" i="12"/>
  <c r="H223" i="12"/>
  <c r="L226" i="12"/>
  <c r="J229" i="12"/>
  <c r="H232" i="12"/>
  <c r="L234" i="12"/>
  <c r="J237" i="12"/>
  <c r="H240" i="12"/>
  <c r="L242" i="12"/>
  <c r="J245" i="12"/>
  <c r="H248" i="12"/>
  <c r="L250" i="12"/>
  <c r="J253" i="12"/>
  <c r="H256" i="12"/>
  <c r="L258" i="12"/>
  <c r="J261" i="12"/>
  <c r="H264" i="12"/>
  <c r="J145" i="12"/>
  <c r="K150" i="12"/>
  <c r="I153" i="12"/>
  <c r="M155" i="12"/>
  <c r="K158" i="12"/>
  <c r="I161" i="12"/>
  <c r="M163" i="12"/>
  <c r="K166" i="12"/>
  <c r="I169" i="12"/>
  <c r="M171" i="12"/>
  <c r="K174" i="12"/>
  <c r="I177" i="12"/>
  <c r="M179" i="12"/>
  <c r="K182" i="12"/>
  <c r="I185" i="12"/>
  <c r="M187" i="12"/>
  <c r="K190" i="12"/>
  <c r="I193" i="12"/>
  <c r="M195" i="12"/>
  <c r="K198" i="12"/>
  <c r="I201" i="12"/>
  <c r="M203" i="12"/>
  <c r="K206" i="12"/>
  <c r="I209" i="12"/>
  <c r="M211" i="12"/>
  <c r="K214" i="12"/>
  <c r="I217" i="12"/>
  <c r="M219" i="12"/>
  <c r="K222" i="12"/>
  <c r="I225" i="12"/>
  <c r="L169" i="12"/>
  <c r="J177" i="12"/>
  <c r="L182" i="12"/>
  <c r="J187" i="12"/>
  <c r="M190" i="12"/>
  <c r="J194" i="12"/>
  <c r="H198" i="12"/>
  <c r="K201" i="12"/>
  <c r="H205" i="12"/>
  <c r="L208" i="12"/>
  <c r="I212" i="12"/>
  <c r="L215" i="12"/>
  <c r="J219" i="12"/>
  <c r="M222" i="12"/>
  <c r="J226" i="12"/>
  <c r="I229" i="12"/>
  <c r="M231" i="12"/>
  <c r="K234" i="12"/>
  <c r="I237" i="12"/>
  <c r="M239" i="12"/>
  <c r="K242" i="12"/>
  <c r="I245" i="12"/>
  <c r="M247" i="12"/>
  <c r="K250" i="12"/>
  <c r="H173" i="12"/>
  <c r="H179" i="12"/>
  <c r="J184" i="12"/>
  <c r="J188" i="12"/>
  <c r="H192" i="12"/>
  <c r="K195" i="12"/>
  <c r="H199" i="12"/>
  <c r="L202" i="12"/>
  <c r="I206" i="12"/>
  <c r="L209" i="12"/>
  <c r="J213" i="12"/>
  <c r="M216" i="12"/>
  <c r="J220" i="12"/>
  <c r="H224" i="12"/>
  <c r="J227" i="12"/>
  <c r="H230" i="12"/>
  <c r="L232" i="12"/>
  <c r="J235" i="12"/>
  <c r="H238" i="12"/>
  <c r="L240" i="12"/>
  <c r="J243" i="12"/>
  <c r="H246" i="12"/>
  <c r="L248" i="12"/>
  <c r="J251" i="12"/>
  <c r="H254" i="12"/>
  <c r="L256" i="12"/>
  <c r="J259" i="12"/>
  <c r="H262" i="12"/>
  <c r="L264" i="12"/>
  <c r="J267" i="12"/>
  <c r="I147" i="12"/>
  <c r="I151" i="12"/>
  <c r="M153" i="12"/>
  <c r="K156" i="12"/>
  <c r="I159" i="12"/>
  <c r="M161" i="12"/>
  <c r="K164" i="12"/>
  <c r="I167" i="12"/>
  <c r="M169" i="12"/>
  <c r="K172" i="12"/>
  <c r="I175" i="12"/>
  <c r="M177" i="12"/>
  <c r="K180" i="12"/>
  <c r="I183" i="12"/>
  <c r="M185" i="12"/>
  <c r="K188" i="12"/>
  <c r="I191" i="12"/>
  <c r="M193" i="12"/>
  <c r="K196" i="12"/>
  <c r="I199" i="12"/>
  <c r="M201" i="12"/>
  <c r="K204" i="12"/>
  <c r="I207" i="12"/>
  <c r="M209" i="12"/>
  <c r="K212" i="12"/>
  <c r="I215" i="12"/>
  <c r="M217" i="12"/>
  <c r="K220" i="12"/>
  <c r="I223" i="12"/>
  <c r="M225" i="12"/>
  <c r="J172" i="12"/>
  <c r="L178" i="12"/>
  <c r="H184" i="12"/>
  <c r="I188" i="12"/>
  <c r="L191" i="12"/>
  <c r="J195" i="12"/>
  <c r="M198" i="12"/>
  <c r="J202" i="12"/>
  <c r="H206" i="12"/>
  <c r="K209" i="12"/>
  <c r="H213" i="12"/>
  <c r="L216" i="12"/>
  <c r="I220" i="12"/>
  <c r="L223" i="12"/>
  <c r="I227" i="12"/>
  <c r="M229" i="12"/>
  <c r="K232" i="12"/>
  <c r="I235" i="12"/>
  <c r="M237" i="12"/>
  <c r="K240" i="12"/>
  <c r="I243" i="12"/>
  <c r="M245" i="12"/>
  <c r="K248" i="12"/>
  <c r="I251" i="12"/>
  <c r="H175" i="12"/>
  <c r="J180" i="12"/>
  <c r="L185" i="12"/>
  <c r="J189" i="12"/>
  <c r="M192" i="12"/>
  <c r="J196" i="12"/>
  <c r="H200" i="12"/>
  <c r="K203" i="12"/>
  <c r="H207" i="12"/>
  <c r="L210" i="12"/>
  <c r="I214" i="12"/>
  <c r="L217" i="12"/>
  <c r="J221" i="12"/>
  <c r="M224" i="12"/>
  <c r="H228" i="12"/>
  <c r="L230" i="12"/>
  <c r="J233" i="12"/>
  <c r="H236" i="12"/>
  <c r="L238" i="12"/>
  <c r="J241" i="12"/>
  <c r="H244" i="12"/>
  <c r="L246" i="12"/>
  <c r="J249" i="12"/>
  <c r="H252" i="12"/>
  <c r="L254" i="12"/>
  <c r="J257" i="12"/>
  <c r="H260" i="12"/>
  <c r="L262" i="12"/>
  <c r="J265" i="12"/>
  <c r="J168" i="12"/>
  <c r="L176" i="12"/>
  <c r="H148" i="12"/>
  <c r="M151" i="12"/>
  <c r="K154" i="12"/>
  <c r="I157" i="12"/>
  <c r="M159" i="12"/>
  <c r="K162" i="12"/>
  <c r="I165" i="12"/>
  <c r="M167" i="12"/>
  <c r="K170" i="12"/>
  <c r="I173" i="12"/>
  <c r="M175" i="12"/>
  <c r="K178" i="12"/>
  <c r="I181" i="12"/>
  <c r="M183" i="12"/>
  <c r="K186" i="12"/>
  <c r="I189" i="12"/>
  <c r="M191" i="12"/>
  <c r="K194" i="12"/>
  <c r="I197" i="12"/>
  <c r="M199" i="12"/>
  <c r="K202" i="12"/>
  <c r="I205" i="12"/>
  <c r="M207" i="12"/>
  <c r="K210" i="12"/>
  <c r="I213" i="12"/>
  <c r="M215" i="12"/>
  <c r="K218" i="12"/>
  <c r="I221" i="12"/>
  <c r="M223" i="12"/>
  <c r="K226" i="12"/>
  <c r="L174" i="12"/>
  <c r="H180" i="12"/>
  <c r="J185" i="12"/>
  <c r="H189" i="12"/>
  <c r="L192" i="12"/>
  <c r="I196" i="12"/>
  <c r="L199" i="12"/>
  <c r="J203" i="12"/>
  <c r="M206" i="12"/>
  <c r="J210" i="12"/>
  <c r="H214" i="12"/>
  <c r="K217" i="12"/>
  <c r="H221" i="12"/>
  <c r="L224" i="12"/>
  <c r="M227" i="12"/>
  <c r="K230" i="12"/>
  <c r="I233" i="12"/>
  <c r="M235" i="12"/>
  <c r="K238" i="12"/>
  <c r="I241" i="12"/>
  <c r="M243" i="12"/>
  <c r="K246" i="12"/>
  <c r="I249" i="12"/>
  <c r="L167" i="12"/>
  <c r="J176" i="12"/>
  <c r="L181" i="12"/>
  <c r="L186" i="12"/>
  <c r="I190" i="12"/>
  <c r="L193" i="12"/>
  <c r="J197" i="12"/>
  <c r="M200" i="12"/>
  <c r="J204" i="12"/>
  <c r="H208" i="12"/>
  <c r="K211" i="12"/>
  <c r="H215" i="12"/>
  <c r="L218" i="12"/>
  <c r="I222" i="12"/>
  <c r="L225" i="12"/>
  <c r="L228" i="12"/>
  <c r="J231" i="12"/>
  <c r="H234" i="12"/>
  <c r="L236" i="12"/>
  <c r="J239" i="12"/>
  <c r="H242" i="12"/>
  <c r="L244" i="12"/>
  <c r="J247" i="12"/>
  <c r="H250" i="12"/>
  <c r="L252" i="12"/>
  <c r="J255" i="12"/>
  <c r="H258" i="12"/>
  <c r="L260" i="12"/>
  <c r="J263" i="12"/>
  <c r="H266" i="12"/>
  <c r="H171" i="12"/>
  <c r="H178" i="12"/>
  <c r="J183" i="12"/>
  <c r="L266" i="12"/>
  <c r="L180" i="12"/>
  <c r="M186" i="12"/>
  <c r="J190" i="12"/>
  <c r="H194" i="12"/>
  <c r="K197" i="12"/>
  <c r="H201" i="12"/>
  <c r="L204" i="12"/>
  <c r="I208" i="12"/>
  <c r="L211" i="12"/>
  <c r="J215" i="12"/>
  <c r="M218" i="12"/>
  <c r="J222" i="12"/>
  <c r="H226" i="12"/>
  <c r="M228" i="12"/>
  <c r="K231" i="12"/>
  <c r="I234" i="12"/>
  <c r="M236" i="12"/>
  <c r="K239" i="12"/>
  <c r="I242" i="12"/>
  <c r="M244" i="12"/>
  <c r="L175" i="12"/>
  <c r="H181" i="12"/>
  <c r="I186" i="12"/>
  <c r="L189" i="12"/>
  <c r="J193" i="12"/>
  <c r="M196" i="12"/>
  <c r="J200" i="12"/>
  <c r="H204" i="12"/>
  <c r="K207" i="12"/>
  <c r="H211" i="12"/>
  <c r="L214" i="12"/>
  <c r="I218" i="12"/>
  <c r="L221" i="12"/>
  <c r="J225" i="12"/>
  <c r="J228" i="12"/>
  <c r="H231" i="12"/>
  <c r="L233" i="12"/>
  <c r="J236" i="12"/>
  <c r="H239" i="12"/>
  <c r="L241" i="12"/>
  <c r="J244" i="12"/>
  <c r="H247" i="12"/>
  <c r="L249" i="12"/>
  <c r="J252" i="12"/>
  <c r="H255" i="12"/>
  <c r="L257" i="12"/>
  <c r="J260" i="12"/>
  <c r="H263" i="12"/>
  <c r="L265" i="12"/>
  <c r="J268" i="12"/>
  <c r="H271" i="12"/>
  <c r="L273" i="12"/>
  <c r="J276" i="12"/>
  <c r="H279" i="12"/>
  <c r="L281" i="12"/>
  <c r="J284" i="12"/>
  <c r="H287" i="12"/>
  <c r="L289" i="12"/>
  <c r="J292" i="12"/>
  <c r="H295" i="12"/>
  <c r="L297" i="12"/>
  <c r="J300" i="12"/>
  <c r="M250" i="12"/>
  <c r="K256" i="12"/>
  <c r="M261" i="12"/>
  <c r="I267" i="12"/>
  <c r="M270" i="12"/>
  <c r="K274" i="12"/>
  <c r="H278" i="12"/>
  <c r="K281" i="12"/>
  <c r="I285" i="12"/>
  <c r="L288" i="12"/>
  <c r="I292" i="12"/>
  <c r="M295" i="12"/>
  <c r="J299" i="12"/>
  <c r="K302" i="12"/>
  <c r="I305" i="12"/>
  <c r="M307" i="12"/>
  <c r="K310" i="12"/>
  <c r="I313" i="12"/>
  <c r="M315" i="12"/>
  <c r="K318" i="12"/>
  <c r="I321" i="12"/>
  <c r="M323" i="12"/>
  <c r="K326" i="12"/>
  <c r="I329" i="12"/>
  <c r="M331" i="12"/>
  <c r="K334" i="12"/>
  <c r="I337" i="12"/>
  <c r="M339" i="12"/>
  <c r="K342" i="12"/>
  <c r="I345" i="12"/>
  <c r="M347" i="12"/>
  <c r="K350" i="12"/>
  <c r="I353" i="12"/>
  <c r="M355" i="12"/>
  <c r="K358" i="12"/>
  <c r="I361" i="12"/>
  <c r="M363" i="12"/>
  <c r="K366" i="12"/>
  <c r="M252" i="12"/>
  <c r="I258" i="12"/>
  <c r="K263" i="12"/>
  <c r="K268" i="12"/>
  <c r="H272" i="12"/>
  <c r="K275" i="12"/>
  <c r="I279" i="12"/>
  <c r="L282" i="12"/>
  <c r="I286" i="12"/>
  <c r="M289" i="12"/>
  <c r="J293" i="12"/>
  <c r="M296" i="12"/>
  <c r="K300" i="12"/>
  <c r="J303" i="12"/>
  <c r="H306" i="12"/>
  <c r="L308" i="12"/>
  <c r="J311" i="12"/>
  <c r="H314" i="12"/>
  <c r="L316" i="12"/>
  <c r="J319" i="12"/>
  <c r="H322" i="12"/>
  <c r="L324" i="12"/>
  <c r="J327" i="12"/>
  <c r="H330" i="12"/>
  <c r="L332" i="12"/>
  <c r="J335" i="12"/>
  <c r="H338" i="12"/>
  <c r="L340" i="12"/>
  <c r="J343" i="12"/>
  <c r="H346" i="12"/>
  <c r="L348" i="12"/>
  <c r="J351" i="12"/>
  <c r="H354" i="12"/>
  <c r="L356" i="12"/>
  <c r="J359" i="12"/>
  <c r="H362" i="12"/>
  <c r="L364" i="12"/>
  <c r="J367" i="12"/>
  <c r="H370" i="12"/>
  <c r="L372" i="12"/>
  <c r="J375" i="12"/>
  <c r="H378" i="12"/>
  <c r="K249" i="12"/>
  <c r="M255" i="12"/>
  <c r="I261" i="12"/>
  <c r="K266" i="12"/>
  <c r="K270" i="12"/>
  <c r="H274" i="12"/>
  <c r="K277" i="12"/>
  <c r="I281" i="12"/>
  <c r="L284" i="12"/>
  <c r="I288" i="12"/>
  <c r="M291" i="12"/>
  <c r="J295" i="12"/>
  <c r="M298" i="12"/>
  <c r="I302" i="12"/>
  <c r="M304" i="12"/>
  <c r="K307" i="12"/>
  <c r="I310" i="12"/>
  <c r="M312" i="12"/>
  <c r="K315" i="12"/>
  <c r="I318" i="12"/>
  <c r="M320" i="12"/>
  <c r="K323" i="12"/>
  <c r="I326" i="12"/>
  <c r="M328" i="12"/>
  <c r="K331" i="12"/>
  <c r="I334" i="12"/>
  <c r="L173" i="12"/>
  <c r="H182" i="12"/>
  <c r="L187" i="12"/>
  <c r="J191" i="12"/>
  <c r="M194" i="12"/>
  <c r="J198" i="12"/>
  <c r="H202" i="12"/>
  <c r="K205" i="12"/>
  <c r="H209" i="12"/>
  <c r="L212" i="12"/>
  <c r="I216" i="12"/>
  <c r="L219" i="12"/>
  <c r="J223" i="12"/>
  <c r="M226" i="12"/>
  <c r="K229" i="12"/>
  <c r="I232" i="12"/>
  <c r="M234" i="12"/>
  <c r="K237" i="12"/>
  <c r="I240" i="12"/>
  <c r="M242" i="12"/>
  <c r="H169" i="12"/>
  <c r="H177" i="12"/>
  <c r="J182" i="12"/>
  <c r="H187" i="12"/>
  <c r="L190" i="12"/>
  <c r="I194" i="12"/>
  <c r="L197" i="12"/>
  <c r="J201" i="12"/>
  <c r="M204" i="12"/>
  <c r="J208" i="12"/>
  <c r="H212" i="12"/>
  <c r="K215" i="12"/>
  <c r="H219" i="12"/>
  <c r="L222" i="12"/>
  <c r="I226" i="12"/>
  <c r="H229" i="12"/>
  <c r="L231" i="12"/>
  <c r="J234" i="12"/>
  <c r="H237" i="12"/>
  <c r="L239" i="12"/>
  <c r="J242" i="12"/>
  <c r="H245" i="12"/>
  <c r="L247" i="12"/>
  <c r="J250" i="12"/>
  <c r="H253" i="12"/>
  <c r="L255" i="12"/>
  <c r="J258" i="12"/>
  <c r="H261" i="12"/>
  <c r="L263" i="12"/>
  <c r="J266" i="12"/>
  <c r="H269" i="12"/>
  <c r="L271" i="12"/>
  <c r="J274" i="12"/>
  <c r="H277" i="12"/>
  <c r="L279" i="12"/>
  <c r="J282" i="12"/>
  <c r="H285" i="12"/>
  <c r="L287" i="12"/>
  <c r="J290" i="12"/>
  <c r="H293" i="12"/>
  <c r="L295" i="12"/>
  <c r="J298" i="12"/>
  <c r="H301" i="12"/>
  <c r="K252" i="12"/>
  <c r="M257" i="12"/>
  <c r="I263" i="12"/>
  <c r="I268" i="12"/>
  <c r="M271" i="12"/>
  <c r="J275" i="12"/>
  <c r="M278" i="12"/>
  <c r="K282" i="12"/>
  <c r="H286" i="12"/>
  <c r="K289" i="12"/>
  <c r="I293" i="12"/>
  <c r="L296" i="12"/>
  <c r="I300" i="12"/>
  <c r="I303" i="12"/>
  <c r="M305" i="12"/>
  <c r="K308" i="12"/>
  <c r="I311" i="12"/>
  <c r="M313" i="12"/>
  <c r="K316" i="12"/>
  <c r="I319" i="12"/>
  <c r="M321" i="12"/>
  <c r="K324" i="12"/>
  <c r="I327" i="12"/>
  <c r="M329" i="12"/>
  <c r="K332" i="12"/>
  <c r="I335" i="12"/>
  <c r="M337" i="12"/>
  <c r="K340" i="12"/>
  <c r="I343" i="12"/>
  <c r="M345" i="12"/>
  <c r="K348" i="12"/>
  <c r="I351" i="12"/>
  <c r="M353" i="12"/>
  <c r="K356" i="12"/>
  <c r="I359" i="12"/>
  <c r="M361" i="12"/>
  <c r="K364" i="12"/>
  <c r="I246" i="12"/>
  <c r="I254" i="12"/>
  <c r="K259" i="12"/>
  <c r="M264" i="12"/>
  <c r="J269" i="12"/>
  <c r="M272" i="12"/>
  <c r="K276" i="12"/>
  <c r="H280" i="12"/>
  <c r="K283" i="12"/>
  <c r="I287" i="12"/>
  <c r="L290" i="12"/>
  <c r="I294" i="12"/>
  <c r="M297" i="12"/>
  <c r="J301" i="12"/>
  <c r="H304" i="12"/>
  <c r="L306" i="12"/>
  <c r="J309" i="12"/>
  <c r="H312" i="12"/>
  <c r="L314" i="12"/>
  <c r="J317" i="12"/>
  <c r="H320" i="12"/>
  <c r="L322" i="12"/>
  <c r="J325" i="12"/>
  <c r="H328" i="12"/>
  <c r="L330" i="12"/>
  <c r="J333" i="12"/>
  <c r="H336" i="12"/>
  <c r="L338" i="12"/>
  <c r="J341" i="12"/>
  <c r="H344" i="12"/>
  <c r="L346" i="12"/>
  <c r="J349" i="12"/>
  <c r="H352" i="12"/>
  <c r="L354" i="12"/>
  <c r="J357" i="12"/>
  <c r="H360" i="12"/>
  <c r="L362" i="12"/>
  <c r="J365" i="12"/>
  <c r="H368" i="12"/>
  <c r="L370" i="12"/>
  <c r="J373" i="12"/>
  <c r="H376" i="12"/>
  <c r="L378" i="12"/>
  <c r="M251" i="12"/>
  <c r="I257" i="12"/>
  <c r="K262" i="12"/>
  <c r="M267" i="12"/>
  <c r="J271" i="12"/>
  <c r="M274" i="12"/>
  <c r="K278" i="12"/>
  <c r="H282" i="12"/>
  <c r="K285" i="12"/>
  <c r="I289" i="12"/>
  <c r="L292" i="12"/>
  <c r="I296" i="12"/>
  <c r="M299" i="12"/>
  <c r="M302" i="12"/>
  <c r="K305" i="12"/>
  <c r="I308" i="12"/>
  <c r="M310" i="12"/>
  <c r="K313" i="12"/>
  <c r="I316" i="12"/>
  <c r="M318" i="12"/>
  <c r="K321" i="12"/>
  <c r="I324" i="12"/>
  <c r="M326" i="12"/>
  <c r="K329" i="12"/>
  <c r="I332" i="12"/>
  <c r="M334" i="12"/>
  <c r="J175" i="12"/>
  <c r="L184" i="12"/>
  <c r="L188" i="12"/>
  <c r="I192" i="12"/>
  <c r="L195" i="12"/>
  <c r="J199" i="12"/>
  <c r="M202" i="12"/>
  <c r="J206" i="12"/>
  <c r="H210" i="12"/>
  <c r="K213" i="12"/>
  <c r="H217" i="12"/>
  <c r="L220" i="12"/>
  <c r="I224" i="12"/>
  <c r="K227" i="12"/>
  <c r="I230" i="12"/>
  <c r="M232" i="12"/>
  <c r="K235" i="12"/>
  <c r="I238" i="12"/>
  <c r="M240" i="12"/>
  <c r="K243" i="12"/>
  <c r="L171" i="12"/>
  <c r="J178" i="12"/>
  <c r="L183" i="12"/>
  <c r="H188" i="12"/>
  <c r="K191" i="12"/>
  <c r="H195" i="12"/>
  <c r="L198" i="12"/>
  <c r="I202" i="12"/>
  <c r="L205" i="12"/>
  <c r="J209" i="12"/>
  <c r="M212" i="12"/>
  <c r="J216" i="12"/>
  <c r="H220" i="12"/>
  <c r="K223" i="12"/>
  <c r="H227" i="12"/>
  <c r="L229" i="12"/>
  <c r="J232" i="12"/>
  <c r="H235" i="12"/>
  <c r="L237" i="12"/>
  <c r="J240" i="12"/>
  <c r="H243" i="12"/>
  <c r="L245" i="12"/>
  <c r="J248" i="12"/>
  <c r="H251" i="12"/>
  <c r="L253" i="12"/>
  <c r="J256" i="12"/>
  <c r="H259" i="12"/>
  <c r="L261" i="12"/>
  <c r="J264" i="12"/>
  <c r="H267" i="12"/>
  <c r="L269" i="12"/>
  <c r="J272" i="12"/>
  <c r="H275" i="12"/>
  <c r="L277" i="12"/>
  <c r="J280" i="12"/>
  <c r="H283" i="12"/>
  <c r="L285" i="12"/>
  <c r="J288" i="12"/>
  <c r="H291" i="12"/>
  <c r="L293" i="12"/>
  <c r="J296" i="12"/>
  <c r="H299" i="12"/>
  <c r="K245" i="12"/>
  <c r="M253" i="12"/>
  <c r="I259" i="12"/>
  <c r="K264" i="12"/>
  <c r="I269" i="12"/>
  <c r="L272" i="12"/>
  <c r="I276" i="12"/>
  <c r="M279" i="12"/>
  <c r="J283" i="12"/>
  <c r="M286" i="12"/>
  <c r="K290" i="12"/>
  <c r="H294" i="12"/>
  <c r="K297" i="12"/>
  <c r="I301" i="12"/>
  <c r="M303" i="12"/>
  <c r="K306" i="12"/>
  <c r="I309" i="12"/>
  <c r="M311" i="12"/>
  <c r="K314" i="12"/>
  <c r="I317" i="12"/>
  <c r="M319" i="12"/>
  <c r="K322" i="12"/>
  <c r="I325" i="12"/>
  <c r="M327" i="12"/>
  <c r="K330" i="12"/>
  <c r="I333" i="12"/>
  <c r="M335" i="12"/>
  <c r="K338" i="12"/>
  <c r="I341" i="12"/>
  <c r="M343" i="12"/>
  <c r="K346" i="12"/>
  <c r="I349" i="12"/>
  <c r="M351" i="12"/>
  <c r="K354" i="12"/>
  <c r="I357" i="12"/>
  <c r="M359" i="12"/>
  <c r="K362" i="12"/>
  <c r="I365" i="12"/>
  <c r="M248" i="12"/>
  <c r="K255" i="12"/>
  <c r="M260" i="12"/>
  <c r="I266" i="12"/>
  <c r="I270" i="12"/>
  <c r="M273" i="12"/>
  <c r="J277" i="12"/>
  <c r="M280" i="12"/>
  <c r="K284" i="12"/>
  <c r="H288" i="12"/>
  <c r="K291" i="12"/>
  <c r="I295" i="12"/>
  <c r="L298" i="12"/>
  <c r="H302" i="12"/>
  <c r="L304" i="12"/>
  <c r="J307" i="12"/>
  <c r="H310" i="12"/>
  <c r="L312" i="12"/>
  <c r="J315" i="12"/>
  <c r="H318" i="12"/>
  <c r="L320" i="12"/>
  <c r="J323" i="12"/>
  <c r="H326" i="12"/>
  <c r="L328" i="12"/>
  <c r="J331" i="12"/>
  <c r="H334" i="12"/>
  <c r="L336" i="12"/>
  <c r="J339" i="12"/>
  <c r="H342" i="12"/>
  <c r="L344" i="12"/>
  <c r="J347" i="12"/>
  <c r="H350" i="12"/>
  <c r="L352" i="12"/>
  <c r="J355" i="12"/>
  <c r="H358" i="12"/>
  <c r="L360" i="12"/>
  <c r="J363" i="12"/>
  <c r="H366" i="12"/>
  <c r="L368" i="12"/>
  <c r="J371" i="12"/>
  <c r="H374" i="12"/>
  <c r="L376" i="12"/>
  <c r="J379" i="12"/>
  <c r="I253" i="12"/>
  <c r="K258" i="12"/>
  <c r="M263" i="12"/>
  <c r="L268" i="12"/>
  <c r="I272" i="12"/>
  <c r="M275" i="12"/>
  <c r="J279" i="12"/>
  <c r="M282" i="12"/>
  <c r="K286" i="12"/>
  <c r="H290" i="12"/>
  <c r="K293" i="12"/>
  <c r="I297" i="12"/>
  <c r="L300" i="12"/>
  <c r="K303" i="12"/>
  <c r="I306" i="12"/>
  <c r="M308" i="12"/>
  <c r="K311" i="12"/>
  <c r="I314" i="12"/>
  <c r="M316" i="12"/>
  <c r="K319" i="12"/>
  <c r="I322" i="12"/>
  <c r="M324" i="12"/>
  <c r="K327" i="12"/>
  <c r="I330" i="12"/>
  <c r="M332" i="12"/>
  <c r="K335" i="12"/>
  <c r="J179" i="12"/>
  <c r="H186" i="12"/>
  <c r="K189" i="12"/>
  <c r="H193" i="12"/>
  <c r="L196" i="12"/>
  <c r="I200" i="12"/>
  <c r="L203" i="12"/>
  <c r="J207" i="12"/>
  <c r="M210" i="12"/>
  <c r="J214" i="12"/>
  <c r="H218" i="12"/>
  <c r="K221" i="12"/>
  <c r="H225" i="12"/>
  <c r="I228" i="12"/>
  <c r="M230" i="12"/>
  <c r="K233" i="12"/>
  <c r="I236" i="12"/>
  <c r="M238" i="12"/>
  <c r="K241" i="12"/>
  <c r="I244" i="12"/>
  <c r="J174" i="12"/>
  <c r="L179" i="12"/>
  <c r="H185" i="12"/>
  <c r="M188" i="12"/>
  <c r="J192" i="12"/>
  <c r="H196" i="12"/>
  <c r="K199" i="12"/>
  <c r="H203" i="12"/>
  <c r="L206" i="12"/>
  <c r="I210" i="12"/>
  <c r="L213" i="12"/>
  <c r="J217" i="12"/>
  <c r="M220" i="12"/>
  <c r="J224" i="12"/>
  <c r="L227" i="12"/>
  <c r="J230" i="12"/>
  <c r="H233" i="12"/>
  <c r="L235" i="12"/>
  <c r="J238" i="12"/>
  <c r="H241" i="12"/>
  <c r="L243" i="12"/>
  <c r="J246" i="12"/>
  <c r="H249" i="12"/>
  <c r="L251" i="12"/>
  <c r="J254" i="12"/>
  <c r="H257" i="12"/>
  <c r="L259" i="12"/>
  <c r="J262" i="12"/>
  <c r="H265" i="12"/>
  <c r="L267" i="12"/>
  <c r="J270" i="12"/>
  <c r="H273" i="12"/>
  <c r="L275" i="12"/>
  <c r="J278" i="12"/>
  <c r="H281" i="12"/>
  <c r="L283" i="12"/>
  <c r="J286" i="12"/>
  <c r="H289" i="12"/>
  <c r="L291" i="12"/>
  <c r="J294" i="12"/>
  <c r="H297" i="12"/>
  <c r="L299" i="12"/>
  <c r="I248" i="12"/>
  <c r="I255" i="12"/>
  <c r="K260" i="12"/>
  <c r="M265" i="12"/>
  <c r="H270" i="12"/>
  <c r="K273" i="12"/>
  <c r="I277" i="12"/>
  <c r="L280" i="12"/>
  <c r="I284" i="12"/>
  <c r="M287" i="12"/>
  <c r="J291" i="12"/>
  <c r="M294" i="12"/>
  <c r="K298" i="12"/>
  <c r="M301" i="12"/>
  <c r="K304" i="12"/>
  <c r="I307" i="12"/>
  <c r="M309" i="12"/>
  <c r="K312" i="12"/>
  <c r="I315" i="12"/>
  <c r="M317" i="12"/>
  <c r="K320" i="12"/>
  <c r="I323" i="12"/>
  <c r="M325" i="12"/>
  <c r="K328" i="12"/>
  <c r="I331" i="12"/>
  <c r="M333" i="12"/>
  <c r="K336" i="12"/>
  <c r="I339" i="12"/>
  <c r="M341" i="12"/>
  <c r="K344" i="12"/>
  <c r="I347" i="12"/>
  <c r="M349" i="12"/>
  <c r="K352" i="12"/>
  <c r="I355" i="12"/>
  <c r="M357" i="12"/>
  <c r="K360" i="12"/>
  <c r="I363" i="12"/>
  <c r="M365" i="12"/>
  <c r="K251" i="12"/>
  <c r="M256" i="12"/>
  <c r="I262" i="12"/>
  <c r="K267" i="12"/>
  <c r="I271" i="12"/>
  <c r="L274" i="12"/>
  <c r="I278" i="12"/>
  <c r="M281" i="12"/>
  <c r="J285" i="12"/>
  <c r="M288" i="12"/>
  <c r="K292" i="12"/>
  <c r="H296" i="12"/>
  <c r="K299" i="12"/>
  <c r="L302" i="12"/>
  <c r="J305" i="12"/>
  <c r="H308" i="12"/>
  <c r="L310" i="12"/>
  <c r="J313" i="12"/>
  <c r="H316" i="12"/>
  <c r="L318" i="12"/>
  <c r="J321" i="12"/>
  <c r="H324" i="12"/>
  <c r="L326" i="12"/>
  <c r="J329" i="12"/>
  <c r="H332" i="12"/>
  <c r="L334" i="12"/>
  <c r="J337" i="12"/>
  <c r="H340" i="12"/>
  <c r="L342" i="12"/>
  <c r="J345" i="12"/>
  <c r="H348" i="12"/>
  <c r="L350" i="12"/>
  <c r="J353" i="12"/>
  <c r="H356" i="12"/>
  <c r="L358" i="12"/>
  <c r="J361" i="12"/>
  <c r="H364" i="12"/>
  <c r="L366" i="12"/>
  <c r="J369" i="12"/>
  <c r="H372" i="12"/>
  <c r="L374" i="12"/>
  <c r="J377" i="12"/>
  <c r="M246" i="12"/>
  <c r="K254" i="12"/>
  <c r="M259" i="12"/>
  <c r="I265" i="12"/>
  <c r="K269" i="12"/>
  <c r="I273" i="12"/>
  <c r="L276" i="12"/>
  <c r="I280" i="12"/>
  <c r="M283" i="12"/>
  <c r="J287" i="12"/>
  <c r="M290" i="12"/>
  <c r="K294" i="12"/>
  <c r="H298" i="12"/>
  <c r="K301" i="12"/>
  <c r="I304" i="12"/>
  <c r="M306" i="12"/>
  <c r="K309" i="12"/>
  <c r="I312" i="12"/>
  <c r="M314" i="12"/>
  <c r="K317" i="12"/>
  <c r="I320" i="12"/>
  <c r="M322" i="12"/>
  <c r="K325" i="12"/>
  <c r="I328" i="12"/>
  <c r="M330" i="12"/>
  <c r="K333" i="12"/>
  <c r="I336" i="12"/>
  <c r="M338" i="12"/>
  <c r="M336" i="12"/>
  <c r="I340" i="12"/>
  <c r="M342" i="12"/>
  <c r="K345" i="12"/>
  <c r="I348" i="12"/>
  <c r="M350" i="12"/>
  <c r="K353" i="12"/>
  <c r="I356" i="12"/>
  <c r="I252" i="12"/>
  <c r="K257" i="12"/>
  <c r="M262" i="12"/>
  <c r="H268" i="12"/>
  <c r="K271" i="12"/>
  <c r="I275" i="12"/>
  <c r="L278" i="12"/>
  <c r="I282" i="12"/>
  <c r="M285" i="12"/>
  <c r="J289" i="12"/>
  <c r="M292" i="12"/>
  <c r="K296" i="12"/>
  <c r="H300" i="12"/>
  <c r="H303" i="12"/>
  <c r="L305" i="12"/>
  <c r="J308" i="12"/>
  <c r="H311" i="12"/>
  <c r="L313" i="12"/>
  <c r="J316" i="12"/>
  <c r="H319" i="12"/>
  <c r="L321" i="12"/>
  <c r="J324" i="12"/>
  <c r="H327" i="12"/>
  <c r="L329" i="12"/>
  <c r="J332" i="12"/>
  <c r="H335" i="12"/>
  <c r="L337" i="12"/>
  <c r="J340" i="12"/>
  <c r="H343" i="12"/>
  <c r="L345" i="12"/>
  <c r="J348" i="12"/>
  <c r="H351" i="12"/>
  <c r="L353" i="12"/>
  <c r="J356" i="12"/>
  <c r="H359" i="12"/>
  <c r="L361" i="12"/>
  <c r="J364" i="12"/>
  <c r="H367" i="12"/>
  <c r="L369" i="12"/>
  <c r="J372" i="12"/>
  <c r="H375" i="12"/>
  <c r="L377" i="12"/>
  <c r="J380" i="12"/>
  <c r="H383" i="12"/>
  <c r="L385" i="12"/>
  <c r="J388" i="12"/>
  <c r="H391" i="12"/>
  <c r="L393" i="12"/>
  <c r="J396" i="12"/>
  <c r="H399" i="12"/>
  <c r="L401" i="12"/>
  <c r="J404" i="12"/>
  <c r="H407" i="12"/>
  <c r="L409" i="12"/>
  <c r="J412" i="12"/>
  <c r="M362" i="12"/>
  <c r="I370" i="12"/>
  <c r="K375" i="12"/>
  <c r="K380" i="12"/>
  <c r="H384" i="12"/>
  <c r="K387" i="12"/>
  <c r="I391" i="12"/>
  <c r="L394" i="12"/>
  <c r="I398" i="12"/>
  <c r="M401" i="12"/>
  <c r="J405" i="12"/>
  <c r="M408" i="12"/>
  <c r="K412" i="12"/>
  <c r="J415" i="12"/>
  <c r="H418" i="12"/>
  <c r="L420" i="12"/>
  <c r="J423" i="12"/>
  <c r="H426" i="12"/>
  <c r="L428" i="12"/>
  <c r="J431" i="12"/>
  <c r="H434" i="12"/>
  <c r="L436" i="12"/>
  <c r="J439" i="12"/>
  <c r="H442" i="12"/>
  <c r="L444" i="12"/>
  <c r="J447" i="12"/>
  <c r="H450" i="12"/>
  <c r="L452" i="12"/>
  <c r="J455" i="12"/>
  <c r="H458" i="12"/>
  <c r="L460" i="12"/>
  <c r="J463" i="12"/>
  <c r="H466" i="12"/>
  <c r="L468" i="12"/>
  <c r="J471" i="12"/>
  <c r="H474" i="12"/>
  <c r="L476" i="12"/>
  <c r="J479" i="12"/>
  <c r="H482" i="12"/>
  <c r="L484" i="12"/>
  <c r="I358" i="12"/>
  <c r="M367" i="12"/>
  <c r="I373" i="12"/>
  <c r="K378" i="12"/>
  <c r="K382" i="12"/>
  <c r="H386" i="12"/>
  <c r="K389" i="12"/>
  <c r="I393" i="12"/>
  <c r="L396" i="12"/>
  <c r="I400" i="12"/>
  <c r="M403" i="12"/>
  <c r="J407" i="12"/>
  <c r="M410" i="12"/>
  <c r="I414" i="12"/>
  <c r="M416" i="12"/>
  <c r="K419" i="12"/>
  <c r="I422" i="12"/>
  <c r="M424" i="12"/>
  <c r="K427" i="12"/>
  <c r="I430" i="12"/>
  <c r="M432" i="12"/>
  <c r="K435" i="12"/>
  <c r="I438" i="12"/>
  <c r="M440" i="12"/>
  <c r="K443" i="12"/>
  <c r="I446" i="12"/>
  <c r="M448" i="12"/>
  <c r="K451" i="12"/>
  <c r="I454" i="12"/>
  <c r="M456" i="12"/>
  <c r="K459" i="12"/>
  <c r="I462" i="12"/>
  <c r="M464" i="12"/>
  <c r="K467" i="12"/>
  <c r="I364" i="12"/>
  <c r="M370" i="12"/>
  <c r="I376" i="12"/>
  <c r="M380" i="12"/>
  <c r="K384" i="12"/>
  <c r="H388" i="12"/>
  <c r="K391" i="12"/>
  <c r="I395" i="12"/>
  <c r="L398" i="12"/>
  <c r="I402" i="12"/>
  <c r="M405" i="12"/>
  <c r="J409" i="12"/>
  <c r="M412" i="12"/>
  <c r="L415" i="12"/>
  <c r="J418" i="12"/>
  <c r="H421" i="12"/>
  <c r="L423" i="12"/>
  <c r="J426" i="12"/>
  <c r="H429" i="12"/>
  <c r="L431" i="12"/>
  <c r="J434" i="12"/>
  <c r="H437" i="12"/>
  <c r="L439" i="12"/>
  <c r="J442" i="12"/>
  <c r="H445" i="12"/>
  <c r="L447" i="12"/>
  <c r="J450" i="12"/>
  <c r="H453" i="12"/>
  <c r="L455" i="12"/>
  <c r="J458" i="12"/>
  <c r="H461" i="12"/>
  <c r="L463" i="12"/>
  <c r="J466" i="12"/>
  <c r="K337" i="12"/>
  <c r="M340" i="12"/>
  <c r="K343" i="12"/>
  <c r="I346" i="12"/>
  <c r="M348" i="12"/>
  <c r="K351" i="12"/>
  <c r="I354" i="12"/>
  <c r="M356" i="12"/>
  <c r="K253" i="12"/>
  <c r="M258" i="12"/>
  <c r="I264" i="12"/>
  <c r="M268" i="12"/>
  <c r="K272" i="12"/>
  <c r="H276" i="12"/>
  <c r="K279" i="12"/>
  <c r="I283" i="12"/>
  <c r="L286" i="12"/>
  <c r="I290" i="12"/>
  <c r="M293" i="12"/>
  <c r="J297" i="12"/>
  <c r="M300" i="12"/>
  <c r="L303" i="12"/>
  <c r="J306" i="12"/>
  <c r="H309" i="12"/>
  <c r="L311" i="12"/>
  <c r="J314" i="12"/>
  <c r="H317" i="12"/>
  <c r="L319" i="12"/>
  <c r="J322" i="12"/>
  <c r="H325" i="12"/>
  <c r="L327" i="12"/>
  <c r="J330" i="12"/>
  <c r="H333" i="12"/>
  <c r="L335" i="12"/>
  <c r="J338" i="12"/>
  <c r="H341" i="12"/>
  <c r="L343" i="12"/>
  <c r="J346" i="12"/>
  <c r="H349" i="12"/>
  <c r="L351" i="12"/>
  <c r="J354" i="12"/>
  <c r="H357" i="12"/>
  <c r="L359" i="12"/>
  <c r="J362" i="12"/>
  <c r="H365" i="12"/>
  <c r="L367" i="12"/>
  <c r="J370" i="12"/>
  <c r="H373" i="12"/>
  <c r="L375" i="12"/>
  <c r="J378" i="12"/>
  <c r="H381" i="12"/>
  <c r="L383" i="12"/>
  <c r="J386" i="12"/>
  <c r="H389" i="12"/>
  <c r="L391" i="12"/>
  <c r="J394" i="12"/>
  <c r="H397" i="12"/>
  <c r="L399" i="12"/>
  <c r="J402" i="12"/>
  <c r="H405" i="12"/>
  <c r="L407" i="12"/>
  <c r="J410" i="12"/>
  <c r="H413" i="12"/>
  <c r="K365" i="12"/>
  <c r="K371" i="12"/>
  <c r="M376" i="12"/>
  <c r="J381" i="12"/>
  <c r="M384" i="12"/>
  <c r="K388" i="12"/>
  <c r="H392" i="12"/>
  <c r="K395" i="12"/>
  <c r="I399" i="12"/>
  <c r="L402" i="12"/>
  <c r="I406" i="12"/>
  <c r="M409" i="12"/>
  <c r="J413" i="12"/>
  <c r="H416" i="12"/>
  <c r="L418" i="12"/>
  <c r="J421" i="12"/>
  <c r="H424" i="12"/>
  <c r="L426" i="12"/>
  <c r="J429" i="12"/>
  <c r="H432" i="12"/>
  <c r="L434" i="12"/>
  <c r="J437" i="12"/>
  <c r="H440" i="12"/>
  <c r="L442" i="12"/>
  <c r="J445" i="12"/>
  <c r="H448" i="12"/>
  <c r="L450" i="12"/>
  <c r="J453" i="12"/>
  <c r="H456" i="12"/>
  <c r="L458" i="12"/>
  <c r="J461" i="12"/>
  <c r="H464" i="12"/>
  <c r="L466" i="12"/>
  <c r="J469" i="12"/>
  <c r="H472" i="12"/>
  <c r="L474" i="12"/>
  <c r="J477" i="12"/>
  <c r="H480" i="12"/>
  <c r="L482" i="12"/>
  <c r="J485" i="12"/>
  <c r="M360" i="12"/>
  <c r="I369" i="12"/>
  <c r="K374" i="12"/>
  <c r="M379" i="12"/>
  <c r="J383" i="12"/>
  <c r="M386" i="12"/>
  <c r="K390" i="12"/>
  <c r="H394" i="12"/>
  <c r="K397" i="12"/>
  <c r="I401" i="12"/>
  <c r="L404" i="12"/>
  <c r="I408" i="12"/>
  <c r="M411" i="12"/>
  <c r="M414" i="12"/>
  <c r="K417" i="12"/>
  <c r="I420" i="12"/>
  <c r="M422" i="12"/>
  <c r="K425" i="12"/>
  <c r="I428" i="12"/>
  <c r="M430" i="12"/>
  <c r="K433" i="12"/>
  <c r="I436" i="12"/>
  <c r="M438" i="12"/>
  <c r="K441" i="12"/>
  <c r="I444" i="12"/>
  <c r="M446" i="12"/>
  <c r="K449" i="12"/>
  <c r="I452" i="12"/>
  <c r="M454" i="12"/>
  <c r="K457" i="12"/>
  <c r="I460" i="12"/>
  <c r="M462" i="12"/>
  <c r="K465" i="12"/>
  <c r="I468" i="12"/>
  <c r="M366" i="12"/>
  <c r="I372" i="12"/>
  <c r="K377" i="12"/>
  <c r="M381" i="12"/>
  <c r="J385" i="12"/>
  <c r="M388" i="12"/>
  <c r="K392" i="12"/>
  <c r="H396" i="12"/>
  <c r="K399" i="12"/>
  <c r="I403" i="12"/>
  <c r="L406" i="12"/>
  <c r="I410" i="12"/>
  <c r="L413" i="12"/>
  <c r="J416" i="12"/>
  <c r="H419" i="12"/>
  <c r="L421" i="12"/>
  <c r="J424" i="12"/>
  <c r="H427" i="12"/>
  <c r="L429" i="12"/>
  <c r="J432" i="12"/>
  <c r="H435" i="12"/>
  <c r="L437" i="12"/>
  <c r="J440" i="12"/>
  <c r="H443" i="12"/>
  <c r="L445" i="12"/>
  <c r="J448" i="12"/>
  <c r="H451" i="12"/>
  <c r="L453" i="12"/>
  <c r="J456" i="12"/>
  <c r="H459" i="12"/>
  <c r="L461" i="12"/>
  <c r="J464" i="12"/>
  <c r="H467" i="12"/>
  <c r="I338" i="12"/>
  <c r="K341" i="12"/>
  <c r="I344" i="12"/>
  <c r="M346" i="12"/>
  <c r="K349" i="12"/>
  <c r="I352" i="12"/>
  <c r="M354" i="12"/>
  <c r="K247" i="12"/>
  <c r="M254" i="12"/>
  <c r="I260" i="12"/>
  <c r="K265" i="12"/>
  <c r="M269" i="12"/>
  <c r="J273" i="12"/>
  <c r="M276" i="12"/>
  <c r="K280" i="12"/>
  <c r="H284" i="12"/>
  <c r="K287" i="12"/>
  <c r="I291" i="12"/>
  <c r="L294" i="12"/>
  <c r="I298" i="12"/>
  <c r="L301" i="12"/>
  <c r="J304" i="12"/>
  <c r="H307" i="12"/>
  <c r="L309" i="12"/>
  <c r="J312" i="12"/>
  <c r="H315" i="12"/>
  <c r="L317" i="12"/>
  <c r="J320" i="12"/>
  <c r="H323" i="12"/>
  <c r="L325" i="12"/>
  <c r="J328" i="12"/>
  <c r="H331" i="12"/>
  <c r="L333" i="12"/>
  <c r="J336" i="12"/>
  <c r="H339" i="12"/>
  <c r="L341" i="12"/>
  <c r="J344" i="12"/>
  <c r="H347" i="12"/>
  <c r="L349" i="12"/>
  <c r="J352" i="12"/>
  <c r="H355" i="12"/>
  <c r="L357" i="12"/>
  <c r="J360" i="12"/>
  <c r="H363" i="12"/>
  <c r="L365" i="12"/>
  <c r="J368" i="12"/>
  <c r="H371" i="12"/>
  <c r="L373" i="12"/>
  <c r="J376" i="12"/>
  <c r="H379" i="12"/>
  <c r="L381" i="12"/>
  <c r="J384" i="12"/>
  <c r="H387" i="12"/>
  <c r="L389" i="12"/>
  <c r="J392" i="12"/>
  <c r="H395" i="12"/>
  <c r="L397" i="12"/>
  <c r="J400" i="12"/>
  <c r="H403" i="12"/>
  <c r="L405" i="12"/>
  <c r="J408" i="12"/>
  <c r="H411" i="12"/>
  <c r="K357" i="12"/>
  <c r="K367" i="12"/>
  <c r="M372" i="12"/>
  <c r="I378" i="12"/>
  <c r="I382" i="12"/>
  <c r="M385" i="12"/>
  <c r="J389" i="12"/>
  <c r="M392" i="12"/>
  <c r="K396" i="12"/>
  <c r="H400" i="12"/>
  <c r="K403" i="12"/>
  <c r="I407" i="12"/>
  <c r="L410" i="12"/>
  <c r="H414" i="12"/>
  <c r="L416" i="12"/>
  <c r="J419" i="12"/>
  <c r="H422" i="12"/>
  <c r="L424" i="12"/>
  <c r="J427" i="12"/>
  <c r="H430" i="12"/>
  <c r="L432" i="12"/>
  <c r="J435" i="12"/>
  <c r="H438" i="12"/>
  <c r="L440" i="12"/>
  <c r="J443" i="12"/>
  <c r="H446" i="12"/>
  <c r="L448" i="12"/>
  <c r="J451" i="12"/>
  <c r="H454" i="12"/>
  <c r="L456" i="12"/>
  <c r="J459" i="12"/>
  <c r="H462" i="12"/>
  <c r="L464" i="12"/>
  <c r="J467" i="12"/>
  <c r="H470" i="12"/>
  <c r="L472" i="12"/>
  <c r="J475" i="12"/>
  <c r="H478" i="12"/>
  <c r="L480" i="12"/>
  <c r="J483" i="12"/>
  <c r="H486" i="12"/>
  <c r="K363" i="12"/>
  <c r="K370" i="12"/>
  <c r="M375" i="12"/>
  <c r="L380" i="12"/>
  <c r="I384" i="12"/>
  <c r="M387" i="12"/>
  <c r="J391" i="12"/>
  <c r="M394" i="12"/>
  <c r="K398" i="12"/>
  <c r="H402" i="12"/>
  <c r="K405" i="12"/>
  <c r="I409" i="12"/>
  <c r="L412" i="12"/>
  <c r="K415" i="12"/>
  <c r="I418" i="12"/>
  <c r="M420" i="12"/>
  <c r="K423" i="12"/>
  <c r="I426" i="12"/>
  <c r="M428" i="12"/>
  <c r="K431" i="12"/>
  <c r="I434" i="12"/>
  <c r="M436" i="12"/>
  <c r="K439" i="12"/>
  <c r="I442" i="12"/>
  <c r="M444" i="12"/>
  <c r="K447" i="12"/>
  <c r="I450" i="12"/>
  <c r="M452" i="12"/>
  <c r="K455" i="12"/>
  <c r="I458" i="12"/>
  <c r="M460" i="12"/>
  <c r="K463" i="12"/>
  <c r="I466" i="12"/>
  <c r="M358" i="12"/>
  <c r="I368" i="12"/>
  <c r="K373" i="12"/>
  <c r="M378" i="12"/>
  <c r="L382" i="12"/>
  <c r="I386" i="12"/>
  <c r="M389" i="12"/>
  <c r="J393" i="12"/>
  <c r="M396" i="12"/>
  <c r="K400" i="12"/>
  <c r="H404" i="12"/>
  <c r="K407" i="12"/>
  <c r="I411" i="12"/>
  <c r="J414" i="12"/>
  <c r="H417" i="12"/>
  <c r="L419" i="12"/>
  <c r="J422" i="12"/>
  <c r="H425" i="12"/>
  <c r="L427" i="12"/>
  <c r="J430" i="12"/>
  <c r="H433" i="12"/>
  <c r="L435" i="12"/>
  <c r="J438" i="12"/>
  <c r="H441" i="12"/>
  <c r="L443" i="12"/>
  <c r="J446" i="12"/>
  <c r="H449" i="12"/>
  <c r="L451" i="12"/>
  <c r="J454" i="12"/>
  <c r="H457" i="12"/>
  <c r="L459" i="12"/>
  <c r="J462" i="12"/>
  <c r="H465" i="12"/>
  <c r="L467" i="12"/>
  <c r="K339" i="12"/>
  <c r="I342" i="12"/>
  <c r="M344" i="12"/>
  <c r="K347" i="12"/>
  <c r="I350" i="12"/>
  <c r="M352" i="12"/>
  <c r="K355" i="12"/>
  <c r="I250" i="12"/>
  <c r="I256" i="12"/>
  <c r="K261" i="12"/>
  <c r="M266" i="12"/>
  <c r="L270" i="12"/>
  <c r="I274" i="12"/>
  <c r="M277" i="12"/>
  <c r="J281" i="12"/>
  <c r="M284" i="12"/>
  <c r="K288" i="12"/>
  <c r="H292" i="12"/>
  <c r="K295" i="12"/>
  <c r="I299" i="12"/>
  <c r="J302" i="12"/>
  <c r="H305" i="12"/>
  <c r="L307" i="12"/>
  <c r="J310" i="12"/>
  <c r="H313" i="12"/>
  <c r="L315" i="12"/>
  <c r="J318" i="12"/>
  <c r="H321" i="12"/>
  <c r="L323" i="12"/>
  <c r="J326" i="12"/>
  <c r="H329" i="12"/>
  <c r="L331" i="12"/>
  <c r="J334" i="12"/>
  <c r="H337" i="12"/>
  <c r="L339" i="12"/>
  <c r="J342" i="12"/>
  <c r="H345" i="12"/>
  <c r="L347" i="12"/>
  <c r="J350" i="12"/>
  <c r="H353" i="12"/>
  <c r="L355" i="12"/>
  <c r="J358" i="12"/>
  <c r="H361" i="12"/>
  <c r="L363" i="12"/>
  <c r="J366" i="12"/>
  <c r="H369" i="12"/>
  <c r="L371" i="12"/>
  <c r="J374" i="12"/>
  <c r="H377" i="12"/>
  <c r="L379" i="12"/>
  <c r="J382" i="12"/>
  <c r="H385" i="12"/>
  <c r="L387" i="12"/>
  <c r="J390" i="12"/>
  <c r="H393" i="12"/>
  <c r="L395" i="12"/>
  <c r="J398" i="12"/>
  <c r="H401" i="12"/>
  <c r="L403" i="12"/>
  <c r="J406" i="12"/>
  <c r="H409" i="12"/>
  <c r="L411" i="12"/>
  <c r="I360" i="12"/>
  <c r="M368" i="12"/>
  <c r="I374" i="12"/>
  <c r="K379" i="12"/>
  <c r="I383" i="12"/>
  <c r="L386" i="12"/>
  <c r="I390" i="12"/>
  <c r="M393" i="12"/>
  <c r="J397" i="12"/>
  <c r="M400" i="12"/>
  <c r="K404" i="12"/>
  <c r="H408" i="12"/>
  <c r="K411" i="12"/>
  <c r="L414" i="12"/>
  <c r="J417" i="12"/>
  <c r="H420" i="12"/>
  <c r="L422" i="12"/>
  <c r="J425" i="12"/>
  <c r="H428" i="12"/>
  <c r="L430" i="12"/>
  <c r="J433" i="12"/>
  <c r="H436" i="12"/>
  <c r="L438" i="12"/>
  <c r="J441" i="12"/>
  <c r="H444" i="12"/>
  <c r="L446" i="12"/>
  <c r="J449" i="12"/>
  <c r="H452" i="12"/>
  <c r="L454" i="12"/>
  <c r="J457" i="12"/>
  <c r="H460" i="12"/>
  <c r="L462" i="12"/>
  <c r="J465" i="12"/>
  <c r="H468" i="12"/>
  <c r="L470" i="12"/>
  <c r="J473" i="12"/>
  <c r="H476" i="12"/>
  <c r="L478" i="12"/>
  <c r="J481" i="12"/>
  <c r="H484" i="12"/>
  <c r="L486" i="12"/>
  <c r="I366" i="12"/>
  <c r="M371" i="12"/>
  <c r="I377" i="12"/>
  <c r="K381" i="12"/>
  <c r="I385" i="12"/>
  <c r="L388" i="12"/>
  <c r="I392" i="12"/>
  <c r="M395" i="12"/>
  <c r="J399" i="12"/>
  <c r="M402" i="12"/>
  <c r="K406" i="12"/>
  <c r="H410" i="12"/>
  <c r="K413" i="12"/>
  <c r="I416" i="12"/>
  <c r="M418" i="12"/>
  <c r="K421" i="12"/>
  <c r="I424" i="12"/>
  <c r="M426" i="12"/>
  <c r="K429" i="12"/>
  <c r="I432" i="12"/>
  <c r="M434" i="12"/>
  <c r="K437" i="12"/>
  <c r="I440" i="12"/>
  <c r="M442" i="12"/>
  <c r="K445" i="12"/>
  <c r="I448" i="12"/>
  <c r="M450" i="12"/>
  <c r="K453" i="12"/>
  <c r="I456" i="12"/>
  <c r="M458" i="12"/>
  <c r="K461" i="12"/>
  <c r="I464" i="12"/>
  <c r="M466" i="12"/>
  <c r="K361" i="12"/>
  <c r="K369" i="12"/>
  <c r="M374" i="12"/>
  <c r="H380" i="12"/>
  <c r="K383" i="12"/>
  <c r="I387" i="12"/>
  <c r="L390" i="12"/>
  <c r="I394" i="12"/>
  <c r="M397" i="12"/>
  <c r="J401" i="12"/>
  <c r="M404" i="12"/>
  <c r="K408" i="12"/>
  <c r="H412" i="12"/>
  <c r="H415" i="12"/>
  <c r="L417" i="12"/>
  <c r="J420" i="12"/>
  <c r="H423" i="12"/>
  <c r="L425" i="12"/>
  <c r="J428" i="12"/>
  <c r="H431" i="12"/>
  <c r="L433" i="12"/>
  <c r="J436" i="12"/>
  <c r="H439" i="12"/>
  <c r="L441" i="12"/>
  <c r="J444" i="12"/>
  <c r="H447" i="12"/>
  <c r="L449" i="12"/>
  <c r="J452" i="12"/>
  <c r="H455" i="12"/>
  <c r="L457" i="12"/>
  <c r="J460" i="12"/>
  <c r="H463" i="12"/>
  <c r="L465" i="12"/>
  <c r="J468" i="12"/>
  <c r="H471" i="12"/>
  <c r="H469" i="12"/>
  <c r="J472" i="12"/>
  <c r="H475" i="12"/>
  <c r="L477" i="12"/>
  <c r="J480" i="12"/>
  <c r="H483" i="12"/>
  <c r="L485" i="12"/>
  <c r="J488" i="12"/>
  <c r="H491" i="12"/>
  <c r="I362" i="12"/>
  <c r="M369" i="12"/>
  <c r="I375" i="12"/>
  <c r="I380" i="12"/>
  <c r="M383" i="12"/>
  <c r="J387" i="12"/>
  <c r="M390" i="12"/>
  <c r="K394" i="12"/>
  <c r="H398" i="12"/>
  <c r="K401" i="12"/>
  <c r="I405" i="12"/>
  <c r="L408" i="12"/>
  <c r="I412" i="12"/>
  <c r="I415" i="12"/>
  <c r="M417" i="12"/>
  <c r="K420" i="12"/>
  <c r="I423" i="12"/>
  <c r="M425" i="12"/>
  <c r="K428" i="12"/>
  <c r="I431" i="12"/>
  <c r="M433" i="12"/>
  <c r="K436" i="12"/>
  <c r="I439" i="12"/>
  <c r="M441" i="12"/>
  <c r="K444" i="12"/>
  <c r="I447" i="12"/>
  <c r="M449" i="12"/>
  <c r="K452" i="12"/>
  <c r="I455" i="12"/>
  <c r="M457" i="12"/>
  <c r="K460" i="12"/>
  <c r="I463" i="12"/>
  <c r="M465" i="12"/>
  <c r="K468" i="12"/>
  <c r="I471" i="12"/>
  <c r="M473" i="12"/>
  <c r="K476" i="12"/>
  <c r="I479" i="12"/>
  <c r="M481" i="12"/>
  <c r="K484" i="12"/>
  <c r="I487" i="12"/>
  <c r="M489" i="12"/>
  <c r="K492" i="12"/>
  <c r="I495" i="12"/>
  <c r="M497" i="12"/>
  <c r="K500" i="12"/>
  <c r="I503" i="12"/>
  <c r="M505" i="12"/>
  <c r="K508" i="12"/>
  <c r="I511" i="12"/>
  <c r="M513" i="12"/>
  <c r="K516" i="12"/>
  <c r="I519" i="12"/>
  <c r="M521" i="12"/>
  <c r="K524" i="12"/>
  <c r="I527" i="12"/>
  <c r="M529" i="12"/>
  <c r="K532" i="12"/>
  <c r="I535" i="12"/>
  <c r="M537" i="12"/>
  <c r="K540" i="12"/>
  <c r="M476" i="12"/>
  <c r="J487" i="12"/>
  <c r="L492" i="12"/>
  <c r="I496" i="12"/>
  <c r="L499" i="12"/>
  <c r="J503" i="12"/>
  <c r="M506" i="12"/>
  <c r="J510" i="12"/>
  <c r="H514" i="12"/>
  <c r="K517" i="12"/>
  <c r="H521" i="12"/>
  <c r="L524" i="12"/>
  <c r="I528" i="12"/>
  <c r="L531" i="12"/>
  <c r="J535" i="12"/>
  <c r="M538" i="12"/>
  <c r="H542" i="12"/>
  <c r="L544" i="12"/>
  <c r="J547" i="12"/>
  <c r="H550" i="12"/>
  <c r="L552" i="12"/>
  <c r="J555" i="12"/>
  <c r="H558" i="12"/>
  <c r="L560" i="12"/>
  <c r="J563" i="12"/>
  <c r="H566" i="12"/>
  <c r="L568" i="12"/>
  <c r="J571" i="12"/>
  <c r="H574" i="12"/>
  <c r="L576" i="12"/>
  <c r="J579" i="12"/>
  <c r="H582" i="12"/>
  <c r="L584" i="12"/>
  <c r="J587" i="12"/>
  <c r="H590" i="12"/>
  <c r="L592" i="12"/>
  <c r="J595" i="12"/>
  <c r="H598" i="12"/>
  <c r="L600" i="12"/>
  <c r="J603" i="12"/>
  <c r="H606" i="12"/>
  <c r="L608" i="12"/>
  <c r="I472" i="12"/>
  <c r="M482" i="12"/>
  <c r="I490" i="12"/>
  <c r="L494" i="12"/>
  <c r="I498" i="12"/>
  <c r="L501" i="12"/>
  <c r="J505" i="12"/>
  <c r="M508" i="12"/>
  <c r="J512" i="12"/>
  <c r="H516" i="12"/>
  <c r="K519" i="12"/>
  <c r="H523" i="12"/>
  <c r="L526" i="12"/>
  <c r="I530" i="12"/>
  <c r="L533" i="12"/>
  <c r="J537" i="12"/>
  <c r="M540" i="12"/>
  <c r="K543" i="12"/>
  <c r="I546" i="12"/>
  <c r="M548" i="12"/>
  <c r="K551" i="12"/>
  <c r="I554" i="12"/>
  <c r="M556" i="12"/>
  <c r="K559" i="12"/>
  <c r="I562" i="12"/>
  <c r="M564" i="12"/>
  <c r="K567" i="12"/>
  <c r="I570" i="12"/>
  <c r="M572" i="12"/>
  <c r="K575" i="12"/>
  <c r="I578" i="12"/>
  <c r="M580" i="12"/>
  <c r="K583" i="12"/>
  <c r="I586" i="12"/>
  <c r="M588" i="12"/>
  <c r="K591" i="12"/>
  <c r="I594" i="12"/>
  <c r="M596" i="12"/>
  <c r="K599" i="12"/>
  <c r="K475" i="12"/>
  <c r="I486" i="12"/>
  <c r="H492" i="12"/>
  <c r="L495" i="12"/>
  <c r="J499" i="12"/>
  <c r="M502" i="12"/>
  <c r="J506" i="12"/>
  <c r="H510" i="12"/>
  <c r="K513" i="12"/>
  <c r="H517" i="12"/>
  <c r="L520" i="12"/>
  <c r="I524" i="12"/>
  <c r="L527" i="12"/>
  <c r="J531" i="12"/>
  <c r="M534" i="12"/>
  <c r="J538" i="12"/>
  <c r="L541" i="12"/>
  <c r="J544" i="12"/>
  <c r="H547" i="12"/>
  <c r="L469" i="12"/>
  <c r="H473" i="12"/>
  <c r="L475" i="12"/>
  <c r="J478" i="12"/>
  <c r="H481" i="12"/>
  <c r="L483" i="12"/>
  <c r="J486" i="12"/>
  <c r="H489" i="12"/>
  <c r="L491" i="12"/>
  <c r="M364" i="12"/>
  <c r="I371" i="12"/>
  <c r="K376" i="12"/>
  <c r="I381" i="12"/>
  <c r="L384" i="12"/>
  <c r="I388" i="12"/>
  <c r="M391" i="12"/>
  <c r="J395" i="12"/>
  <c r="M398" i="12"/>
  <c r="O398" i="12" s="1"/>
  <c r="K402" i="12"/>
  <c r="H406" i="12"/>
  <c r="K409" i="12"/>
  <c r="I413" i="12"/>
  <c r="M415" i="12"/>
  <c r="K418" i="12"/>
  <c r="I421" i="12"/>
  <c r="M423" i="12"/>
  <c r="K426" i="12"/>
  <c r="I429" i="12"/>
  <c r="M431" i="12"/>
  <c r="K434" i="12"/>
  <c r="I437" i="12"/>
  <c r="M439" i="12"/>
  <c r="K442" i="12"/>
  <c r="I445" i="12"/>
  <c r="M447" i="12"/>
  <c r="K450" i="12"/>
  <c r="I453" i="12"/>
  <c r="M455" i="12"/>
  <c r="K458" i="12"/>
  <c r="I461" i="12"/>
  <c r="M463" i="12"/>
  <c r="K466" i="12"/>
  <c r="I469" i="12"/>
  <c r="M471" i="12"/>
  <c r="K474" i="12"/>
  <c r="I477" i="12"/>
  <c r="M479" i="12"/>
  <c r="K482" i="12"/>
  <c r="I485" i="12"/>
  <c r="M487" i="12"/>
  <c r="K490" i="12"/>
  <c r="I493" i="12"/>
  <c r="M495" i="12"/>
  <c r="K498" i="12"/>
  <c r="I501" i="12"/>
  <c r="M503" i="12"/>
  <c r="K506" i="12"/>
  <c r="I509" i="12"/>
  <c r="M511" i="12"/>
  <c r="K514" i="12"/>
  <c r="I517" i="12"/>
  <c r="M519" i="12"/>
  <c r="K522" i="12"/>
  <c r="I525" i="12"/>
  <c r="M527" i="12"/>
  <c r="K530" i="12"/>
  <c r="I533" i="12"/>
  <c r="M535" i="12"/>
  <c r="K538" i="12"/>
  <c r="M468" i="12"/>
  <c r="K479" i="12"/>
  <c r="L488" i="12"/>
  <c r="K493" i="12"/>
  <c r="H497" i="12"/>
  <c r="L500" i="12"/>
  <c r="I504" i="12"/>
  <c r="L507" i="12"/>
  <c r="J511" i="12"/>
  <c r="M514" i="12"/>
  <c r="J518" i="12"/>
  <c r="H522" i="12"/>
  <c r="K525" i="12"/>
  <c r="H529" i="12"/>
  <c r="L532" i="12"/>
  <c r="I536" i="12"/>
  <c r="L539" i="12"/>
  <c r="L542" i="12"/>
  <c r="J545" i="12"/>
  <c r="H548" i="12"/>
  <c r="L550" i="12"/>
  <c r="J553" i="12"/>
  <c r="H556" i="12"/>
  <c r="L558" i="12"/>
  <c r="J561" i="12"/>
  <c r="H564" i="12"/>
  <c r="L566" i="12"/>
  <c r="J569" i="12"/>
  <c r="H572" i="12"/>
  <c r="L574" i="12"/>
  <c r="J577" i="12"/>
  <c r="H580" i="12"/>
  <c r="L582" i="12"/>
  <c r="J585" i="12"/>
  <c r="H588" i="12"/>
  <c r="L590" i="12"/>
  <c r="J593" i="12"/>
  <c r="H596" i="12"/>
  <c r="L598" i="12"/>
  <c r="J601" i="12"/>
  <c r="H604" i="12"/>
  <c r="L606" i="12"/>
  <c r="J609" i="12"/>
  <c r="M474" i="12"/>
  <c r="K485" i="12"/>
  <c r="K491" i="12"/>
  <c r="K495" i="12"/>
  <c r="H499" i="12"/>
  <c r="L502" i="12"/>
  <c r="I506" i="12"/>
  <c r="L509" i="12"/>
  <c r="J513" i="12"/>
  <c r="M516" i="12"/>
  <c r="J520" i="12"/>
  <c r="H524" i="12"/>
  <c r="K527" i="12"/>
  <c r="H531" i="12"/>
  <c r="L534" i="12"/>
  <c r="I538" i="12"/>
  <c r="K541" i="12"/>
  <c r="I544" i="12"/>
  <c r="M546" i="12"/>
  <c r="K549" i="12"/>
  <c r="I552" i="12"/>
  <c r="M554" i="12"/>
  <c r="K557" i="12"/>
  <c r="I560" i="12"/>
  <c r="M562" i="12"/>
  <c r="K565" i="12"/>
  <c r="I568" i="12"/>
  <c r="M570" i="12"/>
  <c r="K573" i="12"/>
  <c r="I576" i="12"/>
  <c r="M578" i="12"/>
  <c r="K581" i="12"/>
  <c r="I584" i="12"/>
  <c r="M586" i="12"/>
  <c r="K589" i="12"/>
  <c r="I592" i="12"/>
  <c r="M594" i="12"/>
  <c r="K597" i="12"/>
  <c r="I600" i="12"/>
  <c r="I478" i="12"/>
  <c r="H488" i="12"/>
  <c r="H493" i="12"/>
  <c r="L496" i="12"/>
  <c r="I500" i="12"/>
  <c r="L503" i="12"/>
  <c r="J507" i="12"/>
  <c r="M510" i="12"/>
  <c r="J514" i="12"/>
  <c r="H518" i="12"/>
  <c r="K521" i="12"/>
  <c r="H525" i="12"/>
  <c r="L528" i="12"/>
  <c r="I532" i="12"/>
  <c r="L535" i="12"/>
  <c r="J539" i="12"/>
  <c r="J542" i="12"/>
  <c r="H545" i="12"/>
  <c r="L547" i="12"/>
  <c r="J550" i="12"/>
  <c r="J470" i="12"/>
  <c r="L473" i="12"/>
  <c r="J476" i="12"/>
  <c r="H479" i="12"/>
  <c r="L481" i="12"/>
  <c r="J484" i="12"/>
  <c r="H487" i="12"/>
  <c r="L489" i="12"/>
  <c r="J492" i="12"/>
  <c r="I367" i="12"/>
  <c r="K372" i="12"/>
  <c r="M377" i="12"/>
  <c r="H382" i="12"/>
  <c r="K385" i="12"/>
  <c r="I389" i="12"/>
  <c r="L392" i="12"/>
  <c r="I396" i="12"/>
  <c r="M399" i="12"/>
  <c r="J403" i="12"/>
  <c r="M406" i="12"/>
  <c r="K410" i="12"/>
  <c r="M413" i="12"/>
  <c r="K416" i="12"/>
  <c r="N416" i="12" s="1"/>
  <c r="I419" i="12"/>
  <c r="M421" i="12"/>
  <c r="K424" i="12"/>
  <c r="I427" i="12"/>
  <c r="M429" i="12"/>
  <c r="K432" i="12"/>
  <c r="I435" i="12"/>
  <c r="M437" i="12"/>
  <c r="K440" i="12"/>
  <c r="I443" i="12"/>
  <c r="M445" i="12"/>
  <c r="K448" i="12"/>
  <c r="N448" i="12" s="1"/>
  <c r="I451" i="12"/>
  <c r="M453" i="12"/>
  <c r="K456" i="12"/>
  <c r="I459" i="12"/>
  <c r="M461" i="12"/>
  <c r="K464" i="12"/>
  <c r="I467" i="12"/>
  <c r="M469" i="12"/>
  <c r="K472" i="12"/>
  <c r="I475" i="12"/>
  <c r="M477" i="12"/>
  <c r="K480" i="12"/>
  <c r="I483" i="12"/>
  <c r="M485" i="12"/>
  <c r="K488" i="12"/>
  <c r="I491" i="12"/>
  <c r="M493" i="12"/>
  <c r="K496" i="12"/>
  <c r="I499" i="12"/>
  <c r="M501" i="12"/>
  <c r="K504" i="12"/>
  <c r="I507" i="12"/>
  <c r="M509" i="12"/>
  <c r="K512" i="12"/>
  <c r="I515" i="12"/>
  <c r="M517" i="12"/>
  <c r="K520" i="12"/>
  <c r="I523" i="12"/>
  <c r="M525" i="12"/>
  <c r="K528" i="12"/>
  <c r="I531" i="12"/>
  <c r="M533" i="12"/>
  <c r="K536" i="12"/>
  <c r="I539" i="12"/>
  <c r="K471" i="12"/>
  <c r="I482" i="12"/>
  <c r="H490" i="12"/>
  <c r="J494" i="12"/>
  <c r="H498" i="12"/>
  <c r="K501" i="12"/>
  <c r="H505" i="12"/>
  <c r="L508" i="12"/>
  <c r="I512" i="12"/>
  <c r="L515" i="12"/>
  <c r="J519" i="12"/>
  <c r="M522" i="12"/>
  <c r="J526" i="12"/>
  <c r="H530" i="12"/>
  <c r="K533" i="12"/>
  <c r="H537" i="12"/>
  <c r="L540" i="12"/>
  <c r="J543" i="12"/>
  <c r="H546" i="12"/>
  <c r="L548" i="12"/>
  <c r="J551" i="12"/>
  <c r="H554" i="12"/>
  <c r="L556" i="12"/>
  <c r="J559" i="12"/>
  <c r="H562" i="12"/>
  <c r="L564" i="12"/>
  <c r="J567" i="12"/>
  <c r="H570" i="12"/>
  <c r="L572" i="12"/>
  <c r="J575" i="12"/>
  <c r="H578" i="12"/>
  <c r="L580" i="12"/>
  <c r="J583" i="12"/>
  <c r="H586" i="12"/>
  <c r="L588" i="12"/>
  <c r="J591" i="12"/>
  <c r="H594" i="12"/>
  <c r="L596" i="12"/>
  <c r="J599" i="12"/>
  <c r="H602" i="12"/>
  <c r="L604" i="12"/>
  <c r="J607" i="12"/>
  <c r="H610" i="12"/>
  <c r="K477" i="12"/>
  <c r="K487" i="12"/>
  <c r="M492" i="12"/>
  <c r="J496" i="12"/>
  <c r="H500" i="12"/>
  <c r="K503" i="12"/>
  <c r="H507" i="12"/>
  <c r="L510" i="12"/>
  <c r="I514" i="12"/>
  <c r="L517" i="12"/>
  <c r="J521" i="12"/>
  <c r="M524" i="12"/>
  <c r="J528" i="12"/>
  <c r="H532" i="12"/>
  <c r="K535" i="12"/>
  <c r="H539" i="12"/>
  <c r="I542" i="12"/>
  <c r="M544" i="12"/>
  <c r="K547" i="12"/>
  <c r="I550" i="12"/>
  <c r="M552" i="12"/>
  <c r="K555" i="12"/>
  <c r="I558" i="12"/>
  <c r="M560" i="12"/>
  <c r="K563" i="12"/>
  <c r="I566" i="12"/>
  <c r="M568" i="12"/>
  <c r="K571" i="12"/>
  <c r="I574" i="12"/>
  <c r="M576" i="12"/>
  <c r="K579" i="12"/>
  <c r="I582" i="12"/>
  <c r="M584" i="12"/>
  <c r="K587" i="12"/>
  <c r="I590" i="12"/>
  <c r="M592" i="12"/>
  <c r="K595" i="12"/>
  <c r="I598" i="12"/>
  <c r="I470" i="12"/>
  <c r="M480" i="12"/>
  <c r="J489" i="12"/>
  <c r="H494" i="12"/>
  <c r="K497" i="12"/>
  <c r="H501" i="12"/>
  <c r="L504" i="12"/>
  <c r="I508" i="12"/>
  <c r="L511" i="12"/>
  <c r="J515" i="12"/>
  <c r="M518" i="12"/>
  <c r="J522" i="12"/>
  <c r="H526" i="12"/>
  <c r="K529" i="12"/>
  <c r="H533" i="12"/>
  <c r="L536" i="12"/>
  <c r="I540" i="12"/>
  <c r="H543" i="12"/>
  <c r="L545" i="12"/>
  <c r="J548" i="12"/>
  <c r="L471" i="12"/>
  <c r="J474" i="12"/>
  <c r="H477" i="12"/>
  <c r="L479" i="12"/>
  <c r="J482" i="12"/>
  <c r="H485" i="12"/>
  <c r="L487" i="12"/>
  <c r="J490" i="12"/>
  <c r="K359" i="12"/>
  <c r="K368" i="12"/>
  <c r="M373" i="12"/>
  <c r="I379" i="12"/>
  <c r="M382" i="12"/>
  <c r="O382" i="12" s="1"/>
  <c r="K386" i="12"/>
  <c r="H390" i="12"/>
  <c r="K393" i="12"/>
  <c r="I397" i="12"/>
  <c r="L400" i="12"/>
  <c r="I404" i="12"/>
  <c r="M407" i="12"/>
  <c r="J411" i="12"/>
  <c r="K414" i="12"/>
  <c r="I417" i="12"/>
  <c r="M419" i="12"/>
  <c r="K422" i="12"/>
  <c r="I425" i="12"/>
  <c r="M427" i="12"/>
  <c r="K430" i="12"/>
  <c r="I433" i="12"/>
  <c r="M435" i="12"/>
  <c r="K438" i="12"/>
  <c r="I441" i="12"/>
  <c r="M443" i="12"/>
  <c r="K446" i="12"/>
  <c r="I449" i="12"/>
  <c r="M451" i="12"/>
  <c r="K454" i="12"/>
  <c r="I457" i="12"/>
  <c r="M459" i="12"/>
  <c r="K462" i="12"/>
  <c r="I465" i="12"/>
  <c r="M467" i="12"/>
  <c r="K470" i="12"/>
  <c r="I473" i="12"/>
  <c r="M475" i="12"/>
  <c r="K478" i="12"/>
  <c r="I481" i="12"/>
  <c r="M483" i="12"/>
  <c r="K486" i="12"/>
  <c r="I489" i="12"/>
  <c r="M491" i="12"/>
  <c r="K494" i="12"/>
  <c r="I497" i="12"/>
  <c r="M499" i="12"/>
  <c r="K502" i="12"/>
  <c r="I505" i="12"/>
  <c r="M507" i="12"/>
  <c r="K510" i="12"/>
  <c r="I513" i="12"/>
  <c r="M515" i="12"/>
  <c r="K518" i="12"/>
  <c r="I521" i="12"/>
  <c r="M523" i="12"/>
  <c r="K526" i="12"/>
  <c r="I529" i="12"/>
  <c r="M531" i="12"/>
  <c r="K534" i="12"/>
  <c r="I537" i="12"/>
  <c r="M539" i="12"/>
  <c r="I474" i="12"/>
  <c r="M484" i="12"/>
  <c r="J491" i="12"/>
  <c r="J495" i="12"/>
  <c r="M498" i="12"/>
  <c r="J502" i="12"/>
  <c r="H506" i="12"/>
  <c r="K509" i="12"/>
  <c r="H513" i="12"/>
  <c r="L516" i="12"/>
  <c r="I520" i="12"/>
  <c r="L523" i="12"/>
  <c r="J527" i="12"/>
  <c r="M530" i="12"/>
  <c r="J534" i="12"/>
  <c r="H538" i="12"/>
  <c r="O538" i="12" s="1"/>
  <c r="J541" i="12"/>
  <c r="H544" i="12"/>
  <c r="L546" i="12"/>
  <c r="J549" i="12"/>
  <c r="H552" i="12"/>
  <c r="L554" i="12"/>
  <c r="J557" i="12"/>
  <c r="H560" i="12"/>
  <c r="L562" i="12"/>
  <c r="J565" i="12"/>
  <c r="H568" i="12"/>
  <c r="L570" i="12"/>
  <c r="J573" i="12"/>
  <c r="H576" i="12"/>
  <c r="L578" i="12"/>
  <c r="J581" i="12"/>
  <c r="H584" i="12"/>
  <c r="L586" i="12"/>
  <c r="J589" i="12"/>
  <c r="H592" i="12"/>
  <c r="L594" i="12"/>
  <c r="J597" i="12"/>
  <c r="H600" i="12"/>
  <c r="L602" i="12"/>
  <c r="J605" i="12"/>
  <c r="H608" i="12"/>
  <c r="K469" i="12"/>
  <c r="I480" i="12"/>
  <c r="M488" i="12"/>
  <c r="L493" i="12"/>
  <c r="J497" i="12"/>
  <c r="M500" i="12"/>
  <c r="J504" i="12"/>
  <c r="H508" i="12"/>
  <c r="K511" i="12"/>
  <c r="H515" i="12"/>
  <c r="L518" i="12"/>
  <c r="I522" i="12"/>
  <c r="L525" i="12"/>
  <c r="J529" i="12"/>
  <c r="M532" i="12"/>
  <c r="J536" i="12"/>
  <c r="H540" i="12"/>
  <c r="M542" i="12"/>
  <c r="K545" i="12"/>
  <c r="I548" i="12"/>
  <c r="M550" i="12"/>
  <c r="K553" i="12"/>
  <c r="I556" i="12"/>
  <c r="M558" i="12"/>
  <c r="K561" i="12"/>
  <c r="I564" i="12"/>
  <c r="M566" i="12"/>
  <c r="K569" i="12"/>
  <c r="I572" i="12"/>
  <c r="M574" i="12"/>
  <c r="K577" i="12"/>
  <c r="I580" i="12"/>
  <c r="M582" i="12"/>
  <c r="K585" i="12"/>
  <c r="I588" i="12"/>
  <c r="M590" i="12"/>
  <c r="K593" i="12"/>
  <c r="I596" i="12"/>
  <c r="M598" i="12"/>
  <c r="M472" i="12"/>
  <c r="K483" i="12"/>
  <c r="L490" i="12"/>
  <c r="M494" i="12"/>
  <c r="J498" i="12"/>
  <c r="H502" i="12"/>
  <c r="K505" i="12"/>
  <c r="H509" i="12"/>
  <c r="L512" i="12"/>
  <c r="I516" i="12"/>
  <c r="L519" i="12"/>
  <c r="J523" i="12"/>
  <c r="M526" i="12"/>
  <c r="J530" i="12"/>
  <c r="H534" i="12"/>
  <c r="K537" i="12"/>
  <c r="H541" i="12"/>
  <c r="L543" i="12"/>
  <c r="J546" i="12"/>
  <c r="H549" i="12"/>
  <c r="L551" i="12"/>
  <c r="J554" i="12"/>
  <c r="L549" i="12"/>
  <c r="L553" i="12"/>
  <c r="H557" i="12"/>
  <c r="L559" i="12"/>
  <c r="J562" i="12"/>
  <c r="H565" i="12"/>
  <c r="L567" i="12"/>
  <c r="J570" i="12"/>
  <c r="H573" i="12"/>
  <c r="L575" i="12"/>
  <c r="J578" i="12"/>
  <c r="H581" i="12"/>
  <c r="L583" i="12"/>
  <c r="J586" i="12"/>
  <c r="H589" i="12"/>
  <c r="L591" i="12"/>
  <c r="J594" i="12"/>
  <c r="H597" i="12"/>
  <c r="K473" i="12"/>
  <c r="I484" i="12"/>
  <c r="M490" i="12"/>
  <c r="H495" i="12"/>
  <c r="L498" i="12"/>
  <c r="I502" i="12"/>
  <c r="L505" i="12"/>
  <c r="J509" i="12"/>
  <c r="M512" i="12"/>
  <c r="J516" i="12"/>
  <c r="H520" i="12"/>
  <c r="K523" i="12"/>
  <c r="H527" i="12"/>
  <c r="L530" i="12"/>
  <c r="I534" i="12"/>
  <c r="L537" i="12"/>
  <c r="I541" i="12"/>
  <c r="M543" i="12"/>
  <c r="K546" i="12"/>
  <c r="I549" i="12"/>
  <c r="M551" i="12"/>
  <c r="K554" i="12"/>
  <c r="I557" i="12"/>
  <c r="M559" i="12"/>
  <c r="K562" i="12"/>
  <c r="I565" i="12"/>
  <c r="M567" i="12"/>
  <c r="K570" i="12"/>
  <c r="I573" i="12"/>
  <c r="M575" i="12"/>
  <c r="K578" i="12"/>
  <c r="I581" i="12"/>
  <c r="M583" i="12"/>
  <c r="K586" i="12"/>
  <c r="I589" i="12"/>
  <c r="M591" i="12"/>
  <c r="K594" i="12"/>
  <c r="I597" i="12"/>
  <c r="M599" i="12"/>
  <c r="K602" i="12"/>
  <c r="I605" i="12"/>
  <c r="M607" i="12"/>
  <c r="K610" i="12"/>
  <c r="I613" i="12"/>
  <c r="M615" i="12"/>
  <c r="K618" i="12"/>
  <c r="I621" i="12"/>
  <c r="M623" i="12"/>
  <c r="K626" i="12"/>
  <c r="I629" i="12"/>
  <c r="M631" i="12"/>
  <c r="K634" i="12"/>
  <c r="I637" i="12"/>
  <c r="M639" i="12"/>
  <c r="J602" i="12"/>
  <c r="L607" i="12"/>
  <c r="I612" i="12"/>
  <c r="L615" i="12"/>
  <c r="J619" i="12"/>
  <c r="M622" i="12"/>
  <c r="J626" i="12"/>
  <c r="H630" i="12"/>
  <c r="K633" i="12"/>
  <c r="H637" i="12"/>
  <c r="L640" i="12"/>
  <c r="J643" i="12"/>
  <c r="H646" i="12"/>
  <c r="L648" i="12"/>
  <c r="J651" i="12"/>
  <c r="H654" i="12"/>
  <c r="L656" i="12"/>
  <c r="J659" i="12"/>
  <c r="H662" i="12"/>
  <c r="L664" i="12"/>
  <c r="J667" i="12"/>
  <c r="H670" i="12"/>
  <c r="L672" i="12"/>
  <c r="J675" i="12"/>
  <c r="H678" i="12"/>
  <c r="L680" i="12"/>
  <c r="J683" i="12"/>
  <c r="H686" i="12"/>
  <c r="L688" i="12"/>
  <c r="J691" i="12"/>
  <c r="H694" i="12"/>
  <c r="L696" i="12"/>
  <c r="J699" i="12"/>
  <c r="H702" i="12"/>
  <c r="L704" i="12"/>
  <c r="J707" i="12"/>
  <c r="H710" i="12"/>
  <c r="L712" i="12"/>
  <c r="J715" i="12"/>
  <c r="H718" i="12"/>
  <c r="L720" i="12"/>
  <c r="J723" i="12"/>
  <c r="H726" i="12"/>
  <c r="L728" i="12"/>
  <c r="J731" i="12"/>
  <c r="H734" i="12"/>
  <c r="L736" i="12"/>
  <c r="J739" i="12"/>
  <c r="H742" i="12"/>
  <c r="L744" i="12"/>
  <c r="J747" i="12"/>
  <c r="H750" i="12"/>
  <c r="L752" i="12"/>
  <c r="J755" i="12"/>
  <c r="H758" i="12"/>
  <c r="L760" i="12"/>
  <c r="J763" i="12"/>
  <c r="H766" i="12"/>
  <c r="L768" i="12"/>
  <c r="J771" i="12"/>
  <c r="H774" i="12"/>
  <c r="L776" i="12"/>
  <c r="J779" i="12"/>
  <c r="H782" i="12"/>
  <c r="L784" i="12"/>
  <c r="J787" i="12"/>
  <c r="H790" i="12"/>
  <c r="L792" i="12"/>
  <c r="J795" i="12"/>
  <c r="H798" i="12"/>
  <c r="L800" i="12"/>
  <c r="J803" i="12"/>
  <c r="H806" i="12"/>
  <c r="L808" i="12"/>
  <c r="J811" i="12"/>
  <c r="H814" i="12"/>
  <c r="L816" i="12"/>
  <c r="J819" i="12"/>
  <c r="H822" i="12"/>
  <c r="L599" i="12"/>
  <c r="K605" i="12"/>
  <c r="L610" i="12"/>
  <c r="I614" i="12"/>
  <c r="L617" i="12"/>
  <c r="J621" i="12"/>
  <c r="M624" i="12"/>
  <c r="J628" i="12"/>
  <c r="H632" i="12"/>
  <c r="K635" i="12"/>
  <c r="H639" i="12"/>
  <c r="I642" i="12"/>
  <c r="M644" i="12"/>
  <c r="K647" i="12"/>
  <c r="I650" i="12"/>
  <c r="M652" i="12"/>
  <c r="K655" i="12"/>
  <c r="I658" i="12"/>
  <c r="M660" i="12"/>
  <c r="K663" i="12"/>
  <c r="H551" i="12"/>
  <c r="H555" i="12"/>
  <c r="L557" i="12"/>
  <c r="J560" i="12"/>
  <c r="H563" i="12"/>
  <c r="L565" i="12"/>
  <c r="J568" i="12"/>
  <c r="H571" i="12"/>
  <c r="L573" i="12"/>
  <c r="J576" i="12"/>
  <c r="H579" i="12"/>
  <c r="L581" i="12"/>
  <c r="J584" i="12"/>
  <c r="H587" i="12"/>
  <c r="L589" i="12"/>
  <c r="J592" i="12"/>
  <c r="H595" i="12"/>
  <c r="L597" i="12"/>
  <c r="I476" i="12"/>
  <c r="M486" i="12"/>
  <c r="I492" i="12"/>
  <c r="H496" i="12"/>
  <c r="K499" i="12"/>
  <c r="H503" i="12"/>
  <c r="L506" i="12"/>
  <c r="I510" i="12"/>
  <c r="L513" i="12"/>
  <c r="J517" i="12"/>
  <c r="M520" i="12"/>
  <c r="J524" i="12"/>
  <c r="H528" i="12"/>
  <c r="N528" i="12" s="1"/>
  <c r="K531" i="12"/>
  <c r="H535" i="12"/>
  <c r="L538" i="12"/>
  <c r="N538" i="12" s="1"/>
  <c r="M541" i="12"/>
  <c r="K544" i="12"/>
  <c r="I547" i="12"/>
  <c r="M549" i="12"/>
  <c r="K552" i="12"/>
  <c r="I555" i="12"/>
  <c r="M557" i="12"/>
  <c r="K560" i="12"/>
  <c r="I563" i="12"/>
  <c r="M565" i="12"/>
  <c r="K568" i="12"/>
  <c r="I571" i="12"/>
  <c r="M573" i="12"/>
  <c r="K576" i="12"/>
  <c r="I579" i="12"/>
  <c r="M581" i="12"/>
  <c r="K584" i="12"/>
  <c r="I587" i="12"/>
  <c r="M589" i="12"/>
  <c r="K592" i="12"/>
  <c r="I595" i="12"/>
  <c r="M597" i="12"/>
  <c r="K600" i="12"/>
  <c r="I603" i="12"/>
  <c r="M605" i="12"/>
  <c r="K608" i="12"/>
  <c r="I611" i="12"/>
  <c r="M613" i="12"/>
  <c r="K616" i="12"/>
  <c r="I619" i="12"/>
  <c r="M621" i="12"/>
  <c r="K624" i="12"/>
  <c r="I627" i="12"/>
  <c r="M629" i="12"/>
  <c r="K632" i="12"/>
  <c r="I635" i="12"/>
  <c r="M637" i="12"/>
  <c r="K640" i="12"/>
  <c r="L603" i="12"/>
  <c r="H609" i="12"/>
  <c r="H613" i="12"/>
  <c r="L616" i="12"/>
  <c r="I620" i="12"/>
  <c r="L623" i="12"/>
  <c r="J627" i="12"/>
  <c r="M630" i="12"/>
  <c r="J634" i="12"/>
  <c r="H638" i="12"/>
  <c r="J641" i="12"/>
  <c r="H644" i="12"/>
  <c r="L646" i="12"/>
  <c r="J649" i="12"/>
  <c r="H652" i="12"/>
  <c r="L654" i="12"/>
  <c r="J657" i="12"/>
  <c r="H660" i="12"/>
  <c r="L662" i="12"/>
  <c r="J665" i="12"/>
  <c r="H668" i="12"/>
  <c r="L670" i="12"/>
  <c r="J673" i="12"/>
  <c r="H676" i="12"/>
  <c r="L678" i="12"/>
  <c r="J681" i="12"/>
  <c r="H684" i="12"/>
  <c r="L686" i="12"/>
  <c r="J689" i="12"/>
  <c r="H692" i="12"/>
  <c r="L694" i="12"/>
  <c r="J697" i="12"/>
  <c r="H700" i="12"/>
  <c r="L702" i="12"/>
  <c r="J705" i="12"/>
  <c r="H708" i="12"/>
  <c r="L710" i="12"/>
  <c r="J713" i="12"/>
  <c r="H716" i="12"/>
  <c r="L718" i="12"/>
  <c r="J721" i="12"/>
  <c r="H724" i="12"/>
  <c r="L726" i="12"/>
  <c r="J729" i="12"/>
  <c r="H732" i="12"/>
  <c r="L734" i="12"/>
  <c r="J737" i="12"/>
  <c r="H740" i="12"/>
  <c r="L742" i="12"/>
  <c r="J745" i="12"/>
  <c r="H748" i="12"/>
  <c r="L750" i="12"/>
  <c r="J753" i="12"/>
  <c r="H756" i="12"/>
  <c r="L758" i="12"/>
  <c r="J761" i="12"/>
  <c r="H764" i="12"/>
  <c r="L766" i="12"/>
  <c r="J769" i="12"/>
  <c r="H772" i="12"/>
  <c r="L774" i="12"/>
  <c r="J777" i="12"/>
  <c r="H780" i="12"/>
  <c r="L782" i="12"/>
  <c r="J785" i="12"/>
  <c r="H788" i="12"/>
  <c r="L790" i="12"/>
  <c r="J793" i="12"/>
  <c r="H796" i="12"/>
  <c r="L798" i="12"/>
  <c r="J801" i="12"/>
  <c r="H804" i="12"/>
  <c r="L806" i="12"/>
  <c r="J809" i="12"/>
  <c r="H812" i="12"/>
  <c r="L814" i="12"/>
  <c r="J817" i="12"/>
  <c r="H820" i="12"/>
  <c r="L822" i="12"/>
  <c r="K601" i="12"/>
  <c r="M606" i="12"/>
  <c r="K611" i="12"/>
  <c r="H615" i="12"/>
  <c r="L618" i="12"/>
  <c r="I622" i="12"/>
  <c r="L625" i="12"/>
  <c r="J629" i="12"/>
  <c r="M632" i="12"/>
  <c r="J636" i="12"/>
  <c r="H640" i="12"/>
  <c r="M642" i="12"/>
  <c r="K645" i="12"/>
  <c r="I648" i="12"/>
  <c r="M650" i="12"/>
  <c r="K653" i="12"/>
  <c r="I656" i="12"/>
  <c r="M658" i="12"/>
  <c r="K661" i="12"/>
  <c r="I664" i="12"/>
  <c r="J552" i="12"/>
  <c r="L555" i="12"/>
  <c r="J558" i="12"/>
  <c r="H561" i="12"/>
  <c r="L563" i="12"/>
  <c r="J566" i="12"/>
  <c r="H569" i="12"/>
  <c r="L571" i="12"/>
  <c r="J574" i="12"/>
  <c r="H577" i="12"/>
  <c r="L579" i="12"/>
  <c r="J582" i="12"/>
  <c r="H585" i="12"/>
  <c r="L587" i="12"/>
  <c r="J590" i="12"/>
  <c r="H593" i="12"/>
  <c r="L595" i="12"/>
  <c r="J598" i="12"/>
  <c r="M478" i="12"/>
  <c r="I488" i="12"/>
  <c r="J493" i="12"/>
  <c r="M496" i="12"/>
  <c r="J500" i="12"/>
  <c r="O500" i="12" s="1"/>
  <c r="H504" i="12"/>
  <c r="K507" i="12"/>
  <c r="H511" i="12"/>
  <c r="L514" i="12"/>
  <c r="N514" i="12" s="1"/>
  <c r="I518" i="12"/>
  <c r="L521" i="12"/>
  <c r="J525" i="12"/>
  <c r="M528" i="12"/>
  <c r="J532" i="12"/>
  <c r="H536" i="12"/>
  <c r="K539" i="12"/>
  <c r="K542" i="12"/>
  <c r="I545" i="12"/>
  <c r="M547" i="12"/>
  <c r="K550" i="12"/>
  <c r="I553" i="12"/>
  <c r="M555" i="12"/>
  <c r="K558" i="12"/>
  <c r="I561" i="12"/>
  <c r="M563" i="12"/>
  <c r="O563" i="12" s="1"/>
  <c r="K566" i="12"/>
  <c r="N566" i="12" s="1"/>
  <c r="I569" i="12"/>
  <c r="M571" i="12"/>
  <c r="K574" i="12"/>
  <c r="I577" i="12"/>
  <c r="M579" i="12"/>
  <c r="K582" i="12"/>
  <c r="I585" i="12"/>
  <c r="M587" i="12"/>
  <c r="K590" i="12"/>
  <c r="I593" i="12"/>
  <c r="M595" i="12"/>
  <c r="O595" i="12" s="1"/>
  <c r="K598" i="12"/>
  <c r="O598" i="12" s="1"/>
  <c r="I601" i="12"/>
  <c r="M603" i="12"/>
  <c r="K606" i="12"/>
  <c r="I609" i="12"/>
  <c r="M611" i="12"/>
  <c r="K614" i="12"/>
  <c r="I617" i="12"/>
  <c r="M619" i="12"/>
  <c r="K622" i="12"/>
  <c r="I625" i="12"/>
  <c r="M627" i="12"/>
  <c r="K630" i="12"/>
  <c r="I633" i="12"/>
  <c r="M635" i="12"/>
  <c r="K638" i="12"/>
  <c r="H599" i="12"/>
  <c r="H605" i="12"/>
  <c r="J610" i="12"/>
  <c r="H614" i="12"/>
  <c r="K617" i="12"/>
  <c r="H621" i="12"/>
  <c r="L624" i="12"/>
  <c r="I628" i="12"/>
  <c r="L631" i="12"/>
  <c r="J635" i="12"/>
  <c r="M638" i="12"/>
  <c r="H642" i="12"/>
  <c r="L644" i="12"/>
  <c r="J647" i="12"/>
  <c r="H650" i="12"/>
  <c r="L652" i="12"/>
  <c r="J655" i="12"/>
  <c r="H658" i="12"/>
  <c r="L660" i="12"/>
  <c r="J663" i="12"/>
  <c r="H666" i="12"/>
  <c r="L668" i="12"/>
  <c r="J671" i="12"/>
  <c r="H674" i="12"/>
  <c r="L676" i="12"/>
  <c r="J679" i="12"/>
  <c r="H682" i="12"/>
  <c r="L684" i="12"/>
  <c r="J687" i="12"/>
  <c r="H690" i="12"/>
  <c r="L692" i="12"/>
  <c r="J695" i="12"/>
  <c r="H698" i="12"/>
  <c r="L700" i="12"/>
  <c r="J703" i="12"/>
  <c r="H706" i="12"/>
  <c r="L708" i="12"/>
  <c r="J711" i="12"/>
  <c r="H714" i="12"/>
  <c r="L716" i="12"/>
  <c r="J719" i="12"/>
  <c r="H722" i="12"/>
  <c r="L724" i="12"/>
  <c r="J727" i="12"/>
  <c r="H730" i="12"/>
  <c r="L732" i="12"/>
  <c r="J735" i="12"/>
  <c r="H738" i="12"/>
  <c r="L740" i="12"/>
  <c r="J743" i="12"/>
  <c r="H746" i="12"/>
  <c r="L748" i="12"/>
  <c r="J751" i="12"/>
  <c r="H754" i="12"/>
  <c r="L756" i="12"/>
  <c r="J759" i="12"/>
  <c r="H762" i="12"/>
  <c r="L764" i="12"/>
  <c r="J767" i="12"/>
  <c r="H770" i="12"/>
  <c r="L772" i="12"/>
  <c r="J775" i="12"/>
  <c r="H778" i="12"/>
  <c r="L780" i="12"/>
  <c r="J783" i="12"/>
  <c r="H786" i="12"/>
  <c r="L788" i="12"/>
  <c r="J791" i="12"/>
  <c r="H794" i="12"/>
  <c r="L796" i="12"/>
  <c r="J799" i="12"/>
  <c r="H802" i="12"/>
  <c r="L804" i="12"/>
  <c r="J807" i="12"/>
  <c r="H810" i="12"/>
  <c r="L812" i="12"/>
  <c r="J815" i="12"/>
  <c r="H818" i="12"/>
  <c r="L820" i="12"/>
  <c r="J823" i="12"/>
  <c r="M602" i="12"/>
  <c r="I608" i="12"/>
  <c r="J612" i="12"/>
  <c r="H616" i="12"/>
  <c r="K619" i="12"/>
  <c r="H623" i="12"/>
  <c r="L626" i="12"/>
  <c r="I630" i="12"/>
  <c r="L633" i="12"/>
  <c r="J637" i="12"/>
  <c r="M640" i="12"/>
  <c r="K643" i="12"/>
  <c r="I646" i="12"/>
  <c r="M648" i="12"/>
  <c r="K651" i="12"/>
  <c r="I654" i="12"/>
  <c r="M656" i="12"/>
  <c r="K659" i="12"/>
  <c r="I662" i="12"/>
  <c r="H553" i="12"/>
  <c r="J556" i="12"/>
  <c r="H559" i="12"/>
  <c r="L561" i="12"/>
  <c r="J564" i="12"/>
  <c r="H567" i="12"/>
  <c r="L569" i="12"/>
  <c r="J572" i="12"/>
  <c r="H575" i="12"/>
  <c r="L577" i="12"/>
  <c r="J580" i="12"/>
  <c r="H583" i="12"/>
  <c r="L585" i="12"/>
  <c r="J588" i="12"/>
  <c r="H591" i="12"/>
  <c r="L593" i="12"/>
  <c r="J596" i="12"/>
  <c r="M470" i="12"/>
  <c r="O470" i="12" s="1"/>
  <c r="K481" i="12"/>
  <c r="K489" i="12"/>
  <c r="I494" i="12"/>
  <c r="N494" i="12" s="1"/>
  <c r="L497" i="12"/>
  <c r="J501" i="12"/>
  <c r="M504" i="12"/>
  <c r="J508" i="12"/>
  <c r="O508" i="12" s="1"/>
  <c r="H512" i="12"/>
  <c r="K515" i="12"/>
  <c r="H519" i="12"/>
  <c r="L522" i="12"/>
  <c r="I526" i="12"/>
  <c r="N526" i="12" s="1"/>
  <c r="L529" i="12"/>
  <c r="J533" i="12"/>
  <c r="M536" i="12"/>
  <c r="J540" i="12"/>
  <c r="I543" i="12"/>
  <c r="M545" i="12"/>
  <c r="K548" i="12"/>
  <c r="O548" i="12" s="1"/>
  <c r="I551" i="12"/>
  <c r="M553" i="12"/>
  <c r="K556" i="12"/>
  <c r="I559" i="12"/>
  <c r="M561" i="12"/>
  <c r="K564" i="12"/>
  <c r="I567" i="12"/>
  <c r="M569" i="12"/>
  <c r="K572" i="12"/>
  <c r="I575" i="12"/>
  <c r="M577" i="12"/>
  <c r="K580" i="12"/>
  <c r="I583" i="12"/>
  <c r="N583" i="12" s="1"/>
  <c r="M585" i="12"/>
  <c r="K588" i="12"/>
  <c r="I591" i="12"/>
  <c r="M593" i="12"/>
  <c r="K596" i="12"/>
  <c r="I599" i="12"/>
  <c r="M601" i="12"/>
  <c r="K604" i="12"/>
  <c r="I607" i="12"/>
  <c r="M609" i="12"/>
  <c r="K612" i="12"/>
  <c r="I615" i="12"/>
  <c r="M617" i="12"/>
  <c r="K620" i="12"/>
  <c r="I623" i="12"/>
  <c r="M625" i="12"/>
  <c r="K628" i="12"/>
  <c r="I631" i="12"/>
  <c r="M633" i="12"/>
  <c r="K636" i="12"/>
  <c r="I639" i="12"/>
  <c r="H601" i="12"/>
  <c r="J606" i="12"/>
  <c r="O606" i="12" s="1"/>
  <c r="J611" i="12"/>
  <c r="M614" i="12"/>
  <c r="J618" i="12"/>
  <c r="H622" i="12"/>
  <c r="K625" i="12"/>
  <c r="H629" i="12"/>
  <c r="L632" i="12"/>
  <c r="I636" i="12"/>
  <c r="L639" i="12"/>
  <c r="L642" i="12"/>
  <c r="J645" i="12"/>
  <c r="H648" i="12"/>
  <c r="L650" i="12"/>
  <c r="J653" i="12"/>
  <c r="H656" i="12"/>
  <c r="L658" i="12"/>
  <c r="J661" i="12"/>
  <c r="H664" i="12"/>
  <c r="L666" i="12"/>
  <c r="J669" i="12"/>
  <c r="H672" i="12"/>
  <c r="L674" i="12"/>
  <c r="J677" i="12"/>
  <c r="H680" i="12"/>
  <c r="L682" i="12"/>
  <c r="J685" i="12"/>
  <c r="H688" i="12"/>
  <c r="L690" i="12"/>
  <c r="J693" i="12"/>
  <c r="H696" i="12"/>
  <c r="L698" i="12"/>
  <c r="J701" i="12"/>
  <c r="H704" i="12"/>
  <c r="L706" i="12"/>
  <c r="J709" i="12"/>
  <c r="H712" i="12"/>
  <c r="L714" i="12"/>
  <c r="J717" i="12"/>
  <c r="H720" i="12"/>
  <c r="L722" i="12"/>
  <c r="J725" i="12"/>
  <c r="H728" i="12"/>
  <c r="L730" i="12"/>
  <c r="J733" i="12"/>
  <c r="H736" i="12"/>
  <c r="L738" i="12"/>
  <c r="J741" i="12"/>
  <c r="H744" i="12"/>
  <c r="L746" i="12"/>
  <c r="J749" i="12"/>
  <c r="H752" i="12"/>
  <c r="L754" i="12"/>
  <c r="J757" i="12"/>
  <c r="H760" i="12"/>
  <c r="L762" i="12"/>
  <c r="J765" i="12"/>
  <c r="H768" i="12"/>
  <c r="L770" i="12"/>
  <c r="J773" i="12"/>
  <c r="H776" i="12"/>
  <c r="L778" i="12"/>
  <c r="J781" i="12"/>
  <c r="H784" i="12"/>
  <c r="L786" i="12"/>
  <c r="J789" i="12"/>
  <c r="H792" i="12"/>
  <c r="L794" i="12"/>
  <c r="J797" i="12"/>
  <c r="H800" i="12"/>
  <c r="L802" i="12"/>
  <c r="J805" i="12"/>
  <c r="H808" i="12"/>
  <c r="L810" i="12"/>
  <c r="J813" i="12"/>
  <c r="H816" i="12"/>
  <c r="L818" i="12"/>
  <c r="J821" i="12"/>
  <c r="H824" i="12"/>
  <c r="I604" i="12"/>
  <c r="K609" i="12"/>
  <c r="J613" i="12"/>
  <c r="M616" i="12"/>
  <c r="J620" i="12"/>
  <c r="H624" i="12"/>
  <c r="K627" i="12"/>
  <c r="H631" i="12"/>
  <c r="L634" i="12"/>
  <c r="I638" i="12"/>
  <c r="K641" i="12"/>
  <c r="I644" i="12"/>
  <c r="M646" i="12"/>
  <c r="K649" i="12"/>
  <c r="I652" i="12"/>
  <c r="M654" i="12"/>
  <c r="K657" i="12"/>
  <c r="I660" i="12"/>
  <c r="M662" i="12"/>
  <c r="K665" i="12"/>
  <c r="I668" i="12"/>
  <c r="H878" i="12"/>
  <c r="I2" i="12"/>
  <c r="H880" i="12"/>
  <c r="J877" i="12"/>
  <c r="L874" i="12"/>
  <c r="H872" i="12"/>
  <c r="J869" i="12"/>
  <c r="L866" i="12"/>
  <c r="H864" i="12"/>
  <c r="J861" i="12"/>
  <c r="L858" i="12"/>
  <c r="H856" i="12"/>
  <c r="J853" i="12"/>
  <c r="L850" i="12"/>
  <c r="H848" i="12"/>
  <c r="J845" i="12"/>
  <c r="L842" i="12"/>
  <c r="H840" i="12"/>
  <c r="J836" i="12"/>
  <c r="M832" i="12"/>
  <c r="J829" i="12"/>
  <c r="L825" i="12"/>
  <c r="H821" i="12"/>
  <c r="L815" i="12"/>
  <c r="J810" i="12"/>
  <c r="H805" i="12"/>
  <c r="M881" i="12"/>
  <c r="I879" i="12"/>
  <c r="K876" i="12"/>
  <c r="M873" i="12"/>
  <c r="I871" i="12"/>
  <c r="K868" i="12"/>
  <c r="M865" i="12"/>
  <c r="I863" i="12"/>
  <c r="K860" i="12"/>
  <c r="M857" i="12"/>
  <c r="I855" i="12"/>
  <c r="K852" i="12"/>
  <c r="M849" i="12"/>
  <c r="I847" i="12"/>
  <c r="K844" i="12"/>
  <c r="M841" i="12"/>
  <c r="M838" i="12"/>
  <c r="J835" i="12"/>
  <c r="L831" i="12"/>
  <c r="I828" i="12"/>
  <c r="L824" i="12"/>
  <c r="K819" i="12"/>
  <c r="I814" i="12"/>
  <c r="M808" i="12"/>
  <c r="K803" i="12"/>
  <c r="H881" i="12"/>
  <c r="J878" i="12"/>
  <c r="L875" i="12"/>
  <c r="H873" i="12"/>
  <c r="J870" i="12"/>
  <c r="L867" i="12"/>
  <c r="H865" i="12"/>
  <c r="J862" i="12"/>
  <c r="L859" i="12"/>
  <c r="H857" i="12"/>
  <c r="J854" i="12"/>
  <c r="L851" i="12"/>
  <c r="H849" i="12"/>
  <c r="J846" i="12"/>
  <c r="L843" i="12"/>
  <c r="H841" i="12"/>
  <c r="L837" i="12"/>
  <c r="I834" i="12"/>
  <c r="L830" i="12"/>
  <c r="H827" i="12"/>
  <c r="H823" i="12"/>
  <c r="L817" i="12"/>
  <c r="J812" i="12"/>
  <c r="H807" i="12"/>
  <c r="K801" i="12"/>
  <c r="M880" i="12"/>
  <c r="I878" i="12"/>
  <c r="K875" i="12"/>
  <c r="M872" i="12"/>
  <c r="I870" i="12"/>
  <c r="K867" i="12"/>
  <c r="M864" i="12"/>
  <c r="I862" i="12"/>
  <c r="K859" i="12"/>
  <c r="M856" i="12"/>
  <c r="I854" i="12"/>
  <c r="K851" i="12"/>
  <c r="M848" i="12"/>
  <c r="I846" i="12"/>
  <c r="K843" i="12"/>
  <c r="M840" i="12"/>
  <c r="K837" i="12"/>
  <c r="H834" i="12"/>
  <c r="J830" i="12"/>
  <c r="M826" i="12"/>
  <c r="M822" i="12"/>
  <c r="K817" i="12"/>
  <c r="I812" i="12"/>
  <c r="M806" i="12"/>
  <c r="M800" i="12"/>
  <c r="M837" i="12"/>
  <c r="I835" i="12"/>
  <c r="K832" i="12"/>
  <c r="M829" i="12"/>
  <c r="I827" i="12"/>
  <c r="K824" i="12"/>
  <c r="M821" i="12"/>
  <c r="I819" i="12"/>
  <c r="K816" i="12"/>
  <c r="M813" i="12"/>
  <c r="I811" i="12"/>
  <c r="K808" i="12"/>
  <c r="M805" i="12"/>
  <c r="I803" i="12"/>
  <c r="K800" i="12"/>
  <c r="M797" i="12"/>
  <c r="I795" i="12"/>
  <c r="K792" i="12"/>
  <c r="M789" i="12"/>
  <c r="I787" i="12"/>
  <c r="K784" i="12"/>
  <c r="M781" i="12"/>
  <c r="I779" i="12"/>
  <c r="K776" i="12"/>
  <c r="M773" i="12"/>
  <c r="I771" i="12"/>
  <c r="K768" i="12"/>
  <c r="M765" i="12"/>
  <c r="I763" i="12"/>
  <c r="K760" i="12"/>
  <c r="M757" i="12"/>
  <c r="I755" i="12"/>
  <c r="K752" i="12"/>
  <c r="M749" i="12"/>
  <c r="I747" i="12"/>
  <c r="K744" i="12"/>
  <c r="M741" i="12"/>
  <c r="I739" i="12"/>
  <c r="K736" i="12"/>
  <c r="M733" i="12"/>
  <c r="I731" i="12"/>
  <c r="K728" i="12"/>
  <c r="M725" i="12"/>
  <c r="I723" i="12"/>
  <c r="K720" i="12"/>
  <c r="M717" i="12"/>
  <c r="I715" i="12"/>
  <c r="K712" i="12"/>
  <c r="M709" i="12"/>
  <c r="I707" i="12"/>
  <c r="K704" i="12"/>
  <c r="M701" i="12"/>
  <c r="I699" i="12"/>
  <c r="K696" i="12"/>
  <c r="M693" i="12"/>
  <c r="I691" i="12"/>
  <c r="K688" i="12"/>
  <c r="M685" i="12"/>
  <c r="I683" i="12"/>
  <c r="K680" i="12"/>
  <c r="M677" i="12"/>
  <c r="I675" i="12"/>
  <c r="K672" i="12"/>
  <c r="M669" i="12"/>
  <c r="I667" i="12"/>
  <c r="K664" i="12"/>
  <c r="M661" i="12"/>
  <c r="I659" i="12"/>
  <c r="K656" i="12"/>
  <c r="M653" i="12"/>
  <c r="I651" i="12"/>
  <c r="K648" i="12"/>
  <c r="M645" i="12"/>
  <c r="I643" i="12"/>
  <c r="J640" i="12"/>
  <c r="M636" i="12"/>
  <c r="J633" i="12"/>
  <c r="L629" i="12"/>
  <c r="I626" i="12"/>
  <c r="L622" i="12"/>
  <c r="N622" i="12" s="1"/>
  <c r="H619" i="12"/>
  <c r="K615" i="12"/>
  <c r="H612" i="12"/>
  <c r="K607" i="12"/>
  <c r="I602" i="12"/>
  <c r="J800" i="12"/>
  <c r="L797" i="12"/>
  <c r="H795" i="12"/>
  <c r="J792" i="12"/>
  <c r="L789" i="12"/>
  <c r="H787" i="12"/>
  <c r="J784" i="12"/>
  <c r="L781" i="12"/>
  <c r="H779" i="12"/>
  <c r="J776" i="12"/>
  <c r="L773" i="12"/>
  <c r="H771" i="12"/>
  <c r="J768" i="12"/>
  <c r="L765" i="12"/>
  <c r="H763" i="12"/>
  <c r="J760" i="12"/>
  <c r="L757" i="12"/>
  <c r="H755" i="12"/>
  <c r="J752" i="12"/>
  <c r="L749" i="12"/>
  <c r="H747" i="12"/>
  <c r="J744" i="12"/>
  <c r="L741" i="12"/>
  <c r="H739" i="12"/>
  <c r="J736" i="12"/>
  <c r="L733" i="12"/>
  <c r="H731" i="12"/>
  <c r="J728" i="12"/>
  <c r="L725" i="12"/>
  <c r="H723" i="12"/>
  <c r="J720" i="12"/>
  <c r="L717" i="12"/>
  <c r="H715" i="12"/>
  <c r="J712" i="12"/>
  <c r="L709" i="12"/>
  <c r="H707" i="12"/>
  <c r="J704" i="12"/>
  <c r="L701" i="12"/>
  <c r="H699" i="12"/>
  <c r="J696" i="12"/>
  <c r="L693" i="12"/>
  <c r="H691" i="12"/>
  <c r="J688" i="12"/>
  <c r="L685" i="12"/>
  <c r="H683" i="12"/>
  <c r="J680" i="12"/>
  <c r="L677" i="12"/>
  <c r="H675" i="12"/>
  <c r="J672" i="12"/>
  <c r="L669" i="12"/>
  <c r="H667" i="12"/>
  <c r="J664" i="12"/>
  <c r="L661" i="12"/>
  <c r="H659" i="12"/>
  <c r="J656" i="12"/>
  <c r="L653" i="12"/>
  <c r="H651" i="12"/>
  <c r="J648" i="12"/>
  <c r="L645" i="12"/>
  <c r="H643" i="12"/>
  <c r="I640" i="12"/>
  <c r="L636" i="12"/>
  <c r="H633" i="12"/>
  <c r="K629" i="12"/>
  <c r="H626" i="12"/>
  <c r="J622" i="12"/>
  <c r="M618" i="12"/>
  <c r="J615" i="12"/>
  <c r="L611" i="12"/>
  <c r="H607" i="12"/>
  <c r="L601" i="12"/>
  <c r="N601" i="12" s="1"/>
  <c r="M798" i="12"/>
  <c r="I796" i="12"/>
  <c r="K793" i="12"/>
  <c r="M790" i="12"/>
  <c r="I788" i="12"/>
  <c r="K785" i="12"/>
  <c r="M782" i="12"/>
  <c r="I780" i="12"/>
  <c r="K777" i="12"/>
  <c r="M774" i="12"/>
  <c r="I772" i="12"/>
  <c r="K769" i="12"/>
  <c r="M766" i="12"/>
  <c r="I764" i="12"/>
  <c r="K761" i="12"/>
  <c r="M758" i="12"/>
  <c r="I756" i="12"/>
  <c r="K753" i="12"/>
  <c r="M750" i="12"/>
  <c r="I748" i="12"/>
  <c r="K745" i="12"/>
  <c r="M742" i="12"/>
  <c r="I740" i="12"/>
  <c r="K737" i="12"/>
  <c r="M734" i="12"/>
  <c r="I732" i="12"/>
  <c r="K729" i="12"/>
  <c r="M726" i="12"/>
  <c r="I724" i="12"/>
  <c r="K721" i="12"/>
  <c r="M718" i="12"/>
  <c r="I716" i="12"/>
  <c r="K713" i="12"/>
  <c r="M710" i="12"/>
  <c r="I708" i="12"/>
  <c r="K705" i="12"/>
  <c r="M702" i="12"/>
  <c r="I700" i="12"/>
  <c r="K697" i="12"/>
  <c r="M694" i="12"/>
  <c r="I692" i="12"/>
  <c r="K689" i="12"/>
  <c r="M686" i="12"/>
  <c r="I684" i="12"/>
  <c r="K681" i="12"/>
  <c r="M678" i="12"/>
  <c r="I676" i="12"/>
  <c r="K673" i="12"/>
  <c r="M670" i="12"/>
  <c r="K667" i="12"/>
  <c r="J879" i="12"/>
  <c r="L876" i="12"/>
  <c r="H874" i="12"/>
  <c r="J871" i="12"/>
  <c r="L868" i="12"/>
  <c r="H866" i="12"/>
  <c r="J863" i="12"/>
  <c r="L860" i="12"/>
  <c r="H858" i="12"/>
  <c r="J855" i="12"/>
  <c r="L852" i="12"/>
  <c r="H850" i="12"/>
  <c r="J847" i="12"/>
  <c r="L844" i="12"/>
  <c r="H842" i="12"/>
  <c r="H839" i="12"/>
  <c r="K835" i="12"/>
  <c r="H832" i="12"/>
  <c r="J828" i="12"/>
  <c r="M824" i="12"/>
  <c r="L819" i="12"/>
  <c r="J814" i="12"/>
  <c r="H809" i="12"/>
  <c r="L803" i="12"/>
  <c r="I881" i="12"/>
  <c r="K878" i="12"/>
  <c r="M875" i="12"/>
  <c r="I873" i="12"/>
  <c r="K870" i="12"/>
  <c r="M867" i="12"/>
  <c r="I865" i="12"/>
  <c r="K862" i="12"/>
  <c r="M859" i="12"/>
  <c r="I857" i="12"/>
  <c r="K854" i="12"/>
  <c r="M851" i="12"/>
  <c r="I849" i="12"/>
  <c r="K846" i="12"/>
  <c r="M843" i="12"/>
  <c r="I841" i="12"/>
  <c r="H838" i="12"/>
  <c r="J834" i="12"/>
  <c r="M830" i="12"/>
  <c r="J827" i="12"/>
  <c r="K823" i="12"/>
  <c r="I818" i="12"/>
  <c r="M812" i="12"/>
  <c r="K807" i="12"/>
  <c r="I802" i="12"/>
  <c r="J880" i="12"/>
  <c r="L877" i="12"/>
  <c r="H875" i="12"/>
  <c r="J872" i="12"/>
  <c r="L869" i="12"/>
  <c r="H867" i="12"/>
  <c r="J864" i="12"/>
  <c r="L861" i="12"/>
  <c r="H859" i="12"/>
  <c r="J856" i="12"/>
  <c r="L853" i="12"/>
  <c r="H851" i="12"/>
  <c r="J848" i="12"/>
  <c r="L845" i="12"/>
  <c r="H843" i="12"/>
  <c r="J840" i="12"/>
  <c r="M836" i="12"/>
  <c r="J833" i="12"/>
  <c r="L829" i="12"/>
  <c r="I826" i="12"/>
  <c r="L821" i="12"/>
  <c r="J816" i="12"/>
  <c r="H811" i="12"/>
  <c r="L805" i="12"/>
  <c r="H2" i="12"/>
  <c r="I880" i="12"/>
  <c r="K877" i="12"/>
  <c r="M874" i="12"/>
  <c r="I872" i="12"/>
  <c r="K869" i="12"/>
  <c r="M866" i="12"/>
  <c r="I864" i="12"/>
  <c r="K861" i="12"/>
  <c r="M858" i="12"/>
  <c r="I856" i="12"/>
  <c r="K853" i="12"/>
  <c r="M850" i="12"/>
  <c r="I848" i="12"/>
  <c r="K845" i="12"/>
  <c r="M842" i="12"/>
  <c r="I840" i="12"/>
  <c r="L836" i="12"/>
  <c r="H833" i="12"/>
  <c r="K829" i="12"/>
  <c r="H826" i="12"/>
  <c r="K821" i="12"/>
  <c r="I816" i="12"/>
  <c r="M810" i="12"/>
  <c r="K805" i="12"/>
  <c r="M839" i="12"/>
  <c r="I837" i="12"/>
  <c r="K834" i="12"/>
  <c r="M831" i="12"/>
  <c r="I829" i="12"/>
  <c r="K826" i="12"/>
  <c r="M823" i="12"/>
  <c r="I821" i="12"/>
  <c r="K818" i="12"/>
  <c r="M815" i="12"/>
  <c r="I813" i="12"/>
  <c r="K810" i="12"/>
  <c r="M807" i="12"/>
  <c r="I805" i="12"/>
  <c r="K802" i="12"/>
  <c r="M799" i="12"/>
  <c r="I797" i="12"/>
  <c r="K794" i="12"/>
  <c r="M791" i="12"/>
  <c r="I789" i="12"/>
  <c r="K786" i="12"/>
  <c r="M783" i="12"/>
  <c r="I781" i="12"/>
  <c r="K778" i="12"/>
  <c r="M775" i="12"/>
  <c r="I773" i="12"/>
  <c r="K770" i="12"/>
  <c r="M767" i="12"/>
  <c r="I765" i="12"/>
  <c r="K762" i="12"/>
  <c r="M759" i="12"/>
  <c r="I757" i="12"/>
  <c r="K754" i="12"/>
  <c r="M751" i="12"/>
  <c r="I749" i="12"/>
  <c r="K746" i="12"/>
  <c r="M743" i="12"/>
  <c r="I741" i="12"/>
  <c r="K738" i="12"/>
  <c r="M735" i="12"/>
  <c r="I733" i="12"/>
  <c r="K730" i="12"/>
  <c r="M727" i="12"/>
  <c r="I725" i="12"/>
  <c r="K722" i="12"/>
  <c r="M719" i="12"/>
  <c r="I717" i="12"/>
  <c r="K714" i="12"/>
  <c r="M711" i="12"/>
  <c r="I709" i="12"/>
  <c r="K706" i="12"/>
  <c r="M703" i="12"/>
  <c r="I701" i="12"/>
  <c r="K698" i="12"/>
  <c r="M695" i="12"/>
  <c r="I693" i="12"/>
  <c r="K690" i="12"/>
  <c r="M687" i="12"/>
  <c r="I685" i="12"/>
  <c r="K682" i="12"/>
  <c r="M679" i="12"/>
  <c r="I677" i="12"/>
  <c r="K674" i="12"/>
  <c r="M671" i="12"/>
  <c r="I669" i="12"/>
  <c r="K666" i="12"/>
  <c r="M663" i="12"/>
  <c r="I661" i="12"/>
  <c r="K658" i="12"/>
  <c r="M655" i="12"/>
  <c r="I653" i="12"/>
  <c r="K650" i="12"/>
  <c r="M647" i="12"/>
  <c r="I645" i="12"/>
  <c r="K642" i="12"/>
  <c r="K639" i="12"/>
  <c r="H636" i="12"/>
  <c r="J632" i="12"/>
  <c r="M628" i="12"/>
  <c r="J625" i="12"/>
  <c r="L621" i="12"/>
  <c r="I618" i="12"/>
  <c r="L614" i="12"/>
  <c r="H611" i="12"/>
  <c r="I606" i="12"/>
  <c r="M600" i="12"/>
  <c r="L799" i="12"/>
  <c r="H797" i="12"/>
  <c r="J794" i="12"/>
  <c r="L791" i="12"/>
  <c r="H789" i="12"/>
  <c r="J786" i="12"/>
  <c r="L783" i="12"/>
  <c r="H781" i="12"/>
  <c r="J778" i="12"/>
  <c r="L775" i="12"/>
  <c r="H773" i="12"/>
  <c r="J770" i="12"/>
  <c r="L767" i="12"/>
  <c r="H765" i="12"/>
  <c r="J762" i="12"/>
  <c r="L759" i="12"/>
  <c r="H757" i="12"/>
  <c r="J754" i="12"/>
  <c r="L751" i="12"/>
  <c r="H749" i="12"/>
  <c r="J746" i="12"/>
  <c r="L743" i="12"/>
  <c r="H741" i="12"/>
  <c r="J738" i="12"/>
  <c r="L735" i="12"/>
  <c r="H733" i="12"/>
  <c r="J730" i="12"/>
  <c r="L727" i="12"/>
  <c r="H725" i="12"/>
  <c r="J722" i="12"/>
  <c r="L719" i="12"/>
  <c r="H717" i="12"/>
  <c r="J714" i="12"/>
  <c r="L711" i="12"/>
  <c r="H709" i="12"/>
  <c r="J706" i="12"/>
  <c r="L703" i="12"/>
  <c r="H701" i="12"/>
  <c r="J698" i="12"/>
  <c r="L695" i="12"/>
  <c r="H693" i="12"/>
  <c r="J690" i="12"/>
  <c r="L687" i="12"/>
  <c r="H685" i="12"/>
  <c r="J682" i="12"/>
  <c r="L679" i="12"/>
  <c r="H677" i="12"/>
  <c r="J674" i="12"/>
  <c r="L671" i="12"/>
  <c r="H669" i="12"/>
  <c r="J666" i="12"/>
  <c r="L663" i="12"/>
  <c r="H661" i="12"/>
  <c r="J658" i="12"/>
  <c r="L655" i="12"/>
  <c r="H653" i="12"/>
  <c r="J650" i="12"/>
  <c r="L647" i="12"/>
  <c r="H645" i="12"/>
  <c r="J642" i="12"/>
  <c r="J639" i="12"/>
  <c r="L635" i="12"/>
  <c r="I632" i="12"/>
  <c r="N632" i="12" s="1"/>
  <c r="L628" i="12"/>
  <c r="H625" i="12"/>
  <c r="K621" i="12"/>
  <c r="H618" i="12"/>
  <c r="N618" i="12" s="1"/>
  <c r="J614" i="12"/>
  <c r="M610" i="12"/>
  <c r="L605" i="12"/>
  <c r="N605" i="12" s="1"/>
  <c r="J600" i="12"/>
  <c r="I798" i="12"/>
  <c r="K795" i="12"/>
  <c r="M792" i="12"/>
  <c r="I790" i="12"/>
  <c r="K787" i="12"/>
  <c r="M784" i="12"/>
  <c r="I782" i="12"/>
  <c r="K779" i="12"/>
  <c r="M776" i="12"/>
  <c r="I774" i="12"/>
  <c r="K771" i="12"/>
  <c r="M768" i="12"/>
  <c r="I766" i="12"/>
  <c r="K763" i="12"/>
  <c r="M760" i="12"/>
  <c r="I758" i="12"/>
  <c r="K755" i="12"/>
  <c r="M752" i="12"/>
  <c r="I750" i="12"/>
  <c r="K747" i="12"/>
  <c r="M744" i="12"/>
  <c r="I742" i="12"/>
  <c r="K739" i="12"/>
  <c r="M736" i="12"/>
  <c r="O736" i="12" s="1"/>
  <c r="I734" i="12"/>
  <c r="K731" i="12"/>
  <c r="M728" i="12"/>
  <c r="I726" i="12"/>
  <c r="K723" i="12"/>
  <c r="M720" i="12"/>
  <c r="I718" i="12"/>
  <c r="K715" i="12"/>
  <c r="M712" i="12"/>
  <c r="I710" i="12"/>
  <c r="K707" i="12"/>
  <c r="M704" i="12"/>
  <c r="O704" i="12" s="1"/>
  <c r="I702" i="12"/>
  <c r="K699" i="12"/>
  <c r="M696" i="12"/>
  <c r="I694" i="12"/>
  <c r="K691" i="12"/>
  <c r="M688" i="12"/>
  <c r="I686" i="12"/>
  <c r="K683" i="12"/>
  <c r="M680" i="12"/>
  <c r="I678" i="12"/>
  <c r="K675" i="12"/>
  <c r="M672" i="12"/>
  <c r="O672" i="12" s="1"/>
  <c r="I670" i="12"/>
  <c r="M666" i="12"/>
  <c r="K827" i="12"/>
  <c r="L823" i="12"/>
  <c r="J818" i="12"/>
  <c r="H813" i="12"/>
  <c r="L807" i="12"/>
  <c r="J802" i="12"/>
  <c r="K880" i="12"/>
  <c r="M877" i="12"/>
  <c r="I875" i="12"/>
  <c r="K872" i="12"/>
  <c r="M869" i="12"/>
  <c r="I867" i="12"/>
  <c r="K864" i="12"/>
  <c r="M861" i="12"/>
  <c r="I859" i="12"/>
  <c r="K856" i="12"/>
  <c r="M853" i="12"/>
  <c r="I851" i="12"/>
  <c r="N851" i="12" s="1"/>
  <c r="K848" i="12"/>
  <c r="M845" i="12"/>
  <c r="I843" i="12"/>
  <c r="K840" i="12"/>
  <c r="H837" i="12"/>
  <c r="K833" i="12"/>
  <c r="H830" i="12"/>
  <c r="J826" i="12"/>
  <c r="I822" i="12"/>
  <c r="M816" i="12"/>
  <c r="K811" i="12"/>
  <c r="I806" i="12"/>
  <c r="K2" i="12"/>
  <c r="L879" i="12"/>
  <c r="H877" i="12"/>
  <c r="J874" i="12"/>
  <c r="L871" i="12"/>
  <c r="H869" i="12"/>
  <c r="J866" i="12"/>
  <c r="L863" i="12"/>
  <c r="H861" i="12"/>
  <c r="J858" i="12"/>
  <c r="L855" i="12"/>
  <c r="H853" i="12"/>
  <c r="J850" i="12"/>
  <c r="L847" i="12"/>
  <c r="H845" i="12"/>
  <c r="J842" i="12"/>
  <c r="K839" i="12"/>
  <c r="H836" i="12"/>
  <c r="J832" i="12"/>
  <c r="O832" i="12" s="1"/>
  <c r="M828" i="12"/>
  <c r="J825" i="12"/>
  <c r="J820" i="12"/>
  <c r="H815" i="12"/>
  <c r="L809" i="12"/>
  <c r="J804" i="12"/>
  <c r="L2" i="12"/>
  <c r="K879" i="12"/>
  <c r="M876" i="12"/>
  <c r="I874" i="12"/>
  <c r="K871" i="12"/>
  <c r="M868" i="12"/>
  <c r="I866" i="12"/>
  <c r="K863" i="12"/>
  <c r="M860" i="12"/>
  <c r="I858" i="12"/>
  <c r="K855" i="12"/>
  <c r="M852" i="12"/>
  <c r="I850" i="12"/>
  <c r="K847" i="12"/>
  <c r="M844" i="12"/>
  <c r="I842" i="12"/>
  <c r="J839" i="12"/>
  <c r="L835" i="12"/>
  <c r="I832" i="12"/>
  <c r="L828" i="12"/>
  <c r="H825" i="12"/>
  <c r="I820" i="12"/>
  <c r="M814" i="12"/>
  <c r="K809" i="12"/>
  <c r="I804" i="12"/>
  <c r="I839" i="12"/>
  <c r="K836" i="12"/>
  <c r="M833" i="12"/>
  <c r="I831" i="12"/>
  <c r="K828" i="12"/>
  <c r="M825" i="12"/>
  <c r="I823" i="12"/>
  <c r="K820" i="12"/>
  <c r="M817" i="12"/>
  <c r="I815" i="12"/>
  <c r="K812" i="12"/>
  <c r="M809" i="12"/>
  <c r="I807" i="12"/>
  <c r="N807" i="12" s="1"/>
  <c r="K804" i="12"/>
  <c r="N804" i="12" s="1"/>
  <c r="M801" i="12"/>
  <c r="I799" i="12"/>
  <c r="K796" i="12"/>
  <c r="M793" i="12"/>
  <c r="I791" i="12"/>
  <c r="K788" i="12"/>
  <c r="M785" i="12"/>
  <c r="I783" i="12"/>
  <c r="K780" i="12"/>
  <c r="M777" i="12"/>
  <c r="I775" i="12"/>
  <c r="K772" i="12"/>
  <c r="N772" i="12" s="1"/>
  <c r="M769" i="12"/>
  <c r="I767" i="12"/>
  <c r="K764" i="12"/>
  <c r="N764" i="12" s="1"/>
  <c r="M761" i="12"/>
  <c r="I759" i="12"/>
  <c r="K756" i="12"/>
  <c r="M753" i="12"/>
  <c r="I751" i="12"/>
  <c r="K748" i="12"/>
  <c r="M745" i="12"/>
  <c r="I743" i="12"/>
  <c r="K740" i="12"/>
  <c r="N740" i="12" s="1"/>
  <c r="M737" i="12"/>
  <c r="I735" i="12"/>
  <c r="K732" i="12"/>
  <c r="M729" i="12"/>
  <c r="I727" i="12"/>
  <c r="K724" i="12"/>
  <c r="M721" i="12"/>
  <c r="I719" i="12"/>
  <c r="K716" i="12"/>
  <c r="M713" i="12"/>
  <c r="I711" i="12"/>
  <c r="K708" i="12"/>
  <c r="N708" i="12" s="1"/>
  <c r="M705" i="12"/>
  <c r="I703" i="12"/>
  <c r="K700" i="12"/>
  <c r="M697" i="12"/>
  <c r="I695" i="12"/>
  <c r="K692" i="12"/>
  <c r="M689" i="12"/>
  <c r="I687" i="12"/>
  <c r="K684" i="12"/>
  <c r="M681" i="12"/>
  <c r="I679" i="12"/>
  <c r="K676" i="12"/>
  <c r="M673" i="12"/>
  <c r="I671" i="12"/>
  <c r="K668" i="12"/>
  <c r="M665" i="12"/>
  <c r="I663" i="12"/>
  <c r="K660" i="12"/>
  <c r="M657" i="12"/>
  <c r="I655" i="12"/>
  <c r="K652" i="12"/>
  <c r="M649" i="12"/>
  <c r="I647" i="12"/>
  <c r="K644" i="12"/>
  <c r="N644" i="12" s="1"/>
  <c r="M641" i="12"/>
  <c r="L638" i="12"/>
  <c r="H635" i="12"/>
  <c r="O635" i="12" s="1"/>
  <c r="K631" i="12"/>
  <c r="H628" i="12"/>
  <c r="J624" i="12"/>
  <c r="M620" i="12"/>
  <c r="J617" i="12"/>
  <c r="L613" i="12"/>
  <c r="I610" i="12"/>
  <c r="M604" i="12"/>
  <c r="L801" i="12"/>
  <c r="H799" i="12"/>
  <c r="J796" i="12"/>
  <c r="L793" i="12"/>
  <c r="H791" i="12"/>
  <c r="J788" i="12"/>
  <c r="L785" i="12"/>
  <c r="H783" i="12"/>
  <c r="J780" i="12"/>
  <c r="L777" i="12"/>
  <c r="H775" i="12"/>
  <c r="J772" i="12"/>
  <c r="L769" i="12"/>
  <c r="H767" i="12"/>
  <c r="J764" i="12"/>
  <c r="L761" i="12"/>
  <c r="H759" i="12"/>
  <c r="J756" i="12"/>
  <c r="L753" i="12"/>
  <c r="H751" i="12"/>
  <c r="J748" i="12"/>
  <c r="L745" i="12"/>
  <c r="H743" i="12"/>
  <c r="J740" i="12"/>
  <c r="L737" i="12"/>
  <c r="H735" i="12"/>
  <c r="J732" i="12"/>
  <c r="L729" i="12"/>
  <c r="H727" i="12"/>
  <c r="J724" i="12"/>
  <c r="L721" i="12"/>
  <c r="H719" i="12"/>
  <c r="J716" i="12"/>
  <c r="L713" i="12"/>
  <c r="H711" i="12"/>
  <c r="J708" i="12"/>
  <c r="L705" i="12"/>
  <c r="H703" i="12"/>
  <c r="J700" i="12"/>
  <c r="L697" i="12"/>
  <c r="H695" i="12"/>
  <c r="J692" i="12"/>
  <c r="L689" i="12"/>
  <c r="H687" i="12"/>
  <c r="J684" i="12"/>
  <c r="L681" i="12"/>
  <c r="H679" i="12"/>
  <c r="J676" i="12"/>
  <c r="L673" i="12"/>
  <c r="H671" i="12"/>
  <c r="J668" i="12"/>
  <c r="L665" i="12"/>
  <c r="H663" i="12"/>
  <c r="J660" i="12"/>
  <c r="L657" i="12"/>
  <c r="H655" i="12"/>
  <c r="J652" i="12"/>
  <c r="L649" i="12"/>
  <c r="H647" i="12"/>
  <c r="J644" i="12"/>
  <c r="L641" i="12"/>
  <c r="J638" i="12"/>
  <c r="M634" i="12"/>
  <c r="J631" i="12"/>
  <c r="L627" i="12"/>
  <c r="I624" i="12"/>
  <c r="L620" i="12"/>
  <c r="H617" i="12"/>
  <c r="K613" i="12"/>
  <c r="O613" i="12" s="1"/>
  <c r="L609" i="12"/>
  <c r="J604" i="12"/>
  <c r="I800" i="12"/>
  <c r="K797" i="12"/>
  <c r="M794" i="12"/>
  <c r="I792" i="12"/>
  <c r="K789" i="12"/>
  <c r="M786" i="12"/>
  <c r="I784" i="12"/>
  <c r="K781" i="12"/>
  <c r="M778" i="12"/>
  <c r="O778" i="12" s="1"/>
  <c r="I776" i="12"/>
  <c r="K773" i="12"/>
  <c r="M770" i="12"/>
  <c r="I768" i="12"/>
  <c r="K765" i="12"/>
  <c r="M762" i="12"/>
  <c r="I760" i="12"/>
  <c r="K757" i="12"/>
  <c r="M754" i="12"/>
  <c r="I752" i="12"/>
  <c r="K749" i="12"/>
  <c r="M746" i="12"/>
  <c r="O746" i="12" s="1"/>
  <c r="I744" i="12"/>
  <c r="K741" i="12"/>
  <c r="M738" i="12"/>
  <c r="I736" i="12"/>
  <c r="K733" i="12"/>
  <c r="M730" i="12"/>
  <c r="I728" i="12"/>
  <c r="K725" i="12"/>
  <c r="N725" i="12" s="1"/>
  <c r="M722" i="12"/>
  <c r="I720" i="12"/>
  <c r="K717" i="12"/>
  <c r="M714" i="12"/>
  <c r="O714" i="12" s="1"/>
  <c r="I712" i="12"/>
  <c r="K709" i="12"/>
  <c r="M706" i="12"/>
  <c r="I704" i="12"/>
  <c r="K701" i="12"/>
  <c r="M698" i="12"/>
  <c r="I696" i="12"/>
  <c r="K693" i="12"/>
  <c r="M690" i="12"/>
  <c r="I688" i="12"/>
  <c r="K685" i="12"/>
  <c r="M682" i="12"/>
  <c r="O682" i="12" s="1"/>
  <c r="I680" i="12"/>
  <c r="K677" i="12"/>
  <c r="M674" i="12"/>
  <c r="I672" i="12"/>
  <c r="K669" i="12"/>
  <c r="I666" i="12"/>
  <c r="J875" i="12"/>
  <c r="L872" i="12"/>
  <c r="H870" i="12"/>
  <c r="J867" i="12"/>
  <c r="L864" i="12"/>
  <c r="H862" i="12"/>
  <c r="J859" i="12"/>
  <c r="L856" i="12"/>
  <c r="H854" i="12"/>
  <c r="J851" i="12"/>
  <c r="O851" i="12" s="1"/>
  <c r="L848" i="12"/>
  <c r="H846" i="12"/>
  <c r="J843" i="12"/>
  <c r="L840" i="12"/>
  <c r="J837" i="12"/>
  <c r="L833" i="12"/>
  <c r="I830" i="12"/>
  <c r="L826" i="12"/>
  <c r="N826" i="12" s="1"/>
  <c r="J822" i="12"/>
  <c r="H817" i="12"/>
  <c r="L811" i="12"/>
  <c r="J806" i="12"/>
  <c r="J2" i="12"/>
  <c r="M879" i="12"/>
  <c r="I877" i="12"/>
  <c r="K874" i="12"/>
  <c r="M871" i="12"/>
  <c r="I869" i="12"/>
  <c r="K866" i="12"/>
  <c r="M863" i="12"/>
  <c r="I861" i="12"/>
  <c r="K858" i="12"/>
  <c r="M855" i="12"/>
  <c r="I853" i="12"/>
  <c r="N853" i="12" s="1"/>
  <c r="K850" i="12"/>
  <c r="N850" i="12" s="1"/>
  <c r="M847" i="12"/>
  <c r="I845" i="12"/>
  <c r="K842" i="12"/>
  <c r="L839" i="12"/>
  <c r="I836" i="12"/>
  <c r="L832" i="12"/>
  <c r="H829" i="12"/>
  <c r="K825" i="12"/>
  <c r="M820" i="12"/>
  <c r="K815" i="12"/>
  <c r="I810" i="12"/>
  <c r="M804" i="12"/>
  <c r="O804" i="12" s="1"/>
  <c r="L881" i="12"/>
  <c r="H879" i="12"/>
  <c r="J876" i="12"/>
  <c r="L873" i="12"/>
  <c r="H871" i="12"/>
  <c r="J868" i="12"/>
  <c r="L865" i="12"/>
  <c r="H863" i="12"/>
  <c r="J860" i="12"/>
  <c r="L857" i="12"/>
  <c r="H855" i="12"/>
  <c r="J852" i="12"/>
  <c r="L849" i="12"/>
  <c r="H847" i="12"/>
  <c r="J844" i="12"/>
  <c r="L841" i="12"/>
  <c r="L838" i="12"/>
  <c r="H835" i="12"/>
  <c r="K831" i="12"/>
  <c r="H828" i="12"/>
  <c r="J824" i="12"/>
  <c r="H819" i="12"/>
  <c r="L813" i="12"/>
  <c r="J808" i="12"/>
  <c r="H803" i="12"/>
  <c r="K881" i="12"/>
  <c r="M878" i="12"/>
  <c r="I876" i="12"/>
  <c r="N876" i="12" s="1"/>
  <c r="K873" i="12"/>
  <c r="M870" i="12"/>
  <c r="I868" i="12"/>
  <c r="K865" i="12"/>
  <c r="M862" i="12"/>
  <c r="I860" i="12"/>
  <c r="K857" i="12"/>
  <c r="M854" i="12"/>
  <c r="O854" i="12" s="1"/>
  <c r="I852" i="12"/>
  <c r="K849" i="12"/>
  <c r="M846" i="12"/>
  <c r="I844" i="12"/>
  <c r="K841" i="12"/>
  <c r="J838" i="12"/>
  <c r="M834" i="12"/>
  <c r="J831" i="12"/>
  <c r="L827" i="12"/>
  <c r="I824" i="12"/>
  <c r="M818" i="12"/>
  <c r="K813" i="12"/>
  <c r="O813" i="12" s="1"/>
  <c r="I808" i="12"/>
  <c r="M802" i="12"/>
  <c r="K838" i="12"/>
  <c r="O838" i="12" s="1"/>
  <c r="M835" i="12"/>
  <c r="O835" i="12" s="1"/>
  <c r="I833" i="12"/>
  <c r="K830" i="12"/>
  <c r="M827" i="12"/>
  <c r="O827" i="12" s="1"/>
  <c r="I825" i="12"/>
  <c r="N825" i="12" s="1"/>
  <c r="K822" i="12"/>
  <c r="M819" i="12"/>
  <c r="I817" i="12"/>
  <c r="K814" i="12"/>
  <c r="M811" i="12"/>
  <c r="I809" i="12"/>
  <c r="K806" i="12"/>
  <c r="M803" i="12"/>
  <c r="I801" i="12"/>
  <c r="K798" i="12"/>
  <c r="M795" i="12"/>
  <c r="I793" i="12"/>
  <c r="K790" i="12"/>
  <c r="M787" i="12"/>
  <c r="I785" i="12"/>
  <c r="K782" i="12"/>
  <c r="M779" i="12"/>
  <c r="I777" i="12"/>
  <c r="K774" i="12"/>
  <c r="M771" i="12"/>
  <c r="I769" i="12"/>
  <c r="K766" i="12"/>
  <c r="M763" i="12"/>
  <c r="I761" i="12"/>
  <c r="K758" i="12"/>
  <c r="M755" i="12"/>
  <c r="I753" i="12"/>
  <c r="K750" i="12"/>
  <c r="M747" i="12"/>
  <c r="I745" i="12"/>
  <c r="K742" i="12"/>
  <c r="M739" i="12"/>
  <c r="I737" i="12"/>
  <c r="K734" i="12"/>
  <c r="M731" i="12"/>
  <c r="I729" i="12"/>
  <c r="K726" i="12"/>
  <c r="M723" i="12"/>
  <c r="I721" i="12"/>
  <c r="K718" i="12"/>
  <c r="M715" i="12"/>
  <c r="I713" i="12"/>
  <c r="K710" i="12"/>
  <c r="M707" i="12"/>
  <c r="I705" i="12"/>
  <c r="K702" i="12"/>
  <c r="M699" i="12"/>
  <c r="I697" i="12"/>
  <c r="K694" i="12"/>
  <c r="M691" i="12"/>
  <c r="I689" i="12"/>
  <c r="K686" i="12"/>
  <c r="M683" i="12"/>
  <c r="I681" i="12"/>
  <c r="K678" i="12"/>
  <c r="M675" i="12"/>
  <c r="I673" i="12"/>
  <c r="K670" i="12"/>
  <c r="M667" i="12"/>
  <c r="O667" i="12" s="1"/>
  <c r="I665" i="12"/>
  <c r="K662" i="12"/>
  <c r="M659" i="12"/>
  <c r="I657" i="12"/>
  <c r="K654" i="12"/>
  <c r="M651" i="12"/>
  <c r="I649" i="12"/>
  <c r="K646" i="12"/>
  <c r="M643" i="12"/>
  <c r="I641" i="12"/>
  <c r="L637" i="12"/>
  <c r="I634" i="12"/>
  <c r="L630" i="12"/>
  <c r="H627" i="12"/>
  <c r="K623" i="12"/>
  <c r="H620" i="12"/>
  <c r="N620" i="12" s="1"/>
  <c r="J616" i="12"/>
  <c r="O616" i="12" s="1"/>
  <c r="M612" i="12"/>
  <c r="M608" i="12"/>
  <c r="K603" i="12"/>
  <c r="H801" i="12"/>
  <c r="O801" i="12" s="1"/>
  <c r="J798" i="12"/>
  <c r="L795" i="12"/>
  <c r="H793" i="12"/>
  <c r="J790" i="12"/>
  <c r="L787" i="12"/>
  <c r="H785" i="12"/>
  <c r="J782" i="12"/>
  <c r="L779" i="12"/>
  <c r="N779" i="12" s="1"/>
  <c r="H777" i="12"/>
  <c r="J774" i="12"/>
  <c r="L771" i="12"/>
  <c r="H769" i="12"/>
  <c r="J766" i="12"/>
  <c r="L763" i="12"/>
  <c r="H761" i="12"/>
  <c r="J758" i="12"/>
  <c r="L755" i="12"/>
  <c r="H753" i="12"/>
  <c r="J750" i="12"/>
  <c r="L747" i="12"/>
  <c r="N747" i="12" s="1"/>
  <c r="H745" i="12"/>
  <c r="J742" i="12"/>
  <c r="L739" i="12"/>
  <c r="H737" i="12"/>
  <c r="J734" i="12"/>
  <c r="L731" i="12"/>
  <c r="H729" i="12"/>
  <c r="J726" i="12"/>
  <c r="L723" i="12"/>
  <c r="H721" i="12"/>
  <c r="J718" i="12"/>
  <c r="L715" i="12"/>
  <c r="N715" i="12" s="1"/>
  <c r="H713" i="12"/>
  <c r="J710" i="12"/>
  <c r="L707" i="12"/>
  <c r="H705" i="12"/>
  <c r="J702" i="12"/>
  <c r="L699" i="12"/>
  <c r="H697" i="12"/>
  <c r="J694" i="12"/>
  <c r="L691" i="12"/>
  <c r="H689" i="12"/>
  <c r="J686" i="12"/>
  <c r="L683" i="12"/>
  <c r="N683" i="12" s="1"/>
  <c r="H681" i="12"/>
  <c r="J678" i="12"/>
  <c r="L675" i="12"/>
  <c r="H673" i="12"/>
  <c r="J670" i="12"/>
  <c r="L667" i="12"/>
  <c r="H665" i="12"/>
  <c r="J662" i="12"/>
  <c r="L659" i="12"/>
  <c r="H657" i="12"/>
  <c r="J654" i="12"/>
  <c r="L651" i="12"/>
  <c r="N651" i="12" s="1"/>
  <c r="H649" i="12"/>
  <c r="J646" i="12"/>
  <c r="L643" i="12"/>
  <c r="H641" i="12"/>
  <c r="O641" i="12" s="1"/>
  <c r="K637" i="12"/>
  <c r="H634" i="12"/>
  <c r="J630" i="12"/>
  <c r="M626" i="12"/>
  <c r="O626" i="12" s="1"/>
  <c r="J623" i="12"/>
  <c r="L619" i="12"/>
  <c r="I616" i="12"/>
  <c r="L612" i="12"/>
  <c r="J608" i="12"/>
  <c r="H603" i="12"/>
  <c r="K799" i="12"/>
  <c r="N799" i="12" s="1"/>
  <c r="M796" i="12"/>
  <c r="I794" i="12"/>
  <c r="K791" i="12"/>
  <c r="M788" i="12"/>
  <c r="O788" i="12" s="1"/>
  <c r="I786" i="12"/>
  <c r="K783" i="12"/>
  <c r="M780" i="12"/>
  <c r="I778" i="12"/>
  <c r="K775" i="12"/>
  <c r="O775" i="12" s="1"/>
  <c r="M772" i="12"/>
  <c r="I770" i="12"/>
  <c r="K767" i="12"/>
  <c r="N767" i="12" s="1"/>
  <c r="M764" i="12"/>
  <c r="I762" i="12"/>
  <c r="K759" i="12"/>
  <c r="M756" i="12"/>
  <c r="O756" i="12" s="1"/>
  <c r="I754" i="12"/>
  <c r="K751" i="12"/>
  <c r="M748" i="12"/>
  <c r="I746" i="12"/>
  <c r="K743" i="12"/>
  <c r="O743" i="12" s="1"/>
  <c r="M740" i="12"/>
  <c r="I738" i="12"/>
  <c r="K735" i="12"/>
  <c r="M732" i="12"/>
  <c r="I730" i="12"/>
  <c r="K727" i="12"/>
  <c r="M724" i="12"/>
  <c r="O724" i="12" s="1"/>
  <c r="I722" i="12"/>
  <c r="K719" i="12"/>
  <c r="M716" i="12"/>
  <c r="I714" i="12"/>
  <c r="K711" i="12"/>
  <c r="M708" i="12"/>
  <c r="I706" i="12"/>
  <c r="K703" i="12"/>
  <c r="N703" i="12" s="1"/>
  <c r="M700" i="12"/>
  <c r="I698" i="12"/>
  <c r="K695" i="12"/>
  <c r="M692" i="12"/>
  <c r="O692" i="12" s="1"/>
  <c r="I690" i="12"/>
  <c r="K687" i="12"/>
  <c r="M684" i="12"/>
  <c r="I682" i="12"/>
  <c r="K679" i="12"/>
  <c r="O679" i="12" s="1"/>
  <c r="M676" i="12"/>
  <c r="I674" i="12"/>
  <c r="K671" i="12"/>
  <c r="N671" i="12" s="1"/>
  <c r="M668" i="12"/>
  <c r="M664" i="12"/>
  <c r="N600" i="12"/>
  <c r="N433" i="12"/>
  <c r="N401" i="12"/>
  <c r="O312" i="12"/>
  <c r="O185" i="12"/>
  <c r="O256" i="12"/>
  <c r="O44" i="12"/>
  <c r="N4" i="12"/>
  <c r="O76" i="12"/>
  <c r="O208" i="12"/>
  <c r="N464" i="12"/>
  <c r="N77" i="12"/>
  <c r="N208" i="12"/>
  <c r="O272" i="12"/>
  <c r="N197" i="12"/>
  <c r="O217" i="12"/>
  <c r="N337" i="12"/>
  <c r="O104" i="12"/>
  <c r="O254" i="12"/>
  <c r="N79" i="12"/>
  <c r="N175" i="12"/>
  <c r="O236" i="12"/>
  <c r="O320" i="12"/>
  <c r="O364" i="12"/>
  <c r="N9" i="12"/>
  <c r="O72" i="12"/>
  <c r="O491" i="12"/>
  <c r="O202" i="12"/>
  <c r="O207" i="12"/>
  <c r="O154" i="12"/>
  <c r="O238" i="12"/>
  <c r="N156" i="12"/>
  <c r="N17" i="12"/>
  <c r="O29" i="12"/>
  <c r="O17" i="12"/>
  <c r="O215" i="12"/>
  <c r="O271" i="12"/>
  <c r="O224" i="12"/>
  <c r="N288" i="12"/>
  <c r="N384" i="12"/>
  <c r="O233" i="12"/>
  <c r="O297" i="12"/>
  <c r="N122" i="12"/>
  <c r="N373" i="12"/>
  <c r="N405" i="12"/>
  <c r="N437" i="12"/>
  <c r="N833" i="12"/>
  <c r="O319" i="12"/>
  <c r="O447" i="12"/>
  <c r="O166" i="12"/>
  <c r="O340" i="12"/>
  <c r="N251" i="12"/>
  <c r="N283" i="12"/>
  <c r="N379" i="12"/>
  <c r="N411" i="12"/>
  <c r="N443" i="12"/>
  <c r="N236" i="12"/>
  <c r="N760" i="12"/>
  <c r="O18" i="12"/>
  <c r="O7" i="12"/>
  <c r="O175" i="12"/>
  <c r="O71" i="12"/>
  <c r="O247" i="12"/>
  <c r="O291" i="12"/>
  <c r="O387" i="12"/>
  <c r="O419" i="12"/>
  <c r="N200" i="12"/>
  <c r="N328" i="12"/>
  <c r="N81" i="12"/>
  <c r="N145" i="12"/>
  <c r="O285" i="12"/>
  <c r="O337" i="12"/>
  <c r="O401" i="12"/>
  <c r="O433" i="12"/>
  <c r="N529" i="12"/>
  <c r="O106" i="12"/>
  <c r="O362" i="12"/>
  <c r="O522" i="12"/>
  <c r="O67" i="12"/>
  <c r="N95" i="12"/>
  <c r="O195" i="12"/>
  <c r="N483" i="12"/>
  <c r="O108" i="12"/>
  <c r="O184" i="12"/>
  <c r="O169" i="12"/>
  <c r="N265" i="12"/>
  <c r="N393" i="12"/>
  <c r="N425" i="12"/>
  <c r="O457" i="12"/>
  <c r="O34" i="12"/>
  <c r="O14" i="12"/>
  <c r="O78" i="12"/>
  <c r="N98" i="12"/>
  <c r="O194" i="12"/>
  <c r="O246" i="12"/>
  <c r="O258" i="12"/>
  <c r="O302" i="12"/>
  <c r="N366" i="12"/>
  <c r="O430" i="12"/>
  <c r="O222" i="12"/>
  <c r="N163" i="12"/>
  <c r="N3" i="12"/>
  <c r="O112" i="12"/>
  <c r="N41" i="12"/>
  <c r="O69" i="12"/>
  <c r="N181" i="12"/>
  <c r="N537" i="12"/>
  <c r="N238" i="12"/>
  <c r="N334" i="12"/>
  <c r="N40" i="12"/>
  <c r="N42" i="12"/>
  <c r="N78" i="12"/>
  <c r="O205" i="12"/>
  <c r="O309" i="12"/>
  <c r="O781" i="12"/>
  <c r="O131" i="12"/>
  <c r="O143" i="12"/>
  <c r="O787" i="12"/>
  <c r="O20" i="12"/>
  <c r="O192" i="12"/>
  <c r="O77" i="12"/>
  <c r="O121" i="12"/>
  <c r="O537" i="12"/>
  <c r="O262" i="12"/>
  <c r="O163" i="12"/>
  <c r="O462" i="12"/>
  <c r="O176" i="12"/>
  <c r="O404" i="12"/>
  <c r="O436" i="12"/>
  <c r="O129" i="12"/>
  <c r="O49" i="12"/>
  <c r="N20" i="12"/>
  <c r="N164" i="12"/>
  <c r="N15" i="12"/>
  <c r="N87" i="12"/>
  <c r="N336" i="12"/>
  <c r="N368" i="12"/>
  <c r="N121" i="12"/>
  <c r="N153" i="12"/>
  <c r="N313" i="12"/>
  <c r="N83" i="12"/>
  <c r="N47" i="12"/>
  <c r="N55" i="12"/>
  <c r="N26" i="12"/>
  <c r="N250" i="12"/>
  <c r="N262" i="12"/>
  <c r="N35" i="12"/>
  <c r="N151" i="12"/>
  <c r="N824" i="12"/>
  <c r="N856" i="12"/>
  <c r="N469" i="12"/>
  <c r="N269" i="12"/>
  <c r="N365" i="12"/>
  <c r="N178" i="12"/>
  <c r="N103" i="12"/>
  <c r="N819" i="12"/>
  <c r="N301" i="12"/>
  <c r="N345" i="12"/>
  <c r="N10" i="12"/>
  <c r="N147" i="12"/>
  <c r="N194" i="12"/>
  <c r="N108" i="12"/>
  <c r="N49" i="12"/>
  <c r="N85" i="12"/>
  <c r="N257" i="12"/>
  <c r="N268" i="12"/>
  <c r="O453" i="12"/>
  <c r="N517" i="12"/>
  <c r="N52" i="12"/>
  <c r="O156" i="12"/>
  <c r="N541" i="12"/>
  <c r="O484" i="12"/>
  <c r="N29" i="12"/>
  <c r="O141" i="12"/>
  <c r="O173" i="12"/>
  <c r="O269" i="12"/>
  <c r="O365" i="12"/>
  <c r="O303" i="12"/>
  <c r="O399" i="12"/>
  <c r="O431" i="12"/>
  <c r="N463" i="12"/>
  <c r="O12" i="12"/>
  <c r="O140" i="12"/>
  <c r="O61" i="12"/>
  <c r="O296" i="12"/>
  <c r="O392" i="12"/>
  <c r="O424" i="12"/>
  <c r="N5" i="12"/>
  <c r="O177" i="12"/>
  <c r="O197" i="12"/>
  <c r="O241" i="12"/>
  <c r="O317" i="12"/>
  <c r="N369" i="12"/>
  <c r="O361" i="12"/>
  <c r="N347" i="12"/>
  <c r="N475" i="12"/>
  <c r="O583" i="12"/>
  <c r="O124" i="12"/>
  <c r="N320" i="12"/>
  <c r="O93" i="12"/>
  <c r="N112" i="12"/>
  <c r="N88" i="12"/>
  <c r="N188" i="12"/>
  <c r="N342" i="12"/>
  <c r="N470" i="12"/>
  <c r="O314" i="12"/>
  <c r="O444" i="12"/>
  <c r="N860" i="12"/>
  <c r="N73" i="12"/>
  <c r="N325" i="12"/>
  <c r="O74" i="12"/>
  <c r="O439" i="12"/>
  <c r="O471" i="12"/>
  <c r="O503" i="12"/>
  <c r="O85" i="12"/>
  <c r="O189" i="12"/>
  <c r="N221" i="12"/>
  <c r="N341" i="12"/>
  <c r="N102" i="12"/>
  <c r="O94" i="12"/>
  <c r="N158" i="12"/>
  <c r="N190" i="12"/>
  <c r="N222" i="12"/>
  <c r="O318" i="12"/>
  <c r="O83" i="12"/>
  <c r="N319" i="12"/>
  <c r="N447" i="12"/>
  <c r="N439" i="12"/>
  <c r="N503" i="12"/>
  <c r="N120" i="12"/>
  <c r="N508" i="12"/>
  <c r="O174" i="12"/>
  <c r="N444" i="12"/>
  <c r="N6" i="12"/>
  <c r="O10" i="12"/>
  <c r="N46" i="12"/>
  <c r="O38" i="12"/>
  <c r="O6" i="12"/>
  <c r="N38" i="12"/>
  <c r="O110" i="12"/>
  <c r="N134" i="12"/>
  <c r="N142" i="12"/>
  <c r="N174" i="12"/>
  <c r="N206" i="12"/>
  <c r="O270" i="12"/>
  <c r="N294" i="12"/>
  <c r="O326" i="12"/>
  <c r="N390" i="12"/>
  <c r="N422" i="12"/>
  <c r="N462" i="12"/>
  <c r="N171" i="12"/>
  <c r="N22" i="12"/>
  <c r="N94" i="12"/>
  <c r="N126" i="12"/>
  <c r="N138" i="12"/>
  <c r="N170" i="12"/>
  <c r="O190" i="12"/>
  <c r="N202" i="12"/>
  <c r="N234" i="12"/>
  <c r="O350" i="12"/>
  <c r="O458" i="12"/>
  <c r="N466" i="12"/>
  <c r="N478" i="12"/>
  <c r="N626" i="12"/>
  <c r="N58" i="12"/>
  <c r="O30" i="12"/>
  <c r="O62" i="12"/>
  <c r="O102" i="12"/>
  <c r="O126" i="12"/>
  <c r="N166" i="12"/>
  <c r="N198" i="12"/>
  <c r="N446" i="12"/>
  <c r="O510" i="12"/>
  <c r="O638" i="12"/>
  <c r="N118" i="12"/>
  <c r="N258" i="12"/>
  <c r="O278" i="12"/>
  <c r="N290" i="12"/>
  <c r="N322" i="12"/>
  <c r="O374" i="12"/>
  <c r="N386" i="12"/>
  <c r="O406" i="12"/>
  <c r="N418" i="12"/>
  <c r="O438" i="12"/>
  <c r="N662" i="12"/>
  <c r="O150" i="12"/>
  <c r="O170" i="12"/>
  <c r="N50" i="12"/>
  <c r="O90" i="12"/>
  <c r="O162" i="12"/>
  <c r="O218" i="12"/>
  <c r="N226" i="12"/>
  <c r="N302" i="12"/>
  <c r="N398" i="12"/>
  <c r="N430" i="12"/>
  <c r="N34" i="12"/>
  <c r="O86" i="12"/>
  <c r="O118" i="12"/>
  <c r="N150" i="12"/>
  <c r="N182" i="12"/>
  <c r="N214" i="12"/>
  <c r="N278" i="12"/>
  <c r="N310" i="12"/>
  <c r="N107" i="12"/>
  <c r="N62" i="12"/>
  <c r="O82" i="12"/>
  <c r="O114" i="12"/>
  <c r="N154" i="12"/>
  <c r="N186" i="12"/>
  <c r="N210" i="12"/>
  <c r="O230" i="12"/>
  <c r="O274" i="12"/>
  <c r="N282" i="12"/>
  <c r="O358" i="12"/>
  <c r="N378" i="12"/>
  <c r="N410" i="12"/>
  <c r="N442" i="12"/>
  <c r="O498" i="12"/>
  <c r="N582" i="12"/>
  <c r="O51" i="12"/>
  <c r="O147" i="12"/>
  <c r="O46" i="12"/>
  <c r="O50" i="12"/>
  <c r="N82" i="12"/>
  <c r="O138" i="12"/>
  <c r="N146" i="12"/>
  <c r="O158" i="12"/>
  <c r="O266" i="12"/>
  <c r="O286" i="12"/>
  <c r="N298" i="12"/>
  <c r="O306" i="12"/>
  <c r="N338" i="12"/>
  <c r="O370" i="12"/>
  <c r="N394" i="12"/>
  <c r="O402" i="12"/>
  <c r="O414" i="12"/>
  <c r="N426" i="12"/>
  <c r="O434" i="12"/>
  <c r="O446" i="12"/>
  <c r="N498" i="12"/>
  <c r="N562" i="12"/>
  <c r="O35" i="12"/>
  <c r="N51" i="12"/>
  <c r="N63" i="12"/>
  <c r="N91" i="12"/>
  <c r="O123" i="12"/>
  <c r="O179" i="12"/>
  <c r="O191" i="12"/>
  <c r="N70" i="12"/>
  <c r="O142" i="12"/>
  <c r="N242" i="12"/>
  <c r="N286" i="12"/>
  <c r="N306" i="12"/>
  <c r="N318" i="12"/>
  <c r="O338" i="12"/>
  <c r="N350" i="12"/>
  <c r="N358" i="12"/>
  <c r="N370" i="12"/>
  <c r="N382" i="12"/>
  <c r="N402" i="12"/>
  <c r="N414" i="12"/>
  <c r="N434" i="12"/>
  <c r="N550" i="12"/>
  <c r="N59" i="12"/>
  <c r="N71" i="12"/>
  <c r="N99" i="12"/>
  <c r="O115" i="12"/>
  <c r="O187" i="12"/>
  <c r="O199" i="12"/>
  <c r="N215" i="12"/>
  <c r="O39" i="12"/>
  <c r="O103" i="12"/>
  <c r="N111" i="12"/>
  <c r="N155" i="12"/>
  <c r="N187" i="12"/>
  <c r="N207" i="12"/>
  <c r="N231" i="12"/>
  <c r="N243" i="12"/>
  <c r="O275" i="12"/>
  <c r="N295" i="12"/>
  <c r="N391" i="12"/>
  <c r="N423" i="12"/>
  <c r="O455" i="12"/>
  <c r="O479" i="12"/>
  <c r="N487" i="12"/>
  <c r="O511" i="12"/>
  <c r="O543" i="12"/>
  <c r="N551" i="12"/>
  <c r="N16" i="12"/>
  <c r="N28" i="12"/>
  <c r="O100" i="12"/>
  <c r="O116" i="12"/>
  <c r="N235" i="12"/>
  <c r="O255" i="12"/>
  <c r="O287" i="12"/>
  <c r="N299" i="12"/>
  <c r="N339" i="12"/>
  <c r="O351" i="12"/>
  <c r="N363" i="12"/>
  <c r="O383" i="12"/>
  <c r="N395" i="12"/>
  <c r="O415" i="12"/>
  <c r="N427" i="12"/>
  <c r="N459" i="12"/>
  <c r="O499" i="12"/>
  <c r="O531" i="12"/>
  <c r="O48" i="12"/>
  <c r="O64" i="12"/>
  <c r="N92" i="12"/>
  <c r="O243" i="12"/>
  <c r="N255" i="12"/>
  <c r="O339" i="12"/>
  <c r="O459" i="12"/>
  <c r="O659" i="12"/>
  <c r="O691" i="12"/>
  <c r="O723" i="12"/>
  <c r="O755" i="12"/>
  <c r="O819" i="12"/>
  <c r="N44" i="12"/>
  <c r="N23" i="12"/>
  <c r="N139" i="12"/>
  <c r="O151" i="12"/>
  <c r="O54" i="12"/>
  <c r="N74" i="12"/>
  <c r="N86" i="12"/>
  <c r="N162" i="12"/>
  <c r="O226" i="12"/>
  <c r="O298" i="12"/>
  <c r="O310" i="12"/>
  <c r="O322" i="12"/>
  <c r="N330" i="12"/>
  <c r="O354" i="12"/>
  <c r="N362" i="12"/>
  <c r="N374" i="12"/>
  <c r="O394" i="12"/>
  <c r="N406" i="12"/>
  <c r="O426" i="12"/>
  <c r="N438" i="12"/>
  <c r="N11" i="12"/>
  <c r="O27" i="12"/>
  <c r="O139" i="12"/>
  <c r="N211" i="12"/>
  <c r="N54" i="12"/>
  <c r="O98" i="12"/>
  <c r="O146" i="12"/>
  <c r="O214" i="12"/>
  <c r="O234" i="12"/>
  <c r="N246" i="12"/>
  <c r="N254" i="12"/>
  <c r="N266" i="12"/>
  <c r="O330" i="12"/>
  <c r="O342" i="12"/>
  <c r="N458" i="12"/>
  <c r="O502" i="12"/>
  <c r="O586" i="12"/>
  <c r="N854" i="12"/>
  <c r="O3" i="12"/>
  <c r="N75" i="12"/>
  <c r="N119" i="12"/>
  <c r="N191" i="12"/>
  <c r="N19" i="12"/>
  <c r="O63" i="12"/>
  <c r="N135" i="12"/>
  <c r="N159" i="12"/>
  <c r="N167" i="12"/>
  <c r="N179" i="12"/>
  <c r="N223" i="12"/>
  <c r="N351" i="12"/>
  <c r="O16" i="12"/>
  <c r="O223" i="12"/>
  <c r="N247" i="12"/>
  <c r="N267" i="12"/>
  <c r="O279" i="12"/>
  <c r="N287" i="12"/>
  <c r="N343" i="12"/>
  <c r="O375" i="12"/>
  <c r="N383" i="12"/>
  <c r="O407" i="12"/>
  <c r="N415" i="12"/>
  <c r="N479" i="12"/>
  <c r="N543" i="12"/>
  <c r="N32" i="12"/>
  <c r="N48" i="12"/>
  <c r="N60" i="12"/>
  <c r="N148" i="12"/>
  <c r="O299" i="12"/>
  <c r="N331" i="12"/>
  <c r="O395" i="12"/>
  <c r="O427" i="12"/>
  <c r="N491" i="12"/>
  <c r="N803" i="12"/>
  <c r="O8" i="12"/>
  <c r="N36" i="12"/>
  <c r="O52" i="12"/>
  <c r="O80" i="12"/>
  <c r="O152" i="12"/>
  <c r="O164" i="12"/>
  <c r="O227" i="12"/>
  <c r="O235" i="12"/>
  <c r="O267" i="12"/>
  <c r="O311" i="12"/>
  <c r="O331" i="12"/>
  <c r="O343" i="12"/>
  <c r="N355" i="12"/>
  <c r="O363" i="12"/>
  <c r="N451" i="12"/>
  <c r="O483" i="12"/>
  <c r="O547" i="12"/>
  <c r="O651" i="12"/>
  <c r="O875" i="12"/>
  <c r="N64" i="12"/>
  <c r="N76" i="12"/>
  <c r="N27" i="12"/>
  <c r="O43" i="12"/>
  <c r="O183" i="12"/>
  <c r="N199" i="12"/>
  <c r="N66" i="12"/>
  <c r="N90" i="12"/>
  <c r="N110" i="12"/>
  <c r="N130" i="12"/>
  <c r="O186" i="12"/>
  <c r="O250" i="12"/>
  <c r="O290" i="12"/>
  <c r="O334" i="12"/>
  <c r="O346" i="12"/>
  <c r="N354" i="12"/>
  <c r="O386" i="12"/>
  <c r="O418" i="12"/>
  <c r="O450" i="12"/>
  <c r="O474" i="12"/>
  <c r="N482" i="12"/>
  <c r="O506" i="12"/>
  <c r="O570" i="12"/>
  <c r="N706" i="12"/>
  <c r="O846" i="12"/>
  <c r="O858" i="12"/>
  <c r="O59" i="12"/>
  <c r="N127" i="12"/>
  <c r="N143" i="12"/>
  <c r="O171" i="12"/>
  <c r="N18" i="12"/>
  <c r="O22" i="12"/>
  <c r="N106" i="12"/>
  <c r="O130" i="12"/>
  <c r="O206" i="12"/>
  <c r="N270" i="12"/>
  <c r="N450" i="12"/>
  <c r="O514" i="12"/>
  <c r="N558" i="12"/>
  <c r="N578" i="12"/>
  <c r="N7" i="12"/>
  <c r="O23" i="12"/>
  <c r="O79" i="12"/>
  <c r="O95" i="12"/>
  <c r="N123" i="12"/>
  <c r="O135" i="12"/>
  <c r="O11" i="12"/>
  <c r="N43" i="12"/>
  <c r="O55" i="12"/>
  <c r="O107" i="12"/>
  <c r="N183" i="12"/>
  <c r="O203" i="12"/>
  <c r="O239" i="12"/>
  <c r="N271" i="12"/>
  <c r="N279" i="12"/>
  <c r="O323" i="12"/>
  <c r="O367" i="12"/>
  <c r="N375" i="12"/>
  <c r="N407" i="12"/>
  <c r="O451" i="12"/>
  <c r="O623" i="12"/>
  <c r="N24" i="12"/>
  <c r="O36" i="12"/>
  <c r="N239" i="12"/>
  <c r="N259" i="12"/>
  <c r="N291" i="12"/>
  <c r="N323" i="12"/>
  <c r="O335" i="12"/>
  <c r="N387" i="12"/>
  <c r="N419" i="12"/>
  <c r="O443" i="12"/>
  <c r="O591" i="12"/>
  <c r="O28" i="12"/>
  <c r="O40" i="12"/>
  <c r="N68" i="12"/>
  <c r="O84" i="12"/>
  <c r="N96" i="12"/>
  <c r="N128" i="12"/>
  <c r="O219" i="12"/>
  <c r="O259" i="12"/>
  <c r="O283" i="12"/>
  <c r="N335" i="12"/>
  <c r="O355" i="12"/>
  <c r="N367" i="12"/>
  <c r="O379" i="12"/>
  <c r="O411" i="12"/>
  <c r="O475" i="12"/>
  <c r="N507" i="12"/>
  <c r="O527" i="12"/>
  <c r="N539" i="12"/>
  <c r="O559" i="12"/>
  <c r="O579" i="12"/>
  <c r="N603" i="12"/>
  <c r="N80" i="12"/>
  <c r="O31" i="12"/>
  <c r="N115" i="12"/>
  <c r="N14" i="12"/>
  <c r="O42" i="12"/>
  <c r="O58" i="12"/>
  <c r="O70" i="12"/>
  <c r="N114" i="12"/>
  <c r="O122" i="12"/>
  <c r="O134" i="12"/>
  <c r="O178" i="12"/>
  <c r="O198" i="12"/>
  <c r="O210" i="12"/>
  <c r="O242" i="12"/>
  <c r="N274" i="12"/>
  <c r="O282" i="12"/>
  <c r="N314" i="12"/>
  <c r="N346" i="12"/>
  <c r="O378" i="12"/>
  <c r="O410" i="12"/>
  <c r="O442" i="12"/>
  <c r="O466" i="12"/>
  <c r="N474" i="12"/>
  <c r="O486" i="12"/>
  <c r="N506" i="12"/>
  <c r="O550" i="12"/>
  <c r="N594" i="12"/>
  <c r="O634" i="12"/>
  <c r="O794" i="12"/>
  <c r="O19" i="12"/>
  <c r="N31" i="12"/>
  <c r="O47" i="12"/>
  <c r="O75" i="12"/>
  <c r="O91" i="12"/>
  <c r="O159" i="12"/>
  <c r="N203" i="12"/>
  <c r="N219" i="12"/>
  <c r="N30" i="12"/>
  <c r="O26" i="12"/>
  <c r="O66" i="12"/>
  <c r="O182" i="12"/>
  <c r="N218" i="12"/>
  <c r="N230" i="12"/>
  <c r="O294" i="12"/>
  <c r="N326" i="12"/>
  <c r="O366" i="12"/>
  <c r="O390" i="12"/>
  <c r="O422" i="12"/>
  <c r="N454" i="12"/>
  <c r="O494" i="12"/>
  <c r="O526" i="12"/>
  <c r="O558" i="12"/>
  <c r="N590" i="12"/>
  <c r="N39" i="12"/>
  <c r="O111" i="12"/>
  <c r="O127" i="12"/>
  <c r="O155" i="12"/>
  <c r="O167" i="12"/>
  <c r="O211" i="12"/>
  <c r="O15" i="12"/>
  <c r="N67" i="12"/>
  <c r="O87" i="12"/>
  <c r="O99" i="12"/>
  <c r="O119" i="12"/>
  <c r="N131" i="12"/>
  <c r="N195" i="12"/>
  <c r="N227" i="12"/>
  <c r="N311" i="12"/>
  <c r="N303" i="12"/>
  <c r="O315" i="12"/>
  <c r="O359" i="12"/>
  <c r="N399" i="12"/>
  <c r="N431" i="12"/>
  <c r="O463" i="12"/>
  <c r="N495" i="12"/>
  <c r="N527" i="12"/>
  <c r="N623" i="12"/>
  <c r="N56" i="12"/>
  <c r="N168" i="12"/>
  <c r="O231" i="12"/>
  <c r="N263" i="12"/>
  <c r="N307" i="12"/>
  <c r="O327" i="12"/>
  <c r="N359" i="12"/>
  <c r="O371" i="12"/>
  <c r="O403" i="12"/>
  <c r="O435" i="12"/>
  <c r="N455" i="12"/>
  <c r="O467" i="12"/>
  <c r="O487" i="12"/>
  <c r="N499" i="12"/>
  <c r="O519" i="12"/>
  <c r="N531" i="12"/>
  <c r="O551" i="12"/>
  <c r="N563" i="12"/>
  <c r="N659" i="12"/>
  <c r="N723" i="12"/>
  <c r="N871" i="12"/>
  <c r="O60" i="12"/>
  <c r="O128" i="12"/>
  <c r="O144" i="12"/>
  <c r="O160" i="12"/>
  <c r="O172" i="12"/>
  <c r="O251" i="12"/>
  <c r="O263" i="12"/>
  <c r="N275" i="12"/>
  <c r="O295" i="12"/>
  <c r="O307" i="12"/>
  <c r="N315" i="12"/>
  <c r="N327" i="12"/>
  <c r="O347" i="12"/>
  <c r="N371" i="12"/>
  <c r="O391" i="12"/>
  <c r="N403" i="12"/>
  <c r="O423" i="12"/>
  <c r="N435" i="12"/>
  <c r="N467" i="12"/>
  <c r="O571" i="12"/>
  <c r="N647" i="12"/>
  <c r="N12" i="12"/>
  <c r="N84" i="12"/>
  <c r="O88" i="12"/>
  <c r="N132" i="12"/>
  <c r="N144" i="12"/>
  <c r="N160" i="12"/>
  <c r="O32" i="12"/>
  <c r="N116" i="12"/>
  <c r="N212" i="12"/>
  <c r="O244" i="12"/>
  <c r="N276" i="12"/>
  <c r="N588" i="12"/>
  <c r="N25" i="12"/>
  <c r="O180" i="12"/>
  <c r="O212" i="12"/>
  <c r="O276" i="12"/>
  <c r="N308" i="12"/>
  <c r="O332" i="12"/>
  <c r="N364" i="12"/>
  <c r="N372" i="12"/>
  <c r="N404" i="12"/>
  <c r="N436" i="12"/>
  <c r="O492" i="12"/>
  <c r="N628" i="12"/>
  <c r="O37" i="12"/>
  <c r="N53" i="12"/>
  <c r="N204" i="12"/>
  <c r="O248" i="12"/>
  <c r="O280" i="12"/>
  <c r="O376" i="12"/>
  <c r="O408" i="12"/>
  <c r="N440" i="12"/>
  <c r="N492" i="12"/>
  <c r="N524" i="12"/>
  <c r="N556" i="12"/>
  <c r="O608" i="12"/>
  <c r="N664" i="12"/>
  <c r="N696" i="12"/>
  <c r="N832" i="12"/>
  <c r="N65" i="12"/>
  <c r="O133" i="12"/>
  <c r="N180" i="12"/>
  <c r="N192" i="12"/>
  <c r="N224" i="12"/>
  <c r="O232" i="12"/>
  <c r="N244" i="12"/>
  <c r="N264" i="12"/>
  <c r="O288" i="12"/>
  <c r="O328" i="12"/>
  <c r="N340" i="12"/>
  <c r="O360" i="12"/>
  <c r="O384" i="12"/>
  <c r="O416" i="12"/>
  <c r="O468" i="12"/>
  <c r="O488" i="12"/>
  <c r="N500" i="12"/>
  <c r="N532" i="12"/>
  <c r="O552" i="12"/>
  <c r="N564" i="12"/>
  <c r="N584" i="12"/>
  <c r="O648" i="12"/>
  <c r="O744" i="12"/>
  <c r="O125" i="12"/>
  <c r="O9" i="12"/>
  <c r="N61" i="12"/>
  <c r="N125" i="12"/>
  <c r="O213" i="12"/>
  <c r="O341" i="12"/>
  <c r="N637" i="12"/>
  <c r="N173" i="12"/>
  <c r="O193" i="12"/>
  <c r="N205" i="12"/>
  <c r="O225" i="12"/>
  <c r="O237" i="12"/>
  <c r="N245" i="12"/>
  <c r="O257" i="12"/>
  <c r="O333" i="12"/>
  <c r="O373" i="12"/>
  <c r="O405" i="12"/>
  <c r="O437" i="12"/>
  <c r="O469" i="12"/>
  <c r="O481" i="12"/>
  <c r="N493" i="12"/>
  <c r="O501" i="12"/>
  <c r="O513" i="12"/>
  <c r="N525" i="12"/>
  <c r="O533" i="12"/>
  <c r="O545" i="12"/>
  <c r="N557" i="12"/>
  <c r="O565" i="12"/>
  <c r="O577" i="12"/>
  <c r="O589" i="12"/>
  <c r="O653" i="12"/>
  <c r="O685" i="12"/>
  <c r="O717" i="12"/>
  <c r="N89" i="12"/>
  <c r="N97" i="12"/>
  <c r="N109" i="12"/>
  <c r="N141" i="12"/>
  <c r="O281" i="12"/>
  <c r="O313" i="12"/>
  <c r="N353" i="12"/>
  <c r="N377" i="12"/>
  <c r="N397" i="12"/>
  <c r="N409" i="12"/>
  <c r="N429" i="12"/>
  <c r="O569" i="12"/>
  <c r="N577" i="12"/>
  <c r="O105" i="12"/>
  <c r="N137" i="12"/>
  <c r="O149" i="12"/>
  <c r="N169" i="12"/>
  <c r="O181" i="12"/>
  <c r="N201" i="12"/>
  <c r="O245" i="12"/>
  <c r="N277" i="12"/>
  <c r="O289" i="12"/>
  <c r="N297" i="12"/>
  <c r="N385" i="12"/>
  <c r="N417" i="12"/>
  <c r="N457" i="12"/>
  <c r="O833" i="12"/>
  <c r="N104" i="12"/>
  <c r="O120" i="12"/>
  <c r="O136" i="12"/>
  <c r="O4" i="12"/>
  <c r="O24" i="12"/>
  <c r="O56" i="12"/>
  <c r="O68" i="12"/>
  <c r="N100" i="12"/>
  <c r="O132" i="12"/>
  <c r="N152" i="12"/>
  <c r="N172" i="12"/>
  <c r="O260" i="12"/>
  <c r="N196" i="12"/>
  <c r="O204" i="12"/>
  <c r="O216" i="12"/>
  <c r="N260" i="12"/>
  <c r="N300" i="12"/>
  <c r="O356" i="12"/>
  <c r="N396" i="12"/>
  <c r="N428" i="12"/>
  <c r="N460" i="12"/>
  <c r="N472" i="12"/>
  <c r="N484" i="12"/>
  <c r="N516" i="12"/>
  <c r="N548" i="12"/>
  <c r="O780" i="12"/>
  <c r="N868" i="12"/>
  <c r="O292" i="12"/>
  <c r="N304" i="12"/>
  <c r="O324" i="12"/>
  <c r="N344" i="12"/>
  <c r="N356" i="12"/>
  <c r="O388" i="12"/>
  <c r="N400" i="12"/>
  <c r="O420" i="12"/>
  <c r="N432" i="12"/>
  <c r="O452" i="12"/>
  <c r="N504" i="12"/>
  <c r="N536" i="12"/>
  <c r="O632" i="12"/>
  <c r="N784" i="12"/>
  <c r="N69" i="12"/>
  <c r="N184" i="12"/>
  <c r="N216" i="12"/>
  <c r="N256" i="12"/>
  <c r="O268" i="12"/>
  <c r="N280" i="12"/>
  <c r="O300" i="12"/>
  <c r="N332" i="12"/>
  <c r="O352" i="12"/>
  <c r="N376" i="12"/>
  <c r="O396" i="12"/>
  <c r="N408" i="12"/>
  <c r="O428" i="12"/>
  <c r="O440" i="12"/>
  <c r="O460" i="12"/>
  <c r="O480" i="12"/>
  <c r="O512" i="12"/>
  <c r="O544" i="12"/>
  <c r="N576" i="12"/>
  <c r="N652" i="12"/>
  <c r="N716" i="12"/>
  <c r="O768" i="12"/>
  <c r="N780" i="12"/>
  <c r="N792" i="12"/>
  <c r="O21" i="12"/>
  <c r="O65" i="12"/>
  <c r="N33" i="12"/>
  <c r="O165" i="12"/>
  <c r="N237" i="12"/>
  <c r="O261" i="12"/>
  <c r="O293" i="12"/>
  <c r="N333" i="12"/>
  <c r="O377" i="12"/>
  <c r="N389" i="12"/>
  <c r="O397" i="12"/>
  <c r="O409" i="12"/>
  <c r="N421" i="12"/>
  <c r="O429" i="12"/>
  <c r="O441" i="12"/>
  <c r="O493" i="12"/>
  <c r="O525" i="12"/>
  <c r="O557" i="12"/>
  <c r="N589" i="12"/>
  <c r="N717" i="12"/>
  <c r="O81" i="12"/>
  <c r="N113" i="12"/>
  <c r="N133" i="12"/>
  <c r="O145" i="12"/>
  <c r="N165" i="12"/>
  <c r="O209" i="12"/>
  <c r="N229" i="12"/>
  <c r="O249" i="12"/>
  <c r="N293" i="12"/>
  <c r="N453" i="12"/>
  <c r="N593" i="12"/>
  <c r="N849" i="12"/>
  <c r="N881" i="12"/>
  <c r="O97" i="12"/>
  <c r="N161" i="12"/>
  <c r="N193" i="12"/>
  <c r="N225" i="12"/>
  <c r="N249" i="12"/>
  <c r="N289" i="12"/>
  <c r="O301" i="12"/>
  <c r="N321" i="12"/>
  <c r="O345" i="12"/>
  <c r="N441" i="12"/>
  <c r="N449" i="12"/>
  <c r="O461" i="12"/>
  <c r="O749" i="12"/>
  <c r="O845" i="12"/>
  <c r="O96" i="12"/>
  <c r="N124" i="12"/>
  <c r="N176" i="12"/>
  <c r="N540" i="12"/>
  <c r="O196" i="12"/>
  <c r="N228" i="12"/>
  <c r="O240" i="12"/>
  <c r="O252" i="12"/>
  <c r="O284" i="12"/>
  <c r="N292" i="12"/>
  <c r="N324" i="12"/>
  <c r="O380" i="12"/>
  <c r="N388" i="12"/>
  <c r="O412" i="12"/>
  <c r="N420" i="12"/>
  <c r="N452" i="12"/>
  <c r="N220" i="12"/>
  <c r="N252" i="12"/>
  <c r="O304" i="12"/>
  <c r="N348" i="12"/>
  <c r="O400" i="12"/>
  <c r="O432" i="12"/>
  <c r="O464" i="12"/>
  <c r="N476" i="12"/>
  <c r="O624" i="12"/>
  <c r="N656" i="12"/>
  <c r="N808" i="12"/>
  <c r="O816" i="12"/>
  <c r="O13" i="12"/>
  <c r="N57" i="12"/>
  <c r="O228" i="12"/>
  <c r="N248" i="12"/>
  <c r="N312" i="12"/>
  <c r="O344" i="12"/>
  <c r="O472" i="12"/>
  <c r="O504" i="12"/>
  <c r="N568" i="12"/>
  <c r="O664" i="12"/>
  <c r="N728" i="12"/>
  <c r="O824" i="12"/>
  <c r="N848" i="12"/>
  <c r="O41" i="12"/>
  <c r="O53" i="12"/>
  <c r="N13" i="12"/>
  <c r="O25" i="12"/>
  <c r="N37" i="12"/>
  <c r="N45" i="12"/>
  <c r="O57" i="12"/>
  <c r="N101" i="12"/>
  <c r="N461" i="12"/>
  <c r="O229" i="12"/>
  <c r="O253" i="12"/>
  <c r="N261" i="12"/>
  <c r="N285" i="12"/>
  <c r="O305" i="12"/>
  <c r="O325" i="12"/>
  <c r="N357" i="12"/>
  <c r="O389" i="12"/>
  <c r="O421" i="12"/>
  <c r="O465" i="12"/>
  <c r="O485" i="12"/>
  <c r="O517" i="12"/>
  <c r="N581" i="12"/>
  <c r="O137" i="12"/>
  <c r="O157" i="12"/>
  <c r="N189" i="12"/>
  <c r="O201" i="12"/>
  <c r="N233" i="12"/>
  <c r="N241" i="12"/>
  <c r="N317" i="12"/>
  <c r="N329" i="12"/>
  <c r="O349" i="12"/>
  <c r="N445" i="12"/>
  <c r="O489" i="12"/>
  <c r="O521" i="12"/>
  <c r="O553" i="12"/>
  <c r="O573" i="12"/>
  <c r="O713" i="12"/>
  <c r="O849" i="12"/>
  <c r="O881" i="12"/>
  <c r="O89" i="12"/>
  <c r="O101" i="12"/>
  <c r="O153" i="12"/>
  <c r="N185" i="12"/>
  <c r="N217" i="12"/>
  <c r="N273" i="12"/>
  <c r="N281" i="12"/>
  <c r="O357" i="12"/>
  <c r="O369" i="12"/>
  <c r="O497" i="12"/>
  <c r="O529" i="12"/>
  <c r="O561" i="12"/>
  <c r="O581" i="12"/>
  <c r="O593" i="12"/>
  <c r="O689" i="12"/>
  <c r="O741" i="12"/>
  <c r="N140" i="12"/>
  <c r="N8" i="12"/>
  <c r="N72" i="12"/>
  <c r="O92" i="12"/>
  <c r="N136" i="12"/>
  <c r="O148" i="12"/>
  <c r="O168" i="12"/>
  <c r="N316" i="12"/>
  <c r="O188" i="12"/>
  <c r="O220" i="12"/>
  <c r="N284" i="12"/>
  <c r="O308" i="12"/>
  <c r="N360" i="12"/>
  <c r="N380" i="12"/>
  <c r="N412" i="12"/>
  <c r="O456" i="12"/>
  <c r="N604" i="12"/>
  <c r="O628" i="12"/>
  <c r="N796" i="12"/>
  <c r="O820" i="12"/>
  <c r="O852" i="12"/>
  <c r="O5" i="12"/>
  <c r="N21" i="12"/>
  <c r="N232" i="12"/>
  <c r="N296" i="12"/>
  <c r="N352" i="12"/>
  <c r="N392" i="12"/>
  <c r="N424" i="12"/>
  <c r="O448" i="12"/>
  <c r="N456" i="12"/>
  <c r="N468" i="12"/>
  <c r="N480" i="12"/>
  <c r="N512" i="12"/>
  <c r="O532" i="12"/>
  <c r="N544" i="12"/>
  <c r="N608" i="12"/>
  <c r="N640" i="12"/>
  <c r="N820" i="12"/>
  <c r="N852" i="12"/>
  <c r="O33" i="12"/>
  <c r="O45" i="12"/>
  <c r="O200" i="12"/>
  <c r="N240" i="12"/>
  <c r="N272" i="12"/>
  <c r="O316" i="12"/>
  <c r="O336" i="12"/>
  <c r="O348" i="12"/>
  <c r="O368" i="12"/>
  <c r="O476" i="12"/>
  <c r="N488" i="12"/>
  <c r="O496" i="12"/>
  <c r="N520" i="12"/>
  <c r="O528" i="12"/>
  <c r="O540" i="12"/>
  <c r="N552" i="12"/>
  <c r="O572" i="12"/>
  <c r="O584" i="12"/>
  <c r="N592" i="12"/>
  <c r="O688" i="12"/>
  <c r="O860" i="12"/>
  <c r="O117" i="12"/>
  <c r="N157" i="12"/>
  <c r="N381" i="12"/>
  <c r="N413" i="12"/>
  <c r="N149" i="12"/>
  <c r="N253" i="12"/>
  <c r="N349" i="12"/>
  <c r="N361" i="12"/>
  <c r="O381" i="12"/>
  <c r="O413" i="12"/>
  <c r="O445" i="12"/>
  <c r="O477" i="12"/>
  <c r="O509" i="12"/>
  <c r="O541" i="12"/>
  <c r="N573" i="12"/>
  <c r="O605" i="12"/>
  <c r="O637" i="12"/>
  <c r="N117" i="12"/>
  <c r="N129" i="12"/>
  <c r="O161" i="12"/>
  <c r="N213" i="12"/>
  <c r="O277" i="12"/>
  <c r="N309" i="12"/>
  <c r="O321" i="12"/>
  <c r="O353" i="12"/>
  <c r="O385" i="12"/>
  <c r="O417" i="12"/>
  <c r="O449" i="12"/>
  <c r="N481" i="12"/>
  <c r="N501" i="12"/>
  <c r="N513" i="12"/>
  <c r="N533" i="12"/>
  <c r="N545" i="12"/>
  <c r="N565" i="12"/>
  <c r="O585" i="12"/>
  <c r="N597" i="12"/>
  <c r="O661" i="12"/>
  <c r="O725" i="12"/>
  <c r="N841" i="12"/>
  <c r="O873" i="12"/>
  <c r="O73" i="12"/>
  <c r="N93" i="12"/>
  <c r="N105" i="12"/>
  <c r="O113" i="12"/>
  <c r="N177" i="12"/>
  <c r="N209" i="12"/>
  <c r="O221" i="12"/>
  <c r="O265" i="12"/>
  <c r="O273" i="12"/>
  <c r="N305" i="12"/>
  <c r="O329" i="12"/>
  <c r="O393" i="12"/>
  <c r="O425" i="12"/>
  <c r="N465" i="12"/>
  <c r="N489" i="12"/>
  <c r="N521" i="12"/>
  <c r="O701" i="12"/>
  <c r="I1023" i="4"/>
  <c r="H1023" i="4"/>
  <c r="J1023" i="4" s="1"/>
  <c r="I1022" i="4"/>
  <c r="H1022" i="4"/>
  <c r="J1022" i="4" s="1"/>
  <c r="I1021" i="4"/>
  <c r="H1021" i="4"/>
  <c r="J1021" i="4" s="1"/>
  <c r="I1020" i="4"/>
  <c r="H1020" i="4"/>
  <c r="J1020" i="4" s="1"/>
  <c r="I1019" i="4"/>
  <c r="H1019" i="4"/>
  <c r="J1019" i="4" s="1"/>
  <c r="I1018" i="4"/>
  <c r="H1018" i="4"/>
  <c r="J1018" i="4" s="1"/>
  <c r="I1017" i="4"/>
  <c r="H1017" i="4"/>
  <c r="J1017" i="4" s="1"/>
  <c r="I1016" i="4"/>
  <c r="H1016" i="4"/>
  <c r="J1016" i="4" s="1"/>
  <c r="I1015" i="4"/>
  <c r="H1015" i="4"/>
  <c r="J1015" i="4" s="1"/>
  <c r="I1014" i="4"/>
  <c r="H1014" i="4"/>
  <c r="J1014" i="4" s="1"/>
  <c r="I1013" i="4"/>
  <c r="H1013" i="4"/>
  <c r="J1013" i="4" s="1"/>
  <c r="I1012" i="4"/>
  <c r="H1012" i="4"/>
  <c r="J1012" i="4" s="1"/>
  <c r="I1011" i="4"/>
  <c r="H1011" i="4"/>
  <c r="J1011" i="4" s="1"/>
  <c r="I1010" i="4"/>
  <c r="H1010" i="4"/>
  <c r="J1010" i="4" s="1"/>
  <c r="I1009" i="4"/>
  <c r="H1009" i="4"/>
  <c r="J1009" i="4" s="1"/>
  <c r="I1008" i="4"/>
  <c r="H1008" i="4"/>
  <c r="J1008" i="4" s="1"/>
  <c r="I1007" i="4"/>
  <c r="H1007" i="4"/>
  <c r="J1007" i="4" s="1"/>
  <c r="I1006" i="4"/>
  <c r="H1006" i="4"/>
  <c r="J1006" i="4" s="1"/>
  <c r="I1005" i="4"/>
  <c r="H1005" i="4"/>
  <c r="J1005" i="4" s="1"/>
  <c r="I1004" i="4"/>
  <c r="H1004" i="4"/>
  <c r="J1004" i="4" s="1"/>
  <c r="I1003" i="4"/>
  <c r="K1003" i="4" s="1"/>
  <c r="H1003" i="4"/>
  <c r="J1003" i="4" s="1"/>
  <c r="I1002" i="4"/>
  <c r="H1002" i="4"/>
  <c r="J1002" i="4" s="1"/>
  <c r="I1001" i="4"/>
  <c r="K1001" i="4" s="1"/>
  <c r="H1001" i="4"/>
  <c r="J1001" i="4" s="1"/>
  <c r="I1000" i="4"/>
  <c r="H1000" i="4"/>
  <c r="J1000" i="4" s="1"/>
  <c r="I999" i="4"/>
  <c r="K999" i="4" s="1"/>
  <c r="H999" i="4"/>
  <c r="J999" i="4" s="1"/>
  <c r="I998" i="4"/>
  <c r="H998" i="4"/>
  <c r="J998" i="4" s="1"/>
  <c r="I997" i="4"/>
  <c r="K997" i="4" s="1"/>
  <c r="H997" i="4"/>
  <c r="J997" i="4" s="1"/>
  <c r="I996" i="4"/>
  <c r="H996" i="4"/>
  <c r="J996" i="4" s="1"/>
  <c r="I995" i="4"/>
  <c r="K995" i="4" s="1"/>
  <c r="H995" i="4"/>
  <c r="J995" i="4" s="1"/>
  <c r="I994" i="4"/>
  <c r="H994" i="4"/>
  <c r="J994" i="4" s="1"/>
  <c r="I993" i="4"/>
  <c r="K993" i="4" s="1"/>
  <c r="H993" i="4"/>
  <c r="J993" i="4" s="1"/>
  <c r="I992" i="4"/>
  <c r="H992" i="4"/>
  <c r="J992" i="4" s="1"/>
  <c r="I991" i="4"/>
  <c r="K991" i="4" s="1"/>
  <c r="H991" i="4"/>
  <c r="J991" i="4" s="1"/>
  <c r="I990" i="4"/>
  <c r="H990" i="4"/>
  <c r="J990" i="4" s="1"/>
  <c r="I989" i="4"/>
  <c r="K989" i="4" s="1"/>
  <c r="H989" i="4"/>
  <c r="J989" i="4" s="1"/>
  <c r="I988" i="4"/>
  <c r="H988" i="4"/>
  <c r="J988" i="4" s="1"/>
  <c r="I987" i="4"/>
  <c r="K987" i="4" s="1"/>
  <c r="H987" i="4"/>
  <c r="J987" i="4" s="1"/>
  <c r="I986" i="4"/>
  <c r="H986" i="4"/>
  <c r="J986" i="4" s="1"/>
  <c r="I985" i="4"/>
  <c r="K985" i="4" s="1"/>
  <c r="H985" i="4"/>
  <c r="J985" i="4" s="1"/>
  <c r="I984" i="4"/>
  <c r="H984" i="4"/>
  <c r="J984" i="4" s="1"/>
  <c r="I983" i="4"/>
  <c r="K983" i="4" s="1"/>
  <c r="H983" i="4"/>
  <c r="J983" i="4" s="1"/>
  <c r="I982" i="4"/>
  <c r="H982" i="4"/>
  <c r="J982" i="4" s="1"/>
  <c r="I981" i="4"/>
  <c r="K981" i="4" s="1"/>
  <c r="H981" i="4"/>
  <c r="J981" i="4" s="1"/>
  <c r="I980" i="4"/>
  <c r="H980" i="4"/>
  <c r="J980" i="4" s="1"/>
  <c r="I979" i="4"/>
  <c r="K979" i="4" s="1"/>
  <c r="H979" i="4"/>
  <c r="J979" i="4" s="1"/>
  <c r="I978" i="4"/>
  <c r="H978" i="4"/>
  <c r="J978" i="4" s="1"/>
  <c r="I977" i="4"/>
  <c r="K977" i="4" s="1"/>
  <c r="H977" i="4"/>
  <c r="J977" i="4" s="1"/>
  <c r="I976" i="4"/>
  <c r="H976" i="4"/>
  <c r="J976" i="4" s="1"/>
  <c r="I975" i="4"/>
  <c r="K975" i="4" s="1"/>
  <c r="H975" i="4"/>
  <c r="J975" i="4" s="1"/>
  <c r="I974" i="4"/>
  <c r="H974" i="4"/>
  <c r="J974" i="4" s="1"/>
  <c r="I973" i="4"/>
  <c r="K973" i="4" s="1"/>
  <c r="H973" i="4"/>
  <c r="J973" i="4" s="1"/>
  <c r="I972" i="4"/>
  <c r="H972" i="4"/>
  <c r="J972" i="4" s="1"/>
  <c r="I971" i="4"/>
  <c r="K971" i="4" s="1"/>
  <c r="H971" i="4"/>
  <c r="J971" i="4" s="1"/>
  <c r="I970" i="4"/>
  <c r="H970" i="4"/>
  <c r="J970" i="4" s="1"/>
  <c r="I969" i="4"/>
  <c r="K969" i="4" s="1"/>
  <c r="H969" i="4"/>
  <c r="J969" i="4" s="1"/>
  <c r="I968" i="4"/>
  <c r="H968" i="4"/>
  <c r="J968" i="4" s="1"/>
  <c r="I967" i="4"/>
  <c r="K967" i="4" s="1"/>
  <c r="H967" i="4"/>
  <c r="J967" i="4" s="1"/>
  <c r="I966" i="4"/>
  <c r="H966" i="4"/>
  <c r="J966" i="4" s="1"/>
  <c r="I965" i="4"/>
  <c r="K965" i="4" s="1"/>
  <c r="H965" i="4"/>
  <c r="J965" i="4" s="1"/>
  <c r="I964" i="4"/>
  <c r="H964" i="4"/>
  <c r="J964" i="4" s="1"/>
  <c r="I963" i="4"/>
  <c r="K963" i="4" s="1"/>
  <c r="H963" i="4"/>
  <c r="J963" i="4" s="1"/>
  <c r="I962" i="4"/>
  <c r="H962" i="4"/>
  <c r="J962" i="4" s="1"/>
  <c r="I961" i="4"/>
  <c r="K961" i="4" s="1"/>
  <c r="H961" i="4"/>
  <c r="J961" i="4" s="1"/>
  <c r="I960" i="4"/>
  <c r="H960" i="4"/>
  <c r="J960" i="4" s="1"/>
  <c r="I959" i="4"/>
  <c r="K959" i="4" s="1"/>
  <c r="H959" i="4"/>
  <c r="J959" i="4" s="1"/>
  <c r="I958" i="4"/>
  <c r="H958" i="4"/>
  <c r="J958" i="4" s="1"/>
  <c r="I957" i="4"/>
  <c r="K957" i="4" s="1"/>
  <c r="H957" i="4"/>
  <c r="J957" i="4" s="1"/>
  <c r="I956" i="4"/>
  <c r="H956" i="4"/>
  <c r="J956" i="4" s="1"/>
  <c r="I955" i="4"/>
  <c r="K955" i="4" s="1"/>
  <c r="H955" i="4"/>
  <c r="J955" i="4" s="1"/>
  <c r="I954" i="4"/>
  <c r="H954" i="4"/>
  <c r="J954" i="4" s="1"/>
  <c r="I953" i="4"/>
  <c r="K953" i="4" s="1"/>
  <c r="H953" i="4"/>
  <c r="J953" i="4" s="1"/>
  <c r="I952" i="4"/>
  <c r="H952" i="4"/>
  <c r="J952" i="4" s="1"/>
  <c r="I951" i="4"/>
  <c r="K951" i="4" s="1"/>
  <c r="H951" i="4"/>
  <c r="J951" i="4" s="1"/>
  <c r="I950" i="4"/>
  <c r="H950" i="4"/>
  <c r="J950" i="4" s="1"/>
  <c r="I949" i="4"/>
  <c r="K949" i="4" s="1"/>
  <c r="H949" i="4"/>
  <c r="J949" i="4" s="1"/>
  <c r="I948" i="4"/>
  <c r="H948" i="4"/>
  <c r="J948" i="4" s="1"/>
  <c r="I947" i="4"/>
  <c r="K947" i="4" s="1"/>
  <c r="H947" i="4"/>
  <c r="J947" i="4" s="1"/>
  <c r="I946" i="4"/>
  <c r="H946" i="4"/>
  <c r="J946" i="4" s="1"/>
  <c r="I945" i="4"/>
  <c r="K945" i="4" s="1"/>
  <c r="H945" i="4"/>
  <c r="J945" i="4" s="1"/>
  <c r="I944" i="4"/>
  <c r="H944" i="4"/>
  <c r="J944" i="4" s="1"/>
  <c r="I943" i="4"/>
  <c r="K943" i="4" s="1"/>
  <c r="H943" i="4"/>
  <c r="J943" i="4" s="1"/>
  <c r="I942" i="4"/>
  <c r="H942" i="4"/>
  <c r="J942" i="4" s="1"/>
  <c r="I941" i="4"/>
  <c r="K941" i="4" s="1"/>
  <c r="H941" i="4"/>
  <c r="J941" i="4" s="1"/>
  <c r="I940" i="4"/>
  <c r="H940" i="4"/>
  <c r="J940" i="4" s="1"/>
  <c r="I939" i="4"/>
  <c r="K939" i="4" s="1"/>
  <c r="H939" i="4"/>
  <c r="J939" i="4" s="1"/>
  <c r="I938" i="4"/>
  <c r="H938" i="4"/>
  <c r="J938" i="4" s="1"/>
  <c r="I937" i="4"/>
  <c r="K937" i="4" s="1"/>
  <c r="H937" i="4"/>
  <c r="J937" i="4" s="1"/>
  <c r="I936" i="4"/>
  <c r="H936" i="4"/>
  <c r="J936" i="4" s="1"/>
  <c r="I935" i="4"/>
  <c r="K935" i="4" s="1"/>
  <c r="H935" i="4"/>
  <c r="J935" i="4" s="1"/>
  <c r="I934" i="4"/>
  <c r="H934" i="4"/>
  <c r="J934" i="4" s="1"/>
  <c r="I933" i="4"/>
  <c r="K933" i="4" s="1"/>
  <c r="H933" i="4"/>
  <c r="J933" i="4" s="1"/>
  <c r="I932" i="4"/>
  <c r="H932" i="4"/>
  <c r="J932" i="4" s="1"/>
  <c r="I931" i="4"/>
  <c r="K931" i="4" s="1"/>
  <c r="H931" i="4"/>
  <c r="J931" i="4" s="1"/>
  <c r="I930" i="4"/>
  <c r="H930" i="4"/>
  <c r="J930" i="4" s="1"/>
  <c r="I929" i="4"/>
  <c r="K929" i="4" s="1"/>
  <c r="H929" i="4"/>
  <c r="J929" i="4" s="1"/>
  <c r="I928" i="4"/>
  <c r="H928" i="4"/>
  <c r="J928" i="4" s="1"/>
  <c r="I927" i="4"/>
  <c r="K927" i="4" s="1"/>
  <c r="H927" i="4"/>
  <c r="J927" i="4" s="1"/>
  <c r="I926" i="4"/>
  <c r="H926" i="4"/>
  <c r="J926" i="4" s="1"/>
  <c r="I925" i="4"/>
  <c r="K925" i="4" s="1"/>
  <c r="H925" i="4"/>
  <c r="J925" i="4" s="1"/>
  <c r="I924" i="4"/>
  <c r="H924" i="4"/>
  <c r="J924" i="4" s="1"/>
  <c r="I923" i="4"/>
  <c r="K923" i="4" s="1"/>
  <c r="H923" i="4"/>
  <c r="J923" i="4" s="1"/>
  <c r="I922" i="4"/>
  <c r="H922" i="4"/>
  <c r="J922" i="4" s="1"/>
  <c r="I921" i="4"/>
  <c r="K921" i="4" s="1"/>
  <c r="H921" i="4"/>
  <c r="J921" i="4" s="1"/>
  <c r="I920" i="4"/>
  <c r="H920" i="4"/>
  <c r="J920" i="4" s="1"/>
  <c r="I919" i="4"/>
  <c r="K919" i="4" s="1"/>
  <c r="H919" i="4"/>
  <c r="J919" i="4" s="1"/>
  <c r="I918" i="4"/>
  <c r="H918" i="4"/>
  <c r="J918" i="4" s="1"/>
  <c r="I917" i="4"/>
  <c r="K917" i="4" s="1"/>
  <c r="H917" i="4"/>
  <c r="J917" i="4" s="1"/>
  <c r="I916" i="4"/>
  <c r="H916" i="4"/>
  <c r="J916" i="4" s="1"/>
  <c r="I915" i="4"/>
  <c r="K915" i="4" s="1"/>
  <c r="H915" i="4"/>
  <c r="J915" i="4" s="1"/>
  <c r="I914" i="4"/>
  <c r="H914" i="4"/>
  <c r="J914" i="4" s="1"/>
  <c r="I913" i="4"/>
  <c r="K913" i="4" s="1"/>
  <c r="H913" i="4"/>
  <c r="J913" i="4" s="1"/>
  <c r="I912" i="4"/>
  <c r="H912" i="4"/>
  <c r="J912" i="4" s="1"/>
  <c r="I911" i="4"/>
  <c r="K911" i="4" s="1"/>
  <c r="H911" i="4"/>
  <c r="J911" i="4" s="1"/>
  <c r="I910" i="4"/>
  <c r="H910" i="4"/>
  <c r="J910" i="4" s="1"/>
  <c r="I909" i="4"/>
  <c r="K909" i="4" s="1"/>
  <c r="H909" i="4"/>
  <c r="J909" i="4" s="1"/>
  <c r="I908" i="4"/>
  <c r="H908" i="4"/>
  <c r="J908" i="4" s="1"/>
  <c r="I907" i="4"/>
  <c r="K907" i="4" s="1"/>
  <c r="H907" i="4"/>
  <c r="J907" i="4" s="1"/>
  <c r="I906" i="4"/>
  <c r="H906" i="4"/>
  <c r="J906" i="4" s="1"/>
  <c r="I905" i="4"/>
  <c r="K905" i="4" s="1"/>
  <c r="H905" i="4"/>
  <c r="J905" i="4" s="1"/>
  <c r="I904" i="4"/>
  <c r="H904" i="4"/>
  <c r="J904" i="4" s="1"/>
  <c r="I903" i="4"/>
  <c r="K903" i="4" s="1"/>
  <c r="H903" i="4"/>
  <c r="J903" i="4" s="1"/>
  <c r="I902" i="4"/>
  <c r="H902" i="4"/>
  <c r="J902" i="4" s="1"/>
  <c r="I901" i="4"/>
  <c r="K901" i="4" s="1"/>
  <c r="H901" i="4"/>
  <c r="J901" i="4" s="1"/>
  <c r="I900" i="4"/>
  <c r="H900" i="4"/>
  <c r="J900" i="4" s="1"/>
  <c r="I899" i="4"/>
  <c r="K899" i="4" s="1"/>
  <c r="H899" i="4"/>
  <c r="J899" i="4" s="1"/>
  <c r="I898" i="4"/>
  <c r="H898" i="4"/>
  <c r="J898" i="4" s="1"/>
  <c r="I897" i="4"/>
  <c r="K897" i="4" s="1"/>
  <c r="H897" i="4"/>
  <c r="J897" i="4" s="1"/>
  <c r="I896" i="4"/>
  <c r="H896" i="4"/>
  <c r="J896" i="4" s="1"/>
  <c r="I895" i="4"/>
  <c r="K895" i="4" s="1"/>
  <c r="H895" i="4"/>
  <c r="J895" i="4" s="1"/>
  <c r="I894" i="4"/>
  <c r="H894" i="4"/>
  <c r="J894" i="4" s="1"/>
  <c r="I893" i="4"/>
  <c r="K893" i="4" s="1"/>
  <c r="H893" i="4"/>
  <c r="J893" i="4" s="1"/>
  <c r="I892" i="4"/>
  <c r="H892" i="4"/>
  <c r="J892" i="4" s="1"/>
  <c r="I891" i="4"/>
  <c r="K891" i="4" s="1"/>
  <c r="H891" i="4"/>
  <c r="J891" i="4" s="1"/>
  <c r="I890" i="4"/>
  <c r="H890" i="4"/>
  <c r="J890" i="4" s="1"/>
  <c r="I889" i="4"/>
  <c r="K889" i="4" s="1"/>
  <c r="H889" i="4"/>
  <c r="J889" i="4" s="1"/>
  <c r="I888" i="4"/>
  <c r="H888" i="4"/>
  <c r="J888" i="4" s="1"/>
  <c r="I887" i="4"/>
  <c r="K887" i="4" s="1"/>
  <c r="H887" i="4"/>
  <c r="J887" i="4" s="1"/>
  <c r="I886" i="4"/>
  <c r="H886" i="4"/>
  <c r="J886" i="4" s="1"/>
  <c r="I885" i="4"/>
  <c r="K885" i="4" s="1"/>
  <c r="H885" i="4"/>
  <c r="J885" i="4" s="1"/>
  <c r="I884" i="4"/>
  <c r="H884" i="4"/>
  <c r="J884" i="4" s="1"/>
  <c r="I883" i="4"/>
  <c r="K883" i="4" s="1"/>
  <c r="H883" i="4"/>
  <c r="J883" i="4" s="1"/>
  <c r="I882" i="4"/>
  <c r="H882" i="4"/>
  <c r="J882" i="4" s="1"/>
  <c r="I881" i="4"/>
  <c r="K881" i="4" s="1"/>
  <c r="H881" i="4"/>
  <c r="J881" i="4" s="1"/>
  <c r="I880" i="4"/>
  <c r="H880" i="4"/>
  <c r="J880" i="4" s="1"/>
  <c r="I879" i="4"/>
  <c r="K879" i="4" s="1"/>
  <c r="H879" i="4"/>
  <c r="J879" i="4" s="1"/>
  <c r="I878" i="4"/>
  <c r="H878" i="4"/>
  <c r="J878" i="4" s="1"/>
  <c r="I877" i="4"/>
  <c r="K877" i="4" s="1"/>
  <c r="H877" i="4"/>
  <c r="J877" i="4" s="1"/>
  <c r="I876" i="4"/>
  <c r="H876" i="4"/>
  <c r="J876" i="4" s="1"/>
  <c r="I875" i="4"/>
  <c r="K875" i="4" s="1"/>
  <c r="H875" i="4"/>
  <c r="J875" i="4" s="1"/>
  <c r="I874" i="4"/>
  <c r="H874" i="4"/>
  <c r="J874" i="4" s="1"/>
  <c r="I873" i="4"/>
  <c r="K873" i="4" s="1"/>
  <c r="H873" i="4"/>
  <c r="J873" i="4" s="1"/>
  <c r="I872" i="4"/>
  <c r="H872" i="4"/>
  <c r="J872" i="4" s="1"/>
  <c r="I871" i="4"/>
  <c r="K871" i="4" s="1"/>
  <c r="H871" i="4"/>
  <c r="J871" i="4" s="1"/>
  <c r="I870" i="4"/>
  <c r="H870" i="4"/>
  <c r="J870" i="4" s="1"/>
  <c r="I869" i="4"/>
  <c r="K869" i="4" s="1"/>
  <c r="H869" i="4"/>
  <c r="J869" i="4" s="1"/>
  <c r="I868" i="4"/>
  <c r="H868" i="4"/>
  <c r="J868" i="4" s="1"/>
  <c r="I867" i="4"/>
  <c r="K867" i="4" s="1"/>
  <c r="H867" i="4"/>
  <c r="J867" i="4" s="1"/>
  <c r="I866" i="4"/>
  <c r="H866" i="4"/>
  <c r="J866" i="4" s="1"/>
  <c r="I865" i="4"/>
  <c r="K865" i="4" s="1"/>
  <c r="H865" i="4"/>
  <c r="J865" i="4" s="1"/>
  <c r="I864" i="4"/>
  <c r="H864" i="4"/>
  <c r="J864" i="4" s="1"/>
  <c r="I863" i="4"/>
  <c r="K863" i="4" s="1"/>
  <c r="H863" i="4"/>
  <c r="J863" i="4" s="1"/>
  <c r="I862" i="4"/>
  <c r="H862" i="4"/>
  <c r="J862" i="4" s="1"/>
  <c r="I861" i="4"/>
  <c r="K861" i="4" s="1"/>
  <c r="H861" i="4"/>
  <c r="J861" i="4" s="1"/>
  <c r="I860" i="4"/>
  <c r="H860" i="4"/>
  <c r="J860" i="4" s="1"/>
  <c r="I859" i="4"/>
  <c r="K859" i="4" s="1"/>
  <c r="H859" i="4"/>
  <c r="J859" i="4" s="1"/>
  <c r="I858" i="4"/>
  <c r="H858" i="4"/>
  <c r="J858" i="4" s="1"/>
  <c r="I857" i="4"/>
  <c r="K857" i="4" s="1"/>
  <c r="H857" i="4"/>
  <c r="J857" i="4" s="1"/>
  <c r="I856" i="4"/>
  <c r="H856" i="4"/>
  <c r="J856" i="4" s="1"/>
  <c r="I855" i="4"/>
  <c r="K855" i="4" s="1"/>
  <c r="H855" i="4"/>
  <c r="J855" i="4" s="1"/>
  <c r="I854" i="4"/>
  <c r="H854" i="4"/>
  <c r="J854" i="4" s="1"/>
  <c r="I853" i="4"/>
  <c r="K853" i="4" s="1"/>
  <c r="H853" i="4"/>
  <c r="J853" i="4" s="1"/>
  <c r="I852" i="4"/>
  <c r="H852" i="4"/>
  <c r="J852" i="4" s="1"/>
  <c r="I851" i="4"/>
  <c r="K851" i="4" s="1"/>
  <c r="H851" i="4"/>
  <c r="J851" i="4" s="1"/>
  <c r="I850" i="4"/>
  <c r="H850" i="4"/>
  <c r="J850" i="4" s="1"/>
  <c r="I849" i="4"/>
  <c r="K849" i="4" s="1"/>
  <c r="H849" i="4"/>
  <c r="J849" i="4" s="1"/>
  <c r="I848" i="4"/>
  <c r="H848" i="4"/>
  <c r="J848" i="4" s="1"/>
  <c r="I847" i="4"/>
  <c r="K847" i="4" s="1"/>
  <c r="H847" i="4"/>
  <c r="J847" i="4" s="1"/>
  <c r="I846" i="4"/>
  <c r="H846" i="4"/>
  <c r="J846" i="4" s="1"/>
  <c r="I845" i="4"/>
  <c r="K845" i="4" s="1"/>
  <c r="H845" i="4"/>
  <c r="J845" i="4" s="1"/>
  <c r="I844" i="4"/>
  <c r="H844" i="4"/>
  <c r="J844" i="4" s="1"/>
  <c r="I843" i="4"/>
  <c r="K843" i="4" s="1"/>
  <c r="H843" i="4"/>
  <c r="J843" i="4" s="1"/>
  <c r="I842" i="4"/>
  <c r="H842" i="4"/>
  <c r="J842" i="4" s="1"/>
  <c r="I841" i="4"/>
  <c r="K841" i="4" s="1"/>
  <c r="H841" i="4"/>
  <c r="J841" i="4" s="1"/>
  <c r="I840" i="4"/>
  <c r="H840" i="4"/>
  <c r="J840" i="4" s="1"/>
  <c r="I839" i="4"/>
  <c r="K839" i="4" s="1"/>
  <c r="H839" i="4"/>
  <c r="J839" i="4" s="1"/>
  <c r="I838" i="4"/>
  <c r="H838" i="4"/>
  <c r="J838" i="4" s="1"/>
  <c r="I837" i="4"/>
  <c r="K837" i="4" s="1"/>
  <c r="H837" i="4"/>
  <c r="J837" i="4" s="1"/>
  <c r="I836" i="4"/>
  <c r="H836" i="4"/>
  <c r="J836" i="4" s="1"/>
  <c r="I835" i="4"/>
  <c r="K835" i="4" s="1"/>
  <c r="H835" i="4"/>
  <c r="J835" i="4" s="1"/>
  <c r="I834" i="4"/>
  <c r="H834" i="4"/>
  <c r="J834" i="4" s="1"/>
  <c r="I833" i="4"/>
  <c r="K833" i="4" s="1"/>
  <c r="H833" i="4"/>
  <c r="J833" i="4" s="1"/>
  <c r="I832" i="4"/>
  <c r="H832" i="4"/>
  <c r="J832" i="4" s="1"/>
  <c r="I831" i="4"/>
  <c r="K831" i="4" s="1"/>
  <c r="H831" i="4"/>
  <c r="J831" i="4" s="1"/>
  <c r="I830" i="4"/>
  <c r="H830" i="4"/>
  <c r="J830" i="4" s="1"/>
  <c r="I829" i="4"/>
  <c r="K829" i="4" s="1"/>
  <c r="H829" i="4"/>
  <c r="J829" i="4" s="1"/>
  <c r="I828" i="4"/>
  <c r="H828" i="4"/>
  <c r="J828" i="4" s="1"/>
  <c r="I827" i="4"/>
  <c r="K827" i="4" s="1"/>
  <c r="H827" i="4"/>
  <c r="J827" i="4" s="1"/>
  <c r="I826" i="4"/>
  <c r="H826" i="4"/>
  <c r="J826" i="4" s="1"/>
  <c r="I825" i="4"/>
  <c r="K825" i="4" s="1"/>
  <c r="H825" i="4"/>
  <c r="J825" i="4" s="1"/>
  <c r="I824" i="4"/>
  <c r="H824" i="4"/>
  <c r="J824" i="4" s="1"/>
  <c r="I823" i="4"/>
  <c r="K823" i="4" s="1"/>
  <c r="H823" i="4"/>
  <c r="J823" i="4" s="1"/>
  <c r="I822" i="4"/>
  <c r="H822" i="4"/>
  <c r="J822" i="4" s="1"/>
  <c r="I821" i="4"/>
  <c r="K821" i="4" s="1"/>
  <c r="H821" i="4"/>
  <c r="J821" i="4" s="1"/>
  <c r="I820" i="4"/>
  <c r="H820" i="4"/>
  <c r="J820" i="4" s="1"/>
  <c r="I819" i="4"/>
  <c r="K819" i="4" s="1"/>
  <c r="H819" i="4"/>
  <c r="J819" i="4" s="1"/>
  <c r="I818" i="4"/>
  <c r="H818" i="4"/>
  <c r="J818" i="4" s="1"/>
  <c r="I817" i="4"/>
  <c r="K817" i="4" s="1"/>
  <c r="H817" i="4"/>
  <c r="J817" i="4" s="1"/>
  <c r="I816" i="4"/>
  <c r="H816" i="4"/>
  <c r="J816" i="4" s="1"/>
  <c r="I815" i="4"/>
  <c r="K815" i="4" s="1"/>
  <c r="H815" i="4"/>
  <c r="J815" i="4" s="1"/>
  <c r="I814" i="4"/>
  <c r="H814" i="4"/>
  <c r="J814" i="4" s="1"/>
  <c r="I813" i="4"/>
  <c r="K813" i="4" s="1"/>
  <c r="H813" i="4"/>
  <c r="J813" i="4" s="1"/>
  <c r="I812" i="4"/>
  <c r="H812" i="4"/>
  <c r="J812" i="4" s="1"/>
  <c r="I811" i="4"/>
  <c r="K811" i="4" s="1"/>
  <c r="H811" i="4"/>
  <c r="J811" i="4" s="1"/>
  <c r="I810" i="4"/>
  <c r="H810" i="4"/>
  <c r="J810" i="4" s="1"/>
  <c r="I809" i="4"/>
  <c r="K809" i="4" s="1"/>
  <c r="H809" i="4"/>
  <c r="J809" i="4" s="1"/>
  <c r="I808" i="4"/>
  <c r="H808" i="4"/>
  <c r="J808" i="4" s="1"/>
  <c r="I807" i="4"/>
  <c r="K807" i="4" s="1"/>
  <c r="H807" i="4"/>
  <c r="J807" i="4" s="1"/>
  <c r="I806" i="4"/>
  <c r="H806" i="4"/>
  <c r="J806" i="4" s="1"/>
  <c r="I805" i="4"/>
  <c r="K805" i="4" s="1"/>
  <c r="H805" i="4"/>
  <c r="J805" i="4" s="1"/>
  <c r="I804" i="4"/>
  <c r="H804" i="4"/>
  <c r="J804" i="4" s="1"/>
  <c r="I803" i="4"/>
  <c r="K803" i="4" s="1"/>
  <c r="H803" i="4"/>
  <c r="J803" i="4" s="1"/>
  <c r="I802" i="4"/>
  <c r="H802" i="4"/>
  <c r="J802" i="4" s="1"/>
  <c r="I801" i="4"/>
  <c r="K801" i="4" s="1"/>
  <c r="H801" i="4"/>
  <c r="J801" i="4" s="1"/>
  <c r="I800" i="4"/>
  <c r="H800" i="4"/>
  <c r="J800" i="4" s="1"/>
  <c r="I799" i="4"/>
  <c r="K799" i="4" s="1"/>
  <c r="H799" i="4"/>
  <c r="J799" i="4" s="1"/>
  <c r="I798" i="4"/>
  <c r="H798" i="4"/>
  <c r="J798" i="4" s="1"/>
  <c r="I797" i="4"/>
  <c r="K797" i="4" s="1"/>
  <c r="H797" i="4"/>
  <c r="J797" i="4" s="1"/>
  <c r="I796" i="4"/>
  <c r="H796" i="4"/>
  <c r="J796" i="4" s="1"/>
  <c r="I795" i="4"/>
  <c r="K795" i="4" s="1"/>
  <c r="H795" i="4"/>
  <c r="J795" i="4" s="1"/>
  <c r="I794" i="4"/>
  <c r="H794" i="4"/>
  <c r="J794" i="4" s="1"/>
  <c r="I793" i="4"/>
  <c r="K793" i="4" s="1"/>
  <c r="H793" i="4"/>
  <c r="J793" i="4" s="1"/>
  <c r="I792" i="4"/>
  <c r="H792" i="4"/>
  <c r="J792" i="4" s="1"/>
  <c r="I791" i="4"/>
  <c r="K791" i="4" s="1"/>
  <c r="H791" i="4"/>
  <c r="J791" i="4" s="1"/>
  <c r="I790" i="4"/>
  <c r="H790" i="4"/>
  <c r="J790" i="4" s="1"/>
  <c r="I789" i="4"/>
  <c r="H789" i="4"/>
  <c r="I788" i="4"/>
  <c r="H788" i="4"/>
  <c r="J788" i="4" s="1"/>
  <c r="I787" i="4"/>
  <c r="K787" i="4" s="1"/>
  <c r="H787" i="4"/>
  <c r="J787" i="4" s="1"/>
  <c r="I786" i="4"/>
  <c r="H786" i="4"/>
  <c r="I785" i="4"/>
  <c r="H785" i="4"/>
  <c r="I784" i="4"/>
  <c r="H784" i="4"/>
  <c r="J784" i="4" s="1"/>
  <c r="I783" i="4"/>
  <c r="K783" i="4" s="1"/>
  <c r="H783" i="4"/>
  <c r="J783" i="4" s="1"/>
  <c r="I782" i="4"/>
  <c r="H782" i="4"/>
  <c r="J782" i="4" s="1"/>
  <c r="I781" i="4"/>
  <c r="K781" i="4" s="1"/>
  <c r="H781" i="4"/>
  <c r="J781" i="4" s="1"/>
  <c r="I780" i="4"/>
  <c r="H780" i="4"/>
  <c r="J780" i="4" s="1"/>
  <c r="I779" i="4"/>
  <c r="K779" i="4" s="1"/>
  <c r="H779" i="4"/>
  <c r="J779" i="4" s="1"/>
  <c r="I778" i="4"/>
  <c r="H778" i="4"/>
  <c r="J778" i="4" s="1"/>
  <c r="I777" i="4"/>
  <c r="K777" i="4" s="1"/>
  <c r="H777" i="4"/>
  <c r="J777" i="4" s="1"/>
  <c r="I776" i="4"/>
  <c r="H776" i="4"/>
  <c r="J776" i="4" s="1"/>
  <c r="I775" i="4"/>
  <c r="K775" i="4" s="1"/>
  <c r="H775" i="4"/>
  <c r="J775" i="4" s="1"/>
  <c r="I774" i="4"/>
  <c r="H774" i="4"/>
  <c r="J774" i="4" s="1"/>
  <c r="I773" i="4"/>
  <c r="K773" i="4" s="1"/>
  <c r="H773" i="4"/>
  <c r="J773" i="4" s="1"/>
  <c r="I772" i="4"/>
  <c r="H772" i="4"/>
  <c r="J772" i="4" s="1"/>
  <c r="I771" i="4"/>
  <c r="K771" i="4" s="1"/>
  <c r="H771" i="4"/>
  <c r="J771" i="4" s="1"/>
  <c r="I770" i="4"/>
  <c r="H770" i="4"/>
  <c r="J770" i="4" s="1"/>
  <c r="I769" i="4"/>
  <c r="K769" i="4" s="1"/>
  <c r="H769" i="4"/>
  <c r="J769" i="4" s="1"/>
  <c r="I768" i="4"/>
  <c r="H768" i="4"/>
  <c r="J768" i="4" s="1"/>
  <c r="I767" i="4"/>
  <c r="K767" i="4" s="1"/>
  <c r="H767" i="4"/>
  <c r="J767" i="4" s="1"/>
  <c r="I766" i="4"/>
  <c r="H766" i="4"/>
  <c r="J766" i="4" s="1"/>
  <c r="I765" i="4"/>
  <c r="K765" i="4" s="1"/>
  <c r="H765" i="4"/>
  <c r="J765" i="4" s="1"/>
  <c r="I764" i="4"/>
  <c r="H764" i="4"/>
  <c r="J764" i="4" s="1"/>
  <c r="I763" i="4"/>
  <c r="K763" i="4" s="1"/>
  <c r="H763" i="4"/>
  <c r="J763" i="4" s="1"/>
  <c r="I762" i="4"/>
  <c r="H762" i="4"/>
  <c r="J762" i="4" s="1"/>
  <c r="I761" i="4"/>
  <c r="K761" i="4" s="1"/>
  <c r="H761" i="4"/>
  <c r="J761" i="4" s="1"/>
  <c r="I760" i="4"/>
  <c r="H760" i="4"/>
  <c r="J760" i="4" s="1"/>
  <c r="I759" i="4"/>
  <c r="K759" i="4" s="1"/>
  <c r="H759" i="4"/>
  <c r="J759" i="4" s="1"/>
  <c r="I758" i="4"/>
  <c r="H758" i="4"/>
  <c r="J758" i="4" s="1"/>
  <c r="I757" i="4"/>
  <c r="K757" i="4" s="1"/>
  <c r="H757" i="4"/>
  <c r="J757" i="4" s="1"/>
  <c r="I756" i="4"/>
  <c r="H756" i="4"/>
  <c r="J756" i="4" s="1"/>
  <c r="I755" i="4"/>
  <c r="K755" i="4" s="1"/>
  <c r="H755" i="4"/>
  <c r="J755" i="4" s="1"/>
  <c r="I754" i="4"/>
  <c r="H754" i="4"/>
  <c r="J754" i="4" s="1"/>
  <c r="I753" i="4"/>
  <c r="K753" i="4" s="1"/>
  <c r="H753" i="4"/>
  <c r="J753" i="4" s="1"/>
  <c r="I752" i="4"/>
  <c r="H752" i="4"/>
  <c r="J752" i="4" s="1"/>
  <c r="I751" i="4"/>
  <c r="K751" i="4" s="1"/>
  <c r="H751" i="4"/>
  <c r="J751" i="4" s="1"/>
  <c r="I750" i="4"/>
  <c r="H750" i="4"/>
  <c r="J750" i="4" s="1"/>
  <c r="I749" i="4"/>
  <c r="K749" i="4" s="1"/>
  <c r="H749" i="4"/>
  <c r="J749" i="4" s="1"/>
  <c r="I748" i="4"/>
  <c r="H748" i="4"/>
  <c r="J748" i="4" s="1"/>
  <c r="I747" i="4"/>
  <c r="K747" i="4" s="1"/>
  <c r="H747" i="4"/>
  <c r="J747" i="4" s="1"/>
  <c r="I746" i="4"/>
  <c r="H746" i="4"/>
  <c r="J746" i="4" s="1"/>
  <c r="I745" i="4"/>
  <c r="K745" i="4" s="1"/>
  <c r="H745" i="4"/>
  <c r="J745" i="4" s="1"/>
  <c r="I744" i="4"/>
  <c r="H744" i="4"/>
  <c r="J744" i="4" s="1"/>
  <c r="I743" i="4"/>
  <c r="K743" i="4" s="1"/>
  <c r="H743" i="4"/>
  <c r="J743" i="4" s="1"/>
  <c r="I742" i="4"/>
  <c r="H742" i="4"/>
  <c r="J742" i="4" s="1"/>
  <c r="I741" i="4"/>
  <c r="K741" i="4" s="1"/>
  <c r="H741" i="4"/>
  <c r="J741" i="4" s="1"/>
  <c r="I740" i="4"/>
  <c r="H740" i="4"/>
  <c r="J740" i="4" s="1"/>
  <c r="I739" i="4"/>
  <c r="K739" i="4" s="1"/>
  <c r="H739" i="4"/>
  <c r="J739" i="4" s="1"/>
  <c r="I738" i="4"/>
  <c r="H738" i="4"/>
  <c r="J738" i="4" s="1"/>
  <c r="I737" i="4"/>
  <c r="K737" i="4" s="1"/>
  <c r="H737" i="4"/>
  <c r="J737" i="4" s="1"/>
  <c r="I736" i="4"/>
  <c r="H736" i="4"/>
  <c r="J736" i="4" s="1"/>
  <c r="I735" i="4"/>
  <c r="K735" i="4" s="1"/>
  <c r="H735" i="4"/>
  <c r="J735" i="4" s="1"/>
  <c r="I734" i="4"/>
  <c r="H734" i="4"/>
  <c r="J734" i="4" s="1"/>
  <c r="I733" i="4"/>
  <c r="K733" i="4" s="1"/>
  <c r="H733" i="4"/>
  <c r="J733" i="4" s="1"/>
  <c r="I732" i="4"/>
  <c r="H732" i="4"/>
  <c r="J732" i="4" s="1"/>
  <c r="I731" i="4"/>
  <c r="K731" i="4" s="1"/>
  <c r="H731" i="4"/>
  <c r="J731" i="4" s="1"/>
  <c r="I730" i="4"/>
  <c r="H730" i="4"/>
  <c r="J730" i="4" s="1"/>
  <c r="I729" i="4"/>
  <c r="K729" i="4" s="1"/>
  <c r="H729" i="4"/>
  <c r="J729" i="4" s="1"/>
  <c r="I728" i="4"/>
  <c r="H728" i="4"/>
  <c r="J728" i="4" s="1"/>
  <c r="I727" i="4"/>
  <c r="K727" i="4" s="1"/>
  <c r="H727" i="4"/>
  <c r="J727" i="4" s="1"/>
  <c r="I726" i="4"/>
  <c r="H726" i="4"/>
  <c r="J726" i="4" s="1"/>
  <c r="I725" i="4"/>
  <c r="K725" i="4" s="1"/>
  <c r="H725" i="4"/>
  <c r="J725" i="4" s="1"/>
  <c r="I724" i="4"/>
  <c r="H724" i="4"/>
  <c r="J724" i="4" s="1"/>
  <c r="I723" i="4"/>
  <c r="K723" i="4" s="1"/>
  <c r="H723" i="4"/>
  <c r="J723" i="4" s="1"/>
  <c r="I722" i="4"/>
  <c r="H722" i="4"/>
  <c r="J722" i="4" s="1"/>
  <c r="I721" i="4"/>
  <c r="K721" i="4" s="1"/>
  <c r="H721" i="4"/>
  <c r="J721" i="4" s="1"/>
  <c r="I720" i="4"/>
  <c r="H720" i="4"/>
  <c r="J720" i="4" s="1"/>
  <c r="I719" i="4"/>
  <c r="K719" i="4" s="1"/>
  <c r="H719" i="4"/>
  <c r="J719" i="4" s="1"/>
  <c r="I718" i="4"/>
  <c r="H718" i="4"/>
  <c r="J718" i="4" s="1"/>
  <c r="I717" i="4"/>
  <c r="K717" i="4" s="1"/>
  <c r="H717" i="4"/>
  <c r="J717" i="4" s="1"/>
  <c r="I716" i="4"/>
  <c r="H716" i="4"/>
  <c r="J716" i="4" s="1"/>
  <c r="I715" i="4"/>
  <c r="K715" i="4" s="1"/>
  <c r="H715" i="4"/>
  <c r="J715" i="4" s="1"/>
  <c r="I714" i="4"/>
  <c r="H714" i="4"/>
  <c r="J714" i="4" s="1"/>
  <c r="I713" i="4"/>
  <c r="K713" i="4" s="1"/>
  <c r="H713" i="4"/>
  <c r="J713" i="4" s="1"/>
  <c r="I712" i="4"/>
  <c r="H712" i="4"/>
  <c r="J712" i="4" s="1"/>
  <c r="I711" i="4"/>
  <c r="K711" i="4" s="1"/>
  <c r="H711" i="4"/>
  <c r="J711" i="4" s="1"/>
  <c r="I710" i="4"/>
  <c r="H710" i="4"/>
  <c r="J710" i="4" s="1"/>
  <c r="I709" i="4"/>
  <c r="K709" i="4" s="1"/>
  <c r="H709" i="4"/>
  <c r="J709" i="4" s="1"/>
  <c r="I708" i="4"/>
  <c r="H708" i="4"/>
  <c r="J708" i="4" s="1"/>
  <c r="I707" i="4"/>
  <c r="K707" i="4" s="1"/>
  <c r="H707" i="4"/>
  <c r="J707" i="4" s="1"/>
  <c r="I706" i="4"/>
  <c r="H706" i="4"/>
  <c r="J706" i="4" s="1"/>
  <c r="I705" i="4"/>
  <c r="K705" i="4" s="1"/>
  <c r="H705" i="4"/>
  <c r="J705" i="4" s="1"/>
  <c r="I704" i="4"/>
  <c r="H704" i="4"/>
  <c r="J704" i="4" s="1"/>
  <c r="I703" i="4"/>
  <c r="K703" i="4" s="1"/>
  <c r="H703" i="4"/>
  <c r="J703" i="4" s="1"/>
  <c r="I702" i="4"/>
  <c r="H702" i="4"/>
  <c r="J702" i="4" s="1"/>
  <c r="I701" i="4"/>
  <c r="K701" i="4" s="1"/>
  <c r="H701" i="4"/>
  <c r="J701" i="4" s="1"/>
  <c r="I700" i="4"/>
  <c r="H700" i="4"/>
  <c r="J700" i="4" s="1"/>
  <c r="I699" i="4"/>
  <c r="K699" i="4" s="1"/>
  <c r="H699" i="4"/>
  <c r="J699" i="4" s="1"/>
  <c r="I698" i="4"/>
  <c r="H698" i="4"/>
  <c r="J698" i="4" s="1"/>
  <c r="I697" i="4"/>
  <c r="K697" i="4" s="1"/>
  <c r="H697" i="4"/>
  <c r="J697" i="4" s="1"/>
  <c r="I696" i="4"/>
  <c r="H696" i="4"/>
  <c r="J696" i="4" s="1"/>
  <c r="I695" i="4"/>
  <c r="K695" i="4" s="1"/>
  <c r="H695" i="4"/>
  <c r="J695" i="4" s="1"/>
  <c r="I694" i="4"/>
  <c r="H694" i="4"/>
  <c r="J694" i="4" s="1"/>
  <c r="I693" i="4"/>
  <c r="K693" i="4" s="1"/>
  <c r="H693" i="4"/>
  <c r="J693" i="4" s="1"/>
  <c r="I692" i="4"/>
  <c r="H692" i="4"/>
  <c r="J692" i="4" s="1"/>
  <c r="I691" i="4"/>
  <c r="K691" i="4" s="1"/>
  <c r="H691" i="4"/>
  <c r="J691" i="4" s="1"/>
  <c r="I690" i="4"/>
  <c r="H690" i="4"/>
  <c r="J690" i="4" s="1"/>
  <c r="I689" i="4"/>
  <c r="K689" i="4" s="1"/>
  <c r="H689" i="4"/>
  <c r="J689" i="4" s="1"/>
  <c r="I688" i="4"/>
  <c r="H688" i="4"/>
  <c r="J688" i="4" s="1"/>
  <c r="I687" i="4"/>
  <c r="K687" i="4" s="1"/>
  <c r="H687" i="4"/>
  <c r="J687" i="4" s="1"/>
  <c r="I686" i="4"/>
  <c r="H686" i="4"/>
  <c r="J686" i="4" s="1"/>
  <c r="I685" i="4"/>
  <c r="K685" i="4" s="1"/>
  <c r="H685" i="4"/>
  <c r="J685" i="4" s="1"/>
  <c r="I684" i="4"/>
  <c r="H684" i="4"/>
  <c r="J684" i="4" s="1"/>
  <c r="I683" i="4"/>
  <c r="K683" i="4" s="1"/>
  <c r="H683" i="4"/>
  <c r="J683" i="4" s="1"/>
  <c r="I682" i="4"/>
  <c r="H682" i="4"/>
  <c r="J682" i="4" s="1"/>
  <c r="I681" i="4"/>
  <c r="K681" i="4" s="1"/>
  <c r="H681" i="4"/>
  <c r="J681" i="4" s="1"/>
  <c r="I680" i="4"/>
  <c r="H680" i="4"/>
  <c r="J680" i="4" s="1"/>
  <c r="I679" i="4"/>
  <c r="K679" i="4" s="1"/>
  <c r="H679" i="4"/>
  <c r="J679" i="4" s="1"/>
  <c r="I678" i="4"/>
  <c r="H678" i="4"/>
  <c r="J678" i="4" s="1"/>
  <c r="I677" i="4"/>
  <c r="K677" i="4" s="1"/>
  <c r="H677" i="4"/>
  <c r="J677" i="4" s="1"/>
  <c r="I676" i="4"/>
  <c r="H676" i="4"/>
  <c r="J676" i="4" s="1"/>
  <c r="I675" i="4"/>
  <c r="K675" i="4" s="1"/>
  <c r="H675" i="4"/>
  <c r="J675" i="4" s="1"/>
  <c r="I674" i="4"/>
  <c r="H674" i="4"/>
  <c r="J674" i="4" s="1"/>
  <c r="I673" i="4"/>
  <c r="K673" i="4" s="1"/>
  <c r="H673" i="4"/>
  <c r="J673" i="4" s="1"/>
  <c r="I672" i="4"/>
  <c r="H672" i="4"/>
  <c r="J672" i="4" s="1"/>
  <c r="I671" i="4"/>
  <c r="K671" i="4" s="1"/>
  <c r="H671" i="4"/>
  <c r="J671" i="4" s="1"/>
  <c r="I670" i="4"/>
  <c r="H670" i="4"/>
  <c r="J670" i="4" s="1"/>
  <c r="I669" i="4"/>
  <c r="K669" i="4" s="1"/>
  <c r="H669" i="4"/>
  <c r="J669" i="4" s="1"/>
  <c r="I668" i="4"/>
  <c r="H668" i="4"/>
  <c r="J668" i="4" s="1"/>
  <c r="I667" i="4"/>
  <c r="K667" i="4" s="1"/>
  <c r="H667" i="4"/>
  <c r="J667" i="4" s="1"/>
  <c r="I666" i="4"/>
  <c r="H666" i="4"/>
  <c r="J666" i="4" s="1"/>
  <c r="I665" i="4"/>
  <c r="K665" i="4" s="1"/>
  <c r="H665" i="4"/>
  <c r="J665" i="4" s="1"/>
  <c r="I664" i="4"/>
  <c r="H664" i="4"/>
  <c r="J664" i="4" s="1"/>
  <c r="I663" i="4"/>
  <c r="K663" i="4" s="1"/>
  <c r="H663" i="4"/>
  <c r="J663" i="4" s="1"/>
  <c r="I662" i="4"/>
  <c r="H662" i="4"/>
  <c r="J662" i="4" s="1"/>
  <c r="I661" i="4"/>
  <c r="K661" i="4" s="1"/>
  <c r="H661" i="4"/>
  <c r="J661" i="4" s="1"/>
  <c r="I660" i="4"/>
  <c r="H660" i="4"/>
  <c r="J660" i="4" s="1"/>
  <c r="I659" i="4"/>
  <c r="K659" i="4" s="1"/>
  <c r="H659" i="4"/>
  <c r="J659" i="4" s="1"/>
  <c r="I658" i="4"/>
  <c r="H658" i="4"/>
  <c r="J658" i="4" s="1"/>
  <c r="I657" i="4"/>
  <c r="K657" i="4" s="1"/>
  <c r="H657" i="4"/>
  <c r="J657" i="4" s="1"/>
  <c r="I656" i="4"/>
  <c r="H656" i="4"/>
  <c r="J656" i="4" s="1"/>
  <c r="I655" i="4"/>
  <c r="K655" i="4" s="1"/>
  <c r="H655" i="4"/>
  <c r="J655" i="4" s="1"/>
  <c r="I654" i="4"/>
  <c r="H654" i="4"/>
  <c r="J654" i="4" s="1"/>
  <c r="I653" i="4"/>
  <c r="K653" i="4" s="1"/>
  <c r="H653" i="4"/>
  <c r="J653" i="4" s="1"/>
  <c r="I652" i="4"/>
  <c r="H652" i="4"/>
  <c r="J652" i="4" s="1"/>
  <c r="I651" i="4"/>
  <c r="K651" i="4" s="1"/>
  <c r="H651" i="4"/>
  <c r="J651" i="4" s="1"/>
  <c r="I650" i="4"/>
  <c r="H650" i="4"/>
  <c r="J650" i="4" s="1"/>
  <c r="I649" i="4"/>
  <c r="K649" i="4" s="1"/>
  <c r="H649" i="4"/>
  <c r="J649" i="4" s="1"/>
  <c r="I648" i="4"/>
  <c r="H648" i="4"/>
  <c r="J648" i="4" s="1"/>
  <c r="I647" i="4"/>
  <c r="K647" i="4" s="1"/>
  <c r="H647" i="4"/>
  <c r="J647" i="4" s="1"/>
  <c r="I646" i="4"/>
  <c r="H646" i="4"/>
  <c r="J646" i="4" s="1"/>
  <c r="I645" i="4"/>
  <c r="K645" i="4" s="1"/>
  <c r="H645" i="4"/>
  <c r="J645" i="4" s="1"/>
  <c r="I644" i="4"/>
  <c r="H644" i="4"/>
  <c r="J644" i="4" s="1"/>
  <c r="I643" i="4"/>
  <c r="K643" i="4" s="1"/>
  <c r="H643" i="4"/>
  <c r="J643" i="4" s="1"/>
  <c r="I642" i="4"/>
  <c r="H642" i="4"/>
  <c r="J642" i="4" s="1"/>
  <c r="I641" i="4"/>
  <c r="K641" i="4" s="1"/>
  <c r="H641" i="4"/>
  <c r="J641" i="4" s="1"/>
  <c r="I640" i="4"/>
  <c r="H640" i="4"/>
  <c r="J640" i="4" s="1"/>
  <c r="I639" i="4"/>
  <c r="K639" i="4" s="1"/>
  <c r="H639" i="4"/>
  <c r="J639" i="4" s="1"/>
  <c r="I638" i="4"/>
  <c r="H638" i="4"/>
  <c r="J638" i="4" s="1"/>
  <c r="I637" i="4"/>
  <c r="K637" i="4" s="1"/>
  <c r="H637" i="4"/>
  <c r="J637" i="4" s="1"/>
  <c r="I636" i="4"/>
  <c r="H636" i="4"/>
  <c r="J636" i="4" s="1"/>
  <c r="I635" i="4"/>
  <c r="K635" i="4" s="1"/>
  <c r="H635" i="4"/>
  <c r="J635" i="4" s="1"/>
  <c r="I634" i="4"/>
  <c r="H634" i="4"/>
  <c r="J634" i="4" s="1"/>
  <c r="I633" i="4"/>
  <c r="K633" i="4" s="1"/>
  <c r="H633" i="4"/>
  <c r="J633" i="4" s="1"/>
  <c r="I632" i="4"/>
  <c r="H632" i="4"/>
  <c r="J632" i="4" s="1"/>
  <c r="I631" i="4"/>
  <c r="K631" i="4" s="1"/>
  <c r="H631" i="4"/>
  <c r="J631" i="4" s="1"/>
  <c r="I630" i="4"/>
  <c r="H630" i="4"/>
  <c r="J630" i="4" s="1"/>
  <c r="I629" i="4"/>
  <c r="K629" i="4" s="1"/>
  <c r="H629" i="4"/>
  <c r="J629" i="4" s="1"/>
  <c r="I628" i="4"/>
  <c r="H628" i="4"/>
  <c r="J628" i="4" s="1"/>
  <c r="I627" i="4"/>
  <c r="K627" i="4" s="1"/>
  <c r="H627" i="4"/>
  <c r="J627" i="4" s="1"/>
  <c r="I626" i="4"/>
  <c r="H626" i="4"/>
  <c r="J626" i="4" s="1"/>
  <c r="I625" i="4"/>
  <c r="K625" i="4" s="1"/>
  <c r="H625" i="4"/>
  <c r="J625" i="4" s="1"/>
  <c r="I624" i="4"/>
  <c r="H624" i="4"/>
  <c r="J624" i="4" s="1"/>
  <c r="I623" i="4"/>
  <c r="K623" i="4" s="1"/>
  <c r="H623" i="4"/>
  <c r="J623" i="4" s="1"/>
  <c r="I622" i="4"/>
  <c r="H622" i="4"/>
  <c r="J622" i="4" s="1"/>
  <c r="I621" i="4"/>
  <c r="K621" i="4" s="1"/>
  <c r="H621" i="4"/>
  <c r="J621" i="4" s="1"/>
  <c r="I620" i="4"/>
  <c r="H620" i="4"/>
  <c r="J620" i="4" s="1"/>
  <c r="I619" i="4"/>
  <c r="K619" i="4" s="1"/>
  <c r="H619" i="4"/>
  <c r="J619" i="4" s="1"/>
  <c r="I618" i="4"/>
  <c r="H618" i="4"/>
  <c r="J618" i="4" s="1"/>
  <c r="I617" i="4"/>
  <c r="K617" i="4" s="1"/>
  <c r="H617" i="4"/>
  <c r="J617" i="4" s="1"/>
  <c r="I616" i="4"/>
  <c r="H616" i="4"/>
  <c r="J616" i="4" s="1"/>
  <c r="I615" i="4"/>
  <c r="K615" i="4" s="1"/>
  <c r="H615" i="4"/>
  <c r="J615" i="4" s="1"/>
  <c r="I614" i="4"/>
  <c r="H614" i="4"/>
  <c r="J614" i="4" s="1"/>
  <c r="I613" i="4"/>
  <c r="K613" i="4" s="1"/>
  <c r="H613" i="4"/>
  <c r="J613" i="4" s="1"/>
  <c r="I612" i="4"/>
  <c r="H612" i="4"/>
  <c r="J612" i="4" s="1"/>
  <c r="I611" i="4"/>
  <c r="K611" i="4" s="1"/>
  <c r="H611" i="4"/>
  <c r="J611" i="4" s="1"/>
  <c r="I610" i="4"/>
  <c r="H610" i="4"/>
  <c r="J610" i="4" s="1"/>
  <c r="I609" i="4"/>
  <c r="K609" i="4" s="1"/>
  <c r="H609" i="4"/>
  <c r="J609" i="4" s="1"/>
  <c r="I608" i="4"/>
  <c r="H608" i="4"/>
  <c r="J608" i="4" s="1"/>
  <c r="I607" i="4"/>
  <c r="K607" i="4" s="1"/>
  <c r="H607" i="4"/>
  <c r="J607" i="4" s="1"/>
  <c r="I606" i="4"/>
  <c r="H606" i="4"/>
  <c r="J606" i="4" s="1"/>
  <c r="I605" i="4"/>
  <c r="K605" i="4" s="1"/>
  <c r="H605" i="4"/>
  <c r="J605" i="4" s="1"/>
  <c r="I604" i="4"/>
  <c r="H604" i="4"/>
  <c r="J604" i="4" s="1"/>
  <c r="I603" i="4"/>
  <c r="K603" i="4" s="1"/>
  <c r="H603" i="4"/>
  <c r="J603" i="4" s="1"/>
  <c r="I602" i="4"/>
  <c r="H602" i="4"/>
  <c r="J602" i="4" s="1"/>
  <c r="I601" i="4"/>
  <c r="K601" i="4" s="1"/>
  <c r="H601" i="4"/>
  <c r="J601" i="4" s="1"/>
  <c r="I600" i="4"/>
  <c r="H600" i="4"/>
  <c r="J600" i="4" s="1"/>
  <c r="I599" i="4"/>
  <c r="K599" i="4" s="1"/>
  <c r="H599" i="4"/>
  <c r="J599" i="4" s="1"/>
  <c r="I598" i="4"/>
  <c r="H598" i="4"/>
  <c r="J598" i="4" s="1"/>
  <c r="I597" i="4"/>
  <c r="K597" i="4" s="1"/>
  <c r="H597" i="4"/>
  <c r="J597" i="4" s="1"/>
  <c r="I596" i="4"/>
  <c r="H596" i="4"/>
  <c r="J596" i="4" s="1"/>
  <c r="I595" i="4"/>
  <c r="K595" i="4" s="1"/>
  <c r="H595" i="4"/>
  <c r="J595" i="4" s="1"/>
  <c r="I594" i="4"/>
  <c r="H594" i="4"/>
  <c r="J594" i="4" s="1"/>
  <c r="I593" i="4"/>
  <c r="K593" i="4" s="1"/>
  <c r="H593" i="4"/>
  <c r="J593" i="4" s="1"/>
  <c r="I592" i="4"/>
  <c r="H592" i="4"/>
  <c r="J592" i="4" s="1"/>
  <c r="I591" i="4"/>
  <c r="K591" i="4" s="1"/>
  <c r="H591" i="4"/>
  <c r="J591" i="4" s="1"/>
  <c r="I590" i="4"/>
  <c r="H590" i="4"/>
  <c r="J590" i="4" s="1"/>
  <c r="I589" i="4"/>
  <c r="K589" i="4" s="1"/>
  <c r="H589" i="4"/>
  <c r="J589" i="4" s="1"/>
  <c r="I588" i="4"/>
  <c r="H588" i="4"/>
  <c r="J588" i="4" s="1"/>
  <c r="I587" i="4"/>
  <c r="K587" i="4" s="1"/>
  <c r="H587" i="4"/>
  <c r="J587" i="4" s="1"/>
  <c r="I586" i="4"/>
  <c r="H586" i="4"/>
  <c r="J586" i="4" s="1"/>
  <c r="I585" i="4"/>
  <c r="K585" i="4" s="1"/>
  <c r="H585" i="4"/>
  <c r="J585" i="4" s="1"/>
  <c r="I584" i="4"/>
  <c r="H584" i="4"/>
  <c r="J584" i="4" s="1"/>
  <c r="I583" i="4"/>
  <c r="K583" i="4" s="1"/>
  <c r="H583" i="4"/>
  <c r="J583" i="4" s="1"/>
  <c r="I582" i="4"/>
  <c r="H582" i="4"/>
  <c r="J582" i="4" s="1"/>
  <c r="I581" i="4"/>
  <c r="K581" i="4" s="1"/>
  <c r="H581" i="4"/>
  <c r="J581" i="4" s="1"/>
  <c r="I580" i="4"/>
  <c r="H580" i="4"/>
  <c r="J580" i="4" s="1"/>
  <c r="I579" i="4"/>
  <c r="K579" i="4" s="1"/>
  <c r="H579" i="4"/>
  <c r="J579" i="4" s="1"/>
  <c r="I578" i="4"/>
  <c r="H578" i="4"/>
  <c r="J578" i="4" s="1"/>
  <c r="I577" i="4"/>
  <c r="K577" i="4" s="1"/>
  <c r="H577" i="4"/>
  <c r="J577" i="4" s="1"/>
  <c r="I576" i="4"/>
  <c r="H576" i="4"/>
  <c r="J576" i="4" s="1"/>
  <c r="I575" i="4"/>
  <c r="K575" i="4" s="1"/>
  <c r="H575" i="4"/>
  <c r="J575" i="4" s="1"/>
  <c r="I574" i="4"/>
  <c r="H574" i="4"/>
  <c r="J574" i="4" s="1"/>
  <c r="I573" i="4"/>
  <c r="K573" i="4" s="1"/>
  <c r="H573" i="4"/>
  <c r="J573" i="4" s="1"/>
  <c r="I572" i="4"/>
  <c r="H572" i="4"/>
  <c r="J572" i="4" s="1"/>
  <c r="I571" i="4"/>
  <c r="K571" i="4" s="1"/>
  <c r="H571" i="4"/>
  <c r="J571" i="4" s="1"/>
  <c r="I570" i="4"/>
  <c r="H570" i="4"/>
  <c r="J570" i="4" s="1"/>
  <c r="I569" i="4"/>
  <c r="K569" i="4" s="1"/>
  <c r="H569" i="4"/>
  <c r="J569" i="4" s="1"/>
  <c r="I568" i="4"/>
  <c r="H568" i="4"/>
  <c r="J568" i="4" s="1"/>
  <c r="I567" i="4"/>
  <c r="K567" i="4" s="1"/>
  <c r="H567" i="4"/>
  <c r="J567" i="4" s="1"/>
  <c r="I566" i="4"/>
  <c r="H566" i="4"/>
  <c r="J566" i="4" s="1"/>
  <c r="I565" i="4"/>
  <c r="K565" i="4" s="1"/>
  <c r="H565" i="4"/>
  <c r="J565" i="4" s="1"/>
  <c r="I564" i="4"/>
  <c r="H564" i="4"/>
  <c r="J564" i="4" s="1"/>
  <c r="I563" i="4"/>
  <c r="K563" i="4" s="1"/>
  <c r="H563" i="4"/>
  <c r="J563" i="4" s="1"/>
  <c r="I562" i="4"/>
  <c r="H562" i="4"/>
  <c r="J562" i="4" s="1"/>
  <c r="I561" i="4"/>
  <c r="K561" i="4" s="1"/>
  <c r="H561" i="4"/>
  <c r="J561" i="4" s="1"/>
  <c r="I560" i="4"/>
  <c r="H560" i="4"/>
  <c r="J560" i="4" s="1"/>
  <c r="I559" i="4"/>
  <c r="K559" i="4" s="1"/>
  <c r="H559" i="4"/>
  <c r="J559" i="4" s="1"/>
  <c r="I558" i="4"/>
  <c r="H558" i="4"/>
  <c r="J558" i="4" s="1"/>
  <c r="I557" i="4"/>
  <c r="K557" i="4" s="1"/>
  <c r="H557" i="4"/>
  <c r="J557" i="4" s="1"/>
  <c r="I556" i="4"/>
  <c r="H556" i="4"/>
  <c r="J556" i="4" s="1"/>
  <c r="I555" i="4"/>
  <c r="K555" i="4" s="1"/>
  <c r="H555" i="4"/>
  <c r="J555" i="4" s="1"/>
  <c r="I554" i="4"/>
  <c r="H554" i="4"/>
  <c r="J554" i="4" s="1"/>
  <c r="I553" i="4"/>
  <c r="K553" i="4" s="1"/>
  <c r="H553" i="4"/>
  <c r="J553" i="4" s="1"/>
  <c r="I552" i="4"/>
  <c r="H552" i="4"/>
  <c r="J552" i="4" s="1"/>
  <c r="I551" i="4"/>
  <c r="K551" i="4" s="1"/>
  <c r="H551" i="4"/>
  <c r="J551" i="4" s="1"/>
  <c r="I550" i="4"/>
  <c r="H550" i="4"/>
  <c r="J550" i="4" s="1"/>
  <c r="I549" i="4"/>
  <c r="K549" i="4" s="1"/>
  <c r="H549" i="4"/>
  <c r="J549" i="4" s="1"/>
  <c r="I548" i="4"/>
  <c r="H548" i="4"/>
  <c r="J548" i="4" s="1"/>
  <c r="I547" i="4"/>
  <c r="K547" i="4" s="1"/>
  <c r="H547" i="4"/>
  <c r="J547" i="4" s="1"/>
  <c r="I546" i="4"/>
  <c r="H546" i="4"/>
  <c r="J546" i="4" s="1"/>
  <c r="I545" i="4"/>
  <c r="K545" i="4" s="1"/>
  <c r="H545" i="4"/>
  <c r="J545" i="4" s="1"/>
  <c r="I544" i="4"/>
  <c r="H544" i="4"/>
  <c r="J544" i="4" s="1"/>
  <c r="I543" i="4"/>
  <c r="K543" i="4" s="1"/>
  <c r="H543" i="4"/>
  <c r="J543" i="4" s="1"/>
  <c r="I542" i="4"/>
  <c r="H542" i="4"/>
  <c r="J542" i="4" s="1"/>
  <c r="I541" i="4"/>
  <c r="K541" i="4" s="1"/>
  <c r="H541" i="4"/>
  <c r="J541" i="4" s="1"/>
  <c r="I540" i="4"/>
  <c r="H540" i="4"/>
  <c r="J540" i="4" s="1"/>
  <c r="I539" i="4"/>
  <c r="K539" i="4" s="1"/>
  <c r="H539" i="4"/>
  <c r="J539" i="4" s="1"/>
  <c r="I538" i="4"/>
  <c r="H538" i="4"/>
  <c r="J538" i="4" s="1"/>
  <c r="I537" i="4"/>
  <c r="K537" i="4" s="1"/>
  <c r="H537" i="4"/>
  <c r="J537" i="4" s="1"/>
  <c r="I536" i="4"/>
  <c r="H536" i="4"/>
  <c r="J536" i="4" s="1"/>
  <c r="I535" i="4"/>
  <c r="K535" i="4" s="1"/>
  <c r="H535" i="4"/>
  <c r="J535" i="4" s="1"/>
  <c r="I534" i="4"/>
  <c r="H534" i="4"/>
  <c r="J534" i="4" s="1"/>
  <c r="I533" i="4"/>
  <c r="K533" i="4" s="1"/>
  <c r="H533" i="4"/>
  <c r="J533" i="4" s="1"/>
  <c r="I532" i="4"/>
  <c r="H532" i="4"/>
  <c r="J532" i="4" s="1"/>
  <c r="I531" i="4"/>
  <c r="K531" i="4" s="1"/>
  <c r="H531" i="4"/>
  <c r="J531" i="4" s="1"/>
  <c r="I530" i="4"/>
  <c r="H530" i="4"/>
  <c r="J530" i="4" s="1"/>
  <c r="I529" i="4"/>
  <c r="K529" i="4" s="1"/>
  <c r="H529" i="4"/>
  <c r="J529" i="4" s="1"/>
  <c r="I528" i="4"/>
  <c r="H528" i="4"/>
  <c r="J528" i="4" s="1"/>
  <c r="I527" i="4"/>
  <c r="K527" i="4" s="1"/>
  <c r="H527" i="4"/>
  <c r="J527" i="4" s="1"/>
  <c r="I526" i="4"/>
  <c r="H526" i="4"/>
  <c r="J526" i="4" s="1"/>
  <c r="I525" i="4"/>
  <c r="K525" i="4" s="1"/>
  <c r="H525" i="4"/>
  <c r="J525" i="4" s="1"/>
  <c r="I524" i="4"/>
  <c r="H524" i="4"/>
  <c r="J524" i="4" s="1"/>
  <c r="I523" i="4"/>
  <c r="K523" i="4" s="1"/>
  <c r="H523" i="4"/>
  <c r="J523" i="4" s="1"/>
  <c r="I522" i="4"/>
  <c r="H522" i="4"/>
  <c r="J522" i="4" s="1"/>
  <c r="I521" i="4"/>
  <c r="K521" i="4" s="1"/>
  <c r="H521" i="4"/>
  <c r="J521" i="4" s="1"/>
  <c r="I520" i="4"/>
  <c r="H520" i="4"/>
  <c r="J520" i="4" s="1"/>
  <c r="I519" i="4"/>
  <c r="K519" i="4" s="1"/>
  <c r="H519" i="4"/>
  <c r="J519" i="4" s="1"/>
  <c r="I518" i="4"/>
  <c r="H518" i="4"/>
  <c r="J518" i="4" s="1"/>
  <c r="I517" i="4"/>
  <c r="K517" i="4" s="1"/>
  <c r="H517" i="4"/>
  <c r="J517" i="4" s="1"/>
  <c r="I516" i="4"/>
  <c r="H516" i="4"/>
  <c r="J516" i="4" s="1"/>
  <c r="I515" i="4"/>
  <c r="K515" i="4" s="1"/>
  <c r="H515" i="4"/>
  <c r="J515" i="4" s="1"/>
  <c r="I514" i="4"/>
  <c r="H514" i="4"/>
  <c r="J514" i="4" s="1"/>
  <c r="I513" i="4"/>
  <c r="K513" i="4" s="1"/>
  <c r="H513" i="4"/>
  <c r="J513" i="4" s="1"/>
  <c r="I512" i="4"/>
  <c r="H512" i="4"/>
  <c r="J512" i="4" s="1"/>
  <c r="I511" i="4"/>
  <c r="K511" i="4" s="1"/>
  <c r="H511" i="4"/>
  <c r="J511" i="4" s="1"/>
  <c r="I510" i="4"/>
  <c r="H510" i="4"/>
  <c r="J510" i="4" s="1"/>
  <c r="I509" i="4"/>
  <c r="K509" i="4" s="1"/>
  <c r="H509" i="4"/>
  <c r="J509" i="4" s="1"/>
  <c r="I508" i="4"/>
  <c r="H508" i="4"/>
  <c r="J508" i="4" s="1"/>
  <c r="I507" i="4"/>
  <c r="K507" i="4" s="1"/>
  <c r="H507" i="4"/>
  <c r="J507" i="4" s="1"/>
  <c r="I506" i="4"/>
  <c r="H506" i="4"/>
  <c r="J506" i="4" s="1"/>
  <c r="I505" i="4"/>
  <c r="K505" i="4" s="1"/>
  <c r="H505" i="4"/>
  <c r="J505" i="4" s="1"/>
  <c r="I504" i="4"/>
  <c r="H504" i="4"/>
  <c r="J504" i="4" s="1"/>
  <c r="I503" i="4"/>
  <c r="K503" i="4" s="1"/>
  <c r="H503" i="4"/>
  <c r="J503" i="4" s="1"/>
  <c r="I502" i="4"/>
  <c r="H502" i="4"/>
  <c r="J502" i="4" s="1"/>
  <c r="I501" i="4"/>
  <c r="K501" i="4" s="1"/>
  <c r="H501" i="4"/>
  <c r="J501" i="4" s="1"/>
  <c r="I500" i="4"/>
  <c r="H500" i="4"/>
  <c r="J500" i="4" s="1"/>
  <c r="I499" i="4"/>
  <c r="K499" i="4" s="1"/>
  <c r="H499" i="4"/>
  <c r="J499" i="4" s="1"/>
  <c r="I498" i="4"/>
  <c r="H498" i="4"/>
  <c r="J498" i="4" s="1"/>
  <c r="I497" i="4"/>
  <c r="K497" i="4" s="1"/>
  <c r="H497" i="4"/>
  <c r="J497" i="4" s="1"/>
  <c r="I496" i="4"/>
  <c r="H496" i="4"/>
  <c r="J496" i="4" s="1"/>
  <c r="I495" i="4"/>
  <c r="H495" i="4"/>
  <c r="I494" i="4"/>
  <c r="H494" i="4"/>
  <c r="J494" i="4" s="1"/>
  <c r="I493" i="4"/>
  <c r="K493" i="4" s="1"/>
  <c r="H493" i="4"/>
  <c r="J493" i="4" s="1"/>
  <c r="I492" i="4"/>
  <c r="H492" i="4"/>
  <c r="I491" i="4"/>
  <c r="K491" i="4" s="1"/>
  <c r="H491" i="4"/>
  <c r="J491" i="4" s="1"/>
  <c r="I490" i="4"/>
  <c r="H490" i="4"/>
  <c r="J490" i="4" s="1"/>
  <c r="I489" i="4"/>
  <c r="K489" i="4" s="1"/>
  <c r="H489" i="4"/>
  <c r="J489" i="4" s="1"/>
  <c r="I488" i="4"/>
  <c r="H488" i="4"/>
  <c r="I487" i="4"/>
  <c r="K487" i="4" s="1"/>
  <c r="H487" i="4"/>
  <c r="J487" i="4" s="1"/>
  <c r="I486" i="4"/>
  <c r="H486" i="4"/>
  <c r="J486" i="4" s="1"/>
  <c r="I485" i="4"/>
  <c r="K485" i="4" s="1"/>
  <c r="H485" i="4"/>
  <c r="J485" i="4" s="1"/>
  <c r="I484" i="4"/>
  <c r="H484" i="4"/>
  <c r="J484" i="4" s="1"/>
  <c r="I483" i="4"/>
  <c r="H483" i="4"/>
  <c r="I482" i="4"/>
  <c r="H482" i="4"/>
  <c r="J482" i="4" s="1"/>
  <c r="I481" i="4"/>
  <c r="K481" i="4" s="1"/>
  <c r="H481" i="4"/>
  <c r="J481" i="4" s="1"/>
  <c r="I480" i="4"/>
  <c r="H480" i="4"/>
  <c r="J480" i="4" s="1"/>
  <c r="I479" i="4"/>
  <c r="K479" i="4" s="1"/>
  <c r="H479" i="4"/>
  <c r="J479" i="4" s="1"/>
  <c r="I478" i="4"/>
  <c r="H478" i="4"/>
  <c r="J478" i="4" s="1"/>
  <c r="I477" i="4"/>
  <c r="K477" i="4" s="1"/>
  <c r="H477" i="4"/>
  <c r="J477" i="4" s="1"/>
  <c r="I476" i="4"/>
  <c r="H476" i="4"/>
  <c r="J476" i="4" s="1"/>
  <c r="I475" i="4"/>
  <c r="K475" i="4" s="1"/>
  <c r="H475" i="4"/>
  <c r="J475" i="4" s="1"/>
  <c r="I474" i="4"/>
  <c r="H474" i="4"/>
  <c r="J474" i="4" s="1"/>
  <c r="I473" i="4"/>
  <c r="K473" i="4" s="1"/>
  <c r="H473" i="4"/>
  <c r="J473" i="4" s="1"/>
  <c r="I472" i="4"/>
  <c r="H472" i="4"/>
  <c r="J472" i="4" s="1"/>
  <c r="I471" i="4"/>
  <c r="K471" i="4" s="1"/>
  <c r="H471" i="4"/>
  <c r="J471" i="4" s="1"/>
  <c r="I470" i="4"/>
  <c r="H470" i="4"/>
  <c r="J470" i="4" s="1"/>
  <c r="I469" i="4"/>
  <c r="K469" i="4" s="1"/>
  <c r="H469" i="4"/>
  <c r="J469" i="4" s="1"/>
  <c r="I468" i="4"/>
  <c r="H468" i="4"/>
  <c r="J468" i="4" s="1"/>
  <c r="I467" i="4"/>
  <c r="H467" i="4"/>
  <c r="I466" i="4"/>
  <c r="H466" i="4"/>
  <c r="J466" i="4" s="1"/>
  <c r="I465" i="4"/>
  <c r="K465" i="4" s="1"/>
  <c r="H465" i="4"/>
  <c r="J465" i="4" s="1"/>
  <c r="I464" i="4"/>
  <c r="H464" i="4"/>
  <c r="J464" i="4" s="1"/>
  <c r="I463" i="4"/>
  <c r="K463" i="4" s="1"/>
  <c r="H463" i="4"/>
  <c r="J463" i="4" s="1"/>
  <c r="I462" i="4"/>
  <c r="H462" i="4"/>
  <c r="J462" i="4" s="1"/>
  <c r="I461" i="4"/>
  <c r="K461" i="4" s="1"/>
  <c r="H461" i="4"/>
  <c r="J461" i="4" s="1"/>
  <c r="I460" i="4"/>
  <c r="H460" i="4"/>
  <c r="J460" i="4" s="1"/>
  <c r="I459" i="4"/>
  <c r="K459" i="4" s="1"/>
  <c r="H459" i="4"/>
  <c r="J459" i="4" s="1"/>
  <c r="I458" i="4"/>
  <c r="H458" i="4"/>
  <c r="J458" i="4" s="1"/>
  <c r="I457" i="4"/>
  <c r="K457" i="4" s="1"/>
  <c r="H457" i="4"/>
  <c r="J457" i="4" s="1"/>
  <c r="I456" i="4"/>
  <c r="H456" i="4"/>
  <c r="J456" i="4" s="1"/>
  <c r="I455" i="4"/>
  <c r="K455" i="4" s="1"/>
  <c r="H455" i="4"/>
  <c r="J455" i="4" s="1"/>
  <c r="I454" i="4"/>
  <c r="H454" i="4"/>
  <c r="J454" i="4" s="1"/>
  <c r="I453" i="4"/>
  <c r="K453" i="4" s="1"/>
  <c r="H453" i="4"/>
  <c r="J453" i="4" s="1"/>
  <c r="I452" i="4"/>
  <c r="H452" i="4"/>
  <c r="J452" i="4" s="1"/>
  <c r="I451" i="4"/>
  <c r="K451" i="4" s="1"/>
  <c r="H451" i="4"/>
  <c r="J451" i="4" s="1"/>
  <c r="I450" i="4"/>
  <c r="H450" i="4"/>
  <c r="J450" i="4" s="1"/>
  <c r="I449" i="4"/>
  <c r="K449" i="4" s="1"/>
  <c r="H449" i="4"/>
  <c r="J449" i="4" s="1"/>
  <c r="I448" i="4"/>
  <c r="H448" i="4"/>
  <c r="J448" i="4" s="1"/>
  <c r="I447" i="4"/>
  <c r="K447" i="4" s="1"/>
  <c r="H447" i="4"/>
  <c r="J447" i="4" s="1"/>
  <c r="I446" i="4"/>
  <c r="H446" i="4"/>
  <c r="J446" i="4" s="1"/>
  <c r="I445" i="4"/>
  <c r="K445" i="4" s="1"/>
  <c r="H445" i="4"/>
  <c r="J445" i="4" s="1"/>
  <c r="I444" i="4"/>
  <c r="H444" i="4"/>
  <c r="J444" i="4" s="1"/>
  <c r="I443" i="4"/>
  <c r="K443" i="4" s="1"/>
  <c r="H443" i="4"/>
  <c r="J443" i="4" s="1"/>
  <c r="I442" i="4"/>
  <c r="H442" i="4"/>
  <c r="J442" i="4" s="1"/>
  <c r="I441" i="4"/>
  <c r="K441" i="4" s="1"/>
  <c r="H441" i="4"/>
  <c r="J441" i="4" s="1"/>
  <c r="I440" i="4"/>
  <c r="H440" i="4"/>
  <c r="J440" i="4" s="1"/>
  <c r="I439" i="4"/>
  <c r="K439" i="4" s="1"/>
  <c r="H439" i="4"/>
  <c r="J439" i="4" s="1"/>
  <c r="I438" i="4"/>
  <c r="H438" i="4"/>
  <c r="J438" i="4" s="1"/>
  <c r="I437" i="4"/>
  <c r="K437" i="4" s="1"/>
  <c r="H437" i="4"/>
  <c r="J437" i="4" s="1"/>
  <c r="I436" i="4"/>
  <c r="K436" i="4" s="1"/>
  <c r="H436" i="4"/>
  <c r="J436" i="4" s="1"/>
  <c r="I435" i="4"/>
  <c r="K435" i="4" s="1"/>
  <c r="H435" i="4"/>
  <c r="J435" i="4" s="1"/>
  <c r="I434" i="4"/>
  <c r="K434" i="4" s="1"/>
  <c r="H434" i="4"/>
  <c r="J434" i="4" s="1"/>
  <c r="I433" i="4"/>
  <c r="K433" i="4" s="1"/>
  <c r="H433" i="4"/>
  <c r="J433" i="4" s="1"/>
  <c r="I432" i="4"/>
  <c r="K432" i="4" s="1"/>
  <c r="H432" i="4"/>
  <c r="J432" i="4" s="1"/>
  <c r="I431" i="4"/>
  <c r="K431" i="4" s="1"/>
  <c r="H431" i="4"/>
  <c r="J431" i="4" s="1"/>
  <c r="I430" i="4"/>
  <c r="K430" i="4" s="1"/>
  <c r="H430" i="4"/>
  <c r="J430" i="4" s="1"/>
  <c r="I429" i="4"/>
  <c r="K429" i="4" s="1"/>
  <c r="H429" i="4"/>
  <c r="J429" i="4" s="1"/>
  <c r="I428" i="4"/>
  <c r="K428" i="4" s="1"/>
  <c r="H428" i="4"/>
  <c r="J428" i="4" s="1"/>
  <c r="I427" i="4"/>
  <c r="K427" i="4" s="1"/>
  <c r="H427" i="4"/>
  <c r="J427" i="4" s="1"/>
  <c r="I426" i="4"/>
  <c r="K426" i="4" s="1"/>
  <c r="H426" i="4"/>
  <c r="J426" i="4" s="1"/>
  <c r="I425" i="4"/>
  <c r="K425" i="4" s="1"/>
  <c r="H425" i="4"/>
  <c r="J425" i="4" s="1"/>
  <c r="I424" i="4"/>
  <c r="K424" i="4" s="1"/>
  <c r="H424" i="4"/>
  <c r="J424" i="4" s="1"/>
  <c r="I423" i="4"/>
  <c r="K423" i="4" s="1"/>
  <c r="H423" i="4"/>
  <c r="J423" i="4" s="1"/>
  <c r="I422" i="4"/>
  <c r="K422" i="4" s="1"/>
  <c r="H422" i="4"/>
  <c r="J422" i="4" s="1"/>
  <c r="I421" i="4"/>
  <c r="K421" i="4" s="1"/>
  <c r="H421" i="4"/>
  <c r="J421" i="4" s="1"/>
  <c r="I420" i="4"/>
  <c r="K420" i="4" s="1"/>
  <c r="H420" i="4"/>
  <c r="J420" i="4" s="1"/>
  <c r="I419" i="4"/>
  <c r="K419" i="4" s="1"/>
  <c r="H419" i="4"/>
  <c r="J419" i="4" s="1"/>
  <c r="I418" i="4"/>
  <c r="K418" i="4" s="1"/>
  <c r="H418" i="4"/>
  <c r="J418" i="4" s="1"/>
  <c r="I417" i="4"/>
  <c r="K417" i="4" s="1"/>
  <c r="H417" i="4"/>
  <c r="J417" i="4" s="1"/>
  <c r="I416" i="4"/>
  <c r="K416" i="4" s="1"/>
  <c r="H416" i="4"/>
  <c r="J416" i="4" s="1"/>
  <c r="I415" i="4"/>
  <c r="K415" i="4" s="1"/>
  <c r="H415" i="4"/>
  <c r="J415" i="4" s="1"/>
  <c r="I414" i="4"/>
  <c r="K414" i="4" s="1"/>
  <c r="H414" i="4"/>
  <c r="J414" i="4" s="1"/>
  <c r="I413" i="4"/>
  <c r="K413" i="4" s="1"/>
  <c r="H413" i="4"/>
  <c r="J413" i="4" s="1"/>
  <c r="I412" i="4"/>
  <c r="K412" i="4" s="1"/>
  <c r="H412" i="4"/>
  <c r="J412" i="4" s="1"/>
  <c r="I411" i="4"/>
  <c r="K411" i="4" s="1"/>
  <c r="H411" i="4"/>
  <c r="J411" i="4" s="1"/>
  <c r="I410" i="4"/>
  <c r="K410" i="4" s="1"/>
  <c r="H410" i="4"/>
  <c r="J410" i="4" s="1"/>
  <c r="I409" i="4"/>
  <c r="K409" i="4" s="1"/>
  <c r="H409" i="4"/>
  <c r="J409" i="4" s="1"/>
  <c r="I408" i="4"/>
  <c r="K408" i="4" s="1"/>
  <c r="H408" i="4"/>
  <c r="J408" i="4" s="1"/>
  <c r="I407" i="4"/>
  <c r="K407" i="4" s="1"/>
  <c r="H407" i="4"/>
  <c r="J407" i="4" s="1"/>
  <c r="I406" i="4"/>
  <c r="K406" i="4" s="1"/>
  <c r="H406" i="4"/>
  <c r="J406" i="4" s="1"/>
  <c r="I405" i="4"/>
  <c r="K405" i="4" s="1"/>
  <c r="H405" i="4"/>
  <c r="J405" i="4" s="1"/>
  <c r="I404" i="4"/>
  <c r="K404" i="4" s="1"/>
  <c r="H404" i="4"/>
  <c r="J404" i="4" s="1"/>
  <c r="I403" i="4"/>
  <c r="K403" i="4" s="1"/>
  <c r="H403" i="4"/>
  <c r="J403" i="4" s="1"/>
  <c r="I402" i="4"/>
  <c r="K402" i="4" s="1"/>
  <c r="H402" i="4"/>
  <c r="J402" i="4" s="1"/>
  <c r="I401" i="4"/>
  <c r="K401" i="4" s="1"/>
  <c r="H401" i="4"/>
  <c r="J401" i="4" s="1"/>
  <c r="I400" i="4"/>
  <c r="K400" i="4" s="1"/>
  <c r="H400" i="4"/>
  <c r="J400" i="4" s="1"/>
  <c r="I399" i="4"/>
  <c r="K399" i="4" s="1"/>
  <c r="H399" i="4"/>
  <c r="J399" i="4" s="1"/>
  <c r="I398" i="4"/>
  <c r="K398" i="4" s="1"/>
  <c r="H398" i="4"/>
  <c r="J398" i="4" s="1"/>
  <c r="I397" i="4"/>
  <c r="K397" i="4" s="1"/>
  <c r="H397" i="4"/>
  <c r="J397" i="4" s="1"/>
  <c r="I396" i="4"/>
  <c r="K396" i="4" s="1"/>
  <c r="H396" i="4"/>
  <c r="J396" i="4" s="1"/>
  <c r="I395" i="4"/>
  <c r="K395" i="4" s="1"/>
  <c r="H395" i="4"/>
  <c r="J395" i="4" s="1"/>
  <c r="I394" i="4"/>
  <c r="K394" i="4" s="1"/>
  <c r="H394" i="4"/>
  <c r="J394" i="4" s="1"/>
  <c r="I393" i="4"/>
  <c r="K393" i="4" s="1"/>
  <c r="H393" i="4"/>
  <c r="J393" i="4" s="1"/>
  <c r="I392" i="4"/>
  <c r="K392" i="4" s="1"/>
  <c r="H392" i="4"/>
  <c r="J392" i="4" s="1"/>
  <c r="I391" i="4"/>
  <c r="K391" i="4" s="1"/>
  <c r="H391" i="4"/>
  <c r="J391" i="4" s="1"/>
  <c r="I390" i="4"/>
  <c r="K390" i="4" s="1"/>
  <c r="H390" i="4"/>
  <c r="J390" i="4" s="1"/>
  <c r="I389" i="4"/>
  <c r="K389" i="4" s="1"/>
  <c r="H389" i="4"/>
  <c r="J389" i="4" s="1"/>
  <c r="I388" i="4"/>
  <c r="K388" i="4" s="1"/>
  <c r="H388" i="4"/>
  <c r="J388" i="4" s="1"/>
  <c r="I387" i="4"/>
  <c r="K387" i="4" s="1"/>
  <c r="H387" i="4"/>
  <c r="J387" i="4" s="1"/>
  <c r="I386" i="4"/>
  <c r="K386" i="4" s="1"/>
  <c r="H386" i="4"/>
  <c r="J386" i="4" s="1"/>
  <c r="I385" i="4"/>
  <c r="K385" i="4" s="1"/>
  <c r="H385" i="4"/>
  <c r="J385" i="4" s="1"/>
  <c r="I384" i="4"/>
  <c r="K384" i="4" s="1"/>
  <c r="H384" i="4"/>
  <c r="J384" i="4" s="1"/>
  <c r="I383" i="4"/>
  <c r="K383" i="4" s="1"/>
  <c r="H383" i="4"/>
  <c r="J383" i="4" s="1"/>
  <c r="I382" i="4"/>
  <c r="K382" i="4" s="1"/>
  <c r="H382" i="4"/>
  <c r="J382" i="4" s="1"/>
  <c r="I381" i="4"/>
  <c r="K381" i="4" s="1"/>
  <c r="H381" i="4"/>
  <c r="J381" i="4" s="1"/>
  <c r="I380" i="4"/>
  <c r="K380" i="4" s="1"/>
  <c r="H380" i="4"/>
  <c r="J380" i="4" s="1"/>
  <c r="I379" i="4"/>
  <c r="K379" i="4" s="1"/>
  <c r="H379" i="4"/>
  <c r="J379" i="4" s="1"/>
  <c r="I378" i="4"/>
  <c r="K378" i="4" s="1"/>
  <c r="H378" i="4"/>
  <c r="J378" i="4" s="1"/>
  <c r="I377" i="4"/>
  <c r="K377" i="4" s="1"/>
  <c r="H377" i="4"/>
  <c r="J377" i="4" s="1"/>
  <c r="I376" i="4"/>
  <c r="K376" i="4" s="1"/>
  <c r="H376" i="4"/>
  <c r="J376" i="4" s="1"/>
  <c r="I375" i="4"/>
  <c r="K375" i="4" s="1"/>
  <c r="H375" i="4"/>
  <c r="J375" i="4" s="1"/>
  <c r="I374" i="4"/>
  <c r="K374" i="4" s="1"/>
  <c r="H374" i="4"/>
  <c r="J374" i="4" s="1"/>
  <c r="I373" i="4"/>
  <c r="K373" i="4" s="1"/>
  <c r="H373" i="4"/>
  <c r="J373" i="4" s="1"/>
  <c r="I372" i="4"/>
  <c r="K372" i="4" s="1"/>
  <c r="H372" i="4"/>
  <c r="J372" i="4" s="1"/>
  <c r="I371" i="4"/>
  <c r="K371" i="4" s="1"/>
  <c r="H371" i="4"/>
  <c r="J371" i="4" s="1"/>
  <c r="I370" i="4"/>
  <c r="K370" i="4" s="1"/>
  <c r="H370" i="4"/>
  <c r="J370" i="4" s="1"/>
  <c r="I369" i="4"/>
  <c r="K369" i="4" s="1"/>
  <c r="H369" i="4"/>
  <c r="J369" i="4" s="1"/>
  <c r="I368" i="4"/>
  <c r="K368" i="4" s="1"/>
  <c r="H368" i="4"/>
  <c r="J368" i="4" s="1"/>
  <c r="I367" i="4"/>
  <c r="K367" i="4" s="1"/>
  <c r="H367" i="4"/>
  <c r="J367" i="4" s="1"/>
  <c r="I366" i="4"/>
  <c r="K366" i="4" s="1"/>
  <c r="H366" i="4"/>
  <c r="J366" i="4" s="1"/>
  <c r="I365" i="4"/>
  <c r="K365" i="4" s="1"/>
  <c r="H365" i="4"/>
  <c r="J365" i="4" s="1"/>
  <c r="I364" i="4"/>
  <c r="K364" i="4" s="1"/>
  <c r="H364" i="4"/>
  <c r="J364" i="4" s="1"/>
  <c r="I363" i="4"/>
  <c r="K363" i="4" s="1"/>
  <c r="H363" i="4"/>
  <c r="J363" i="4" s="1"/>
  <c r="I362" i="4"/>
  <c r="K362" i="4" s="1"/>
  <c r="H362" i="4"/>
  <c r="J362" i="4" s="1"/>
  <c r="I361" i="4"/>
  <c r="K361" i="4" s="1"/>
  <c r="H361" i="4"/>
  <c r="J361" i="4" s="1"/>
  <c r="I360" i="4"/>
  <c r="K360" i="4" s="1"/>
  <c r="H360" i="4"/>
  <c r="J360" i="4" s="1"/>
  <c r="I359" i="4"/>
  <c r="K359" i="4" s="1"/>
  <c r="H359" i="4"/>
  <c r="J359" i="4" s="1"/>
  <c r="I358" i="4"/>
  <c r="K358" i="4" s="1"/>
  <c r="H358" i="4"/>
  <c r="J358" i="4" s="1"/>
  <c r="I357" i="4"/>
  <c r="K357" i="4" s="1"/>
  <c r="H357" i="4"/>
  <c r="J357" i="4" s="1"/>
  <c r="I356" i="4"/>
  <c r="K356" i="4" s="1"/>
  <c r="H356" i="4"/>
  <c r="J356" i="4" s="1"/>
  <c r="I355" i="4"/>
  <c r="K355" i="4" s="1"/>
  <c r="H355" i="4"/>
  <c r="J355" i="4" s="1"/>
  <c r="I354" i="4"/>
  <c r="K354" i="4" s="1"/>
  <c r="H354" i="4"/>
  <c r="J354" i="4" s="1"/>
  <c r="I353" i="4"/>
  <c r="K353" i="4" s="1"/>
  <c r="H353" i="4"/>
  <c r="J353" i="4" s="1"/>
  <c r="I352" i="4"/>
  <c r="K352" i="4" s="1"/>
  <c r="H352" i="4"/>
  <c r="J352" i="4" s="1"/>
  <c r="I351" i="4"/>
  <c r="K351" i="4" s="1"/>
  <c r="H351" i="4"/>
  <c r="J351" i="4" s="1"/>
  <c r="I350" i="4"/>
  <c r="K350" i="4" s="1"/>
  <c r="H350" i="4"/>
  <c r="J350" i="4" s="1"/>
  <c r="I349" i="4"/>
  <c r="K349" i="4" s="1"/>
  <c r="H349" i="4"/>
  <c r="J349" i="4" s="1"/>
  <c r="I348" i="4"/>
  <c r="K348" i="4" s="1"/>
  <c r="H348" i="4"/>
  <c r="J348" i="4" s="1"/>
  <c r="I347" i="4"/>
  <c r="K347" i="4" s="1"/>
  <c r="H347" i="4"/>
  <c r="J347" i="4" s="1"/>
  <c r="I346" i="4"/>
  <c r="K346" i="4" s="1"/>
  <c r="H346" i="4"/>
  <c r="J346" i="4" s="1"/>
  <c r="I345" i="4"/>
  <c r="K345" i="4" s="1"/>
  <c r="H345" i="4"/>
  <c r="J345" i="4" s="1"/>
  <c r="I344" i="4"/>
  <c r="K344" i="4" s="1"/>
  <c r="H344" i="4"/>
  <c r="J344" i="4" s="1"/>
  <c r="I343" i="4"/>
  <c r="K343" i="4" s="1"/>
  <c r="H343" i="4"/>
  <c r="J343" i="4" s="1"/>
  <c r="I342" i="4"/>
  <c r="K342" i="4" s="1"/>
  <c r="H342" i="4"/>
  <c r="J342" i="4" s="1"/>
  <c r="I341" i="4"/>
  <c r="K341" i="4" s="1"/>
  <c r="H341" i="4"/>
  <c r="J341" i="4" s="1"/>
  <c r="I340" i="4"/>
  <c r="K340" i="4" s="1"/>
  <c r="H340" i="4"/>
  <c r="J340" i="4" s="1"/>
  <c r="I339" i="4"/>
  <c r="K339" i="4" s="1"/>
  <c r="H339" i="4"/>
  <c r="J339" i="4" s="1"/>
  <c r="I338" i="4"/>
  <c r="K338" i="4" s="1"/>
  <c r="H338" i="4"/>
  <c r="J338" i="4" s="1"/>
  <c r="I337" i="4"/>
  <c r="K337" i="4" s="1"/>
  <c r="H337" i="4"/>
  <c r="J337" i="4" s="1"/>
  <c r="I336" i="4"/>
  <c r="K336" i="4" s="1"/>
  <c r="H336" i="4"/>
  <c r="J336" i="4" s="1"/>
  <c r="I335" i="4"/>
  <c r="K335" i="4" s="1"/>
  <c r="H335" i="4"/>
  <c r="J335" i="4" s="1"/>
  <c r="I334" i="4"/>
  <c r="K334" i="4" s="1"/>
  <c r="H334" i="4"/>
  <c r="J334" i="4" s="1"/>
  <c r="I333" i="4"/>
  <c r="K333" i="4" s="1"/>
  <c r="H333" i="4"/>
  <c r="J333" i="4" s="1"/>
  <c r="I332" i="4"/>
  <c r="K332" i="4" s="1"/>
  <c r="H332" i="4"/>
  <c r="J332" i="4" s="1"/>
  <c r="I331" i="4"/>
  <c r="K331" i="4" s="1"/>
  <c r="H331" i="4"/>
  <c r="J331" i="4" s="1"/>
  <c r="I330" i="4"/>
  <c r="K330" i="4" s="1"/>
  <c r="H330" i="4"/>
  <c r="J330" i="4" s="1"/>
  <c r="I329" i="4"/>
  <c r="K329" i="4" s="1"/>
  <c r="H329" i="4"/>
  <c r="J329" i="4" s="1"/>
  <c r="I328" i="4"/>
  <c r="K328" i="4" s="1"/>
  <c r="H328" i="4"/>
  <c r="J328" i="4" s="1"/>
  <c r="I327" i="4"/>
  <c r="K327" i="4" s="1"/>
  <c r="H327" i="4"/>
  <c r="J327" i="4" s="1"/>
  <c r="I326" i="4"/>
  <c r="K326" i="4" s="1"/>
  <c r="H326" i="4"/>
  <c r="J326" i="4" s="1"/>
  <c r="I325" i="4"/>
  <c r="K325" i="4" s="1"/>
  <c r="H325" i="4"/>
  <c r="J325" i="4" s="1"/>
  <c r="I324" i="4"/>
  <c r="K324" i="4" s="1"/>
  <c r="H324" i="4"/>
  <c r="J324" i="4" s="1"/>
  <c r="I323" i="4"/>
  <c r="K323" i="4" s="1"/>
  <c r="H323" i="4"/>
  <c r="J323" i="4" s="1"/>
  <c r="I322" i="4"/>
  <c r="K322" i="4" s="1"/>
  <c r="H322" i="4"/>
  <c r="J322" i="4" s="1"/>
  <c r="I321" i="4"/>
  <c r="K321" i="4" s="1"/>
  <c r="H321" i="4"/>
  <c r="J321" i="4" s="1"/>
  <c r="I320" i="4"/>
  <c r="K320" i="4" s="1"/>
  <c r="H320" i="4"/>
  <c r="J320" i="4" s="1"/>
  <c r="I319" i="4"/>
  <c r="K319" i="4" s="1"/>
  <c r="H319" i="4"/>
  <c r="J319" i="4" s="1"/>
  <c r="I318" i="4"/>
  <c r="K318" i="4" s="1"/>
  <c r="H318" i="4"/>
  <c r="J318" i="4" s="1"/>
  <c r="I317" i="4"/>
  <c r="K317" i="4" s="1"/>
  <c r="H317" i="4"/>
  <c r="J317" i="4" s="1"/>
  <c r="I316" i="4"/>
  <c r="K316" i="4" s="1"/>
  <c r="H316" i="4"/>
  <c r="J316" i="4" s="1"/>
  <c r="I315" i="4"/>
  <c r="K315" i="4" s="1"/>
  <c r="H315" i="4"/>
  <c r="J315" i="4" s="1"/>
  <c r="I314" i="4"/>
  <c r="K314" i="4" s="1"/>
  <c r="H314" i="4"/>
  <c r="J314" i="4" s="1"/>
  <c r="I313" i="4"/>
  <c r="K313" i="4" s="1"/>
  <c r="H313" i="4"/>
  <c r="J313" i="4" s="1"/>
  <c r="I312" i="4"/>
  <c r="K312" i="4" s="1"/>
  <c r="H312" i="4"/>
  <c r="J312" i="4" s="1"/>
  <c r="I311" i="4"/>
  <c r="K311" i="4" s="1"/>
  <c r="H311" i="4"/>
  <c r="J311" i="4" s="1"/>
  <c r="I310" i="4"/>
  <c r="K310" i="4" s="1"/>
  <c r="H310" i="4"/>
  <c r="J310" i="4" s="1"/>
  <c r="I309" i="4"/>
  <c r="K309" i="4" s="1"/>
  <c r="H309" i="4"/>
  <c r="J309" i="4" s="1"/>
  <c r="I308" i="4"/>
  <c r="K308" i="4" s="1"/>
  <c r="H308" i="4"/>
  <c r="J308" i="4" s="1"/>
  <c r="I307" i="4"/>
  <c r="K307" i="4" s="1"/>
  <c r="H307" i="4"/>
  <c r="J307" i="4" s="1"/>
  <c r="I306" i="4"/>
  <c r="K306" i="4" s="1"/>
  <c r="H306" i="4"/>
  <c r="J306" i="4" s="1"/>
  <c r="I305" i="4"/>
  <c r="K305" i="4" s="1"/>
  <c r="H305" i="4"/>
  <c r="J305" i="4" s="1"/>
  <c r="I304" i="4"/>
  <c r="K304" i="4" s="1"/>
  <c r="H304" i="4"/>
  <c r="J304" i="4" s="1"/>
  <c r="I303" i="4"/>
  <c r="K303" i="4" s="1"/>
  <c r="H303" i="4"/>
  <c r="J303" i="4" s="1"/>
  <c r="I302" i="4"/>
  <c r="K302" i="4" s="1"/>
  <c r="H302" i="4"/>
  <c r="J302" i="4" s="1"/>
  <c r="I301" i="4"/>
  <c r="K301" i="4" s="1"/>
  <c r="H301" i="4"/>
  <c r="J301" i="4" s="1"/>
  <c r="I300" i="4"/>
  <c r="K300" i="4" s="1"/>
  <c r="H300" i="4"/>
  <c r="J300" i="4" s="1"/>
  <c r="I299" i="4"/>
  <c r="K299" i="4" s="1"/>
  <c r="H299" i="4"/>
  <c r="J299" i="4" s="1"/>
  <c r="I298" i="4"/>
  <c r="K298" i="4" s="1"/>
  <c r="H298" i="4"/>
  <c r="J298" i="4" s="1"/>
  <c r="I297" i="4"/>
  <c r="H297" i="4"/>
  <c r="I296" i="4"/>
  <c r="K296" i="4" s="1"/>
  <c r="H296" i="4"/>
  <c r="J296" i="4" s="1"/>
  <c r="I295" i="4"/>
  <c r="K295" i="4" s="1"/>
  <c r="H295" i="4"/>
  <c r="J295" i="4" s="1"/>
  <c r="I294" i="4"/>
  <c r="K294" i="4" s="1"/>
  <c r="H294" i="4"/>
  <c r="J294" i="4" s="1"/>
  <c r="I293" i="4"/>
  <c r="K293" i="4" s="1"/>
  <c r="H293" i="4"/>
  <c r="J293" i="4" s="1"/>
  <c r="I292" i="4"/>
  <c r="K292" i="4" s="1"/>
  <c r="H292" i="4"/>
  <c r="J292" i="4" s="1"/>
  <c r="I291" i="4"/>
  <c r="K291" i="4" s="1"/>
  <c r="H291" i="4"/>
  <c r="J291" i="4" s="1"/>
  <c r="I290" i="4"/>
  <c r="K290" i="4" s="1"/>
  <c r="H290" i="4"/>
  <c r="J290" i="4" s="1"/>
  <c r="I289" i="4"/>
  <c r="K289" i="4" s="1"/>
  <c r="H289" i="4"/>
  <c r="J289" i="4" s="1"/>
  <c r="I288" i="4"/>
  <c r="K288" i="4" s="1"/>
  <c r="H288" i="4"/>
  <c r="J288" i="4" s="1"/>
  <c r="I287" i="4"/>
  <c r="K287" i="4" s="1"/>
  <c r="H287" i="4"/>
  <c r="J287" i="4" s="1"/>
  <c r="I286" i="4"/>
  <c r="K286" i="4" s="1"/>
  <c r="H286" i="4"/>
  <c r="J286" i="4" s="1"/>
  <c r="I285" i="4"/>
  <c r="K285" i="4" s="1"/>
  <c r="H285" i="4"/>
  <c r="J285" i="4" s="1"/>
  <c r="I284" i="4"/>
  <c r="K284" i="4" s="1"/>
  <c r="H284" i="4"/>
  <c r="J284" i="4" s="1"/>
  <c r="I283" i="4"/>
  <c r="K283" i="4" s="1"/>
  <c r="H283" i="4"/>
  <c r="J283" i="4" s="1"/>
  <c r="I282" i="4"/>
  <c r="K282" i="4" s="1"/>
  <c r="H282" i="4"/>
  <c r="J282" i="4" s="1"/>
  <c r="I281" i="4"/>
  <c r="K281" i="4" s="1"/>
  <c r="H281" i="4"/>
  <c r="J281" i="4" s="1"/>
  <c r="I280" i="4"/>
  <c r="K280" i="4" s="1"/>
  <c r="H280" i="4"/>
  <c r="J280" i="4" s="1"/>
  <c r="I279" i="4"/>
  <c r="K279" i="4" s="1"/>
  <c r="H279" i="4"/>
  <c r="J279" i="4" s="1"/>
  <c r="I278" i="4"/>
  <c r="K278" i="4" s="1"/>
  <c r="H278" i="4"/>
  <c r="J278" i="4" s="1"/>
  <c r="I277" i="4"/>
  <c r="K277" i="4" s="1"/>
  <c r="H277" i="4"/>
  <c r="J277" i="4" s="1"/>
  <c r="I276" i="4"/>
  <c r="K276" i="4" s="1"/>
  <c r="H276" i="4"/>
  <c r="J276" i="4" s="1"/>
  <c r="I275" i="4"/>
  <c r="K275" i="4" s="1"/>
  <c r="H275" i="4"/>
  <c r="J275" i="4" s="1"/>
  <c r="I274" i="4"/>
  <c r="K274" i="4" s="1"/>
  <c r="H274" i="4"/>
  <c r="J274" i="4" s="1"/>
  <c r="I273" i="4"/>
  <c r="K273" i="4" s="1"/>
  <c r="H273" i="4"/>
  <c r="J273" i="4" s="1"/>
  <c r="I272" i="4"/>
  <c r="K272" i="4" s="1"/>
  <c r="H272" i="4"/>
  <c r="J272" i="4" s="1"/>
  <c r="I271" i="4"/>
  <c r="K271" i="4" s="1"/>
  <c r="H271" i="4"/>
  <c r="J271" i="4" s="1"/>
  <c r="I270" i="4"/>
  <c r="K270" i="4" s="1"/>
  <c r="H270" i="4"/>
  <c r="J270" i="4" s="1"/>
  <c r="I269" i="4"/>
  <c r="K269" i="4" s="1"/>
  <c r="H269" i="4"/>
  <c r="J269" i="4" s="1"/>
  <c r="I268" i="4"/>
  <c r="K268" i="4" s="1"/>
  <c r="H268" i="4"/>
  <c r="J268" i="4" s="1"/>
  <c r="I267" i="4"/>
  <c r="K267" i="4" s="1"/>
  <c r="H267" i="4"/>
  <c r="J267" i="4" s="1"/>
  <c r="I266" i="4"/>
  <c r="K266" i="4" s="1"/>
  <c r="H266" i="4"/>
  <c r="J266" i="4" s="1"/>
  <c r="I265" i="4"/>
  <c r="K265" i="4" s="1"/>
  <c r="H265" i="4"/>
  <c r="J265" i="4" s="1"/>
  <c r="I264" i="4"/>
  <c r="K264" i="4" s="1"/>
  <c r="H264" i="4"/>
  <c r="J264" i="4" s="1"/>
  <c r="I263" i="4"/>
  <c r="K263" i="4" s="1"/>
  <c r="H263" i="4"/>
  <c r="J263" i="4" s="1"/>
  <c r="I262" i="4"/>
  <c r="K262" i="4" s="1"/>
  <c r="H262" i="4"/>
  <c r="J262" i="4" s="1"/>
  <c r="I261" i="4"/>
  <c r="K261" i="4" s="1"/>
  <c r="H261" i="4"/>
  <c r="J261" i="4" s="1"/>
  <c r="I260" i="4"/>
  <c r="K260" i="4" s="1"/>
  <c r="H260" i="4"/>
  <c r="J260" i="4" s="1"/>
  <c r="I259" i="4"/>
  <c r="K259" i="4" s="1"/>
  <c r="H259" i="4"/>
  <c r="J259" i="4" s="1"/>
  <c r="I258" i="4"/>
  <c r="K258" i="4" s="1"/>
  <c r="H258" i="4"/>
  <c r="J258" i="4" s="1"/>
  <c r="I257" i="4"/>
  <c r="K257" i="4" s="1"/>
  <c r="H257" i="4"/>
  <c r="J257" i="4" s="1"/>
  <c r="I256" i="4"/>
  <c r="K256" i="4" s="1"/>
  <c r="H256" i="4"/>
  <c r="J256" i="4" s="1"/>
  <c r="I255" i="4"/>
  <c r="K255" i="4" s="1"/>
  <c r="H255" i="4"/>
  <c r="J255" i="4" s="1"/>
  <c r="I254" i="4"/>
  <c r="K254" i="4" s="1"/>
  <c r="H254" i="4"/>
  <c r="J254" i="4" s="1"/>
  <c r="I253" i="4"/>
  <c r="K253" i="4" s="1"/>
  <c r="H253" i="4"/>
  <c r="J253" i="4" s="1"/>
  <c r="I252" i="4"/>
  <c r="K252" i="4" s="1"/>
  <c r="H252" i="4"/>
  <c r="J252" i="4" s="1"/>
  <c r="I251" i="4"/>
  <c r="K251" i="4" s="1"/>
  <c r="H251" i="4"/>
  <c r="J251" i="4" s="1"/>
  <c r="I250" i="4"/>
  <c r="K250" i="4" s="1"/>
  <c r="H250" i="4"/>
  <c r="J250" i="4" s="1"/>
  <c r="I249" i="4"/>
  <c r="K249" i="4" s="1"/>
  <c r="H249" i="4"/>
  <c r="J249" i="4" s="1"/>
  <c r="I248" i="4"/>
  <c r="K248" i="4" s="1"/>
  <c r="H248" i="4"/>
  <c r="J248" i="4" s="1"/>
  <c r="I247" i="4"/>
  <c r="K247" i="4" s="1"/>
  <c r="H247" i="4"/>
  <c r="J247" i="4" s="1"/>
  <c r="I246" i="4"/>
  <c r="K246" i="4" s="1"/>
  <c r="H246" i="4"/>
  <c r="J246" i="4" s="1"/>
  <c r="I245" i="4"/>
  <c r="K245" i="4" s="1"/>
  <c r="H245" i="4"/>
  <c r="J245" i="4" s="1"/>
  <c r="I244" i="4"/>
  <c r="K244" i="4" s="1"/>
  <c r="H244" i="4"/>
  <c r="J244" i="4" s="1"/>
  <c r="I243" i="4"/>
  <c r="K243" i="4" s="1"/>
  <c r="H243" i="4"/>
  <c r="J243" i="4" s="1"/>
  <c r="I242" i="4"/>
  <c r="K242" i="4" s="1"/>
  <c r="H242" i="4"/>
  <c r="J242" i="4" s="1"/>
  <c r="I241" i="4"/>
  <c r="K241" i="4" s="1"/>
  <c r="H241" i="4"/>
  <c r="J241" i="4" s="1"/>
  <c r="I240" i="4"/>
  <c r="K240" i="4" s="1"/>
  <c r="H240" i="4"/>
  <c r="J240" i="4" s="1"/>
  <c r="I239" i="4"/>
  <c r="K239" i="4" s="1"/>
  <c r="H239" i="4"/>
  <c r="J239" i="4" s="1"/>
  <c r="I238" i="4"/>
  <c r="K238" i="4" s="1"/>
  <c r="H238" i="4"/>
  <c r="J238" i="4" s="1"/>
  <c r="I237" i="4"/>
  <c r="K237" i="4" s="1"/>
  <c r="H237" i="4"/>
  <c r="J237" i="4" s="1"/>
  <c r="I236" i="4"/>
  <c r="K236" i="4" s="1"/>
  <c r="H236" i="4"/>
  <c r="J236" i="4" s="1"/>
  <c r="I235" i="4"/>
  <c r="K235" i="4" s="1"/>
  <c r="H235" i="4"/>
  <c r="J235" i="4" s="1"/>
  <c r="I234" i="4"/>
  <c r="K234" i="4" s="1"/>
  <c r="H234" i="4"/>
  <c r="J234" i="4" s="1"/>
  <c r="I233" i="4"/>
  <c r="K233" i="4" s="1"/>
  <c r="H233" i="4"/>
  <c r="J233" i="4" s="1"/>
  <c r="I232" i="4"/>
  <c r="K232" i="4" s="1"/>
  <c r="H232" i="4"/>
  <c r="J232" i="4" s="1"/>
  <c r="I231" i="4"/>
  <c r="K231" i="4" s="1"/>
  <c r="H231" i="4"/>
  <c r="J231" i="4" s="1"/>
  <c r="I230" i="4"/>
  <c r="K230" i="4" s="1"/>
  <c r="H230" i="4"/>
  <c r="J230" i="4" s="1"/>
  <c r="I229" i="4"/>
  <c r="K229" i="4" s="1"/>
  <c r="H229" i="4"/>
  <c r="J229" i="4" s="1"/>
  <c r="I228" i="4"/>
  <c r="K228" i="4" s="1"/>
  <c r="H228" i="4"/>
  <c r="J228" i="4" s="1"/>
  <c r="I227" i="4"/>
  <c r="K227" i="4" s="1"/>
  <c r="H227" i="4"/>
  <c r="J227" i="4" s="1"/>
  <c r="I226" i="4"/>
  <c r="K226" i="4" s="1"/>
  <c r="H226" i="4"/>
  <c r="J226" i="4" s="1"/>
  <c r="I225" i="4"/>
  <c r="K225" i="4" s="1"/>
  <c r="H225" i="4"/>
  <c r="J225" i="4" s="1"/>
  <c r="I224" i="4"/>
  <c r="K224" i="4" s="1"/>
  <c r="H224" i="4"/>
  <c r="J224" i="4" s="1"/>
  <c r="I223" i="4"/>
  <c r="K223" i="4" s="1"/>
  <c r="H223" i="4"/>
  <c r="J223" i="4" s="1"/>
  <c r="I222" i="4"/>
  <c r="K222" i="4" s="1"/>
  <c r="H222" i="4"/>
  <c r="J222" i="4" s="1"/>
  <c r="I221" i="4"/>
  <c r="K221" i="4" s="1"/>
  <c r="H221" i="4"/>
  <c r="J221" i="4" s="1"/>
  <c r="I220" i="4"/>
  <c r="K220" i="4" s="1"/>
  <c r="H220" i="4"/>
  <c r="J220" i="4" s="1"/>
  <c r="I219" i="4"/>
  <c r="K219" i="4" s="1"/>
  <c r="H219" i="4"/>
  <c r="J219" i="4" s="1"/>
  <c r="I218" i="4"/>
  <c r="H218" i="4"/>
  <c r="I217" i="4"/>
  <c r="K217" i="4" s="1"/>
  <c r="H217" i="4"/>
  <c r="J217" i="4" s="1"/>
  <c r="I216" i="4"/>
  <c r="K216" i="4" s="1"/>
  <c r="H216" i="4"/>
  <c r="J216" i="4" s="1"/>
  <c r="I215" i="4"/>
  <c r="K215" i="4" s="1"/>
  <c r="H215" i="4"/>
  <c r="J215" i="4" s="1"/>
  <c r="I214" i="4"/>
  <c r="K214" i="4" s="1"/>
  <c r="H214" i="4"/>
  <c r="J214" i="4" s="1"/>
  <c r="I213" i="4"/>
  <c r="K213" i="4" s="1"/>
  <c r="H213" i="4"/>
  <c r="J213" i="4" s="1"/>
  <c r="I212" i="4"/>
  <c r="K212" i="4" s="1"/>
  <c r="H212" i="4"/>
  <c r="J212" i="4" s="1"/>
  <c r="I211" i="4"/>
  <c r="K211" i="4" s="1"/>
  <c r="H211" i="4"/>
  <c r="J211" i="4" s="1"/>
  <c r="I210" i="4"/>
  <c r="K210" i="4" s="1"/>
  <c r="H210" i="4"/>
  <c r="J210" i="4" s="1"/>
  <c r="I209" i="4"/>
  <c r="K209" i="4" s="1"/>
  <c r="H209" i="4"/>
  <c r="J209" i="4" s="1"/>
  <c r="I208" i="4"/>
  <c r="K208" i="4" s="1"/>
  <c r="H208" i="4"/>
  <c r="J208" i="4" s="1"/>
  <c r="I207" i="4"/>
  <c r="K207" i="4" s="1"/>
  <c r="H207" i="4"/>
  <c r="J207" i="4" s="1"/>
  <c r="I206" i="4"/>
  <c r="K206" i="4" s="1"/>
  <c r="H206" i="4"/>
  <c r="J206" i="4" s="1"/>
  <c r="I205" i="4"/>
  <c r="K205" i="4" s="1"/>
  <c r="H205" i="4"/>
  <c r="J205" i="4" s="1"/>
  <c r="I204" i="4"/>
  <c r="K204" i="4" s="1"/>
  <c r="H204" i="4"/>
  <c r="J204" i="4" s="1"/>
  <c r="I203" i="4"/>
  <c r="K203" i="4" s="1"/>
  <c r="H203" i="4"/>
  <c r="J203" i="4" s="1"/>
  <c r="I202" i="4"/>
  <c r="K202" i="4" s="1"/>
  <c r="H202" i="4"/>
  <c r="J202" i="4" s="1"/>
  <c r="I201" i="4"/>
  <c r="K201" i="4" s="1"/>
  <c r="H201" i="4"/>
  <c r="J201" i="4" s="1"/>
  <c r="I200" i="4"/>
  <c r="K200" i="4" s="1"/>
  <c r="H200" i="4"/>
  <c r="J200" i="4" s="1"/>
  <c r="I199" i="4"/>
  <c r="K199" i="4" s="1"/>
  <c r="H199" i="4"/>
  <c r="J199" i="4" s="1"/>
  <c r="I198" i="4"/>
  <c r="K198" i="4" s="1"/>
  <c r="H198" i="4"/>
  <c r="J198" i="4" s="1"/>
  <c r="I197" i="4"/>
  <c r="K197" i="4" s="1"/>
  <c r="H197" i="4"/>
  <c r="J197" i="4" s="1"/>
  <c r="I196" i="4"/>
  <c r="K196" i="4" s="1"/>
  <c r="H196" i="4"/>
  <c r="J196" i="4" s="1"/>
  <c r="I195" i="4"/>
  <c r="K195" i="4" s="1"/>
  <c r="H195" i="4"/>
  <c r="J195" i="4" s="1"/>
  <c r="I194" i="4"/>
  <c r="K194" i="4" s="1"/>
  <c r="H194" i="4"/>
  <c r="J194" i="4" s="1"/>
  <c r="I193" i="4"/>
  <c r="K193" i="4" s="1"/>
  <c r="H193" i="4"/>
  <c r="J193" i="4" s="1"/>
  <c r="I192" i="4"/>
  <c r="K192" i="4" s="1"/>
  <c r="H192" i="4"/>
  <c r="J192" i="4" s="1"/>
  <c r="I191" i="4"/>
  <c r="K191" i="4" s="1"/>
  <c r="H191" i="4"/>
  <c r="J191" i="4" s="1"/>
  <c r="I190" i="4"/>
  <c r="K190" i="4" s="1"/>
  <c r="H190" i="4"/>
  <c r="J190" i="4" s="1"/>
  <c r="I189" i="4"/>
  <c r="K189" i="4" s="1"/>
  <c r="H189" i="4"/>
  <c r="J189" i="4" s="1"/>
  <c r="I188" i="4"/>
  <c r="K188" i="4" s="1"/>
  <c r="H188" i="4"/>
  <c r="J188" i="4" s="1"/>
  <c r="I187" i="4"/>
  <c r="K187" i="4" s="1"/>
  <c r="H187" i="4"/>
  <c r="J187" i="4" s="1"/>
  <c r="I186" i="4"/>
  <c r="K186" i="4" s="1"/>
  <c r="H186" i="4"/>
  <c r="J186" i="4" s="1"/>
  <c r="I185" i="4"/>
  <c r="K185" i="4" s="1"/>
  <c r="H185" i="4"/>
  <c r="J185" i="4" s="1"/>
  <c r="I184" i="4"/>
  <c r="K184" i="4" s="1"/>
  <c r="H184" i="4"/>
  <c r="J184" i="4" s="1"/>
  <c r="I183" i="4"/>
  <c r="K183" i="4" s="1"/>
  <c r="H183" i="4"/>
  <c r="J183" i="4" s="1"/>
  <c r="I182" i="4"/>
  <c r="K182" i="4" s="1"/>
  <c r="H182" i="4"/>
  <c r="J182" i="4" s="1"/>
  <c r="I181" i="4"/>
  <c r="K181" i="4" s="1"/>
  <c r="H181" i="4"/>
  <c r="J181" i="4" s="1"/>
  <c r="I180" i="4"/>
  <c r="K180" i="4" s="1"/>
  <c r="H180" i="4"/>
  <c r="J180" i="4" s="1"/>
  <c r="I179" i="4"/>
  <c r="K179" i="4" s="1"/>
  <c r="H179" i="4"/>
  <c r="J179" i="4" s="1"/>
  <c r="I178" i="4"/>
  <c r="K178" i="4" s="1"/>
  <c r="H178" i="4"/>
  <c r="J178" i="4" s="1"/>
  <c r="I177" i="4"/>
  <c r="K177" i="4" s="1"/>
  <c r="H177" i="4"/>
  <c r="J177" i="4" s="1"/>
  <c r="I176" i="4"/>
  <c r="K176" i="4" s="1"/>
  <c r="H176" i="4"/>
  <c r="J176" i="4" s="1"/>
  <c r="I175" i="4"/>
  <c r="K175" i="4" s="1"/>
  <c r="H175" i="4"/>
  <c r="J175" i="4" s="1"/>
  <c r="I174" i="4"/>
  <c r="K174" i="4" s="1"/>
  <c r="H174" i="4"/>
  <c r="J174" i="4" s="1"/>
  <c r="I173" i="4"/>
  <c r="K173" i="4" s="1"/>
  <c r="H173" i="4"/>
  <c r="J173" i="4" s="1"/>
  <c r="I172" i="4"/>
  <c r="K172" i="4" s="1"/>
  <c r="H172" i="4"/>
  <c r="J172" i="4" s="1"/>
  <c r="I171" i="4"/>
  <c r="K171" i="4" s="1"/>
  <c r="H171" i="4"/>
  <c r="J171" i="4" s="1"/>
  <c r="I170" i="4"/>
  <c r="K170" i="4" s="1"/>
  <c r="H170" i="4"/>
  <c r="J170" i="4" s="1"/>
  <c r="I169" i="4"/>
  <c r="K169" i="4" s="1"/>
  <c r="H169" i="4"/>
  <c r="J169" i="4" s="1"/>
  <c r="I168" i="4"/>
  <c r="K168" i="4" s="1"/>
  <c r="H168" i="4"/>
  <c r="J168" i="4" s="1"/>
  <c r="I167" i="4"/>
  <c r="K167" i="4" s="1"/>
  <c r="H167" i="4"/>
  <c r="J167" i="4" s="1"/>
  <c r="I166" i="4"/>
  <c r="K166" i="4" s="1"/>
  <c r="H166" i="4"/>
  <c r="J166" i="4" s="1"/>
  <c r="I165" i="4"/>
  <c r="K165" i="4" s="1"/>
  <c r="H165" i="4"/>
  <c r="J165" i="4" s="1"/>
  <c r="I164" i="4"/>
  <c r="K164" i="4" s="1"/>
  <c r="H164" i="4"/>
  <c r="J164" i="4" s="1"/>
  <c r="I163" i="4"/>
  <c r="K163" i="4" s="1"/>
  <c r="H163" i="4"/>
  <c r="J163" i="4" s="1"/>
  <c r="I162" i="4"/>
  <c r="K162" i="4" s="1"/>
  <c r="H162" i="4"/>
  <c r="J162" i="4" s="1"/>
  <c r="I161" i="4"/>
  <c r="K161" i="4" s="1"/>
  <c r="H161" i="4"/>
  <c r="J161" i="4" s="1"/>
  <c r="I160" i="4"/>
  <c r="K160" i="4" s="1"/>
  <c r="H160" i="4"/>
  <c r="J160" i="4" s="1"/>
  <c r="I159" i="4"/>
  <c r="K159" i="4" s="1"/>
  <c r="H159" i="4"/>
  <c r="J159" i="4" s="1"/>
  <c r="I158" i="4"/>
  <c r="K158" i="4" s="1"/>
  <c r="H158" i="4"/>
  <c r="J158" i="4" s="1"/>
  <c r="I157" i="4"/>
  <c r="K157" i="4" s="1"/>
  <c r="H157" i="4"/>
  <c r="J157" i="4" s="1"/>
  <c r="I156" i="4"/>
  <c r="K156" i="4" s="1"/>
  <c r="H156" i="4"/>
  <c r="J156" i="4" s="1"/>
  <c r="I155" i="4"/>
  <c r="K155" i="4" s="1"/>
  <c r="H155" i="4"/>
  <c r="J155" i="4" s="1"/>
  <c r="I154" i="4"/>
  <c r="K154" i="4" s="1"/>
  <c r="H154" i="4"/>
  <c r="J154" i="4" s="1"/>
  <c r="I153" i="4"/>
  <c r="K153" i="4" s="1"/>
  <c r="H153" i="4"/>
  <c r="J153" i="4" s="1"/>
  <c r="I152" i="4"/>
  <c r="K152" i="4" s="1"/>
  <c r="H152" i="4"/>
  <c r="J152" i="4" s="1"/>
  <c r="I151" i="4"/>
  <c r="K151" i="4" s="1"/>
  <c r="H151" i="4"/>
  <c r="J151" i="4" s="1"/>
  <c r="I150" i="4"/>
  <c r="K150" i="4" s="1"/>
  <c r="H150" i="4"/>
  <c r="J150" i="4" s="1"/>
  <c r="I149" i="4"/>
  <c r="K149" i="4" s="1"/>
  <c r="H149" i="4"/>
  <c r="J149" i="4" s="1"/>
  <c r="I148" i="4"/>
  <c r="K148" i="4" s="1"/>
  <c r="H148" i="4"/>
  <c r="J148" i="4" s="1"/>
  <c r="I147" i="4"/>
  <c r="K147" i="4" s="1"/>
  <c r="H147" i="4"/>
  <c r="J147" i="4" s="1"/>
  <c r="I146" i="4"/>
  <c r="K146" i="4" s="1"/>
  <c r="H146" i="4"/>
  <c r="J146" i="4" s="1"/>
  <c r="I145" i="4"/>
  <c r="K145" i="4" s="1"/>
  <c r="H145" i="4"/>
  <c r="J145" i="4" s="1"/>
  <c r="I144" i="4"/>
  <c r="K144" i="4" s="1"/>
  <c r="H144" i="4"/>
  <c r="J144" i="4" s="1"/>
  <c r="I143" i="4"/>
  <c r="K143" i="4" s="1"/>
  <c r="H143" i="4"/>
  <c r="J143" i="4" s="1"/>
  <c r="I142" i="4"/>
  <c r="K142" i="4" s="1"/>
  <c r="H142" i="4"/>
  <c r="J142" i="4" s="1"/>
  <c r="I141" i="4"/>
  <c r="K141" i="4" s="1"/>
  <c r="H141" i="4"/>
  <c r="J141" i="4" s="1"/>
  <c r="I140" i="4"/>
  <c r="K140" i="4" s="1"/>
  <c r="H140" i="4"/>
  <c r="J140" i="4" s="1"/>
  <c r="I139" i="4"/>
  <c r="K139" i="4" s="1"/>
  <c r="H139" i="4"/>
  <c r="J139" i="4" s="1"/>
  <c r="I138" i="4"/>
  <c r="H138" i="4"/>
  <c r="I137" i="4"/>
  <c r="K137" i="4" s="1"/>
  <c r="H137" i="4"/>
  <c r="J137" i="4" s="1"/>
  <c r="I136" i="4"/>
  <c r="K136" i="4" s="1"/>
  <c r="H136" i="4"/>
  <c r="J136" i="4" s="1"/>
  <c r="I135" i="4"/>
  <c r="K135" i="4" s="1"/>
  <c r="H135" i="4"/>
  <c r="J135" i="4" s="1"/>
  <c r="I134" i="4"/>
  <c r="K134" i="4" s="1"/>
  <c r="H134" i="4"/>
  <c r="J134" i="4" s="1"/>
  <c r="I133" i="4"/>
  <c r="K133" i="4" s="1"/>
  <c r="H133" i="4"/>
  <c r="J133" i="4" s="1"/>
  <c r="I132" i="4"/>
  <c r="K132" i="4" s="1"/>
  <c r="H132" i="4"/>
  <c r="J132" i="4" s="1"/>
  <c r="I131" i="4"/>
  <c r="K131" i="4" s="1"/>
  <c r="H131" i="4"/>
  <c r="J131" i="4" s="1"/>
  <c r="I130" i="4"/>
  <c r="K130" i="4" s="1"/>
  <c r="H130" i="4"/>
  <c r="J130" i="4" s="1"/>
  <c r="I129" i="4"/>
  <c r="K129" i="4" s="1"/>
  <c r="H129" i="4"/>
  <c r="J129" i="4" s="1"/>
  <c r="I128" i="4"/>
  <c r="K128" i="4" s="1"/>
  <c r="H128" i="4"/>
  <c r="J128" i="4" s="1"/>
  <c r="I127" i="4"/>
  <c r="K127" i="4" s="1"/>
  <c r="H127" i="4"/>
  <c r="J127" i="4" s="1"/>
  <c r="I126" i="4"/>
  <c r="K126" i="4" s="1"/>
  <c r="H126" i="4"/>
  <c r="J126" i="4" s="1"/>
  <c r="I125" i="4"/>
  <c r="K125" i="4" s="1"/>
  <c r="H125" i="4"/>
  <c r="J125" i="4" s="1"/>
  <c r="I124" i="4"/>
  <c r="K124" i="4" s="1"/>
  <c r="H124" i="4"/>
  <c r="J124" i="4" s="1"/>
  <c r="I123" i="4"/>
  <c r="K123" i="4" s="1"/>
  <c r="H123" i="4"/>
  <c r="J123" i="4" s="1"/>
  <c r="I122" i="4"/>
  <c r="K122" i="4" s="1"/>
  <c r="H122" i="4"/>
  <c r="J122" i="4" s="1"/>
  <c r="I121" i="4"/>
  <c r="K121" i="4" s="1"/>
  <c r="H121" i="4"/>
  <c r="J121" i="4" s="1"/>
  <c r="I120" i="4"/>
  <c r="K120" i="4" s="1"/>
  <c r="H120" i="4"/>
  <c r="J120" i="4" s="1"/>
  <c r="I119" i="4"/>
  <c r="K119" i="4" s="1"/>
  <c r="H119" i="4"/>
  <c r="J119" i="4" s="1"/>
  <c r="I118" i="4"/>
  <c r="H118" i="4"/>
  <c r="I117" i="4"/>
  <c r="K117" i="4" s="1"/>
  <c r="H117" i="4"/>
  <c r="J117" i="4" s="1"/>
  <c r="I116" i="4"/>
  <c r="K116" i="4" s="1"/>
  <c r="H116" i="4"/>
  <c r="J116" i="4" s="1"/>
  <c r="I115" i="4"/>
  <c r="K115" i="4" s="1"/>
  <c r="H115" i="4"/>
  <c r="J115" i="4" s="1"/>
  <c r="I114" i="4"/>
  <c r="K114" i="4" s="1"/>
  <c r="H114" i="4"/>
  <c r="J114" i="4" s="1"/>
  <c r="I113" i="4"/>
  <c r="K113" i="4" s="1"/>
  <c r="H113" i="4"/>
  <c r="J113" i="4" s="1"/>
  <c r="I112" i="4"/>
  <c r="K112" i="4" s="1"/>
  <c r="H112" i="4"/>
  <c r="J112" i="4" s="1"/>
  <c r="I111" i="4"/>
  <c r="K111" i="4" s="1"/>
  <c r="H111" i="4"/>
  <c r="J111" i="4" s="1"/>
  <c r="I110" i="4"/>
  <c r="K110" i="4" s="1"/>
  <c r="H110" i="4"/>
  <c r="J110" i="4" s="1"/>
  <c r="I109" i="4"/>
  <c r="K109" i="4" s="1"/>
  <c r="H109" i="4"/>
  <c r="J109" i="4" s="1"/>
  <c r="I108" i="4"/>
  <c r="K108" i="4" s="1"/>
  <c r="H108" i="4"/>
  <c r="J108" i="4" s="1"/>
  <c r="I107" i="4"/>
  <c r="K107" i="4" s="1"/>
  <c r="H107" i="4"/>
  <c r="J107" i="4" s="1"/>
  <c r="I106" i="4"/>
  <c r="K106" i="4" s="1"/>
  <c r="H106" i="4"/>
  <c r="J106" i="4" s="1"/>
  <c r="I105" i="4"/>
  <c r="K105" i="4" s="1"/>
  <c r="H105" i="4"/>
  <c r="J105" i="4" s="1"/>
  <c r="I104" i="4"/>
  <c r="K104" i="4" s="1"/>
  <c r="H104" i="4"/>
  <c r="J104" i="4" s="1"/>
  <c r="I103" i="4"/>
  <c r="K103" i="4" s="1"/>
  <c r="H103" i="4"/>
  <c r="J103" i="4" s="1"/>
  <c r="I102" i="4"/>
  <c r="K102" i="4" s="1"/>
  <c r="H102" i="4"/>
  <c r="J102" i="4" s="1"/>
  <c r="I101" i="4"/>
  <c r="K101" i="4" s="1"/>
  <c r="H101" i="4"/>
  <c r="J101" i="4" s="1"/>
  <c r="I100" i="4"/>
  <c r="K100" i="4" s="1"/>
  <c r="H100" i="4"/>
  <c r="J100" i="4" s="1"/>
  <c r="I99" i="4"/>
  <c r="K99" i="4" s="1"/>
  <c r="H99" i="4"/>
  <c r="J99" i="4" s="1"/>
  <c r="I98" i="4"/>
  <c r="K98" i="4" s="1"/>
  <c r="H98" i="4"/>
  <c r="J98" i="4" s="1"/>
  <c r="I97" i="4"/>
  <c r="K97" i="4" s="1"/>
  <c r="H97" i="4"/>
  <c r="J97" i="4" s="1"/>
  <c r="I96" i="4"/>
  <c r="K96" i="4" s="1"/>
  <c r="H96" i="4"/>
  <c r="J96" i="4" s="1"/>
  <c r="I95" i="4"/>
  <c r="K95" i="4" s="1"/>
  <c r="H95" i="4"/>
  <c r="J95" i="4" s="1"/>
  <c r="I94" i="4"/>
  <c r="K94" i="4" s="1"/>
  <c r="H94" i="4"/>
  <c r="J94" i="4" s="1"/>
  <c r="I93" i="4"/>
  <c r="K93" i="4" s="1"/>
  <c r="H93" i="4"/>
  <c r="J93" i="4" s="1"/>
  <c r="I92" i="4"/>
  <c r="K92" i="4" s="1"/>
  <c r="H92" i="4"/>
  <c r="J92" i="4" s="1"/>
  <c r="I91" i="4"/>
  <c r="K91" i="4" s="1"/>
  <c r="H91" i="4"/>
  <c r="J91" i="4" s="1"/>
  <c r="I90" i="4"/>
  <c r="K90" i="4" s="1"/>
  <c r="H90" i="4"/>
  <c r="J90" i="4" s="1"/>
  <c r="I89" i="4"/>
  <c r="K89" i="4" s="1"/>
  <c r="H89" i="4"/>
  <c r="J89" i="4" s="1"/>
  <c r="I88" i="4"/>
  <c r="K88" i="4" s="1"/>
  <c r="H88" i="4"/>
  <c r="J88" i="4" s="1"/>
  <c r="I87" i="4"/>
  <c r="K87" i="4" s="1"/>
  <c r="H87" i="4"/>
  <c r="J87" i="4" s="1"/>
  <c r="I86" i="4"/>
  <c r="K86" i="4" s="1"/>
  <c r="H86" i="4"/>
  <c r="J86" i="4" s="1"/>
  <c r="I85" i="4"/>
  <c r="K85" i="4" s="1"/>
  <c r="H85" i="4"/>
  <c r="J85" i="4" s="1"/>
  <c r="I84" i="4"/>
  <c r="K84" i="4" s="1"/>
  <c r="H84" i="4"/>
  <c r="J84" i="4" s="1"/>
  <c r="I83" i="4"/>
  <c r="K83" i="4" s="1"/>
  <c r="H83" i="4"/>
  <c r="J83" i="4" s="1"/>
  <c r="I82" i="4"/>
  <c r="K82" i="4" s="1"/>
  <c r="H82" i="4"/>
  <c r="J82" i="4" s="1"/>
  <c r="I81" i="4"/>
  <c r="K81" i="4" s="1"/>
  <c r="H81" i="4"/>
  <c r="J81" i="4" s="1"/>
  <c r="I80" i="4"/>
  <c r="K80" i="4" s="1"/>
  <c r="H80" i="4"/>
  <c r="J80" i="4" s="1"/>
  <c r="I79" i="4"/>
  <c r="K79" i="4" s="1"/>
  <c r="H79" i="4"/>
  <c r="J79" i="4" s="1"/>
  <c r="I78" i="4"/>
  <c r="K78" i="4" s="1"/>
  <c r="H78" i="4"/>
  <c r="J78" i="4" s="1"/>
  <c r="I77" i="4"/>
  <c r="K77" i="4" s="1"/>
  <c r="H77" i="4"/>
  <c r="J77" i="4" s="1"/>
  <c r="I76" i="4"/>
  <c r="K76" i="4" s="1"/>
  <c r="H76" i="4"/>
  <c r="J76" i="4" s="1"/>
  <c r="I75" i="4"/>
  <c r="K75" i="4" s="1"/>
  <c r="H75" i="4"/>
  <c r="J75" i="4" s="1"/>
  <c r="I74" i="4"/>
  <c r="K74" i="4" s="1"/>
  <c r="H74" i="4"/>
  <c r="J74" i="4" s="1"/>
  <c r="I73" i="4"/>
  <c r="K73" i="4" s="1"/>
  <c r="H73" i="4"/>
  <c r="J73" i="4" s="1"/>
  <c r="I72" i="4"/>
  <c r="K72" i="4" s="1"/>
  <c r="H72" i="4"/>
  <c r="J72" i="4" s="1"/>
  <c r="I71" i="4"/>
  <c r="K71" i="4" s="1"/>
  <c r="H71" i="4"/>
  <c r="J71" i="4" s="1"/>
  <c r="I70" i="4"/>
  <c r="K70" i="4" s="1"/>
  <c r="H70" i="4"/>
  <c r="J70" i="4" s="1"/>
  <c r="I69" i="4"/>
  <c r="K69" i="4" s="1"/>
  <c r="H69" i="4"/>
  <c r="J69" i="4" s="1"/>
  <c r="I68" i="4"/>
  <c r="K68" i="4" s="1"/>
  <c r="H68" i="4"/>
  <c r="J68" i="4" s="1"/>
  <c r="I67" i="4"/>
  <c r="K67" i="4" s="1"/>
  <c r="H67" i="4"/>
  <c r="J67" i="4" s="1"/>
  <c r="I66" i="4"/>
  <c r="K66" i="4" s="1"/>
  <c r="H66" i="4"/>
  <c r="J66" i="4" s="1"/>
  <c r="I65" i="4"/>
  <c r="K65" i="4" s="1"/>
  <c r="H65" i="4"/>
  <c r="J65" i="4" s="1"/>
  <c r="I64" i="4"/>
  <c r="K64" i="4" s="1"/>
  <c r="H64" i="4"/>
  <c r="J64" i="4" s="1"/>
  <c r="I63" i="4"/>
  <c r="K63" i="4" s="1"/>
  <c r="H63" i="4"/>
  <c r="J63" i="4" s="1"/>
  <c r="I62" i="4"/>
  <c r="K62" i="4" s="1"/>
  <c r="H62" i="4"/>
  <c r="J62" i="4" s="1"/>
  <c r="I61" i="4"/>
  <c r="K61" i="4" s="1"/>
  <c r="H61" i="4"/>
  <c r="J61" i="4" s="1"/>
  <c r="I60" i="4"/>
  <c r="K60" i="4" s="1"/>
  <c r="H60" i="4"/>
  <c r="J60" i="4" s="1"/>
  <c r="I59" i="4"/>
  <c r="K59" i="4" s="1"/>
  <c r="H59" i="4"/>
  <c r="J59" i="4" s="1"/>
  <c r="I58" i="4"/>
  <c r="K58" i="4" s="1"/>
  <c r="H58" i="4"/>
  <c r="J58" i="4" s="1"/>
  <c r="I57" i="4"/>
  <c r="K57" i="4" s="1"/>
  <c r="H57" i="4"/>
  <c r="J57" i="4" s="1"/>
  <c r="I56" i="4"/>
  <c r="K56" i="4" s="1"/>
  <c r="H56" i="4"/>
  <c r="J56" i="4" s="1"/>
  <c r="I55" i="4"/>
  <c r="K55" i="4" s="1"/>
  <c r="H55" i="4"/>
  <c r="J55" i="4" s="1"/>
  <c r="I54" i="4"/>
  <c r="K54" i="4" s="1"/>
  <c r="H54" i="4"/>
  <c r="J54" i="4" s="1"/>
  <c r="I53" i="4"/>
  <c r="K53" i="4" s="1"/>
  <c r="H53" i="4"/>
  <c r="J53" i="4" s="1"/>
  <c r="I52" i="4"/>
  <c r="K52" i="4" s="1"/>
  <c r="H52" i="4"/>
  <c r="J52" i="4" s="1"/>
  <c r="I51" i="4"/>
  <c r="K51" i="4" s="1"/>
  <c r="H51" i="4"/>
  <c r="J51" i="4" s="1"/>
  <c r="I50" i="4"/>
  <c r="K50" i="4" s="1"/>
  <c r="H50" i="4"/>
  <c r="J50" i="4" s="1"/>
  <c r="I49" i="4"/>
  <c r="K49" i="4" s="1"/>
  <c r="H49" i="4"/>
  <c r="J49" i="4" s="1"/>
  <c r="I48" i="4"/>
  <c r="K48" i="4" s="1"/>
  <c r="H48" i="4"/>
  <c r="J48" i="4" s="1"/>
  <c r="I47" i="4"/>
  <c r="K47" i="4" s="1"/>
  <c r="H47" i="4"/>
  <c r="J47" i="4" s="1"/>
  <c r="I46" i="4"/>
  <c r="K46" i="4" s="1"/>
  <c r="H46" i="4"/>
  <c r="J46" i="4" s="1"/>
  <c r="I45" i="4"/>
  <c r="K45" i="4" s="1"/>
  <c r="H45" i="4"/>
  <c r="J45" i="4" s="1"/>
  <c r="I44" i="4"/>
  <c r="K44" i="4" s="1"/>
  <c r="H44" i="4"/>
  <c r="J44" i="4" s="1"/>
  <c r="I43" i="4"/>
  <c r="K43" i="4" s="1"/>
  <c r="H43" i="4"/>
  <c r="J43" i="4" s="1"/>
  <c r="I42" i="4"/>
  <c r="K42" i="4" s="1"/>
  <c r="H42" i="4"/>
  <c r="J42" i="4" s="1"/>
  <c r="I41" i="4"/>
  <c r="K41" i="4" s="1"/>
  <c r="H41" i="4"/>
  <c r="J41" i="4" s="1"/>
  <c r="I40" i="4"/>
  <c r="K40" i="4" s="1"/>
  <c r="H40" i="4"/>
  <c r="J40" i="4" s="1"/>
  <c r="I39" i="4"/>
  <c r="K39" i="4" s="1"/>
  <c r="H39" i="4"/>
  <c r="J39" i="4" s="1"/>
  <c r="I38" i="4"/>
  <c r="K38" i="4" s="1"/>
  <c r="H38" i="4"/>
  <c r="J38" i="4" s="1"/>
  <c r="I37" i="4"/>
  <c r="K37" i="4" s="1"/>
  <c r="H37" i="4"/>
  <c r="J37" i="4" s="1"/>
  <c r="I36" i="4"/>
  <c r="K36" i="4" s="1"/>
  <c r="H36" i="4"/>
  <c r="J36" i="4" s="1"/>
  <c r="I35" i="4"/>
  <c r="K35" i="4" s="1"/>
  <c r="H35" i="4"/>
  <c r="J35" i="4" s="1"/>
  <c r="I34" i="4"/>
  <c r="K34" i="4" s="1"/>
  <c r="H34" i="4"/>
  <c r="J34" i="4" s="1"/>
  <c r="I33" i="4"/>
  <c r="K33" i="4" s="1"/>
  <c r="H33" i="4"/>
  <c r="J33" i="4" s="1"/>
  <c r="I32" i="4"/>
  <c r="K32" i="4" s="1"/>
  <c r="H32" i="4"/>
  <c r="J32" i="4" s="1"/>
  <c r="I31" i="4"/>
  <c r="K31" i="4" s="1"/>
  <c r="H31" i="4"/>
  <c r="J31" i="4" s="1"/>
  <c r="I30" i="4"/>
  <c r="K30" i="4" s="1"/>
  <c r="H30" i="4"/>
  <c r="J30" i="4" s="1"/>
  <c r="I29" i="4"/>
  <c r="K29" i="4" s="1"/>
  <c r="H29" i="4"/>
  <c r="J29" i="4" s="1"/>
  <c r="I28" i="4"/>
  <c r="K28" i="4" s="1"/>
  <c r="H28" i="4"/>
  <c r="J28" i="4" s="1"/>
  <c r="I27" i="4"/>
  <c r="K27" i="4" s="1"/>
  <c r="H27" i="4"/>
  <c r="J27" i="4" s="1"/>
  <c r="I26" i="4"/>
  <c r="K26" i="4" s="1"/>
  <c r="H26" i="4"/>
  <c r="J26" i="4" s="1"/>
  <c r="I25" i="4"/>
  <c r="K25" i="4" s="1"/>
  <c r="H25" i="4"/>
  <c r="J25" i="4" s="1"/>
  <c r="I24" i="4"/>
  <c r="K24" i="4" s="1"/>
  <c r="H24" i="4"/>
  <c r="J24" i="4" s="1"/>
  <c r="I23" i="4"/>
  <c r="K23" i="4" s="1"/>
  <c r="H23" i="4"/>
  <c r="J23" i="4" s="1"/>
  <c r="I22" i="4"/>
  <c r="K22" i="4" s="1"/>
  <c r="H22" i="4"/>
  <c r="J22" i="4" s="1"/>
  <c r="I21" i="4"/>
  <c r="K21" i="4" s="1"/>
  <c r="H21" i="4"/>
  <c r="J21" i="4" s="1"/>
  <c r="I20" i="4"/>
  <c r="K20" i="4" s="1"/>
  <c r="H20" i="4"/>
  <c r="J20" i="4" s="1"/>
  <c r="I19" i="4"/>
  <c r="K19" i="4" s="1"/>
  <c r="H19" i="4"/>
  <c r="J19" i="4" s="1"/>
  <c r="I18" i="4"/>
  <c r="K18" i="4" s="1"/>
  <c r="H18" i="4"/>
  <c r="J18" i="4" s="1"/>
  <c r="I17" i="4"/>
  <c r="K17" i="4" s="1"/>
  <c r="H17" i="4"/>
  <c r="J17" i="4" s="1"/>
  <c r="I16" i="4"/>
  <c r="K16" i="4" s="1"/>
  <c r="H16" i="4"/>
  <c r="J16" i="4" s="1"/>
  <c r="I15" i="4"/>
  <c r="K15" i="4" s="1"/>
  <c r="H15" i="4"/>
  <c r="J15" i="4" s="1"/>
  <c r="I14" i="4"/>
  <c r="K14" i="4" s="1"/>
  <c r="H14" i="4"/>
  <c r="J14" i="4" s="1"/>
  <c r="I13" i="4"/>
  <c r="K13" i="4" s="1"/>
  <c r="H13" i="4"/>
  <c r="J13" i="4" s="1"/>
  <c r="I12" i="4"/>
  <c r="K12" i="4" s="1"/>
  <c r="H12" i="4"/>
  <c r="J12" i="4" s="1"/>
  <c r="I11" i="4"/>
  <c r="K11" i="4" s="1"/>
  <c r="H11" i="4"/>
  <c r="J11" i="4" s="1"/>
  <c r="I10" i="4"/>
  <c r="K10" i="4" s="1"/>
  <c r="H10" i="4"/>
  <c r="J10" i="4" s="1"/>
  <c r="I9" i="4"/>
  <c r="K9" i="4" s="1"/>
  <c r="H9" i="4"/>
  <c r="J9" i="4" s="1"/>
  <c r="I8" i="4"/>
  <c r="K8" i="4" s="1"/>
  <c r="H8" i="4"/>
  <c r="J8" i="4" s="1"/>
  <c r="I7" i="4"/>
  <c r="K7" i="4" s="1"/>
  <c r="H7" i="4"/>
  <c r="J7" i="4" s="1"/>
  <c r="I6" i="4"/>
  <c r="K6" i="4" s="1"/>
  <c r="H6" i="4"/>
  <c r="J6" i="4" s="1"/>
  <c r="I5" i="4"/>
  <c r="K5" i="4" s="1"/>
  <c r="H5" i="4"/>
  <c r="J5" i="4" s="1"/>
  <c r="I4" i="4"/>
  <c r="K4" i="4" s="1"/>
  <c r="H4" i="4"/>
  <c r="J4" i="4" s="1"/>
  <c r="I3" i="4"/>
  <c r="H3" i="4"/>
  <c r="J3" i="4" s="1"/>
  <c r="I2" i="4"/>
  <c r="H2" i="4"/>
  <c r="J2" i="4" s="1"/>
  <c r="I20" i="14" l="1"/>
  <c r="K438" i="4"/>
  <c r="K440" i="4"/>
  <c r="K442" i="4"/>
  <c r="K444" i="4"/>
  <c r="K446" i="4"/>
  <c r="K448" i="4"/>
  <c r="K450" i="4"/>
  <c r="K452" i="4"/>
  <c r="K454" i="4"/>
  <c r="K456" i="4"/>
  <c r="K458" i="4"/>
  <c r="K460" i="4"/>
  <c r="K462" i="4"/>
  <c r="K464" i="4"/>
  <c r="K466" i="4"/>
  <c r="K468" i="4"/>
  <c r="K470" i="4"/>
  <c r="K472" i="4"/>
  <c r="K474" i="4"/>
  <c r="K476" i="4"/>
  <c r="K478" i="4"/>
  <c r="K480" i="4"/>
  <c r="K482" i="4"/>
  <c r="K484" i="4"/>
  <c r="K486" i="4"/>
  <c r="K490" i="4"/>
  <c r="K494" i="4"/>
  <c r="K496" i="4"/>
  <c r="K498" i="4"/>
  <c r="K500" i="4"/>
  <c r="K502" i="4"/>
  <c r="K504" i="4"/>
  <c r="K506" i="4"/>
  <c r="K508" i="4"/>
  <c r="K510" i="4"/>
  <c r="K512" i="4"/>
  <c r="K1005" i="4"/>
  <c r="K1007" i="4"/>
  <c r="K1009" i="4"/>
  <c r="K1011" i="4"/>
  <c r="K1013" i="4"/>
  <c r="K1015" i="4"/>
  <c r="K1017" i="4"/>
  <c r="K1019" i="4"/>
  <c r="K1021" i="4"/>
  <c r="K1023" i="4"/>
  <c r="K514" i="4"/>
  <c r="K516" i="4"/>
  <c r="K518" i="4"/>
  <c r="K520" i="4"/>
  <c r="K522" i="4"/>
  <c r="K524" i="4"/>
  <c r="K526" i="4"/>
  <c r="K528" i="4"/>
  <c r="K530" i="4"/>
  <c r="K532" i="4"/>
  <c r="K534" i="4"/>
  <c r="K536" i="4"/>
  <c r="K538" i="4"/>
  <c r="K540" i="4"/>
  <c r="K542" i="4"/>
  <c r="K544" i="4"/>
  <c r="K546" i="4"/>
  <c r="K548" i="4"/>
  <c r="K550" i="4"/>
  <c r="K552" i="4"/>
  <c r="K554" i="4"/>
  <c r="K556" i="4"/>
  <c r="K558" i="4"/>
  <c r="K560" i="4"/>
  <c r="K562" i="4"/>
  <c r="K564" i="4"/>
  <c r="K566" i="4"/>
  <c r="K568" i="4"/>
  <c r="K570" i="4"/>
  <c r="K572" i="4"/>
  <c r="K574" i="4"/>
  <c r="K576" i="4"/>
  <c r="K578" i="4"/>
  <c r="K580" i="4"/>
  <c r="K582" i="4"/>
  <c r="K584" i="4"/>
  <c r="K586" i="4"/>
  <c r="K588" i="4"/>
  <c r="K590" i="4"/>
  <c r="K592" i="4"/>
  <c r="K594" i="4"/>
  <c r="K596" i="4"/>
  <c r="K598" i="4"/>
  <c r="K600" i="4"/>
  <c r="K602" i="4"/>
  <c r="K604" i="4"/>
  <c r="K606" i="4"/>
  <c r="K608" i="4"/>
  <c r="K610" i="4"/>
  <c r="K612" i="4"/>
  <c r="K614" i="4"/>
  <c r="K616" i="4"/>
  <c r="K618" i="4"/>
  <c r="K620" i="4"/>
  <c r="K622" i="4"/>
  <c r="K624" i="4"/>
  <c r="K626" i="4"/>
  <c r="K628" i="4"/>
  <c r="K630" i="4"/>
  <c r="K632" i="4"/>
  <c r="K634" i="4"/>
  <c r="K636" i="4"/>
  <c r="K638" i="4"/>
  <c r="K640" i="4"/>
  <c r="K642" i="4"/>
  <c r="K644" i="4"/>
  <c r="K646" i="4"/>
  <c r="K648" i="4"/>
  <c r="K650" i="4"/>
  <c r="K652" i="4"/>
  <c r="K654" i="4"/>
  <c r="K656" i="4"/>
  <c r="K658" i="4"/>
  <c r="K660" i="4"/>
  <c r="K662" i="4"/>
  <c r="K664" i="4"/>
  <c r="K666" i="4"/>
  <c r="K668" i="4"/>
  <c r="K670" i="4"/>
  <c r="K672" i="4"/>
  <c r="K674" i="4"/>
  <c r="K676" i="4"/>
  <c r="K678" i="4"/>
  <c r="K680" i="4"/>
  <c r="K682" i="4"/>
  <c r="N753" i="12"/>
  <c r="N858" i="12"/>
  <c r="N661" i="12"/>
  <c r="N711" i="12"/>
  <c r="O765" i="12"/>
  <c r="O797" i="12"/>
  <c r="O826" i="12"/>
  <c r="O636" i="12"/>
  <c r="N658" i="12"/>
  <c r="N759" i="12"/>
  <c r="N880" i="12"/>
  <c r="O799" i="12"/>
  <c r="N838" i="12"/>
  <c r="N745" i="12"/>
  <c r="L3" i="4"/>
  <c r="L5" i="4"/>
  <c r="L7" i="4"/>
  <c r="L9" i="4"/>
  <c r="L11" i="4"/>
  <c r="L13" i="4"/>
  <c r="L15" i="4"/>
  <c r="L17" i="4"/>
  <c r="L19" i="4"/>
  <c r="L21" i="4"/>
  <c r="L23" i="4"/>
  <c r="L25" i="4"/>
  <c r="L27" i="4"/>
  <c r="L29" i="4"/>
  <c r="L31" i="4"/>
  <c r="L33" i="4"/>
  <c r="L35" i="4"/>
  <c r="L37" i="4"/>
  <c r="L39" i="4"/>
  <c r="L41" i="4"/>
  <c r="L43" i="4"/>
  <c r="L45" i="4"/>
  <c r="L47" i="4"/>
  <c r="L49" i="4"/>
  <c r="L51" i="4"/>
  <c r="L53" i="4"/>
  <c r="L55" i="4"/>
  <c r="L57" i="4"/>
  <c r="L59" i="4"/>
  <c r="L61" i="4"/>
  <c r="L63" i="4"/>
  <c r="L65" i="4"/>
  <c r="L67" i="4"/>
  <c r="L69" i="4"/>
  <c r="L71" i="4"/>
  <c r="L73" i="4"/>
  <c r="L75" i="4"/>
  <c r="L77" i="4"/>
  <c r="L79" i="4"/>
  <c r="L81" i="4"/>
  <c r="L83" i="4"/>
  <c r="L85" i="4"/>
  <c r="L87" i="4"/>
  <c r="L89" i="4"/>
  <c r="L91" i="4"/>
  <c r="L93" i="4"/>
  <c r="L95" i="4"/>
  <c r="L97" i="4"/>
  <c r="L99" i="4"/>
  <c r="L101" i="4"/>
  <c r="L103" i="4"/>
  <c r="L105" i="4"/>
  <c r="L107" i="4"/>
  <c r="L109" i="4"/>
  <c r="L111" i="4"/>
  <c r="L113" i="4"/>
  <c r="L115" i="4"/>
  <c r="L117" i="4"/>
  <c r="L119" i="4"/>
  <c r="L121" i="4"/>
  <c r="L123" i="4"/>
  <c r="L125" i="4"/>
  <c r="L127" i="4"/>
  <c r="L129" i="4"/>
  <c r="L131" i="4"/>
  <c r="L133" i="4"/>
  <c r="L135" i="4"/>
  <c r="L137" i="4"/>
  <c r="L139" i="4"/>
  <c r="L141" i="4"/>
  <c r="L143" i="4"/>
  <c r="L145" i="4"/>
  <c r="L147" i="4"/>
  <c r="L149" i="4"/>
  <c r="L151" i="4"/>
  <c r="L153" i="4"/>
  <c r="L155" i="4"/>
  <c r="L157" i="4"/>
  <c r="L159" i="4"/>
  <c r="L161" i="4"/>
  <c r="L163" i="4"/>
  <c r="L165" i="4"/>
  <c r="L167" i="4"/>
  <c r="L169" i="4"/>
  <c r="L171" i="4"/>
  <c r="L173" i="4"/>
  <c r="L175" i="4"/>
  <c r="L177" i="4"/>
  <c r="L179" i="4"/>
  <c r="L181" i="4"/>
  <c r="L183" i="4"/>
  <c r="L185" i="4"/>
  <c r="L187" i="4"/>
  <c r="L189" i="4"/>
  <c r="L4" i="4"/>
  <c r="L6" i="4"/>
  <c r="L8" i="4"/>
  <c r="L10" i="4"/>
  <c r="L12" i="4"/>
  <c r="L191" i="4"/>
  <c r="L193" i="4"/>
  <c r="L195" i="4"/>
  <c r="L197" i="4"/>
  <c r="L199" i="4"/>
  <c r="L201" i="4"/>
  <c r="L203" i="4"/>
  <c r="L205" i="4"/>
  <c r="L207" i="4"/>
  <c r="L209" i="4"/>
  <c r="L211" i="4"/>
  <c r="L213" i="4"/>
  <c r="L215" i="4"/>
  <c r="L217" i="4"/>
  <c r="L219" i="4"/>
  <c r="L221" i="4"/>
  <c r="L223" i="4"/>
  <c r="L225" i="4"/>
  <c r="L227" i="4"/>
  <c r="L229" i="4"/>
  <c r="L231" i="4"/>
  <c r="L233" i="4"/>
  <c r="L235" i="4"/>
  <c r="L237" i="4"/>
  <c r="L239" i="4"/>
  <c r="L241" i="4"/>
  <c r="L243" i="4"/>
  <c r="L245" i="4"/>
  <c r="L247" i="4"/>
  <c r="L249" i="4"/>
  <c r="L251" i="4"/>
  <c r="L253" i="4"/>
  <c r="L255" i="4"/>
  <c r="L257" i="4"/>
  <c r="L259" i="4"/>
  <c r="L261" i="4"/>
  <c r="L263" i="4"/>
  <c r="L265" i="4"/>
  <c r="L267" i="4"/>
  <c r="L269" i="4"/>
  <c r="L271" i="4"/>
  <c r="L273" i="4"/>
  <c r="L275" i="4"/>
  <c r="L277" i="4"/>
  <c r="L279" i="4"/>
  <c r="L281" i="4"/>
  <c r="L283" i="4"/>
  <c r="L285" i="4"/>
  <c r="L287" i="4"/>
  <c r="L289" i="4"/>
  <c r="L291" i="4"/>
  <c r="L293" i="4"/>
  <c r="L295" i="4"/>
  <c r="L299" i="4"/>
  <c r="L301" i="4"/>
  <c r="L303" i="4"/>
  <c r="L305" i="4"/>
  <c r="L307" i="4"/>
  <c r="L309" i="4"/>
  <c r="L311" i="4"/>
  <c r="L313" i="4"/>
  <c r="L315" i="4"/>
  <c r="L317" i="4"/>
  <c r="L319" i="4"/>
  <c r="L321" i="4"/>
  <c r="L323" i="4"/>
  <c r="L325" i="4"/>
  <c r="L327" i="4"/>
  <c r="L329" i="4"/>
  <c r="L331" i="4"/>
  <c r="L333" i="4"/>
  <c r="L335" i="4"/>
  <c r="L337" i="4"/>
  <c r="L339" i="4"/>
  <c r="L341" i="4"/>
  <c r="L343" i="4"/>
  <c r="L345" i="4"/>
  <c r="L347" i="4"/>
  <c r="L349" i="4"/>
  <c r="L351" i="4"/>
  <c r="L353" i="4"/>
  <c r="L355" i="4"/>
  <c r="L357" i="4"/>
  <c r="L359" i="4"/>
  <c r="L361" i="4"/>
  <c r="L363" i="4"/>
  <c r="L365" i="4"/>
  <c r="L367" i="4"/>
  <c r="L369" i="4"/>
  <c r="L371" i="4"/>
  <c r="L373" i="4"/>
  <c r="L375" i="4"/>
  <c r="L377" i="4"/>
  <c r="L379" i="4"/>
  <c r="L381" i="4"/>
  <c r="L383" i="4"/>
  <c r="L385" i="4"/>
  <c r="L387" i="4"/>
  <c r="L389" i="4"/>
  <c r="L391" i="4"/>
  <c r="L393" i="4"/>
  <c r="L395" i="4"/>
  <c r="L397" i="4"/>
  <c r="L399" i="4"/>
  <c r="L401" i="4"/>
  <c r="L403" i="4"/>
  <c r="L405" i="4"/>
  <c r="L407" i="4"/>
  <c r="L409" i="4"/>
  <c r="L411" i="4"/>
  <c r="L413" i="4"/>
  <c r="L415" i="4"/>
  <c r="L417" i="4"/>
  <c r="L419" i="4"/>
  <c r="L421" i="4"/>
  <c r="L423" i="4"/>
  <c r="L425" i="4"/>
  <c r="L427" i="4"/>
  <c r="L429" i="4"/>
  <c r="L431" i="4"/>
  <c r="L433" i="4"/>
  <c r="L435" i="4"/>
  <c r="L437" i="4"/>
  <c r="L439" i="4"/>
  <c r="L441" i="4"/>
  <c r="L443" i="4"/>
  <c r="L445" i="4"/>
  <c r="L447" i="4"/>
  <c r="L449" i="4"/>
  <c r="L451" i="4"/>
  <c r="L453" i="4"/>
  <c r="L455" i="4"/>
  <c r="L457" i="4"/>
  <c r="L459" i="4"/>
  <c r="L461" i="4"/>
  <c r="L463" i="4"/>
  <c r="L465" i="4"/>
  <c r="L469" i="4"/>
  <c r="L471" i="4"/>
  <c r="L473" i="4"/>
  <c r="L475" i="4"/>
  <c r="L477" i="4"/>
  <c r="L479" i="4"/>
  <c r="L481" i="4"/>
  <c r="L485" i="4"/>
  <c r="L487" i="4"/>
  <c r="L489" i="4"/>
  <c r="L491" i="4"/>
  <c r="L493" i="4"/>
  <c r="L497" i="4"/>
  <c r="L499" i="4"/>
  <c r="L501" i="4"/>
  <c r="L503" i="4"/>
  <c r="L505" i="4"/>
  <c r="L507" i="4"/>
  <c r="L509" i="4"/>
  <c r="L511" i="4"/>
  <c r="L513" i="4"/>
  <c r="L515" i="4"/>
  <c r="L517" i="4"/>
  <c r="L519" i="4"/>
  <c r="L521" i="4"/>
  <c r="L523" i="4"/>
  <c r="L525" i="4"/>
  <c r="L527" i="4"/>
  <c r="L529" i="4"/>
  <c r="L531" i="4"/>
  <c r="L533" i="4"/>
  <c r="L535" i="4"/>
  <c r="L537" i="4"/>
  <c r="K684" i="4"/>
  <c r="K686" i="4"/>
  <c r="K688" i="4"/>
  <c r="K690" i="4"/>
  <c r="K692" i="4"/>
  <c r="K694" i="4"/>
  <c r="K696" i="4"/>
  <c r="K698" i="4"/>
  <c r="K700" i="4"/>
  <c r="K702" i="4"/>
  <c r="K704" i="4"/>
  <c r="K706" i="4"/>
  <c r="K708" i="4"/>
  <c r="K710" i="4"/>
  <c r="K712" i="4"/>
  <c r="K714" i="4"/>
  <c r="K716" i="4"/>
  <c r="K718" i="4"/>
  <c r="K720" i="4"/>
  <c r="K722" i="4"/>
  <c r="K724" i="4"/>
  <c r="K726" i="4"/>
  <c r="K728" i="4"/>
  <c r="K730" i="4"/>
  <c r="K732" i="4"/>
  <c r="K734" i="4"/>
  <c r="K736" i="4"/>
  <c r="K738" i="4"/>
  <c r="K740" i="4"/>
  <c r="K742" i="4"/>
  <c r="K744" i="4"/>
  <c r="K746" i="4"/>
  <c r="K748" i="4"/>
  <c r="K750" i="4"/>
  <c r="K752" i="4"/>
  <c r="K754" i="4"/>
  <c r="K756" i="4"/>
  <c r="K758" i="4"/>
  <c r="K760" i="4"/>
  <c r="K762" i="4"/>
  <c r="K764" i="4"/>
  <c r="K766" i="4"/>
  <c r="K768" i="4"/>
  <c r="K770" i="4"/>
  <c r="K772" i="4"/>
  <c r="K774" i="4"/>
  <c r="K776" i="4"/>
  <c r="K778" i="4"/>
  <c r="K780" i="4"/>
  <c r="K782" i="4"/>
  <c r="K784" i="4"/>
  <c r="K788" i="4"/>
  <c r="K790" i="4"/>
  <c r="K792" i="4"/>
  <c r="K794" i="4"/>
  <c r="K796" i="4"/>
  <c r="K798" i="4"/>
  <c r="K800" i="4"/>
  <c r="K802" i="4"/>
  <c r="K804" i="4"/>
  <c r="K806" i="4"/>
  <c r="K808" i="4"/>
  <c r="K810" i="4"/>
  <c r="K812" i="4"/>
  <c r="K814" i="4"/>
  <c r="K816" i="4"/>
  <c r="K818" i="4"/>
  <c r="K820" i="4"/>
  <c r="K822" i="4"/>
  <c r="K824" i="4"/>
  <c r="K826" i="4"/>
  <c r="K828" i="4"/>
  <c r="K830" i="4"/>
  <c r="K832" i="4"/>
  <c r="K834" i="4"/>
  <c r="K836" i="4"/>
  <c r="K838" i="4"/>
  <c r="K840" i="4"/>
  <c r="K842" i="4"/>
  <c r="K844" i="4"/>
  <c r="K846" i="4"/>
  <c r="K848" i="4"/>
  <c r="K850" i="4"/>
  <c r="K852" i="4"/>
  <c r="K854" i="4"/>
  <c r="K856" i="4"/>
  <c r="K858" i="4"/>
  <c r="K860" i="4"/>
  <c r="K862" i="4"/>
  <c r="K864" i="4"/>
  <c r="K866" i="4"/>
  <c r="K868" i="4"/>
  <c r="K870" i="4"/>
  <c r="K872" i="4"/>
  <c r="K874" i="4"/>
  <c r="K876" i="4"/>
  <c r="K878" i="4"/>
  <c r="K880" i="4"/>
  <c r="K882" i="4"/>
  <c r="K884" i="4"/>
  <c r="K886" i="4"/>
  <c r="K888" i="4"/>
  <c r="K890" i="4"/>
  <c r="K892" i="4"/>
  <c r="K894" i="4"/>
  <c r="K896" i="4"/>
  <c r="K898" i="4"/>
  <c r="K900" i="4"/>
  <c r="K902" i="4"/>
  <c r="K904" i="4"/>
  <c r="K906" i="4"/>
  <c r="K908" i="4"/>
  <c r="K910" i="4"/>
  <c r="K912" i="4"/>
  <c r="K914" i="4"/>
  <c r="K916" i="4"/>
  <c r="K918" i="4"/>
  <c r="K920" i="4"/>
  <c r="K922" i="4"/>
  <c r="K924" i="4"/>
  <c r="K926" i="4"/>
  <c r="K928" i="4"/>
  <c r="K930" i="4"/>
  <c r="K932" i="4"/>
  <c r="K934" i="4"/>
  <c r="K936" i="4"/>
  <c r="K938" i="4"/>
  <c r="K940" i="4"/>
  <c r="K942" i="4"/>
  <c r="K944" i="4"/>
  <c r="K946" i="4"/>
  <c r="K948" i="4"/>
  <c r="K950" i="4"/>
  <c r="K952" i="4"/>
  <c r="K954" i="4"/>
  <c r="K956" i="4"/>
  <c r="K958" i="4"/>
  <c r="K960" i="4"/>
  <c r="K962" i="4"/>
  <c r="K964" i="4"/>
  <c r="K966" i="4"/>
  <c r="K968" i="4"/>
  <c r="K970" i="4"/>
  <c r="K972" i="4"/>
  <c r="K974" i="4"/>
  <c r="K976" i="4"/>
  <c r="K978" i="4"/>
  <c r="K980" i="4"/>
  <c r="K982" i="4"/>
  <c r="K984" i="4"/>
  <c r="K986" i="4"/>
  <c r="K988" i="4"/>
  <c r="K990" i="4"/>
  <c r="K992" i="4"/>
  <c r="K994" i="4"/>
  <c r="K996" i="4"/>
  <c r="K998" i="4"/>
  <c r="K1000" i="4"/>
  <c r="K1002" i="4"/>
  <c r="K1004" i="4"/>
  <c r="K1006" i="4"/>
  <c r="K1008" i="4"/>
  <c r="K1010" i="4"/>
  <c r="K1012" i="4"/>
  <c r="K1014" i="4"/>
  <c r="K1016" i="4"/>
  <c r="K1018" i="4"/>
  <c r="K1020" i="4"/>
  <c r="K1022" i="4"/>
  <c r="N665" i="12"/>
  <c r="O803" i="12"/>
  <c r="N873" i="12"/>
  <c r="O871" i="12"/>
  <c r="O870" i="12"/>
  <c r="N613" i="12"/>
  <c r="N627" i="12"/>
  <c r="O652" i="12"/>
  <c r="N663" i="12"/>
  <c r="O684" i="12"/>
  <c r="N695" i="12"/>
  <c r="O716" i="12"/>
  <c r="N727" i="12"/>
  <c r="N791" i="12"/>
  <c r="O617" i="12"/>
  <c r="O676" i="12"/>
  <c r="N815" i="12"/>
  <c r="N855" i="12"/>
  <c r="N809" i="12"/>
  <c r="N823" i="12"/>
  <c r="O683" i="12"/>
  <c r="N694" i="12"/>
  <c r="O715" i="12"/>
  <c r="N726" i="12"/>
  <c r="O747" i="12"/>
  <c r="N758" i="12"/>
  <c r="O779" i="12"/>
  <c r="N790" i="12"/>
  <c r="O600" i="12"/>
  <c r="O666" i="12"/>
  <c r="O698" i="12"/>
  <c r="O730" i="12"/>
  <c r="O762" i="12"/>
  <c r="N773" i="12"/>
  <c r="O807" i="12"/>
  <c r="O839" i="12"/>
  <c r="O869" i="12"/>
  <c r="O856" i="12"/>
  <c r="O843" i="12"/>
  <c r="O615" i="12"/>
  <c r="N629" i="12"/>
  <c r="N653" i="12"/>
  <c r="N615" i="12"/>
  <c r="O588" i="12"/>
  <c r="N567" i="12"/>
  <c r="O556" i="12"/>
  <c r="N599" i="12"/>
  <c r="O582" i="12"/>
  <c r="N561" i="12"/>
  <c r="N595" i="12"/>
  <c r="N641" i="12"/>
  <c r="N737" i="12"/>
  <c r="N769" i="12"/>
  <c r="O825" i="12"/>
  <c r="O711" i="12"/>
  <c r="N836" i="12"/>
  <c r="O867" i="12"/>
  <c r="O670" i="12"/>
  <c r="N681" i="12"/>
  <c r="O702" i="12"/>
  <c r="N713" i="12"/>
  <c r="O734" i="12"/>
  <c r="O766" i="12"/>
  <c r="N777" i="12"/>
  <c r="O798" i="12"/>
  <c r="N685" i="12"/>
  <c r="N749" i="12"/>
  <c r="N781" i="12"/>
  <c r="N619" i="12"/>
  <c r="O645" i="12"/>
  <c r="O677" i="12"/>
  <c r="N688" i="12"/>
  <c r="O709" i="12"/>
  <c r="N720" i="12"/>
  <c r="O773" i="12"/>
  <c r="O812" i="12"/>
  <c r="O841" i="12"/>
  <c r="N863" i="12"/>
  <c r="O840" i="12"/>
  <c r="N872" i="12"/>
  <c r="O821" i="12"/>
  <c r="N730" i="12"/>
  <c r="O719" i="12"/>
  <c r="N698" i="12"/>
  <c r="N666" i="12"/>
  <c r="N631" i="12"/>
  <c r="O619" i="12"/>
  <c r="N822" i="12"/>
  <c r="N676" i="12"/>
  <c r="O629" i="12"/>
  <c r="O872" i="12"/>
  <c r="N775" i="12"/>
  <c r="O566" i="12"/>
  <c r="N598" i="12"/>
  <c r="N762" i="12"/>
  <c r="N794" i="12"/>
  <c r="O567" i="12"/>
  <c r="N682" i="12"/>
  <c r="N714" i="12"/>
  <c r="N746" i="12"/>
  <c r="N778" i="12"/>
  <c r="N616" i="12"/>
  <c r="O630" i="12"/>
  <c r="N643" i="12"/>
  <c r="N675" i="12"/>
  <c r="N707" i="12"/>
  <c r="N739" i="12"/>
  <c r="N771" i="12"/>
  <c r="O818" i="12"/>
  <c r="N810" i="12"/>
  <c r="N829" i="12"/>
  <c r="N672" i="12"/>
  <c r="O693" i="12"/>
  <c r="N704" i="12"/>
  <c r="N736" i="12"/>
  <c r="O757" i="12"/>
  <c r="N768" i="12"/>
  <c r="O789" i="12"/>
  <c r="N800" i="12"/>
  <c r="O655" i="12"/>
  <c r="N843" i="12"/>
  <c r="N875" i="12"/>
  <c r="N639" i="12"/>
  <c r="N650" i="12"/>
  <c r="O536" i="12"/>
  <c r="N522" i="12"/>
  <c r="N574" i="12"/>
  <c r="N542" i="12"/>
  <c r="O454" i="12"/>
  <c r="O482" i="12"/>
  <c r="O372" i="12"/>
  <c r="O831" i="12"/>
  <c r="O748" i="12"/>
  <c r="O665" i="12"/>
  <c r="N817" i="12"/>
  <c r="N496" i="12"/>
  <c r="N591" i="12"/>
  <c r="O580" i="12"/>
  <c r="O662" i="12"/>
  <c r="N559" i="12"/>
  <c r="N801" i="12"/>
  <c r="N865" i="12"/>
  <c r="O654" i="12"/>
  <c r="O686" i="12"/>
  <c r="O697" i="12"/>
  <c r="O718" i="12"/>
  <c r="O729" i="12"/>
  <c r="O750" i="12"/>
  <c r="O761" i="12"/>
  <c r="O782" i="12"/>
  <c r="O793" i="12"/>
  <c r="N813" i="12"/>
  <c r="O844" i="12"/>
  <c r="O876" i="12"/>
  <c r="O842" i="12"/>
  <c r="O863" i="12"/>
  <c r="O874" i="12"/>
  <c r="O631" i="12"/>
  <c r="O644" i="12"/>
  <c r="O696" i="12"/>
  <c r="O728" i="12"/>
  <c r="O760" i="12"/>
  <c r="O792" i="12"/>
  <c r="N621" i="12"/>
  <c r="O658" i="12"/>
  <c r="N821" i="12"/>
  <c r="O805" i="12"/>
  <c r="N633" i="12"/>
  <c r="O656" i="12"/>
  <c r="O478" i="12"/>
  <c r="O549" i="12"/>
  <c r="O524" i="12"/>
  <c r="N510" i="12"/>
  <c r="N534" i="12"/>
  <c r="O505" i="12"/>
  <c r="N490" i="12"/>
  <c r="N486" i="12"/>
  <c r="O592" i="12"/>
  <c r="O560" i="12"/>
  <c r="O578" i="12"/>
  <c r="O603" i="12"/>
  <c r="N634" i="12"/>
  <c r="N657" i="12"/>
  <c r="N689" i="12"/>
  <c r="N721" i="12"/>
  <c r="N785" i="12"/>
  <c r="O862" i="12"/>
  <c r="O604" i="12"/>
  <c r="O657" i="12"/>
  <c r="O721" i="12"/>
  <c r="O753" i="12"/>
  <c r="O785" i="12"/>
  <c r="O817" i="12"/>
  <c r="N835" i="12"/>
  <c r="O847" i="12"/>
  <c r="O868" i="12"/>
  <c r="O879" i="12"/>
  <c r="O815" i="12"/>
  <c r="N845" i="12"/>
  <c r="O866" i="12"/>
  <c r="O877" i="12"/>
  <c r="O625" i="12"/>
  <c r="N818" i="12"/>
  <c r="N607" i="12"/>
  <c r="O800" i="12"/>
  <c r="O609" i="12"/>
  <c r="O601" i="12"/>
  <c r="O596" i="12"/>
  <c r="N575" i="12"/>
  <c r="O564" i="12"/>
  <c r="O590" i="12"/>
  <c r="N579" i="12"/>
  <c r="O576" i="12"/>
  <c r="N546" i="12"/>
  <c r="N505" i="12"/>
  <c r="O490" i="12"/>
  <c r="O534" i="12"/>
  <c r="N471" i="12"/>
  <c r="N729" i="12"/>
  <c r="N697" i="12"/>
  <c r="O708" i="12"/>
  <c r="N719" i="12"/>
  <c r="O740" i="12"/>
  <c r="N761" i="12"/>
  <c r="O772" i="12"/>
  <c r="O783" i="12"/>
  <c r="N793" i="12"/>
  <c r="O620" i="12"/>
  <c r="O668" i="12"/>
  <c r="N679" i="12"/>
  <c r="O700" i="12"/>
  <c r="O732" i="12"/>
  <c r="N743" i="12"/>
  <c r="O764" i="12"/>
  <c r="O796" i="12"/>
  <c r="O828" i="12"/>
  <c r="N839" i="12"/>
  <c r="O811" i="12"/>
  <c r="N827" i="12"/>
  <c r="O675" i="12"/>
  <c r="N686" i="12"/>
  <c r="O707" i="12"/>
  <c r="N718" i="12"/>
  <c r="O739" i="12"/>
  <c r="N750" i="12"/>
  <c r="O771" i="12"/>
  <c r="N782" i="12"/>
  <c r="N669" i="12"/>
  <c r="O690" i="12"/>
  <c r="N701" i="12"/>
  <c r="O722" i="12"/>
  <c r="N733" i="12"/>
  <c r="O754" i="12"/>
  <c r="N765" i="12"/>
  <c r="O786" i="12"/>
  <c r="N797" i="12"/>
  <c r="N693" i="12"/>
  <c r="N757" i="12"/>
  <c r="N789" i="12"/>
  <c r="N840" i="12"/>
  <c r="O850" i="12"/>
  <c r="O861" i="12"/>
  <c r="O2" i="12"/>
  <c r="O836" i="12"/>
  <c r="O848" i="12"/>
  <c r="N859" i="12"/>
  <c r="N869" i="12"/>
  <c r="O880" i="12"/>
  <c r="N846" i="12"/>
  <c r="N857" i="12"/>
  <c r="O814" i="12"/>
  <c r="N844" i="12"/>
  <c r="O855" i="12"/>
  <c r="N866" i="12"/>
  <c r="N673" i="12"/>
  <c r="N684" i="12"/>
  <c r="O694" i="12"/>
  <c r="O705" i="12"/>
  <c r="O726" i="12"/>
  <c r="O737" i="12"/>
  <c r="N748" i="12"/>
  <c r="O758" i="12"/>
  <c r="O769" i="12"/>
  <c r="O790" i="12"/>
  <c r="O618" i="12"/>
  <c r="N645" i="12"/>
  <c r="N667" i="12"/>
  <c r="N677" i="12"/>
  <c r="N699" i="12"/>
  <c r="N709" i="12"/>
  <c r="O720" i="12"/>
  <c r="N731" i="12"/>
  <c r="N741" i="12"/>
  <c r="O752" i="12"/>
  <c r="N763" i="12"/>
  <c r="O784" i="12"/>
  <c r="N795" i="12"/>
  <c r="N691" i="12"/>
  <c r="N755" i="12"/>
  <c r="N787" i="12"/>
  <c r="O822" i="12"/>
  <c r="N837" i="12"/>
  <c r="N870" i="12"/>
  <c r="N834" i="12"/>
  <c r="O857" i="12"/>
  <c r="N867" i="12"/>
  <c r="N814" i="12"/>
  <c r="O865" i="12"/>
  <c r="O829" i="12"/>
  <c r="O853" i="12"/>
  <c r="N864" i="12"/>
  <c r="N874" i="12"/>
  <c r="N660" i="12"/>
  <c r="N649" i="12"/>
  <c r="N638" i="12"/>
  <c r="N624" i="12"/>
  <c r="O808" i="12"/>
  <c r="N786" i="12"/>
  <c r="O776" i="12"/>
  <c r="N754" i="12"/>
  <c r="N744" i="12"/>
  <c r="O733" i="12"/>
  <c r="N722" i="12"/>
  <c r="O712" i="12"/>
  <c r="N690" i="12"/>
  <c r="O680" i="12"/>
  <c r="O669" i="12"/>
  <c r="N648" i="12"/>
  <c r="N636" i="12"/>
  <c r="O622" i="12"/>
  <c r="O633" i="12"/>
  <c r="O612" i="12"/>
  <c r="N654" i="12"/>
  <c r="O643" i="12"/>
  <c r="N630" i="12"/>
  <c r="O823" i="12"/>
  <c r="N812" i="12"/>
  <c r="O791" i="12"/>
  <c r="O770" i="12"/>
  <c r="O759" i="12"/>
  <c r="O738" i="12"/>
  <c r="O727" i="12"/>
  <c r="O706" i="12"/>
  <c r="O695" i="12"/>
  <c r="O674" i="12"/>
  <c r="O663" i="12"/>
  <c r="O614" i="12"/>
  <c r="O627" i="12"/>
  <c r="N617" i="12"/>
  <c r="N606" i="12"/>
  <c r="N553" i="12"/>
  <c r="N569" i="12"/>
  <c r="O640" i="12"/>
  <c r="N625" i="12"/>
  <c r="O809" i="12"/>
  <c r="N798" i="12"/>
  <c r="N788" i="12"/>
  <c r="O777" i="12"/>
  <c r="N766" i="12"/>
  <c r="N756" i="12"/>
  <c r="O745" i="12"/>
  <c r="N734" i="12"/>
  <c r="N724" i="12"/>
  <c r="N702" i="12"/>
  <c r="N692" i="12"/>
  <c r="O681" i="12"/>
  <c r="N670" i="12"/>
  <c r="O660" i="12"/>
  <c r="N609" i="12"/>
  <c r="N571" i="12"/>
  <c r="N555" i="12"/>
  <c r="O647" i="12"/>
  <c r="N816" i="12"/>
  <c r="N806" i="12"/>
  <c r="O763" i="12"/>
  <c r="N752" i="12"/>
  <c r="N710" i="12"/>
  <c r="O699" i="12"/>
  <c r="N646" i="12"/>
  <c r="O602" i="12"/>
  <c r="O599" i="12"/>
  <c r="O520" i="12"/>
  <c r="O594" i="12"/>
  <c r="O562" i="12"/>
  <c r="N549" i="12"/>
  <c r="N519" i="12"/>
  <c r="N596" i="12"/>
  <c r="O574" i="12"/>
  <c r="O515" i="12"/>
  <c r="N602" i="12"/>
  <c r="N570" i="12"/>
  <c r="N523" i="12"/>
  <c r="O495" i="12"/>
  <c r="O539" i="12"/>
  <c r="O507" i="12"/>
  <c r="N497" i="12"/>
  <c r="N511" i="12"/>
  <c r="O568" i="12"/>
  <c r="O535" i="12"/>
  <c r="N586" i="12"/>
  <c r="N554" i="12"/>
  <c r="O530" i="12"/>
  <c r="N547" i="12"/>
  <c r="N535" i="12"/>
  <c r="O597" i="12"/>
  <c r="O554" i="12"/>
  <c r="O516" i="12"/>
  <c r="N502" i="12"/>
  <c r="N485" i="12"/>
  <c r="N572" i="12"/>
  <c r="N477" i="12"/>
  <c r="O473" i="12"/>
  <c r="O523" i="12"/>
  <c r="O830" i="12"/>
  <c r="N830" i="12"/>
  <c r="N611" i="12"/>
  <c r="O611" i="12"/>
  <c r="N878" i="12"/>
  <c r="N705" i="12"/>
  <c r="N805" i="12"/>
  <c r="N612" i="12"/>
  <c r="O837" i="12"/>
  <c r="O864" i="12"/>
  <c r="O859" i="12"/>
  <c r="N674" i="12"/>
  <c r="O639" i="12"/>
  <c r="O710" i="12"/>
  <c r="N614" i="12"/>
  <c r="N732" i="12"/>
  <c r="N811" i="12"/>
  <c r="N655" i="12"/>
  <c r="N751" i="12"/>
  <c r="O751" i="12"/>
  <c r="O671" i="12"/>
  <c r="O834" i="12"/>
  <c r="N831" i="12"/>
  <c r="N861" i="12"/>
  <c r="N828" i="12"/>
  <c r="O649" i="12"/>
  <c r="N700" i="12"/>
  <c r="N877" i="12"/>
  <c r="O673" i="12"/>
  <c r="N783" i="12"/>
  <c r="N847" i="12"/>
  <c r="N738" i="12"/>
  <c r="N770" i="12"/>
  <c r="O735" i="12"/>
  <c r="N735" i="12"/>
  <c r="O806" i="12"/>
  <c r="N687" i="12"/>
  <c r="O687" i="12"/>
  <c r="O767" i="12"/>
  <c r="N2" i="12"/>
  <c r="N668" i="12"/>
  <c r="N580" i="12"/>
  <c r="N879" i="12"/>
  <c r="N862" i="12"/>
  <c r="O703" i="12"/>
  <c r="O878" i="12"/>
  <c r="O810" i="12"/>
  <c r="N842" i="12"/>
  <c r="N776" i="12"/>
  <c r="N712" i="12"/>
  <c r="N680" i="12"/>
  <c r="O802" i="12"/>
  <c r="N802" i="12"/>
  <c r="N642" i="12"/>
  <c r="O642" i="12"/>
  <c r="N585" i="12"/>
  <c r="O650" i="12"/>
  <c r="N635" i="12"/>
  <c r="O587" i="12"/>
  <c r="N587" i="12"/>
  <c r="O621" i="12"/>
  <c r="O795" i="12"/>
  <c r="N774" i="12"/>
  <c r="O774" i="12"/>
  <c r="O742" i="12"/>
  <c r="N742" i="12"/>
  <c r="O731" i="12"/>
  <c r="N678" i="12"/>
  <c r="O678" i="12"/>
  <c r="O646" i="12"/>
  <c r="N610" i="12"/>
  <c r="O610" i="12"/>
  <c r="O546" i="12"/>
  <c r="O542" i="12"/>
  <c r="N560" i="12"/>
  <c r="O518" i="12"/>
  <c r="N518" i="12"/>
  <c r="O607" i="12"/>
  <c r="O575" i="12"/>
  <c r="N515" i="12"/>
  <c r="N509" i="12"/>
  <c r="O555" i="12"/>
  <c r="N473" i="12"/>
  <c r="N530" i="12"/>
  <c r="O264" i="12"/>
  <c r="L14" i="4"/>
  <c r="L16" i="4"/>
  <c r="L18" i="4"/>
  <c r="L20" i="4"/>
  <c r="L22" i="4"/>
  <c r="L24" i="4"/>
  <c r="L26" i="4"/>
  <c r="L28" i="4"/>
  <c r="L30" i="4"/>
  <c r="L32" i="4"/>
  <c r="L34" i="4"/>
  <c r="L36" i="4"/>
  <c r="L38" i="4"/>
  <c r="L40" i="4"/>
  <c r="L42" i="4"/>
  <c r="L44" i="4"/>
  <c r="L46" i="4"/>
  <c r="L48" i="4"/>
  <c r="L50" i="4"/>
  <c r="L52" i="4"/>
  <c r="L54" i="4"/>
  <c r="L56" i="4"/>
  <c r="L58" i="4"/>
  <c r="L60" i="4"/>
  <c r="L62" i="4"/>
  <c r="L64" i="4"/>
  <c r="L66" i="4"/>
  <c r="L68" i="4"/>
  <c r="L70" i="4"/>
  <c r="L72" i="4"/>
  <c r="L74" i="4"/>
  <c r="L76" i="4"/>
  <c r="L78" i="4"/>
  <c r="L80" i="4"/>
  <c r="L82" i="4"/>
  <c r="L84" i="4"/>
  <c r="L86" i="4"/>
  <c r="L88" i="4"/>
  <c r="L90" i="4"/>
  <c r="L92" i="4"/>
  <c r="L94" i="4"/>
  <c r="L96" i="4"/>
  <c r="L98" i="4"/>
  <c r="L100" i="4"/>
  <c r="L102" i="4"/>
  <c r="L104" i="4"/>
  <c r="L106" i="4"/>
  <c r="L108" i="4"/>
  <c r="L110" i="4"/>
  <c r="L112" i="4"/>
  <c r="L114" i="4"/>
  <c r="L116" i="4"/>
  <c r="L120" i="4"/>
  <c r="L122" i="4"/>
  <c r="L124" i="4"/>
  <c r="L126" i="4"/>
  <c r="L128" i="4"/>
  <c r="L130" i="4"/>
  <c r="L132" i="4"/>
  <c r="L134" i="4"/>
  <c r="L136" i="4"/>
  <c r="L140" i="4"/>
  <c r="L142" i="4"/>
  <c r="L144" i="4"/>
  <c r="L146" i="4"/>
  <c r="L148" i="4"/>
  <c r="L150" i="4"/>
  <c r="L152" i="4"/>
  <c r="L154" i="4"/>
  <c r="L158" i="4"/>
  <c r="L160" i="4"/>
  <c r="L162" i="4"/>
  <c r="L164" i="4"/>
  <c r="L166" i="4"/>
  <c r="L168" i="4"/>
  <c r="L170" i="4"/>
  <c r="L172" i="4"/>
  <c r="L174" i="4"/>
  <c r="L176" i="4"/>
  <c r="L178" i="4"/>
  <c r="L180" i="4"/>
  <c r="L182" i="4"/>
  <c r="L184" i="4"/>
  <c r="L186" i="4"/>
  <c r="L188" i="4"/>
  <c r="L190" i="4"/>
  <c r="L192" i="4"/>
  <c r="L194" i="4"/>
  <c r="L196" i="4"/>
  <c r="L198" i="4"/>
  <c r="L200" i="4"/>
  <c r="L202" i="4"/>
  <c r="L204" i="4"/>
  <c r="L206" i="4"/>
  <c r="L208" i="4"/>
  <c r="L210" i="4"/>
  <c r="L212" i="4"/>
  <c r="L214" i="4"/>
  <c r="L216" i="4"/>
  <c r="L220" i="4"/>
  <c r="L222" i="4"/>
  <c r="L224" i="4"/>
  <c r="L226" i="4"/>
  <c r="L228" i="4"/>
  <c r="L230" i="4"/>
  <c r="L232" i="4"/>
  <c r="L234" i="4"/>
  <c r="L236" i="4"/>
  <c r="L238" i="4"/>
  <c r="L240" i="4"/>
  <c r="L242" i="4"/>
  <c r="L244" i="4"/>
  <c r="L246" i="4"/>
  <c r="L248" i="4"/>
  <c r="L250" i="4"/>
  <c r="L252" i="4"/>
  <c r="L254" i="4"/>
  <c r="L256" i="4"/>
  <c r="L258" i="4"/>
  <c r="L260" i="4"/>
  <c r="L262" i="4"/>
  <c r="L264" i="4"/>
  <c r="L266" i="4"/>
  <c r="L268" i="4"/>
  <c r="L270" i="4"/>
  <c r="L272" i="4"/>
  <c r="L274" i="4"/>
  <c r="L276" i="4"/>
  <c r="L278" i="4"/>
  <c r="L280" i="4"/>
  <c r="L282" i="4"/>
  <c r="L284" i="4"/>
  <c r="L286" i="4"/>
  <c r="L288" i="4"/>
  <c r="L290" i="4"/>
  <c r="L292" i="4"/>
  <c r="L294" i="4"/>
  <c r="L296" i="4"/>
  <c r="L298" i="4"/>
  <c r="L300" i="4"/>
  <c r="L302" i="4"/>
  <c r="L304" i="4"/>
  <c r="L306" i="4"/>
  <c r="L308" i="4"/>
  <c r="L310" i="4"/>
  <c r="L312" i="4"/>
  <c r="L314" i="4"/>
  <c r="L316" i="4"/>
  <c r="L318" i="4"/>
  <c r="L320" i="4"/>
  <c r="L322" i="4"/>
  <c r="L324" i="4"/>
  <c r="L326" i="4"/>
  <c r="L328" i="4"/>
  <c r="L330" i="4"/>
  <c r="L332" i="4"/>
  <c r="L334" i="4"/>
  <c r="L336" i="4"/>
  <c r="L338" i="4"/>
  <c r="L340" i="4"/>
  <c r="L342" i="4"/>
  <c r="L344" i="4"/>
  <c r="L346" i="4"/>
  <c r="L348" i="4"/>
  <c r="L350" i="4"/>
  <c r="L352" i="4"/>
  <c r="L354" i="4"/>
  <c r="L356" i="4"/>
  <c r="L358" i="4"/>
  <c r="L360" i="4"/>
  <c r="L362" i="4"/>
  <c r="L364" i="4"/>
  <c r="L366" i="4"/>
  <c r="L368" i="4"/>
  <c r="L370" i="4"/>
  <c r="L372" i="4"/>
  <c r="L374" i="4"/>
  <c r="L376" i="4"/>
  <c r="L378" i="4"/>
  <c r="L380" i="4"/>
  <c r="L382" i="4"/>
  <c r="L384" i="4"/>
  <c r="L386" i="4"/>
  <c r="L388" i="4"/>
  <c r="L390" i="4"/>
  <c r="L392" i="4"/>
  <c r="L394" i="4"/>
  <c r="L396" i="4"/>
  <c r="L398" i="4"/>
  <c r="L400" i="4"/>
  <c r="L402" i="4"/>
  <c r="L404" i="4"/>
  <c r="L406" i="4"/>
  <c r="L408" i="4"/>
  <c r="L410" i="4"/>
  <c r="L412" i="4"/>
  <c r="L414" i="4"/>
  <c r="L416" i="4"/>
  <c r="L418" i="4"/>
  <c r="L420" i="4"/>
  <c r="L422" i="4"/>
  <c r="L424" i="4"/>
  <c r="L426" i="4"/>
  <c r="L428" i="4"/>
  <c r="L430" i="4"/>
  <c r="L432" i="4"/>
  <c r="L434" i="4"/>
  <c r="L436" i="4"/>
  <c r="L438" i="4"/>
  <c r="L440" i="4"/>
  <c r="L442" i="4"/>
  <c r="L444" i="4"/>
  <c r="L446" i="4"/>
  <c r="L448" i="4"/>
  <c r="L450" i="4"/>
  <c r="L452" i="4"/>
  <c r="L454" i="4"/>
  <c r="L456" i="4"/>
  <c r="L458" i="4"/>
  <c r="L460" i="4"/>
  <c r="L462" i="4"/>
  <c r="L464" i="4"/>
  <c r="L466" i="4"/>
  <c r="L468" i="4"/>
  <c r="L470" i="4"/>
  <c r="L472" i="4"/>
  <c r="L474" i="4"/>
  <c r="L476" i="4"/>
  <c r="L478" i="4"/>
  <c r="L480" i="4"/>
  <c r="L482" i="4"/>
  <c r="L484" i="4"/>
  <c r="L486" i="4"/>
  <c r="L490" i="4"/>
  <c r="L494" i="4"/>
  <c r="L496" i="4"/>
  <c r="L498" i="4"/>
  <c r="L500" i="4"/>
  <c r="L502" i="4"/>
  <c r="L504" i="4"/>
  <c r="L506" i="4"/>
  <c r="L508" i="4"/>
  <c r="L510" i="4"/>
  <c r="L512" i="4"/>
  <c r="L514" i="4"/>
  <c r="L516" i="4"/>
  <c r="L518" i="4"/>
  <c r="L520" i="4"/>
  <c r="L522" i="4"/>
  <c r="L524" i="4"/>
  <c r="L526" i="4"/>
  <c r="L528" i="4"/>
  <c r="L530" i="4"/>
  <c r="L532" i="4"/>
  <c r="L534" i="4"/>
  <c r="L536" i="4"/>
  <c r="L538" i="4"/>
  <c r="L540" i="4"/>
  <c r="L542" i="4"/>
  <c r="L544" i="4"/>
  <c r="L546" i="4"/>
  <c r="L548" i="4"/>
  <c r="L550" i="4"/>
  <c r="L552" i="4"/>
  <c r="L554" i="4"/>
  <c r="L556" i="4"/>
  <c r="L558" i="4"/>
  <c r="L560" i="4"/>
  <c r="L562" i="4"/>
  <c r="L564" i="4"/>
  <c r="L566" i="4"/>
  <c r="L568" i="4"/>
  <c r="L570" i="4"/>
  <c r="L572" i="4"/>
  <c r="L574" i="4"/>
  <c r="L576" i="4"/>
  <c r="L578" i="4"/>
  <c r="L580" i="4"/>
  <c r="L582" i="4"/>
  <c r="L584" i="4"/>
  <c r="L586" i="4"/>
  <c r="L588" i="4"/>
  <c r="L590" i="4"/>
  <c r="L592" i="4"/>
  <c r="L594" i="4"/>
  <c r="L596" i="4"/>
  <c r="L598" i="4"/>
  <c r="L600" i="4"/>
  <c r="L602" i="4"/>
  <c r="L604" i="4"/>
  <c r="L606" i="4"/>
  <c r="L608" i="4"/>
  <c r="L610" i="4"/>
  <c r="L612" i="4"/>
  <c r="L614" i="4"/>
  <c r="L616" i="4"/>
  <c r="L618" i="4"/>
  <c r="L620" i="4"/>
  <c r="L622" i="4"/>
  <c r="L624" i="4"/>
  <c r="L626" i="4"/>
  <c r="L628" i="4"/>
  <c r="L630" i="4"/>
  <c r="L632" i="4"/>
  <c r="L634" i="4"/>
  <c r="L636" i="4"/>
  <c r="L638" i="4"/>
  <c r="L640" i="4"/>
  <c r="L642" i="4"/>
  <c r="L644" i="4"/>
  <c r="L646" i="4"/>
  <c r="L648" i="4"/>
  <c r="L650" i="4"/>
  <c r="L652" i="4"/>
  <c r="L654" i="4"/>
  <c r="L656" i="4"/>
  <c r="L658" i="4"/>
  <c r="L660" i="4"/>
  <c r="L662" i="4"/>
  <c r="L664" i="4"/>
  <c r="L666" i="4"/>
  <c r="L668" i="4"/>
  <c r="L670" i="4"/>
  <c r="L672" i="4"/>
  <c r="L674" i="4"/>
  <c r="L676" i="4"/>
  <c r="L678" i="4"/>
  <c r="L680" i="4"/>
  <c r="L682" i="4"/>
  <c r="L684" i="4"/>
  <c r="L686" i="4"/>
  <c r="L688" i="4"/>
  <c r="L690" i="4"/>
  <c r="L692" i="4"/>
  <c r="L694" i="4"/>
  <c r="L696" i="4"/>
  <c r="L698" i="4"/>
  <c r="L700" i="4"/>
  <c r="L702" i="4"/>
  <c r="L704" i="4"/>
  <c r="L706" i="4"/>
  <c r="L708" i="4"/>
  <c r="L710" i="4"/>
  <c r="L712" i="4"/>
  <c r="L714" i="4"/>
  <c r="L716" i="4"/>
  <c r="L718" i="4"/>
  <c r="L720" i="4"/>
  <c r="L722" i="4"/>
  <c r="L724" i="4"/>
  <c r="L726" i="4"/>
  <c r="L728" i="4"/>
  <c r="L730" i="4"/>
  <c r="L732" i="4"/>
  <c r="L734" i="4"/>
  <c r="L736" i="4"/>
  <c r="L738" i="4"/>
  <c r="L740" i="4"/>
  <c r="L742" i="4"/>
  <c r="L744" i="4"/>
  <c r="L746" i="4"/>
  <c r="L748" i="4"/>
  <c r="L750" i="4"/>
  <c r="L752" i="4"/>
  <c r="L754" i="4"/>
  <c r="L756" i="4"/>
  <c r="L758" i="4"/>
  <c r="L760" i="4"/>
  <c r="L762" i="4"/>
  <c r="L764" i="4"/>
  <c r="L766" i="4"/>
  <c r="L768" i="4"/>
  <c r="L770" i="4"/>
  <c r="L772" i="4"/>
  <c r="L774" i="4"/>
  <c r="L776" i="4"/>
  <c r="L778" i="4"/>
  <c r="L780" i="4"/>
  <c r="L782" i="4"/>
  <c r="L784" i="4"/>
  <c r="L788" i="4"/>
  <c r="L790" i="4"/>
  <c r="L792" i="4"/>
  <c r="L794" i="4"/>
  <c r="L796" i="4"/>
  <c r="L798" i="4"/>
  <c r="L800" i="4"/>
  <c r="L802" i="4"/>
  <c r="L804" i="4"/>
  <c r="L806" i="4"/>
  <c r="L808" i="4"/>
  <c r="L810" i="4"/>
  <c r="L812" i="4"/>
  <c r="L814" i="4"/>
  <c r="L816" i="4"/>
  <c r="L818" i="4"/>
  <c r="L820" i="4"/>
  <c r="L822" i="4"/>
  <c r="L824" i="4"/>
  <c r="L826" i="4"/>
  <c r="L828" i="4"/>
  <c r="L830" i="4"/>
  <c r="L832" i="4"/>
  <c r="L834" i="4"/>
  <c r="L836" i="4"/>
  <c r="L838" i="4"/>
  <c r="L840" i="4"/>
  <c r="L842" i="4"/>
  <c r="L844" i="4"/>
  <c r="L846" i="4"/>
  <c r="L848" i="4"/>
  <c r="L850" i="4"/>
  <c r="L852" i="4"/>
  <c r="L854" i="4"/>
  <c r="L856" i="4"/>
  <c r="L858" i="4"/>
  <c r="L860" i="4"/>
  <c r="L862" i="4"/>
  <c r="L864" i="4"/>
  <c r="L866" i="4"/>
  <c r="L868" i="4"/>
  <c r="L870" i="4"/>
  <c r="L872" i="4"/>
  <c r="L874" i="4"/>
  <c r="L876" i="4"/>
  <c r="L878" i="4"/>
  <c r="L880" i="4"/>
  <c r="L882" i="4"/>
  <c r="L884" i="4"/>
  <c r="L886" i="4"/>
  <c r="L888" i="4"/>
  <c r="L890" i="4"/>
  <c r="L892" i="4"/>
  <c r="L894" i="4"/>
  <c r="L156" i="4"/>
  <c r="L539" i="4"/>
  <c r="L541" i="4"/>
  <c r="L543" i="4"/>
  <c r="L545" i="4"/>
  <c r="L547" i="4"/>
  <c r="L549" i="4"/>
  <c r="L551" i="4"/>
  <c r="L553" i="4"/>
  <c r="L555" i="4"/>
  <c r="L557" i="4"/>
  <c r="L559" i="4"/>
  <c r="L561" i="4"/>
  <c r="L563" i="4"/>
  <c r="L565" i="4"/>
  <c r="L567" i="4"/>
  <c r="L569" i="4"/>
  <c r="L571" i="4"/>
  <c r="L573" i="4"/>
  <c r="L575" i="4"/>
  <c r="L577" i="4"/>
  <c r="L579" i="4"/>
  <c r="L581" i="4"/>
  <c r="L583" i="4"/>
  <c r="L585" i="4"/>
  <c r="L587" i="4"/>
  <c r="L589" i="4"/>
  <c r="L591" i="4"/>
  <c r="L593" i="4"/>
  <c r="L595" i="4"/>
  <c r="L597" i="4"/>
  <c r="L599" i="4"/>
  <c r="L601" i="4"/>
  <c r="L603" i="4"/>
  <c r="L605" i="4"/>
  <c r="L607" i="4"/>
  <c r="L609" i="4"/>
  <c r="L611" i="4"/>
  <c r="L613" i="4"/>
  <c r="L615" i="4"/>
  <c r="L617" i="4"/>
  <c r="L619" i="4"/>
  <c r="L621" i="4"/>
  <c r="L623" i="4"/>
  <c r="L625" i="4"/>
  <c r="L627" i="4"/>
  <c r="L629" i="4"/>
  <c r="L631" i="4"/>
  <c r="L633" i="4"/>
  <c r="L635" i="4"/>
  <c r="L637" i="4"/>
  <c r="L639" i="4"/>
  <c r="L641" i="4"/>
  <c r="L643" i="4"/>
  <c r="L645" i="4"/>
  <c r="L647" i="4"/>
  <c r="L649" i="4"/>
  <c r="L651" i="4"/>
  <c r="L653" i="4"/>
  <c r="L655" i="4"/>
  <c r="L657" i="4"/>
  <c r="L659" i="4"/>
  <c r="L661" i="4"/>
  <c r="L663" i="4"/>
  <c r="L665" i="4"/>
  <c r="L667" i="4"/>
  <c r="L669" i="4"/>
  <c r="L671" i="4"/>
  <c r="L673" i="4"/>
  <c r="L675" i="4"/>
  <c r="L677" i="4"/>
  <c r="L679" i="4"/>
  <c r="L681" i="4"/>
  <c r="L683" i="4"/>
  <c r="L685" i="4"/>
  <c r="L687" i="4"/>
  <c r="L689" i="4"/>
  <c r="L691" i="4"/>
  <c r="L693" i="4"/>
  <c r="L695" i="4"/>
  <c r="L697" i="4"/>
  <c r="L699" i="4"/>
  <c r="L701" i="4"/>
  <c r="L703" i="4"/>
  <c r="L705" i="4"/>
  <c r="L707" i="4"/>
  <c r="L709" i="4"/>
  <c r="L711" i="4"/>
  <c r="L713" i="4"/>
  <c r="L715" i="4"/>
  <c r="L717" i="4"/>
  <c r="L719" i="4"/>
  <c r="L721" i="4"/>
  <c r="L723" i="4"/>
  <c r="L725" i="4"/>
  <c r="L727" i="4"/>
  <c r="L729" i="4"/>
  <c r="L731" i="4"/>
  <c r="L733" i="4"/>
  <c r="L735" i="4"/>
  <c r="L737" i="4"/>
  <c r="L739" i="4"/>
  <c r="L741" i="4"/>
  <c r="L743" i="4"/>
  <c r="L745" i="4"/>
  <c r="L747" i="4"/>
  <c r="L749" i="4"/>
  <c r="L751" i="4"/>
  <c r="L753" i="4"/>
  <c r="L755" i="4"/>
  <c r="L757" i="4"/>
  <c r="L759" i="4"/>
  <c r="L761" i="4"/>
  <c r="L763" i="4"/>
  <c r="L765" i="4"/>
  <c r="L767" i="4"/>
  <c r="L769" i="4"/>
  <c r="L771" i="4"/>
  <c r="L773" i="4"/>
  <c r="L775" i="4"/>
  <c r="L777" i="4"/>
  <c r="L779" i="4"/>
  <c r="L781" i="4"/>
  <c r="L783" i="4"/>
  <c r="L787" i="4"/>
  <c r="L791" i="4"/>
  <c r="L793" i="4"/>
  <c r="L795" i="4"/>
  <c r="L797" i="4"/>
  <c r="L799" i="4"/>
  <c r="L801" i="4"/>
  <c r="L803" i="4"/>
  <c r="L805" i="4"/>
  <c r="L807" i="4"/>
  <c r="L809" i="4"/>
  <c r="L811" i="4"/>
  <c r="L813" i="4"/>
  <c r="L815" i="4"/>
  <c r="L817" i="4"/>
  <c r="L819" i="4"/>
  <c r="L821" i="4"/>
  <c r="L823" i="4"/>
  <c r="L825" i="4"/>
  <c r="L827" i="4"/>
  <c r="L829" i="4"/>
  <c r="L831" i="4"/>
  <c r="L833" i="4"/>
  <c r="L835" i="4"/>
  <c r="L837" i="4"/>
  <c r="L839" i="4"/>
  <c r="L841" i="4"/>
  <c r="L843" i="4"/>
  <c r="L845" i="4"/>
  <c r="L847" i="4"/>
  <c r="L849" i="4"/>
  <c r="L851" i="4"/>
  <c r="L853" i="4"/>
  <c r="L855" i="4"/>
  <c r="L857" i="4"/>
  <c r="L859" i="4"/>
  <c r="L861" i="4"/>
  <c r="L863" i="4"/>
  <c r="L865" i="4"/>
  <c r="L867" i="4"/>
  <c r="L869" i="4"/>
  <c r="L871" i="4"/>
  <c r="L873" i="4"/>
  <c r="L875" i="4"/>
  <c r="L877" i="4"/>
  <c r="L879" i="4"/>
  <c r="L881" i="4"/>
  <c r="L883" i="4"/>
  <c r="L885" i="4"/>
  <c r="L887" i="4"/>
  <c r="L889" i="4"/>
  <c r="L891" i="4"/>
  <c r="L893" i="4"/>
  <c r="L895" i="4"/>
  <c r="L897" i="4"/>
  <c r="L899" i="4"/>
  <c r="L901" i="4"/>
  <c r="L903" i="4"/>
  <c r="L905" i="4"/>
  <c r="L907" i="4"/>
  <c r="L909" i="4"/>
  <c r="L911" i="4"/>
  <c r="L913" i="4"/>
  <c r="L915" i="4"/>
  <c r="L917" i="4"/>
  <c r="L919" i="4"/>
  <c r="L921" i="4"/>
  <c r="L923" i="4"/>
  <c r="L925" i="4"/>
  <c r="L927" i="4"/>
  <c r="L929" i="4"/>
  <c r="L931" i="4"/>
  <c r="L933" i="4"/>
  <c r="L935" i="4"/>
  <c r="L937" i="4"/>
  <c r="L939" i="4"/>
  <c r="L941" i="4"/>
  <c r="L943" i="4"/>
  <c r="L945" i="4"/>
  <c r="L947" i="4"/>
  <c r="L949" i="4"/>
  <c r="L951" i="4"/>
  <c r="L953" i="4"/>
  <c r="L955" i="4"/>
  <c r="L957" i="4"/>
  <c r="L959" i="4"/>
  <c r="L961" i="4"/>
  <c r="L963" i="4"/>
  <c r="L965" i="4"/>
  <c r="L967" i="4"/>
  <c r="L969" i="4"/>
  <c r="L971" i="4"/>
  <c r="L973" i="4"/>
  <c r="L975" i="4"/>
  <c r="L977" i="4"/>
  <c r="L979" i="4"/>
  <c r="L981" i="4"/>
  <c r="L983" i="4"/>
  <c r="L896" i="4"/>
  <c r="L898" i="4"/>
  <c r="L900" i="4"/>
  <c r="L902" i="4"/>
  <c r="L904" i="4"/>
  <c r="L906" i="4"/>
  <c r="L908" i="4"/>
  <c r="L910" i="4"/>
  <c r="L912" i="4"/>
  <c r="L914" i="4"/>
  <c r="L916" i="4"/>
  <c r="L918" i="4"/>
  <c r="L920" i="4"/>
  <c r="L922" i="4"/>
  <c r="L924" i="4"/>
  <c r="L926" i="4"/>
  <c r="L928" i="4"/>
  <c r="L930" i="4"/>
  <c r="L932" i="4"/>
  <c r="L934" i="4"/>
  <c r="L936" i="4"/>
  <c r="L938" i="4"/>
  <c r="L940" i="4"/>
  <c r="L942" i="4"/>
  <c r="L944" i="4"/>
  <c r="L946" i="4"/>
  <c r="L948" i="4"/>
  <c r="L950" i="4"/>
  <c r="L952" i="4"/>
  <c r="L954" i="4"/>
  <c r="L956" i="4"/>
  <c r="L958" i="4"/>
  <c r="L960" i="4"/>
  <c r="L962" i="4"/>
  <c r="L964" i="4"/>
  <c r="L966" i="4"/>
  <c r="L968" i="4"/>
  <c r="L970" i="4"/>
  <c r="L972" i="4"/>
  <c r="L974" i="4"/>
  <c r="L976" i="4"/>
  <c r="L978" i="4"/>
  <c r="L980" i="4"/>
  <c r="L982" i="4"/>
  <c r="L984" i="4"/>
  <c r="L986" i="4"/>
  <c r="L988" i="4"/>
  <c r="L990" i="4"/>
  <c r="L992" i="4"/>
  <c r="L985" i="4"/>
  <c r="L987" i="4"/>
  <c r="L989" i="4"/>
  <c r="L991" i="4"/>
  <c r="L993" i="4"/>
  <c r="L995" i="4"/>
  <c r="L997" i="4"/>
  <c r="L999" i="4"/>
  <c r="L994" i="4"/>
  <c r="L996" i="4"/>
  <c r="L998" i="4"/>
  <c r="L1000" i="4"/>
  <c r="L1002" i="4"/>
  <c r="L1004" i="4"/>
  <c r="L1006" i="4"/>
  <c r="L1008" i="4"/>
  <c r="L1010" i="4"/>
  <c r="L1012" i="4"/>
  <c r="L1014" i="4"/>
  <c r="L1016" i="4"/>
  <c r="L1018" i="4"/>
  <c r="L1020" i="4"/>
  <c r="L1022" i="4"/>
  <c r="L1001" i="4"/>
  <c r="L1003" i="4"/>
  <c r="L1005" i="4"/>
  <c r="L1007" i="4"/>
  <c r="L1009" i="4"/>
  <c r="L1011" i="4"/>
  <c r="L1013" i="4"/>
  <c r="L1015" i="4"/>
  <c r="L1017" i="4"/>
  <c r="L1019" i="4"/>
  <c r="L1021" i="4"/>
  <c r="L1023" i="4"/>
  <c r="J297" i="4"/>
  <c r="L297" i="4" s="1"/>
  <c r="J467" i="4"/>
  <c r="L467" i="4" s="1"/>
  <c r="J483" i="4"/>
  <c r="L483" i="4" s="1"/>
  <c r="J495" i="4"/>
  <c r="L495" i="4" s="1"/>
  <c r="J785" i="4"/>
  <c r="L785" i="4" s="1"/>
  <c r="J789" i="4"/>
  <c r="L789" i="4" s="1"/>
  <c r="J118" i="4"/>
  <c r="L118" i="4" s="1"/>
  <c r="J488" i="4"/>
  <c r="L488" i="4" s="1"/>
  <c r="J786" i="4"/>
  <c r="L786" i="4" s="1"/>
  <c r="J138" i="4"/>
  <c r="L138" i="4" s="1"/>
  <c r="J218" i="4"/>
  <c r="L218" i="4" s="1"/>
  <c r="J492" i="4"/>
  <c r="L492" i="4" s="1"/>
  <c r="K3" i="4"/>
  <c r="I21" i="14" l="1"/>
  <c r="K786" i="4"/>
  <c r="K495" i="4"/>
  <c r="K297" i="4"/>
  <c r="K218" i="4"/>
  <c r="K467" i="4"/>
  <c r="K118" i="4"/>
  <c r="K789" i="4"/>
  <c r="K492" i="4"/>
  <c r="K785" i="4"/>
  <c r="K483" i="4"/>
  <c r="K488" i="4"/>
  <c r="K138" i="4"/>
  <c r="K2" i="4"/>
  <c r="L2" i="4"/>
  <c r="I22" i="14" l="1"/>
  <c r="M1212" i="4"/>
  <c r="M1136" i="4"/>
  <c r="M1196" i="4"/>
  <c r="M1067" i="4"/>
  <c r="M1045" i="4"/>
  <c r="M1025" i="4"/>
  <c r="M1209" i="4"/>
  <c r="M1033" i="4"/>
  <c r="M1144" i="4"/>
  <c r="M1052" i="4"/>
  <c r="M1040" i="4"/>
  <c r="M1211" i="4"/>
  <c r="M1084" i="4"/>
  <c r="M1055" i="4"/>
  <c r="M1112" i="4"/>
  <c r="M1077" i="4"/>
  <c r="M1043" i="4"/>
  <c r="M1041" i="4"/>
  <c r="M1031" i="4"/>
  <c r="M1063" i="4"/>
  <c r="M1088" i="4"/>
  <c r="M1035" i="4"/>
  <c r="M1036" i="4"/>
  <c r="M1193" i="4"/>
  <c r="M1142" i="4"/>
  <c r="M1034" i="4"/>
  <c r="M1177" i="4"/>
  <c r="M1078" i="4"/>
  <c r="M1069" i="4"/>
  <c r="M1060" i="4"/>
  <c r="M1047" i="4"/>
  <c r="M1162" i="4"/>
  <c r="M1044" i="4"/>
  <c r="M1027" i="4"/>
  <c r="M1068" i="4"/>
  <c r="M1138" i="4"/>
  <c r="M1166" i="4"/>
  <c r="M1032" i="4"/>
  <c r="M1121" i="4"/>
  <c r="M1106" i="4"/>
  <c r="M1064" i="4"/>
  <c r="M1098" i="4"/>
  <c r="M1071" i="4"/>
  <c r="M1127" i="4"/>
  <c r="M1200" i="4"/>
  <c r="M1167" i="4"/>
  <c r="M1131" i="4"/>
  <c r="M1213" i="4"/>
  <c r="M1157" i="4"/>
  <c r="M1058" i="4"/>
  <c r="M1091" i="4"/>
  <c r="M1079" i="4"/>
  <c r="M1140" i="4"/>
  <c r="M1092" i="4"/>
  <c r="M1114" i="4"/>
  <c r="M1093" i="4"/>
  <c r="M1110" i="4"/>
  <c r="M1151" i="4"/>
  <c r="M1028" i="4"/>
  <c r="M1048" i="4"/>
  <c r="M1094" i="4"/>
  <c r="M1133" i="4"/>
  <c r="M1124" i="4"/>
  <c r="M1161" i="4"/>
  <c r="M1037" i="4"/>
  <c r="M1080" i="4"/>
  <c r="M1095" i="4"/>
  <c r="M1102" i="4"/>
  <c r="M1139" i="4"/>
  <c r="M1038" i="4"/>
  <c r="M1105" i="4"/>
  <c r="M1096" i="4"/>
  <c r="M1103" i="4"/>
  <c r="M1143" i="4"/>
  <c r="M1050" i="4"/>
  <c r="M1097" i="4"/>
  <c r="M1126" i="4"/>
  <c r="M1147" i="4"/>
  <c r="M1134" i="4"/>
  <c r="M1030" i="4"/>
  <c r="M1061" i="4"/>
  <c r="M1099" i="4"/>
  <c r="M1087" i="4"/>
  <c r="M1169" i="4"/>
  <c r="M1198" i="4"/>
  <c r="M1215" i="4"/>
  <c r="M1083" i="4"/>
  <c r="M1152" i="4"/>
  <c r="M1153" i="4"/>
  <c r="M1186" i="4"/>
  <c r="M1164" i="4"/>
  <c r="M1179" i="4"/>
  <c r="M1054" i="4"/>
  <c r="M1195" i="4"/>
  <c r="M1187" i="4"/>
  <c r="M1184" i="4"/>
  <c r="M1210" i="4"/>
  <c r="M1191" i="4"/>
  <c r="M1046" i="4"/>
  <c r="M1172" i="4"/>
  <c r="M1145" i="4"/>
  <c r="M1189" i="4"/>
  <c r="M1188" i="4"/>
  <c r="M1141" i="4"/>
  <c r="M1053" i="4"/>
  <c r="M1101" i="4"/>
  <c r="M1118" i="4"/>
  <c r="M1154" i="4"/>
  <c r="M1029" i="4"/>
  <c r="M1049" i="4"/>
  <c r="M1129" i="4"/>
  <c r="M1109" i="4"/>
  <c r="M1119" i="4"/>
  <c r="M1100" i="4"/>
  <c r="M1066" i="4"/>
  <c r="M1113" i="4"/>
  <c r="M1117" i="4"/>
  <c r="M1108" i="4"/>
  <c r="M1076" i="4"/>
  <c r="M1074" i="4"/>
  <c r="M1125" i="4"/>
  <c r="M1111" i="4"/>
  <c r="M1155" i="4"/>
  <c r="M1194" i="4"/>
  <c r="M1175" i="4"/>
  <c r="M1158" i="4"/>
  <c r="M1173" i="4"/>
  <c r="M1159" i="4"/>
  <c r="M1181" i="4"/>
  <c r="M1170" i="4"/>
  <c r="M1207" i="4"/>
  <c r="M1208" i="4"/>
  <c r="M1168" i="4"/>
  <c r="M1070" i="4"/>
  <c r="M1180" i="4"/>
  <c r="M1156" i="4"/>
  <c r="M1183" i="4"/>
  <c r="M1203" i="4"/>
  <c r="M1107" i="4"/>
  <c r="M1059" i="4"/>
  <c r="M1199" i="4"/>
  <c r="M1024" i="4"/>
  <c r="M1135" i="4"/>
  <c r="M1163" i="4"/>
  <c r="M1085" i="4"/>
  <c r="M1056" i="4"/>
  <c r="M1089" i="4"/>
  <c r="M1132" i="4"/>
  <c r="M1072" i="4"/>
  <c r="M1090" i="4"/>
  <c r="M1073" i="4"/>
  <c r="M1116" i="4"/>
  <c r="M1149" i="4"/>
  <c r="M1160" i="4"/>
  <c r="M1026" i="4"/>
  <c r="M1122" i="4"/>
  <c r="M1206" i="4"/>
  <c r="M1065" i="4"/>
  <c r="M1082" i="4"/>
  <c r="M1182" i="4"/>
  <c r="M1051" i="4"/>
  <c r="M1130" i="4"/>
  <c r="M1057" i="4"/>
  <c r="M1185" i="4"/>
  <c r="M1205" i="4"/>
  <c r="M1128" i="4"/>
  <c r="M1081" i="4"/>
  <c r="M1178" i="4"/>
  <c r="M1062" i="4"/>
  <c r="M1176" i="4"/>
  <c r="M1214" i="4"/>
  <c r="M1148" i="4"/>
  <c r="M1202" i="4"/>
  <c r="M1146" i="4"/>
  <c r="M1165" i="4"/>
  <c r="M1123" i="4"/>
  <c r="M1104" i="4"/>
  <c r="M1171" i="4"/>
  <c r="M1174" i="4"/>
  <c r="M1042" i="4"/>
  <c r="M1137" i="4"/>
  <c r="M1204" i="4"/>
  <c r="M1039" i="4"/>
  <c r="M1201" i="4"/>
  <c r="M1197" i="4"/>
  <c r="M1150" i="4"/>
  <c r="M1120" i="4"/>
  <c r="M1192" i="4"/>
  <c r="M1190" i="4"/>
  <c r="M1075" i="4"/>
  <c r="M1115" i="4"/>
  <c r="M1086" i="4"/>
  <c r="N1070" i="4"/>
  <c r="N1064" i="4"/>
  <c r="N1210" i="4"/>
  <c r="N1192" i="4"/>
  <c r="N1149" i="4"/>
  <c r="N1094" i="4"/>
  <c r="N1055" i="4"/>
  <c r="N1036" i="4"/>
  <c r="N1215" i="4"/>
  <c r="N1152" i="4"/>
  <c r="N1039" i="4"/>
  <c r="N1148" i="4"/>
  <c r="N1113" i="4"/>
  <c r="N1056" i="4"/>
  <c r="N1042" i="4"/>
  <c r="N1195" i="4"/>
  <c r="N1066" i="4"/>
  <c r="N1186" i="4"/>
  <c r="N1151" i="4"/>
  <c r="N1136" i="4"/>
  <c r="N1155" i="4"/>
  <c r="N1065" i="4"/>
  <c r="N1120" i="4"/>
  <c r="N1107" i="4"/>
  <c r="N1092" i="4"/>
  <c r="N1084" i="4"/>
  <c r="N1135" i="4"/>
  <c r="N1050" i="4"/>
  <c r="N1168" i="4"/>
  <c r="N1118" i="4"/>
  <c r="N1048" i="4"/>
  <c r="N1209" i="4"/>
  <c r="N1203" i="4"/>
  <c r="N1075" i="4"/>
  <c r="N1208" i="4"/>
  <c r="N1102" i="4"/>
  <c r="N1181" i="4"/>
  <c r="N1158" i="4"/>
  <c r="N1123" i="4"/>
  <c r="N1178" i="4"/>
  <c r="N1147" i="4"/>
  <c r="N1101" i="4"/>
  <c r="N1133" i="4"/>
  <c r="N1106" i="4"/>
  <c r="N1091" i="4"/>
  <c r="N1061" i="4"/>
  <c r="N1024" i="4"/>
  <c r="N1132" i="4"/>
  <c r="N1105" i="4"/>
  <c r="N1034" i="4"/>
  <c r="N1166" i="4"/>
  <c r="N1103" i="4"/>
  <c r="N1143" i="4"/>
  <c r="N1172" i="4"/>
  <c r="N1119" i="4"/>
  <c r="N1047" i="4"/>
  <c r="N1200" i="4"/>
  <c r="N1177" i="4"/>
  <c r="N1139" i="4"/>
  <c r="N1074" i="4"/>
  <c r="N1180" i="4"/>
  <c r="N1164" i="4"/>
  <c r="N1093" i="4"/>
  <c r="N1126" i="4"/>
  <c r="N1110" i="4"/>
  <c r="N1104" i="4"/>
  <c r="N1088" i="4"/>
  <c r="N1076" i="4"/>
  <c r="N1058" i="4"/>
  <c r="N1130" i="4"/>
  <c r="N1142" i="4"/>
  <c r="N1121" i="4"/>
  <c r="N1045" i="4"/>
  <c r="N1194" i="4"/>
  <c r="N1096" i="4"/>
  <c r="N1206" i="4"/>
  <c r="N1138" i="4"/>
  <c r="N1115" i="4"/>
  <c r="N1063" i="4"/>
  <c r="N1198" i="4"/>
  <c r="N1176" i="4"/>
  <c r="N1193" i="4"/>
  <c r="N1190" i="4"/>
  <c r="N1127" i="4"/>
  <c r="N1030" i="4"/>
  <c r="N1122" i="4"/>
  <c r="N1109" i="4"/>
  <c r="N1099" i="4"/>
  <c r="N1087" i="4"/>
  <c r="N1069" i="4"/>
  <c r="N1057" i="4"/>
  <c r="N1125" i="4"/>
  <c r="N1170" i="4"/>
  <c r="N1129" i="4"/>
  <c r="N1111" i="4"/>
  <c r="N1090" i="4"/>
  <c r="N1077" i="4"/>
  <c r="N1053" i="4"/>
  <c r="N1052" i="4"/>
  <c r="N1051" i="4"/>
  <c r="N1073" i="4"/>
  <c r="N1029" i="4"/>
  <c r="N1035" i="4"/>
  <c r="N1189" i="4"/>
  <c r="N1160" i="4"/>
  <c r="N1213" i="4"/>
  <c r="N1025" i="4"/>
  <c r="N1033" i="4"/>
  <c r="N1141" i="4"/>
  <c r="N1041" i="4"/>
  <c r="N1068" i="4"/>
  <c r="N1078" i="4"/>
  <c r="N1081" i="4"/>
  <c r="N1131" i="4"/>
  <c r="N1044" i="4"/>
  <c r="N1067" i="4"/>
  <c r="N1124" i="4"/>
  <c r="N1079" i="4"/>
  <c r="N1153" i="4"/>
  <c r="N1062" i="4"/>
  <c r="N1150" i="4"/>
  <c r="N1059" i="4"/>
  <c r="N1026" i="4"/>
  <c r="N1083" i="4"/>
  <c r="N1137" i="4"/>
  <c r="N1134" i="4"/>
  <c r="N1159" i="4"/>
  <c r="N1212" i="4"/>
  <c r="N1085" i="4"/>
  <c r="N1086" i="4"/>
  <c r="N1032" i="4"/>
  <c r="N1117" i="4"/>
  <c r="N1145" i="4"/>
  <c r="N1072" i="4"/>
  <c r="N1182" i="4"/>
  <c r="N1174" i="4"/>
  <c r="N1082" i="4"/>
  <c r="N1197" i="4"/>
  <c r="N1089" i="4"/>
  <c r="N1204" i="4"/>
  <c r="N1162" i="4"/>
  <c r="N1054" i="4"/>
  <c r="N1060" i="4"/>
  <c r="N1100" i="4"/>
  <c r="N1046" i="4"/>
  <c r="N1098" i="4"/>
  <c r="N1028" i="4"/>
  <c r="N1128" i="4"/>
  <c r="N1167" i="4"/>
  <c r="N1146" i="4"/>
  <c r="N1043" i="4"/>
  <c r="N1114" i="4"/>
  <c r="N1184" i="4"/>
  <c r="N1157" i="4"/>
  <c r="N1185" i="4"/>
  <c r="N1097" i="4"/>
  <c r="N1038" i="4"/>
  <c r="N1154" i="4"/>
  <c r="N1183" i="4"/>
  <c r="N1202" i="4"/>
  <c r="N1080" i="4"/>
  <c r="N1037" i="4"/>
  <c r="N1144" i="4"/>
  <c r="N1187" i="4"/>
  <c r="N1027" i="4"/>
  <c r="N1173" i="4"/>
  <c r="N1040" i="4"/>
  <c r="N1071" i="4"/>
  <c r="N1108" i="4"/>
  <c r="N1116" i="4"/>
  <c r="N1179" i="4"/>
  <c r="N1140" i="4"/>
  <c r="N1207" i="4"/>
  <c r="N1165" i="4"/>
  <c r="N1191" i="4"/>
  <c r="N1163" i="4"/>
  <c r="N1199" i="4"/>
  <c r="N1201" i="4"/>
  <c r="N1211" i="4"/>
  <c r="N1188" i="4"/>
  <c r="N1161" i="4"/>
  <c r="N1031" i="4"/>
  <c r="N1171" i="4"/>
  <c r="N1049" i="4"/>
  <c r="N1169" i="4"/>
  <c r="N1175" i="4"/>
  <c r="N1156" i="4"/>
  <c r="N1112" i="4"/>
  <c r="N1205" i="4"/>
  <c r="N1095" i="4"/>
  <c r="N1214" i="4"/>
  <c r="N1196" i="4"/>
  <c r="N3" i="4"/>
  <c r="N5" i="4"/>
  <c r="N6" i="4"/>
  <c r="N12" i="4"/>
  <c r="N19" i="4"/>
  <c r="N21" i="4"/>
  <c r="N22" i="4"/>
  <c r="N28" i="4"/>
  <c r="N35" i="4"/>
  <c r="N37" i="4"/>
  <c r="N38" i="4"/>
  <c r="N44" i="4"/>
  <c r="N51" i="4"/>
  <c r="N53" i="4"/>
  <c r="N54" i="4"/>
  <c r="N60" i="4"/>
  <c r="N63" i="4"/>
  <c r="N68" i="4"/>
  <c r="N71" i="4"/>
  <c r="N76" i="4"/>
  <c r="N79" i="4"/>
  <c r="N84" i="4"/>
  <c r="N87" i="4"/>
  <c r="N92" i="4"/>
  <c r="N95" i="4"/>
  <c r="N100" i="4"/>
  <c r="N103" i="4"/>
  <c r="N108" i="4"/>
  <c r="N111" i="4"/>
  <c r="N116" i="4"/>
  <c r="N119" i="4"/>
  <c r="N124" i="4"/>
  <c r="N127" i="4"/>
  <c r="N132" i="4"/>
  <c r="N135" i="4"/>
  <c r="N140" i="4"/>
  <c r="N143" i="4"/>
  <c r="N148" i="4"/>
  <c r="N151" i="4"/>
  <c r="N156" i="4"/>
  <c r="N159" i="4"/>
  <c r="N164" i="4"/>
  <c r="N167" i="4"/>
  <c r="N172" i="4"/>
  <c r="N175" i="4"/>
  <c r="N180" i="4"/>
  <c r="N183" i="4"/>
  <c r="N188" i="4"/>
  <c r="N191" i="4"/>
  <c r="N196" i="4"/>
  <c r="N199" i="4"/>
  <c r="N204" i="4"/>
  <c r="N207" i="4"/>
  <c r="N212" i="4"/>
  <c r="N215" i="4"/>
  <c r="N220" i="4"/>
  <c r="N223" i="4"/>
  <c r="N228" i="4"/>
  <c r="N231" i="4"/>
  <c r="N236" i="4"/>
  <c r="N239" i="4"/>
  <c r="N244" i="4"/>
  <c r="N247" i="4"/>
  <c r="N252" i="4"/>
  <c r="N255" i="4"/>
  <c r="N260" i="4"/>
  <c r="N263" i="4"/>
  <c r="N268" i="4"/>
  <c r="N271" i="4"/>
  <c r="N276" i="4"/>
  <c r="N279" i="4"/>
  <c r="N284" i="4"/>
  <c r="N427" i="4"/>
  <c r="N428" i="4"/>
  <c r="N435" i="4"/>
  <c r="N436" i="4"/>
  <c r="N8" i="4"/>
  <c r="N15" i="4"/>
  <c r="N17" i="4"/>
  <c r="N18" i="4"/>
  <c r="N24" i="4"/>
  <c r="N31" i="4"/>
  <c r="N33" i="4"/>
  <c r="N34" i="4"/>
  <c r="N40" i="4"/>
  <c r="N47" i="4"/>
  <c r="N49" i="4"/>
  <c r="N50" i="4"/>
  <c r="N56" i="4"/>
  <c r="N62" i="4"/>
  <c r="N65" i="4"/>
  <c r="N70" i="4"/>
  <c r="N73" i="4"/>
  <c r="N78" i="4"/>
  <c r="N81" i="4"/>
  <c r="N86" i="4"/>
  <c r="N89" i="4"/>
  <c r="N94" i="4"/>
  <c r="N97" i="4"/>
  <c r="N102" i="4"/>
  <c r="N105" i="4"/>
  <c r="N110" i="4"/>
  <c r="N113" i="4"/>
  <c r="N118" i="4"/>
  <c r="N121" i="4"/>
  <c r="N126" i="4"/>
  <c r="N129" i="4"/>
  <c r="N134" i="4"/>
  <c r="N137" i="4"/>
  <c r="N142" i="4"/>
  <c r="N145" i="4"/>
  <c r="N150" i="4"/>
  <c r="N153" i="4"/>
  <c r="N158" i="4"/>
  <c r="N161" i="4"/>
  <c r="N166" i="4"/>
  <c r="N169" i="4"/>
  <c r="N174" i="4"/>
  <c r="N177" i="4"/>
  <c r="N182" i="4"/>
  <c r="N185" i="4"/>
  <c r="N190" i="4"/>
  <c r="N193" i="4"/>
  <c r="N198" i="4"/>
  <c r="N201" i="4"/>
  <c r="N206" i="4"/>
  <c r="N209" i="4"/>
  <c r="N214" i="4"/>
  <c r="N217" i="4"/>
  <c r="N222" i="4"/>
  <c r="N225" i="4"/>
  <c r="N230" i="4"/>
  <c r="N233" i="4"/>
  <c r="N238" i="4"/>
  <c r="N241" i="4"/>
  <c r="N246" i="4"/>
  <c r="N249" i="4"/>
  <c r="N254" i="4"/>
  <c r="N257" i="4"/>
  <c r="N262" i="4"/>
  <c r="N265" i="4"/>
  <c r="N270" i="4"/>
  <c r="N273" i="4"/>
  <c r="N278" i="4"/>
  <c r="N281" i="4"/>
  <c r="N286" i="4"/>
  <c r="N288" i="4"/>
  <c r="N290" i="4"/>
  <c r="N292" i="4"/>
  <c r="N294" i="4"/>
  <c r="N296" i="4"/>
  <c r="N298" i="4"/>
  <c r="N300" i="4"/>
  <c r="N302" i="4"/>
  <c r="N304" i="4"/>
  <c r="N306" i="4"/>
  <c r="N308" i="4"/>
  <c r="N310" i="4"/>
  <c r="N312" i="4"/>
  <c r="N314" i="4"/>
  <c r="N316" i="4"/>
  <c r="N318" i="4"/>
  <c r="N320" i="4"/>
  <c r="N322" i="4"/>
  <c r="N324" i="4"/>
  <c r="N326" i="4"/>
  <c r="N328" i="4"/>
  <c r="N330" i="4"/>
  <c r="N332" i="4"/>
  <c r="N334" i="4"/>
  <c r="N336" i="4"/>
  <c r="N338" i="4"/>
  <c r="N340" i="4"/>
  <c r="N342" i="4"/>
  <c r="N344" i="4"/>
  <c r="N346" i="4"/>
  <c r="N348" i="4"/>
  <c r="N350" i="4"/>
  <c r="N352" i="4"/>
  <c r="N354" i="4"/>
  <c r="N356" i="4"/>
  <c r="N358" i="4"/>
  <c r="N360" i="4"/>
  <c r="N362" i="4"/>
  <c r="N364" i="4"/>
  <c r="N366" i="4"/>
  <c r="N368" i="4"/>
  <c r="N370" i="4"/>
  <c r="N372" i="4"/>
  <c r="N374" i="4"/>
  <c r="N376" i="4"/>
  <c r="N378" i="4"/>
  <c r="N380" i="4"/>
  <c r="N382" i="4"/>
  <c r="N384" i="4"/>
  <c r="N386" i="4"/>
  <c r="N388" i="4"/>
  <c r="N390" i="4"/>
  <c r="N392" i="4"/>
  <c r="N394" i="4"/>
  <c r="N396" i="4"/>
  <c r="N398" i="4"/>
  <c r="N400" i="4"/>
  <c r="N402" i="4"/>
  <c r="N404" i="4"/>
  <c r="N406" i="4"/>
  <c r="N4" i="4"/>
  <c r="N11" i="4"/>
  <c r="N13" i="4"/>
  <c r="N14" i="4"/>
  <c r="N20" i="4"/>
  <c r="N27" i="4"/>
  <c r="N29" i="4"/>
  <c r="N30" i="4"/>
  <c r="N36" i="4"/>
  <c r="N43" i="4"/>
  <c r="N45" i="4"/>
  <c r="N46" i="4"/>
  <c r="N52" i="4"/>
  <c r="N59" i="4"/>
  <c r="N64" i="4"/>
  <c r="N67" i="4"/>
  <c r="N72" i="4"/>
  <c r="N75" i="4"/>
  <c r="N80" i="4"/>
  <c r="N83" i="4"/>
  <c r="N88" i="4"/>
  <c r="N91" i="4"/>
  <c r="N96" i="4"/>
  <c r="N99" i="4"/>
  <c r="N104" i="4"/>
  <c r="N107" i="4"/>
  <c r="N112" i="4"/>
  <c r="N115" i="4"/>
  <c r="N120" i="4"/>
  <c r="N123" i="4"/>
  <c r="N128" i="4"/>
  <c r="N131" i="4"/>
  <c r="N136" i="4"/>
  <c r="N139" i="4"/>
  <c r="N144" i="4"/>
  <c r="N147" i="4"/>
  <c r="N152" i="4"/>
  <c r="N155" i="4"/>
  <c r="N160" i="4"/>
  <c r="N163" i="4"/>
  <c r="N168" i="4"/>
  <c r="N171" i="4"/>
  <c r="N176" i="4"/>
  <c r="N179" i="4"/>
  <c r="N184" i="4"/>
  <c r="N187" i="4"/>
  <c r="N192" i="4"/>
  <c r="N195" i="4"/>
  <c r="N200" i="4"/>
  <c r="N203" i="4"/>
  <c r="N208" i="4"/>
  <c r="N211" i="4"/>
  <c r="N216" i="4"/>
  <c r="N219" i="4"/>
  <c r="N224" i="4"/>
  <c r="N227" i="4"/>
  <c r="N232" i="4"/>
  <c r="N235" i="4"/>
  <c r="N240" i="4"/>
  <c r="N243" i="4"/>
  <c r="N248" i="4"/>
  <c r="N251" i="4"/>
  <c r="N256" i="4"/>
  <c r="N259" i="4"/>
  <c r="N264" i="4"/>
  <c r="N267" i="4"/>
  <c r="N272" i="4"/>
  <c r="N275" i="4"/>
  <c r="N280" i="4"/>
  <c r="N283" i="4"/>
  <c r="N7" i="4"/>
  <c r="N9" i="4"/>
  <c r="N10" i="4"/>
  <c r="N16" i="4"/>
  <c r="N23" i="4"/>
  <c r="N25" i="4"/>
  <c r="N26" i="4"/>
  <c r="N32" i="4"/>
  <c r="N39" i="4"/>
  <c r="N41" i="4"/>
  <c r="N42" i="4"/>
  <c r="N48" i="4"/>
  <c r="N55" i="4"/>
  <c r="N57" i="4"/>
  <c r="N58" i="4"/>
  <c r="N61" i="4"/>
  <c r="N66" i="4"/>
  <c r="N69" i="4"/>
  <c r="N74" i="4"/>
  <c r="N77" i="4"/>
  <c r="N82" i="4"/>
  <c r="N85" i="4"/>
  <c r="N90" i="4"/>
  <c r="N93" i="4"/>
  <c r="N98" i="4"/>
  <c r="N101" i="4"/>
  <c r="N106" i="4"/>
  <c r="N109" i="4"/>
  <c r="N114" i="4"/>
  <c r="N117" i="4"/>
  <c r="N122" i="4"/>
  <c r="N125" i="4"/>
  <c r="N130" i="4"/>
  <c r="N133" i="4"/>
  <c r="N138" i="4"/>
  <c r="N141" i="4"/>
  <c r="N146" i="4"/>
  <c r="N149" i="4"/>
  <c r="N154" i="4"/>
  <c r="N157" i="4"/>
  <c r="N162" i="4"/>
  <c r="N165" i="4"/>
  <c r="N170" i="4"/>
  <c r="N173" i="4"/>
  <c r="N178" i="4"/>
  <c r="N181" i="4"/>
  <c r="N186" i="4"/>
  <c r="N189" i="4"/>
  <c r="N194" i="4"/>
  <c r="N197" i="4"/>
  <c r="N202" i="4"/>
  <c r="N205" i="4"/>
  <c r="N210" i="4"/>
  <c r="N213" i="4"/>
  <c r="N218" i="4"/>
  <c r="N221" i="4"/>
  <c r="N226" i="4"/>
  <c r="N229" i="4"/>
  <c r="N234" i="4"/>
  <c r="N237" i="4"/>
  <c r="N242" i="4"/>
  <c r="N245" i="4"/>
  <c r="N250" i="4"/>
  <c r="N253" i="4"/>
  <c r="N258" i="4"/>
  <c r="N261" i="4"/>
  <c r="N266" i="4"/>
  <c r="N269" i="4"/>
  <c r="N274" i="4"/>
  <c r="N277" i="4"/>
  <c r="N282" i="4"/>
  <c r="N285" i="4"/>
  <c r="N287" i="4"/>
  <c r="N289" i="4"/>
  <c r="N291" i="4"/>
  <c r="N293" i="4"/>
  <c r="N295" i="4"/>
  <c r="N297" i="4"/>
  <c r="N299" i="4"/>
  <c r="N301" i="4"/>
  <c r="N303" i="4"/>
  <c r="N305" i="4"/>
  <c r="N307" i="4"/>
  <c r="N309" i="4"/>
  <c r="N311" i="4"/>
  <c r="N313" i="4"/>
  <c r="N315" i="4"/>
  <c r="N317" i="4"/>
  <c r="N319" i="4"/>
  <c r="N321" i="4"/>
  <c r="N323" i="4"/>
  <c r="N325" i="4"/>
  <c r="N327" i="4"/>
  <c r="N329" i="4"/>
  <c r="N331" i="4"/>
  <c r="N333" i="4"/>
  <c r="N335" i="4"/>
  <c r="N337" i="4"/>
  <c r="N339" i="4"/>
  <c r="N341" i="4"/>
  <c r="N343" i="4"/>
  <c r="N345" i="4"/>
  <c r="N347" i="4"/>
  <c r="N349" i="4"/>
  <c r="N351" i="4"/>
  <c r="N353" i="4"/>
  <c r="N355" i="4"/>
  <c r="N357" i="4"/>
  <c r="N359" i="4"/>
  <c r="N361" i="4"/>
  <c r="N363" i="4"/>
  <c r="N365" i="4"/>
  <c r="N367" i="4"/>
  <c r="N369" i="4"/>
  <c r="N371" i="4"/>
  <c r="N373" i="4"/>
  <c r="N375" i="4"/>
  <c r="N377" i="4"/>
  <c r="N379" i="4"/>
  <c r="N381" i="4"/>
  <c r="N383" i="4"/>
  <c r="N385" i="4"/>
  <c r="N387" i="4"/>
  <c r="N389" i="4"/>
  <c r="N391" i="4"/>
  <c r="N393" i="4"/>
  <c r="N395" i="4"/>
  <c r="N397" i="4"/>
  <c r="N399" i="4"/>
  <c r="N401" i="4"/>
  <c r="N403" i="4"/>
  <c r="N405" i="4"/>
  <c r="N407" i="4"/>
  <c r="N409" i="4"/>
  <c r="N411" i="4"/>
  <c r="N413" i="4"/>
  <c r="N415" i="4"/>
  <c r="N417" i="4"/>
  <c r="N419" i="4"/>
  <c r="N421" i="4"/>
  <c r="N426" i="4"/>
  <c r="N429" i="4"/>
  <c r="N423" i="4"/>
  <c r="N433" i="4"/>
  <c r="N438" i="4"/>
  <c r="N439" i="4"/>
  <c r="N440" i="4"/>
  <c r="N447" i="4"/>
  <c r="N448" i="4"/>
  <c r="N455" i="4"/>
  <c r="N456" i="4"/>
  <c r="N463" i="4"/>
  <c r="N464" i="4"/>
  <c r="N471" i="4"/>
  <c r="N472" i="4"/>
  <c r="N479" i="4"/>
  <c r="N480" i="4"/>
  <c r="N487" i="4"/>
  <c r="N488" i="4"/>
  <c r="N495" i="4"/>
  <c r="N496" i="4"/>
  <c r="N498" i="4"/>
  <c r="N499" i="4"/>
  <c r="N502" i="4"/>
  <c r="N505" i="4"/>
  <c r="N510" i="4"/>
  <c r="N516" i="4"/>
  <c r="N523" i="4"/>
  <c r="N524" i="4"/>
  <c r="N529" i="4"/>
  <c r="N533" i="4"/>
  <c r="N538" i="4"/>
  <c r="N541" i="4"/>
  <c r="N551" i="4"/>
  <c r="N552" i="4"/>
  <c r="N559" i="4"/>
  <c r="N560" i="4"/>
  <c r="N562" i="4"/>
  <c r="N563" i="4"/>
  <c r="N566" i="4"/>
  <c r="N569" i="4"/>
  <c r="N574" i="4"/>
  <c r="N580" i="4"/>
  <c r="N587" i="4"/>
  <c r="N588" i="4"/>
  <c r="N593" i="4"/>
  <c r="N597" i="4"/>
  <c r="N604" i="4"/>
  <c r="N605" i="4"/>
  <c r="N612" i="4"/>
  <c r="N613" i="4"/>
  <c r="N620" i="4"/>
  <c r="N621" i="4"/>
  <c r="N628" i="4"/>
  <c r="N629" i="4"/>
  <c r="N636" i="4"/>
  <c r="N637" i="4"/>
  <c r="N644" i="4"/>
  <c r="N645" i="4"/>
  <c r="N652" i="4"/>
  <c r="N653" i="4"/>
  <c r="N660" i="4"/>
  <c r="N668" i="4"/>
  <c r="N676" i="4"/>
  <c r="N684" i="4"/>
  <c r="N692" i="4"/>
  <c r="N700" i="4"/>
  <c r="N708" i="4"/>
  <c r="N716" i="4"/>
  <c r="N724" i="4"/>
  <c r="N732" i="4"/>
  <c r="N740" i="4"/>
  <c r="N748" i="4"/>
  <c r="N756" i="4"/>
  <c r="N764" i="4"/>
  <c r="N772" i="4"/>
  <c r="N780" i="4"/>
  <c r="N788" i="4"/>
  <c r="N796" i="4"/>
  <c r="N804" i="4"/>
  <c r="N812" i="4"/>
  <c r="N820" i="4"/>
  <c r="N828" i="4"/>
  <c r="N836" i="4"/>
  <c r="N844" i="4"/>
  <c r="N852" i="4"/>
  <c r="N860" i="4"/>
  <c r="N868" i="4"/>
  <c r="N876" i="4"/>
  <c r="N410" i="4"/>
  <c r="N414" i="4"/>
  <c r="N418" i="4"/>
  <c r="N422" i="4"/>
  <c r="N442" i="4"/>
  <c r="N445" i="4"/>
  <c r="N450" i="4"/>
  <c r="N453" i="4"/>
  <c r="N458" i="4"/>
  <c r="N461" i="4"/>
  <c r="N466" i="4"/>
  <c r="N469" i="4"/>
  <c r="N474" i="4"/>
  <c r="N477" i="4"/>
  <c r="N482" i="4"/>
  <c r="N485" i="4"/>
  <c r="N490" i="4"/>
  <c r="N493" i="4"/>
  <c r="N503" i="4"/>
  <c r="N504" i="4"/>
  <c r="N511" i="4"/>
  <c r="N512" i="4"/>
  <c r="N514" i="4"/>
  <c r="N515" i="4"/>
  <c r="N518" i="4"/>
  <c r="N521" i="4"/>
  <c r="N526" i="4"/>
  <c r="N532" i="4"/>
  <c r="N539" i="4"/>
  <c r="N540" i="4"/>
  <c r="N545" i="4"/>
  <c r="N549" i="4"/>
  <c r="N554" i="4"/>
  <c r="N557" i="4"/>
  <c r="N567" i="4"/>
  <c r="N568" i="4"/>
  <c r="N575" i="4"/>
  <c r="N576" i="4"/>
  <c r="N578" i="4"/>
  <c r="N579" i="4"/>
  <c r="N582" i="4"/>
  <c r="N585" i="4"/>
  <c r="N590" i="4"/>
  <c r="N596" i="4"/>
  <c r="N602" i="4"/>
  <c r="N603" i="4"/>
  <c r="N610" i="4"/>
  <c r="N611" i="4"/>
  <c r="N618" i="4"/>
  <c r="N619" i="4"/>
  <c r="N626" i="4"/>
  <c r="N627" i="4"/>
  <c r="N634" i="4"/>
  <c r="N635" i="4"/>
  <c r="N642" i="4"/>
  <c r="N643" i="4"/>
  <c r="N650" i="4"/>
  <c r="N651" i="4"/>
  <c r="N657" i="4"/>
  <c r="N659" i="4"/>
  <c r="N662" i="4"/>
  <c r="N665" i="4"/>
  <c r="N667" i="4"/>
  <c r="N670" i="4"/>
  <c r="N673" i="4"/>
  <c r="N675" i="4"/>
  <c r="N678" i="4"/>
  <c r="N681" i="4"/>
  <c r="N683" i="4"/>
  <c r="N686" i="4"/>
  <c r="N689" i="4"/>
  <c r="N691" i="4"/>
  <c r="N694" i="4"/>
  <c r="N697" i="4"/>
  <c r="N699" i="4"/>
  <c r="N702" i="4"/>
  <c r="N705" i="4"/>
  <c r="N707" i="4"/>
  <c r="N710" i="4"/>
  <c r="N713" i="4"/>
  <c r="N715" i="4"/>
  <c r="N718" i="4"/>
  <c r="N721" i="4"/>
  <c r="N723" i="4"/>
  <c r="N726" i="4"/>
  <c r="N729" i="4"/>
  <c r="N731" i="4"/>
  <c r="N734" i="4"/>
  <c r="N737" i="4"/>
  <c r="N739" i="4"/>
  <c r="N742" i="4"/>
  <c r="N745" i="4"/>
  <c r="N747" i="4"/>
  <c r="N750" i="4"/>
  <c r="N753" i="4"/>
  <c r="N755" i="4"/>
  <c r="N758" i="4"/>
  <c r="N761" i="4"/>
  <c r="N763" i="4"/>
  <c r="N766" i="4"/>
  <c r="N769" i="4"/>
  <c r="N771" i="4"/>
  <c r="N774" i="4"/>
  <c r="N777" i="4"/>
  <c r="N779" i="4"/>
  <c r="N782" i="4"/>
  <c r="N785" i="4"/>
  <c r="N787" i="4"/>
  <c r="N790" i="4"/>
  <c r="N793" i="4"/>
  <c r="N795" i="4"/>
  <c r="N798" i="4"/>
  <c r="N801" i="4"/>
  <c r="N803" i="4"/>
  <c r="N806" i="4"/>
  <c r="N809" i="4"/>
  <c r="N811" i="4"/>
  <c r="N814" i="4"/>
  <c r="N817" i="4"/>
  <c r="N819" i="4"/>
  <c r="N822" i="4"/>
  <c r="N825" i="4"/>
  <c r="N827" i="4"/>
  <c r="N830" i="4"/>
  <c r="N833" i="4"/>
  <c r="N835" i="4"/>
  <c r="N424" i="4"/>
  <c r="N432" i="4"/>
  <c r="N434" i="4"/>
  <c r="N443" i="4"/>
  <c r="N444" i="4"/>
  <c r="N451" i="4"/>
  <c r="N452" i="4"/>
  <c r="N459" i="4"/>
  <c r="N460" i="4"/>
  <c r="N467" i="4"/>
  <c r="N468" i="4"/>
  <c r="N475" i="4"/>
  <c r="N476" i="4"/>
  <c r="N483" i="4"/>
  <c r="N484" i="4"/>
  <c r="N491" i="4"/>
  <c r="N492" i="4"/>
  <c r="N497" i="4"/>
  <c r="N501" i="4"/>
  <c r="N506" i="4"/>
  <c r="N509" i="4"/>
  <c r="N519" i="4"/>
  <c r="N520" i="4"/>
  <c r="N527" i="4"/>
  <c r="N528" i="4"/>
  <c r="N530" i="4"/>
  <c r="N531" i="4"/>
  <c r="N534" i="4"/>
  <c r="N537" i="4"/>
  <c r="N542" i="4"/>
  <c r="N548" i="4"/>
  <c r="N555" i="4"/>
  <c r="N556" i="4"/>
  <c r="N561" i="4"/>
  <c r="N565" i="4"/>
  <c r="N570" i="4"/>
  <c r="N573" i="4"/>
  <c r="N583" i="4"/>
  <c r="N584" i="4"/>
  <c r="N591" i="4"/>
  <c r="N592" i="4"/>
  <c r="N594" i="4"/>
  <c r="N595" i="4"/>
  <c r="N598" i="4"/>
  <c r="N600" i="4"/>
  <c r="N601" i="4"/>
  <c r="N608" i="4"/>
  <c r="N609" i="4"/>
  <c r="N616" i="4"/>
  <c r="N617" i="4"/>
  <c r="N624" i="4"/>
  <c r="N625" i="4"/>
  <c r="N632" i="4"/>
  <c r="N633" i="4"/>
  <c r="N640" i="4"/>
  <c r="N641" i="4"/>
  <c r="N648" i="4"/>
  <c r="N649" i="4"/>
  <c r="N656" i="4"/>
  <c r="N664" i="4"/>
  <c r="N672" i="4"/>
  <c r="N680" i="4"/>
  <c r="N688" i="4"/>
  <c r="N696" i="4"/>
  <c r="N704" i="4"/>
  <c r="N712" i="4"/>
  <c r="N720" i="4"/>
  <c r="N728" i="4"/>
  <c r="N736" i="4"/>
  <c r="N744" i="4"/>
  <c r="N752" i="4"/>
  <c r="N760" i="4"/>
  <c r="N768" i="4"/>
  <c r="N776" i="4"/>
  <c r="N784" i="4"/>
  <c r="N792" i="4"/>
  <c r="N800" i="4"/>
  <c r="N808" i="4"/>
  <c r="N816" i="4"/>
  <c r="N824" i="4"/>
  <c r="N832" i="4"/>
  <c r="N840" i="4"/>
  <c r="N848" i="4"/>
  <c r="N856" i="4"/>
  <c r="N864" i="4"/>
  <c r="N872" i="4"/>
  <c r="N408" i="4"/>
  <c r="N412" i="4"/>
  <c r="N416" i="4"/>
  <c r="N420" i="4"/>
  <c r="N425" i="4"/>
  <c r="N430" i="4"/>
  <c r="N431" i="4"/>
  <c r="N437" i="4"/>
  <c r="N441" i="4"/>
  <c r="N446" i="4"/>
  <c r="N449" i="4"/>
  <c r="N454" i="4"/>
  <c r="N457" i="4"/>
  <c r="N462" i="4"/>
  <c r="N465" i="4"/>
  <c r="N470" i="4"/>
  <c r="N473" i="4"/>
  <c r="N478" i="4"/>
  <c r="N481" i="4"/>
  <c r="N486" i="4"/>
  <c r="N489" i="4"/>
  <c r="N494" i="4"/>
  <c r="N500" i="4"/>
  <c r="N507" i="4"/>
  <c r="N508" i="4"/>
  <c r="N513" i="4"/>
  <c r="N517" i="4"/>
  <c r="N522" i="4"/>
  <c r="N525" i="4"/>
  <c r="N535" i="4"/>
  <c r="N536" i="4"/>
  <c r="N543" i="4"/>
  <c r="N544" i="4"/>
  <c r="N546" i="4"/>
  <c r="N547" i="4"/>
  <c r="N550" i="4"/>
  <c r="N553" i="4"/>
  <c r="N558" i="4"/>
  <c r="N564" i="4"/>
  <c r="N571" i="4"/>
  <c r="N572" i="4"/>
  <c r="N577" i="4"/>
  <c r="N581" i="4"/>
  <c r="N586" i="4"/>
  <c r="N589" i="4"/>
  <c r="N599" i="4"/>
  <c r="N606" i="4"/>
  <c r="N607" i="4"/>
  <c r="N614" i="4"/>
  <c r="N615" i="4"/>
  <c r="N622" i="4"/>
  <c r="N623" i="4"/>
  <c r="N630" i="4"/>
  <c r="N631" i="4"/>
  <c r="N638" i="4"/>
  <c r="N639" i="4"/>
  <c r="N646" i="4"/>
  <c r="N647" i="4"/>
  <c r="N654" i="4"/>
  <c r="N655" i="4"/>
  <c r="N658" i="4"/>
  <c r="N661" i="4"/>
  <c r="N663" i="4"/>
  <c r="N666" i="4"/>
  <c r="N669" i="4"/>
  <c r="N671" i="4"/>
  <c r="N674" i="4"/>
  <c r="N677" i="4"/>
  <c r="N679" i="4"/>
  <c r="N682" i="4"/>
  <c r="N685" i="4"/>
  <c r="N687" i="4"/>
  <c r="N690" i="4"/>
  <c r="N693" i="4"/>
  <c r="N695" i="4"/>
  <c r="N698" i="4"/>
  <c r="N701" i="4"/>
  <c r="N703" i="4"/>
  <c r="N706" i="4"/>
  <c r="N709" i="4"/>
  <c r="N711" i="4"/>
  <c r="N714" i="4"/>
  <c r="N717" i="4"/>
  <c r="N719" i="4"/>
  <c r="N722" i="4"/>
  <c r="N725" i="4"/>
  <c r="N727" i="4"/>
  <c r="N730" i="4"/>
  <c r="N733" i="4"/>
  <c r="N735" i="4"/>
  <c r="N738" i="4"/>
  <c r="N741" i="4"/>
  <c r="N743" i="4"/>
  <c r="N746" i="4"/>
  <c r="N749" i="4"/>
  <c r="N751" i="4"/>
  <c r="N754" i="4"/>
  <c r="N757" i="4"/>
  <c r="N759" i="4"/>
  <c r="N762" i="4"/>
  <c r="N765" i="4"/>
  <c r="N767" i="4"/>
  <c r="N770" i="4"/>
  <c r="N773" i="4"/>
  <c r="N775" i="4"/>
  <c r="N778" i="4"/>
  <c r="N781" i="4"/>
  <c r="N783" i="4"/>
  <c r="N786" i="4"/>
  <c r="N789" i="4"/>
  <c r="N791" i="4"/>
  <c r="N794" i="4"/>
  <c r="N797" i="4"/>
  <c r="N799" i="4"/>
  <c r="N802" i="4"/>
  <c r="N805" i="4"/>
  <c r="N807" i="4"/>
  <c r="N810" i="4"/>
  <c r="N813" i="4"/>
  <c r="N815" i="4"/>
  <c r="N818" i="4"/>
  <c r="N821" i="4"/>
  <c r="N823" i="4"/>
  <c r="N826" i="4"/>
  <c r="N829" i="4"/>
  <c r="N831" i="4"/>
  <c r="N834" i="4"/>
  <c r="N837" i="4"/>
  <c r="N839" i="4"/>
  <c r="N842" i="4"/>
  <c r="N845" i="4"/>
  <c r="N847" i="4"/>
  <c r="N850" i="4"/>
  <c r="N853" i="4"/>
  <c r="N855" i="4"/>
  <c r="N858" i="4"/>
  <c r="N861" i="4"/>
  <c r="N863" i="4"/>
  <c r="N866" i="4"/>
  <c r="N869" i="4"/>
  <c r="N871" i="4"/>
  <c r="N874" i="4"/>
  <c r="N877" i="4"/>
  <c r="N879" i="4"/>
  <c r="N843" i="4"/>
  <c r="N849" i="4"/>
  <c r="N862" i="4"/>
  <c r="N875" i="4"/>
  <c r="N884" i="4"/>
  <c r="N892" i="4"/>
  <c r="N900" i="4"/>
  <c r="N908" i="4"/>
  <c r="N916" i="4"/>
  <c r="N924" i="4"/>
  <c r="N932" i="4"/>
  <c r="N940" i="4"/>
  <c r="N948" i="4"/>
  <c r="N956" i="4"/>
  <c r="N961" i="4"/>
  <c r="N964" i="4"/>
  <c r="N969" i="4"/>
  <c r="N972" i="4"/>
  <c r="N977" i="4"/>
  <c r="N980" i="4"/>
  <c r="N985" i="4"/>
  <c r="N988" i="4"/>
  <c r="N993" i="4"/>
  <c r="N996" i="4"/>
  <c r="N1001" i="4"/>
  <c r="N1004" i="4"/>
  <c r="N1009" i="4"/>
  <c r="N1012" i="4"/>
  <c r="N1017" i="4"/>
  <c r="N1020" i="4"/>
  <c r="N838" i="4"/>
  <c r="N851" i="4"/>
  <c r="N857" i="4"/>
  <c r="N870" i="4"/>
  <c r="N881" i="4"/>
  <c r="N883" i="4"/>
  <c r="N886" i="4"/>
  <c r="N889" i="4"/>
  <c r="N891" i="4"/>
  <c r="N894" i="4"/>
  <c r="N897" i="4"/>
  <c r="N899" i="4"/>
  <c r="N902" i="4"/>
  <c r="N905" i="4"/>
  <c r="N907" i="4"/>
  <c r="N910" i="4"/>
  <c r="N913" i="4"/>
  <c r="N915" i="4"/>
  <c r="N918" i="4"/>
  <c r="N921" i="4"/>
  <c r="N923" i="4"/>
  <c r="N926" i="4"/>
  <c r="N929" i="4"/>
  <c r="N931" i="4"/>
  <c r="N934" i="4"/>
  <c r="N937" i="4"/>
  <c r="N939" i="4"/>
  <c r="N942" i="4"/>
  <c r="N945" i="4"/>
  <c r="N947" i="4"/>
  <c r="N950" i="4"/>
  <c r="N953" i="4"/>
  <c r="N955" i="4"/>
  <c r="N958" i="4"/>
  <c r="N963" i="4"/>
  <c r="N966" i="4"/>
  <c r="N971" i="4"/>
  <c r="N974" i="4"/>
  <c r="N979" i="4"/>
  <c r="N982" i="4"/>
  <c r="N987" i="4"/>
  <c r="N990" i="4"/>
  <c r="N995" i="4"/>
  <c r="N998" i="4"/>
  <c r="N1003" i="4"/>
  <c r="N1006" i="4"/>
  <c r="N1011" i="4"/>
  <c r="N1014" i="4"/>
  <c r="N1019" i="4"/>
  <c r="N1022" i="4"/>
  <c r="N846" i="4"/>
  <c r="N859" i="4"/>
  <c r="N865" i="4"/>
  <c r="N880" i="4"/>
  <c r="N888" i="4"/>
  <c r="N896" i="4"/>
  <c r="N904" i="4"/>
  <c r="N912" i="4"/>
  <c r="N920" i="4"/>
  <c r="N928" i="4"/>
  <c r="N936" i="4"/>
  <c r="N944" i="4"/>
  <c r="N952" i="4"/>
  <c r="N957" i="4"/>
  <c r="N960" i="4"/>
  <c r="N965" i="4"/>
  <c r="N968" i="4"/>
  <c r="N973" i="4"/>
  <c r="N976" i="4"/>
  <c r="N981" i="4"/>
  <c r="N984" i="4"/>
  <c r="N989" i="4"/>
  <c r="N992" i="4"/>
  <c r="N997" i="4"/>
  <c r="N1000" i="4"/>
  <c r="N1005" i="4"/>
  <c r="N1008" i="4"/>
  <c r="N1013" i="4"/>
  <c r="N1016" i="4"/>
  <c r="N1021" i="4"/>
  <c r="N841" i="4"/>
  <c r="N854" i="4"/>
  <c r="N867" i="4"/>
  <c r="N873" i="4"/>
  <c r="N878" i="4"/>
  <c r="N882" i="4"/>
  <c r="N885" i="4"/>
  <c r="N887" i="4"/>
  <c r="N890" i="4"/>
  <c r="N893" i="4"/>
  <c r="N895" i="4"/>
  <c r="N898" i="4"/>
  <c r="N901" i="4"/>
  <c r="N903" i="4"/>
  <c r="N906" i="4"/>
  <c r="N909" i="4"/>
  <c r="N911" i="4"/>
  <c r="N914" i="4"/>
  <c r="N917" i="4"/>
  <c r="N919" i="4"/>
  <c r="N922" i="4"/>
  <c r="N925" i="4"/>
  <c r="N927" i="4"/>
  <c r="N930" i="4"/>
  <c r="N933" i="4"/>
  <c r="N935" i="4"/>
  <c r="N938" i="4"/>
  <c r="N941" i="4"/>
  <c r="N943" i="4"/>
  <c r="N946" i="4"/>
  <c r="N949" i="4"/>
  <c r="N951" i="4"/>
  <c r="N954" i="4"/>
  <c r="N959" i="4"/>
  <c r="N962" i="4"/>
  <c r="N967" i="4"/>
  <c r="N970" i="4"/>
  <c r="N975" i="4"/>
  <c r="N978" i="4"/>
  <c r="N983" i="4"/>
  <c r="N986" i="4"/>
  <c r="N991" i="4"/>
  <c r="N994" i="4"/>
  <c r="N999" i="4"/>
  <c r="N1002" i="4"/>
  <c r="N1007" i="4"/>
  <c r="N1010" i="4"/>
  <c r="N1015" i="4"/>
  <c r="N1018" i="4"/>
  <c r="N1023" i="4"/>
  <c r="N2" i="4"/>
  <c r="M8" i="4"/>
  <c r="M15" i="4"/>
  <c r="M17" i="4"/>
  <c r="M18" i="4"/>
  <c r="M24" i="4"/>
  <c r="M31" i="4"/>
  <c r="M33" i="4"/>
  <c r="M34" i="4"/>
  <c r="M40" i="4"/>
  <c r="M47" i="4"/>
  <c r="M49" i="4"/>
  <c r="M50" i="4"/>
  <c r="M56" i="4"/>
  <c r="M62" i="4"/>
  <c r="M65" i="4"/>
  <c r="M70" i="4"/>
  <c r="M73" i="4"/>
  <c r="M78" i="4"/>
  <c r="M81" i="4"/>
  <c r="M86" i="4"/>
  <c r="M89" i="4"/>
  <c r="M94" i="4"/>
  <c r="M97" i="4"/>
  <c r="M102" i="4"/>
  <c r="M105" i="4"/>
  <c r="M110" i="4"/>
  <c r="M113" i="4"/>
  <c r="M118" i="4"/>
  <c r="M121" i="4"/>
  <c r="M126" i="4"/>
  <c r="M129" i="4"/>
  <c r="M134" i="4"/>
  <c r="M137" i="4"/>
  <c r="M142" i="4"/>
  <c r="M145" i="4"/>
  <c r="M150" i="4"/>
  <c r="M153" i="4"/>
  <c r="M158" i="4"/>
  <c r="M161" i="4"/>
  <c r="M166" i="4"/>
  <c r="M169" i="4"/>
  <c r="M174" i="4"/>
  <c r="M177" i="4"/>
  <c r="M182" i="4"/>
  <c r="M185" i="4"/>
  <c r="M190" i="4"/>
  <c r="M193" i="4"/>
  <c r="M198" i="4"/>
  <c r="M201" i="4"/>
  <c r="M206" i="4"/>
  <c r="M209" i="4"/>
  <c r="M214" i="4"/>
  <c r="M217" i="4"/>
  <c r="M222" i="4"/>
  <c r="M225" i="4"/>
  <c r="M230" i="4"/>
  <c r="M233" i="4"/>
  <c r="M238" i="4"/>
  <c r="M241" i="4"/>
  <c r="M246" i="4"/>
  <c r="M249" i="4"/>
  <c r="M254" i="4"/>
  <c r="M257" i="4"/>
  <c r="M262" i="4"/>
  <c r="M265" i="4"/>
  <c r="M270" i="4"/>
  <c r="M273" i="4"/>
  <c r="M278" i="4"/>
  <c r="M281" i="4"/>
  <c r="M286" i="4"/>
  <c r="M288" i="4"/>
  <c r="M290" i="4"/>
  <c r="M292" i="4"/>
  <c r="M294" i="4"/>
  <c r="M296" i="4"/>
  <c r="M298" i="4"/>
  <c r="M300" i="4"/>
  <c r="M302" i="4"/>
  <c r="M304" i="4"/>
  <c r="M306" i="4"/>
  <c r="M308" i="4"/>
  <c r="M310" i="4"/>
  <c r="M312" i="4"/>
  <c r="M314" i="4"/>
  <c r="M316" i="4"/>
  <c r="M318" i="4"/>
  <c r="M320" i="4"/>
  <c r="M322" i="4"/>
  <c r="M324" i="4"/>
  <c r="M326" i="4"/>
  <c r="M328" i="4"/>
  <c r="M330" i="4"/>
  <c r="M332" i="4"/>
  <c r="M334" i="4"/>
  <c r="M336" i="4"/>
  <c r="M338" i="4"/>
  <c r="M340" i="4"/>
  <c r="M342" i="4"/>
  <c r="M344" i="4"/>
  <c r="M346" i="4"/>
  <c r="M348" i="4"/>
  <c r="M350" i="4"/>
  <c r="M352" i="4"/>
  <c r="M354" i="4"/>
  <c r="M356" i="4"/>
  <c r="M358" i="4"/>
  <c r="M360" i="4"/>
  <c r="M362" i="4"/>
  <c r="M364" i="4"/>
  <c r="M366" i="4"/>
  <c r="M368" i="4"/>
  <c r="M370" i="4"/>
  <c r="M372" i="4"/>
  <c r="M374" i="4"/>
  <c r="M376" i="4"/>
  <c r="M378" i="4"/>
  <c r="M380" i="4"/>
  <c r="M382" i="4"/>
  <c r="M384" i="4"/>
  <c r="M386" i="4"/>
  <c r="M388" i="4"/>
  <c r="M390" i="4"/>
  <c r="M392" i="4"/>
  <c r="M394" i="4"/>
  <c r="M396" i="4"/>
  <c r="M398" i="4"/>
  <c r="M400" i="4"/>
  <c r="M402" i="4"/>
  <c r="M404" i="4"/>
  <c r="M406" i="4"/>
  <c r="M408" i="4"/>
  <c r="M410" i="4"/>
  <c r="M412" i="4"/>
  <c r="M414" i="4"/>
  <c r="M416" i="4"/>
  <c r="M418" i="4"/>
  <c r="M420" i="4"/>
  <c r="M422" i="4"/>
  <c r="M425" i="4"/>
  <c r="M430" i="4"/>
  <c r="M433" i="4"/>
  <c r="M438" i="4"/>
  <c r="M4" i="4"/>
  <c r="M11" i="4"/>
  <c r="M13" i="4"/>
  <c r="M14" i="4"/>
  <c r="M20" i="4"/>
  <c r="M27" i="4"/>
  <c r="M29" i="4"/>
  <c r="M30" i="4"/>
  <c r="M36" i="4"/>
  <c r="M43" i="4"/>
  <c r="M45" i="4"/>
  <c r="M46" i="4"/>
  <c r="M52" i="4"/>
  <c r="M59" i="4"/>
  <c r="M64" i="4"/>
  <c r="M67" i="4"/>
  <c r="M72" i="4"/>
  <c r="M75" i="4"/>
  <c r="M80" i="4"/>
  <c r="M83" i="4"/>
  <c r="M88" i="4"/>
  <c r="M91" i="4"/>
  <c r="M96" i="4"/>
  <c r="M99" i="4"/>
  <c r="M104" i="4"/>
  <c r="M107" i="4"/>
  <c r="M112" i="4"/>
  <c r="M115" i="4"/>
  <c r="M120" i="4"/>
  <c r="M123" i="4"/>
  <c r="M128" i="4"/>
  <c r="M131" i="4"/>
  <c r="M136" i="4"/>
  <c r="M139" i="4"/>
  <c r="M144" i="4"/>
  <c r="M147" i="4"/>
  <c r="M152" i="4"/>
  <c r="M155" i="4"/>
  <c r="M160" i="4"/>
  <c r="M163" i="4"/>
  <c r="M168" i="4"/>
  <c r="M171" i="4"/>
  <c r="M176" i="4"/>
  <c r="M179" i="4"/>
  <c r="M184" i="4"/>
  <c r="M187" i="4"/>
  <c r="M192" i="4"/>
  <c r="M195" i="4"/>
  <c r="M200" i="4"/>
  <c r="M203" i="4"/>
  <c r="M208" i="4"/>
  <c r="M211" i="4"/>
  <c r="M216" i="4"/>
  <c r="M219" i="4"/>
  <c r="M224" i="4"/>
  <c r="M227" i="4"/>
  <c r="M232" i="4"/>
  <c r="M235" i="4"/>
  <c r="M240" i="4"/>
  <c r="M243" i="4"/>
  <c r="M248" i="4"/>
  <c r="M251" i="4"/>
  <c r="M256" i="4"/>
  <c r="M259" i="4"/>
  <c r="M264" i="4"/>
  <c r="M267" i="4"/>
  <c r="M272" i="4"/>
  <c r="M275" i="4"/>
  <c r="M280" i="4"/>
  <c r="M283" i="4"/>
  <c r="M7" i="4"/>
  <c r="M9" i="4"/>
  <c r="M10" i="4"/>
  <c r="M16" i="4"/>
  <c r="M23" i="4"/>
  <c r="M25" i="4"/>
  <c r="M26" i="4"/>
  <c r="M32" i="4"/>
  <c r="M39" i="4"/>
  <c r="M41" i="4"/>
  <c r="M42" i="4"/>
  <c r="M48" i="4"/>
  <c r="M55" i="4"/>
  <c r="M57" i="4"/>
  <c r="M58" i="4"/>
  <c r="M61" i="4"/>
  <c r="M66" i="4"/>
  <c r="M69" i="4"/>
  <c r="M74" i="4"/>
  <c r="M77" i="4"/>
  <c r="M82" i="4"/>
  <c r="M85" i="4"/>
  <c r="M90" i="4"/>
  <c r="M93" i="4"/>
  <c r="M98" i="4"/>
  <c r="M101" i="4"/>
  <c r="M106" i="4"/>
  <c r="M109" i="4"/>
  <c r="M114" i="4"/>
  <c r="M117" i="4"/>
  <c r="M122" i="4"/>
  <c r="M125" i="4"/>
  <c r="M130" i="4"/>
  <c r="M133" i="4"/>
  <c r="M138" i="4"/>
  <c r="M141" i="4"/>
  <c r="M146" i="4"/>
  <c r="M149" i="4"/>
  <c r="M154" i="4"/>
  <c r="M157" i="4"/>
  <c r="M162" i="4"/>
  <c r="M165" i="4"/>
  <c r="M170" i="4"/>
  <c r="M173" i="4"/>
  <c r="M178" i="4"/>
  <c r="M181" i="4"/>
  <c r="M186" i="4"/>
  <c r="M189" i="4"/>
  <c r="M194" i="4"/>
  <c r="M197" i="4"/>
  <c r="M202" i="4"/>
  <c r="M205" i="4"/>
  <c r="M210" i="4"/>
  <c r="M213" i="4"/>
  <c r="M218" i="4"/>
  <c r="M221" i="4"/>
  <c r="M226" i="4"/>
  <c r="M229" i="4"/>
  <c r="M234" i="4"/>
  <c r="M237" i="4"/>
  <c r="M242" i="4"/>
  <c r="M245" i="4"/>
  <c r="M250" i="4"/>
  <c r="M253" i="4"/>
  <c r="M258" i="4"/>
  <c r="M261" i="4"/>
  <c r="M266" i="4"/>
  <c r="M269" i="4"/>
  <c r="M274" i="4"/>
  <c r="M277" i="4"/>
  <c r="M282" i="4"/>
  <c r="M285" i="4"/>
  <c r="M287" i="4"/>
  <c r="M289" i="4"/>
  <c r="M291" i="4"/>
  <c r="M293" i="4"/>
  <c r="M295" i="4"/>
  <c r="M297" i="4"/>
  <c r="M299" i="4"/>
  <c r="M301" i="4"/>
  <c r="M303" i="4"/>
  <c r="M305" i="4"/>
  <c r="M307" i="4"/>
  <c r="M309" i="4"/>
  <c r="M311" i="4"/>
  <c r="M313" i="4"/>
  <c r="M315" i="4"/>
  <c r="M317" i="4"/>
  <c r="M319" i="4"/>
  <c r="M321" i="4"/>
  <c r="M323" i="4"/>
  <c r="M325" i="4"/>
  <c r="M327" i="4"/>
  <c r="M329" i="4"/>
  <c r="M331" i="4"/>
  <c r="M333" i="4"/>
  <c r="M335" i="4"/>
  <c r="M337" i="4"/>
  <c r="M339" i="4"/>
  <c r="M341" i="4"/>
  <c r="M343" i="4"/>
  <c r="M345" i="4"/>
  <c r="M347" i="4"/>
  <c r="M349" i="4"/>
  <c r="M351" i="4"/>
  <c r="M353" i="4"/>
  <c r="M355" i="4"/>
  <c r="M357" i="4"/>
  <c r="M359" i="4"/>
  <c r="M361" i="4"/>
  <c r="M363" i="4"/>
  <c r="M3" i="4"/>
  <c r="M5" i="4"/>
  <c r="M6" i="4"/>
  <c r="M12" i="4"/>
  <c r="M19" i="4"/>
  <c r="M21" i="4"/>
  <c r="M22" i="4"/>
  <c r="M28" i="4"/>
  <c r="M35" i="4"/>
  <c r="M37" i="4"/>
  <c r="M38" i="4"/>
  <c r="M44" i="4"/>
  <c r="M51" i="4"/>
  <c r="M53" i="4"/>
  <c r="M54" i="4"/>
  <c r="M60" i="4"/>
  <c r="M63" i="4"/>
  <c r="M68" i="4"/>
  <c r="M71" i="4"/>
  <c r="M76" i="4"/>
  <c r="M79" i="4"/>
  <c r="M84" i="4"/>
  <c r="M87" i="4"/>
  <c r="M92" i="4"/>
  <c r="M95" i="4"/>
  <c r="M100" i="4"/>
  <c r="M103" i="4"/>
  <c r="M108" i="4"/>
  <c r="M111" i="4"/>
  <c r="M116" i="4"/>
  <c r="M119" i="4"/>
  <c r="M124" i="4"/>
  <c r="M127" i="4"/>
  <c r="M132" i="4"/>
  <c r="M135" i="4"/>
  <c r="M140" i="4"/>
  <c r="M143" i="4"/>
  <c r="M148" i="4"/>
  <c r="M151" i="4"/>
  <c r="M156" i="4"/>
  <c r="M159" i="4"/>
  <c r="M164" i="4"/>
  <c r="M167" i="4"/>
  <c r="M172" i="4"/>
  <c r="M175" i="4"/>
  <c r="M180" i="4"/>
  <c r="M183" i="4"/>
  <c r="M188" i="4"/>
  <c r="M191" i="4"/>
  <c r="M196" i="4"/>
  <c r="M199" i="4"/>
  <c r="M204" i="4"/>
  <c r="M207" i="4"/>
  <c r="M212" i="4"/>
  <c r="M215" i="4"/>
  <c r="M220" i="4"/>
  <c r="M223" i="4"/>
  <c r="M228" i="4"/>
  <c r="M231" i="4"/>
  <c r="M236" i="4"/>
  <c r="M239" i="4"/>
  <c r="M244" i="4"/>
  <c r="M247" i="4"/>
  <c r="M252" i="4"/>
  <c r="M255" i="4"/>
  <c r="M260" i="4"/>
  <c r="M263" i="4"/>
  <c r="M268" i="4"/>
  <c r="M271" i="4"/>
  <c r="M276" i="4"/>
  <c r="M279" i="4"/>
  <c r="M284" i="4"/>
  <c r="M427" i="4"/>
  <c r="M428" i="4"/>
  <c r="M371" i="4"/>
  <c r="M379" i="4"/>
  <c r="M387" i="4"/>
  <c r="M395" i="4"/>
  <c r="M403" i="4"/>
  <c r="M409" i="4"/>
  <c r="M413" i="4"/>
  <c r="M417" i="4"/>
  <c r="M421" i="4"/>
  <c r="M426" i="4"/>
  <c r="M436" i="4"/>
  <c r="M442" i="4"/>
  <c r="M445" i="4"/>
  <c r="M450" i="4"/>
  <c r="M453" i="4"/>
  <c r="M458" i="4"/>
  <c r="M461" i="4"/>
  <c r="M466" i="4"/>
  <c r="M469" i="4"/>
  <c r="M474" i="4"/>
  <c r="M477" i="4"/>
  <c r="M482" i="4"/>
  <c r="M485" i="4"/>
  <c r="M490" i="4"/>
  <c r="M493" i="4"/>
  <c r="M503" i="4"/>
  <c r="M504" i="4"/>
  <c r="M511" i="4"/>
  <c r="M512" i="4"/>
  <c r="M514" i="4"/>
  <c r="M515" i="4"/>
  <c r="M518" i="4"/>
  <c r="M521" i="4"/>
  <c r="M526" i="4"/>
  <c r="M532" i="4"/>
  <c r="M539" i="4"/>
  <c r="M540" i="4"/>
  <c r="M545" i="4"/>
  <c r="M549" i="4"/>
  <c r="M554" i="4"/>
  <c r="M557" i="4"/>
  <c r="M567" i="4"/>
  <c r="M568" i="4"/>
  <c r="M575" i="4"/>
  <c r="M576" i="4"/>
  <c r="M578" i="4"/>
  <c r="M579" i="4"/>
  <c r="M582" i="4"/>
  <c r="M585" i="4"/>
  <c r="M590" i="4"/>
  <c r="M596" i="4"/>
  <c r="M602" i="4"/>
  <c r="M603" i="4"/>
  <c r="M610" i="4"/>
  <c r="M611" i="4"/>
  <c r="M618" i="4"/>
  <c r="M619" i="4"/>
  <c r="M626" i="4"/>
  <c r="M627" i="4"/>
  <c r="M634" i="4"/>
  <c r="M635" i="4"/>
  <c r="M642" i="4"/>
  <c r="M643" i="4"/>
  <c r="M650" i="4"/>
  <c r="M651" i="4"/>
  <c r="M657" i="4"/>
  <c r="M659" i="4"/>
  <c r="M662" i="4"/>
  <c r="M665" i="4"/>
  <c r="M667" i="4"/>
  <c r="M670" i="4"/>
  <c r="M673" i="4"/>
  <c r="M675" i="4"/>
  <c r="M678" i="4"/>
  <c r="M681" i="4"/>
  <c r="M683" i="4"/>
  <c r="M686" i="4"/>
  <c r="M689" i="4"/>
  <c r="M691" i="4"/>
  <c r="M694" i="4"/>
  <c r="M697" i="4"/>
  <c r="M699" i="4"/>
  <c r="M702" i="4"/>
  <c r="M705" i="4"/>
  <c r="M707" i="4"/>
  <c r="M710" i="4"/>
  <c r="M713" i="4"/>
  <c r="M715" i="4"/>
  <c r="M718" i="4"/>
  <c r="M721" i="4"/>
  <c r="M723" i="4"/>
  <c r="M726" i="4"/>
  <c r="M729" i="4"/>
  <c r="M731" i="4"/>
  <c r="M734" i="4"/>
  <c r="M737" i="4"/>
  <c r="M739" i="4"/>
  <c r="M742" i="4"/>
  <c r="M745" i="4"/>
  <c r="M747" i="4"/>
  <c r="M750" i="4"/>
  <c r="M753" i="4"/>
  <c r="M755" i="4"/>
  <c r="M758" i="4"/>
  <c r="M761" i="4"/>
  <c r="M763" i="4"/>
  <c r="M766" i="4"/>
  <c r="M769" i="4"/>
  <c r="M771" i="4"/>
  <c r="M774" i="4"/>
  <c r="M777" i="4"/>
  <c r="M779" i="4"/>
  <c r="M782" i="4"/>
  <c r="M785" i="4"/>
  <c r="M787" i="4"/>
  <c r="M790" i="4"/>
  <c r="M793" i="4"/>
  <c r="M795" i="4"/>
  <c r="M798" i="4"/>
  <c r="M801" i="4"/>
  <c r="M803" i="4"/>
  <c r="M806" i="4"/>
  <c r="M809" i="4"/>
  <c r="M811" i="4"/>
  <c r="M814" i="4"/>
  <c r="M817" i="4"/>
  <c r="M819" i="4"/>
  <c r="M822" i="4"/>
  <c r="M825" i="4"/>
  <c r="M827" i="4"/>
  <c r="M830" i="4"/>
  <c r="M833" i="4"/>
  <c r="M835" i="4"/>
  <c r="M838" i="4"/>
  <c r="M841" i="4"/>
  <c r="M843" i="4"/>
  <c r="M846" i="4"/>
  <c r="M849" i="4"/>
  <c r="M851" i="4"/>
  <c r="M854" i="4"/>
  <c r="M857" i="4"/>
  <c r="M859" i="4"/>
  <c r="M862" i="4"/>
  <c r="M865" i="4"/>
  <c r="M867" i="4"/>
  <c r="M870" i="4"/>
  <c r="M873" i="4"/>
  <c r="M875" i="4"/>
  <c r="M878" i="4"/>
  <c r="M365" i="4"/>
  <c r="M373" i="4"/>
  <c r="M381" i="4"/>
  <c r="M389" i="4"/>
  <c r="M397" i="4"/>
  <c r="M405" i="4"/>
  <c r="M424" i="4"/>
  <c r="M432" i="4"/>
  <c r="M434" i="4"/>
  <c r="M435" i="4"/>
  <c r="M443" i="4"/>
  <c r="M444" i="4"/>
  <c r="M451" i="4"/>
  <c r="M452" i="4"/>
  <c r="M459" i="4"/>
  <c r="M460" i="4"/>
  <c r="M467" i="4"/>
  <c r="M468" i="4"/>
  <c r="M475" i="4"/>
  <c r="M476" i="4"/>
  <c r="M483" i="4"/>
  <c r="M484" i="4"/>
  <c r="M491" i="4"/>
  <c r="M492" i="4"/>
  <c r="M497" i="4"/>
  <c r="M501" i="4"/>
  <c r="M506" i="4"/>
  <c r="M509" i="4"/>
  <c r="M519" i="4"/>
  <c r="M520" i="4"/>
  <c r="M527" i="4"/>
  <c r="M528" i="4"/>
  <c r="M530" i="4"/>
  <c r="M531" i="4"/>
  <c r="M534" i="4"/>
  <c r="M537" i="4"/>
  <c r="M542" i="4"/>
  <c r="M548" i="4"/>
  <c r="M555" i="4"/>
  <c r="M556" i="4"/>
  <c r="M561" i="4"/>
  <c r="M565" i="4"/>
  <c r="M570" i="4"/>
  <c r="M573" i="4"/>
  <c r="M583" i="4"/>
  <c r="M584" i="4"/>
  <c r="M591" i="4"/>
  <c r="M592" i="4"/>
  <c r="M594" i="4"/>
  <c r="M595" i="4"/>
  <c r="M598" i="4"/>
  <c r="M600" i="4"/>
  <c r="M601" i="4"/>
  <c r="M608" i="4"/>
  <c r="M609" i="4"/>
  <c r="M616" i="4"/>
  <c r="M617" i="4"/>
  <c r="M624" i="4"/>
  <c r="M625" i="4"/>
  <c r="M632" i="4"/>
  <c r="M633" i="4"/>
  <c r="M640" i="4"/>
  <c r="M641" i="4"/>
  <c r="M648" i="4"/>
  <c r="M649" i="4"/>
  <c r="M656" i="4"/>
  <c r="M664" i="4"/>
  <c r="M672" i="4"/>
  <c r="M680" i="4"/>
  <c r="M688" i="4"/>
  <c r="M696" i="4"/>
  <c r="M704" i="4"/>
  <c r="M712" i="4"/>
  <c r="M720" i="4"/>
  <c r="M728" i="4"/>
  <c r="M736" i="4"/>
  <c r="M744" i="4"/>
  <c r="M752" i="4"/>
  <c r="M760" i="4"/>
  <c r="M768" i="4"/>
  <c r="M776" i="4"/>
  <c r="M784" i="4"/>
  <c r="M792" i="4"/>
  <c r="M800" i="4"/>
  <c r="M808" i="4"/>
  <c r="M816" i="4"/>
  <c r="M824" i="4"/>
  <c r="M832" i="4"/>
  <c r="M367" i="4"/>
  <c r="M375" i="4"/>
  <c r="M383" i="4"/>
  <c r="M391" i="4"/>
  <c r="M399" i="4"/>
  <c r="M407" i="4"/>
  <c r="M411" i="4"/>
  <c r="M415" i="4"/>
  <c r="M419" i="4"/>
  <c r="M429" i="4"/>
  <c r="M431" i="4"/>
  <c r="M437" i="4"/>
  <c r="M441" i="4"/>
  <c r="M446" i="4"/>
  <c r="M449" i="4"/>
  <c r="M454" i="4"/>
  <c r="M457" i="4"/>
  <c r="M462" i="4"/>
  <c r="M465" i="4"/>
  <c r="M470" i="4"/>
  <c r="M473" i="4"/>
  <c r="M478" i="4"/>
  <c r="M481" i="4"/>
  <c r="M486" i="4"/>
  <c r="M489" i="4"/>
  <c r="M494" i="4"/>
  <c r="M500" i="4"/>
  <c r="M507" i="4"/>
  <c r="M508" i="4"/>
  <c r="M513" i="4"/>
  <c r="M517" i="4"/>
  <c r="M522" i="4"/>
  <c r="M525" i="4"/>
  <c r="M535" i="4"/>
  <c r="M536" i="4"/>
  <c r="M543" i="4"/>
  <c r="M544" i="4"/>
  <c r="M546" i="4"/>
  <c r="M547" i="4"/>
  <c r="M550" i="4"/>
  <c r="M553" i="4"/>
  <c r="M558" i="4"/>
  <c r="M564" i="4"/>
  <c r="M571" i="4"/>
  <c r="M572" i="4"/>
  <c r="M577" i="4"/>
  <c r="M581" i="4"/>
  <c r="M586" i="4"/>
  <c r="M589" i="4"/>
  <c r="M599" i="4"/>
  <c r="M606" i="4"/>
  <c r="M607" i="4"/>
  <c r="M614" i="4"/>
  <c r="M615" i="4"/>
  <c r="M622" i="4"/>
  <c r="M623" i="4"/>
  <c r="M630" i="4"/>
  <c r="M631" i="4"/>
  <c r="M638" i="4"/>
  <c r="M639" i="4"/>
  <c r="M646" i="4"/>
  <c r="M647" i="4"/>
  <c r="M654" i="4"/>
  <c r="M655" i="4"/>
  <c r="M658" i="4"/>
  <c r="M661" i="4"/>
  <c r="M663" i="4"/>
  <c r="M666" i="4"/>
  <c r="M669" i="4"/>
  <c r="M671" i="4"/>
  <c r="M674" i="4"/>
  <c r="M677" i="4"/>
  <c r="M679" i="4"/>
  <c r="M682" i="4"/>
  <c r="M685" i="4"/>
  <c r="M687" i="4"/>
  <c r="M690" i="4"/>
  <c r="M693" i="4"/>
  <c r="M695" i="4"/>
  <c r="M698" i="4"/>
  <c r="M701" i="4"/>
  <c r="M703" i="4"/>
  <c r="M706" i="4"/>
  <c r="M709" i="4"/>
  <c r="M711" i="4"/>
  <c r="M714" i="4"/>
  <c r="M717" i="4"/>
  <c r="M719" i="4"/>
  <c r="M722" i="4"/>
  <c r="M725" i="4"/>
  <c r="M727" i="4"/>
  <c r="M730" i="4"/>
  <c r="M733" i="4"/>
  <c r="M735" i="4"/>
  <c r="M738" i="4"/>
  <c r="M741" i="4"/>
  <c r="M743" i="4"/>
  <c r="M746" i="4"/>
  <c r="M749" i="4"/>
  <c r="M751" i="4"/>
  <c r="M754" i="4"/>
  <c r="M757" i="4"/>
  <c r="M759" i="4"/>
  <c r="M762" i="4"/>
  <c r="M765" i="4"/>
  <c r="M767" i="4"/>
  <c r="M770" i="4"/>
  <c r="M773" i="4"/>
  <c r="M775" i="4"/>
  <c r="M778" i="4"/>
  <c r="M781" i="4"/>
  <c r="M783" i="4"/>
  <c r="M786" i="4"/>
  <c r="M789" i="4"/>
  <c r="M791" i="4"/>
  <c r="M794" i="4"/>
  <c r="M797" i="4"/>
  <c r="M799" i="4"/>
  <c r="M802" i="4"/>
  <c r="M805" i="4"/>
  <c r="M807" i="4"/>
  <c r="M810" i="4"/>
  <c r="M813" i="4"/>
  <c r="M815" i="4"/>
  <c r="M818" i="4"/>
  <c r="M821" i="4"/>
  <c r="M823" i="4"/>
  <c r="M826" i="4"/>
  <c r="M829" i="4"/>
  <c r="M831" i="4"/>
  <c r="M834" i="4"/>
  <c r="M837" i="4"/>
  <c r="M839" i="4"/>
  <c r="M842" i="4"/>
  <c r="M845" i="4"/>
  <c r="M847" i="4"/>
  <c r="M850" i="4"/>
  <c r="M853" i="4"/>
  <c r="M855" i="4"/>
  <c r="M858" i="4"/>
  <c r="M861" i="4"/>
  <c r="M863" i="4"/>
  <c r="M866" i="4"/>
  <c r="M869" i="4"/>
  <c r="M871" i="4"/>
  <c r="M874" i="4"/>
  <c r="M369" i="4"/>
  <c r="M377" i="4"/>
  <c r="M385" i="4"/>
  <c r="M393" i="4"/>
  <c r="M401" i="4"/>
  <c r="M423" i="4"/>
  <c r="M439" i="4"/>
  <c r="M440" i="4"/>
  <c r="M447" i="4"/>
  <c r="M448" i="4"/>
  <c r="M455" i="4"/>
  <c r="M456" i="4"/>
  <c r="M463" i="4"/>
  <c r="M464" i="4"/>
  <c r="M471" i="4"/>
  <c r="M472" i="4"/>
  <c r="M479" i="4"/>
  <c r="M480" i="4"/>
  <c r="M487" i="4"/>
  <c r="M488" i="4"/>
  <c r="M495" i="4"/>
  <c r="M496" i="4"/>
  <c r="M498" i="4"/>
  <c r="M499" i="4"/>
  <c r="M502" i="4"/>
  <c r="M505" i="4"/>
  <c r="M510" i="4"/>
  <c r="M516" i="4"/>
  <c r="M523" i="4"/>
  <c r="M524" i="4"/>
  <c r="M529" i="4"/>
  <c r="M533" i="4"/>
  <c r="M538" i="4"/>
  <c r="M541" i="4"/>
  <c r="M551" i="4"/>
  <c r="M552" i="4"/>
  <c r="M559" i="4"/>
  <c r="M560" i="4"/>
  <c r="M562" i="4"/>
  <c r="M563" i="4"/>
  <c r="M566" i="4"/>
  <c r="M569" i="4"/>
  <c r="M574" i="4"/>
  <c r="M580" i="4"/>
  <c r="M587" i="4"/>
  <c r="M588" i="4"/>
  <c r="M593" i="4"/>
  <c r="M597" i="4"/>
  <c r="M604" i="4"/>
  <c r="M605" i="4"/>
  <c r="M612" i="4"/>
  <c r="M613" i="4"/>
  <c r="M620" i="4"/>
  <c r="M621" i="4"/>
  <c r="M628" i="4"/>
  <c r="M629" i="4"/>
  <c r="M636" i="4"/>
  <c r="M637" i="4"/>
  <c r="M644" i="4"/>
  <c r="M645" i="4"/>
  <c r="M652" i="4"/>
  <c r="M653" i="4"/>
  <c r="M660" i="4"/>
  <c r="M668" i="4"/>
  <c r="M676" i="4"/>
  <c r="M684" i="4"/>
  <c r="M692" i="4"/>
  <c r="M700" i="4"/>
  <c r="M708" i="4"/>
  <c r="M716" i="4"/>
  <c r="M724" i="4"/>
  <c r="M732" i="4"/>
  <c r="M740" i="4"/>
  <c r="M748" i="4"/>
  <c r="M756" i="4"/>
  <c r="M764" i="4"/>
  <c r="M772" i="4"/>
  <c r="M780" i="4"/>
  <c r="M788" i="4"/>
  <c r="M796" i="4"/>
  <c r="M804" i="4"/>
  <c r="M812" i="4"/>
  <c r="M820" i="4"/>
  <c r="M828" i="4"/>
  <c r="M836" i="4"/>
  <c r="M844" i="4"/>
  <c r="M852" i="4"/>
  <c r="M860" i="4"/>
  <c r="M868" i="4"/>
  <c r="M876" i="4"/>
  <c r="M856" i="4"/>
  <c r="M879" i="4"/>
  <c r="M881" i="4"/>
  <c r="M883" i="4"/>
  <c r="M886" i="4"/>
  <c r="M889" i="4"/>
  <c r="M891" i="4"/>
  <c r="M894" i="4"/>
  <c r="M897" i="4"/>
  <c r="M899" i="4"/>
  <c r="M902" i="4"/>
  <c r="M905" i="4"/>
  <c r="M907" i="4"/>
  <c r="M910" i="4"/>
  <c r="M913" i="4"/>
  <c r="M915" i="4"/>
  <c r="M918" i="4"/>
  <c r="M921" i="4"/>
  <c r="M923" i="4"/>
  <c r="M926" i="4"/>
  <c r="M929" i="4"/>
  <c r="M931" i="4"/>
  <c r="M934" i="4"/>
  <c r="M937" i="4"/>
  <c r="M939" i="4"/>
  <c r="M942" i="4"/>
  <c r="M945" i="4"/>
  <c r="M947" i="4"/>
  <c r="M950" i="4"/>
  <c r="M953" i="4"/>
  <c r="M955" i="4"/>
  <c r="M958" i="4"/>
  <c r="M963" i="4"/>
  <c r="M966" i="4"/>
  <c r="M971" i="4"/>
  <c r="M974" i="4"/>
  <c r="M979" i="4"/>
  <c r="M982" i="4"/>
  <c r="M987" i="4"/>
  <c r="M990" i="4"/>
  <c r="M995" i="4"/>
  <c r="M998" i="4"/>
  <c r="M1003" i="4"/>
  <c r="M1006" i="4"/>
  <c r="M1011" i="4"/>
  <c r="M1014" i="4"/>
  <c r="M1019" i="4"/>
  <c r="M1022" i="4"/>
  <c r="M864" i="4"/>
  <c r="M880" i="4"/>
  <c r="M888" i="4"/>
  <c r="M896" i="4"/>
  <c r="M904" i="4"/>
  <c r="M912" i="4"/>
  <c r="M920" i="4"/>
  <c r="M928" i="4"/>
  <c r="M936" i="4"/>
  <c r="M944" i="4"/>
  <c r="M952" i="4"/>
  <c r="M957" i="4"/>
  <c r="M960" i="4"/>
  <c r="M965" i="4"/>
  <c r="M968" i="4"/>
  <c r="M973" i="4"/>
  <c r="M976" i="4"/>
  <c r="M981" i="4"/>
  <c r="M984" i="4"/>
  <c r="M989" i="4"/>
  <c r="M992" i="4"/>
  <c r="M997" i="4"/>
  <c r="M1000" i="4"/>
  <c r="M1005" i="4"/>
  <c r="M1008" i="4"/>
  <c r="M1013" i="4"/>
  <c r="M1016" i="4"/>
  <c r="M1021" i="4"/>
  <c r="M840" i="4"/>
  <c r="M872" i="4"/>
  <c r="M877" i="4"/>
  <c r="M882" i="4"/>
  <c r="M885" i="4"/>
  <c r="M887" i="4"/>
  <c r="M890" i="4"/>
  <c r="M893" i="4"/>
  <c r="M895" i="4"/>
  <c r="M898" i="4"/>
  <c r="M901" i="4"/>
  <c r="M903" i="4"/>
  <c r="M906" i="4"/>
  <c r="M909" i="4"/>
  <c r="M911" i="4"/>
  <c r="M914" i="4"/>
  <c r="M917" i="4"/>
  <c r="M919" i="4"/>
  <c r="M922" i="4"/>
  <c r="M925" i="4"/>
  <c r="M927" i="4"/>
  <c r="M930" i="4"/>
  <c r="M933" i="4"/>
  <c r="M935" i="4"/>
  <c r="M938" i="4"/>
  <c r="M941" i="4"/>
  <c r="M943" i="4"/>
  <c r="M946" i="4"/>
  <c r="M949" i="4"/>
  <c r="M951" i="4"/>
  <c r="M954" i="4"/>
  <c r="M959" i="4"/>
  <c r="M962" i="4"/>
  <c r="M967" i="4"/>
  <c r="M970" i="4"/>
  <c r="M975" i="4"/>
  <c r="M978" i="4"/>
  <c r="M983" i="4"/>
  <c r="M986" i="4"/>
  <c r="M991" i="4"/>
  <c r="M994" i="4"/>
  <c r="M999" i="4"/>
  <c r="M1002" i="4"/>
  <c r="M1007" i="4"/>
  <c r="M1010" i="4"/>
  <c r="M1015" i="4"/>
  <c r="M1018" i="4"/>
  <c r="M1023" i="4"/>
  <c r="M848" i="4"/>
  <c r="M884" i="4"/>
  <c r="M892" i="4"/>
  <c r="M900" i="4"/>
  <c r="M908" i="4"/>
  <c r="M916" i="4"/>
  <c r="M924" i="4"/>
  <c r="M932" i="4"/>
  <c r="M940" i="4"/>
  <c r="M948" i="4"/>
  <c r="M956" i="4"/>
  <c r="M961" i="4"/>
  <c r="M964" i="4"/>
  <c r="M969" i="4"/>
  <c r="M972" i="4"/>
  <c r="M977" i="4"/>
  <c r="M980" i="4"/>
  <c r="M985" i="4"/>
  <c r="M988" i="4"/>
  <c r="M993" i="4"/>
  <c r="M996" i="4"/>
  <c r="M1001" i="4"/>
  <c r="M1004" i="4"/>
  <c r="M1009" i="4"/>
  <c r="M1012" i="4"/>
  <c r="M1017" i="4"/>
  <c r="M1020" i="4"/>
  <c r="M2" i="4"/>
  <c r="I23" i="14" l="1"/>
  <c r="P1196" i="4"/>
  <c r="P1188" i="4"/>
  <c r="P1202" i="4"/>
  <c r="P1128" i="4"/>
  <c r="O1212" i="4"/>
  <c r="U1212" i="4" s="1"/>
  <c r="Z1212" i="4" s="1"/>
  <c r="P1083" i="4"/>
  <c r="O1062" i="4"/>
  <c r="U1062" i="4" s="1"/>
  <c r="Z1062" i="4" s="1"/>
  <c r="P1078" i="4"/>
  <c r="P1033" i="4"/>
  <c r="O1051" i="4"/>
  <c r="U1051" i="4" s="1"/>
  <c r="Z1051" i="4" s="1"/>
  <c r="P1148" i="4"/>
  <c r="P1036" i="4"/>
  <c r="P1086" i="4"/>
  <c r="O1192" i="4"/>
  <c r="U1192" i="4" s="1"/>
  <c r="Z1192" i="4" s="1"/>
  <c r="P1192" i="4"/>
  <c r="P1201" i="4"/>
  <c r="P1042" i="4"/>
  <c r="O1042" i="4"/>
  <c r="U1042" i="4" s="1"/>
  <c r="Z1042" i="4" s="1"/>
  <c r="P1123" i="4"/>
  <c r="O1123" i="4"/>
  <c r="U1123" i="4" s="1"/>
  <c r="Z1123" i="4" s="1"/>
  <c r="O1148" i="4"/>
  <c r="U1148" i="4" s="1"/>
  <c r="Z1148" i="4" s="1"/>
  <c r="O1178" i="4"/>
  <c r="U1178" i="4" s="1"/>
  <c r="Z1178" i="4" s="1"/>
  <c r="P1178" i="4"/>
  <c r="O1185" i="4"/>
  <c r="U1185" i="4" s="1"/>
  <c r="Z1185" i="4" s="1"/>
  <c r="P1185" i="4"/>
  <c r="O1182" i="4"/>
  <c r="U1182" i="4" s="1"/>
  <c r="Z1182" i="4" s="1"/>
  <c r="P1182" i="4"/>
  <c r="O1122" i="4"/>
  <c r="U1122" i="4" s="1"/>
  <c r="Z1122" i="4" s="1"/>
  <c r="P1122" i="4"/>
  <c r="P1116" i="4"/>
  <c r="O1116" i="4"/>
  <c r="U1116" i="4" s="1"/>
  <c r="Z1116" i="4" s="1"/>
  <c r="O1132" i="4"/>
  <c r="U1132" i="4" s="1"/>
  <c r="Z1132" i="4" s="1"/>
  <c r="P1132" i="4"/>
  <c r="O1163" i="4"/>
  <c r="U1163" i="4" s="1"/>
  <c r="Z1163" i="4" s="1"/>
  <c r="P1163" i="4"/>
  <c r="P1059" i="4"/>
  <c r="O1156" i="4"/>
  <c r="U1156" i="4" s="1"/>
  <c r="Z1156" i="4" s="1"/>
  <c r="P1156" i="4"/>
  <c r="O1208" i="4"/>
  <c r="U1208" i="4" s="1"/>
  <c r="Z1208" i="4" s="1"/>
  <c r="P1208" i="4"/>
  <c r="P1159" i="4"/>
  <c r="O1159" i="4"/>
  <c r="U1159" i="4" s="1"/>
  <c r="Z1159" i="4" s="1"/>
  <c r="P1194" i="4"/>
  <c r="O1194" i="4"/>
  <c r="U1194" i="4" s="1"/>
  <c r="Z1194" i="4" s="1"/>
  <c r="O1074" i="4"/>
  <c r="U1074" i="4" s="1"/>
  <c r="Z1074" i="4" s="1"/>
  <c r="P1074" i="4"/>
  <c r="P1113" i="4"/>
  <c r="O1113" i="4"/>
  <c r="U1113" i="4" s="1"/>
  <c r="Z1113" i="4" s="1"/>
  <c r="O1109" i="4"/>
  <c r="U1109" i="4" s="1"/>
  <c r="Z1109" i="4" s="1"/>
  <c r="P1109" i="4"/>
  <c r="P1154" i="4"/>
  <c r="O1154" i="4"/>
  <c r="U1154" i="4" s="1"/>
  <c r="Z1154" i="4" s="1"/>
  <c r="P1141" i="4"/>
  <c r="O1172" i="4"/>
  <c r="U1172" i="4" s="1"/>
  <c r="Z1172" i="4" s="1"/>
  <c r="P1172" i="4"/>
  <c r="P1184" i="4"/>
  <c r="O1184" i="4"/>
  <c r="U1184" i="4" s="1"/>
  <c r="Z1184" i="4" s="1"/>
  <c r="O1179" i="4"/>
  <c r="U1179" i="4" s="1"/>
  <c r="Z1179" i="4" s="1"/>
  <c r="P1179" i="4"/>
  <c r="O1152" i="4"/>
  <c r="U1152" i="4" s="1"/>
  <c r="Z1152" i="4" s="1"/>
  <c r="P1152" i="4"/>
  <c r="O1169" i="4"/>
  <c r="U1169" i="4" s="1"/>
  <c r="Z1169" i="4" s="1"/>
  <c r="P1169" i="4"/>
  <c r="O1030" i="4"/>
  <c r="U1030" i="4" s="1"/>
  <c r="Z1030" i="4" s="1"/>
  <c r="P1030" i="4"/>
  <c r="P1097" i="4"/>
  <c r="O1097" i="4"/>
  <c r="U1097" i="4" s="1"/>
  <c r="Z1097" i="4" s="1"/>
  <c r="P1096" i="4"/>
  <c r="O1096" i="4"/>
  <c r="U1096" i="4" s="1"/>
  <c r="Z1096" i="4" s="1"/>
  <c r="O1102" i="4"/>
  <c r="U1102" i="4" s="1"/>
  <c r="Z1102" i="4" s="1"/>
  <c r="P1102" i="4"/>
  <c r="P1161" i="4"/>
  <c r="O1161" i="4"/>
  <c r="U1161" i="4" s="1"/>
  <c r="Z1161" i="4" s="1"/>
  <c r="O1048" i="4"/>
  <c r="U1048" i="4" s="1"/>
  <c r="Z1048" i="4" s="1"/>
  <c r="P1048" i="4"/>
  <c r="O1093" i="4"/>
  <c r="U1093" i="4" s="1"/>
  <c r="Z1093" i="4" s="1"/>
  <c r="P1093" i="4"/>
  <c r="P1079" i="4"/>
  <c r="O1079" i="4"/>
  <c r="U1079" i="4" s="1"/>
  <c r="Z1079" i="4" s="1"/>
  <c r="P1213" i="4"/>
  <c r="P1127" i="4"/>
  <c r="O1127" i="4"/>
  <c r="U1127" i="4" s="1"/>
  <c r="Z1127" i="4" s="1"/>
  <c r="O1106" i="4"/>
  <c r="U1106" i="4" s="1"/>
  <c r="Z1106" i="4" s="1"/>
  <c r="P1106" i="4"/>
  <c r="O1138" i="4"/>
  <c r="U1138" i="4" s="1"/>
  <c r="Z1138" i="4" s="1"/>
  <c r="P1138" i="4"/>
  <c r="P1162" i="4"/>
  <c r="O1162" i="4"/>
  <c r="U1162" i="4" s="1"/>
  <c r="Z1162" i="4" s="1"/>
  <c r="O1078" i="4"/>
  <c r="U1078" i="4" s="1"/>
  <c r="Z1078" i="4" s="1"/>
  <c r="O1193" i="4"/>
  <c r="U1193" i="4" s="1"/>
  <c r="Z1193" i="4" s="1"/>
  <c r="P1063" i="4"/>
  <c r="O1063" i="4"/>
  <c r="U1063" i="4" s="1"/>
  <c r="Z1063" i="4" s="1"/>
  <c r="O1077" i="4"/>
  <c r="U1077" i="4" s="1"/>
  <c r="Z1077" i="4" s="1"/>
  <c r="P1077" i="4"/>
  <c r="P1211" i="4"/>
  <c r="O1211" i="4"/>
  <c r="U1211" i="4" s="1"/>
  <c r="Z1211" i="4" s="1"/>
  <c r="O1033" i="4"/>
  <c r="U1033" i="4" s="1"/>
  <c r="Z1033" i="4" s="1"/>
  <c r="P1067" i="4"/>
  <c r="O1067" i="4"/>
  <c r="U1067" i="4" s="1"/>
  <c r="Z1067" i="4" s="1"/>
  <c r="O1214" i="4"/>
  <c r="U1214" i="4" s="1"/>
  <c r="Z1214" i="4" s="1"/>
  <c r="P1040" i="4"/>
  <c r="P1060" i="4"/>
  <c r="O1032" i="4"/>
  <c r="U1032" i="4" s="1"/>
  <c r="Z1032" i="4" s="1"/>
  <c r="O1026" i="4"/>
  <c r="U1026" i="4" s="1"/>
  <c r="Z1026" i="4" s="1"/>
  <c r="P1044" i="4"/>
  <c r="P1068" i="4"/>
  <c r="O1025" i="4"/>
  <c r="U1025" i="4" s="1"/>
  <c r="Z1025" i="4" s="1"/>
  <c r="O1035" i="4"/>
  <c r="U1035" i="4" s="1"/>
  <c r="Z1035" i="4" s="1"/>
  <c r="O1052" i="4"/>
  <c r="U1052" i="4" s="1"/>
  <c r="Z1052" i="4" s="1"/>
  <c r="O1115" i="4"/>
  <c r="U1115" i="4" s="1"/>
  <c r="Z1115" i="4" s="1"/>
  <c r="P1115" i="4"/>
  <c r="P1120" i="4"/>
  <c r="O1120" i="4"/>
  <c r="U1120" i="4" s="1"/>
  <c r="Z1120" i="4" s="1"/>
  <c r="P1039" i="4"/>
  <c r="O1039" i="4"/>
  <c r="U1039" i="4" s="1"/>
  <c r="Z1039" i="4" s="1"/>
  <c r="O1174" i="4"/>
  <c r="U1174" i="4" s="1"/>
  <c r="Z1174" i="4" s="1"/>
  <c r="P1174" i="4"/>
  <c r="O1165" i="4"/>
  <c r="U1165" i="4" s="1"/>
  <c r="Z1165" i="4" s="1"/>
  <c r="P1165" i="4"/>
  <c r="P1214" i="4"/>
  <c r="P1081" i="4"/>
  <c r="O1081" i="4"/>
  <c r="U1081" i="4" s="1"/>
  <c r="Z1081" i="4" s="1"/>
  <c r="O1057" i="4"/>
  <c r="U1057" i="4" s="1"/>
  <c r="Z1057" i="4" s="1"/>
  <c r="P1057" i="4"/>
  <c r="P1082" i="4"/>
  <c r="O1082" i="4"/>
  <c r="U1082" i="4" s="1"/>
  <c r="Z1082" i="4" s="1"/>
  <c r="P1026" i="4"/>
  <c r="O1073" i="4"/>
  <c r="U1073" i="4" s="1"/>
  <c r="Z1073" i="4" s="1"/>
  <c r="P1073" i="4"/>
  <c r="O1089" i="4"/>
  <c r="U1089" i="4" s="1"/>
  <c r="Z1089" i="4" s="1"/>
  <c r="P1089" i="4"/>
  <c r="O1135" i="4"/>
  <c r="U1135" i="4" s="1"/>
  <c r="Z1135" i="4" s="1"/>
  <c r="P1135" i="4"/>
  <c r="P1107" i="4"/>
  <c r="O1107" i="4"/>
  <c r="U1107" i="4" s="1"/>
  <c r="Z1107" i="4" s="1"/>
  <c r="O1180" i="4"/>
  <c r="U1180" i="4" s="1"/>
  <c r="Z1180" i="4" s="1"/>
  <c r="P1180" i="4"/>
  <c r="P1207" i="4"/>
  <c r="O1207" i="4"/>
  <c r="U1207" i="4" s="1"/>
  <c r="Z1207" i="4" s="1"/>
  <c r="O1173" i="4"/>
  <c r="U1173" i="4" s="1"/>
  <c r="Z1173" i="4" s="1"/>
  <c r="P1173" i="4"/>
  <c r="O1155" i="4"/>
  <c r="U1155" i="4" s="1"/>
  <c r="Z1155" i="4" s="1"/>
  <c r="P1155" i="4"/>
  <c r="P1076" i="4"/>
  <c r="O1076" i="4"/>
  <c r="U1076" i="4" s="1"/>
  <c r="Z1076" i="4" s="1"/>
  <c r="P1066" i="4"/>
  <c r="O1066" i="4"/>
  <c r="U1066" i="4" s="1"/>
  <c r="Z1066" i="4" s="1"/>
  <c r="O1129" i="4"/>
  <c r="U1129" i="4" s="1"/>
  <c r="Z1129" i="4" s="1"/>
  <c r="P1129" i="4"/>
  <c r="O1118" i="4"/>
  <c r="U1118" i="4" s="1"/>
  <c r="Z1118" i="4" s="1"/>
  <c r="P1118" i="4"/>
  <c r="O1188" i="4"/>
  <c r="U1188" i="4" s="1"/>
  <c r="Z1188" i="4" s="1"/>
  <c r="P1046" i="4"/>
  <c r="P1187" i="4"/>
  <c r="O1187" i="4"/>
  <c r="U1187" i="4" s="1"/>
  <c r="Z1187" i="4" s="1"/>
  <c r="O1164" i="4"/>
  <c r="U1164" i="4" s="1"/>
  <c r="Z1164" i="4" s="1"/>
  <c r="P1164" i="4"/>
  <c r="O1083" i="4"/>
  <c r="U1083" i="4" s="1"/>
  <c r="Z1083" i="4" s="1"/>
  <c r="O1087" i="4"/>
  <c r="U1087" i="4" s="1"/>
  <c r="Z1087" i="4" s="1"/>
  <c r="P1087" i="4"/>
  <c r="P1134" i="4"/>
  <c r="O1134" i="4"/>
  <c r="U1134" i="4" s="1"/>
  <c r="Z1134" i="4" s="1"/>
  <c r="P1050" i="4"/>
  <c r="O1050" i="4"/>
  <c r="U1050" i="4" s="1"/>
  <c r="Z1050" i="4" s="1"/>
  <c r="O1105" i="4"/>
  <c r="U1105" i="4" s="1"/>
  <c r="Z1105" i="4" s="1"/>
  <c r="P1105" i="4"/>
  <c r="O1095" i="4"/>
  <c r="U1095" i="4" s="1"/>
  <c r="Z1095" i="4" s="1"/>
  <c r="P1095" i="4"/>
  <c r="P1124" i="4"/>
  <c r="O1124" i="4"/>
  <c r="U1124" i="4" s="1"/>
  <c r="Z1124" i="4" s="1"/>
  <c r="P1028" i="4"/>
  <c r="O1028" i="4"/>
  <c r="U1028" i="4" s="1"/>
  <c r="Z1028" i="4" s="1"/>
  <c r="P1114" i="4"/>
  <c r="O1114" i="4"/>
  <c r="U1114" i="4" s="1"/>
  <c r="Z1114" i="4" s="1"/>
  <c r="P1091" i="4"/>
  <c r="O1091" i="4"/>
  <c r="U1091" i="4" s="1"/>
  <c r="Z1091" i="4" s="1"/>
  <c r="O1131" i="4"/>
  <c r="U1131" i="4" s="1"/>
  <c r="Z1131" i="4" s="1"/>
  <c r="O1071" i="4"/>
  <c r="U1071" i="4" s="1"/>
  <c r="Z1071" i="4" s="1"/>
  <c r="P1071" i="4"/>
  <c r="O1121" i="4"/>
  <c r="U1121" i="4" s="1"/>
  <c r="Z1121" i="4" s="1"/>
  <c r="P1121" i="4"/>
  <c r="O1068" i="4"/>
  <c r="U1068" i="4" s="1"/>
  <c r="Z1068" i="4" s="1"/>
  <c r="O1047" i="4"/>
  <c r="U1047" i="4" s="1"/>
  <c r="Z1047" i="4" s="1"/>
  <c r="P1047" i="4"/>
  <c r="O1177" i="4"/>
  <c r="U1177" i="4" s="1"/>
  <c r="Z1177" i="4" s="1"/>
  <c r="P1177" i="4"/>
  <c r="O1036" i="4"/>
  <c r="U1036" i="4" s="1"/>
  <c r="Z1036" i="4" s="1"/>
  <c r="P1031" i="4"/>
  <c r="O1031" i="4"/>
  <c r="U1031" i="4" s="1"/>
  <c r="Z1031" i="4" s="1"/>
  <c r="O1112" i="4"/>
  <c r="U1112" i="4" s="1"/>
  <c r="Z1112" i="4" s="1"/>
  <c r="P1112" i="4"/>
  <c r="O1040" i="4"/>
  <c r="U1040" i="4" s="1"/>
  <c r="Z1040" i="4" s="1"/>
  <c r="P1209" i="4"/>
  <c r="O1209" i="4"/>
  <c r="U1209" i="4" s="1"/>
  <c r="Z1209" i="4" s="1"/>
  <c r="O1196" i="4"/>
  <c r="U1196" i="4" s="1"/>
  <c r="Z1196" i="4" s="1"/>
  <c r="O1201" i="4"/>
  <c r="U1201" i="4" s="1"/>
  <c r="Z1201" i="4" s="1"/>
  <c r="O1054" i="4"/>
  <c r="U1054" i="4" s="1"/>
  <c r="Z1054" i="4" s="1"/>
  <c r="O1086" i="4"/>
  <c r="U1086" i="4" s="1"/>
  <c r="Z1086" i="4" s="1"/>
  <c r="O1059" i="4"/>
  <c r="U1059" i="4" s="1"/>
  <c r="Z1059" i="4" s="1"/>
  <c r="P1131" i="4"/>
  <c r="O1041" i="4"/>
  <c r="U1041" i="4" s="1"/>
  <c r="Z1041" i="4" s="1"/>
  <c r="O1213" i="4"/>
  <c r="U1213" i="4" s="1"/>
  <c r="Z1213" i="4" s="1"/>
  <c r="P1193" i="4"/>
  <c r="P1075" i="4"/>
  <c r="O1075" i="4"/>
  <c r="U1075" i="4" s="1"/>
  <c r="Z1075" i="4" s="1"/>
  <c r="O1150" i="4"/>
  <c r="U1150" i="4" s="1"/>
  <c r="Z1150" i="4" s="1"/>
  <c r="O1204" i="4"/>
  <c r="U1204" i="4" s="1"/>
  <c r="Z1204" i="4" s="1"/>
  <c r="P1204" i="4"/>
  <c r="O1171" i="4"/>
  <c r="U1171" i="4" s="1"/>
  <c r="Z1171" i="4" s="1"/>
  <c r="P1171" i="4"/>
  <c r="O1146" i="4"/>
  <c r="U1146" i="4" s="1"/>
  <c r="Z1146" i="4" s="1"/>
  <c r="P1146" i="4"/>
  <c r="O1176" i="4"/>
  <c r="U1176" i="4" s="1"/>
  <c r="Z1176" i="4" s="1"/>
  <c r="P1176" i="4"/>
  <c r="O1128" i="4"/>
  <c r="U1128" i="4" s="1"/>
  <c r="Z1128" i="4" s="1"/>
  <c r="P1130" i="4"/>
  <c r="O1130" i="4"/>
  <c r="U1130" i="4" s="1"/>
  <c r="Z1130" i="4" s="1"/>
  <c r="O1065" i="4"/>
  <c r="U1065" i="4" s="1"/>
  <c r="Z1065" i="4" s="1"/>
  <c r="P1065" i="4"/>
  <c r="P1160" i="4"/>
  <c r="O1160" i="4"/>
  <c r="U1160" i="4" s="1"/>
  <c r="Z1160" i="4" s="1"/>
  <c r="P1090" i="4"/>
  <c r="O1090" i="4"/>
  <c r="U1090" i="4" s="1"/>
  <c r="Z1090" i="4" s="1"/>
  <c r="P1056" i="4"/>
  <c r="O1056" i="4"/>
  <c r="U1056" i="4" s="1"/>
  <c r="Z1056" i="4" s="1"/>
  <c r="O1024" i="4"/>
  <c r="U1024" i="4" s="1"/>
  <c r="Z1024" i="4" s="1"/>
  <c r="P1024" i="4"/>
  <c r="P1203" i="4"/>
  <c r="O1203" i="4"/>
  <c r="U1203" i="4" s="1"/>
  <c r="Z1203" i="4" s="1"/>
  <c r="O1070" i="4"/>
  <c r="U1070" i="4" s="1"/>
  <c r="Z1070" i="4" s="1"/>
  <c r="P1070" i="4"/>
  <c r="P1170" i="4"/>
  <c r="O1170" i="4"/>
  <c r="U1170" i="4" s="1"/>
  <c r="Z1170" i="4" s="1"/>
  <c r="P1158" i="4"/>
  <c r="O1158" i="4"/>
  <c r="U1158" i="4" s="1"/>
  <c r="Z1158" i="4" s="1"/>
  <c r="O1111" i="4"/>
  <c r="U1111" i="4" s="1"/>
  <c r="Z1111" i="4" s="1"/>
  <c r="P1111" i="4"/>
  <c r="O1108" i="4"/>
  <c r="U1108" i="4" s="1"/>
  <c r="Z1108" i="4" s="1"/>
  <c r="P1108" i="4"/>
  <c r="P1100" i="4"/>
  <c r="O1100" i="4"/>
  <c r="U1100" i="4" s="1"/>
  <c r="Z1100" i="4" s="1"/>
  <c r="P1049" i="4"/>
  <c r="O1049" i="4"/>
  <c r="U1049" i="4" s="1"/>
  <c r="Z1049" i="4" s="1"/>
  <c r="O1101" i="4"/>
  <c r="U1101" i="4" s="1"/>
  <c r="Z1101" i="4" s="1"/>
  <c r="P1101" i="4"/>
  <c r="P1189" i="4"/>
  <c r="O1189" i="4"/>
  <c r="U1189" i="4" s="1"/>
  <c r="Z1189" i="4" s="1"/>
  <c r="P1191" i="4"/>
  <c r="O1191" i="4"/>
  <c r="U1191" i="4" s="1"/>
  <c r="Z1191" i="4" s="1"/>
  <c r="O1195" i="4"/>
  <c r="U1195" i="4" s="1"/>
  <c r="Z1195" i="4" s="1"/>
  <c r="P1195" i="4"/>
  <c r="O1186" i="4"/>
  <c r="U1186" i="4" s="1"/>
  <c r="Z1186" i="4" s="1"/>
  <c r="P1186" i="4"/>
  <c r="O1215" i="4"/>
  <c r="U1215" i="4" s="1"/>
  <c r="Z1215" i="4" s="1"/>
  <c r="P1215" i="4"/>
  <c r="O1099" i="4"/>
  <c r="U1099" i="4" s="1"/>
  <c r="Z1099" i="4" s="1"/>
  <c r="P1099" i="4"/>
  <c r="P1147" i="4"/>
  <c r="O1147" i="4"/>
  <c r="U1147" i="4" s="1"/>
  <c r="Z1147" i="4" s="1"/>
  <c r="P1143" i="4"/>
  <c r="O1143" i="4"/>
  <c r="U1143" i="4" s="1"/>
  <c r="Z1143" i="4" s="1"/>
  <c r="O1038" i="4"/>
  <c r="U1038" i="4" s="1"/>
  <c r="Z1038" i="4" s="1"/>
  <c r="P1038" i="4"/>
  <c r="O1080" i="4"/>
  <c r="U1080" i="4" s="1"/>
  <c r="Z1080" i="4" s="1"/>
  <c r="P1080" i="4"/>
  <c r="O1133" i="4"/>
  <c r="U1133" i="4" s="1"/>
  <c r="Z1133" i="4" s="1"/>
  <c r="P1133" i="4"/>
  <c r="O1151" i="4"/>
  <c r="U1151" i="4" s="1"/>
  <c r="Z1151" i="4" s="1"/>
  <c r="P1151" i="4"/>
  <c r="P1092" i="4"/>
  <c r="O1092" i="4"/>
  <c r="U1092" i="4" s="1"/>
  <c r="Z1092" i="4" s="1"/>
  <c r="P1058" i="4"/>
  <c r="O1058" i="4"/>
  <c r="U1058" i="4" s="1"/>
  <c r="Z1058" i="4" s="1"/>
  <c r="O1167" i="4"/>
  <c r="U1167" i="4" s="1"/>
  <c r="Z1167" i="4" s="1"/>
  <c r="P1167" i="4"/>
  <c r="P1098" i="4"/>
  <c r="O1098" i="4"/>
  <c r="U1098" i="4" s="1"/>
  <c r="Z1098" i="4" s="1"/>
  <c r="P1032" i="4"/>
  <c r="P1027" i="4"/>
  <c r="O1027" i="4"/>
  <c r="U1027" i="4" s="1"/>
  <c r="Z1027" i="4" s="1"/>
  <c r="O1060" i="4"/>
  <c r="U1060" i="4" s="1"/>
  <c r="Z1060" i="4" s="1"/>
  <c r="O1034" i="4"/>
  <c r="U1034" i="4" s="1"/>
  <c r="Z1034" i="4" s="1"/>
  <c r="P1034" i="4"/>
  <c r="P1035" i="4"/>
  <c r="P1041" i="4"/>
  <c r="P1055" i="4"/>
  <c r="O1055" i="4"/>
  <c r="U1055" i="4" s="1"/>
  <c r="Z1055" i="4" s="1"/>
  <c r="P1052" i="4"/>
  <c r="P1025" i="4"/>
  <c r="P1136" i="4"/>
  <c r="O1136" i="4"/>
  <c r="U1136" i="4" s="1"/>
  <c r="Z1136" i="4" s="1"/>
  <c r="O1199" i="4"/>
  <c r="U1199" i="4" s="1"/>
  <c r="Z1199" i="4" s="1"/>
  <c r="O1046" i="4"/>
  <c r="U1046" i="4" s="1"/>
  <c r="Z1046" i="4" s="1"/>
  <c r="P1137" i="4"/>
  <c r="P1150" i="4"/>
  <c r="O1141" i="4"/>
  <c r="U1141" i="4" s="1"/>
  <c r="Z1141" i="4" s="1"/>
  <c r="P1045" i="4"/>
  <c r="P1190" i="4"/>
  <c r="O1190" i="4"/>
  <c r="U1190" i="4" s="1"/>
  <c r="Z1190" i="4" s="1"/>
  <c r="O1197" i="4"/>
  <c r="U1197" i="4" s="1"/>
  <c r="Z1197" i="4" s="1"/>
  <c r="P1197" i="4"/>
  <c r="O1137" i="4"/>
  <c r="U1137" i="4" s="1"/>
  <c r="Z1137" i="4" s="1"/>
  <c r="P1104" i="4"/>
  <c r="O1104" i="4"/>
  <c r="U1104" i="4" s="1"/>
  <c r="Z1104" i="4" s="1"/>
  <c r="O1202" i="4"/>
  <c r="U1202" i="4" s="1"/>
  <c r="Z1202" i="4" s="1"/>
  <c r="P1062" i="4"/>
  <c r="P1205" i="4"/>
  <c r="O1205" i="4"/>
  <c r="U1205" i="4" s="1"/>
  <c r="Z1205" i="4" s="1"/>
  <c r="P1051" i="4"/>
  <c r="O1206" i="4"/>
  <c r="U1206" i="4" s="1"/>
  <c r="Z1206" i="4" s="1"/>
  <c r="P1206" i="4"/>
  <c r="O1149" i="4"/>
  <c r="U1149" i="4" s="1"/>
  <c r="Z1149" i="4" s="1"/>
  <c r="P1149" i="4"/>
  <c r="P1072" i="4"/>
  <c r="O1072" i="4"/>
  <c r="U1072" i="4" s="1"/>
  <c r="Z1072" i="4" s="1"/>
  <c r="P1085" i="4"/>
  <c r="O1085" i="4"/>
  <c r="U1085" i="4" s="1"/>
  <c r="Z1085" i="4" s="1"/>
  <c r="P1199" i="4"/>
  <c r="P1183" i="4"/>
  <c r="O1183" i="4"/>
  <c r="U1183" i="4" s="1"/>
  <c r="Z1183" i="4" s="1"/>
  <c r="O1168" i="4"/>
  <c r="U1168" i="4" s="1"/>
  <c r="Z1168" i="4" s="1"/>
  <c r="P1168" i="4"/>
  <c r="O1181" i="4"/>
  <c r="U1181" i="4" s="1"/>
  <c r="Z1181" i="4" s="1"/>
  <c r="P1181" i="4"/>
  <c r="O1175" i="4"/>
  <c r="U1175" i="4" s="1"/>
  <c r="Z1175" i="4" s="1"/>
  <c r="P1175" i="4"/>
  <c r="O1125" i="4"/>
  <c r="U1125" i="4" s="1"/>
  <c r="Z1125" i="4" s="1"/>
  <c r="P1125" i="4"/>
  <c r="O1117" i="4"/>
  <c r="U1117" i="4" s="1"/>
  <c r="Z1117" i="4" s="1"/>
  <c r="P1117" i="4"/>
  <c r="O1119" i="4"/>
  <c r="U1119" i="4" s="1"/>
  <c r="Z1119" i="4" s="1"/>
  <c r="P1119" i="4"/>
  <c r="P1029" i="4"/>
  <c r="O1029" i="4"/>
  <c r="U1029" i="4" s="1"/>
  <c r="Z1029" i="4" s="1"/>
  <c r="O1053" i="4"/>
  <c r="U1053" i="4" s="1"/>
  <c r="Z1053" i="4" s="1"/>
  <c r="P1053" i="4"/>
  <c r="P1145" i="4"/>
  <c r="O1145" i="4"/>
  <c r="U1145" i="4" s="1"/>
  <c r="Z1145" i="4" s="1"/>
  <c r="P1210" i="4"/>
  <c r="O1210" i="4"/>
  <c r="U1210" i="4" s="1"/>
  <c r="Z1210" i="4" s="1"/>
  <c r="P1054" i="4"/>
  <c r="O1153" i="4"/>
  <c r="U1153" i="4" s="1"/>
  <c r="Z1153" i="4" s="1"/>
  <c r="P1153" i="4"/>
  <c r="O1198" i="4"/>
  <c r="U1198" i="4" s="1"/>
  <c r="Z1198" i="4" s="1"/>
  <c r="P1198" i="4"/>
  <c r="O1061" i="4"/>
  <c r="U1061" i="4" s="1"/>
  <c r="Z1061" i="4" s="1"/>
  <c r="P1061" i="4"/>
  <c r="P1126" i="4"/>
  <c r="O1126" i="4"/>
  <c r="U1126" i="4" s="1"/>
  <c r="Z1126" i="4" s="1"/>
  <c r="O1103" i="4"/>
  <c r="U1103" i="4" s="1"/>
  <c r="Z1103" i="4" s="1"/>
  <c r="P1103" i="4"/>
  <c r="P1139" i="4"/>
  <c r="O1139" i="4"/>
  <c r="U1139" i="4" s="1"/>
  <c r="Z1139" i="4" s="1"/>
  <c r="P1037" i="4"/>
  <c r="O1037" i="4"/>
  <c r="U1037" i="4" s="1"/>
  <c r="Z1037" i="4" s="1"/>
  <c r="P1094" i="4"/>
  <c r="O1094" i="4"/>
  <c r="U1094" i="4" s="1"/>
  <c r="Z1094" i="4" s="1"/>
  <c r="O1110" i="4"/>
  <c r="U1110" i="4" s="1"/>
  <c r="Z1110" i="4" s="1"/>
  <c r="P1110" i="4"/>
  <c r="O1140" i="4"/>
  <c r="U1140" i="4" s="1"/>
  <c r="Z1140" i="4" s="1"/>
  <c r="P1140" i="4"/>
  <c r="P1157" i="4"/>
  <c r="O1157" i="4"/>
  <c r="U1157" i="4" s="1"/>
  <c r="Z1157" i="4" s="1"/>
  <c r="O1200" i="4"/>
  <c r="U1200" i="4" s="1"/>
  <c r="Z1200" i="4" s="1"/>
  <c r="P1200" i="4"/>
  <c r="P1064" i="4"/>
  <c r="O1064" i="4"/>
  <c r="U1064" i="4" s="1"/>
  <c r="Z1064" i="4" s="1"/>
  <c r="P1166" i="4"/>
  <c r="O1166" i="4"/>
  <c r="U1166" i="4" s="1"/>
  <c r="Z1166" i="4" s="1"/>
  <c r="O1044" i="4"/>
  <c r="U1044" i="4" s="1"/>
  <c r="Z1044" i="4" s="1"/>
  <c r="O1069" i="4"/>
  <c r="U1069" i="4" s="1"/>
  <c r="Z1069" i="4" s="1"/>
  <c r="P1069" i="4"/>
  <c r="P1142" i="4"/>
  <c r="O1142" i="4"/>
  <c r="U1142" i="4" s="1"/>
  <c r="Z1142" i="4" s="1"/>
  <c r="P1088" i="4"/>
  <c r="O1088" i="4"/>
  <c r="U1088" i="4" s="1"/>
  <c r="Z1088" i="4" s="1"/>
  <c r="O1043" i="4"/>
  <c r="U1043" i="4" s="1"/>
  <c r="Z1043" i="4" s="1"/>
  <c r="P1043" i="4"/>
  <c r="O1084" i="4"/>
  <c r="U1084" i="4" s="1"/>
  <c r="Z1084" i="4" s="1"/>
  <c r="P1084" i="4"/>
  <c r="O1144" i="4"/>
  <c r="U1144" i="4" s="1"/>
  <c r="Z1144" i="4" s="1"/>
  <c r="P1144" i="4"/>
  <c r="O1045" i="4"/>
  <c r="U1045" i="4" s="1"/>
  <c r="Z1045" i="4" s="1"/>
  <c r="P1212" i="4"/>
  <c r="O1020" i="4"/>
  <c r="O988" i="4"/>
  <c r="O972" i="4"/>
  <c r="U972" i="4" s="1"/>
  <c r="Z972" i="4" s="1"/>
  <c r="O956" i="4"/>
  <c r="O924" i="4"/>
  <c r="O892" i="4"/>
  <c r="O1018" i="4"/>
  <c r="O1002" i="4"/>
  <c r="O986" i="4"/>
  <c r="O970" i="4"/>
  <c r="O954" i="4"/>
  <c r="U954" i="4" s="1"/>
  <c r="Z954" i="4" s="1"/>
  <c r="O943" i="4"/>
  <c r="O933" i="4"/>
  <c r="O922" i="4"/>
  <c r="O911" i="4"/>
  <c r="O901" i="4"/>
  <c r="O890" i="4"/>
  <c r="O877" i="4"/>
  <c r="O1016" i="4"/>
  <c r="O1000" i="4"/>
  <c r="O984" i="4"/>
  <c r="O968" i="4"/>
  <c r="O952" i="4"/>
  <c r="U952" i="4" s="1"/>
  <c r="Z952" i="4" s="1"/>
  <c r="O920" i="4"/>
  <c r="O888" i="4"/>
  <c r="O1019" i="4"/>
  <c r="O1003" i="4"/>
  <c r="U1003" i="4" s="1"/>
  <c r="Z1003" i="4" s="1"/>
  <c r="O987" i="4"/>
  <c r="O971" i="4"/>
  <c r="O955" i="4"/>
  <c r="O945" i="4"/>
  <c r="O934" i="4"/>
  <c r="O923" i="4"/>
  <c r="O913" i="4"/>
  <c r="O902" i="4"/>
  <c r="O891" i="4"/>
  <c r="O881" i="4"/>
  <c r="O868" i="4"/>
  <c r="O836" i="4"/>
  <c r="O804" i="4"/>
  <c r="O1004" i="4"/>
  <c r="O1001" i="4"/>
  <c r="O985" i="4"/>
  <c r="U985" i="4" s="1"/>
  <c r="Z985" i="4" s="1"/>
  <c r="O969" i="4"/>
  <c r="O948" i="4"/>
  <c r="O916" i="4"/>
  <c r="O884" i="4"/>
  <c r="O1015" i="4"/>
  <c r="O999" i="4"/>
  <c r="O967" i="4"/>
  <c r="O951" i="4"/>
  <c r="O941" i="4"/>
  <c r="O930" i="4"/>
  <c r="O919" i="4"/>
  <c r="O909" i="4"/>
  <c r="O898" i="4"/>
  <c r="O887" i="4"/>
  <c r="O872" i="4"/>
  <c r="O1013" i="4"/>
  <c r="O997" i="4"/>
  <c r="O981" i="4"/>
  <c r="O965" i="4"/>
  <c r="O944" i="4"/>
  <c r="O880" i="4"/>
  <c r="O1017" i="4"/>
  <c r="O983" i="4"/>
  <c r="O772" i="4"/>
  <c r="O740" i="4"/>
  <c r="O708" i="4"/>
  <c r="O676" i="4"/>
  <c r="O652" i="4"/>
  <c r="O636" i="4"/>
  <c r="O620" i="4"/>
  <c r="O604" i="4"/>
  <c r="O587" i="4"/>
  <c r="O912" i="4"/>
  <c r="O1014" i="4"/>
  <c r="O998" i="4"/>
  <c r="O982" i="4"/>
  <c r="U982" i="4" s="1"/>
  <c r="Z982" i="4" s="1"/>
  <c r="O966" i="4"/>
  <c r="O953" i="4"/>
  <c r="O942" i="4"/>
  <c r="O931" i="4"/>
  <c r="U931" i="4" s="1"/>
  <c r="Z931" i="4" s="1"/>
  <c r="E904" i="12" s="1"/>
  <c r="P904" i="12" s="1"/>
  <c r="O921" i="4"/>
  <c r="O910" i="4"/>
  <c r="O899" i="4"/>
  <c r="O889" i="4"/>
  <c r="U889" i="4" s="1"/>
  <c r="Z889" i="4" s="1"/>
  <c r="E862" i="12" s="1"/>
  <c r="O879" i="4"/>
  <c r="O860" i="4"/>
  <c r="O828" i="4"/>
  <c r="O796" i="4"/>
  <c r="O764" i="4"/>
  <c r="O732" i="4"/>
  <c r="O700" i="4"/>
  <c r="O629" i="4"/>
  <c r="O1009" i="4"/>
  <c r="O993" i="4"/>
  <c r="O977" i="4"/>
  <c r="O961" i="4"/>
  <c r="U961" i="4" s="1"/>
  <c r="Z961" i="4" s="1"/>
  <c r="O932" i="4"/>
  <c r="O900" i="4"/>
  <c r="O1023" i="4"/>
  <c r="O1007" i="4"/>
  <c r="U1007" i="4" s="1"/>
  <c r="Z1007" i="4" s="1"/>
  <c r="O991" i="4"/>
  <c r="O975" i="4"/>
  <c r="O959" i="4"/>
  <c r="O946" i="4"/>
  <c r="U946" i="4" s="1"/>
  <c r="Z946" i="4" s="1"/>
  <c r="E919" i="12" s="1"/>
  <c r="P919" i="12" s="1"/>
  <c r="O935" i="4"/>
  <c r="O925" i="4"/>
  <c r="O914" i="4"/>
  <c r="O903" i="4"/>
  <c r="U903" i="4" s="1"/>
  <c r="Z903" i="4" s="1"/>
  <c r="E876" i="12" s="1"/>
  <c r="O893" i="4"/>
  <c r="O882" i="4"/>
  <c r="O1021" i="4"/>
  <c r="O1005" i="4"/>
  <c r="U1005" i="4" s="1"/>
  <c r="Z1005" i="4" s="1"/>
  <c r="O989" i="4"/>
  <c r="O973" i="4"/>
  <c r="O957" i="4"/>
  <c r="O928" i="4"/>
  <c r="U928" i="4" s="1"/>
  <c r="Z928" i="4" s="1"/>
  <c r="E901" i="12" s="1"/>
  <c r="P901" i="12" s="1"/>
  <c r="O896" i="4"/>
  <c r="O1022" i="4"/>
  <c r="O1006" i="4"/>
  <c r="O990" i="4"/>
  <c r="O974" i="4"/>
  <c r="O958" i="4"/>
  <c r="O947" i="4"/>
  <c r="O937" i="4"/>
  <c r="O926" i="4"/>
  <c r="O915" i="4"/>
  <c r="O905" i="4"/>
  <c r="O894" i="4"/>
  <c r="O883" i="4"/>
  <c r="O876" i="4"/>
  <c r="O844" i="4"/>
  <c r="O812" i="4"/>
  <c r="O780" i="4"/>
  <c r="O748" i="4"/>
  <c r="O716" i="4"/>
  <c r="O684" i="4"/>
  <c r="O653" i="4"/>
  <c r="O637" i="4"/>
  <c r="O621" i="4"/>
  <c r="O605" i="4"/>
  <c r="O588" i="4"/>
  <c r="O569" i="4"/>
  <c r="O560" i="4"/>
  <c r="O541" i="4"/>
  <c r="O524" i="4"/>
  <c r="O505" i="4"/>
  <c r="O496" i="4"/>
  <c r="O480" i="4"/>
  <c r="O464" i="4"/>
  <c r="O448" i="4"/>
  <c r="O423" i="4"/>
  <c r="O377" i="4"/>
  <c r="O869" i="4"/>
  <c r="O858" i="4"/>
  <c r="O847" i="4"/>
  <c r="O837" i="4"/>
  <c r="O826" i="4"/>
  <c r="O815" i="4"/>
  <c r="O805" i="4"/>
  <c r="O794" i="4"/>
  <c r="O783" i="4"/>
  <c r="O773" i="4"/>
  <c r="O762" i="4"/>
  <c r="O751" i="4"/>
  <c r="O741" i="4"/>
  <c r="O730" i="4"/>
  <c r="O719" i="4"/>
  <c r="O709" i="4"/>
  <c r="O698" i="4"/>
  <c r="O687" i="4"/>
  <c r="O677" i="4"/>
  <c r="O666" i="4"/>
  <c r="O655" i="4"/>
  <c r="O639" i="4"/>
  <c r="O623" i="4"/>
  <c r="O607" i="4"/>
  <c r="O586" i="4"/>
  <c r="O571" i="4"/>
  <c r="O550" i="4"/>
  <c r="O543" i="4"/>
  <c r="O522" i="4"/>
  <c r="O507" i="4"/>
  <c r="O486" i="4"/>
  <c r="O470" i="4"/>
  <c r="O454" i="4"/>
  <c r="O437" i="4"/>
  <c r="O415" i="4"/>
  <c r="O391" i="4"/>
  <c r="O832" i="4"/>
  <c r="O800" i="4"/>
  <c r="O768" i="4"/>
  <c r="O736" i="4"/>
  <c r="O704" i="4"/>
  <c r="O672" i="4"/>
  <c r="O648" i="4"/>
  <c r="O632" i="4"/>
  <c r="O616" i="4"/>
  <c r="O600" i="4"/>
  <c r="O592" i="4"/>
  <c r="O573" i="4"/>
  <c r="O556" i="4"/>
  <c r="O537" i="4"/>
  <c r="O528" i="4"/>
  <c r="O509" i="4"/>
  <c r="O492" i="4"/>
  <c r="O476" i="4"/>
  <c r="O460" i="4"/>
  <c r="O444" i="4"/>
  <c r="O432" i="4"/>
  <c r="O389" i="4"/>
  <c r="O878" i="4"/>
  <c r="O867" i="4"/>
  <c r="O857" i="4"/>
  <c r="O846" i="4"/>
  <c r="O835" i="4"/>
  <c r="O825" i="4"/>
  <c r="O814" i="4"/>
  <c r="O803" i="4"/>
  <c r="O793" i="4"/>
  <c r="O782" i="4"/>
  <c r="O771" i="4"/>
  <c r="O761" i="4"/>
  <c r="O750" i="4"/>
  <c r="O739" i="4"/>
  <c r="O729" i="4"/>
  <c r="O718" i="4"/>
  <c r="O707" i="4"/>
  <c r="O697" i="4"/>
  <c r="O686" i="4"/>
  <c r="O675" i="4"/>
  <c r="O665" i="4"/>
  <c r="O651" i="4"/>
  <c r="O635" i="4"/>
  <c r="O619" i="4"/>
  <c r="O603" i="4"/>
  <c r="O585" i="4"/>
  <c r="O576" i="4"/>
  <c r="O557" i="4"/>
  <c r="O540" i="4"/>
  <c r="O521" i="4"/>
  <c r="O512" i="4"/>
  <c r="O493" i="4"/>
  <c r="O477" i="4"/>
  <c r="O461" i="4"/>
  <c r="O445" i="4"/>
  <c r="O421" i="4"/>
  <c r="O403" i="4"/>
  <c r="O371" i="4"/>
  <c r="O279" i="4"/>
  <c r="O263" i="4"/>
  <c r="O247" i="4"/>
  <c r="O231" i="4"/>
  <c r="O215" i="4"/>
  <c r="O199" i="4"/>
  <c r="O183" i="4"/>
  <c r="O167" i="4"/>
  <c r="O151" i="4"/>
  <c r="O135" i="4"/>
  <c r="O119" i="4"/>
  <c r="O103" i="4"/>
  <c r="O87" i="4"/>
  <c r="O71" i="4"/>
  <c r="O54" i="4"/>
  <c r="O38" i="4"/>
  <c r="O22" i="4"/>
  <c r="O6" i="4"/>
  <c r="O361" i="4"/>
  <c r="O353" i="4"/>
  <c r="O345" i="4"/>
  <c r="O337" i="4"/>
  <c r="O329" i="4"/>
  <c r="O321" i="4"/>
  <c r="O313" i="4"/>
  <c r="O305" i="4"/>
  <c r="O297" i="4"/>
  <c r="O289" i="4"/>
  <c r="O277" i="4"/>
  <c r="O261" i="4"/>
  <c r="O245" i="4"/>
  <c r="O229" i="4"/>
  <c r="O213" i="4"/>
  <c r="O197" i="4"/>
  <c r="O181" i="4"/>
  <c r="O165" i="4"/>
  <c r="O149" i="4"/>
  <c r="O133" i="4"/>
  <c r="O117" i="4"/>
  <c r="O101" i="4"/>
  <c r="O85" i="4"/>
  <c r="O69" i="4"/>
  <c r="O57" i="4"/>
  <c r="O41" i="4"/>
  <c r="O25" i="4"/>
  <c r="O9" i="4"/>
  <c r="O275" i="4"/>
  <c r="O259" i="4"/>
  <c r="O243" i="4"/>
  <c r="O227" i="4"/>
  <c r="O211" i="4"/>
  <c r="O195" i="4"/>
  <c r="O179" i="4"/>
  <c r="O163" i="4"/>
  <c r="O147" i="4"/>
  <c r="O131" i="4"/>
  <c r="O115" i="4"/>
  <c r="O99" i="4"/>
  <c r="O83" i="4"/>
  <c r="O67" i="4"/>
  <c r="O46" i="4"/>
  <c r="O30" i="4"/>
  <c r="O14" i="4"/>
  <c r="O438" i="4"/>
  <c r="O422" i="4"/>
  <c r="O414" i="4"/>
  <c r="O406" i="4"/>
  <c r="O398" i="4"/>
  <c r="O390" i="4"/>
  <c r="O382" i="4"/>
  <c r="O374" i="4"/>
  <c r="O366" i="4"/>
  <c r="O358" i="4"/>
  <c r="O350" i="4"/>
  <c r="O342" i="4"/>
  <c r="O334" i="4"/>
  <c r="O326" i="4"/>
  <c r="O318" i="4"/>
  <c r="O310" i="4"/>
  <c r="O302" i="4"/>
  <c r="O294" i="4"/>
  <c r="O286" i="4"/>
  <c r="O270" i="4"/>
  <c r="O254" i="4"/>
  <c r="O238" i="4"/>
  <c r="O222" i="4"/>
  <c r="O206" i="4"/>
  <c r="O190" i="4"/>
  <c r="O174" i="4"/>
  <c r="O158" i="4"/>
  <c r="O142" i="4"/>
  <c r="O126" i="4"/>
  <c r="O110" i="4"/>
  <c r="O94" i="4"/>
  <c r="O78" i="4"/>
  <c r="O62" i="4"/>
  <c r="O47" i="4"/>
  <c r="O31" i="4"/>
  <c r="O15" i="4"/>
  <c r="O566" i="4"/>
  <c r="O559" i="4"/>
  <c r="O538" i="4"/>
  <c r="O523" i="4"/>
  <c r="O502" i="4"/>
  <c r="O495" i="4"/>
  <c r="O479" i="4"/>
  <c r="O463" i="4"/>
  <c r="O447" i="4"/>
  <c r="O401" i="4"/>
  <c r="O369" i="4"/>
  <c r="O866" i="4"/>
  <c r="O855" i="4"/>
  <c r="O845" i="4"/>
  <c r="O834" i="4"/>
  <c r="O823" i="4"/>
  <c r="O813" i="4"/>
  <c r="O802" i="4"/>
  <c r="O791" i="4"/>
  <c r="O781" i="4"/>
  <c r="O770" i="4"/>
  <c r="O759" i="4"/>
  <c r="O749" i="4"/>
  <c r="O738" i="4"/>
  <c r="O727" i="4"/>
  <c r="O717" i="4"/>
  <c r="O706" i="4"/>
  <c r="O695" i="4"/>
  <c r="O685" i="4"/>
  <c r="O674" i="4"/>
  <c r="O663" i="4"/>
  <c r="O654" i="4"/>
  <c r="O638" i="4"/>
  <c r="O622" i="4"/>
  <c r="O606" i="4"/>
  <c r="O581" i="4"/>
  <c r="O564" i="4"/>
  <c r="O547" i="4"/>
  <c r="O536" i="4"/>
  <c r="O517" i="4"/>
  <c r="O500" i="4"/>
  <c r="O481" i="4"/>
  <c r="O465" i="4"/>
  <c r="O449" i="4"/>
  <c r="O431" i="4"/>
  <c r="O411" i="4"/>
  <c r="O383" i="4"/>
  <c r="O824" i="4"/>
  <c r="O792" i="4"/>
  <c r="O760" i="4"/>
  <c r="O728" i="4"/>
  <c r="O696" i="4"/>
  <c r="O664" i="4"/>
  <c r="O641" i="4"/>
  <c r="O625" i="4"/>
  <c r="O609" i="4"/>
  <c r="O598" i="4"/>
  <c r="O591" i="4"/>
  <c r="O570" i="4"/>
  <c r="O555" i="4"/>
  <c r="O534" i="4"/>
  <c r="O527" i="4"/>
  <c r="O506" i="4"/>
  <c r="O491" i="4"/>
  <c r="O475" i="4"/>
  <c r="O459" i="4"/>
  <c r="O443" i="4"/>
  <c r="O424" i="4"/>
  <c r="O381" i="4"/>
  <c r="O875" i="4"/>
  <c r="O865" i="4"/>
  <c r="O854" i="4"/>
  <c r="O843" i="4"/>
  <c r="O833" i="4"/>
  <c r="O822" i="4"/>
  <c r="O811" i="4"/>
  <c r="O801" i="4"/>
  <c r="O790" i="4"/>
  <c r="O779" i="4"/>
  <c r="O769" i="4"/>
  <c r="O758" i="4"/>
  <c r="O747" i="4"/>
  <c r="O737" i="4"/>
  <c r="O726" i="4"/>
  <c r="O715" i="4"/>
  <c r="O705" i="4"/>
  <c r="O694" i="4"/>
  <c r="O683" i="4"/>
  <c r="O673" i="4"/>
  <c r="O662" i="4"/>
  <c r="O650" i="4"/>
  <c r="O634" i="4"/>
  <c r="O618" i="4"/>
  <c r="O602" i="4"/>
  <c r="O582" i="4"/>
  <c r="O575" i="4"/>
  <c r="O554" i="4"/>
  <c r="O539" i="4"/>
  <c r="O518" i="4"/>
  <c r="O511" i="4"/>
  <c r="O490" i="4"/>
  <c r="O474" i="4"/>
  <c r="O458" i="4"/>
  <c r="O442" i="4"/>
  <c r="O417" i="4"/>
  <c r="O395" i="4"/>
  <c r="O428" i="4"/>
  <c r="O276" i="4"/>
  <c r="O260" i="4"/>
  <c r="O244" i="4"/>
  <c r="O228" i="4"/>
  <c r="O212" i="4"/>
  <c r="O196" i="4"/>
  <c r="O180" i="4"/>
  <c r="O164" i="4"/>
  <c r="O148" i="4"/>
  <c r="O132" i="4"/>
  <c r="O116" i="4"/>
  <c r="O100" i="4"/>
  <c r="O84" i="4"/>
  <c r="O68" i="4"/>
  <c r="O53" i="4"/>
  <c r="O37" i="4"/>
  <c r="O21" i="4"/>
  <c r="O5" i="4"/>
  <c r="O359" i="4"/>
  <c r="O351" i="4"/>
  <c r="O343" i="4"/>
  <c r="O335" i="4"/>
  <c r="O327" i="4"/>
  <c r="O319" i="4"/>
  <c r="O311" i="4"/>
  <c r="O303" i="4"/>
  <c r="O295" i="4"/>
  <c r="O287" i="4"/>
  <c r="O274" i="4"/>
  <c r="O258" i="4"/>
  <c r="O242" i="4"/>
  <c r="O226" i="4"/>
  <c r="O210" i="4"/>
  <c r="O194" i="4"/>
  <c r="O178" i="4"/>
  <c r="O162" i="4"/>
  <c r="O146" i="4"/>
  <c r="O130" i="4"/>
  <c r="O114" i="4"/>
  <c r="O98" i="4"/>
  <c r="O82" i="4"/>
  <c r="O66" i="4"/>
  <c r="O55" i="4"/>
  <c r="O39" i="4"/>
  <c r="O23" i="4"/>
  <c r="O7" i="4"/>
  <c r="O272" i="4"/>
  <c r="O256" i="4"/>
  <c r="O240" i="4"/>
  <c r="O224" i="4"/>
  <c r="O208" i="4"/>
  <c r="O192" i="4"/>
  <c r="O176" i="4"/>
  <c r="O160" i="4"/>
  <c r="O144" i="4"/>
  <c r="O128" i="4"/>
  <c r="O112" i="4"/>
  <c r="O96" i="4"/>
  <c r="O80" i="4"/>
  <c r="O64" i="4"/>
  <c r="O45" i="4"/>
  <c r="O29" i="4"/>
  <c r="O13" i="4"/>
  <c r="O433" i="4"/>
  <c r="O420" i="4"/>
  <c r="O412" i="4"/>
  <c r="O404" i="4"/>
  <c r="O396" i="4"/>
  <c r="O388" i="4"/>
  <c r="O380" i="4"/>
  <c r="O372" i="4"/>
  <c r="O364" i="4"/>
  <c r="O356" i="4"/>
  <c r="O348" i="4"/>
  <c r="O340" i="4"/>
  <c r="O332" i="4"/>
  <c r="O324" i="4"/>
  <c r="O316" i="4"/>
  <c r="O308" i="4"/>
  <c r="O300" i="4"/>
  <c r="O292" i="4"/>
  <c r="O281" i="4"/>
  <c r="O265" i="4"/>
  <c r="O249" i="4"/>
  <c r="O233" i="4"/>
  <c r="O217" i="4"/>
  <c r="O201" i="4"/>
  <c r="O185" i="4"/>
  <c r="O169" i="4"/>
  <c r="O153" i="4"/>
  <c r="O137" i="4"/>
  <c r="O121" i="4"/>
  <c r="O105" i="4"/>
  <c r="O89" i="4"/>
  <c r="O73" i="4"/>
  <c r="O56" i="4"/>
  <c r="O40" i="4"/>
  <c r="O24" i="4"/>
  <c r="O8" i="4"/>
  <c r="O668" i="4"/>
  <c r="O645" i="4"/>
  <c r="O613" i="4"/>
  <c r="O597" i="4"/>
  <c r="O580" i="4"/>
  <c r="O563" i="4"/>
  <c r="O552" i="4"/>
  <c r="O533" i="4"/>
  <c r="O516" i="4"/>
  <c r="O499" i="4"/>
  <c r="O488" i="4"/>
  <c r="O472" i="4"/>
  <c r="O456" i="4"/>
  <c r="O440" i="4"/>
  <c r="O393" i="4"/>
  <c r="O874" i="4"/>
  <c r="O863" i="4"/>
  <c r="O853" i="4"/>
  <c r="O842" i="4"/>
  <c r="O831" i="4"/>
  <c r="O821" i="4"/>
  <c r="O810" i="4"/>
  <c r="O799" i="4"/>
  <c r="O789" i="4"/>
  <c r="O778" i="4"/>
  <c r="O767" i="4"/>
  <c r="O757" i="4"/>
  <c r="O746" i="4"/>
  <c r="O735" i="4"/>
  <c r="O725" i="4"/>
  <c r="O714" i="4"/>
  <c r="O703" i="4"/>
  <c r="O693" i="4"/>
  <c r="O682" i="4"/>
  <c r="O671" i="4"/>
  <c r="O661" i="4"/>
  <c r="O647" i="4"/>
  <c r="O631" i="4"/>
  <c r="O615" i="4"/>
  <c r="O599" i="4"/>
  <c r="O577" i="4"/>
  <c r="O558" i="4"/>
  <c r="O546" i="4"/>
  <c r="O535" i="4"/>
  <c r="O513" i="4"/>
  <c r="O494" i="4"/>
  <c r="O478" i="4"/>
  <c r="O462" i="4"/>
  <c r="O446" i="4"/>
  <c r="O429" i="4"/>
  <c r="O407" i="4"/>
  <c r="O375" i="4"/>
  <c r="O816" i="4"/>
  <c r="O784" i="4"/>
  <c r="O752" i="4"/>
  <c r="O720" i="4"/>
  <c r="O688" i="4"/>
  <c r="O656" i="4"/>
  <c r="O640" i="4"/>
  <c r="O624" i="4"/>
  <c r="O608" i="4"/>
  <c r="O595" i="4"/>
  <c r="O584" i="4"/>
  <c r="O565" i="4"/>
  <c r="O548" i="4"/>
  <c r="O531" i="4"/>
  <c r="O520" i="4"/>
  <c r="O501" i="4"/>
  <c r="O484" i="4"/>
  <c r="O468" i="4"/>
  <c r="O452" i="4"/>
  <c r="O435" i="4"/>
  <c r="O405" i="4"/>
  <c r="O373" i="4"/>
  <c r="O873" i="4"/>
  <c r="O862" i="4"/>
  <c r="O851" i="4"/>
  <c r="O841" i="4"/>
  <c r="O830" i="4"/>
  <c r="O819" i="4"/>
  <c r="O809" i="4"/>
  <c r="O798" i="4"/>
  <c r="O787" i="4"/>
  <c r="O777" i="4"/>
  <c r="O766" i="4"/>
  <c r="O755" i="4"/>
  <c r="O745" i="4"/>
  <c r="O734" i="4"/>
  <c r="O723" i="4"/>
  <c r="O713" i="4"/>
  <c r="O702" i="4"/>
  <c r="O691" i="4"/>
  <c r="O681" i="4"/>
  <c r="O670" i="4"/>
  <c r="O659" i="4"/>
  <c r="O643" i="4"/>
  <c r="O627" i="4"/>
  <c r="O611" i="4"/>
  <c r="O596" i="4"/>
  <c r="O579" i="4"/>
  <c r="O568" i="4"/>
  <c r="O549" i="4"/>
  <c r="O532" i="4"/>
  <c r="O515" i="4"/>
  <c r="O504" i="4"/>
  <c r="O485" i="4"/>
  <c r="O469" i="4"/>
  <c r="O453" i="4"/>
  <c r="O436" i="4"/>
  <c r="O413" i="4"/>
  <c r="O387" i="4"/>
  <c r="O427" i="4"/>
  <c r="O271" i="4"/>
  <c r="O255" i="4"/>
  <c r="O239" i="4"/>
  <c r="O223" i="4"/>
  <c r="O207" i="4"/>
  <c r="O191" i="4"/>
  <c r="O175" i="4"/>
  <c r="O159" i="4"/>
  <c r="O143" i="4"/>
  <c r="O127" i="4"/>
  <c r="O111" i="4"/>
  <c r="O95" i="4"/>
  <c r="O79" i="4"/>
  <c r="O63" i="4"/>
  <c r="O51" i="4"/>
  <c r="O35" i="4"/>
  <c r="O19" i="4"/>
  <c r="O3" i="4"/>
  <c r="O357" i="4"/>
  <c r="O349" i="4"/>
  <c r="O341" i="4"/>
  <c r="O333" i="4"/>
  <c r="O325" i="4"/>
  <c r="O317" i="4"/>
  <c r="O309" i="4"/>
  <c r="O301" i="4"/>
  <c r="O293" i="4"/>
  <c r="O285" i="4"/>
  <c r="O269" i="4"/>
  <c r="O253" i="4"/>
  <c r="O237" i="4"/>
  <c r="O221" i="4"/>
  <c r="O205" i="4"/>
  <c r="O189" i="4"/>
  <c r="O173" i="4"/>
  <c r="O157" i="4"/>
  <c r="O141" i="4"/>
  <c r="O125" i="4"/>
  <c r="O109" i="4"/>
  <c r="O93" i="4"/>
  <c r="O77" i="4"/>
  <c r="O61" i="4"/>
  <c r="O48" i="4"/>
  <c r="O32" i="4"/>
  <c r="O16" i="4"/>
  <c r="O283" i="4"/>
  <c r="O267" i="4"/>
  <c r="O251" i="4"/>
  <c r="O235" i="4"/>
  <c r="O219" i="4"/>
  <c r="O203" i="4"/>
  <c r="O187" i="4"/>
  <c r="O171" i="4"/>
  <c r="O155" i="4"/>
  <c r="O139" i="4"/>
  <c r="O123" i="4"/>
  <c r="O107" i="4"/>
  <c r="O91" i="4"/>
  <c r="O75" i="4"/>
  <c r="O59" i="4"/>
  <c r="O43" i="4"/>
  <c r="O27" i="4"/>
  <c r="O11" i="4"/>
  <c r="O430" i="4"/>
  <c r="O418" i="4"/>
  <c r="O410" i="4"/>
  <c r="O402" i="4"/>
  <c r="O394" i="4"/>
  <c r="O386" i="4"/>
  <c r="O378" i="4"/>
  <c r="O370" i="4"/>
  <c r="O362" i="4"/>
  <c r="O354" i="4"/>
  <c r="O346" i="4"/>
  <c r="O338" i="4"/>
  <c r="O330" i="4"/>
  <c r="O322" i="4"/>
  <c r="O314" i="4"/>
  <c r="O306" i="4"/>
  <c r="O298" i="4"/>
  <c r="O290" i="4"/>
  <c r="O278" i="4"/>
  <c r="O262" i="4"/>
  <c r="O246" i="4"/>
  <c r="O230" i="4"/>
  <c r="O214" i="4"/>
  <c r="O198" i="4"/>
  <c r="O182" i="4"/>
  <c r="O166" i="4"/>
  <c r="O150" i="4"/>
  <c r="O134" i="4"/>
  <c r="O118" i="4"/>
  <c r="O102" i="4"/>
  <c r="O86" i="4"/>
  <c r="O70" i="4"/>
  <c r="O50" i="4"/>
  <c r="O34" i="4"/>
  <c r="O18" i="4"/>
  <c r="O1012" i="4"/>
  <c r="U1012" i="4" s="1"/>
  <c r="Z1012" i="4" s="1"/>
  <c r="O996" i="4"/>
  <c r="O980" i="4"/>
  <c r="O964" i="4"/>
  <c r="O940" i="4"/>
  <c r="U940" i="4" s="1"/>
  <c r="Z940" i="4" s="1"/>
  <c r="E913" i="12" s="1"/>
  <c r="P913" i="12" s="1"/>
  <c r="O908" i="4"/>
  <c r="O848" i="4"/>
  <c r="O1010" i="4"/>
  <c r="O994" i="4"/>
  <c r="U994" i="4" s="1"/>
  <c r="Z994" i="4" s="1"/>
  <c r="O978" i="4"/>
  <c r="O962" i="4"/>
  <c r="O949" i="4"/>
  <c r="O938" i="4"/>
  <c r="U938" i="4" s="1"/>
  <c r="Z938" i="4" s="1"/>
  <c r="E911" i="12" s="1"/>
  <c r="P911" i="12" s="1"/>
  <c r="O927" i="4"/>
  <c r="O917" i="4"/>
  <c r="O906" i="4"/>
  <c r="O895" i="4"/>
  <c r="U895" i="4" s="1"/>
  <c r="Z895" i="4" s="1"/>
  <c r="E868" i="12" s="1"/>
  <c r="O885" i="4"/>
  <c r="O840" i="4"/>
  <c r="O1008" i="4"/>
  <c r="O992" i="4"/>
  <c r="U992" i="4" s="1"/>
  <c r="Z992" i="4" s="1"/>
  <c r="O976" i="4"/>
  <c r="O960" i="4"/>
  <c r="O936" i="4"/>
  <c r="O904" i="4"/>
  <c r="U904" i="4" s="1"/>
  <c r="Z904" i="4" s="1"/>
  <c r="E877" i="12" s="1"/>
  <c r="O864" i="4"/>
  <c r="O1011" i="4"/>
  <c r="O995" i="4"/>
  <c r="O979" i="4"/>
  <c r="U979" i="4" s="1"/>
  <c r="Z979" i="4" s="1"/>
  <c r="O963" i="4"/>
  <c r="O950" i="4"/>
  <c r="O939" i="4"/>
  <c r="O929" i="4"/>
  <c r="U929" i="4" s="1"/>
  <c r="Z929" i="4" s="1"/>
  <c r="E902" i="12" s="1"/>
  <c r="P902" i="12" s="1"/>
  <c r="O918" i="4"/>
  <c r="O907" i="4"/>
  <c r="O897" i="4"/>
  <c r="O886" i="4"/>
  <c r="U886" i="4" s="1"/>
  <c r="Z886" i="4" s="1"/>
  <c r="E859" i="12" s="1"/>
  <c r="O856" i="4"/>
  <c r="O852" i="4"/>
  <c r="O820" i="4"/>
  <c r="O788" i="4"/>
  <c r="O756" i="4"/>
  <c r="O724" i="4"/>
  <c r="O692" i="4"/>
  <c r="O660" i="4"/>
  <c r="O644" i="4"/>
  <c r="O628" i="4"/>
  <c r="O612" i="4"/>
  <c r="O593" i="4"/>
  <c r="O574" i="4"/>
  <c r="O562" i="4"/>
  <c r="O551" i="4"/>
  <c r="O529" i="4"/>
  <c r="O510" i="4"/>
  <c r="O498" i="4"/>
  <c r="O487" i="4"/>
  <c r="O471" i="4"/>
  <c r="O455" i="4"/>
  <c r="O439" i="4"/>
  <c r="O385" i="4"/>
  <c r="O871" i="4"/>
  <c r="O861" i="4"/>
  <c r="O850" i="4"/>
  <c r="O839" i="4"/>
  <c r="O829" i="4"/>
  <c r="O818" i="4"/>
  <c r="O807" i="4"/>
  <c r="O797" i="4"/>
  <c r="O786" i="4"/>
  <c r="O775" i="4"/>
  <c r="O765" i="4"/>
  <c r="O754" i="4"/>
  <c r="O743" i="4"/>
  <c r="O733" i="4"/>
  <c r="O722" i="4"/>
  <c r="O711" i="4"/>
  <c r="O701" i="4"/>
  <c r="O690" i="4"/>
  <c r="O679" i="4"/>
  <c r="O669" i="4"/>
  <c r="O658" i="4"/>
  <c r="O646" i="4"/>
  <c r="O630" i="4"/>
  <c r="O614" i="4"/>
  <c r="O589" i="4"/>
  <c r="O572" i="4"/>
  <c r="O553" i="4"/>
  <c r="O544" i="4"/>
  <c r="O525" i="4"/>
  <c r="O508" i="4"/>
  <c r="O489" i="4"/>
  <c r="O473" i="4"/>
  <c r="O457" i="4"/>
  <c r="O441" i="4"/>
  <c r="O419" i="4"/>
  <c r="O399" i="4"/>
  <c r="O367" i="4"/>
  <c r="O808" i="4"/>
  <c r="O776" i="4"/>
  <c r="O744" i="4"/>
  <c r="O712" i="4"/>
  <c r="O680" i="4"/>
  <c r="O649" i="4"/>
  <c r="O633" i="4"/>
  <c r="O617" i="4"/>
  <c r="O601" i="4"/>
  <c r="O594" i="4"/>
  <c r="O583" i="4"/>
  <c r="O561" i="4"/>
  <c r="O542" i="4"/>
  <c r="O530" i="4"/>
  <c r="O519" i="4"/>
  <c r="O497" i="4"/>
  <c r="O483" i="4"/>
  <c r="O467" i="4"/>
  <c r="O451" i="4"/>
  <c r="O434" i="4"/>
  <c r="O397" i="4"/>
  <c r="O365" i="4"/>
  <c r="O870" i="4"/>
  <c r="O859" i="4"/>
  <c r="O849" i="4"/>
  <c r="O838" i="4"/>
  <c r="O827" i="4"/>
  <c r="O817" i="4"/>
  <c r="O806" i="4"/>
  <c r="O795" i="4"/>
  <c r="O785" i="4"/>
  <c r="O774" i="4"/>
  <c r="O763" i="4"/>
  <c r="O753" i="4"/>
  <c r="O742" i="4"/>
  <c r="O731" i="4"/>
  <c r="O721" i="4"/>
  <c r="O710" i="4"/>
  <c r="O699" i="4"/>
  <c r="O689" i="4"/>
  <c r="O678" i="4"/>
  <c r="O667" i="4"/>
  <c r="O657" i="4"/>
  <c r="O642" i="4"/>
  <c r="O626" i="4"/>
  <c r="O610" i="4"/>
  <c r="O590" i="4"/>
  <c r="O578" i="4"/>
  <c r="O567" i="4"/>
  <c r="O545" i="4"/>
  <c r="O526" i="4"/>
  <c r="O514" i="4"/>
  <c r="O503" i="4"/>
  <c r="O482" i="4"/>
  <c r="O466" i="4"/>
  <c r="O450" i="4"/>
  <c r="O426" i="4"/>
  <c r="O409" i="4"/>
  <c r="O379" i="4"/>
  <c r="O284" i="4"/>
  <c r="O268" i="4"/>
  <c r="O252" i="4"/>
  <c r="O236" i="4"/>
  <c r="O220" i="4"/>
  <c r="O204" i="4"/>
  <c r="O188" i="4"/>
  <c r="O172" i="4"/>
  <c r="O156" i="4"/>
  <c r="O140" i="4"/>
  <c r="O124" i="4"/>
  <c r="O108" i="4"/>
  <c r="O92" i="4"/>
  <c r="O76" i="4"/>
  <c r="O60" i="4"/>
  <c r="O44" i="4"/>
  <c r="O28" i="4"/>
  <c r="O12" i="4"/>
  <c r="O363" i="4"/>
  <c r="O355" i="4"/>
  <c r="O347" i="4"/>
  <c r="O339" i="4"/>
  <c r="O331" i="4"/>
  <c r="O323" i="4"/>
  <c r="O315" i="4"/>
  <c r="O307" i="4"/>
  <c r="O299" i="4"/>
  <c r="O291" i="4"/>
  <c r="O282" i="4"/>
  <c r="O266" i="4"/>
  <c r="O250" i="4"/>
  <c r="O234" i="4"/>
  <c r="O218" i="4"/>
  <c r="O202" i="4"/>
  <c r="O186" i="4"/>
  <c r="O170" i="4"/>
  <c r="O154" i="4"/>
  <c r="O138" i="4"/>
  <c r="O122" i="4"/>
  <c r="O106" i="4"/>
  <c r="O90" i="4"/>
  <c r="O74" i="4"/>
  <c r="O58" i="4"/>
  <c r="O42" i="4"/>
  <c r="O26" i="4"/>
  <c r="O10" i="4"/>
  <c r="O280" i="4"/>
  <c r="O264" i="4"/>
  <c r="O248" i="4"/>
  <c r="O232" i="4"/>
  <c r="O216" i="4"/>
  <c r="O200" i="4"/>
  <c r="O184" i="4"/>
  <c r="O168" i="4"/>
  <c r="O152" i="4"/>
  <c r="O136" i="4"/>
  <c r="O120" i="4"/>
  <c r="O104" i="4"/>
  <c r="O88" i="4"/>
  <c r="O72" i="4"/>
  <c r="O52" i="4"/>
  <c r="O36" i="4"/>
  <c r="O20" i="4"/>
  <c r="O4" i="4"/>
  <c r="O425" i="4"/>
  <c r="O416" i="4"/>
  <c r="O408" i="4"/>
  <c r="O400" i="4"/>
  <c r="O392" i="4"/>
  <c r="O384" i="4"/>
  <c r="O376" i="4"/>
  <c r="O368" i="4"/>
  <c r="O360" i="4"/>
  <c r="O352" i="4"/>
  <c r="O344" i="4"/>
  <c r="O336" i="4"/>
  <c r="O328" i="4"/>
  <c r="O320" i="4"/>
  <c r="O312" i="4"/>
  <c r="O304" i="4"/>
  <c r="O296" i="4"/>
  <c r="O288" i="4"/>
  <c r="O273" i="4"/>
  <c r="O257" i="4"/>
  <c r="O241" i="4"/>
  <c r="O225" i="4"/>
  <c r="O209" i="4"/>
  <c r="O193" i="4"/>
  <c r="O177" i="4"/>
  <c r="O161" i="4"/>
  <c r="O145" i="4"/>
  <c r="O129" i="4"/>
  <c r="O113" i="4"/>
  <c r="O97" i="4"/>
  <c r="O81" i="4"/>
  <c r="O65" i="4"/>
  <c r="O49" i="4"/>
  <c r="O33" i="4"/>
  <c r="O17" i="4"/>
  <c r="U580" i="4"/>
  <c r="Z580" i="4" s="1"/>
  <c r="U552" i="4"/>
  <c r="Z552" i="4" s="1"/>
  <c r="U516" i="4"/>
  <c r="Z516" i="4" s="1"/>
  <c r="U472" i="4"/>
  <c r="Z472" i="4" s="1"/>
  <c r="U456" i="4"/>
  <c r="Z456" i="4" s="1"/>
  <c r="U440" i="4"/>
  <c r="Z440" i="4" s="1"/>
  <c r="U548" i="4"/>
  <c r="Z548" i="4" s="1"/>
  <c r="U484" i="4"/>
  <c r="Z484" i="4" s="1"/>
  <c r="U468" i="4"/>
  <c r="Z468" i="4" s="1"/>
  <c r="U568" i="4"/>
  <c r="Z568" i="4" s="1"/>
  <c r="U504" i="4"/>
  <c r="Z504" i="4" s="1"/>
  <c r="U436" i="4"/>
  <c r="Z436" i="4" s="1"/>
  <c r="U202" i="4"/>
  <c r="Z202" i="4" s="1"/>
  <c r="U186" i="4"/>
  <c r="Z186" i="4" s="1"/>
  <c r="U272" i="4"/>
  <c r="Z272" i="4" s="1"/>
  <c r="U256" i="4"/>
  <c r="Z256" i="4" s="1"/>
  <c r="U240" i="4"/>
  <c r="Z240" i="4" s="1"/>
  <c r="U224" i="4"/>
  <c r="Z224" i="4" s="1"/>
  <c r="U208" i="4"/>
  <c r="Z208" i="4" s="1"/>
  <c r="U192" i="4"/>
  <c r="Z192" i="4" s="1"/>
  <c r="U176" i="4"/>
  <c r="Z176" i="4" s="1"/>
  <c r="U160" i="4"/>
  <c r="Z160" i="4" s="1"/>
  <c r="U144" i="4"/>
  <c r="Z144" i="4" s="1"/>
  <c r="U128" i="4"/>
  <c r="Z128" i="4" s="1"/>
  <c r="U112" i="4"/>
  <c r="Z112" i="4" s="1"/>
  <c r="U96" i="4"/>
  <c r="Z96" i="4" s="1"/>
  <c r="U80" i="4"/>
  <c r="Z80" i="4" s="1"/>
  <c r="U64" i="4"/>
  <c r="Z64" i="4" s="1"/>
  <c r="U352" i="4"/>
  <c r="Z352" i="4" s="1"/>
  <c r="U980" i="4"/>
  <c r="Z980" i="4" s="1"/>
  <c r="P980" i="4"/>
  <c r="P908" i="4"/>
  <c r="U908" i="4"/>
  <c r="Z908" i="4" s="1"/>
  <c r="E881" i="12" s="1"/>
  <c r="U1010" i="4"/>
  <c r="Z1010" i="4" s="1"/>
  <c r="P1010" i="4"/>
  <c r="U962" i="4"/>
  <c r="Z962" i="4" s="1"/>
  <c r="P962" i="4"/>
  <c r="P938" i="4"/>
  <c r="U906" i="4"/>
  <c r="Z906" i="4" s="1"/>
  <c r="E879" i="12" s="1"/>
  <c r="P906" i="4"/>
  <c r="P840" i="4"/>
  <c r="U840" i="4"/>
  <c r="Z840" i="4" s="1"/>
  <c r="P1013" i="4"/>
  <c r="U1013" i="4"/>
  <c r="Z1013" i="4" s="1"/>
  <c r="P981" i="4"/>
  <c r="U981" i="4"/>
  <c r="Z981" i="4" s="1"/>
  <c r="P912" i="4"/>
  <c r="U912" i="4"/>
  <c r="Z912" i="4" s="1"/>
  <c r="E885" i="12" s="1"/>
  <c r="P885" i="12" s="1"/>
  <c r="P982" i="4"/>
  <c r="P931" i="4"/>
  <c r="P889" i="4"/>
  <c r="P764" i="4"/>
  <c r="U764" i="4"/>
  <c r="Z764" i="4" s="1"/>
  <c r="P629" i="4"/>
  <c r="P499" i="4"/>
  <c r="U499" i="4"/>
  <c r="Z499" i="4" s="1"/>
  <c r="U874" i="4"/>
  <c r="Z874" i="4" s="1"/>
  <c r="P874" i="4"/>
  <c r="U831" i="4"/>
  <c r="Z831" i="4" s="1"/>
  <c r="P831" i="4"/>
  <c r="P799" i="4"/>
  <c r="U767" i="4"/>
  <c r="Z767" i="4" s="1"/>
  <c r="P767" i="4"/>
  <c r="U735" i="4"/>
  <c r="Z735" i="4" s="1"/>
  <c r="P735" i="4"/>
  <c r="U703" i="4"/>
  <c r="Z703" i="4" s="1"/>
  <c r="P703" i="4"/>
  <c r="P671" i="4"/>
  <c r="U647" i="4"/>
  <c r="Z647" i="4" s="1"/>
  <c r="P647" i="4"/>
  <c r="U599" i="4"/>
  <c r="Z599" i="4" s="1"/>
  <c r="P599" i="4"/>
  <c r="P535" i="4"/>
  <c r="U535" i="4"/>
  <c r="Z535" i="4" s="1"/>
  <c r="P513" i="4"/>
  <c r="U513" i="4"/>
  <c r="Z513" i="4" s="1"/>
  <c r="U446" i="4"/>
  <c r="Z446" i="4" s="1"/>
  <c r="P446" i="4"/>
  <c r="P429" i="4"/>
  <c r="U429" i="4"/>
  <c r="Z429" i="4" s="1"/>
  <c r="U375" i="4"/>
  <c r="Z375" i="4" s="1"/>
  <c r="P375" i="4"/>
  <c r="P752" i="4"/>
  <c r="P688" i="4"/>
  <c r="U688" i="4"/>
  <c r="Z688" i="4" s="1"/>
  <c r="P640" i="4"/>
  <c r="U624" i="4"/>
  <c r="Z624" i="4" s="1"/>
  <c r="P624" i="4"/>
  <c r="P595" i="4"/>
  <c r="U595" i="4"/>
  <c r="Z595" i="4" s="1"/>
  <c r="U501" i="4"/>
  <c r="Z501" i="4" s="1"/>
  <c r="P501" i="4"/>
  <c r="P435" i="4"/>
  <c r="U435" i="4"/>
  <c r="Z435" i="4" s="1"/>
  <c r="U851" i="4"/>
  <c r="Z851" i="4" s="1"/>
  <c r="P851" i="4"/>
  <c r="U798" i="4"/>
  <c r="Z798" i="4" s="1"/>
  <c r="P798" i="4"/>
  <c r="U755" i="4"/>
  <c r="Z755" i="4" s="1"/>
  <c r="P755" i="4"/>
  <c r="U691" i="4"/>
  <c r="Z691" i="4" s="1"/>
  <c r="P691" i="4"/>
  <c r="P579" i="4"/>
  <c r="U579" i="4"/>
  <c r="Z579" i="4" s="1"/>
  <c r="U549" i="4"/>
  <c r="Z549" i="4" s="1"/>
  <c r="P549" i="4"/>
  <c r="P387" i="4"/>
  <c r="P271" i="4"/>
  <c r="U271" i="4"/>
  <c r="Z271" i="4" s="1"/>
  <c r="P223" i="4"/>
  <c r="U223" i="4"/>
  <c r="Z223" i="4" s="1"/>
  <c r="P207" i="4"/>
  <c r="U207" i="4"/>
  <c r="Z207" i="4" s="1"/>
  <c r="P159" i="4"/>
  <c r="U159" i="4"/>
  <c r="Z159" i="4" s="1"/>
  <c r="P143" i="4"/>
  <c r="U143" i="4"/>
  <c r="Z143" i="4" s="1"/>
  <c r="P111" i="4"/>
  <c r="P79" i="4"/>
  <c r="U79" i="4"/>
  <c r="Z79" i="4" s="1"/>
  <c r="P51" i="4"/>
  <c r="U3" i="4"/>
  <c r="Z3" i="4" s="1"/>
  <c r="P3" i="4"/>
  <c r="AB3" i="4" s="1"/>
  <c r="U355" i="4"/>
  <c r="Z355" i="4" s="1"/>
  <c r="P355" i="4"/>
  <c r="U331" i="4"/>
  <c r="Z331" i="4" s="1"/>
  <c r="P331" i="4"/>
  <c r="U323" i="4"/>
  <c r="Z323" i="4" s="1"/>
  <c r="P323" i="4"/>
  <c r="U299" i="4"/>
  <c r="Z299" i="4" s="1"/>
  <c r="P299" i="4"/>
  <c r="U291" i="4"/>
  <c r="Z291" i="4" s="1"/>
  <c r="P291" i="4"/>
  <c r="P26" i="4"/>
  <c r="P29" i="4"/>
  <c r="P273" i="4"/>
  <c r="U273" i="4"/>
  <c r="Z273" i="4" s="1"/>
  <c r="P257" i="4"/>
  <c r="U257" i="4"/>
  <c r="Z257" i="4" s="1"/>
  <c r="P209" i="4"/>
  <c r="U209" i="4"/>
  <c r="Z209" i="4" s="1"/>
  <c r="U996" i="4"/>
  <c r="Z996" i="4" s="1"/>
  <c r="P996" i="4"/>
  <c r="P848" i="4"/>
  <c r="U848" i="4"/>
  <c r="Z848" i="4" s="1"/>
  <c r="U978" i="4"/>
  <c r="Z978" i="4" s="1"/>
  <c r="P978" i="4"/>
  <c r="U917" i="4"/>
  <c r="Z917" i="4" s="1"/>
  <c r="E890" i="12" s="1"/>
  <c r="P890" i="12" s="1"/>
  <c r="P917" i="4"/>
  <c r="P944" i="4"/>
  <c r="U944" i="4"/>
  <c r="Z944" i="4" s="1"/>
  <c r="E917" i="12" s="1"/>
  <c r="P917" i="12" s="1"/>
  <c r="U1014" i="4"/>
  <c r="Z1014" i="4" s="1"/>
  <c r="P1014" i="4"/>
  <c r="U953" i="4"/>
  <c r="Z953" i="4" s="1"/>
  <c r="P953" i="4"/>
  <c r="U910" i="4"/>
  <c r="Z910" i="4" s="1"/>
  <c r="E883" i="12" s="1"/>
  <c r="P883" i="12" s="1"/>
  <c r="P910" i="4"/>
  <c r="U879" i="4"/>
  <c r="Z879" i="4" s="1"/>
  <c r="P879" i="4"/>
  <c r="P796" i="4"/>
  <c r="P700" i="4"/>
  <c r="U700" i="4"/>
  <c r="Z700" i="4" s="1"/>
  <c r="U645" i="4"/>
  <c r="Z645" i="4" s="1"/>
  <c r="P645" i="4"/>
  <c r="P613" i="4"/>
  <c r="P597" i="4"/>
  <c r="U597" i="4"/>
  <c r="Z597" i="4" s="1"/>
  <c r="P563" i="4"/>
  <c r="U563" i="4"/>
  <c r="Z563" i="4" s="1"/>
  <c r="U863" i="4"/>
  <c r="Z863" i="4" s="1"/>
  <c r="P863" i="4"/>
  <c r="U810" i="4"/>
  <c r="Z810" i="4" s="1"/>
  <c r="P810" i="4"/>
  <c r="P757" i="4"/>
  <c r="P714" i="4"/>
  <c r="U661" i="4"/>
  <c r="Z661" i="4" s="1"/>
  <c r="P661" i="4"/>
  <c r="P577" i="4"/>
  <c r="U577" i="4"/>
  <c r="Z577" i="4" s="1"/>
  <c r="U494" i="4"/>
  <c r="Z494" i="4" s="1"/>
  <c r="P494" i="4"/>
  <c r="P816" i="4"/>
  <c r="U816" i="4"/>
  <c r="Z816" i="4" s="1"/>
  <c r="P656" i="4"/>
  <c r="U656" i="4"/>
  <c r="Z656" i="4" s="1"/>
  <c r="U608" i="4"/>
  <c r="Z608" i="4" s="1"/>
  <c r="P608" i="4"/>
  <c r="U565" i="4"/>
  <c r="Z565" i="4" s="1"/>
  <c r="P565" i="4"/>
  <c r="U373" i="4"/>
  <c r="Z373" i="4" s="1"/>
  <c r="P373" i="4"/>
  <c r="U841" i="4"/>
  <c r="Z841" i="4" s="1"/>
  <c r="P841" i="4"/>
  <c r="P787" i="4"/>
  <c r="U734" i="4"/>
  <c r="Z734" i="4" s="1"/>
  <c r="P734" i="4"/>
  <c r="U681" i="4"/>
  <c r="Z681" i="4" s="1"/>
  <c r="P681" i="4"/>
  <c r="U627" i="4"/>
  <c r="Z627" i="4" s="1"/>
  <c r="P627" i="4"/>
  <c r="P515" i="4"/>
  <c r="U515" i="4"/>
  <c r="Z515" i="4" s="1"/>
  <c r="P485" i="4"/>
  <c r="U485" i="4"/>
  <c r="Z485" i="4" s="1"/>
  <c r="P453" i="4"/>
  <c r="U453" i="4"/>
  <c r="Z453" i="4" s="1"/>
  <c r="P255" i="4"/>
  <c r="U255" i="4"/>
  <c r="Z255" i="4" s="1"/>
  <c r="P175" i="4"/>
  <c r="P95" i="4"/>
  <c r="U95" i="4"/>
  <c r="Z95" i="4" s="1"/>
  <c r="U35" i="4"/>
  <c r="Z35" i="4" s="1"/>
  <c r="P35" i="4"/>
  <c r="U363" i="4"/>
  <c r="Z363" i="4" s="1"/>
  <c r="P363" i="4"/>
  <c r="P315" i="4"/>
  <c r="P225" i="4"/>
  <c r="P1012" i="4"/>
  <c r="P940" i="4"/>
  <c r="U949" i="4"/>
  <c r="Z949" i="4" s="1"/>
  <c r="P949" i="4"/>
  <c r="P895" i="4"/>
  <c r="P997" i="4"/>
  <c r="U997" i="4"/>
  <c r="Z997" i="4" s="1"/>
  <c r="U998" i="4"/>
  <c r="Z998" i="4" s="1"/>
  <c r="P998" i="4"/>
  <c r="U942" i="4"/>
  <c r="Z942" i="4" s="1"/>
  <c r="E915" i="12" s="1"/>
  <c r="P915" i="12" s="1"/>
  <c r="P942" i="4"/>
  <c r="U899" i="4"/>
  <c r="Z899" i="4" s="1"/>
  <c r="E872" i="12" s="1"/>
  <c r="P899" i="4"/>
  <c r="P828" i="4"/>
  <c r="U828" i="4"/>
  <c r="Z828" i="4" s="1"/>
  <c r="P668" i="4"/>
  <c r="U668" i="4"/>
  <c r="Z668" i="4" s="1"/>
  <c r="P842" i="4"/>
  <c r="U789" i="4"/>
  <c r="Z789" i="4" s="1"/>
  <c r="P789" i="4"/>
  <c r="U746" i="4"/>
  <c r="Z746" i="4" s="1"/>
  <c r="P746" i="4"/>
  <c r="U682" i="4"/>
  <c r="Z682" i="4" s="1"/>
  <c r="P682" i="4"/>
  <c r="P615" i="4"/>
  <c r="P546" i="4"/>
  <c r="U462" i="4"/>
  <c r="Z462" i="4" s="1"/>
  <c r="P462" i="4"/>
  <c r="P784" i="4"/>
  <c r="U784" i="4"/>
  <c r="Z784" i="4" s="1"/>
  <c r="P873" i="4"/>
  <c r="U819" i="4"/>
  <c r="Z819" i="4" s="1"/>
  <c r="P819" i="4"/>
  <c r="U766" i="4"/>
  <c r="Z766" i="4" s="1"/>
  <c r="P766" i="4"/>
  <c r="U713" i="4"/>
  <c r="Z713" i="4" s="1"/>
  <c r="P713" i="4"/>
  <c r="P659" i="4"/>
  <c r="P427" i="4"/>
  <c r="U427" i="4"/>
  <c r="Z427" i="4" s="1"/>
  <c r="P347" i="4"/>
  <c r="U307" i="4"/>
  <c r="Z307" i="4" s="1"/>
  <c r="P307" i="4"/>
  <c r="U964" i="4"/>
  <c r="Z964" i="4" s="1"/>
  <c r="P964" i="4"/>
  <c r="P994" i="4"/>
  <c r="U927" i="4"/>
  <c r="Z927" i="4" s="1"/>
  <c r="E900" i="12" s="1"/>
  <c r="P900" i="12" s="1"/>
  <c r="P927" i="4"/>
  <c r="U885" i="4"/>
  <c r="Z885" i="4" s="1"/>
  <c r="E858" i="12" s="1"/>
  <c r="P885" i="4"/>
  <c r="P965" i="4"/>
  <c r="U965" i="4"/>
  <c r="Z965" i="4" s="1"/>
  <c r="P880" i="4"/>
  <c r="U880" i="4"/>
  <c r="Z880" i="4" s="1"/>
  <c r="U966" i="4"/>
  <c r="Z966" i="4" s="1"/>
  <c r="P966" i="4"/>
  <c r="U921" i="4"/>
  <c r="Z921" i="4" s="1"/>
  <c r="E894" i="12" s="1"/>
  <c r="P894" i="12" s="1"/>
  <c r="P921" i="4"/>
  <c r="P860" i="4"/>
  <c r="U860" i="4"/>
  <c r="Z860" i="4" s="1"/>
  <c r="P732" i="4"/>
  <c r="U732" i="4"/>
  <c r="Z732" i="4" s="1"/>
  <c r="P533" i="4"/>
  <c r="U533" i="4"/>
  <c r="Z533" i="4" s="1"/>
  <c r="P393" i="4"/>
  <c r="U853" i="4"/>
  <c r="Z853" i="4" s="1"/>
  <c r="P853" i="4"/>
  <c r="U821" i="4"/>
  <c r="Z821" i="4" s="1"/>
  <c r="P821" i="4"/>
  <c r="U778" i="4"/>
  <c r="Z778" i="4" s="1"/>
  <c r="P778" i="4"/>
  <c r="U725" i="4"/>
  <c r="Z725" i="4" s="1"/>
  <c r="P725" i="4"/>
  <c r="U693" i="4"/>
  <c r="Z693" i="4" s="1"/>
  <c r="P693" i="4"/>
  <c r="U631" i="4"/>
  <c r="Z631" i="4" s="1"/>
  <c r="P631" i="4"/>
  <c r="U558" i="4"/>
  <c r="Z558" i="4" s="1"/>
  <c r="P558" i="4"/>
  <c r="P478" i="4"/>
  <c r="P407" i="4"/>
  <c r="P720" i="4"/>
  <c r="U720" i="4"/>
  <c r="Z720" i="4" s="1"/>
  <c r="P531" i="4"/>
  <c r="U531" i="4"/>
  <c r="Z531" i="4" s="1"/>
  <c r="U405" i="4"/>
  <c r="Z405" i="4" s="1"/>
  <c r="P405" i="4"/>
  <c r="U862" i="4"/>
  <c r="Z862" i="4" s="1"/>
  <c r="P862" i="4"/>
  <c r="P830" i="4"/>
  <c r="U809" i="4"/>
  <c r="Z809" i="4" s="1"/>
  <c r="P809" i="4"/>
  <c r="U777" i="4"/>
  <c r="Z777" i="4" s="1"/>
  <c r="P777" i="4"/>
  <c r="P745" i="4"/>
  <c r="U723" i="4"/>
  <c r="Z723" i="4" s="1"/>
  <c r="P723" i="4"/>
  <c r="P702" i="4"/>
  <c r="U670" i="4"/>
  <c r="Z670" i="4" s="1"/>
  <c r="P670" i="4"/>
  <c r="U643" i="4"/>
  <c r="Z643" i="4" s="1"/>
  <c r="P643" i="4"/>
  <c r="U611" i="4"/>
  <c r="Z611" i="4" s="1"/>
  <c r="P611" i="4"/>
  <c r="P469" i="4"/>
  <c r="U413" i="4"/>
  <c r="Z413" i="4" s="1"/>
  <c r="P413" i="4"/>
  <c r="P239" i="4"/>
  <c r="P191" i="4"/>
  <c r="U191" i="4"/>
  <c r="Z191" i="4" s="1"/>
  <c r="P127" i="4"/>
  <c r="U127" i="4"/>
  <c r="Z127" i="4" s="1"/>
  <c r="P63" i="4"/>
  <c r="U63" i="4"/>
  <c r="Z63" i="4" s="1"/>
  <c r="U19" i="4"/>
  <c r="Z19" i="4" s="1"/>
  <c r="P19" i="4"/>
  <c r="U339" i="4"/>
  <c r="Z339" i="4" s="1"/>
  <c r="P339" i="4"/>
  <c r="P42" i="4"/>
  <c r="U42" i="4"/>
  <c r="Z42" i="4" s="1"/>
  <c r="P10" i="4"/>
  <c r="U10" i="4"/>
  <c r="Z10" i="4" s="1"/>
  <c r="P45" i="4"/>
  <c r="U45" i="4"/>
  <c r="Z45" i="4" s="1"/>
  <c r="P13" i="4"/>
  <c r="U13" i="4"/>
  <c r="Z13" i="4" s="1"/>
  <c r="P425" i="4"/>
  <c r="P241" i="4"/>
  <c r="P193" i="4"/>
  <c r="U193" i="4"/>
  <c r="Z193" i="4" s="1"/>
  <c r="P177" i="4"/>
  <c r="P161" i="4"/>
  <c r="P129" i="4"/>
  <c r="U129" i="4"/>
  <c r="Z129" i="4" s="1"/>
  <c r="P113" i="4"/>
  <c r="P97" i="4"/>
  <c r="U97" i="4"/>
  <c r="Z97" i="4" s="1"/>
  <c r="P81" i="4"/>
  <c r="U81" i="4"/>
  <c r="Z81" i="4" s="1"/>
  <c r="P65" i="4"/>
  <c r="U65" i="4"/>
  <c r="Z65" i="4" s="1"/>
  <c r="P49" i="4"/>
  <c r="U17" i="4"/>
  <c r="Z17" i="4" s="1"/>
  <c r="P17" i="4"/>
  <c r="P1009" i="4"/>
  <c r="U1009" i="4"/>
  <c r="Z1009" i="4" s="1"/>
  <c r="P993" i="4"/>
  <c r="U993" i="4"/>
  <c r="Z993" i="4" s="1"/>
  <c r="P977" i="4"/>
  <c r="U977" i="4"/>
  <c r="Z977" i="4" s="1"/>
  <c r="P961" i="4"/>
  <c r="P932" i="4"/>
  <c r="U932" i="4"/>
  <c r="Z932" i="4" s="1"/>
  <c r="E905" i="12" s="1"/>
  <c r="P905" i="12" s="1"/>
  <c r="P900" i="4"/>
  <c r="U900" i="4"/>
  <c r="Z900" i="4" s="1"/>
  <c r="E873" i="12" s="1"/>
  <c r="P1023" i="4"/>
  <c r="U1023" i="4"/>
  <c r="Z1023" i="4" s="1"/>
  <c r="P1007" i="4"/>
  <c r="P991" i="4"/>
  <c r="U991" i="4"/>
  <c r="Z991" i="4" s="1"/>
  <c r="P975" i="4"/>
  <c r="U975" i="4"/>
  <c r="Z975" i="4" s="1"/>
  <c r="P959" i="4"/>
  <c r="U959" i="4"/>
  <c r="Z959" i="4" s="1"/>
  <c r="P946" i="4"/>
  <c r="U935" i="4"/>
  <c r="Z935" i="4" s="1"/>
  <c r="E908" i="12" s="1"/>
  <c r="P908" i="12" s="1"/>
  <c r="P935" i="4"/>
  <c r="U925" i="4"/>
  <c r="Z925" i="4" s="1"/>
  <c r="E898" i="12" s="1"/>
  <c r="P898" i="12" s="1"/>
  <c r="P925" i="4"/>
  <c r="U914" i="4"/>
  <c r="Z914" i="4" s="1"/>
  <c r="E887" i="12" s="1"/>
  <c r="P887" i="12" s="1"/>
  <c r="P914" i="4"/>
  <c r="P903" i="4"/>
  <c r="U893" i="4"/>
  <c r="Z893" i="4" s="1"/>
  <c r="E866" i="12" s="1"/>
  <c r="P893" i="4"/>
  <c r="U882" i="4"/>
  <c r="Z882" i="4" s="1"/>
  <c r="P882" i="4"/>
  <c r="U1008" i="4"/>
  <c r="Z1008" i="4" s="1"/>
  <c r="P1008" i="4"/>
  <c r="P992" i="4"/>
  <c r="U976" i="4"/>
  <c r="Z976" i="4" s="1"/>
  <c r="P976" i="4"/>
  <c r="U960" i="4"/>
  <c r="Z960" i="4" s="1"/>
  <c r="P960" i="4"/>
  <c r="P936" i="4"/>
  <c r="U936" i="4"/>
  <c r="Z936" i="4" s="1"/>
  <c r="E909" i="12" s="1"/>
  <c r="P909" i="12" s="1"/>
  <c r="P904" i="4"/>
  <c r="P864" i="4"/>
  <c r="U864" i="4"/>
  <c r="Z864" i="4" s="1"/>
  <c r="P1011" i="4"/>
  <c r="U1011" i="4"/>
  <c r="Z1011" i="4" s="1"/>
  <c r="P995" i="4"/>
  <c r="U995" i="4"/>
  <c r="Z995" i="4" s="1"/>
  <c r="P979" i="4"/>
  <c r="P963" i="4"/>
  <c r="U963" i="4"/>
  <c r="Z963" i="4" s="1"/>
  <c r="U950" i="4"/>
  <c r="Z950" i="4" s="1"/>
  <c r="P950" i="4"/>
  <c r="U939" i="4"/>
  <c r="Z939" i="4" s="1"/>
  <c r="E912" i="12" s="1"/>
  <c r="P912" i="12" s="1"/>
  <c r="P939" i="4"/>
  <c r="P929" i="4"/>
  <c r="U918" i="4"/>
  <c r="Z918" i="4" s="1"/>
  <c r="E891" i="12" s="1"/>
  <c r="P891" i="12" s="1"/>
  <c r="P918" i="4"/>
  <c r="U907" i="4"/>
  <c r="Z907" i="4" s="1"/>
  <c r="E880" i="12" s="1"/>
  <c r="P907" i="4"/>
  <c r="U897" i="4"/>
  <c r="Z897" i="4" s="1"/>
  <c r="E870" i="12" s="1"/>
  <c r="P897" i="4"/>
  <c r="P886" i="4"/>
  <c r="P856" i="4"/>
  <c r="U856" i="4"/>
  <c r="Z856" i="4" s="1"/>
  <c r="P852" i="4"/>
  <c r="U852" i="4"/>
  <c r="Z852" i="4" s="1"/>
  <c r="P820" i="4"/>
  <c r="U820" i="4"/>
  <c r="Z820" i="4" s="1"/>
  <c r="P788" i="4"/>
  <c r="P756" i="4"/>
  <c r="U756" i="4"/>
  <c r="Z756" i="4" s="1"/>
  <c r="P724" i="4"/>
  <c r="U724" i="4"/>
  <c r="Z724" i="4" s="1"/>
  <c r="P692" i="4"/>
  <c r="U692" i="4"/>
  <c r="Z692" i="4" s="1"/>
  <c r="P660" i="4"/>
  <c r="U644" i="4"/>
  <c r="Z644" i="4" s="1"/>
  <c r="P644" i="4"/>
  <c r="U628" i="4"/>
  <c r="Z628" i="4" s="1"/>
  <c r="P628" i="4"/>
  <c r="U612" i="4"/>
  <c r="Z612" i="4" s="1"/>
  <c r="P612" i="4"/>
  <c r="P593" i="4"/>
  <c r="U574" i="4"/>
  <c r="Z574" i="4" s="1"/>
  <c r="P574" i="4"/>
  <c r="U562" i="4"/>
  <c r="Z562" i="4" s="1"/>
  <c r="P562" i="4"/>
  <c r="P551" i="4"/>
  <c r="U551" i="4"/>
  <c r="Z551" i="4" s="1"/>
  <c r="P529" i="4"/>
  <c r="U510" i="4"/>
  <c r="Z510" i="4" s="1"/>
  <c r="P510" i="4"/>
  <c r="U498" i="4"/>
  <c r="Z498" i="4" s="1"/>
  <c r="P498" i="4"/>
  <c r="P487" i="4"/>
  <c r="U487" i="4"/>
  <c r="Z487" i="4" s="1"/>
  <c r="P471" i="4"/>
  <c r="P455" i="4"/>
  <c r="U455" i="4"/>
  <c r="Z455" i="4" s="1"/>
  <c r="P439" i="4"/>
  <c r="U439" i="4"/>
  <c r="Z439" i="4" s="1"/>
  <c r="U385" i="4"/>
  <c r="Z385" i="4" s="1"/>
  <c r="P385" i="4"/>
  <c r="P871" i="4"/>
  <c r="U861" i="4"/>
  <c r="Z861" i="4" s="1"/>
  <c r="P861" i="4"/>
  <c r="U850" i="4"/>
  <c r="Z850" i="4" s="1"/>
  <c r="P850" i="4"/>
  <c r="U839" i="4"/>
  <c r="Z839" i="4" s="1"/>
  <c r="P839" i="4"/>
  <c r="P829" i="4"/>
  <c r="U818" i="4"/>
  <c r="Z818" i="4" s="1"/>
  <c r="P818" i="4"/>
  <c r="U807" i="4"/>
  <c r="Z807" i="4" s="1"/>
  <c r="P807" i="4"/>
  <c r="U797" i="4"/>
  <c r="Z797" i="4" s="1"/>
  <c r="P797" i="4"/>
  <c r="P786" i="4"/>
  <c r="U775" i="4"/>
  <c r="Z775" i="4" s="1"/>
  <c r="P775" i="4"/>
  <c r="U765" i="4"/>
  <c r="Z765" i="4" s="1"/>
  <c r="P765" i="4"/>
  <c r="U754" i="4"/>
  <c r="Z754" i="4" s="1"/>
  <c r="P754" i="4"/>
  <c r="P743" i="4"/>
  <c r="U733" i="4"/>
  <c r="Z733" i="4" s="1"/>
  <c r="P733" i="4"/>
  <c r="U722" i="4"/>
  <c r="Z722" i="4" s="1"/>
  <c r="P722" i="4"/>
  <c r="U711" i="4"/>
  <c r="Z711" i="4" s="1"/>
  <c r="P711" i="4"/>
  <c r="P701" i="4"/>
  <c r="P658" i="4"/>
  <c r="U630" i="4"/>
  <c r="Z630" i="4" s="1"/>
  <c r="P630" i="4"/>
  <c r="P589" i="4"/>
  <c r="U553" i="4"/>
  <c r="Z553" i="4" s="1"/>
  <c r="P553" i="4"/>
  <c r="P525" i="4"/>
  <c r="U473" i="4"/>
  <c r="Z473" i="4" s="1"/>
  <c r="P473" i="4"/>
  <c r="U419" i="4"/>
  <c r="Z419" i="4" s="1"/>
  <c r="P419" i="4"/>
  <c r="P808" i="4"/>
  <c r="U808" i="4"/>
  <c r="Z808" i="4" s="1"/>
  <c r="P744" i="4"/>
  <c r="U744" i="4"/>
  <c r="Z744" i="4" s="1"/>
  <c r="U633" i="4"/>
  <c r="Z633" i="4" s="1"/>
  <c r="P633" i="4"/>
  <c r="U601" i="4"/>
  <c r="Z601" i="4" s="1"/>
  <c r="P601" i="4"/>
  <c r="P542" i="4"/>
  <c r="U542" i="4"/>
  <c r="Z542" i="4" s="1"/>
  <c r="P519" i="4"/>
  <c r="U519" i="4"/>
  <c r="Z519" i="4" s="1"/>
  <c r="P467" i="4"/>
  <c r="U467" i="4"/>
  <c r="Z467" i="4" s="1"/>
  <c r="P434" i="4"/>
  <c r="U365" i="4"/>
  <c r="Z365" i="4" s="1"/>
  <c r="P365" i="4"/>
  <c r="U838" i="4"/>
  <c r="Z838" i="4" s="1"/>
  <c r="P838" i="4"/>
  <c r="P817" i="4"/>
  <c r="P774" i="4"/>
  <c r="U753" i="4"/>
  <c r="Z753" i="4" s="1"/>
  <c r="P753" i="4"/>
  <c r="U721" i="4"/>
  <c r="Z721" i="4" s="1"/>
  <c r="P721" i="4"/>
  <c r="U699" i="4"/>
  <c r="Z699" i="4" s="1"/>
  <c r="P699" i="4"/>
  <c r="U667" i="4"/>
  <c r="Z667" i="4" s="1"/>
  <c r="P667" i="4"/>
  <c r="U657" i="4"/>
  <c r="Z657" i="4" s="1"/>
  <c r="P657" i="4"/>
  <c r="U610" i="4"/>
  <c r="Z610" i="4" s="1"/>
  <c r="P610" i="4"/>
  <c r="P578" i="4"/>
  <c r="U526" i="4"/>
  <c r="Z526" i="4" s="1"/>
  <c r="P526" i="4"/>
  <c r="P503" i="4"/>
  <c r="U503" i="4"/>
  <c r="Z503" i="4" s="1"/>
  <c r="P450" i="4"/>
  <c r="U409" i="4"/>
  <c r="Z409" i="4" s="1"/>
  <c r="P409" i="4"/>
  <c r="U252" i="4"/>
  <c r="Z252" i="4" s="1"/>
  <c r="U204" i="4"/>
  <c r="Z204" i="4" s="1"/>
  <c r="U172" i="4"/>
  <c r="Z172" i="4" s="1"/>
  <c r="U124" i="4"/>
  <c r="Z124" i="4" s="1"/>
  <c r="U60" i="4"/>
  <c r="Z60" i="4" s="1"/>
  <c r="U12" i="4"/>
  <c r="Z12" i="4" s="1"/>
  <c r="P12" i="4"/>
  <c r="U361" i="4"/>
  <c r="Z361" i="4" s="1"/>
  <c r="P361" i="4"/>
  <c r="U337" i="4"/>
  <c r="Z337" i="4" s="1"/>
  <c r="P337" i="4"/>
  <c r="U313" i="4"/>
  <c r="Z313" i="4" s="1"/>
  <c r="P313" i="4"/>
  <c r="U297" i="4"/>
  <c r="Z297" i="4" s="1"/>
  <c r="P297" i="4"/>
  <c r="P261" i="4"/>
  <c r="U261" i="4"/>
  <c r="Z261" i="4" s="1"/>
  <c r="P229" i="4"/>
  <c r="P181" i="4"/>
  <c r="U181" i="4"/>
  <c r="Z181" i="4" s="1"/>
  <c r="P149" i="4"/>
  <c r="U149" i="4"/>
  <c r="Z149" i="4" s="1"/>
  <c r="P117" i="4"/>
  <c r="U117" i="4"/>
  <c r="Z117" i="4" s="1"/>
  <c r="P85" i="4"/>
  <c r="U85" i="4"/>
  <c r="Z85" i="4" s="1"/>
  <c r="P41" i="4"/>
  <c r="U267" i="4"/>
  <c r="Z267" i="4" s="1"/>
  <c r="P267" i="4"/>
  <c r="U1020" i="4"/>
  <c r="Z1020" i="4" s="1"/>
  <c r="P1020" i="4"/>
  <c r="U1004" i="4"/>
  <c r="Z1004" i="4" s="1"/>
  <c r="P1004" i="4"/>
  <c r="P972" i="4"/>
  <c r="U956" i="4"/>
  <c r="Z956" i="4" s="1"/>
  <c r="P956" i="4"/>
  <c r="P892" i="4"/>
  <c r="U892" i="4"/>
  <c r="Z892" i="4" s="1"/>
  <c r="E865" i="12" s="1"/>
  <c r="U1018" i="4"/>
  <c r="Z1018" i="4" s="1"/>
  <c r="P1018" i="4"/>
  <c r="U1002" i="4"/>
  <c r="Z1002" i="4" s="1"/>
  <c r="P1002" i="4"/>
  <c r="U970" i="4"/>
  <c r="Z970" i="4" s="1"/>
  <c r="P970" i="4"/>
  <c r="P954" i="4"/>
  <c r="U943" i="4"/>
  <c r="Z943" i="4" s="1"/>
  <c r="E916" i="12" s="1"/>
  <c r="P916" i="12" s="1"/>
  <c r="P943" i="4"/>
  <c r="U922" i="4"/>
  <c r="Z922" i="4" s="1"/>
  <c r="E895" i="12" s="1"/>
  <c r="P895" i="12" s="1"/>
  <c r="P922" i="4"/>
  <c r="U911" i="4"/>
  <c r="Z911" i="4" s="1"/>
  <c r="E884" i="12" s="1"/>
  <c r="P884" i="12" s="1"/>
  <c r="P911" i="4"/>
  <c r="U901" i="4"/>
  <c r="Z901" i="4" s="1"/>
  <c r="E874" i="12" s="1"/>
  <c r="P901" i="4"/>
  <c r="U877" i="4"/>
  <c r="Z877" i="4" s="1"/>
  <c r="P877" i="4"/>
  <c r="P1005" i="4"/>
  <c r="P989" i="4"/>
  <c r="U989" i="4"/>
  <c r="Z989" i="4" s="1"/>
  <c r="P973" i="4"/>
  <c r="U973" i="4"/>
  <c r="Z973" i="4" s="1"/>
  <c r="P928" i="4"/>
  <c r="P896" i="4"/>
  <c r="U896" i="4"/>
  <c r="Z896" i="4" s="1"/>
  <c r="E869" i="12" s="1"/>
  <c r="U1022" i="4"/>
  <c r="Z1022" i="4" s="1"/>
  <c r="P1022" i="4"/>
  <c r="P1017" i="4"/>
  <c r="U1017" i="4"/>
  <c r="Z1017" i="4" s="1"/>
  <c r="P1001" i="4"/>
  <c r="U1001" i="4"/>
  <c r="Z1001" i="4" s="1"/>
  <c r="P985" i="4"/>
  <c r="P969" i="4"/>
  <c r="U969" i="4"/>
  <c r="Z969" i="4" s="1"/>
  <c r="P948" i="4"/>
  <c r="U948" i="4"/>
  <c r="Z948" i="4" s="1"/>
  <c r="E921" i="12" s="1"/>
  <c r="P921" i="12" s="1"/>
  <c r="P916" i="4"/>
  <c r="U916" i="4"/>
  <c r="Z916" i="4" s="1"/>
  <c r="E889" i="12" s="1"/>
  <c r="P889" i="12" s="1"/>
  <c r="P884" i="4"/>
  <c r="P1015" i="4"/>
  <c r="U1015" i="4"/>
  <c r="Z1015" i="4" s="1"/>
  <c r="P999" i="4"/>
  <c r="U999" i="4"/>
  <c r="Z999" i="4" s="1"/>
  <c r="P983" i="4"/>
  <c r="U983" i="4"/>
  <c r="Z983" i="4" s="1"/>
  <c r="P967" i="4"/>
  <c r="U967" i="4"/>
  <c r="Z967" i="4" s="1"/>
  <c r="U951" i="4"/>
  <c r="Z951" i="4" s="1"/>
  <c r="P951" i="4"/>
  <c r="U941" i="4"/>
  <c r="Z941" i="4" s="1"/>
  <c r="E914" i="12" s="1"/>
  <c r="P914" i="12" s="1"/>
  <c r="P941" i="4"/>
  <c r="U930" i="4"/>
  <c r="Z930" i="4" s="1"/>
  <c r="E903" i="12" s="1"/>
  <c r="P903" i="12" s="1"/>
  <c r="P930" i="4"/>
  <c r="U919" i="4"/>
  <c r="Z919" i="4" s="1"/>
  <c r="E892" i="12" s="1"/>
  <c r="P892" i="12" s="1"/>
  <c r="P919" i="4"/>
  <c r="U909" i="4"/>
  <c r="Z909" i="4" s="1"/>
  <c r="E882" i="12" s="1"/>
  <c r="P882" i="12" s="1"/>
  <c r="P909" i="4"/>
  <c r="U898" i="4"/>
  <c r="Z898" i="4" s="1"/>
  <c r="E871" i="12" s="1"/>
  <c r="P898" i="4"/>
  <c r="U887" i="4"/>
  <c r="Z887" i="4" s="1"/>
  <c r="E860" i="12" s="1"/>
  <c r="P887" i="4"/>
  <c r="P872" i="4"/>
  <c r="U872" i="4"/>
  <c r="Z872" i="4" s="1"/>
  <c r="U1016" i="4"/>
  <c r="Z1016" i="4" s="1"/>
  <c r="P1016" i="4"/>
  <c r="U1000" i="4"/>
  <c r="Z1000" i="4" s="1"/>
  <c r="P1000" i="4"/>
  <c r="U984" i="4"/>
  <c r="Z984" i="4" s="1"/>
  <c r="P984" i="4"/>
  <c r="U968" i="4"/>
  <c r="Z968" i="4" s="1"/>
  <c r="P968" i="4"/>
  <c r="P952" i="4"/>
  <c r="P920" i="4"/>
  <c r="U920" i="4"/>
  <c r="Z920" i="4" s="1"/>
  <c r="E893" i="12" s="1"/>
  <c r="P893" i="12" s="1"/>
  <c r="P888" i="4"/>
  <c r="U888" i="4"/>
  <c r="Z888" i="4" s="1"/>
  <c r="E861" i="12" s="1"/>
  <c r="P1019" i="4"/>
  <c r="U1019" i="4"/>
  <c r="Z1019" i="4" s="1"/>
  <c r="P1003" i="4"/>
  <c r="P987" i="4"/>
  <c r="U987" i="4"/>
  <c r="Z987" i="4" s="1"/>
  <c r="P971" i="4"/>
  <c r="U971" i="4"/>
  <c r="Z971" i="4" s="1"/>
  <c r="P955" i="4"/>
  <c r="U955" i="4"/>
  <c r="Z955" i="4" s="1"/>
  <c r="U945" i="4"/>
  <c r="Z945" i="4" s="1"/>
  <c r="E918" i="12" s="1"/>
  <c r="P918" i="12" s="1"/>
  <c r="P945" i="4"/>
  <c r="U934" i="4"/>
  <c r="Z934" i="4" s="1"/>
  <c r="E907" i="12" s="1"/>
  <c r="P907" i="12" s="1"/>
  <c r="P934" i="4"/>
  <c r="U923" i="4"/>
  <c r="Z923" i="4" s="1"/>
  <c r="E896" i="12" s="1"/>
  <c r="P896" i="12" s="1"/>
  <c r="P923" i="4"/>
  <c r="U913" i="4"/>
  <c r="Z913" i="4" s="1"/>
  <c r="E886" i="12" s="1"/>
  <c r="P886" i="12" s="1"/>
  <c r="P913" i="4"/>
  <c r="U902" i="4"/>
  <c r="Z902" i="4" s="1"/>
  <c r="E875" i="12" s="1"/>
  <c r="P902" i="4"/>
  <c r="U891" i="4"/>
  <c r="Z891" i="4" s="1"/>
  <c r="E864" i="12" s="1"/>
  <c r="P891" i="4"/>
  <c r="U881" i="4"/>
  <c r="Z881" i="4" s="1"/>
  <c r="P881" i="4"/>
  <c r="P868" i="4"/>
  <c r="U868" i="4"/>
  <c r="Z868" i="4" s="1"/>
  <c r="P836" i="4"/>
  <c r="P804" i="4"/>
  <c r="U804" i="4"/>
  <c r="Z804" i="4" s="1"/>
  <c r="P772" i="4"/>
  <c r="P740" i="4"/>
  <c r="U740" i="4"/>
  <c r="Z740" i="4" s="1"/>
  <c r="P708" i="4"/>
  <c r="U708" i="4"/>
  <c r="Z708" i="4" s="1"/>
  <c r="P676" i="4"/>
  <c r="U676" i="4"/>
  <c r="Z676" i="4" s="1"/>
  <c r="U652" i="4"/>
  <c r="Z652" i="4" s="1"/>
  <c r="P652" i="4"/>
  <c r="U636" i="4"/>
  <c r="Z636" i="4" s="1"/>
  <c r="P636" i="4"/>
  <c r="U620" i="4"/>
  <c r="Z620" i="4" s="1"/>
  <c r="P620" i="4"/>
  <c r="U604" i="4"/>
  <c r="Z604" i="4" s="1"/>
  <c r="P604" i="4"/>
  <c r="P587" i="4"/>
  <c r="P566" i="4"/>
  <c r="P559" i="4"/>
  <c r="U559" i="4"/>
  <c r="Z559" i="4" s="1"/>
  <c r="U538" i="4"/>
  <c r="Z538" i="4" s="1"/>
  <c r="P538" i="4"/>
  <c r="P523" i="4"/>
  <c r="U523" i="4"/>
  <c r="Z523" i="4" s="1"/>
  <c r="P502" i="4"/>
  <c r="P495" i="4"/>
  <c r="U495" i="4"/>
  <c r="Z495" i="4" s="1"/>
  <c r="P479" i="4"/>
  <c r="U479" i="4"/>
  <c r="Z479" i="4" s="1"/>
  <c r="P463" i="4"/>
  <c r="U463" i="4"/>
  <c r="Z463" i="4" s="1"/>
  <c r="P447" i="4"/>
  <c r="U401" i="4"/>
  <c r="Z401" i="4" s="1"/>
  <c r="P401" i="4"/>
  <c r="U369" i="4"/>
  <c r="Z369" i="4" s="1"/>
  <c r="P369" i="4"/>
  <c r="U866" i="4"/>
  <c r="Z866" i="4" s="1"/>
  <c r="P866" i="4"/>
  <c r="P855" i="4"/>
  <c r="U845" i="4"/>
  <c r="Z845" i="4" s="1"/>
  <c r="P845" i="4"/>
  <c r="U834" i="4"/>
  <c r="Z834" i="4" s="1"/>
  <c r="P834" i="4"/>
  <c r="U823" i="4"/>
  <c r="Z823" i="4" s="1"/>
  <c r="P823" i="4"/>
  <c r="P813" i="4"/>
  <c r="U802" i="4"/>
  <c r="Z802" i="4" s="1"/>
  <c r="P802" i="4"/>
  <c r="U791" i="4"/>
  <c r="Z791" i="4" s="1"/>
  <c r="P791" i="4"/>
  <c r="U781" i="4"/>
  <c r="Z781" i="4" s="1"/>
  <c r="P781" i="4"/>
  <c r="P770" i="4"/>
  <c r="U759" i="4"/>
  <c r="Z759" i="4" s="1"/>
  <c r="P759" i="4"/>
  <c r="U749" i="4"/>
  <c r="Z749" i="4" s="1"/>
  <c r="P749" i="4"/>
  <c r="U738" i="4"/>
  <c r="Z738" i="4" s="1"/>
  <c r="P738" i="4"/>
  <c r="P727" i="4"/>
  <c r="U717" i="4"/>
  <c r="Z717" i="4" s="1"/>
  <c r="P717" i="4"/>
  <c r="U706" i="4"/>
  <c r="Z706" i="4" s="1"/>
  <c r="P706" i="4"/>
  <c r="U695" i="4"/>
  <c r="Z695" i="4" s="1"/>
  <c r="P695" i="4"/>
  <c r="P685" i="4"/>
  <c r="U674" i="4"/>
  <c r="Z674" i="4" s="1"/>
  <c r="P674" i="4"/>
  <c r="U663" i="4"/>
  <c r="Z663" i="4" s="1"/>
  <c r="P663" i="4"/>
  <c r="U654" i="4"/>
  <c r="Z654" i="4" s="1"/>
  <c r="P654" i="4"/>
  <c r="P638" i="4"/>
  <c r="U622" i="4"/>
  <c r="Z622" i="4" s="1"/>
  <c r="P622" i="4"/>
  <c r="U606" i="4"/>
  <c r="Z606" i="4" s="1"/>
  <c r="P606" i="4"/>
  <c r="U581" i="4"/>
  <c r="Z581" i="4" s="1"/>
  <c r="P581" i="4"/>
  <c r="P547" i="4"/>
  <c r="U547" i="4"/>
  <c r="Z547" i="4" s="1"/>
  <c r="U536" i="4"/>
  <c r="Z536" i="4" s="1"/>
  <c r="U517" i="4"/>
  <c r="Z517" i="4" s="1"/>
  <c r="P517" i="4"/>
  <c r="U500" i="4"/>
  <c r="Z500" i="4" s="1"/>
  <c r="U481" i="4"/>
  <c r="Z481" i="4" s="1"/>
  <c r="P481" i="4"/>
  <c r="U465" i="4"/>
  <c r="Z465" i="4" s="1"/>
  <c r="P465" i="4"/>
  <c r="U449" i="4"/>
  <c r="Z449" i="4" s="1"/>
  <c r="P449" i="4"/>
  <c r="P431" i="4"/>
  <c r="U431" i="4"/>
  <c r="Z431" i="4" s="1"/>
  <c r="U411" i="4"/>
  <c r="Z411" i="4" s="1"/>
  <c r="P411" i="4"/>
  <c r="U383" i="4"/>
  <c r="Z383" i="4" s="1"/>
  <c r="P383" i="4"/>
  <c r="P824" i="4"/>
  <c r="U824" i="4"/>
  <c r="Z824" i="4" s="1"/>
  <c r="P792" i="4"/>
  <c r="U792" i="4"/>
  <c r="Z792" i="4" s="1"/>
  <c r="P760" i="4"/>
  <c r="U760" i="4"/>
  <c r="Z760" i="4" s="1"/>
  <c r="P728" i="4"/>
  <c r="U728" i="4"/>
  <c r="Z728" i="4" s="1"/>
  <c r="P696" i="4"/>
  <c r="U696" i="4"/>
  <c r="Z696" i="4" s="1"/>
  <c r="P664" i="4"/>
  <c r="U664" i="4"/>
  <c r="Z664" i="4" s="1"/>
  <c r="U641" i="4"/>
  <c r="Z641" i="4" s="1"/>
  <c r="P641" i="4"/>
  <c r="U625" i="4"/>
  <c r="Z625" i="4" s="1"/>
  <c r="P625" i="4"/>
  <c r="U609" i="4"/>
  <c r="Z609" i="4" s="1"/>
  <c r="P609" i="4"/>
  <c r="P598" i="4"/>
  <c r="U598" i="4"/>
  <c r="Z598" i="4" s="1"/>
  <c r="P591" i="4"/>
  <c r="U591" i="4"/>
  <c r="Z591" i="4" s="1"/>
  <c r="P570" i="4"/>
  <c r="U570" i="4"/>
  <c r="Z570" i="4" s="1"/>
  <c r="P555" i="4"/>
  <c r="U555" i="4"/>
  <c r="Z555" i="4" s="1"/>
  <c r="P534" i="4"/>
  <c r="U534" i="4"/>
  <c r="Z534" i="4" s="1"/>
  <c r="P527" i="4"/>
  <c r="U527" i="4"/>
  <c r="Z527" i="4" s="1"/>
  <c r="P506" i="4"/>
  <c r="U506" i="4"/>
  <c r="Z506" i="4" s="1"/>
  <c r="P491" i="4"/>
  <c r="U491" i="4"/>
  <c r="Z491" i="4" s="1"/>
  <c r="P475" i="4"/>
  <c r="U475" i="4"/>
  <c r="Z475" i="4" s="1"/>
  <c r="P459" i="4"/>
  <c r="U459" i="4"/>
  <c r="Z459" i="4" s="1"/>
  <c r="P443" i="4"/>
  <c r="U443" i="4"/>
  <c r="Z443" i="4" s="1"/>
  <c r="U424" i="4"/>
  <c r="Z424" i="4" s="1"/>
  <c r="P381" i="4"/>
  <c r="U875" i="4"/>
  <c r="Z875" i="4" s="1"/>
  <c r="P875" i="4"/>
  <c r="U865" i="4"/>
  <c r="Z865" i="4" s="1"/>
  <c r="P865" i="4"/>
  <c r="U854" i="4"/>
  <c r="Z854" i="4" s="1"/>
  <c r="P854" i="4"/>
  <c r="P843" i="4"/>
  <c r="U833" i="4"/>
  <c r="Z833" i="4" s="1"/>
  <c r="P833" i="4"/>
  <c r="U822" i="4"/>
  <c r="Z822" i="4" s="1"/>
  <c r="P822" i="4"/>
  <c r="U811" i="4"/>
  <c r="Z811" i="4" s="1"/>
  <c r="P811" i="4"/>
  <c r="P801" i="4"/>
  <c r="U790" i="4"/>
  <c r="Z790" i="4" s="1"/>
  <c r="P790" i="4"/>
  <c r="U779" i="4"/>
  <c r="Z779" i="4" s="1"/>
  <c r="P779" i="4"/>
  <c r="U769" i="4"/>
  <c r="Z769" i="4" s="1"/>
  <c r="P769" i="4"/>
  <c r="P758" i="4"/>
  <c r="U747" i="4"/>
  <c r="Z747" i="4" s="1"/>
  <c r="P747" i="4"/>
  <c r="U737" i="4"/>
  <c r="Z737" i="4" s="1"/>
  <c r="P737" i="4"/>
  <c r="U726" i="4"/>
  <c r="Z726" i="4" s="1"/>
  <c r="P726" i="4"/>
  <c r="P715" i="4"/>
  <c r="U705" i="4"/>
  <c r="Z705" i="4" s="1"/>
  <c r="P705" i="4"/>
  <c r="U694" i="4"/>
  <c r="Z694" i="4" s="1"/>
  <c r="P694" i="4"/>
  <c r="U683" i="4"/>
  <c r="Z683" i="4" s="1"/>
  <c r="P683" i="4"/>
  <c r="P673" i="4"/>
  <c r="U662" i="4"/>
  <c r="Z662" i="4" s="1"/>
  <c r="P662" i="4"/>
  <c r="U650" i="4"/>
  <c r="Z650" i="4" s="1"/>
  <c r="P650" i="4"/>
  <c r="U634" i="4"/>
  <c r="Z634" i="4" s="1"/>
  <c r="P634" i="4"/>
  <c r="P618" i="4"/>
  <c r="U602" i="4"/>
  <c r="Z602" i="4" s="1"/>
  <c r="P602" i="4"/>
  <c r="U582" i="4"/>
  <c r="Z582" i="4" s="1"/>
  <c r="P582" i="4"/>
  <c r="P575" i="4"/>
  <c r="U575" i="4"/>
  <c r="Z575" i="4" s="1"/>
  <c r="P554" i="4"/>
  <c r="P539" i="4"/>
  <c r="U539" i="4"/>
  <c r="Z539" i="4" s="1"/>
  <c r="U518" i="4"/>
  <c r="Z518" i="4" s="1"/>
  <c r="P518" i="4"/>
  <c r="P511" i="4"/>
  <c r="U511" i="4"/>
  <c r="Z511" i="4" s="1"/>
  <c r="P490" i="4"/>
  <c r="U474" i="4"/>
  <c r="Z474" i="4" s="1"/>
  <c r="P474" i="4"/>
  <c r="U458" i="4"/>
  <c r="Z458" i="4" s="1"/>
  <c r="P458" i="4"/>
  <c r="U442" i="4"/>
  <c r="Z442" i="4" s="1"/>
  <c r="P442" i="4"/>
  <c r="P417" i="4"/>
  <c r="U395" i="4"/>
  <c r="Z395" i="4" s="1"/>
  <c r="P395" i="4"/>
  <c r="U428" i="4"/>
  <c r="Z428" i="4" s="1"/>
  <c r="U276" i="4"/>
  <c r="Z276" i="4" s="1"/>
  <c r="U260" i="4"/>
  <c r="Z260" i="4" s="1"/>
  <c r="U244" i="4"/>
  <c r="Z244" i="4" s="1"/>
  <c r="U228" i="4"/>
  <c r="Z228" i="4" s="1"/>
  <c r="U212" i="4"/>
  <c r="Z212" i="4" s="1"/>
  <c r="U196" i="4"/>
  <c r="Z196" i="4" s="1"/>
  <c r="U180" i="4"/>
  <c r="Z180" i="4" s="1"/>
  <c r="U164" i="4"/>
  <c r="Z164" i="4" s="1"/>
  <c r="U148" i="4"/>
  <c r="Z148" i="4" s="1"/>
  <c r="U132" i="4"/>
  <c r="Z132" i="4" s="1"/>
  <c r="U116" i="4"/>
  <c r="Z116" i="4" s="1"/>
  <c r="U100" i="4"/>
  <c r="Z100" i="4" s="1"/>
  <c r="U84" i="4"/>
  <c r="Z84" i="4" s="1"/>
  <c r="U68" i="4"/>
  <c r="Z68" i="4" s="1"/>
  <c r="U53" i="4"/>
  <c r="Z53" i="4" s="1"/>
  <c r="P53" i="4"/>
  <c r="U37" i="4"/>
  <c r="Z37" i="4" s="1"/>
  <c r="P37" i="4"/>
  <c r="U21" i="4"/>
  <c r="Z21" i="4" s="1"/>
  <c r="P21" i="4"/>
  <c r="P5" i="4"/>
  <c r="P357" i="4"/>
  <c r="U349" i="4"/>
  <c r="Z349" i="4" s="1"/>
  <c r="P349" i="4"/>
  <c r="U341" i="4"/>
  <c r="Z341" i="4" s="1"/>
  <c r="P341" i="4"/>
  <c r="U333" i="4"/>
  <c r="Z333" i="4" s="1"/>
  <c r="P333" i="4"/>
  <c r="P325" i="4"/>
  <c r="U317" i="4"/>
  <c r="Z317" i="4" s="1"/>
  <c r="P317" i="4"/>
  <c r="U309" i="4"/>
  <c r="Z309" i="4" s="1"/>
  <c r="P309" i="4"/>
  <c r="U301" i="4"/>
  <c r="Z301" i="4" s="1"/>
  <c r="P301" i="4"/>
  <c r="P293" i="4"/>
  <c r="U285" i="4"/>
  <c r="Z285" i="4" s="1"/>
  <c r="P285" i="4"/>
  <c r="P269" i="4"/>
  <c r="U269" i="4"/>
  <c r="Z269" i="4" s="1"/>
  <c r="P253" i="4"/>
  <c r="U253" i="4"/>
  <c r="Z253" i="4" s="1"/>
  <c r="P237" i="4"/>
  <c r="P221" i="4"/>
  <c r="U221" i="4"/>
  <c r="Z221" i="4" s="1"/>
  <c r="P205" i="4"/>
  <c r="U205" i="4"/>
  <c r="Z205" i="4" s="1"/>
  <c r="P189" i="4"/>
  <c r="U189" i="4"/>
  <c r="Z189" i="4" s="1"/>
  <c r="P173" i="4"/>
  <c r="P157" i="4"/>
  <c r="U157" i="4"/>
  <c r="Z157" i="4" s="1"/>
  <c r="P141" i="4"/>
  <c r="U141" i="4"/>
  <c r="Z141" i="4" s="1"/>
  <c r="P125" i="4"/>
  <c r="U125" i="4"/>
  <c r="Z125" i="4" s="1"/>
  <c r="P109" i="4"/>
  <c r="P93" i="4"/>
  <c r="U93" i="4"/>
  <c r="Z93" i="4" s="1"/>
  <c r="P77" i="4"/>
  <c r="U77" i="4"/>
  <c r="Z77" i="4" s="1"/>
  <c r="P61" i="4"/>
  <c r="U61" i="4"/>
  <c r="Z61" i="4" s="1"/>
  <c r="P48" i="4"/>
  <c r="U32" i="4"/>
  <c r="Z32" i="4" s="1"/>
  <c r="P32" i="4"/>
  <c r="U16" i="4"/>
  <c r="Z16" i="4" s="1"/>
  <c r="P16" i="4"/>
  <c r="U275" i="4"/>
  <c r="Z275" i="4" s="1"/>
  <c r="P275" i="4"/>
  <c r="P259" i="4"/>
  <c r="U243" i="4"/>
  <c r="Z243" i="4" s="1"/>
  <c r="P243" i="4"/>
  <c r="U227" i="4"/>
  <c r="Z227" i="4" s="1"/>
  <c r="P227" i="4"/>
  <c r="U211" i="4"/>
  <c r="Z211" i="4" s="1"/>
  <c r="P211" i="4"/>
  <c r="P195" i="4"/>
  <c r="U179" i="4"/>
  <c r="Z179" i="4" s="1"/>
  <c r="P179" i="4"/>
  <c r="U163" i="4"/>
  <c r="Z163" i="4" s="1"/>
  <c r="P163" i="4"/>
  <c r="U147" i="4"/>
  <c r="Z147" i="4" s="1"/>
  <c r="P147" i="4"/>
  <c r="P131" i="4"/>
  <c r="U115" i="4"/>
  <c r="Z115" i="4" s="1"/>
  <c r="P115" i="4"/>
  <c r="U99" i="4"/>
  <c r="Z99" i="4" s="1"/>
  <c r="P99" i="4"/>
  <c r="U83" i="4"/>
  <c r="Z83" i="4" s="1"/>
  <c r="P83" i="4"/>
  <c r="P67" i="4"/>
  <c r="P46" i="4"/>
  <c r="U46" i="4"/>
  <c r="Z46" i="4" s="1"/>
  <c r="P30" i="4"/>
  <c r="U30" i="4"/>
  <c r="Z30" i="4" s="1"/>
  <c r="P14" i="4"/>
  <c r="U14" i="4"/>
  <c r="Z14" i="4" s="1"/>
  <c r="U430" i="4"/>
  <c r="Z430" i="4" s="1"/>
  <c r="P430" i="4"/>
  <c r="U418" i="4"/>
  <c r="Z418" i="4" s="1"/>
  <c r="U410" i="4"/>
  <c r="Z410" i="4" s="1"/>
  <c r="U394" i="4"/>
  <c r="Z394" i="4" s="1"/>
  <c r="U386" i="4"/>
  <c r="Z386" i="4" s="1"/>
  <c r="U378" i="4"/>
  <c r="Z378" i="4" s="1"/>
  <c r="U362" i="4"/>
  <c r="Z362" i="4" s="1"/>
  <c r="U354" i="4"/>
  <c r="Z354" i="4" s="1"/>
  <c r="U346" i="4"/>
  <c r="Z346" i="4" s="1"/>
  <c r="U330" i="4"/>
  <c r="Z330" i="4" s="1"/>
  <c r="U322" i="4"/>
  <c r="Z322" i="4" s="1"/>
  <c r="U314" i="4"/>
  <c r="Z314" i="4" s="1"/>
  <c r="U298" i="4"/>
  <c r="Z298" i="4" s="1"/>
  <c r="U290" i="4"/>
  <c r="Z290" i="4" s="1"/>
  <c r="U278" i="4"/>
  <c r="Z278" i="4" s="1"/>
  <c r="U246" i="4"/>
  <c r="Z246" i="4" s="1"/>
  <c r="U230" i="4"/>
  <c r="Z230" i="4" s="1"/>
  <c r="U214" i="4"/>
  <c r="Z214" i="4" s="1"/>
  <c r="U182" i="4"/>
  <c r="Z182" i="4" s="1"/>
  <c r="U166" i="4"/>
  <c r="Z166" i="4" s="1"/>
  <c r="U150" i="4"/>
  <c r="Z150" i="4" s="1"/>
  <c r="U118" i="4"/>
  <c r="Z118" i="4" s="1"/>
  <c r="U102" i="4"/>
  <c r="Z102" i="4" s="1"/>
  <c r="U86" i="4"/>
  <c r="Z86" i="4" s="1"/>
  <c r="P50" i="4"/>
  <c r="U50" i="4"/>
  <c r="Z50" i="4" s="1"/>
  <c r="P34" i="4"/>
  <c r="U34" i="4"/>
  <c r="Z34" i="4" s="1"/>
  <c r="P18" i="4"/>
  <c r="U18" i="4"/>
  <c r="Z18" i="4" s="1"/>
  <c r="P412" i="4"/>
  <c r="P576" i="4"/>
  <c r="P540" i="4"/>
  <c r="P512" i="4"/>
  <c r="P414" i="4"/>
  <c r="P580" i="4"/>
  <c r="P552" i="4"/>
  <c r="P516" i="4"/>
  <c r="P488" i="4"/>
  <c r="P472" i="4"/>
  <c r="P456" i="4"/>
  <c r="P440" i="4"/>
  <c r="P282" i="4"/>
  <c r="P266" i="4"/>
  <c r="P250" i="4"/>
  <c r="P234" i="4"/>
  <c r="P218" i="4"/>
  <c r="P202" i="4"/>
  <c r="P186" i="4"/>
  <c r="P170" i="4"/>
  <c r="P154" i="4"/>
  <c r="P138" i="4"/>
  <c r="P122" i="4"/>
  <c r="P106" i="4"/>
  <c r="P90" i="4"/>
  <c r="P74" i="4"/>
  <c r="P58" i="4"/>
  <c r="P400" i="4"/>
  <c r="P392" i="4"/>
  <c r="P384" i="4"/>
  <c r="P376" i="4"/>
  <c r="P368" i="4"/>
  <c r="P360" i="4"/>
  <c r="P352" i="4"/>
  <c r="P344" i="4"/>
  <c r="P336" i="4"/>
  <c r="P328" i="4"/>
  <c r="P320" i="4"/>
  <c r="P312" i="4"/>
  <c r="P304" i="4"/>
  <c r="P296" i="4"/>
  <c r="P288" i="4"/>
  <c r="P436" i="4"/>
  <c r="P284" i="4"/>
  <c r="P268" i="4"/>
  <c r="P252" i="4"/>
  <c r="P236" i="4"/>
  <c r="P220" i="4"/>
  <c r="P204" i="4"/>
  <c r="P188" i="4"/>
  <c r="P172" i="4"/>
  <c r="P156" i="4"/>
  <c r="P140" i="4"/>
  <c r="P124" i="4"/>
  <c r="P108" i="4"/>
  <c r="P92" i="4"/>
  <c r="P76" i="4"/>
  <c r="P60" i="4"/>
  <c r="P145" i="4"/>
  <c r="U145" i="4"/>
  <c r="Z145" i="4" s="1"/>
  <c r="U33" i="4"/>
  <c r="Z33" i="4" s="1"/>
  <c r="P33" i="4"/>
  <c r="P572" i="4"/>
  <c r="P544" i="4"/>
  <c r="P508" i="4"/>
  <c r="P408" i="4"/>
  <c r="P584" i="4"/>
  <c r="P548" i="4"/>
  <c r="P520" i="4"/>
  <c r="P484" i="4"/>
  <c r="P468" i="4"/>
  <c r="P452" i="4"/>
  <c r="P410" i="4"/>
  <c r="P272" i="4"/>
  <c r="P256" i="4"/>
  <c r="P240" i="4"/>
  <c r="P224" i="4"/>
  <c r="P208" i="4"/>
  <c r="P192" i="4"/>
  <c r="P176" i="4"/>
  <c r="P160" i="4"/>
  <c r="P144" i="4"/>
  <c r="P128" i="4"/>
  <c r="P112" i="4"/>
  <c r="P96" i="4"/>
  <c r="P80" i="4"/>
  <c r="P64" i="4"/>
  <c r="P406" i="4"/>
  <c r="P398" i="4"/>
  <c r="P390" i="4"/>
  <c r="P382" i="4"/>
  <c r="P374" i="4"/>
  <c r="P366" i="4"/>
  <c r="P358" i="4"/>
  <c r="P350" i="4"/>
  <c r="P342" i="4"/>
  <c r="P334" i="4"/>
  <c r="P326" i="4"/>
  <c r="P318" i="4"/>
  <c r="P310" i="4"/>
  <c r="P302" i="4"/>
  <c r="P294" i="4"/>
  <c r="P286" i="4"/>
  <c r="P270" i="4"/>
  <c r="P254" i="4"/>
  <c r="P238" i="4"/>
  <c r="P222" i="4"/>
  <c r="P206" i="4"/>
  <c r="P190" i="4"/>
  <c r="P174" i="4"/>
  <c r="P158" i="4"/>
  <c r="P142" i="4"/>
  <c r="P126" i="4"/>
  <c r="P110" i="4"/>
  <c r="P94" i="4"/>
  <c r="P78" i="4"/>
  <c r="P62" i="4"/>
  <c r="U679" i="4"/>
  <c r="Z679" i="4" s="1"/>
  <c r="P679" i="4"/>
  <c r="U646" i="4"/>
  <c r="Z646" i="4" s="1"/>
  <c r="P646" i="4"/>
  <c r="U572" i="4"/>
  <c r="Z572" i="4" s="1"/>
  <c r="U489" i="4"/>
  <c r="Z489" i="4" s="1"/>
  <c r="P489" i="4"/>
  <c r="U399" i="4"/>
  <c r="Z399" i="4" s="1"/>
  <c r="P399" i="4"/>
  <c r="P680" i="4"/>
  <c r="U680" i="4"/>
  <c r="Z680" i="4" s="1"/>
  <c r="P583" i="4"/>
  <c r="U583" i="4"/>
  <c r="Z583" i="4" s="1"/>
  <c r="P483" i="4"/>
  <c r="U483" i="4"/>
  <c r="Z483" i="4" s="1"/>
  <c r="P859" i="4"/>
  <c r="U795" i="4"/>
  <c r="Z795" i="4" s="1"/>
  <c r="P795" i="4"/>
  <c r="U742" i="4"/>
  <c r="Z742" i="4" s="1"/>
  <c r="P742" i="4"/>
  <c r="P689" i="4"/>
  <c r="U626" i="4"/>
  <c r="Z626" i="4" s="1"/>
  <c r="P626" i="4"/>
  <c r="P545" i="4"/>
  <c r="U545" i="4"/>
  <c r="Z545" i="4" s="1"/>
  <c r="U466" i="4"/>
  <c r="Z466" i="4" s="1"/>
  <c r="P466" i="4"/>
  <c r="U44" i="4"/>
  <c r="Z44" i="4" s="1"/>
  <c r="P44" i="4"/>
  <c r="U329" i="4"/>
  <c r="Z329" i="4" s="1"/>
  <c r="P329" i="4"/>
  <c r="P289" i="4"/>
  <c r="P213" i="4"/>
  <c r="U213" i="4"/>
  <c r="Z213" i="4" s="1"/>
  <c r="P133" i="4"/>
  <c r="U133" i="4"/>
  <c r="Z133" i="4" s="1"/>
  <c r="U57" i="4"/>
  <c r="Z57" i="4" s="1"/>
  <c r="P57" i="4"/>
  <c r="U251" i="4"/>
  <c r="Z251" i="4" s="1"/>
  <c r="P251" i="4"/>
  <c r="U219" i="4"/>
  <c r="Z219" i="4" s="1"/>
  <c r="P219" i="4"/>
  <c r="U171" i="4"/>
  <c r="Z171" i="4" s="1"/>
  <c r="P171" i="4"/>
  <c r="U123" i="4"/>
  <c r="Z123" i="4" s="1"/>
  <c r="P123" i="4"/>
  <c r="P75" i="4"/>
  <c r="U27" i="4"/>
  <c r="Z27" i="4" s="1"/>
  <c r="P27" i="4"/>
  <c r="P422" i="4"/>
  <c r="U422" i="4"/>
  <c r="Z422" i="4" s="1"/>
  <c r="U414" i="4"/>
  <c r="Z414" i="4" s="1"/>
  <c r="U406" i="4"/>
  <c r="Z406" i="4" s="1"/>
  <c r="U390" i="4"/>
  <c r="Z390" i="4" s="1"/>
  <c r="U382" i="4"/>
  <c r="Z382" i="4" s="1"/>
  <c r="U374" i="4"/>
  <c r="Z374" i="4" s="1"/>
  <c r="U358" i="4"/>
  <c r="Z358" i="4" s="1"/>
  <c r="U350" i="4"/>
  <c r="Z350" i="4" s="1"/>
  <c r="U342" i="4"/>
  <c r="Z342" i="4" s="1"/>
  <c r="U326" i="4"/>
  <c r="Z326" i="4" s="1"/>
  <c r="U318" i="4"/>
  <c r="Z318" i="4" s="1"/>
  <c r="U310" i="4"/>
  <c r="Z310" i="4" s="1"/>
  <c r="U294" i="4"/>
  <c r="Z294" i="4" s="1"/>
  <c r="U286" i="4"/>
  <c r="Z286" i="4" s="1"/>
  <c r="U270" i="4"/>
  <c r="Z270" i="4" s="1"/>
  <c r="U238" i="4"/>
  <c r="Z238" i="4" s="1"/>
  <c r="U222" i="4"/>
  <c r="Z222" i="4" s="1"/>
  <c r="U206" i="4"/>
  <c r="Z206" i="4" s="1"/>
  <c r="U174" i="4"/>
  <c r="Z174" i="4" s="1"/>
  <c r="U158" i="4"/>
  <c r="Z158" i="4" s="1"/>
  <c r="U142" i="4"/>
  <c r="Z142" i="4" s="1"/>
  <c r="U110" i="4"/>
  <c r="Z110" i="4" s="1"/>
  <c r="U94" i="4"/>
  <c r="Z94" i="4" s="1"/>
  <c r="U78" i="4"/>
  <c r="Z78" i="4" s="1"/>
  <c r="U47" i="4"/>
  <c r="Z47" i="4" s="1"/>
  <c r="P47" i="4"/>
  <c r="U15" i="4"/>
  <c r="Z15" i="4" s="1"/>
  <c r="P15" i="4"/>
  <c r="P420" i="4"/>
  <c r="P432" i="4"/>
  <c r="P596" i="4"/>
  <c r="P568" i="4"/>
  <c r="P532" i="4"/>
  <c r="P504" i="4"/>
  <c r="P588" i="4"/>
  <c r="P560" i="4"/>
  <c r="P524" i="4"/>
  <c r="P496" i="4"/>
  <c r="P480" i="4"/>
  <c r="P464" i="4"/>
  <c r="P448" i="4"/>
  <c r="P274" i="4"/>
  <c r="P258" i="4"/>
  <c r="P242" i="4"/>
  <c r="P226" i="4"/>
  <c r="P210" i="4"/>
  <c r="P194" i="4"/>
  <c r="P178" i="4"/>
  <c r="P162" i="4"/>
  <c r="P146" i="4"/>
  <c r="P130" i="4"/>
  <c r="P114" i="4"/>
  <c r="P98" i="4"/>
  <c r="P82" i="4"/>
  <c r="P66" i="4"/>
  <c r="P404" i="4"/>
  <c r="P396" i="4"/>
  <c r="P388" i="4"/>
  <c r="P380" i="4"/>
  <c r="P372" i="4"/>
  <c r="P364" i="4"/>
  <c r="P356" i="4"/>
  <c r="P348" i="4"/>
  <c r="P340" i="4"/>
  <c r="P332" i="4"/>
  <c r="P324" i="4"/>
  <c r="P316" i="4"/>
  <c r="P308" i="4"/>
  <c r="P300" i="4"/>
  <c r="P292" i="4"/>
  <c r="P428" i="4"/>
  <c r="P276" i="4"/>
  <c r="P260" i="4"/>
  <c r="P244" i="4"/>
  <c r="P228" i="4"/>
  <c r="P212" i="4"/>
  <c r="P196" i="4"/>
  <c r="P180" i="4"/>
  <c r="P164" i="4"/>
  <c r="P148" i="4"/>
  <c r="P132" i="4"/>
  <c r="P116" i="4"/>
  <c r="P100" i="4"/>
  <c r="P84" i="4"/>
  <c r="P68" i="4"/>
  <c r="U690" i="4"/>
  <c r="Z690" i="4" s="1"/>
  <c r="P690" i="4"/>
  <c r="U669" i="4"/>
  <c r="Z669" i="4" s="1"/>
  <c r="P669" i="4"/>
  <c r="U614" i="4"/>
  <c r="Z614" i="4" s="1"/>
  <c r="P614" i="4"/>
  <c r="U544" i="4"/>
  <c r="Z544" i="4" s="1"/>
  <c r="U508" i="4"/>
  <c r="Z508" i="4" s="1"/>
  <c r="U457" i="4"/>
  <c r="Z457" i="4" s="1"/>
  <c r="P457" i="4"/>
  <c r="U441" i="4"/>
  <c r="Z441" i="4" s="1"/>
  <c r="P441" i="4"/>
  <c r="U367" i="4"/>
  <c r="Z367" i="4" s="1"/>
  <c r="P367" i="4"/>
  <c r="P776" i="4"/>
  <c r="U776" i="4"/>
  <c r="Z776" i="4" s="1"/>
  <c r="P712" i="4"/>
  <c r="U649" i="4"/>
  <c r="Z649" i="4" s="1"/>
  <c r="P649" i="4"/>
  <c r="U617" i="4"/>
  <c r="Z617" i="4" s="1"/>
  <c r="P617" i="4"/>
  <c r="P594" i="4"/>
  <c r="U594" i="4"/>
  <c r="Z594" i="4" s="1"/>
  <c r="U561" i="4"/>
  <c r="Z561" i="4" s="1"/>
  <c r="P561" i="4"/>
  <c r="P530" i="4"/>
  <c r="U530" i="4"/>
  <c r="Z530" i="4" s="1"/>
  <c r="U497" i="4"/>
  <c r="Z497" i="4" s="1"/>
  <c r="P497" i="4"/>
  <c r="P451" i="4"/>
  <c r="U451" i="4"/>
  <c r="Z451" i="4" s="1"/>
  <c r="U397" i="4"/>
  <c r="Z397" i="4" s="1"/>
  <c r="P397" i="4"/>
  <c r="U870" i="4"/>
  <c r="Z870" i="4" s="1"/>
  <c r="P870" i="4"/>
  <c r="U849" i="4"/>
  <c r="Z849" i="4" s="1"/>
  <c r="P849" i="4"/>
  <c r="U827" i="4"/>
  <c r="Z827" i="4" s="1"/>
  <c r="P827" i="4"/>
  <c r="U806" i="4"/>
  <c r="Z806" i="4" s="1"/>
  <c r="P806" i="4"/>
  <c r="U785" i="4"/>
  <c r="Z785" i="4" s="1"/>
  <c r="P785" i="4"/>
  <c r="U763" i="4"/>
  <c r="Z763" i="4" s="1"/>
  <c r="P763" i="4"/>
  <c r="P731" i="4"/>
  <c r="U710" i="4"/>
  <c r="Z710" i="4" s="1"/>
  <c r="P710" i="4"/>
  <c r="U678" i="4"/>
  <c r="Z678" i="4" s="1"/>
  <c r="P678" i="4"/>
  <c r="U642" i="4"/>
  <c r="Z642" i="4" s="1"/>
  <c r="P642" i="4"/>
  <c r="U590" i="4"/>
  <c r="Z590" i="4" s="1"/>
  <c r="P590" i="4"/>
  <c r="P567" i="4"/>
  <c r="U567" i="4"/>
  <c r="Z567" i="4" s="1"/>
  <c r="P514" i="4"/>
  <c r="U482" i="4"/>
  <c r="Z482" i="4" s="1"/>
  <c r="P482" i="4"/>
  <c r="U426" i="4"/>
  <c r="Z426" i="4" s="1"/>
  <c r="P426" i="4"/>
  <c r="U379" i="4"/>
  <c r="Z379" i="4" s="1"/>
  <c r="P379" i="4"/>
  <c r="U268" i="4"/>
  <c r="Z268" i="4" s="1"/>
  <c r="U236" i="4"/>
  <c r="Z236" i="4" s="1"/>
  <c r="U188" i="4"/>
  <c r="Z188" i="4" s="1"/>
  <c r="U140" i="4"/>
  <c r="Z140" i="4" s="1"/>
  <c r="U108" i="4"/>
  <c r="Z108" i="4" s="1"/>
  <c r="U76" i="4"/>
  <c r="Z76" i="4" s="1"/>
  <c r="U28" i="4"/>
  <c r="Z28" i="4" s="1"/>
  <c r="P28" i="4"/>
  <c r="P353" i="4"/>
  <c r="U345" i="4"/>
  <c r="Z345" i="4" s="1"/>
  <c r="P345" i="4"/>
  <c r="P321" i="4"/>
  <c r="U305" i="4"/>
  <c r="Z305" i="4" s="1"/>
  <c r="P305" i="4"/>
  <c r="P277" i="4"/>
  <c r="U277" i="4"/>
  <c r="Z277" i="4" s="1"/>
  <c r="P245" i="4"/>
  <c r="U245" i="4"/>
  <c r="Z245" i="4" s="1"/>
  <c r="P197" i="4"/>
  <c r="U197" i="4"/>
  <c r="Z197" i="4" s="1"/>
  <c r="P165" i="4"/>
  <c r="P101" i="4"/>
  <c r="P69" i="4"/>
  <c r="U69" i="4"/>
  <c r="Z69" i="4" s="1"/>
  <c r="U25" i="4"/>
  <c r="Z25" i="4" s="1"/>
  <c r="P25" i="4"/>
  <c r="U9" i="4"/>
  <c r="Z9" i="4" s="1"/>
  <c r="P9" i="4"/>
  <c r="U283" i="4"/>
  <c r="Z283" i="4" s="1"/>
  <c r="P283" i="4"/>
  <c r="U235" i="4"/>
  <c r="Z235" i="4" s="1"/>
  <c r="P235" i="4"/>
  <c r="P203" i="4"/>
  <c r="U187" i="4"/>
  <c r="Z187" i="4" s="1"/>
  <c r="P187" i="4"/>
  <c r="U155" i="4"/>
  <c r="Z155" i="4" s="1"/>
  <c r="P155" i="4"/>
  <c r="U139" i="4"/>
  <c r="Z139" i="4" s="1"/>
  <c r="P139" i="4"/>
  <c r="U107" i="4"/>
  <c r="Z107" i="4" s="1"/>
  <c r="P107" i="4"/>
  <c r="U91" i="4"/>
  <c r="Z91" i="4" s="1"/>
  <c r="P91" i="4"/>
  <c r="U59" i="4"/>
  <c r="Z59" i="4" s="1"/>
  <c r="P59" i="4"/>
  <c r="U43" i="4"/>
  <c r="Z43" i="4" s="1"/>
  <c r="P43" i="4"/>
  <c r="P11" i="4"/>
  <c r="U438" i="4"/>
  <c r="Z438" i="4" s="1"/>
  <c r="P438" i="4"/>
  <c r="U31" i="4"/>
  <c r="Z31" i="4" s="1"/>
  <c r="P31" i="4"/>
  <c r="U988" i="4"/>
  <c r="Z988" i="4" s="1"/>
  <c r="P988" i="4"/>
  <c r="P924" i="4"/>
  <c r="U924" i="4"/>
  <c r="Z924" i="4" s="1"/>
  <c r="E897" i="12" s="1"/>
  <c r="P897" i="12" s="1"/>
  <c r="U986" i="4"/>
  <c r="Z986" i="4" s="1"/>
  <c r="P986" i="4"/>
  <c r="U933" i="4"/>
  <c r="Z933" i="4" s="1"/>
  <c r="E906" i="12" s="1"/>
  <c r="P906" i="12" s="1"/>
  <c r="P933" i="4"/>
  <c r="U890" i="4"/>
  <c r="Z890" i="4" s="1"/>
  <c r="E863" i="12" s="1"/>
  <c r="P890" i="4"/>
  <c r="P1021" i="4"/>
  <c r="U1021" i="4"/>
  <c r="Z1021" i="4" s="1"/>
  <c r="P957" i="4"/>
  <c r="U957" i="4"/>
  <c r="Z957" i="4" s="1"/>
  <c r="U1006" i="4"/>
  <c r="Z1006" i="4" s="1"/>
  <c r="P1006" i="4"/>
  <c r="U990" i="4"/>
  <c r="Z990" i="4" s="1"/>
  <c r="P990" i="4"/>
  <c r="U974" i="4"/>
  <c r="Z974" i="4" s="1"/>
  <c r="P974" i="4"/>
  <c r="U958" i="4"/>
  <c r="Z958" i="4" s="1"/>
  <c r="P958" i="4"/>
  <c r="U947" i="4"/>
  <c r="Z947" i="4" s="1"/>
  <c r="E920" i="12" s="1"/>
  <c r="P920" i="12" s="1"/>
  <c r="P947" i="4"/>
  <c r="U937" i="4"/>
  <c r="Z937" i="4" s="1"/>
  <c r="E910" i="12" s="1"/>
  <c r="P910" i="12" s="1"/>
  <c r="P937" i="4"/>
  <c r="U926" i="4"/>
  <c r="Z926" i="4" s="1"/>
  <c r="E899" i="12" s="1"/>
  <c r="P899" i="12" s="1"/>
  <c r="P926" i="4"/>
  <c r="U915" i="4"/>
  <c r="Z915" i="4" s="1"/>
  <c r="E888" i="12" s="1"/>
  <c r="P888" i="12" s="1"/>
  <c r="P915" i="4"/>
  <c r="U905" i="4"/>
  <c r="Z905" i="4" s="1"/>
  <c r="E878" i="12" s="1"/>
  <c r="P905" i="4"/>
  <c r="U894" i="4"/>
  <c r="Z894" i="4" s="1"/>
  <c r="E867" i="12" s="1"/>
  <c r="P894" i="4"/>
  <c r="U883" i="4"/>
  <c r="Z883" i="4" s="1"/>
  <c r="E856" i="12" s="1"/>
  <c r="P883" i="4"/>
  <c r="P876" i="4"/>
  <c r="U876" i="4"/>
  <c r="Z876" i="4" s="1"/>
  <c r="P844" i="4"/>
  <c r="U844" i="4"/>
  <c r="Z844" i="4" s="1"/>
  <c r="P812" i="4"/>
  <c r="P780" i="4"/>
  <c r="U780" i="4"/>
  <c r="Z780" i="4" s="1"/>
  <c r="P748" i="4"/>
  <c r="U748" i="4"/>
  <c r="Z748" i="4" s="1"/>
  <c r="P716" i="4"/>
  <c r="U716" i="4"/>
  <c r="Z716" i="4" s="1"/>
  <c r="P684" i="4"/>
  <c r="U653" i="4"/>
  <c r="Z653" i="4" s="1"/>
  <c r="P653" i="4"/>
  <c r="U637" i="4"/>
  <c r="Z637" i="4" s="1"/>
  <c r="P637" i="4"/>
  <c r="U621" i="4"/>
  <c r="Z621" i="4" s="1"/>
  <c r="P621" i="4"/>
  <c r="U605" i="4"/>
  <c r="Z605" i="4" s="1"/>
  <c r="P605" i="4"/>
  <c r="U588" i="4"/>
  <c r="Z588" i="4" s="1"/>
  <c r="U569" i="4"/>
  <c r="Z569" i="4" s="1"/>
  <c r="P569" i="4"/>
  <c r="U560" i="4"/>
  <c r="Z560" i="4" s="1"/>
  <c r="P541" i="4"/>
  <c r="U524" i="4"/>
  <c r="Z524" i="4" s="1"/>
  <c r="U505" i="4"/>
  <c r="Z505" i="4" s="1"/>
  <c r="P505" i="4"/>
  <c r="U496" i="4"/>
  <c r="Z496" i="4" s="1"/>
  <c r="U480" i="4"/>
  <c r="Z480" i="4" s="1"/>
  <c r="U464" i="4"/>
  <c r="Z464" i="4" s="1"/>
  <c r="U448" i="4"/>
  <c r="Z448" i="4" s="1"/>
  <c r="P423" i="4"/>
  <c r="U423" i="4"/>
  <c r="Z423" i="4" s="1"/>
  <c r="P377" i="4"/>
  <c r="U869" i="4"/>
  <c r="Z869" i="4" s="1"/>
  <c r="P869" i="4"/>
  <c r="U858" i="4"/>
  <c r="Z858" i="4" s="1"/>
  <c r="P858" i="4"/>
  <c r="U847" i="4"/>
  <c r="Z847" i="4" s="1"/>
  <c r="P847" i="4"/>
  <c r="P837" i="4"/>
  <c r="U826" i="4"/>
  <c r="Z826" i="4" s="1"/>
  <c r="P826" i="4"/>
  <c r="U815" i="4"/>
  <c r="Z815" i="4" s="1"/>
  <c r="P815" i="4"/>
  <c r="U805" i="4"/>
  <c r="Z805" i="4" s="1"/>
  <c r="P805" i="4"/>
  <c r="P794" i="4"/>
  <c r="U783" i="4"/>
  <c r="Z783" i="4" s="1"/>
  <c r="P783" i="4"/>
  <c r="U773" i="4"/>
  <c r="Z773" i="4" s="1"/>
  <c r="P773" i="4"/>
  <c r="U762" i="4"/>
  <c r="Z762" i="4" s="1"/>
  <c r="P762" i="4"/>
  <c r="P751" i="4"/>
  <c r="U741" i="4"/>
  <c r="Z741" i="4" s="1"/>
  <c r="P741" i="4"/>
  <c r="U730" i="4"/>
  <c r="Z730" i="4" s="1"/>
  <c r="P730" i="4"/>
  <c r="U719" i="4"/>
  <c r="Z719" i="4" s="1"/>
  <c r="P719" i="4"/>
  <c r="P709" i="4"/>
  <c r="U698" i="4"/>
  <c r="Z698" i="4" s="1"/>
  <c r="P698" i="4"/>
  <c r="U687" i="4"/>
  <c r="Z687" i="4" s="1"/>
  <c r="P687" i="4"/>
  <c r="U677" i="4"/>
  <c r="Z677" i="4" s="1"/>
  <c r="P677" i="4"/>
  <c r="P666" i="4"/>
  <c r="U655" i="4"/>
  <c r="Z655" i="4" s="1"/>
  <c r="P655" i="4"/>
  <c r="U639" i="4"/>
  <c r="Z639" i="4" s="1"/>
  <c r="P639" i="4"/>
  <c r="U623" i="4"/>
  <c r="Z623" i="4" s="1"/>
  <c r="P623" i="4"/>
  <c r="P607" i="4"/>
  <c r="U586" i="4"/>
  <c r="Z586" i="4" s="1"/>
  <c r="P586" i="4"/>
  <c r="P571" i="4"/>
  <c r="U571" i="4"/>
  <c r="Z571" i="4" s="1"/>
  <c r="U550" i="4"/>
  <c r="Z550" i="4" s="1"/>
  <c r="P550" i="4"/>
  <c r="P543" i="4"/>
  <c r="U522" i="4"/>
  <c r="Z522" i="4" s="1"/>
  <c r="P522" i="4"/>
  <c r="P507" i="4"/>
  <c r="U507" i="4"/>
  <c r="Z507" i="4" s="1"/>
  <c r="U486" i="4"/>
  <c r="Z486" i="4" s="1"/>
  <c r="P486" i="4"/>
  <c r="P470" i="4"/>
  <c r="U454" i="4"/>
  <c r="Z454" i="4" s="1"/>
  <c r="P454" i="4"/>
  <c r="P437" i="4"/>
  <c r="U437" i="4"/>
  <c r="Z437" i="4" s="1"/>
  <c r="U415" i="4"/>
  <c r="Z415" i="4" s="1"/>
  <c r="P415" i="4"/>
  <c r="P391" i="4"/>
  <c r="P832" i="4"/>
  <c r="U832" i="4"/>
  <c r="Z832" i="4" s="1"/>
  <c r="P800" i="4"/>
  <c r="U800" i="4"/>
  <c r="Z800" i="4" s="1"/>
  <c r="P768" i="4"/>
  <c r="U768" i="4"/>
  <c r="Z768" i="4" s="1"/>
  <c r="P736" i="4"/>
  <c r="P704" i="4"/>
  <c r="U704" i="4"/>
  <c r="Z704" i="4" s="1"/>
  <c r="P672" i="4"/>
  <c r="U672" i="4"/>
  <c r="Z672" i="4" s="1"/>
  <c r="U648" i="4"/>
  <c r="Z648" i="4" s="1"/>
  <c r="P648" i="4"/>
  <c r="P632" i="4"/>
  <c r="U616" i="4"/>
  <c r="Z616" i="4" s="1"/>
  <c r="P616" i="4"/>
  <c r="U600" i="4"/>
  <c r="Z600" i="4" s="1"/>
  <c r="P600" i="4"/>
  <c r="U592" i="4"/>
  <c r="Z592" i="4" s="1"/>
  <c r="U573" i="4"/>
  <c r="Z573" i="4" s="1"/>
  <c r="P573" i="4"/>
  <c r="U556" i="4"/>
  <c r="Z556" i="4" s="1"/>
  <c r="U537" i="4"/>
  <c r="Z537" i="4" s="1"/>
  <c r="P537" i="4"/>
  <c r="U528" i="4"/>
  <c r="Z528" i="4" s="1"/>
  <c r="P509" i="4"/>
  <c r="U492" i="4"/>
  <c r="Z492" i="4" s="1"/>
  <c r="U476" i="4"/>
  <c r="Z476" i="4" s="1"/>
  <c r="U460" i="4"/>
  <c r="Z460" i="4" s="1"/>
  <c r="U432" i="4"/>
  <c r="Z432" i="4" s="1"/>
  <c r="U389" i="4"/>
  <c r="Z389" i="4" s="1"/>
  <c r="P389" i="4"/>
  <c r="U878" i="4"/>
  <c r="Z878" i="4" s="1"/>
  <c r="P878" i="4"/>
  <c r="P867" i="4"/>
  <c r="U857" i="4"/>
  <c r="Z857" i="4" s="1"/>
  <c r="P857" i="4"/>
  <c r="U846" i="4"/>
  <c r="Z846" i="4" s="1"/>
  <c r="P846" i="4"/>
  <c r="U835" i="4"/>
  <c r="Z835" i="4" s="1"/>
  <c r="P835" i="4"/>
  <c r="P825" i="4"/>
  <c r="U814" i="4"/>
  <c r="Z814" i="4" s="1"/>
  <c r="P814" i="4"/>
  <c r="U803" i="4"/>
  <c r="Z803" i="4" s="1"/>
  <c r="P803" i="4"/>
  <c r="U793" i="4"/>
  <c r="Z793" i="4" s="1"/>
  <c r="P793" i="4"/>
  <c r="P782" i="4"/>
  <c r="U771" i="4"/>
  <c r="Z771" i="4" s="1"/>
  <c r="P771" i="4"/>
  <c r="U761" i="4"/>
  <c r="Z761" i="4" s="1"/>
  <c r="P761" i="4"/>
  <c r="U750" i="4"/>
  <c r="Z750" i="4" s="1"/>
  <c r="P750" i="4"/>
  <c r="P739" i="4"/>
  <c r="U729" i="4"/>
  <c r="Z729" i="4" s="1"/>
  <c r="P729" i="4"/>
  <c r="U718" i="4"/>
  <c r="Z718" i="4" s="1"/>
  <c r="P718" i="4"/>
  <c r="U707" i="4"/>
  <c r="Z707" i="4" s="1"/>
  <c r="P707" i="4"/>
  <c r="P697" i="4"/>
  <c r="U686" i="4"/>
  <c r="Z686" i="4" s="1"/>
  <c r="P686" i="4"/>
  <c r="U675" i="4"/>
  <c r="Z675" i="4" s="1"/>
  <c r="P675" i="4"/>
  <c r="U665" i="4"/>
  <c r="Z665" i="4" s="1"/>
  <c r="P665" i="4"/>
  <c r="P651" i="4"/>
  <c r="U635" i="4"/>
  <c r="Z635" i="4" s="1"/>
  <c r="P635" i="4"/>
  <c r="U619" i="4"/>
  <c r="Z619" i="4" s="1"/>
  <c r="P619" i="4"/>
  <c r="U603" i="4"/>
  <c r="Z603" i="4" s="1"/>
  <c r="P603" i="4"/>
  <c r="P585" i="4"/>
  <c r="U576" i="4"/>
  <c r="Z576" i="4" s="1"/>
  <c r="U557" i="4"/>
  <c r="Z557" i="4" s="1"/>
  <c r="P557" i="4"/>
  <c r="U540" i="4"/>
  <c r="Z540" i="4" s="1"/>
  <c r="P521" i="4"/>
  <c r="U512" i="4"/>
  <c r="Z512" i="4" s="1"/>
  <c r="U493" i="4"/>
  <c r="Z493" i="4" s="1"/>
  <c r="P493" i="4"/>
  <c r="P477" i="4"/>
  <c r="U477" i="4"/>
  <c r="Z477" i="4" s="1"/>
  <c r="P461" i="4"/>
  <c r="P445" i="4"/>
  <c r="U445" i="4"/>
  <c r="Z445" i="4" s="1"/>
  <c r="P421" i="4"/>
  <c r="U421" i="4"/>
  <c r="Z421" i="4" s="1"/>
  <c r="U403" i="4"/>
  <c r="Z403" i="4" s="1"/>
  <c r="P403" i="4"/>
  <c r="P371" i="4"/>
  <c r="P279" i="4"/>
  <c r="U279" i="4"/>
  <c r="Z279" i="4" s="1"/>
  <c r="P263" i="4"/>
  <c r="U263" i="4"/>
  <c r="Z263" i="4" s="1"/>
  <c r="P247" i="4"/>
  <c r="U247" i="4"/>
  <c r="Z247" i="4" s="1"/>
  <c r="P231" i="4"/>
  <c r="P215" i="4"/>
  <c r="U215" i="4"/>
  <c r="Z215" i="4" s="1"/>
  <c r="P199" i="4"/>
  <c r="U199" i="4"/>
  <c r="Z199" i="4" s="1"/>
  <c r="P183" i="4"/>
  <c r="U183" i="4"/>
  <c r="Z183" i="4" s="1"/>
  <c r="P167" i="4"/>
  <c r="P151" i="4"/>
  <c r="U151" i="4"/>
  <c r="Z151" i="4" s="1"/>
  <c r="P135" i="4"/>
  <c r="U135" i="4"/>
  <c r="Z135" i="4" s="1"/>
  <c r="P119" i="4"/>
  <c r="U119" i="4"/>
  <c r="Z119" i="4" s="1"/>
  <c r="P103" i="4"/>
  <c r="P87" i="4"/>
  <c r="U87" i="4"/>
  <c r="Z87" i="4" s="1"/>
  <c r="P71" i="4"/>
  <c r="U71" i="4"/>
  <c r="Z71" i="4" s="1"/>
  <c r="P54" i="4"/>
  <c r="U54" i="4"/>
  <c r="Z54" i="4" s="1"/>
  <c r="P38" i="4"/>
  <c r="P22" i="4"/>
  <c r="U22" i="4"/>
  <c r="Z22" i="4" s="1"/>
  <c r="P6" i="4"/>
  <c r="U6" i="4"/>
  <c r="Z6" i="4" s="1"/>
  <c r="U359" i="4"/>
  <c r="Z359" i="4" s="1"/>
  <c r="P359" i="4"/>
  <c r="U351" i="4"/>
  <c r="Z351" i="4" s="1"/>
  <c r="P351" i="4"/>
  <c r="U343" i="4"/>
  <c r="Z343" i="4" s="1"/>
  <c r="P343" i="4"/>
  <c r="P335" i="4"/>
  <c r="U327" i="4"/>
  <c r="Z327" i="4" s="1"/>
  <c r="P327" i="4"/>
  <c r="U319" i="4"/>
  <c r="Z319" i="4" s="1"/>
  <c r="P319" i="4"/>
  <c r="U311" i="4"/>
  <c r="Z311" i="4" s="1"/>
  <c r="P311" i="4"/>
  <c r="P303" i="4"/>
  <c r="U295" i="4"/>
  <c r="Z295" i="4" s="1"/>
  <c r="P295" i="4"/>
  <c r="U287" i="4"/>
  <c r="Z287" i="4" s="1"/>
  <c r="P287" i="4"/>
  <c r="U274" i="4"/>
  <c r="Z274" i="4" s="1"/>
  <c r="U242" i="4"/>
  <c r="Z242" i="4" s="1"/>
  <c r="U226" i="4"/>
  <c r="Z226" i="4" s="1"/>
  <c r="U210" i="4"/>
  <c r="Z210" i="4" s="1"/>
  <c r="U178" i="4"/>
  <c r="Z178" i="4" s="1"/>
  <c r="U162" i="4"/>
  <c r="Z162" i="4" s="1"/>
  <c r="U146" i="4"/>
  <c r="Z146" i="4" s="1"/>
  <c r="U114" i="4"/>
  <c r="Z114" i="4" s="1"/>
  <c r="U98" i="4"/>
  <c r="Z98" i="4" s="1"/>
  <c r="U82" i="4"/>
  <c r="Z82" i="4" s="1"/>
  <c r="U55" i="4"/>
  <c r="Z55" i="4" s="1"/>
  <c r="P55" i="4"/>
  <c r="U39" i="4"/>
  <c r="Z39" i="4" s="1"/>
  <c r="P39" i="4"/>
  <c r="U23" i="4"/>
  <c r="Z23" i="4" s="1"/>
  <c r="P23" i="4"/>
  <c r="U7" i="4"/>
  <c r="Z7" i="4" s="1"/>
  <c r="P7" i="4"/>
  <c r="U280" i="4"/>
  <c r="Z280" i="4" s="1"/>
  <c r="U264" i="4"/>
  <c r="Z264" i="4" s="1"/>
  <c r="U248" i="4"/>
  <c r="Z248" i="4" s="1"/>
  <c r="U232" i="4"/>
  <c r="Z232" i="4" s="1"/>
  <c r="U216" i="4"/>
  <c r="Z216" i="4" s="1"/>
  <c r="U200" i="4"/>
  <c r="Z200" i="4" s="1"/>
  <c r="U184" i="4"/>
  <c r="Z184" i="4" s="1"/>
  <c r="U168" i="4"/>
  <c r="Z168" i="4" s="1"/>
  <c r="U152" i="4"/>
  <c r="Z152" i="4" s="1"/>
  <c r="U136" i="4"/>
  <c r="Z136" i="4" s="1"/>
  <c r="U120" i="4"/>
  <c r="Z120" i="4" s="1"/>
  <c r="U104" i="4"/>
  <c r="Z104" i="4" s="1"/>
  <c r="U88" i="4"/>
  <c r="Z88" i="4" s="1"/>
  <c r="U72" i="4"/>
  <c r="Z72" i="4" s="1"/>
  <c r="U52" i="4"/>
  <c r="Z52" i="4" s="1"/>
  <c r="P52" i="4"/>
  <c r="U36" i="4"/>
  <c r="Z36" i="4" s="1"/>
  <c r="P36" i="4"/>
  <c r="U20" i="4"/>
  <c r="Z20" i="4" s="1"/>
  <c r="P20" i="4"/>
  <c r="U4" i="4"/>
  <c r="Z4" i="4" s="1"/>
  <c r="P4" i="4"/>
  <c r="U433" i="4"/>
  <c r="Z433" i="4" s="1"/>
  <c r="P433" i="4"/>
  <c r="U420" i="4"/>
  <c r="Z420" i="4" s="1"/>
  <c r="U404" i="4"/>
  <c r="Z404" i="4" s="1"/>
  <c r="U396" i="4"/>
  <c r="Z396" i="4" s="1"/>
  <c r="U388" i="4"/>
  <c r="Z388" i="4" s="1"/>
  <c r="U372" i="4"/>
  <c r="Z372" i="4" s="1"/>
  <c r="U364" i="4"/>
  <c r="Z364" i="4" s="1"/>
  <c r="U356" i="4"/>
  <c r="Z356" i="4" s="1"/>
  <c r="U340" i="4"/>
  <c r="Z340" i="4" s="1"/>
  <c r="U332" i="4"/>
  <c r="Z332" i="4" s="1"/>
  <c r="U324" i="4"/>
  <c r="Z324" i="4" s="1"/>
  <c r="U308" i="4"/>
  <c r="Z308" i="4" s="1"/>
  <c r="U300" i="4"/>
  <c r="Z300" i="4" s="1"/>
  <c r="U292" i="4"/>
  <c r="Z292" i="4" s="1"/>
  <c r="P281" i="4"/>
  <c r="U281" i="4"/>
  <c r="Z281" i="4" s="1"/>
  <c r="P265" i="4"/>
  <c r="U265" i="4"/>
  <c r="Z265" i="4" s="1"/>
  <c r="P249" i="4"/>
  <c r="U249" i="4"/>
  <c r="Z249" i="4" s="1"/>
  <c r="P233" i="4"/>
  <c r="U233" i="4"/>
  <c r="Z233" i="4" s="1"/>
  <c r="P217" i="4"/>
  <c r="U217" i="4"/>
  <c r="Z217" i="4" s="1"/>
  <c r="P201" i="4"/>
  <c r="U201" i="4"/>
  <c r="Z201" i="4" s="1"/>
  <c r="P185" i="4"/>
  <c r="U185" i="4"/>
  <c r="Z185" i="4" s="1"/>
  <c r="P169" i="4"/>
  <c r="U169" i="4"/>
  <c r="Z169" i="4" s="1"/>
  <c r="P153" i="4"/>
  <c r="U153" i="4"/>
  <c r="Z153" i="4" s="1"/>
  <c r="P137" i="4"/>
  <c r="U137" i="4"/>
  <c r="Z137" i="4" s="1"/>
  <c r="P121" i="4"/>
  <c r="U121" i="4"/>
  <c r="Z121" i="4" s="1"/>
  <c r="P105" i="4"/>
  <c r="U105" i="4"/>
  <c r="Z105" i="4" s="1"/>
  <c r="P89" i="4"/>
  <c r="U89" i="4"/>
  <c r="Z89" i="4" s="1"/>
  <c r="P73" i="4"/>
  <c r="U73" i="4"/>
  <c r="Z73" i="4" s="1"/>
  <c r="U56" i="4"/>
  <c r="Z56" i="4" s="1"/>
  <c r="P56" i="4"/>
  <c r="U40" i="4"/>
  <c r="Z40" i="4" s="1"/>
  <c r="P40" i="4"/>
  <c r="P24" i="4"/>
  <c r="U8" i="4"/>
  <c r="Z8" i="4" s="1"/>
  <c r="P8" i="4"/>
  <c r="P564" i="4"/>
  <c r="P536" i="4"/>
  <c r="P500" i="4"/>
  <c r="P416" i="4"/>
  <c r="P592" i="4"/>
  <c r="P556" i="4"/>
  <c r="P528" i="4"/>
  <c r="P492" i="4"/>
  <c r="P476" i="4"/>
  <c r="P460" i="4"/>
  <c r="P444" i="4"/>
  <c r="P424" i="4"/>
  <c r="P418" i="4"/>
  <c r="P280" i="4"/>
  <c r="P264" i="4"/>
  <c r="P248" i="4"/>
  <c r="P232" i="4"/>
  <c r="P216" i="4"/>
  <c r="P200" i="4"/>
  <c r="P184" i="4"/>
  <c r="P168" i="4"/>
  <c r="P152" i="4"/>
  <c r="P136" i="4"/>
  <c r="P120" i="4"/>
  <c r="P104" i="4"/>
  <c r="P88" i="4"/>
  <c r="P72" i="4"/>
  <c r="P402" i="4"/>
  <c r="P394" i="4"/>
  <c r="P386" i="4"/>
  <c r="P378" i="4"/>
  <c r="P370" i="4"/>
  <c r="P362" i="4"/>
  <c r="P354" i="4"/>
  <c r="P346" i="4"/>
  <c r="P338" i="4"/>
  <c r="P330" i="4"/>
  <c r="P322" i="4"/>
  <c r="P314" i="4"/>
  <c r="P306" i="4"/>
  <c r="P298" i="4"/>
  <c r="P290" i="4"/>
  <c r="P278" i="4"/>
  <c r="P262" i="4"/>
  <c r="P246" i="4"/>
  <c r="P230" i="4"/>
  <c r="P214" i="4"/>
  <c r="P198" i="4"/>
  <c r="P182" i="4"/>
  <c r="P166" i="4"/>
  <c r="P150" i="4"/>
  <c r="P134" i="4"/>
  <c r="P118" i="4"/>
  <c r="P102" i="4"/>
  <c r="P86" i="4"/>
  <c r="P70" i="4"/>
  <c r="I24" i="14" l="1"/>
  <c r="Q1212" i="4"/>
  <c r="R1212" i="4" s="1"/>
  <c r="V1212" i="4" s="1"/>
  <c r="AA1212" i="4" s="1"/>
  <c r="AB1212" i="4"/>
  <c r="AB1084" i="4"/>
  <c r="Q1084" i="4"/>
  <c r="R1084" i="4" s="1"/>
  <c r="V1084" i="4" s="1"/>
  <c r="AA1084" i="4" s="1"/>
  <c r="AB1069" i="4"/>
  <c r="Q1069" i="4"/>
  <c r="R1069" i="4" s="1"/>
  <c r="V1069" i="4" s="1"/>
  <c r="AA1069" i="4" s="1"/>
  <c r="Q1166" i="4"/>
  <c r="R1166" i="4" s="1"/>
  <c r="V1166" i="4" s="1"/>
  <c r="AA1166" i="4" s="1"/>
  <c r="AB1166" i="4"/>
  <c r="AB1094" i="4"/>
  <c r="Q1094" i="4"/>
  <c r="R1094" i="4" s="1"/>
  <c r="V1094" i="4" s="1"/>
  <c r="AA1094" i="4" s="1"/>
  <c r="Q1139" i="4"/>
  <c r="R1139" i="4" s="1"/>
  <c r="V1139" i="4" s="1"/>
  <c r="AA1139" i="4" s="1"/>
  <c r="AB1139" i="4"/>
  <c r="AB1126" i="4"/>
  <c r="Q1126" i="4"/>
  <c r="R1126" i="4" s="1"/>
  <c r="V1126" i="4" s="1"/>
  <c r="AA1126" i="4" s="1"/>
  <c r="Q1053" i="4"/>
  <c r="R1053" i="4" s="1"/>
  <c r="V1053" i="4" s="1"/>
  <c r="AA1053" i="4" s="1"/>
  <c r="AB1053" i="4"/>
  <c r="AB1119" i="4"/>
  <c r="Q1119" i="4"/>
  <c r="R1119" i="4" s="1"/>
  <c r="V1119" i="4" s="1"/>
  <c r="AA1119" i="4" s="1"/>
  <c r="AB1125" i="4"/>
  <c r="Q1125" i="4"/>
  <c r="R1125" i="4" s="1"/>
  <c r="V1125" i="4" s="1"/>
  <c r="AA1125" i="4" s="1"/>
  <c r="AB1181" i="4"/>
  <c r="Q1181" i="4"/>
  <c r="R1181" i="4" s="1"/>
  <c r="V1181" i="4" s="1"/>
  <c r="AA1181" i="4" s="1"/>
  <c r="Q1085" i="4"/>
  <c r="R1085" i="4" s="1"/>
  <c r="V1085" i="4" s="1"/>
  <c r="AA1085" i="4" s="1"/>
  <c r="AB1085" i="4"/>
  <c r="AB1052" i="4"/>
  <c r="Q1052" i="4"/>
  <c r="R1052" i="4" s="1"/>
  <c r="V1052" i="4" s="1"/>
  <c r="AA1052" i="4" s="1"/>
  <c r="AB1035" i="4"/>
  <c r="Q1035" i="4"/>
  <c r="R1035" i="4" s="1"/>
  <c r="V1035" i="4" s="1"/>
  <c r="AA1035" i="4" s="1"/>
  <c r="Q1098" i="4"/>
  <c r="R1098" i="4" s="1"/>
  <c r="V1098" i="4" s="1"/>
  <c r="AA1098" i="4" s="1"/>
  <c r="AB1098" i="4"/>
  <c r="Q1058" i="4"/>
  <c r="R1058" i="4" s="1"/>
  <c r="V1058" i="4" s="1"/>
  <c r="AA1058" i="4" s="1"/>
  <c r="AB1058" i="4"/>
  <c r="Q1143" i="4"/>
  <c r="R1143" i="4" s="1"/>
  <c r="V1143" i="4" s="1"/>
  <c r="AA1143" i="4" s="1"/>
  <c r="AB1143" i="4"/>
  <c r="AB1191" i="4"/>
  <c r="Q1191" i="4"/>
  <c r="R1191" i="4" s="1"/>
  <c r="V1191" i="4" s="1"/>
  <c r="AA1191" i="4" s="1"/>
  <c r="Q1100" i="4"/>
  <c r="R1100" i="4" s="1"/>
  <c r="V1100" i="4" s="1"/>
  <c r="AA1100" i="4" s="1"/>
  <c r="AB1100" i="4"/>
  <c r="Q1170" i="4"/>
  <c r="R1170" i="4" s="1"/>
  <c r="V1170" i="4" s="1"/>
  <c r="AA1170" i="4" s="1"/>
  <c r="AB1170" i="4"/>
  <c r="Q1203" i="4"/>
  <c r="R1203" i="4" s="1"/>
  <c r="V1203" i="4" s="1"/>
  <c r="AA1203" i="4" s="1"/>
  <c r="AB1203" i="4"/>
  <c r="Q1056" i="4"/>
  <c r="R1056" i="4" s="1"/>
  <c r="V1056" i="4" s="1"/>
  <c r="AA1056" i="4" s="1"/>
  <c r="AB1056" i="4"/>
  <c r="Q1160" i="4"/>
  <c r="R1160" i="4" s="1"/>
  <c r="V1160" i="4" s="1"/>
  <c r="AA1160" i="4" s="1"/>
  <c r="AB1160" i="4"/>
  <c r="AB1130" i="4"/>
  <c r="Q1130" i="4"/>
  <c r="R1130" i="4" s="1"/>
  <c r="V1130" i="4" s="1"/>
  <c r="AA1130" i="4" s="1"/>
  <c r="AB1146" i="4"/>
  <c r="Q1146" i="4"/>
  <c r="R1146" i="4" s="1"/>
  <c r="V1146" i="4" s="1"/>
  <c r="AA1146" i="4" s="1"/>
  <c r="Q1204" i="4"/>
  <c r="R1204" i="4" s="1"/>
  <c r="V1204" i="4" s="1"/>
  <c r="AA1204" i="4" s="1"/>
  <c r="AB1204" i="4"/>
  <c r="AB1075" i="4"/>
  <c r="Q1075" i="4"/>
  <c r="R1075" i="4" s="1"/>
  <c r="V1075" i="4" s="1"/>
  <c r="AA1075" i="4" s="1"/>
  <c r="Q1131" i="4"/>
  <c r="R1131" i="4" s="1"/>
  <c r="V1131" i="4" s="1"/>
  <c r="AA1131" i="4" s="1"/>
  <c r="AB1131" i="4"/>
  <c r="AB1031" i="4"/>
  <c r="Q1031" i="4"/>
  <c r="R1031" i="4" s="1"/>
  <c r="V1031" i="4" s="1"/>
  <c r="AA1031" i="4" s="1"/>
  <c r="AB1047" i="4"/>
  <c r="Q1047" i="4"/>
  <c r="R1047" i="4" s="1"/>
  <c r="V1047" i="4" s="1"/>
  <c r="AA1047" i="4" s="1"/>
  <c r="AB1095" i="4"/>
  <c r="Q1095" i="4"/>
  <c r="R1095" i="4" s="1"/>
  <c r="V1095" i="4" s="1"/>
  <c r="AA1095" i="4" s="1"/>
  <c r="AB1087" i="4"/>
  <c r="Q1087" i="4"/>
  <c r="R1087" i="4" s="1"/>
  <c r="V1087" i="4" s="1"/>
  <c r="AA1087" i="4" s="1"/>
  <c r="Q1076" i="4"/>
  <c r="R1076" i="4" s="1"/>
  <c r="V1076" i="4" s="1"/>
  <c r="AA1076" i="4" s="1"/>
  <c r="AB1076" i="4"/>
  <c r="AB1057" i="4"/>
  <c r="Q1057" i="4"/>
  <c r="R1057" i="4" s="1"/>
  <c r="V1057" i="4" s="1"/>
  <c r="AA1057" i="4" s="1"/>
  <c r="AB1214" i="4"/>
  <c r="Q1214" i="4"/>
  <c r="R1214" i="4" s="1"/>
  <c r="V1214" i="4" s="1"/>
  <c r="AA1214" i="4" s="1"/>
  <c r="AB1120" i="4"/>
  <c r="Q1120" i="4"/>
  <c r="R1120" i="4" s="1"/>
  <c r="V1120" i="4" s="1"/>
  <c r="AA1120" i="4" s="1"/>
  <c r="AB1106" i="4"/>
  <c r="Q1106" i="4"/>
  <c r="R1106" i="4" s="1"/>
  <c r="V1106" i="4" s="1"/>
  <c r="AA1106" i="4" s="1"/>
  <c r="Q1213" i="4"/>
  <c r="R1213" i="4" s="1"/>
  <c r="V1213" i="4" s="1"/>
  <c r="AA1213" i="4" s="1"/>
  <c r="AB1213" i="4"/>
  <c r="AB1161" i="4"/>
  <c r="Q1161" i="4"/>
  <c r="R1161" i="4" s="1"/>
  <c r="V1161" i="4" s="1"/>
  <c r="AA1161" i="4" s="1"/>
  <c r="Q1096" i="4"/>
  <c r="R1096" i="4" s="1"/>
  <c r="V1096" i="4" s="1"/>
  <c r="AA1096" i="4" s="1"/>
  <c r="AB1096" i="4"/>
  <c r="AB1184" i="4"/>
  <c r="Q1184" i="4"/>
  <c r="R1184" i="4" s="1"/>
  <c r="V1184" i="4" s="1"/>
  <c r="AA1184" i="4" s="1"/>
  <c r="AB1208" i="4"/>
  <c r="Q1208" i="4"/>
  <c r="R1208" i="4" s="1"/>
  <c r="V1208" i="4" s="1"/>
  <c r="AA1208" i="4" s="1"/>
  <c r="Q1059" i="4"/>
  <c r="R1059" i="4" s="1"/>
  <c r="V1059" i="4" s="1"/>
  <c r="AA1059" i="4" s="1"/>
  <c r="AB1059" i="4"/>
  <c r="AB1201" i="4"/>
  <c r="Q1201" i="4"/>
  <c r="R1201" i="4" s="1"/>
  <c r="V1201" i="4" s="1"/>
  <c r="AA1201" i="4" s="1"/>
  <c r="AB1036" i="4"/>
  <c r="Q1036" i="4"/>
  <c r="R1036" i="4" s="1"/>
  <c r="V1036" i="4" s="1"/>
  <c r="AA1036" i="4" s="1"/>
  <c r="Q1078" i="4"/>
  <c r="R1078" i="4" s="1"/>
  <c r="V1078" i="4" s="1"/>
  <c r="AA1078" i="4" s="1"/>
  <c r="AB1078" i="4"/>
  <c r="AB1128" i="4"/>
  <c r="Q1128" i="4"/>
  <c r="R1128" i="4" s="1"/>
  <c r="V1128" i="4" s="1"/>
  <c r="AA1128" i="4" s="1"/>
  <c r="AB1088" i="4"/>
  <c r="Q1088" i="4"/>
  <c r="R1088" i="4" s="1"/>
  <c r="V1088" i="4" s="1"/>
  <c r="AA1088" i="4" s="1"/>
  <c r="AB1110" i="4"/>
  <c r="Q1110" i="4"/>
  <c r="R1110" i="4" s="1"/>
  <c r="V1110" i="4" s="1"/>
  <c r="AA1110" i="4" s="1"/>
  <c r="AB1103" i="4"/>
  <c r="Q1103" i="4"/>
  <c r="R1103" i="4" s="1"/>
  <c r="V1103" i="4" s="1"/>
  <c r="AA1103" i="4" s="1"/>
  <c r="Q1061" i="4"/>
  <c r="R1061" i="4" s="1"/>
  <c r="V1061" i="4" s="1"/>
  <c r="AA1061" i="4" s="1"/>
  <c r="AB1061" i="4"/>
  <c r="AB1153" i="4"/>
  <c r="Q1153" i="4"/>
  <c r="R1153" i="4" s="1"/>
  <c r="V1153" i="4" s="1"/>
  <c r="AA1153" i="4" s="1"/>
  <c r="AB1210" i="4"/>
  <c r="Q1210" i="4"/>
  <c r="R1210" i="4" s="1"/>
  <c r="V1210" i="4" s="1"/>
  <c r="AA1210" i="4" s="1"/>
  <c r="AB1183" i="4"/>
  <c r="Q1183" i="4"/>
  <c r="R1183" i="4" s="1"/>
  <c r="V1183" i="4" s="1"/>
  <c r="AA1183" i="4" s="1"/>
  <c r="AB1206" i="4"/>
  <c r="Q1206" i="4"/>
  <c r="R1206" i="4" s="1"/>
  <c r="V1206" i="4" s="1"/>
  <c r="AA1206" i="4" s="1"/>
  <c r="AB1205" i="4"/>
  <c r="Q1205" i="4"/>
  <c r="R1205" i="4" s="1"/>
  <c r="V1205" i="4" s="1"/>
  <c r="AA1205" i="4" s="1"/>
  <c r="AB1104" i="4"/>
  <c r="Q1104" i="4"/>
  <c r="R1104" i="4" s="1"/>
  <c r="V1104" i="4" s="1"/>
  <c r="AA1104" i="4" s="1"/>
  <c r="AB1150" i="4"/>
  <c r="Q1150" i="4"/>
  <c r="R1150" i="4" s="1"/>
  <c r="V1150" i="4" s="1"/>
  <c r="AA1150" i="4" s="1"/>
  <c r="AB1034" i="4"/>
  <c r="Q1034" i="4"/>
  <c r="R1034" i="4" s="1"/>
  <c r="V1034" i="4" s="1"/>
  <c r="AA1034" i="4" s="1"/>
  <c r="AB1027" i="4"/>
  <c r="Q1027" i="4"/>
  <c r="R1027" i="4" s="1"/>
  <c r="V1027" i="4" s="1"/>
  <c r="AA1027" i="4" s="1"/>
  <c r="AB1167" i="4"/>
  <c r="Q1167" i="4"/>
  <c r="R1167" i="4" s="1"/>
  <c r="V1167" i="4" s="1"/>
  <c r="AA1167" i="4" s="1"/>
  <c r="Q1133" i="4"/>
  <c r="R1133" i="4" s="1"/>
  <c r="V1133" i="4" s="1"/>
  <c r="AA1133" i="4" s="1"/>
  <c r="AB1133" i="4"/>
  <c r="Q1038" i="4"/>
  <c r="R1038" i="4" s="1"/>
  <c r="V1038" i="4" s="1"/>
  <c r="AA1038" i="4" s="1"/>
  <c r="AB1038" i="4"/>
  <c r="Q1215" i="4"/>
  <c r="R1215" i="4" s="1"/>
  <c r="V1215" i="4" s="1"/>
  <c r="AA1215" i="4" s="1"/>
  <c r="AB1215" i="4"/>
  <c r="AB1195" i="4"/>
  <c r="Q1195" i="4"/>
  <c r="R1195" i="4" s="1"/>
  <c r="V1195" i="4" s="1"/>
  <c r="AA1195" i="4" s="1"/>
  <c r="AB1108" i="4"/>
  <c r="Q1108" i="4"/>
  <c r="R1108" i="4" s="1"/>
  <c r="V1108" i="4" s="1"/>
  <c r="AA1108" i="4" s="1"/>
  <c r="AB1070" i="4"/>
  <c r="Q1070" i="4"/>
  <c r="R1070" i="4" s="1"/>
  <c r="V1070" i="4" s="1"/>
  <c r="AA1070" i="4" s="1"/>
  <c r="AB1024" i="4"/>
  <c r="Q1024" i="4"/>
  <c r="R1024" i="4" s="1"/>
  <c r="V1024" i="4" s="1"/>
  <c r="AA1024" i="4" s="1"/>
  <c r="Q1065" i="4"/>
  <c r="R1065" i="4" s="1"/>
  <c r="V1065" i="4" s="1"/>
  <c r="AA1065" i="4" s="1"/>
  <c r="AB1065" i="4"/>
  <c r="AB1193" i="4"/>
  <c r="Q1193" i="4"/>
  <c r="R1193" i="4" s="1"/>
  <c r="V1193" i="4" s="1"/>
  <c r="AA1193" i="4" s="1"/>
  <c r="AB1112" i="4"/>
  <c r="Q1112" i="4"/>
  <c r="R1112" i="4" s="1"/>
  <c r="V1112" i="4" s="1"/>
  <c r="AA1112" i="4" s="1"/>
  <c r="Q1071" i="4"/>
  <c r="R1071" i="4" s="1"/>
  <c r="V1071" i="4" s="1"/>
  <c r="AA1071" i="4" s="1"/>
  <c r="AB1071" i="4"/>
  <c r="Q1091" i="4"/>
  <c r="R1091" i="4" s="1"/>
  <c r="V1091" i="4" s="1"/>
  <c r="AA1091" i="4" s="1"/>
  <c r="AB1091" i="4"/>
  <c r="Q1028" i="4"/>
  <c r="R1028" i="4" s="1"/>
  <c r="V1028" i="4" s="1"/>
  <c r="AA1028" i="4" s="1"/>
  <c r="AB1028" i="4"/>
  <c r="AB1050" i="4"/>
  <c r="Q1050" i="4"/>
  <c r="R1050" i="4" s="1"/>
  <c r="V1050" i="4" s="1"/>
  <c r="AA1050" i="4" s="1"/>
  <c r="AB1118" i="4"/>
  <c r="Q1118" i="4"/>
  <c r="R1118" i="4" s="1"/>
  <c r="V1118" i="4" s="1"/>
  <c r="AA1118" i="4" s="1"/>
  <c r="Q1155" i="4"/>
  <c r="R1155" i="4" s="1"/>
  <c r="V1155" i="4" s="1"/>
  <c r="AA1155" i="4" s="1"/>
  <c r="AB1155" i="4"/>
  <c r="AB1089" i="4"/>
  <c r="Q1089" i="4"/>
  <c r="R1089" i="4" s="1"/>
  <c r="V1089" i="4" s="1"/>
  <c r="AA1089" i="4" s="1"/>
  <c r="AB1026" i="4"/>
  <c r="Q1026" i="4"/>
  <c r="R1026" i="4" s="1"/>
  <c r="V1026" i="4" s="1"/>
  <c r="AA1026" i="4" s="1"/>
  <c r="AB1165" i="4"/>
  <c r="Q1165" i="4"/>
  <c r="R1165" i="4" s="1"/>
  <c r="V1165" i="4" s="1"/>
  <c r="AA1165" i="4" s="1"/>
  <c r="Q1115" i="4"/>
  <c r="R1115" i="4" s="1"/>
  <c r="V1115" i="4" s="1"/>
  <c r="AA1115" i="4" s="1"/>
  <c r="AB1115" i="4"/>
  <c r="AB1211" i="4"/>
  <c r="Q1211" i="4"/>
  <c r="R1211" i="4" s="1"/>
  <c r="V1211" i="4" s="1"/>
  <c r="AA1211" i="4" s="1"/>
  <c r="AB1063" i="4"/>
  <c r="Q1063" i="4"/>
  <c r="R1063" i="4" s="1"/>
  <c r="V1063" i="4" s="1"/>
  <c r="AA1063" i="4" s="1"/>
  <c r="Q1162" i="4"/>
  <c r="R1162" i="4" s="1"/>
  <c r="V1162" i="4" s="1"/>
  <c r="AA1162" i="4" s="1"/>
  <c r="AB1162" i="4"/>
  <c r="Q1048" i="4"/>
  <c r="R1048" i="4" s="1"/>
  <c r="V1048" i="4" s="1"/>
  <c r="AA1048" i="4" s="1"/>
  <c r="AB1048" i="4"/>
  <c r="AB1102" i="4"/>
  <c r="Q1102" i="4"/>
  <c r="R1102" i="4" s="1"/>
  <c r="V1102" i="4" s="1"/>
  <c r="AA1102" i="4" s="1"/>
  <c r="AB1169" i="4"/>
  <c r="Q1169" i="4"/>
  <c r="R1169" i="4" s="1"/>
  <c r="V1169" i="4" s="1"/>
  <c r="AA1169" i="4" s="1"/>
  <c r="AB1179" i="4"/>
  <c r="Q1179" i="4"/>
  <c r="R1179" i="4" s="1"/>
  <c r="V1179" i="4" s="1"/>
  <c r="AA1179" i="4" s="1"/>
  <c r="Q1172" i="4"/>
  <c r="R1172" i="4" s="1"/>
  <c r="V1172" i="4" s="1"/>
  <c r="AA1172" i="4" s="1"/>
  <c r="AB1172" i="4"/>
  <c r="Q1154" i="4"/>
  <c r="R1154" i="4" s="1"/>
  <c r="V1154" i="4" s="1"/>
  <c r="AA1154" i="4" s="1"/>
  <c r="AB1154" i="4"/>
  <c r="AB1113" i="4"/>
  <c r="Q1113" i="4"/>
  <c r="R1113" i="4" s="1"/>
  <c r="V1113" i="4" s="1"/>
  <c r="AA1113" i="4" s="1"/>
  <c r="Q1194" i="4"/>
  <c r="R1194" i="4" s="1"/>
  <c r="V1194" i="4" s="1"/>
  <c r="AA1194" i="4" s="1"/>
  <c r="AB1194" i="4"/>
  <c r="AB1163" i="4"/>
  <c r="Q1163" i="4"/>
  <c r="R1163" i="4" s="1"/>
  <c r="V1163" i="4" s="1"/>
  <c r="AA1163" i="4" s="1"/>
  <c r="Q1182" i="4"/>
  <c r="R1182" i="4" s="1"/>
  <c r="V1182" i="4" s="1"/>
  <c r="AA1182" i="4" s="1"/>
  <c r="AB1182" i="4"/>
  <c r="Q1178" i="4"/>
  <c r="R1178" i="4" s="1"/>
  <c r="V1178" i="4" s="1"/>
  <c r="AA1178" i="4" s="1"/>
  <c r="AB1178" i="4"/>
  <c r="Q1123" i="4"/>
  <c r="R1123" i="4" s="1"/>
  <c r="V1123" i="4" s="1"/>
  <c r="AA1123" i="4" s="1"/>
  <c r="AB1123" i="4"/>
  <c r="Q1192" i="4"/>
  <c r="R1192" i="4" s="1"/>
  <c r="V1192" i="4" s="1"/>
  <c r="AA1192" i="4" s="1"/>
  <c r="AB1192" i="4"/>
  <c r="AB1148" i="4"/>
  <c r="Q1148" i="4"/>
  <c r="R1148" i="4" s="1"/>
  <c r="V1148" i="4" s="1"/>
  <c r="AA1148" i="4" s="1"/>
  <c r="AB1202" i="4"/>
  <c r="Q1202" i="4"/>
  <c r="R1202" i="4" s="1"/>
  <c r="V1202" i="4" s="1"/>
  <c r="AA1202" i="4" s="1"/>
  <c r="AB1144" i="4"/>
  <c r="Q1144" i="4"/>
  <c r="R1144" i="4" s="1"/>
  <c r="V1144" i="4" s="1"/>
  <c r="AA1144" i="4" s="1"/>
  <c r="Q1043" i="4"/>
  <c r="R1043" i="4" s="1"/>
  <c r="V1043" i="4" s="1"/>
  <c r="AA1043" i="4" s="1"/>
  <c r="AB1043" i="4"/>
  <c r="Q1064" i="4"/>
  <c r="R1064" i="4" s="1"/>
  <c r="V1064" i="4" s="1"/>
  <c r="AA1064" i="4" s="1"/>
  <c r="AB1064" i="4"/>
  <c r="AB1157" i="4"/>
  <c r="Q1157" i="4"/>
  <c r="R1157" i="4" s="1"/>
  <c r="V1157" i="4" s="1"/>
  <c r="AA1157" i="4" s="1"/>
  <c r="Q1037" i="4"/>
  <c r="R1037" i="4" s="1"/>
  <c r="V1037" i="4" s="1"/>
  <c r="AA1037" i="4" s="1"/>
  <c r="AB1037" i="4"/>
  <c r="Q1117" i="4"/>
  <c r="R1117" i="4" s="1"/>
  <c r="V1117" i="4" s="1"/>
  <c r="AA1117" i="4" s="1"/>
  <c r="AB1117" i="4"/>
  <c r="Q1175" i="4"/>
  <c r="R1175" i="4" s="1"/>
  <c r="V1175" i="4" s="1"/>
  <c r="AA1175" i="4" s="1"/>
  <c r="AB1175" i="4"/>
  <c r="Q1168" i="4"/>
  <c r="R1168" i="4" s="1"/>
  <c r="V1168" i="4" s="1"/>
  <c r="AA1168" i="4" s="1"/>
  <c r="AB1168" i="4"/>
  <c r="AB1199" i="4"/>
  <c r="Q1199" i="4"/>
  <c r="R1199" i="4" s="1"/>
  <c r="V1199" i="4" s="1"/>
  <c r="AA1199" i="4" s="1"/>
  <c r="AB1072" i="4"/>
  <c r="Q1072" i="4"/>
  <c r="R1072" i="4" s="1"/>
  <c r="V1072" i="4" s="1"/>
  <c r="AA1072" i="4" s="1"/>
  <c r="Q1062" i="4"/>
  <c r="R1062" i="4" s="1"/>
  <c r="V1062" i="4" s="1"/>
  <c r="AA1062" i="4" s="1"/>
  <c r="AB1062" i="4"/>
  <c r="Q1190" i="4"/>
  <c r="R1190" i="4" s="1"/>
  <c r="V1190" i="4" s="1"/>
  <c r="AA1190" i="4" s="1"/>
  <c r="AB1190" i="4"/>
  <c r="AB1137" i="4"/>
  <c r="Q1137" i="4"/>
  <c r="R1137" i="4" s="1"/>
  <c r="V1137" i="4" s="1"/>
  <c r="AA1137" i="4" s="1"/>
  <c r="AB1136" i="4"/>
  <c r="Q1136" i="4"/>
  <c r="R1136" i="4" s="1"/>
  <c r="V1136" i="4" s="1"/>
  <c r="AA1136" i="4" s="1"/>
  <c r="AB1055" i="4"/>
  <c r="Q1055" i="4"/>
  <c r="R1055" i="4" s="1"/>
  <c r="V1055" i="4" s="1"/>
  <c r="AA1055" i="4" s="1"/>
  <c r="Q1032" i="4"/>
  <c r="R1032" i="4" s="1"/>
  <c r="V1032" i="4" s="1"/>
  <c r="AA1032" i="4" s="1"/>
  <c r="AB1032" i="4"/>
  <c r="AB1092" i="4"/>
  <c r="Q1092" i="4"/>
  <c r="R1092" i="4" s="1"/>
  <c r="V1092" i="4" s="1"/>
  <c r="AA1092" i="4" s="1"/>
  <c r="Q1147" i="4"/>
  <c r="R1147" i="4" s="1"/>
  <c r="V1147" i="4" s="1"/>
  <c r="AA1147" i="4" s="1"/>
  <c r="AB1147" i="4"/>
  <c r="Q1189" i="4"/>
  <c r="R1189" i="4" s="1"/>
  <c r="V1189" i="4" s="1"/>
  <c r="AA1189" i="4" s="1"/>
  <c r="AB1189" i="4"/>
  <c r="Q1049" i="4"/>
  <c r="R1049" i="4" s="1"/>
  <c r="V1049" i="4" s="1"/>
  <c r="AA1049" i="4" s="1"/>
  <c r="AB1049" i="4"/>
  <c r="Q1158" i="4"/>
  <c r="R1158" i="4" s="1"/>
  <c r="V1158" i="4" s="1"/>
  <c r="AA1158" i="4" s="1"/>
  <c r="AB1158" i="4"/>
  <c r="Q1090" i="4"/>
  <c r="R1090" i="4" s="1"/>
  <c r="V1090" i="4" s="1"/>
  <c r="AA1090" i="4" s="1"/>
  <c r="AB1090" i="4"/>
  <c r="AB1176" i="4"/>
  <c r="Q1176" i="4"/>
  <c r="R1176" i="4" s="1"/>
  <c r="V1176" i="4" s="1"/>
  <c r="AA1176" i="4" s="1"/>
  <c r="AB1171" i="4"/>
  <c r="Q1171" i="4"/>
  <c r="R1171" i="4" s="1"/>
  <c r="V1171" i="4" s="1"/>
  <c r="AA1171" i="4" s="1"/>
  <c r="AB1177" i="4"/>
  <c r="Q1177" i="4"/>
  <c r="R1177" i="4" s="1"/>
  <c r="V1177" i="4" s="1"/>
  <c r="AA1177" i="4" s="1"/>
  <c r="AB1105" i="4"/>
  <c r="Q1105" i="4"/>
  <c r="R1105" i="4" s="1"/>
  <c r="V1105" i="4" s="1"/>
  <c r="AA1105" i="4" s="1"/>
  <c r="AB1187" i="4"/>
  <c r="Q1187" i="4"/>
  <c r="R1187" i="4" s="1"/>
  <c r="V1187" i="4" s="1"/>
  <c r="AA1187" i="4" s="1"/>
  <c r="Q1066" i="4"/>
  <c r="R1066" i="4" s="1"/>
  <c r="V1066" i="4" s="1"/>
  <c r="AA1066" i="4" s="1"/>
  <c r="AB1066" i="4"/>
  <c r="AB1207" i="4"/>
  <c r="Q1207" i="4"/>
  <c r="R1207" i="4" s="1"/>
  <c r="V1207" i="4" s="1"/>
  <c r="AA1207" i="4" s="1"/>
  <c r="Q1107" i="4"/>
  <c r="R1107" i="4" s="1"/>
  <c r="V1107" i="4" s="1"/>
  <c r="AA1107" i="4" s="1"/>
  <c r="AB1107" i="4"/>
  <c r="AB1039" i="4"/>
  <c r="Q1039" i="4"/>
  <c r="R1039" i="4" s="1"/>
  <c r="V1039" i="4" s="1"/>
  <c r="AA1039" i="4" s="1"/>
  <c r="AB1068" i="4"/>
  <c r="Q1068" i="4"/>
  <c r="R1068" i="4" s="1"/>
  <c r="V1068" i="4" s="1"/>
  <c r="AA1068" i="4" s="1"/>
  <c r="AB1060" i="4"/>
  <c r="Q1060" i="4"/>
  <c r="R1060" i="4" s="1"/>
  <c r="V1060" i="4" s="1"/>
  <c r="AA1060" i="4" s="1"/>
  <c r="Q1067" i="4"/>
  <c r="R1067" i="4" s="1"/>
  <c r="V1067" i="4" s="1"/>
  <c r="AA1067" i="4" s="1"/>
  <c r="AB1067" i="4"/>
  <c r="AB1077" i="4"/>
  <c r="Q1077" i="4"/>
  <c r="R1077" i="4" s="1"/>
  <c r="V1077" i="4" s="1"/>
  <c r="AA1077" i="4" s="1"/>
  <c r="AB1138" i="4"/>
  <c r="Q1138" i="4"/>
  <c r="R1138" i="4" s="1"/>
  <c r="V1138" i="4" s="1"/>
  <c r="AA1138" i="4" s="1"/>
  <c r="AB1079" i="4"/>
  <c r="Q1079" i="4"/>
  <c r="R1079" i="4" s="1"/>
  <c r="V1079" i="4" s="1"/>
  <c r="AA1079" i="4" s="1"/>
  <c r="Q1097" i="4"/>
  <c r="R1097" i="4" s="1"/>
  <c r="V1097" i="4" s="1"/>
  <c r="AA1097" i="4" s="1"/>
  <c r="AB1097" i="4"/>
  <c r="Q1109" i="4"/>
  <c r="R1109" i="4" s="1"/>
  <c r="V1109" i="4" s="1"/>
  <c r="AA1109" i="4" s="1"/>
  <c r="AB1109" i="4"/>
  <c r="Q1074" i="4"/>
  <c r="R1074" i="4" s="1"/>
  <c r="V1074" i="4" s="1"/>
  <c r="AA1074" i="4" s="1"/>
  <c r="AB1074" i="4"/>
  <c r="AB1156" i="4"/>
  <c r="Q1156" i="4"/>
  <c r="R1156" i="4" s="1"/>
  <c r="V1156" i="4" s="1"/>
  <c r="AA1156" i="4" s="1"/>
  <c r="AB1116" i="4"/>
  <c r="Q1116" i="4"/>
  <c r="R1116" i="4" s="1"/>
  <c r="V1116" i="4" s="1"/>
  <c r="AA1116" i="4" s="1"/>
  <c r="AB1083" i="4"/>
  <c r="Q1083" i="4"/>
  <c r="R1083" i="4" s="1"/>
  <c r="V1083" i="4" s="1"/>
  <c r="AA1083" i="4" s="1"/>
  <c r="Q1188" i="4"/>
  <c r="R1188" i="4" s="1"/>
  <c r="V1188" i="4" s="1"/>
  <c r="AA1188" i="4" s="1"/>
  <c r="AB1188" i="4"/>
  <c r="AB1142" i="4"/>
  <c r="Q1142" i="4"/>
  <c r="R1142" i="4" s="1"/>
  <c r="V1142" i="4" s="1"/>
  <c r="AA1142" i="4" s="1"/>
  <c r="AB1200" i="4"/>
  <c r="Q1200" i="4"/>
  <c r="R1200" i="4" s="1"/>
  <c r="V1200" i="4" s="1"/>
  <c r="AA1200" i="4" s="1"/>
  <c r="Q1140" i="4"/>
  <c r="R1140" i="4" s="1"/>
  <c r="V1140" i="4" s="1"/>
  <c r="AA1140" i="4" s="1"/>
  <c r="AB1140" i="4"/>
  <c r="AB1198" i="4"/>
  <c r="Q1198" i="4"/>
  <c r="R1198" i="4" s="1"/>
  <c r="V1198" i="4" s="1"/>
  <c r="AA1198" i="4" s="1"/>
  <c r="Q1054" i="4"/>
  <c r="R1054" i="4" s="1"/>
  <c r="V1054" i="4" s="1"/>
  <c r="AA1054" i="4" s="1"/>
  <c r="AB1054" i="4"/>
  <c r="Q1145" i="4"/>
  <c r="R1145" i="4" s="1"/>
  <c r="V1145" i="4" s="1"/>
  <c r="AA1145" i="4" s="1"/>
  <c r="AB1145" i="4"/>
  <c r="AB1029" i="4"/>
  <c r="Q1029" i="4"/>
  <c r="R1029" i="4" s="1"/>
  <c r="V1029" i="4" s="1"/>
  <c r="AA1029" i="4" s="1"/>
  <c r="AB1149" i="4"/>
  <c r="Q1149" i="4"/>
  <c r="R1149" i="4" s="1"/>
  <c r="V1149" i="4" s="1"/>
  <c r="AA1149" i="4" s="1"/>
  <c r="Q1051" i="4"/>
  <c r="R1051" i="4" s="1"/>
  <c r="V1051" i="4" s="1"/>
  <c r="AA1051" i="4" s="1"/>
  <c r="AB1051" i="4"/>
  <c r="AB1197" i="4"/>
  <c r="Q1197" i="4"/>
  <c r="R1197" i="4" s="1"/>
  <c r="V1197" i="4" s="1"/>
  <c r="AA1197" i="4" s="1"/>
  <c r="AB1045" i="4"/>
  <c r="Q1045" i="4"/>
  <c r="R1045" i="4" s="1"/>
  <c r="V1045" i="4" s="1"/>
  <c r="AA1045" i="4" s="1"/>
  <c r="AB1025" i="4"/>
  <c r="Q1025" i="4"/>
  <c r="R1025" i="4" s="1"/>
  <c r="V1025" i="4" s="1"/>
  <c r="AA1025" i="4" s="1"/>
  <c r="AB1041" i="4"/>
  <c r="Q1041" i="4"/>
  <c r="R1041" i="4" s="1"/>
  <c r="V1041" i="4" s="1"/>
  <c r="AA1041" i="4" s="1"/>
  <c r="AB1151" i="4"/>
  <c r="Q1151" i="4"/>
  <c r="R1151" i="4" s="1"/>
  <c r="V1151" i="4" s="1"/>
  <c r="AA1151" i="4" s="1"/>
  <c r="Q1080" i="4"/>
  <c r="R1080" i="4" s="1"/>
  <c r="V1080" i="4" s="1"/>
  <c r="AA1080" i="4" s="1"/>
  <c r="AB1080" i="4"/>
  <c r="Q1099" i="4"/>
  <c r="R1099" i="4" s="1"/>
  <c r="V1099" i="4" s="1"/>
  <c r="AA1099" i="4" s="1"/>
  <c r="AB1099" i="4"/>
  <c r="Q1186" i="4"/>
  <c r="R1186" i="4" s="1"/>
  <c r="V1186" i="4" s="1"/>
  <c r="AA1186" i="4" s="1"/>
  <c r="AB1186" i="4"/>
  <c r="AB1101" i="4"/>
  <c r="Q1101" i="4"/>
  <c r="R1101" i="4" s="1"/>
  <c r="V1101" i="4" s="1"/>
  <c r="AA1101" i="4" s="1"/>
  <c r="AB1111" i="4"/>
  <c r="Q1111" i="4"/>
  <c r="R1111" i="4" s="1"/>
  <c r="V1111" i="4" s="1"/>
  <c r="AA1111" i="4" s="1"/>
  <c r="AB1209" i="4"/>
  <c r="Q1209" i="4"/>
  <c r="R1209" i="4" s="1"/>
  <c r="V1209" i="4" s="1"/>
  <c r="AA1209" i="4" s="1"/>
  <c r="AB1121" i="4"/>
  <c r="Q1121" i="4"/>
  <c r="R1121" i="4" s="1"/>
  <c r="V1121" i="4" s="1"/>
  <c r="AA1121" i="4" s="1"/>
  <c r="AB1114" i="4"/>
  <c r="Q1114" i="4"/>
  <c r="R1114" i="4" s="1"/>
  <c r="V1114" i="4" s="1"/>
  <c r="AA1114" i="4" s="1"/>
  <c r="Q1124" i="4"/>
  <c r="R1124" i="4" s="1"/>
  <c r="V1124" i="4" s="1"/>
  <c r="AA1124" i="4" s="1"/>
  <c r="AB1124" i="4"/>
  <c r="Q1134" i="4"/>
  <c r="R1134" i="4" s="1"/>
  <c r="V1134" i="4" s="1"/>
  <c r="AA1134" i="4" s="1"/>
  <c r="AB1134" i="4"/>
  <c r="Q1164" i="4"/>
  <c r="R1164" i="4" s="1"/>
  <c r="V1164" i="4" s="1"/>
  <c r="AA1164" i="4" s="1"/>
  <c r="AB1164" i="4"/>
  <c r="AB1046" i="4"/>
  <c r="Q1046" i="4"/>
  <c r="R1046" i="4" s="1"/>
  <c r="V1046" i="4" s="1"/>
  <c r="AA1046" i="4" s="1"/>
  <c r="AB1129" i="4"/>
  <c r="Q1129" i="4"/>
  <c r="R1129" i="4" s="1"/>
  <c r="V1129" i="4" s="1"/>
  <c r="AA1129" i="4" s="1"/>
  <c r="AB1173" i="4"/>
  <c r="Q1173" i="4"/>
  <c r="R1173" i="4" s="1"/>
  <c r="V1173" i="4" s="1"/>
  <c r="AA1173" i="4" s="1"/>
  <c r="AB1180" i="4"/>
  <c r="Q1180" i="4"/>
  <c r="R1180" i="4" s="1"/>
  <c r="V1180" i="4" s="1"/>
  <c r="AA1180" i="4" s="1"/>
  <c r="AB1135" i="4"/>
  <c r="Q1135" i="4"/>
  <c r="R1135" i="4" s="1"/>
  <c r="V1135" i="4" s="1"/>
  <c r="AA1135" i="4" s="1"/>
  <c r="AB1073" i="4"/>
  <c r="Q1073" i="4"/>
  <c r="R1073" i="4" s="1"/>
  <c r="V1073" i="4" s="1"/>
  <c r="AA1073" i="4" s="1"/>
  <c r="AB1082" i="4"/>
  <c r="Q1082" i="4"/>
  <c r="R1082" i="4" s="1"/>
  <c r="V1082" i="4" s="1"/>
  <c r="AA1082" i="4" s="1"/>
  <c r="AB1081" i="4"/>
  <c r="Q1081" i="4"/>
  <c r="R1081" i="4" s="1"/>
  <c r="V1081" i="4" s="1"/>
  <c r="AA1081" i="4" s="1"/>
  <c r="Q1174" i="4"/>
  <c r="R1174" i="4" s="1"/>
  <c r="V1174" i="4" s="1"/>
  <c r="AA1174" i="4" s="1"/>
  <c r="AB1174" i="4"/>
  <c r="AB1044" i="4"/>
  <c r="Q1044" i="4"/>
  <c r="R1044" i="4" s="1"/>
  <c r="V1044" i="4" s="1"/>
  <c r="AA1044" i="4" s="1"/>
  <c r="Q1040" i="4"/>
  <c r="R1040" i="4" s="1"/>
  <c r="V1040" i="4" s="1"/>
  <c r="AA1040" i="4" s="1"/>
  <c r="AB1040" i="4"/>
  <c r="AB1127" i="4"/>
  <c r="Q1127" i="4"/>
  <c r="R1127" i="4" s="1"/>
  <c r="V1127" i="4" s="1"/>
  <c r="AA1127" i="4" s="1"/>
  <c r="AB1093" i="4"/>
  <c r="Q1093" i="4"/>
  <c r="R1093" i="4" s="1"/>
  <c r="V1093" i="4" s="1"/>
  <c r="AA1093" i="4" s="1"/>
  <c r="Q1030" i="4"/>
  <c r="R1030" i="4" s="1"/>
  <c r="V1030" i="4" s="1"/>
  <c r="AA1030" i="4" s="1"/>
  <c r="AB1030" i="4"/>
  <c r="AB1152" i="4"/>
  <c r="Q1152" i="4"/>
  <c r="R1152" i="4" s="1"/>
  <c r="V1152" i="4" s="1"/>
  <c r="AA1152" i="4" s="1"/>
  <c r="AB1141" i="4"/>
  <c r="Q1141" i="4"/>
  <c r="R1141" i="4" s="1"/>
  <c r="V1141" i="4" s="1"/>
  <c r="AA1141" i="4" s="1"/>
  <c r="Q1159" i="4"/>
  <c r="R1159" i="4" s="1"/>
  <c r="V1159" i="4" s="1"/>
  <c r="AA1159" i="4" s="1"/>
  <c r="AB1159" i="4"/>
  <c r="AB1132" i="4"/>
  <c r="Q1132" i="4"/>
  <c r="R1132" i="4" s="1"/>
  <c r="V1132" i="4" s="1"/>
  <c r="AA1132" i="4" s="1"/>
  <c r="AB1122" i="4"/>
  <c r="Q1122" i="4"/>
  <c r="R1122" i="4" s="1"/>
  <c r="V1122" i="4" s="1"/>
  <c r="AA1122" i="4" s="1"/>
  <c r="AB1185" i="4"/>
  <c r="Q1185" i="4"/>
  <c r="R1185" i="4" s="1"/>
  <c r="V1185" i="4" s="1"/>
  <c r="AA1185" i="4" s="1"/>
  <c r="AB1042" i="4"/>
  <c r="Q1042" i="4"/>
  <c r="R1042" i="4" s="1"/>
  <c r="V1042" i="4" s="1"/>
  <c r="AA1042" i="4" s="1"/>
  <c r="AB1086" i="4"/>
  <c r="Q1086" i="4"/>
  <c r="R1086" i="4" s="1"/>
  <c r="V1086" i="4" s="1"/>
  <c r="AA1086" i="4" s="1"/>
  <c r="AB1033" i="4"/>
  <c r="Q1033" i="4"/>
  <c r="R1033" i="4" s="1"/>
  <c r="V1033" i="4" s="1"/>
  <c r="AA1033" i="4" s="1"/>
  <c r="Q1196" i="4"/>
  <c r="R1196" i="4" s="1"/>
  <c r="V1196" i="4" s="1"/>
  <c r="AA1196" i="4" s="1"/>
  <c r="AB1196" i="4"/>
  <c r="U161" i="4"/>
  <c r="Z161" i="4" s="1"/>
  <c r="U266" i="4"/>
  <c r="Z266" i="4" s="1"/>
  <c r="U225" i="4"/>
  <c r="Z225" i="4" s="1"/>
  <c r="U74" i="4"/>
  <c r="Z74" i="4" s="1"/>
  <c r="E361" i="12"/>
  <c r="E135" i="12"/>
  <c r="E450" i="12"/>
  <c r="E691" i="12"/>
  <c r="E787" i="12"/>
  <c r="E589" i="12"/>
  <c r="P589" i="12" s="1"/>
  <c r="E544" i="12"/>
  <c r="E692" i="12"/>
  <c r="E594" i="12"/>
  <c r="E241" i="12"/>
  <c r="E94" i="12"/>
  <c r="E190" i="12"/>
  <c r="E281" i="12"/>
  <c r="E29" i="12"/>
  <c r="E337" i="12"/>
  <c r="E46" i="12"/>
  <c r="E78" i="12"/>
  <c r="E110" i="12"/>
  <c r="E142" i="12"/>
  <c r="E174" i="12"/>
  <c r="E206" i="12"/>
  <c r="P206" i="12" s="1"/>
  <c r="E238" i="12"/>
  <c r="E265" i="12"/>
  <c r="E305" i="12"/>
  <c r="E345" i="12"/>
  <c r="E393" i="12"/>
  <c r="E9" i="12"/>
  <c r="E61" i="12"/>
  <c r="E125" i="12"/>
  <c r="E189" i="12"/>
  <c r="E253" i="12"/>
  <c r="E28" i="12"/>
  <c r="E119" i="12"/>
  <c r="E199" i="12"/>
  <c r="E260" i="12"/>
  <c r="E316" i="12"/>
  <c r="E332" i="12"/>
  <c r="E44" i="12"/>
  <c r="E156" i="12"/>
  <c r="E188" i="12"/>
  <c r="E394" i="12"/>
  <c r="P394" i="12" s="1"/>
  <c r="E466" i="12"/>
  <c r="P466" i="12" s="1"/>
  <c r="E638" i="12"/>
  <c r="E659" i="12"/>
  <c r="E734" i="12"/>
  <c r="E808" i="12"/>
  <c r="P808" i="12" s="1"/>
  <c r="P856" i="12"/>
  <c r="E830" i="12"/>
  <c r="E449" i="12"/>
  <c r="E546" i="12"/>
  <c r="E621" i="12"/>
  <c r="E773" i="12"/>
  <c r="E523" i="12"/>
  <c r="P523" i="12" s="1"/>
  <c r="E559" i="12"/>
  <c r="E660" i="12"/>
  <c r="E735" i="12"/>
  <c r="E756" i="12"/>
  <c r="E831" i="12"/>
  <c r="E396" i="12"/>
  <c r="E453" i="12"/>
  <c r="E497" i="12"/>
  <c r="P497" i="12" s="1"/>
  <c r="E542" i="12"/>
  <c r="P875" i="12"/>
  <c r="E849" i="12"/>
  <c r="E16" i="12"/>
  <c r="E64" i="12"/>
  <c r="E112" i="12"/>
  <c r="E160" i="12"/>
  <c r="E218" i="12"/>
  <c r="E318" i="12"/>
  <c r="E49" i="12"/>
  <c r="E209" i="12"/>
  <c r="E563" i="12"/>
  <c r="E651" i="12"/>
  <c r="E340" i="12"/>
  <c r="E430" i="12"/>
  <c r="E587" i="12"/>
  <c r="E663" i="12"/>
  <c r="E83" i="12"/>
  <c r="E179" i="12"/>
  <c r="E259" i="12"/>
  <c r="P259" i="12" s="1"/>
  <c r="E299" i="12"/>
  <c r="E347" i="12"/>
  <c r="E387" i="12"/>
  <c r="P387" i="12" s="1"/>
  <c r="E106" i="12"/>
  <c r="E17" i="12"/>
  <c r="E372" i="12"/>
  <c r="E6" i="12"/>
  <c r="E75" i="12"/>
  <c r="P75" i="12" s="1"/>
  <c r="E155" i="12"/>
  <c r="E251" i="12"/>
  <c r="P251" i="12" s="1"/>
  <c r="E295" i="12"/>
  <c r="P361" i="12"/>
  <c r="E335" i="12"/>
  <c r="E383" i="12"/>
  <c r="E19" i="12"/>
  <c r="E56" i="12"/>
  <c r="E88" i="12"/>
  <c r="E200" i="12"/>
  <c r="P200" i="12" s="1"/>
  <c r="E114" i="12"/>
  <c r="P114" i="12" s="1"/>
  <c r="E226" i="12"/>
  <c r="P226" i="12" s="1"/>
  <c r="E274" i="12"/>
  <c r="P316" i="12"/>
  <c r="E290" i="12"/>
  <c r="P290" i="12" s="1"/>
  <c r="E41" i="12"/>
  <c r="E105" i="12"/>
  <c r="E169" i="12"/>
  <c r="E233" i="12"/>
  <c r="E368" i="12"/>
  <c r="P368" i="12" s="1"/>
  <c r="E491" i="12"/>
  <c r="E548" i="12"/>
  <c r="E607" i="12"/>
  <c r="E635" i="12"/>
  <c r="E710" i="12"/>
  <c r="E784" i="12"/>
  <c r="E806" i="12"/>
  <c r="E432" i="12"/>
  <c r="E464" i="12"/>
  <c r="E500" i="12"/>
  <c r="E528" i="12"/>
  <c r="E564" i="12"/>
  <c r="P564" i="12" s="1"/>
  <c r="E669" i="12"/>
  <c r="P669" i="12" s="1"/>
  <c r="E733" i="12"/>
  <c r="E797" i="12"/>
  <c r="P797" i="12" s="1"/>
  <c r="E490" i="12"/>
  <c r="P490" i="12" s="1"/>
  <c r="E627" i="12"/>
  <c r="E647" i="12"/>
  <c r="P647" i="12" s="1"/>
  <c r="E722" i="12"/>
  <c r="E796" i="12"/>
  <c r="P796" i="12" s="1"/>
  <c r="E818" i="12"/>
  <c r="E496" i="12"/>
  <c r="P496" i="12" s="1"/>
  <c r="E532" i="12"/>
  <c r="E649" i="12"/>
  <c r="E713" i="12"/>
  <c r="P871" i="12"/>
  <c r="E845" i="12"/>
  <c r="P260" i="12"/>
  <c r="E234" i="12"/>
  <c r="E33" i="12"/>
  <c r="E225" i="12"/>
  <c r="P225" i="12" s="1"/>
  <c r="E476" i="12"/>
  <c r="P476" i="12" s="1"/>
  <c r="E630" i="12"/>
  <c r="E672" i="12"/>
  <c r="E726" i="12"/>
  <c r="E811" i="12"/>
  <c r="E440" i="12"/>
  <c r="E515" i="12"/>
  <c r="P515" i="12" s="1"/>
  <c r="E781" i="12"/>
  <c r="E526" i="12"/>
  <c r="P526" i="12" s="1"/>
  <c r="E738" i="12"/>
  <c r="E812" i="12"/>
  <c r="P860" i="12"/>
  <c r="E834" i="12"/>
  <c r="P834" i="12" s="1"/>
  <c r="E412" i="12"/>
  <c r="E471" i="12"/>
  <c r="E524" i="12"/>
  <c r="E585" i="12"/>
  <c r="P585" i="12" s="1"/>
  <c r="E617" i="12"/>
  <c r="E697" i="12"/>
  <c r="E102" i="12"/>
  <c r="E584" i="12"/>
  <c r="E643" i="12"/>
  <c r="P643" i="12" s="1"/>
  <c r="E782" i="12"/>
  <c r="P782" i="12" s="1"/>
  <c r="E693" i="12"/>
  <c r="P693" i="12" s="1"/>
  <c r="E435" i="12"/>
  <c r="E655" i="12"/>
  <c r="E762" i="12"/>
  <c r="P762" i="12" s="1"/>
  <c r="E801" i="12"/>
  <c r="P801" i="12" s="1"/>
  <c r="E654" i="12"/>
  <c r="P655" i="12"/>
  <c r="E629" i="12"/>
  <c r="E536" i="12"/>
  <c r="P536" i="12" s="1"/>
  <c r="E821" i="12"/>
  <c r="E182" i="12"/>
  <c r="P182" i="12" s="1"/>
  <c r="E246" i="12"/>
  <c r="P142" i="12"/>
  <c r="E116" i="12"/>
  <c r="E180" i="12"/>
  <c r="P180" i="12" s="1"/>
  <c r="E244" i="12"/>
  <c r="P244" i="12" s="1"/>
  <c r="P548" i="12"/>
  <c r="E522" i="12"/>
  <c r="P522" i="12" s="1"/>
  <c r="E664" i="12"/>
  <c r="P664" i="12" s="1"/>
  <c r="E771" i="12"/>
  <c r="E661" i="12"/>
  <c r="P661" i="12" s="1"/>
  <c r="E348" i="12"/>
  <c r="E419" i="12"/>
  <c r="P419" i="12" s="1"/>
  <c r="E620" i="12"/>
  <c r="P620" i="12" s="1"/>
  <c r="P873" i="12"/>
  <c r="E847" i="12"/>
  <c r="P847" i="12" s="1"/>
  <c r="E737" i="12"/>
  <c r="E325" i="12"/>
  <c r="P325" i="12" s="1"/>
  <c r="E85" i="12"/>
  <c r="E149" i="12"/>
  <c r="E213" i="12"/>
  <c r="P213" i="12" s="1"/>
  <c r="E159" i="12"/>
  <c r="E477" i="12"/>
  <c r="E521" i="12"/>
  <c r="E489" i="12"/>
  <c r="P299" i="12"/>
  <c r="E273" i="12"/>
  <c r="E141" i="12"/>
  <c r="E284" i="12"/>
  <c r="P284" i="12" s="1"/>
  <c r="E124" i="12"/>
  <c r="E576" i="12"/>
  <c r="P491" i="12"/>
  <c r="E465" i="12"/>
  <c r="E645" i="12"/>
  <c r="P645" i="12" s="1"/>
  <c r="E788" i="12"/>
  <c r="P788" i="12" s="1"/>
  <c r="E626" i="12"/>
  <c r="E721" i="12"/>
  <c r="P721" i="12" s="1"/>
  <c r="E278" i="12"/>
  <c r="E81" i="12"/>
  <c r="P81" i="12" s="1"/>
  <c r="E540" i="12"/>
  <c r="E736" i="12"/>
  <c r="P736" i="12" s="1"/>
  <c r="E779" i="12"/>
  <c r="E822" i="12"/>
  <c r="P822" i="12" s="1"/>
  <c r="P396" i="12"/>
  <c r="E370" i="12"/>
  <c r="E470" i="12"/>
  <c r="E534" i="12"/>
  <c r="E590" i="12"/>
  <c r="P590" i="12" s="1"/>
  <c r="E749" i="12"/>
  <c r="E481" i="12"/>
  <c r="P46" i="12"/>
  <c r="E20" i="12"/>
  <c r="P141" i="12"/>
  <c r="E115" i="12"/>
  <c r="E195" i="12"/>
  <c r="P195" i="12" s="1"/>
  <c r="E267" i="12"/>
  <c r="P267" i="12" s="1"/>
  <c r="E315" i="12"/>
  <c r="E355" i="12"/>
  <c r="P355" i="12" s="1"/>
  <c r="E395" i="12"/>
  <c r="E144" i="12"/>
  <c r="P144" i="12" s="1"/>
  <c r="E224" i="12"/>
  <c r="E715" i="12"/>
  <c r="E456" i="12"/>
  <c r="P456" i="12" s="1"/>
  <c r="E653" i="12"/>
  <c r="P653" i="12" s="1"/>
  <c r="E619" i="12"/>
  <c r="E118" i="12"/>
  <c r="P17" i="12"/>
  <c r="P49" i="12"/>
  <c r="E23" i="12"/>
  <c r="E91" i="12"/>
  <c r="E187" i="12"/>
  <c r="E263" i="12"/>
  <c r="E303" i="12"/>
  <c r="E351" i="12"/>
  <c r="P351" i="12" s="1"/>
  <c r="E391" i="12"/>
  <c r="E136" i="12"/>
  <c r="P136" i="12" s="1"/>
  <c r="P274" i="12"/>
  <c r="E248" i="12"/>
  <c r="P248" i="12" s="1"/>
  <c r="E5" i="12"/>
  <c r="P5" i="12" s="1"/>
  <c r="E50" i="12"/>
  <c r="P188" i="12"/>
  <c r="E162" i="12"/>
  <c r="P162" i="12" s="1"/>
  <c r="E194" i="12"/>
  <c r="E258" i="12"/>
  <c r="P340" i="12"/>
  <c r="E314" i="12"/>
  <c r="E10" i="12"/>
  <c r="P83" i="12"/>
  <c r="E57" i="12"/>
  <c r="E121" i="12"/>
  <c r="E185" i="12"/>
  <c r="P185" i="12" s="1"/>
  <c r="E249" i="12"/>
  <c r="E431" i="12"/>
  <c r="E484" i="12"/>
  <c r="E512" i="12"/>
  <c r="E575" i="12"/>
  <c r="P575" i="12" s="1"/>
  <c r="E667" i="12"/>
  <c r="E742" i="12"/>
  <c r="E763" i="12"/>
  <c r="P763" i="12" s="1"/>
  <c r="P864" i="12"/>
  <c r="E838" i="12"/>
  <c r="P838" i="12" s="1"/>
  <c r="E397" i="12"/>
  <c r="E582" i="12"/>
  <c r="E614" i="12"/>
  <c r="E384" i="12"/>
  <c r="E422" i="12"/>
  <c r="P422" i="12" s="1"/>
  <c r="E454" i="12"/>
  <c r="E509" i="12"/>
  <c r="E554" i="12"/>
  <c r="P554" i="12" s="1"/>
  <c r="P621" i="12"/>
  <c r="E595" i="12"/>
  <c r="E679" i="12"/>
  <c r="P679" i="12" s="1"/>
  <c r="E754" i="12"/>
  <c r="E775" i="12"/>
  <c r="P775" i="12" s="1"/>
  <c r="E342" i="12"/>
  <c r="P342" i="12" s="1"/>
  <c r="E436" i="12"/>
  <c r="E468" i="12"/>
  <c r="E577" i="12"/>
  <c r="P635" i="12"/>
  <c r="E609" i="12"/>
  <c r="P880" i="12"/>
  <c r="E854" i="12"/>
  <c r="E240" i="12"/>
  <c r="P116" i="12"/>
  <c r="E90" i="12"/>
  <c r="P90" i="12" s="1"/>
  <c r="E154" i="12"/>
  <c r="E286" i="12"/>
  <c r="P286" i="12" s="1"/>
  <c r="E334" i="12"/>
  <c r="E97" i="12"/>
  <c r="E606" i="12"/>
  <c r="E446" i="12"/>
  <c r="E695" i="12"/>
  <c r="P695" i="12" s="1"/>
  <c r="E770" i="12"/>
  <c r="E791" i="12"/>
  <c r="E460" i="12"/>
  <c r="E547" i="12"/>
  <c r="P547" i="12" s="1"/>
  <c r="E793" i="12"/>
  <c r="E829" i="12"/>
  <c r="P64" i="12"/>
  <c r="E38" i="12"/>
  <c r="P38" i="12" s="1"/>
  <c r="E70" i="12"/>
  <c r="P70" i="12" s="1"/>
  <c r="E166" i="12"/>
  <c r="P9" i="12"/>
  <c r="E36" i="12"/>
  <c r="P36" i="12" s="1"/>
  <c r="P190" i="12"/>
  <c r="E164" i="12"/>
  <c r="P412" i="12"/>
  <c r="E386" i="12"/>
  <c r="E378" i="12"/>
  <c r="E531" i="12"/>
  <c r="P692" i="12"/>
  <c r="E666" i="12"/>
  <c r="E751" i="12"/>
  <c r="E826" i="12"/>
  <c r="E705" i="12"/>
  <c r="P705" i="12" s="1"/>
  <c r="P879" i="12"/>
  <c r="E853" i="12"/>
  <c r="E280" i="12"/>
  <c r="E739" i="12"/>
  <c r="P739" i="12" s="1"/>
  <c r="E757" i="12"/>
  <c r="E8" i="12"/>
  <c r="E228" i="12"/>
  <c r="P484" i="12"/>
  <c r="E458" i="12"/>
  <c r="P458" i="12" s="1"/>
  <c r="E814" i="12"/>
  <c r="P814" i="12" s="1"/>
  <c r="E538" i="12"/>
  <c r="P538" i="12" s="1"/>
  <c r="E467" i="12"/>
  <c r="P660" i="12"/>
  <c r="E634" i="12"/>
  <c r="E783" i="12"/>
  <c r="P783" i="12" s="1"/>
  <c r="E264" i="12"/>
  <c r="P264" i="12" s="1"/>
  <c r="E296" i="12"/>
  <c r="E328" i="12"/>
  <c r="P328" i="12" s="1"/>
  <c r="P78" i="12"/>
  <c r="E52" i="12"/>
  <c r="E552" i="12"/>
  <c r="P552" i="12" s="1"/>
  <c r="E402" i="12"/>
  <c r="P512" i="12"/>
  <c r="E486" i="12"/>
  <c r="P486" i="12" s="1"/>
  <c r="P734" i="12"/>
  <c r="E708" i="12"/>
  <c r="E472" i="12"/>
  <c r="P472" i="12" s="1"/>
  <c r="E37" i="12"/>
  <c r="E101" i="12"/>
  <c r="P101" i="12" s="1"/>
  <c r="E165" i="12"/>
  <c r="E229" i="12"/>
  <c r="P229" i="12" s="1"/>
  <c r="E175" i="12"/>
  <c r="P175" i="12" s="1"/>
  <c r="E541" i="12"/>
  <c r="P541" i="12" s="1"/>
  <c r="E413" i="12"/>
  <c r="P413" i="12" s="1"/>
  <c r="E525" i="12"/>
  <c r="E13" i="12"/>
  <c r="P13" i="12" s="1"/>
  <c r="E77" i="12"/>
  <c r="P77" i="12" s="1"/>
  <c r="E55" i="12"/>
  <c r="P55" i="12" s="1"/>
  <c r="E300" i="12"/>
  <c r="P300" i="12" s="1"/>
  <c r="E236" i="12"/>
  <c r="E530" i="12"/>
  <c r="E766" i="12"/>
  <c r="E510" i="12"/>
  <c r="P510" i="12" s="1"/>
  <c r="P521" i="12"/>
  <c r="E495" i="12"/>
  <c r="E714" i="12"/>
  <c r="P587" i="12"/>
  <c r="E561" i="12"/>
  <c r="E399" i="12"/>
  <c r="E126" i="12"/>
  <c r="E222" i="12"/>
  <c r="E329" i="12"/>
  <c r="P329" i="12" s="1"/>
  <c r="P395" i="12"/>
  <c r="E369" i="12"/>
  <c r="P432" i="12"/>
  <c r="E406" i="12"/>
  <c r="P19" i="12"/>
  <c r="E25" i="12"/>
  <c r="P119" i="12"/>
  <c r="E93" i="12"/>
  <c r="E157" i="12"/>
  <c r="P157" i="12" s="1"/>
  <c r="E221" i="12"/>
  <c r="P221" i="12" s="1"/>
  <c r="P6" i="12"/>
  <c r="E12" i="12"/>
  <c r="P12" i="12" s="1"/>
  <c r="P97" i="12"/>
  <c r="E71" i="12"/>
  <c r="E151" i="12"/>
  <c r="P151" i="12" s="1"/>
  <c r="P273" i="12"/>
  <c r="E247" i="12"/>
  <c r="P247" i="12" s="1"/>
  <c r="E268" i="12"/>
  <c r="E324" i="12"/>
  <c r="E27" i="12"/>
  <c r="E60" i="12"/>
  <c r="E172" i="12"/>
  <c r="E418" i="12"/>
  <c r="E549" i="12"/>
  <c r="P549" i="12" s="1"/>
  <c r="E648" i="12"/>
  <c r="P749" i="12"/>
  <c r="E723" i="12"/>
  <c r="P723" i="12" s="1"/>
  <c r="P770" i="12"/>
  <c r="E744" i="12"/>
  <c r="P845" i="12"/>
  <c r="E819" i="12"/>
  <c r="P819" i="12" s="1"/>
  <c r="P431" i="12"/>
  <c r="E405" i="12"/>
  <c r="E529" i="12"/>
  <c r="E741" i="12"/>
  <c r="P741" i="12" s="1"/>
  <c r="P831" i="12"/>
  <c r="E805" i="12"/>
  <c r="P805" i="12" s="1"/>
  <c r="E388" i="12"/>
  <c r="P453" i="12"/>
  <c r="E427" i="12"/>
  <c r="P427" i="12" s="1"/>
  <c r="E480" i="12"/>
  <c r="P480" i="12" s="1"/>
  <c r="E650" i="12"/>
  <c r="P697" i="12"/>
  <c r="E671" i="12"/>
  <c r="P671" i="12" s="1"/>
  <c r="E746" i="12"/>
  <c r="P746" i="12" s="1"/>
  <c r="E820" i="12"/>
  <c r="P868" i="12"/>
  <c r="E842" i="12"/>
  <c r="E421" i="12"/>
  <c r="P421" i="12" s="1"/>
  <c r="P559" i="12"/>
  <c r="E533" i="12"/>
  <c r="P533" i="12" s="1"/>
  <c r="E817" i="12"/>
  <c r="P817" i="12" s="1"/>
  <c r="E32" i="12"/>
  <c r="P32" i="12" s="1"/>
  <c r="P106" i="12"/>
  <c r="E80" i="12"/>
  <c r="P154" i="12"/>
  <c r="E128" i="12"/>
  <c r="P128" i="12" s="1"/>
  <c r="E42" i="12"/>
  <c r="P42" i="12" s="1"/>
  <c r="E170" i="12"/>
  <c r="P170" i="12" s="1"/>
  <c r="E250" i="12"/>
  <c r="P250" i="12" s="1"/>
  <c r="E113" i="12"/>
  <c r="E615" i="12"/>
  <c r="P615" i="12" s="1"/>
  <c r="E683" i="12"/>
  <c r="P450" i="12"/>
  <c r="E424" i="12"/>
  <c r="P529" i="12"/>
  <c r="E503" i="12"/>
  <c r="P503" i="12" s="1"/>
  <c r="E567" i="12"/>
  <c r="P567" i="12" s="1"/>
  <c r="P440" i="12"/>
  <c r="E414" i="12"/>
  <c r="P414" i="12" s="1"/>
  <c r="E517" i="12"/>
  <c r="P517" i="12" s="1"/>
  <c r="E642" i="12"/>
  <c r="P642" i="12" s="1"/>
  <c r="E51" i="12"/>
  <c r="P51" i="12" s="1"/>
  <c r="E131" i="12"/>
  <c r="P131" i="12" s="1"/>
  <c r="E211" i="12"/>
  <c r="P211" i="12" s="1"/>
  <c r="E283" i="12"/>
  <c r="E323" i="12"/>
  <c r="E363" i="12"/>
  <c r="P363" i="12" s="1"/>
  <c r="E186" i="12"/>
  <c r="P186" i="12" s="1"/>
  <c r="E302" i="12"/>
  <c r="P465" i="12"/>
  <c r="E439" i="12"/>
  <c r="P439" i="12" s="1"/>
  <c r="E599" i="12"/>
  <c r="E462" i="12"/>
  <c r="P462" i="12" s="1"/>
  <c r="P149" i="12"/>
  <c r="E123" i="12"/>
  <c r="P123" i="12" s="1"/>
  <c r="E203" i="12"/>
  <c r="E271" i="12"/>
  <c r="P345" i="12"/>
  <c r="E319" i="12"/>
  <c r="E359" i="12"/>
  <c r="P29" i="12"/>
  <c r="E3" i="12"/>
  <c r="P3" i="12" s="1"/>
  <c r="E72" i="12"/>
  <c r="P72" i="12" s="1"/>
  <c r="E184" i="12"/>
  <c r="E216" i="12"/>
  <c r="P216" i="12" s="1"/>
  <c r="P124" i="12"/>
  <c r="E98" i="12"/>
  <c r="P98" i="12" s="1"/>
  <c r="P156" i="12"/>
  <c r="E130" i="12"/>
  <c r="P268" i="12"/>
  <c r="E242" i="12"/>
  <c r="P242" i="12" s="1"/>
  <c r="E282" i="12"/>
  <c r="E73" i="12"/>
  <c r="E137" i="12"/>
  <c r="E201" i="12"/>
  <c r="P201" i="12" s="1"/>
  <c r="E401" i="12"/>
  <c r="P649" i="12"/>
  <c r="E623" i="12"/>
  <c r="P623" i="12" s="1"/>
  <c r="E699" i="12"/>
  <c r="E720" i="12"/>
  <c r="P720" i="12" s="1"/>
  <c r="P821" i="12"/>
  <c r="E795" i="12"/>
  <c r="E416" i="12"/>
  <c r="E448" i="12"/>
  <c r="P448" i="12" s="1"/>
  <c r="E479" i="12"/>
  <c r="P479" i="12" s="1"/>
  <c r="E507" i="12"/>
  <c r="P507" i="12" s="1"/>
  <c r="E543" i="12"/>
  <c r="P543" i="12" s="1"/>
  <c r="E571" i="12"/>
  <c r="P663" i="12"/>
  <c r="E637" i="12"/>
  <c r="E701" i="12"/>
  <c r="P791" i="12"/>
  <c r="E765" i="12"/>
  <c r="P765" i="12" s="1"/>
  <c r="P430" i="12"/>
  <c r="E404" i="12"/>
  <c r="P404" i="12" s="1"/>
  <c r="E473" i="12"/>
  <c r="P546" i="12"/>
  <c r="E520" i="12"/>
  <c r="E636" i="12"/>
  <c r="P636" i="12" s="1"/>
  <c r="P737" i="12"/>
  <c r="E711" i="12"/>
  <c r="E732" i="12"/>
  <c r="E807" i="12"/>
  <c r="P807" i="12" s="1"/>
  <c r="E681" i="12"/>
  <c r="P681" i="12" s="1"/>
  <c r="P867" i="12"/>
  <c r="E841" i="12"/>
  <c r="E145" i="12"/>
  <c r="P145" i="12" s="1"/>
  <c r="E382" i="12"/>
  <c r="P609" i="12"/>
  <c r="E583" i="12"/>
  <c r="P666" i="12"/>
  <c r="E640" i="12"/>
  <c r="P640" i="12" s="1"/>
  <c r="E694" i="12"/>
  <c r="E338" i="12"/>
  <c r="E492" i="12"/>
  <c r="P492" i="12" s="1"/>
  <c r="E717" i="12"/>
  <c r="P717" i="12" s="1"/>
  <c r="E727" i="12"/>
  <c r="P727" i="12" s="1"/>
  <c r="E748" i="12"/>
  <c r="P748" i="12" s="1"/>
  <c r="P849" i="12"/>
  <c r="E823" i="12"/>
  <c r="P823" i="12" s="1"/>
  <c r="P454" i="12"/>
  <c r="E428" i="12"/>
  <c r="P428" i="12" s="1"/>
  <c r="P509" i="12"/>
  <c r="E483" i="12"/>
  <c r="P627" i="12"/>
  <c r="E601" i="12"/>
  <c r="P601" i="12" s="1"/>
  <c r="P691" i="12"/>
  <c r="E665" i="12"/>
  <c r="E729" i="12"/>
  <c r="P863" i="12"/>
  <c r="E837" i="12"/>
  <c r="P837" i="12" s="1"/>
  <c r="P160" i="12"/>
  <c r="E134" i="12"/>
  <c r="P134" i="12" s="1"/>
  <c r="P338" i="12"/>
  <c r="E312" i="12"/>
  <c r="P312" i="12" s="1"/>
  <c r="E616" i="12"/>
  <c r="P616" i="12" s="1"/>
  <c r="E750" i="12"/>
  <c r="P530" i="12"/>
  <c r="E504" i="12"/>
  <c r="E719" i="12"/>
  <c r="P719" i="12" s="1"/>
  <c r="P667" i="12"/>
  <c r="E641" i="12"/>
  <c r="P641" i="12" s="1"/>
  <c r="P94" i="12"/>
  <c r="E68" i="12"/>
  <c r="P68" i="12" s="1"/>
  <c r="P626" i="12"/>
  <c r="E600" i="12"/>
  <c r="P733" i="12"/>
  <c r="E707" i="12"/>
  <c r="P707" i="12" s="1"/>
  <c r="E789" i="12"/>
  <c r="P789" i="12" s="1"/>
  <c r="P576" i="12"/>
  <c r="E550" i="12"/>
  <c r="P550" i="12" s="1"/>
  <c r="E570" i="12"/>
  <c r="P570" i="12" s="1"/>
  <c r="E618" i="12"/>
  <c r="P618" i="12" s="1"/>
  <c r="E230" i="12"/>
  <c r="E132" i="12"/>
  <c r="P132" i="12" s="1"/>
  <c r="P222" i="12"/>
  <c r="E196" i="12"/>
  <c r="P196" i="12" s="1"/>
  <c r="P754" i="12"/>
  <c r="E728" i="12"/>
  <c r="P728" i="12" s="1"/>
  <c r="E824" i="12"/>
  <c r="P500" i="12"/>
  <c r="E474" i="12"/>
  <c r="P474" i="12" s="1"/>
  <c r="E597" i="12"/>
  <c r="P597" i="12" s="1"/>
  <c r="E572" i="12"/>
  <c r="P572" i="12" s="1"/>
  <c r="P830" i="12"/>
  <c r="E804" i="12"/>
  <c r="P804" i="12" s="1"/>
  <c r="E53" i="12"/>
  <c r="P53" i="12" s="1"/>
  <c r="E117" i="12"/>
  <c r="P117" i="12" s="1"/>
  <c r="E181" i="12"/>
  <c r="P181" i="12" s="1"/>
  <c r="P271" i="12"/>
  <c r="E245" i="12"/>
  <c r="P265" i="12"/>
  <c r="E239" i="12"/>
  <c r="P239" i="12" s="1"/>
  <c r="P467" i="12"/>
  <c r="E441" i="12"/>
  <c r="E429" i="12"/>
  <c r="P429" i="12" s="1"/>
  <c r="E553" i="12"/>
  <c r="E313" i="12"/>
  <c r="E205" i="12"/>
  <c r="P205" i="12" s="1"/>
  <c r="P241" i="12"/>
  <c r="E215" i="12"/>
  <c r="P215" i="12" s="1"/>
  <c r="P118" i="12"/>
  <c r="E92" i="12"/>
  <c r="E485" i="12"/>
  <c r="P485" i="12" s="1"/>
  <c r="P634" i="12"/>
  <c r="E608" i="12"/>
  <c r="P608" i="12" s="1"/>
  <c r="P388" i="12"/>
  <c r="E362" i="12"/>
  <c r="P362" i="12" s="1"/>
  <c r="E565" i="12"/>
  <c r="E459" i="12"/>
  <c r="P459" i="12" s="1"/>
  <c r="P638" i="12"/>
  <c r="E612" i="12"/>
  <c r="P495" i="12"/>
  <c r="E469" i="12"/>
  <c r="E411" i="12"/>
  <c r="P282" i="12"/>
  <c r="E256" i="12"/>
  <c r="P256" i="12" s="1"/>
  <c r="P88" i="12"/>
  <c r="E62" i="12"/>
  <c r="P62" i="12" s="1"/>
  <c r="P184" i="12"/>
  <c r="E158" i="12"/>
  <c r="P158" i="12" s="1"/>
  <c r="P280" i="12"/>
  <c r="E254" i="12"/>
  <c r="P254" i="12" s="1"/>
  <c r="P323" i="12"/>
  <c r="E297" i="12"/>
  <c r="P297" i="12" s="1"/>
  <c r="E377" i="12"/>
  <c r="P377" i="12" s="1"/>
  <c r="P71" i="12"/>
  <c r="E45" i="12"/>
  <c r="P45" i="12" s="1"/>
  <c r="P135" i="12"/>
  <c r="E109" i="12"/>
  <c r="P109" i="12" s="1"/>
  <c r="P199" i="12"/>
  <c r="E173" i="12"/>
  <c r="P173" i="12" s="1"/>
  <c r="P263" i="12"/>
  <c r="E237" i="12"/>
  <c r="P237" i="12" s="1"/>
  <c r="P113" i="12"/>
  <c r="E87" i="12"/>
  <c r="P87" i="12" s="1"/>
  <c r="P209" i="12"/>
  <c r="E183" i="12"/>
  <c r="P183" i="12" s="1"/>
  <c r="P318" i="12"/>
  <c r="E292" i="12"/>
  <c r="E108" i="12"/>
  <c r="P246" i="12"/>
  <c r="E220" i="12"/>
  <c r="P220" i="12" s="1"/>
  <c r="P278" i="12"/>
  <c r="E252" i="12"/>
  <c r="P252" i="12" s="1"/>
  <c r="P402" i="12"/>
  <c r="E376" i="12"/>
  <c r="E513" i="12"/>
  <c r="E592" i="12"/>
  <c r="E680" i="12"/>
  <c r="P680" i="12" s="1"/>
  <c r="E702" i="12"/>
  <c r="P702" i="12" s="1"/>
  <c r="E776" i="12"/>
  <c r="P776" i="12" s="1"/>
  <c r="P877" i="12"/>
  <c r="E851" i="12"/>
  <c r="E433" i="12"/>
  <c r="E501" i="12"/>
  <c r="P599" i="12"/>
  <c r="E573" i="12"/>
  <c r="P573" i="12" s="1"/>
  <c r="E677" i="12"/>
  <c r="P677" i="12" s="1"/>
  <c r="P436" i="12"/>
  <c r="E410" i="12"/>
  <c r="P410" i="12" s="1"/>
  <c r="E596" i="12"/>
  <c r="P596" i="12" s="1"/>
  <c r="P654" i="12"/>
  <c r="E628" i="12"/>
  <c r="P729" i="12"/>
  <c r="E703" i="12"/>
  <c r="P703" i="12" s="1"/>
  <c r="E778" i="12"/>
  <c r="P778" i="12" s="1"/>
  <c r="E799" i="12"/>
  <c r="P799" i="12" s="1"/>
  <c r="E437" i="12"/>
  <c r="P437" i="12" s="1"/>
  <c r="P504" i="12"/>
  <c r="E478" i="12"/>
  <c r="E578" i="12"/>
  <c r="P578" i="12" s="1"/>
  <c r="E610" i="12"/>
  <c r="P610" i="12" s="1"/>
  <c r="P715" i="12"/>
  <c r="E689" i="12"/>
  <c r="P689" i="12" s="1"/>
  <c r="P779" i="12"/>
  <c r="E753" i="12"/>
  <c r="P753" i="12" s="1"/>
  <c r="E4" i="12"/>
  <c r="P234" i="12"/>
  <c r="E208" i="12"/>
  <c r="P208" i="12" s="1"/>
  <c r="P8" i="12"/>
  <c r="P27" i="12"/>
  <c r="P187" i="12"/>
  <c r="E161" i="12"/>
  <c r="P161" i="12" s="1"/>
  <c r="P378" i="12"/>
  <c r="E352" i="12"/>
  <c r="P481" i="12"/>
  <c r="E455" i="12"/>
  <c r="P455" i="12" s="1"/>
  <c r="P784" i="12"/>
  <c r="E758" i="12"/>
  <c r="P758" i="12" s="1"/>
  <c r="P826" i="12"/>
  <c r="E800" i="12"/>
  <c r="P869" i="12"/>
  <c r="E843" i="12"/>
  <c r="P843" i="12" s="1"/>
  <c r="P648" i="12"/>
  <c r="E622" i="12"/>
  <c r="P622" i="12" s="1"/>
  <c r="P93" i="12"/>
  <c r="E67" i="12"/>
  <c r="P67" i="12" s="1"/>
  <c r="E147" i="12"/>
  <c r="P147" i="12" s="1"/>
  <c r="E243" i="12"/>
  <c r="P243" i="12" s="1"/>
  <c r="E291" i="12"/>
  <c r="P291" i="12" s="1"/>
  <c r="E331" i="12"/>
  <c r="P331" i="12" s="1"/>
  <c r="P405" i="12"/>
  <c r="E379" i="12"/>
  <c r="E96" i="12"/>
  <c r="P96" i="12" s="1"/>
  <c r="P218" i="12"/>
  <c r="E192" i="12"/>
  <c r="P192" i="12" s="1"/>
  <c r="P56" i="12"/>
  <c r="E30" i="12"/>
  <c r="P30" i="12" s="1"/>
  <c r="P544" i="12"/>
  <c r="E518" i="12"/>
  <c r="P518" i="12" s="1"/>
  <c r="E768" i="12"/>
  <c r="P768" i="12" s="1"/>
  <c r="P582" i="12"/>
  <c r="E556" i="12"/>
  <c r="P556" i="12" s="1"/>
  <c r="P571" i="12"/>
  <c r="E545" i="12"/>
  <c r="E652" i="12"/>
  <c r="P652" i="12" s="1"/>
  <c r="P33" i="12"/>
  <c r="E7" i="12"/>
  <c r="P7" i="12" s="1"/>
  <c r="P85" i="12"/>
  <c r="E59" i="12"/>
  <c r="P59" i="12" s="1"/>
  <c r="P165" i="12"/>
  <c r="E139" i="12"/>
  <c r="P139" i="12" s="1"/>
  <c r="P245" i="12"/>
  <c r="E219" i="12"/>
  <c r="P313" i="12"/>
  <c r="E287" i="12"/>
  <c r="E327" i="12"/>
  <c r="P393" i="12"/>
  <c r="E367" i="12"/>
  <c r="E403" i="12"/>
  <c r="P403" i="12" s="1"/>
  <c r="E120" i="12"/>
  <c r="P120" i="12" s="1"/>
  <c r="E152" i="12"/>
  <c r="P152" i="12" s="1"/>
  <c r="P60" i="12"/>
  <c r="E34" i="12"/>
  <c r="P34" i="12" s="1"/>
  <c r="P92" i="12"/>
  <c r="E66" i="12"/>
  <c r="E178" i="12"/>
  <c r="P178" i="12" s="1"/>
  <c r="P332" i="12"/>
  <c r="E306" i="12"/>
  <c r="P306" i="12" s="1"/>
  <c r="P348" i="12"/>
  <c r="E322" i="12"/>
  <c r="P322" i="12" s="1"/>
  <c r="P20" i="12"/>
  <c r="P52" i="12"/>
  <c r="E26" i="12"/>
  <c r="P26" i="12" s="1"/>
  <c r="P115" i="12"/>
  <c r="E89" i="12"/>
  <c r="P179" i="12"/>
  <c r="E153" i="12"/>
  <c r="E217" i="12"/>
  <c r="P441" i="12"/>
  <c r="E415" i="12"/>
  <c r="P473" i="12"/>
  <c r="E447" i="12"/>
  <c r="P447" i="12" s="1"/>
  <c r="E555" i="12"/>
  <c r="P555" i="12" s="1"/>
  <c r="E656" i="12"/>
  <c r="P656" i="12" s="1"/>
  <c r="E678" i="12"/>
  <c r="P678" i="12" s="1"/>
  <c r="E752" i="12"/>
  <c r="P752" i="12" s="1"/>
  <c r="P853" i="12"/>
  <c r="E827" i="12"/>
  <c r="P827" i="12" s="1"/>
  <c r="P874" i="12"/>
  <c r="E848" i="12"/>
  <c r="P848" i="12" s="1"/>
  <c r="E598" i="12"/>
  <c r="P598" i="12" s="1"/>
  <c r="P382" i="12"/>
  <c r="E356" i="12"/>
  <c r="P464" i="12"/>
  <c r="E438" i="12"/>
  <c r="P438" i="12" s="1"/>
  <c r="E579" i="12"/>
  <c r="P579" i="12" s="1"/>
  <c r="P694" i="12"/>
  <c r="E668" i="12"/>
  <c r="P668" i="12" s="1"/>
  <c r="E690" i="12"/>
  <c r="P690" i="12" s="1"/>
  <c r="E764" i="12"/>
  <c r="P764" i="12" s="1"/>
  <c r="P865" i="12"/>
  <c r="E839" i="12"/>
  <c r="P839" i="12" s="1"/>
  <c r="E374" i="12"/>
  <c r="P374" i="12" s="1"/>
  <c r="P478" i="12"/>
  <c r="E452" i="12"/>
  <c r="E511" i="12"/>
  <c r="P511" i="12" s="1"/>
  <c r="P619" i="12"/>
  <c r="E593" i="12"/>
  <c r="P593" i="12" s="1"/>
  <c r="P651" i="12"/>
  <c r="E625" i="12"/>
  <c r="P625" i="12" s="1"/>
  <c r="E777" i="12"/>
  <c r="P777" i="12" s="1"/>
  <c r="P876" i="12"/>
  <c r="E850" i="12"/>
  <c r="P850" i="12" s="1"/>
  <c r="E58" i="12"/>
  <c r="P58" i="12" s="1"/>
  <c r="E122" i="12"/>
  <c r="P122" i="12" s="1"/>
  <c r="P296" i="12"/>
  <c r="E270" i="12"/>
  <c r="P270" i="12" s="1"/>
  <c r="E310" i="12"/>
  <c r="P310" i="12" s="1"/>
  <c r="P203" i="12"/>
  <c r="E177" i="12"/>
  <c r="P177" i="12" s="1"/>
  <c r="P525" i="12"/>
  <c r="E499" i="12"/>
  <c r="P499" i="12" s="1"/>
  <c r="P600" i="12"/>
  <c r="E574" i="12"/>
  <c r="P574" i="12" s="1"/>
  <c r="P418" i="12"/>
  <c r="E392" i="12"/>
  <c r="P629" i="12"/>
  <c r="E603" i="12"/>
  <c r="P603" i="12" s="1"/>
  <c r="P710" i="12"/>
  <c r="E684" i="12"/>
  <c r="P732" i="12"/>
  <c r="E706" i="12"/>
  <c r="P706" i="12" s="1"/>
  <c r="P806" i="12"/>
  <c r="E780" i="12"/>
  <c r="P780" i="12" s="1"/>
  <c r="P384" i="12"/>
  <c r="E358" i="12"/>
  <c r="P358" i="12" s="1"/>
  <c r="P561" i="12"/>
  <c r="E535" i="12"/>
  <c r="P535" i="12" s="1"/>
  <c r="P851" i="12"/>
  <c r="E825" i="12"/>
  <c r="P825" i="12" s="1"/>
  <c r="P881" i="12"/>
  <c r="E855" i="12"/>
  <c r="P855" i="12" s="1"/>
  <c r="P16" i="12"/>
  <c r="P80" i="12"/>
  <c r="E54" i="12"/>
  <c r="P54" i="12" s="1"/>
  <c r="P44" i="12"/>
  <c r="E18" i="12"/>
  <c r="P18" i="12" s="1"/>
  <c r="P41" i="12"/>
  <c r="E15" i="12"/>
  <c r="P15" i="12" s="1"/>
  <c r="P126" i="12"/>
  <c r="E100" i="12"/>
  <c r="P722" i="12"/>
  <c r="E696" i="12"/>
  <c r="P861" i="12"/>
  <c r="E835" i="12"/>
  <c r="P630" i="12"/>
  <c r="E604" i="12"/>
  <c r="P604" i="12" s="1"/>
  <c r="E698" i="12"/>
  <c r="P698" i="12" s="1"/>
  <c r="P820" i="12"/>
  <c r="E794" i="12"/>
  <c r="P794" i="12" s="1"/>
  <c r="P532" i="12"/>
  <c r="E506" i="12"/>
  <c r="P506" i="12" s="1"/>
  <c r="P859" i="12"/>
  <c r="E833" i="12"/>
  <c r="P833" i="12" s="1"/>
  <c r="E400" i="12"/>
  <c r="P400" i="12" s="1"/>
  <c r="E686" i="12"/>
  <c r="P686" i="12" s="1"/>
  <c r="P818" i="12"/>
  <c r="E792" i="12"/>
  <c r="P792" i="12" s="1"/>
  <c r="P224" i="12"/>
  <c r="E198" i="12"/>
  <c r="P198" i="12" s="1"/>
  <c r="E336" i="12"/>
  <c r="P336" i="12" s="1"/>
  <c r="P452" i="12"/>
  <c r="E426" i="12"/>
  <c r="P426" i="12" s="1"/>
  <c r="E488" i="12"/>
  <c r="P488" i="12" s="1"/>
  <c r="P372" i="12"/>
  <c r="E346" i="12"/>
  <c r="P607" i="12"/>
  <c r="E581" i="12"/>
  <c r="P581" i="12" s="1"/>
  <c r="P862" i="12"/>
  <c r="E836" i="12"/>
  <c r="P699" i="12"/>
  <c r="E673" i="12"/>
  <c r="P673" i="12" s="1"/>
  <c r="P878" i="12"/>
  <c r="E852" i="12"/>
  <c r="P852" i="12" s="1"/>
  <c r="E272" i="12"/>
  <c r="P272" i="12" s="1"/>
  <c r="E304" i="12"/>
  <c r="P304" i="12" s="1"/>
  <c r="E408" i="12"/>
  <c r="P408" i="12" s="1"/>
  <c r="P594" i="12"/>
  <c r="E568" i="12"/>
  <c r="P568" i="12" s="1"/>
  <c r="P534" i="12"/>
  <c r="E508" i="12"/>
  <c r="E676" i="12"/>
  <c r="P676" i="12" s="1"/>
  <c r="P766" i="12"/>
  <c r="E740" i="12"/>
  <c r="P740" i="12" s="1"/>
  <c r="E813" i="12"/>
  <c r="P813" i="12" s="1"/>
  <c r="E69" i="12"/>
  <c r="P159" i="12"/>
  <c r="E133" i="12"/>
  <c r="E197" i="12"/>
  <c r="P73" i="12"/>
  <c r="E47" i="12"/>
  <c r="P435" i="12"/>
  <c r="E409" i="12"/>
  <c r="P409" i="12" s="1"/>
  <c r="P483" i="12"/>
  <c r="E457" i="12"/>
  <c r="P457" i="12" s="1"/>
  <c r="P471" i="12"/>
  <c r="E445" i="12"/>
  <c r="P445" i="12" s="1"/>
  <c r="U859" i="4"/>
  <c r="Z859" i="4" s="1"/>
  <c r="U239" i="4"/>
  <c r="Z239" i="4" s="1"/>
  <c r="U469" i="4"/>
  <c r="Z469" i="4" s="1"/>
  <c r="U111" i="4"/>
  <c r="Z111" i="4" s="1"/>
  <c r="U596" i="4"/>
  <c r="Z596" i="4" s="1"/>
  <c r="U29" i="4"/>
  <c r="Z29" i="4" s="1"/>
  <c r="U156" i="4"/>
  <c r="Z156" i="4" s="1"/>
  <c r="U113" i="4"/>
  <c r="Z113" i="4" s="1"/>
  <c r="U175" i="4"/>
  <c r="Z175" i="4" s="1"/>
  <c r="U520" i="4"/>
  <c r="Z520" i="4" s="1"/>
  <c r="U316" i="4"/>
  <c r="Z316" i="4" s="1"/>
  <c r="U380" i="4"/>
  <c r="Z380" i="4" s="1"/>
  <c r="U38" i="4"/>
  <c r="Z38" i="4" s="1"/>
  <c r="U231" i="4"/>
  <c r="Z231" i="4" s="1"/>
  <c r="U66" i="4"/>
  <c r="Z66" i="4" s="1"/>
  <c r="U130" i="4"/>
  <c r="Z130" i="4" s="1"/>
  <c r="U194" i="4"/>
  <c r="Z194" i="4" s="1"/>
  <c r="U258" i="4"/>
  <c r="Z258" i="4" s="1"/>
  <c r="U585" i="4"/>
  <c r="Z585" i="4" s="1"/>
  <c r="U651" i="4"/>
  <c r="Z651" i="4" s="1"/>
  <c r="U697" i="4"/>
  <c r="Z697" i="4" s="1"/>
  <c r="U739" i="4"/>
  <c r="Z739" i="4" s="1"/>
  <c r="U782" i="4"/>
  <c r="Z782" i="4" s="1"/>
  <c r="U825" i="4"/>
  <c r="Z825" i="4" s="1"/>
  <c r="U867" i="4"/>
  <c r="Z867" i="4" s="1"/>
  <c r="U632" i="4"/>
  <c r="Z632" i="4" s="1"/>
  <c r="U391" i="4"/>
  <c r="Z391" i="4" s="1"/>
  <c r="U470" i="4"/>
  <c r="Z470" i="4" s="1"/>
  <c r="U607" i="4"/>
  <c r="Z607" i="4" s="1"/>
  <c r="U666" i="4"/>
  <c r="Z666" i="4" s="1"/>
  <c r="U709" i="4"/>
  <c r="Z709" i="4" s="1"/>
  <c r="U751" i="4"/>
  <c r="Z751" i="4" s="1"/>
  <c r="U794" i="4"/>
  <c r="Z794" i="4" s="1"/>
  <c r="U837" i="4"/>
  <c r="Z837" i="4" s="1"/>
  <c r="U377" i="4"/>
  <c r="Z377" i="4" s="1"/>
  <c r="U684" i="4"/>
  <c r="Z684" i="4" s="1"/>
  <c r="U812" i="4"/>
  <c r="Z812" i="4" s="1"/>
  <c r="U165" i="4"/>
  <c r="Z165" i="4" s="1"/>
  <c r="U712" i="4"/>
  <c r="Z712" i="4" s="1"/>
  <c r="U92" i="4"/>
  <c r="Z92" i="4" s="1"/>
  <c r="U70" i="4"/>
  <c r="Z70" i="4" s="1"/>
  <c r="U134" i="4"/>
  <c r="Z134" i="4" s="1"/>
  <c r="U198" i="4"/>
  <c r="Z198" i="4" s="1"/>
  <c r="U262" i="4"/>
  <c r="Z262" i="4" s="1"/>
  <c r="U306" i="4"/>
  <c r="Z306" i="4" s="1"/>
  <c r="U338" i="4"/>
  <c r="Z338" i="4" s="1"/>
  <c r="U370" i="4"/>
  <c r="Z370" i="4" s="1"/>
  <c r="U402" i="4"/>
  <c r="Z402" i="4" s="1"/>
  <c r="U67" i="4"/>
  <c r="Z67" i="4" s="1"/>
  <c r="U131" i="4"/>
  <c r="Z131" i="4" s="1"/>
  <c r="U195" i="4"/>
  <c r="Z195" i="4" s="1"/>
  <c r="U259" i="4"/>
  <c r="Z259" i="4" s="1"/>
  <c r="U48" i="4"/>
  <c r="Z48" i="4" s="1"/>
  <c r="U293" i="4"/>
  <c r="Z293" i="4" s="1"/>
  <c r="U325" i="4"/>
  <c r="Z325" i="4" s="1"/>
  <c r="U357" i="4"/>
  <c r="Z357" i="4" s="1"/>
  <c r="U587" i="4"/>
  <c r="Z587" i="4" s="1"/>
  <c r="U772" i="4"/>
  <c r="Z772" i="4" s="1"/>
  <c r="U836" i="4"/>
  <c r="Z836" i="4" s="1"/>
  <c r="U229" i="4"/>
  <c r="Z229" i="4" s="1"/>
  <c r="U578" i="4"/>
  <c r="Z578" i="4" s="1"/>
  <c r="U817" i="4"/>
  <c r="Z817" i="4" s="1"/>
  <c r="U701" i="4"/>
  <c r="Z701" i="4" s="1"/>
  <c r="U743" i="4"/>
  <c r="Z743" i="4" s="1"/>
  <c r="U786" i="4"/>
  <c r="Z786" i="4" s="1"/>
  <c r="U829" i="4"/>
  <c r="Z829" i="4" s="1"/>
  <c r="U871" i="4"/>
  <c r="Z871" i="4" s="1"/>
  <c r="U529" i="4"/>
  <c r="Z529" i="4" s="1"/>
  <c r="U593" i="4"/>
  <c r="Z593" i="4" s="1"/>
  <c r="U830" i="4"/>
  <c r="Z830" i="4" s="1"/>
  <c r="U478" i="4"/>
  <c r="Z478" i="4" s="1"/>
  <c r="U393" i="4"/>
  <c r="Z393" i="4" s="1"/>
  <c r="U546" i="4"/>
  <c r="Z546" i="4" s="1"/>
  <c r="U757" i="4"/>
  <c r="Z757" i="4" s="1"/>
  <c r="U640" i="4"/>
  <c r="Z640" i="4" s="1"/>
  <c r="U671" i="4"/>
  <c r="Z671" i="4" s="1"/>
  <c r="U799" i="4"/>
  <c r="Z799" i="4" s="1"/>
  <c r="U629" i="4"/>
  <c r="Z629" i="4" s="1"/>
  <c r="U412" i="4"/>
  <c r="Z412" i="4" s="1"/>
  <c r="U103" i="4"/>
  <c r="Z103" i="4" s="1"/>
  <c r="U461" i="4"/>
  <c r="Z461" i="4" s="1"/>
  <c r="U444" i="4"/>
  <c r="Z444" i="4" s="1"/>
  <c r="U101" i="4"/>
  <c r="Z101" i="4" s="1"/>
  <c r="U220" i="4"/>
  <c r="Z220" i="4" s="1"/>
  <c r="U5" i="4"/>
  <c r="Z5" i="4" s="1"/>
  <c r="P4" i="12" s="1"/>
  <c r="U447" i="4"/>
  <c r="Z447" i="4" s="1"/>
  <c r="U884" i="4"/>
  <c r="Z884" i="4" s="1"/>
  <c r="E857" i="12" s="1"/>
  <c r="P857" i="12" s="1"/>
  <c r="U450" i="4"/>
  <c r="Z450" i="4" s="1"/>
  <c r="U774" i="4"/>
  <c r="Z774" i="4" s="1"/>
  <c r="U434" i="4"/>
  <c r="Z434" i="4" s="1"/>
  <c r="U525" i="4"/>
  <c r="Z525" i="4" s="1"/>
  <c r="U589" i="4"/>
  <c r="Z589" i="4" s="1"/>
  <c r="U658" i="4"/>
  <c r="Z658" i="4" s="1"/>
  <c r="U49" i="4"/>
  <c r="Z49" i="4" s="1"/>
  <c r="U425" i="4"/>
  <c r="Z425" i="4" s="1"/>
  <c r="U702" i="4"/>
  <c r="Z702" i="4" s="1"/>
  <c r="U745" i="4"/>
  <c r="Z745" i="4" s="1"/>
  <c r="U407" i="4"/>
  <c r="Z407" i="4" s="1"/>
  <c r="U347" i="4"/>
  <c r="Z347" i="4" s="1"/>
  <c r="U659" i="4"/>
  <c r="Z659" i="4" s="1"/>
  <c r="U873" i="4"/>
  <c r="Z873" i="4" s="1"/>
  <c r="U615" i="4"/>
  <c r="Z615" i="4" s="1"/>
  <c r="U842" i="4"/>
  <c r="Z842" i="4" s="1"/>
  <c r="U315" i="4"/>
  <c r="Z315" i="4" s="1"/>
  <c r="U787" i="4"/>
  <c r="Z787" i="4" s="1"/>
  <c r="U714" i="4"/>
  <c r="Z714" i="4" s="1"/>
  <c r="U613" i="4"/>
  <c r="Z613" i="4" s="1"/>
  <c r="U51" i="4"/>
  <c r="Z51" i="4" s="1"/>
  <c r="U387" i="4"/>
  <c r="Z387" i="4" s="1"/>
  <c r="U360" i="4"/>
  <c r="Z360" i="4" s="1"/>
  <c r="U452" i="4"/>
  <c r="Z452" i="4" s="1"/>
  <c r="U24" i="4"/>
  <c r="Z24" i="4" s="1"/>
  <c r="P23" i="12" s="1"/>
  <c r="U348" i="4"/>
  <c r="Z348" i="4" s="1"/>
  <c r="U167" i="4"/>
  <c r="Z167" i="4" s="1"/>
  <c r="U521" i="4"/>
  <c r="Z521" i="4" s="1"/>
  <c r="U303" i="4"/>
  <c r="Z303" i="4" s="1"/>
  <c r="U335" i="4"/>
  <c r="Z335" i="4" s="1"/>
  <c r="U371" i="4"/>
  <c r="Z371" i="4" s="1"/>
  <c r="U509" i="4"/>
  <c r="Z509" i="4" s="1"/>
  <c r="U736" i="4"/>
  <c r="Z736" i="4" s="1"/>
  <c r="U543" i="4"/>
  <c r="Z543" i="4" s="1"/>
  <c r="U541" i="4"/>
  <c r="Z541" i="4" s="1"/>
  <c r="U11" i="4"/>
  <c r="Z11" i="4" s="1"/>
  <c r="P10" i="12" s="1"/>
  <c r="U203" i="4"/>
  <c r="Z203" i="4" s="1"/>
  <c r="U321" i="4"/>
  <c r="Z321" i="4" s="1"/>
  <c r="U353" i="4"/>
  <c r="Z353" i="4" s="1"/>
  <c r="U514" i="4"/>
  <c r="Z514" i="4" s="1"/>
  <c r="U731" i="4"/>
  <c r="Z731" i="4" s="1"/>
  <c r="U62" i="4"/>
  <c r="Z62" i="4" s="1"/>
  <c r="U126" i="4"/>
  <c r="Z126" i="4" s="1"/>
  <c r="U190" i="4"/>
  <c r="Z190" i="4" s="1"/>
  <c r="U254" i="4"/>
  <c r="Z254" i="4" s="1"/>
  <c r="U302" i="4"/>
  <c r="Z302" i="4" s="1"/>
  <c r="U334" i="4"/>
  <c r="Z334" i="4" s="1"/>
  <c r="U366" i="4"/>
  <c r="Z366" i="4" s="1"/>
  <c r="U398" i="4"/>
  <c r="Z398" i="4" s="1"/>
  <c r="U75" i="4"/>
  <c r="Z75" i="4" s="1"/>
  <c r="U289" i="4"/>
  <c r="Z289" i="4" s="1"/>
  <c r="U284" i="4"/>
  <c r="Z284" i="4" s="1"/>
  <c r="U689" i="4"/>
  <c r="Z689" i="4" s="1"/>
  <c r="U109" i="4"/>
  <c r="Z109" i="4" s="1"/>
  <c r="U173" i="4"/>
  <c r="Z173" i="4" s="1"/>
  <c r="U237" i="4"/>
  <c r="Z237" i="4" s="1"/>
  <c r="U417" i="4"/>
  <c r="Z417" i="4" s="1"/>
  <c r="U490" i="4"/>
  <c r="Z490" i="4" s="1"/>
  <c r="U554" i="4"/>
  <c r="Z554" i="4" s="1"/>
  <c r="U618" i="4"/>
  <c r="Z618" i="4" s="1"/>
  <c r="U673" i="4"/>
  <c r="Z673" i="4" s="1"/>
  <c r="U715" i="4"/>
  <c r="Z715" i="4" s="1"/>
  <c r="U758" i="4"/>
  <c r="Z758" i="4" s="1"/>
  <c r="U801" i="4"/>
  <c r="Z801" i="4" s="1"/>
  <c r="U843" i="4"/>
  <c r="Z843" i="4" s="1"/>
  <c r="U381" i="4"/>
  <c r="Z381" i="4" s="1"/>
  <c r="U564" i="4"/>
  <c r="Z564" i="4" s="1"/>
  <c r="U638" i="4"/>
  <c r="Z638" i="4" s="1"/>
  <c r="U685" i="4"/>
  <c r="Z685" i="4" s="1"/>
  <c r="U727" i="4"/>
  <c r="Z727" i="4" s="1"/>
  <c r="U770" i="4"/>
  <c r="Z770" i="4" s="1"/>
  <c r="U813" i="4"/>
  <c r="Z813" i="4" s="1"/>
  <c r="U855" i="4"/>
  <c r="Z855" i="4" s="1"/>
  <c r="U502" i="4"/>
  <c r="Z502" i="4" s="1"/>
  <c r="U566" i="4"/>
  <c r="Z566" i="4" s="1"/>
  <c r="U41" i="4"/>
  <c r="Z41" i="4" s="1"/>
  <c r="U471" i="4"/>
  <c r="Z471" i="4" s="1"/>
  <c r="U660" i="4"/>
  <c r="Z660" i="4" s="1"/>
  <c r="U788" i="4"/>
  <c r="Z788" i="4" s="1"/>
  <c r="U177" i="4"/>
  <c r="Z177" i="4" s="1"/>
  <c r="U241" i="4"/>
  <c r="Z241" i="4" s="1"/>
  <c r="U796" i="4"/>
  <c r="Z796" i="4" s="1"/>
  <c r="U26" i="4"/>
  <c r="Z26" i="4" s="1"/>
  <c r="P25" i="12" s="1"/>
  <c r="U752" i="4"/>
  <c r="Z752" i="4" s="1"/>
  <c r="U532" i="4"/>
  <c r="Z532" i="4" s="1"/>
  <c r="U584" i="4"/>
  <c r="Z584" i="4" s="1"/>
  <c r="U488" i="4"/>
  <c r="Z488" i="4" s="1"/>
  <c r="U288" i="4"/>
  <c r="Z288" i="4" s="1"/>
  <c r="U320" i="4"/>
  <c r="Z320" i="4" s="1"/>
  <c r="U384" i="4"/>
  <c r="Z384" i="4" s="1"/>
  <c r="U416" i="4"/>
  <c r="Z416" i="4" s="1"/>
  <c r="U138" i="4"/>
  <c r="Z138" i="4" s="1"/>
  <c r="U296" i="4"/>
  <c r="Z296" i="4" s="1"/>
  <c r="U328" i="4"/>
  <c r="Z328" i="4" s="1"/>
  <c r="U392" i="4"/>
  <c r="Z392" i="4" s="1"/>
  <c r="U90" i="4"/>
  <c r="Z90" i="4" s="1"/>
  <c r="U154" i="4"/>
  <c r="Z154" i="4" s="1"/>
  <c r="U218" i="4"/>
  <c r="Z218" i="4" s="1"/>
  <c r="U282" i="4"/>
  <c r="Z282" i="4" s="1"/>
  <c r="U304" i="4"/>
  <c r="Z304" i="4" s="1"/>
  <c r="U336" i="4"/>
  <c r="Z336" i="4" s="1"/>
  <c r="U368" i="4"/>
  <c r="Z368" i="4" s="1"/>
  <c r="U400" i="4"/>
  <c r="Z400" i="4" s="1"/>
  <c r="U106" i="4"/>
  <c r="Z106" i="4" s="1"/>
  <c r="U170" i="4"/>
  <c r="Z170" i="4" s="1"/>
  <c r="U234" i="4"/>
  <c r="Z234" i="4" s="1"/>
  <c r="U312" i="4"/>
  <c r="Z312" i="4" s="1"/>
  <c r="U344" i="4"/>
  <c r="Z344" i="4" s="1"/>
  <c r="U376" i="4"/>
  <c r="Z376" i="4" s="1"/>
  <c r="U408" i="4"/>
  <c r="Z408" i="4" s="1"/>
  <c r="U58" i="4"/>
  <c r="Z58" i="4" s="1"/>
  <c r="U122" i="4"/>
  <c r="Z122" i="4" s="1"/>
  <c r="U250" i="4"/>
  <c r="Z250" i="4" s="1"/>
  <c r="Q278" i="4"/>
  <c r="AB278" i="4"/>
  <c r="Q378" i="4"/>
  <c r="R378" i="4" s="1"/>
  <c r="V378" i="4" s="1"/>
  <c r="AA378" i="4" s="1"/>
  <c r="AB378" i="4"/>
  <c r="Q264" i="4"/>
  <c r="R264" i="4" s="1"/>
  <c r="V264" i="4" s="1"/>
  <c r="AA264" i="4" s="1"/>
  <c r="AB264" i="4"/>
  <c r="Q500" i="4"/>
  <c r="R500" i="4" s="1"/>
  <c r="V500" i="4" s="1"/>
  <c r="AA500" i="4" s="1"/>
  <c r="AB500" i="4"/>
  <c r="Q105" i="4"/>
  <c r="R105" i="4" s="1"/>
  <c r="V105" i="4" s="1"/>
  <c r="AA105" i="4" s="1"/>
  <c r="AB105" i="4"/>
  <c r="Q233" i="4"/>
  <c r="R233" i="4" s="1"/>
  <c r="V233" i="4" s="1"/>
  <c r="AA233" i="4" s="1"/>
  <c r="AB233" i="4"/>
  <c r="Q20" i="4"/>
  <c r="R20" i="4" s="1"/>
  <c r="V20" i="4" s="1"/>
  <c r="AA20" i="4" s="1"/>
  <c r="AB20" i="4"/>
  <c r="Q311" i="4"/>
  <c r="R311" i="4" s="1"/>
  <c r="V311" i="4" s="1"/>
  <c r="AA311" i="4" s="1"/>
  <c r="AB311" i="4"/>
  <c r="Q343" i="4"/>
  <c r="R343" i="4" s="1"/>
  <c r="V343" i="4" s="1"/>
  <c r="AA343" i="4" s="1"/>
  <c r="AB343" i="4"/>
  <c r="Q166" i="4"/>
  <c r="R166" i="4" s="1"/>
  <c r="V166" i="4" s="1"/>
  <c r="AA166" i="4" s="1"/>
  <c r="AB166" i="4"/>
  <c r="Q322" i="4"/>
  <c r="R322" i="4" s="1"/>
  <c r="V322" i="4" s="1"/>
  <c r="AA322" i="4" s="1"/>
  <c r="AB322" i="4"/>
  <c r="Q386" i="4"/>
  <c r="R386" i="4" s="1"/>
  <c r="V386" i="4" s="1"/>
  <c r="AA386" i="4" s="1"/>
  <c r="AB386" i="4"/>
  <c r="Q152" i="4"/>
  <c r="R152" i="4" s="1"/>
  <c r="V152" i="4" s="1"/>
  <c r="AA152" i="4" s="1"/>
  <c r="AB152" i="4"/>
  <c r="Q280" i="4"/>
  <c r="R280" i="4" s="1"/>
  <c r="V280" i="4" s="1"/>
  <c r="AA280" i="4" s="1"/>
  <c r="AB280" i="4"/>
  <c r="Q556" i="4"/>
  <c r="AB556" i="4"/>
  <c r="Q24" i="4"/>
  <c r="R24" i="4" s="1"/>
  <c r="V24" i="4" s="1"/>
  <c r="AA24" i="4" s="1"/>
  <c r="AB24" i="4"/>
  <c r="Q182" i="4"/>
  <c r="R182" i="4" s="1"/>
  <c r="V182" i="4" s="1"/>
  <c r="AA182" i="4" s="1"/>
  <c r="AB182" i="4"/>
  <c r="Q298" i="4"/>
  <c r="R298" i="4" s="1"/>
  <c r="V298" i="4" s="1"/>
  <c r="AA298" i="4" s="1"/>
  <c r="AB298" i="4"/>
  <c r="Q362" i="4"/>
  <c r="R362" i="4" s="1"/>
  <c r="V362" i="4" s="1"/>
  <c r="AA362" i="4" s="1"/>
  <c r="AB362" i="4"/>
  <c r="Q104" i="4"/>
  <c r="R104" i="4" s="1"/>
  <c r="V104" i="4" s="1"/>
  <c r="AA104" i="4" s="1"/>
  <c r="AB104" i="4"/>
  <c r="Q418" i="4"/>
  <c r="R418" i="4" s="1"/>
  <c r="V418" i="4" s="1"/>
  <c r="AA418" i="4" s="1"/>
  <c r="AB418" i="4"/>
  <c r="Q564" i="4"/>
  <c r="R564" i="4" s="1"/>
  <c r="V564" i="4" s="1"/>
  <c r="AA564" i="4" s="1"/>
  <c r="AB564" i="4"/>
  <c r="Q121" i="4"/>
  <c r="R121" i="4" s="1"/>
  <c r="V121" i="4" s="1"/>
  <c r="AA121" i="4" s="1"/>
  <c r="AB121" i="4"/>
  <c r="Q185" i="4"/>
  <c r="R185" i="4" s="1"/>
  <c r="V185" i="4" s="1"/>
  <c r="AA185" i="4" s="1"/>
  <c r="AB185" i="4"/>
  <c r="Q249" i="4"/>
  <c r="R249" i="4" s="1"/>
  <c r="V249" i="4" s="1"/>
  <c r="AA249" i="4" s="1"/>
  <c r="AB249" i="4"/>
  <c r="Q4" i="4"/>
  <c r="R4" i="4" s="1"/>
  <c r="V4" i="4" s="1"/>
  <c r="AA4" i="4" s="1"/>
  <c r="AB4" i="4"/>
  <c r="Q23" i="4"/>
  <c r="R23" i="4" s="1"/>
  <c r="V23" i="4" s="1"/>
  <c r="AA23" i="4" s="1"/>
  <c r="AB23" i="4"/>
  <c r="Q303" i="4"/>
  <c r="R303" i="4" s="1"/>
  <c r="V303" i="4" s="1"/>
  <c r="AA303" i="4" s="1"/>
  <c r="AB303" i="4"/>
  <c r="Q335" i="4"/>
  <c r="R335" i="4" s="1"/>
  <c r="V335" i="4" s="1"/>
  <c r="AA335" i="4" s="1"/>
  <c r="AB335" i="4"/>
  <c r="Q371" i="4"/>
  <c r="R371" i="4" s="1"/>
  <c r="V371" i="4" s="1"/>
  <c r="AA371" i="4" s="1"/>
  <c r="AB371" i="4"/>
  <c r="Q70" i="4"/>
  <c r="R70" i="4" s="1"/>
  <c r="V70" i="4" s="1"/>
  <c r="AA70" i="4" s="1"/>
  <c r="AB70" i="4"/>
  <c r="Q134" i="4"/>
  <c r="AB134" i="4"/>
  <c r="Q198" i="4"/>
  <c r="R198" i="4" s="1"/>
  <c r="V198" i="4" s="1"/>
  <c r="AA198" i="4" s="1"/>
  <c r="AB198" i="4"/>
  <c r="Q262" i="4"/>
  <c r="R262" i="4" s="1"/>
  <c r="V262" i="4" s="1"/>
  <c r="AA262" i="4" s="1"/>
  <c r="AB262" i="4"/>
  <c r="Q306" i="4"/>
  <c r="R306" i="4" s="1"/>
  <c r="V306" i="4" s="1"/>
  <c r="AA306" i="4" s="1"/>
  <c r="AB306" i="4"/>
  <c r="Q338" i="4"/>
  <c r="R338" i="4" s="1"/>
  <c r="V338" i="4" s="1"/>
  <c r="AA338" i="4" s="1"/>
  <c r="AB338" i="4"/>
  <c r="Q370" i="4"/>
  <c r="R370" i="4" s="1"/>
  <c r="V370" i="4" s="1"/>
  <c r="AA370" i="4" s="1"/>
  <c r="AB370" i="4"/>
  <c r="Q402" i="4"/>
  <c r="R402" i="4" s="1"/>
  <c r="V402" i="4" s="1"/>
  <c r="AA402" i="4" s="1"/>
  <c r="AB402" i="4"/>
  <c r="Q120" i="4"/>
  <c r="R120" i="4" s="1"/>
  <c r="V120" i="4" s="1"/>
  <c r="AA120" i="4" s="1"/>
  <c r="AB120" i="4"/>
  <c r="Q184" i="4"/>
  <c r="R184" i="4" s="1"/>
  <c r="V184" i="4" s="1"/>
  <c r="AA184" i="4" s="1"/>
  <c r="AB184" i="4"/>
  <c r="Q248" i="4"/>
  <c r="R248" i="4" s="1"/>
  <c r="V248" i="4" s="1"/>
  <c r="AA248" i="4" s="1"/>
  <c r="AB248" i="4"/>
  <c r="Q424" i="4"/>
  <c r="R424" i="4" s="1"/>
  <c r="V424" i="4" s="1"/>
  <c r="AA424" i="4" s="1"/>
  <c r="AB424" i="4"/>
  <c r="Q492" i="4"/>
  <c r="R492" i="4" s="1"/>
  <c r="V492" i="4" s="1"/>
  <c r="AA492" i="4" s="1"/>
  <c r="AB492" i="4"/>
  <c r="Q416" i="4"/>
  <c r="R416" i="4" s="1"/>
  <c r="V416" i="4" s="1"/>
  <c r="AA416" i="4" s="1"/>
  <c r="AB416" i="4"/>
  <c r="Q8" i="4"/>
  <c r="R8" i="4" s="1"/>
  <c r="V8" i="4" s="1"/>
  <c r="AA8" i="4" s="1"/>
  <c r="AB8" i="4"/>
  <c r="Q40" i="4"/>
  <c r="R40" i="4" s="1"/>
  <c r="V40" i="4" s="1"/>
  <c r="AA40" i="4" s="1"/>
  <c r="AB40" i="4"/>
  <c r="Q6" i="4"/>
  <c r="R6" i="4" s="1"/>
  <c r="V6" i="4" s="1"/>
  <c r="AA6" i="4" s="1"/>
  <c r="AB6" i="4"/>
  <c r="Q38" i="4"/>
  <c r="R38" i="4" s="1"/>
  <c r="V38" i="4" s="1"/>
  <c r="AA38" i="4" s="1"/>
  <c r="AB38" i="4"/>
  <c r="Q71" i="4"/>
  <c r="R71" i="4" s="1"/>
  <c r="V71" i="4" s="1"/>
  <c r="AA71" i="4" s="1"/>
  <c r="AB71" i="4"/>
  <c r="Q103" i="4"/>
  <c r="R103" i="4" s="1"/>
  <c r="V103" i="4" s="1"/>
  <c r="AA103" i="4" s="1"/>
  <c r="AB103" i="4"/>
  <c r="Q135" i="4"/>
  <c r="R135" i="4" s="1"/>
  <c r="V135" i="4" s="1"/>
  <c r="AA135" i="4" s="1"/>
  <c r="AB135" i="4"/>
  <c r="Q167" i="4"/>
  <c r="R167" i="4" s="1"/>
  <c r="V167" i="4" s="1"/>
  <c r="AA167" i="4" s="1"/>
  <c r="AB167" i="4"/>
  <c r="Q199" i="4"/>
  <c r="R199" i="4" s="1"/>
  <c r="V199" i="4" s="1"/>
  <c r="AA199" i="4" s="1"/>
  <c r="AB199" i="4"/>
  <c r="Q231" i="4"/>
  <c r="R231" i="4" s="1"/>
  <c r="V231" i="4" s="1"/>
  <c r="AA231" i="4" s="1"/>
  <c r="AB231" i="4"/>
  <c r="Q263" i="4"/>
  <c r="R263" i="4" s="1"/>
  <c r="V263" i="4" s="1"/>
  <c r="AA263" i="4" s="1"/>
  <c r="AB263" i="4"/>
  <c r="Q421" i="4"/>
  <c r="R421" i="4" s="1"/>
  <c r="V421" i="4" s="1"/>
  <c r="AA421" i="4" s="1"/>
  <c r="AB421" i="4"/>
  <c r="Q461" i="4"/>
  <c r="R461" i="4" s="1"/>
  <c r="V461" i="4" s="1"/>
  <c r="AA461" i="4" s="1"/>
  <c r="AB461" i="4"/>
  <c r="Q585" i="4"/>
  <c r="R585" i="4" s="1"/>
  <c r="V585" i="4" s="1"/>
  <c r="AA585" i="4" s="1"/>
  <c r="AB585" i="4"/>
  <c r="Q619" i="4"/>
  <c r="R619" i="4" s="1"/>
  <c r="V619" i="4" s="1"/>
  <c r="AA619" i="4" s="1"/>
  <c r="AB619" i="4"/>
  <c r="Q651" i="4"/>
  <c r="R651" i="4" s="1"/>
  <c r="V651" i="4" s="1"/>
  <c r="AA651" i="4" s="1"/>
  <c r="AB651" i="4"/>
  <c r="Q675" i="4"/>
  <c r="R675" i="4" s="1"/>
  <c r="V675" i="4" s="1"/>
  <c r="AA675" i="4" s="1"/>
  <c r="AB675" i="4"/>
  <c r="Q697" i="4"/>
  <c r="R697" i="4" s="1"/>
  <c r="V697" i="4" s="1"/>
  <c r="AA697" i="4" s="1"/>
  <c r="AB697" i="4"/>
  <c r="Q718" i="4"/>
  <c r="R718" i="4" s="1"/>
  <c r="V718" i="4" s="1"/>
  <c r="AA718" i="4" s="1"/>
  <c r="AB718" i="4"/>
  <c r="Q739" i="4"/>
  <c r="R739" i="4" s="1"/>
  <c r="V739" i="4" s="1"/>
  <c r="AA739" i="4" s="1"/>
  <c r="AB739" i="4"/>
  <c r="Q761" i="4"/>
  <c r="R761" i="4" s="1"/>
  <c r="V761" i="4" s="1"/>
  <c r="AA761" i="4" s="1"/>
  <c r="AB761" i="4"/>
  <c r="Q782" i="4"/>
  <c r="R782" i="4" s="1"/>
  <c r="V782" i="4" s="1"/>
  <c r="AA782" i="4" s="1"/>
  <c r="AB782" i="4"/>
  <c r="Q803" i="4"/>
  <c r="R803" i="4" s="1"/>
  <c r="V803" i="4" s="1"/>
  <c r="AA803" i="4" s="1"/>
  <c r="AB803" i="4"/>
  <c r="Q825" i="4"/>
  <c r="R825" i="4" s="1"/>
  <c r="V825" i="4" s="1"/>
  <c r="AA825" i="4" s="1"/>
  <c r="AB825" i="4"/>
  <c r="Q846" i="4"/>
  <c r="R846" i="4" s="1"/>
  <c r="V846" i="4" s="1"/>
  <c r="AA846" i="4" s="1"/>
  <c r="AB846" i="4"/>
  <c r="Q867" i="4"/>
  <c r="R867" i="4" s="1"/>
  <c r="V867" i="4" s="1"/>
  <c r="AA867" i="4" s="1"/>
  <c r="AB867" i="4"/>
  <c r="Q389" i="4"/>
  <c r="R389" i="4" s="1"/>
  <c r="V389" i="4" s="1"/>
  <c r="AA389" i="4" s="1"/>
  <c r="AB389" i="4"/>
  <c r="Q600" i="4"/>
  <c r="R600" i="4" s="1"/>
  <c r="V600" i="4" s="1"/>
  <c r="AA600" i="4" s="1"/>
  <c r="AB600" i="4"/>
  <c r="Q632" i="4"/>
  <c r="R632" i="4" s="1"/>
  <c r="V632" i="4" s="1"/>
  <c r="AA632" i="4" s="1"/>
  <c r="AB632" i="4"/>
  <c r="Q391" i="4"/>
  <c r="R391" i="4" s="1"/>
  <c r="V391" i="4" s="1"/>
  <c r="AA391" i="4" s="1"/>
  <c r="AB391" i="4"/>
  <c r="Q470" i="4"/>
  <c r="R470" i="4" s="1"/>
  <c r="V470" i="4" s="1"/>
  <c r="AA470" i="4" s="1"/>
  <c r="AB470" i="4"/>
  <c r="Q607" i="4"/>
  <c r="R607" i="4" s="1"/>
  <c r="V607" i="4" s="1"/>
  <c r="AA607" i="4" s="1"/>
  <c r="AB607" i="4"/>
  <c r="Q639" i="4"/>
  <c r="R639" i="4" s="1"/>
  <c r="V639" i="4" s="1"/>
  <c r="AA639" i="4" s="1"/>
  <c r="AB639" i="4"/>
  <c r="Q666" i="4"/>
  <c r="R666" i="4" s="1"/>
  <c r="V666" i="4" s="1"/>
  <c r="AA666" i="4" s="1"/>
  <c r="AB666" i="4"/>
  <c r="Q687" i="4"/>
  <c r="R687" i="4" s="1"/>
  <c r="V687" i="4" s="1"/>
  <c r="AA687" i="4" s="1"/>
  <c r="AB687" i="4"/>
  <c r="Q709" i="4"/>
  <c r="R709" i="4" s="1"/>
  <c r="V709" i="4" s="1"/>
  <c r="AA709" i="4" s="1"/>
  <c r="AB709" i="4"/>
  <c r="Q730" i="4"/>
  <c r="R730" i="4" s="1"/>
  <c r="V730" i="4" s="1"/>
  <c r="AA730" i="4" s="1"/>
  <c r="AB730" i="4"/>
  <c r="Q751" i="4"/>
  <c r="R751" i="4" s="1"/>
  <c r="V751" i="4" s="1"/>
  <c r="AA751" i="4" s="1"/>
  <c r="AB751" i="4"/>
  <c r="Q773" i="4"/>
  <c r="R773" i="4" s="1"/>
  <c r="V773" i="4" s="1"/>
  <c r="AA773" i="4" s="1"/>
  <c r="AB773" i="4"/>
  <c r="Q794" i="4"/>
  <c r="R794" i="4" s="1"/>
  <c r="V794" i="4" s="1"/>
  <c r="AA794" i="4" s="1"/>
  <c r="AB794" i="4"/>
  <c r="Q815" i="4"/>
  <c r="R815" i="4" s="1"/>
  <c r="V815" i="4" s="1"/>
  <c r="AA815" i="4" s="1"/>
  <c r="AB815" i="4"/>
  <c r="Q837" i="4"/>
  <c r="R837" i="4" s="1"/>
  <c r="V837" i="4" s="1"/>
  <c r="AA837" i="4" s="1"/>
  <c r="AB837" i="4"/>
  <c r="Q858" i="4"/>
  <c r="R858" i="4" s="1"/>
  <c r="V858" i="4" s="1"/>
  <c r="AA858" i="4" s="1"/>
  <c r="AB858" i="4"/>
  <c r="Q377" i="4"/>
  <c r="R377" i="4" s="1"/>
  <c r="V377" i="4" s="1"/>
  <c r="AA377" i="4" s="1"/>
  <c r="AB377" i="4"/>
  <c r="Q505" i="4"/>
  <c r="R505" i="4" s="1"/>
  <c r="V505" i="4" s="1"/>
  <c r="AA505" i="4" s="1"/>
  <c r="AB505" i="4"/>
  <c r="Q716" i="4"/>
  <c r="R716" i="4" s="1"/>
  <c r="V716" i="4" s="1"/>
  <c r="AA716" i="4" s="1"/>
  <c r="AB716" i="4"/>
  <c r="Q780" i="4"/>
  <c r="R780" i="4" s="1"/>
  <c r="V780" i="4" s="1"/>
  <c r="AA780" i="4" s="1"/>
  <c r="AB780" i="4"/>
  <c r="Q844" i="4"/>
  <c r="R844" i="4" s="1"/>
  <c r="V844" i="4" s="1"/>
  <c r="AA844" i="4" s="1"/>
  <c r="AB844" i="4"/>
  <c r="Q1021" i="4"/>
  <c r="R1021" i="4" s="1"/>
  <c r="V1021" i="4" s="1"/>
  <c r="AA1021" i="4" s="1"/>
  <c r="AB1021" i="4"/>
  <c r="Q924" i="4"/>
  <c r="R924" i="4" s="1"/>
  <c r="V924" i="4" s="1"/>
  <c r="AA924" i="4" s="1"/>
  <c r="F897" i="12" s="1"/>
  <c r="Q897" i="12" s="1"/>
  <c r="AB924" i="4"/>
  <c r="Q101" i="4"/>
  <c r="R101" i="4" s="1"/>
  <c r="V101" i="4" s="1"/>
  <c r="AA101" i="4" s="1"/>
  <c r="AB101" i="4"/>
  <c r="Q197" i="4"/>
  <c r="R197" i="4" s="1"/>
  <c r="V197" i="4" s="1"/>
  <c r="AA197" i="4" s="1"/>
  <c r="AB197" i="4"/>
  <c r="Q277" i="4"/>
  <c r="R277" i="4" s="1"/>
  <c r="V277" i="4" s="1"/>
  <c r="AA277" i="4" s="1"/>
  <c r="AB277" i="4"/>
  <c r="Q451" i="4"/>
  <c r="R451" i="4" s="1"/>
  <c r="V451" i="4" s="1"/>
  <c r="AA451" i="4" s="1"/>
  <c r="AB451" i="4"/>
  <c r="Q530" i="4"/>
  <c r="R530" i="4" s="1"/>
  <c r="V530" i="4" s="1"/>
  <c r="AA530" i="4" s="1"/>
  <c r="AB530" i="4"/>
  <c r="Q594" i="4"/>
  <c r="R594" i="4" s="1"/>
  <c r="V594" i="4" s="1"/>
  <c r="AA594" i="4" s="1"/>
  <c r="AB594" i="4"/>
  <c r="Q776" i="4"/>
  <c r="R776" i="4" s="1"/>
  <c r="V776" i="4" s="1"/>
  <c r="AA776" i="4" s="1"/>
  <c r="AB776" i="4"/>
  <c r="Q84" i="4"/>
  <c r="R84" i="4" s="1"/>
  <c r="V84" i="4" s="1"/>
  <c r="AA84" i="4" s="1"/>
  <c r="AB84" i="4"/>
  <c r="Q148" i="4"/>
  <c r="R148" i="4" s="1"/>
  <c r="V148" i="4" s="1"/>
  <c r="AA148" i="4" s="1"/>
  <c r="AB148" i="4"/>
  <c r="Q212" i="4"/>
  <c r="R212" i="4" s="1"/>
  <c r="V212" i="4" s="1"/>
  <c r="AA212" i="4" s="1"/>
  <c r="AB212" i="4"/>
  <c r="Q276" i="4"/>
  <c r="R276" i="4" s="1"/>
  <c r="V276" i="4" s="1"/>
  <c r="AA276" i="4" s="1"/>
  <c r="AB276" i="4"/>
  <c r="Q308" i="4"/>
  <c r="R308" i="4" s="1"/>
  <c r="V308" i="4" s="1"/>
  <c r="AA308" i="4" s="1"/>
  <c r="AB308" i="4"/>
  <c r="Q340" i="4"/>
  <c r="R340" i="4" s="1"/>
  <c r="V340" i="4" s="1"/>
  <c r="AA340" i="4" s="1"/>
  <c r="AB340" i="4"/>
  <c r="Q372" i="4"/>
  <c r="R372" i="4" s="1"/>
  <c r="V372" i="4" s="1"/>
  <c r="AA372" i="4" s="1"/>
  <c r="AB372" i="4"/>
  <c r="Q404" i="4"/>
  <c r="R404" i="4" s="1"/>
  <c r="V404" i="4" s="1"/>
  <c r="AA404" i="4" s="1"/>
  <c r="AB404" i="4"/>
  <c r="Q114" i="4"/>
  <c r="R114" i="4" s="1"/>
  <c r="V114" i="4" s="1"/>
  <c r="AA114" i="4" s="1"/>
  <c r="AB114" i="4"/>
  <c r="Q178" i="4"/>
  <c r="R178" i="4" s="1"/>
  <c r="V178" i="4" s="1"/>
  <c r="AA178" i="4" s="1"/>
  <c r="AB178" i="4"/>
  <c r="Q242" i="4"/>
  <c r="R242" i="4" s="1"/>
  <c r="V242" i="4" s="1"/>
  <c r="AA242" i="4" s="1"/>
  <c r="AB242" i="4"/>
  <c r="Q464" i="4"/>
  <c r="R464" i="4" s="1"/>
  <c r="V464" i="4" s="1"/>
  <c r="AA464" i="4" s="1"/>
  <c r="AB464" i="4"/>
  <c r="Q560" i="4"/>
  <c r="R560" i="4" s="1"/>
  <c r="V560" i="4" s="1"/>
  <c r="AA560" i="4" s="1"/>
  <c r="AB560" i="4"/>
  <c r="Q568" i="4"/>
  <c r="R568" i="4" s="1"/>
  <c r="V568" i="4" s="1"/>
  <c r="AA568" i="4" s="1"/>
  <c r="AB568" i="4"/>
  <c r="Q15" i="4"/>
  <c r="R15" i="4" s="1"/>
  <c r="V15" i="4" s="1"/>
  <c r="AA15" i="4" s="1"/>
  <c r="AB15" i="4"/>
  <c r="Q422" i="4"/>
  <c r="R422" i="4" s="1"/>
  <c r="V422" i="4" s="1"/>
  <c r="AA422" i="4" s="1"/>
  <c r="AB422" i="4"/>
  <c r="Q133" i="4"/>
  <c r="R133" i="4" s="1"/>
  <c r="V133" i="4" s="1"/>
  <c r="AA133" i="4" s="1"/>
  <c r="AB133" i="4"/>
  <c r="Q545" i="4"/>
  <c r="R545" i="4" s="1"/>
  <c r="V545" i="4" s="1"/>
  <c r="AA545" i="4" s="1"/>
  <c r="AB545" i="4"/>
  <c r="Q483" i="4"/>
  <c r="R483" i="4" s="1"/>
  <c r="V483" i="4" s="1"/>
  <c r="AA483" i="4" s="1"/>
  <c r="AB483" i="4"/>
  <c r="Q680" i="4"/>
  <c r="R680" i="4" s="1"/>
  <c r="V680" i="4" s="1"/>
  <c r="AA680" i="4" s="1"/>
  <c r="AB680" i="4"/>
  <c r="Q679" i="4"/>
  <c r="R679" i="4" s="1"/>
  <c r="V679" i="4" s="1"/>
  <c r="AA679" i="4" s="1"/>
  <c r="AB679" i="4"/>
  <c r="Q94" i="4"/>
  <c r="R94" i="4" s="1"/>
  <c r="V94" i="4" s="1"/>
  <c r="AA94" i="4" s="1"/>
  <c r="AB94" i="4"/>
  <c r="Q158" i="4"/>
  <c r="R158" i="4" s="1"/>
  <c r="V158" i="4" s="1"/>
  <c r="AA158" i="4" s="1"/>
  <c r="AB158" i="4"/>
  <c r="Q222" i="4"/>
  <c r="R222" i="4" s="1"/>
  <c r="V222" i="4" s="1"/>
  <c r="AA222" i="4" s="1"/>
  <c r="AB222" i="4"/>
  <c r="Q286" i="4"/>
  <c r="R286" i="4" s="1"/>
  <c r="V286" i="4" s="1"/>
  <c r="AA286" i="4" s="1"/>
  <c r="AB286" i="4"/>
  <c r="Q318" i="4"/>
  <c r="R318" i="4" s="1"/>
  <c r="V318" i="4" s="1"/>
  <c r="AA318" i="4" s="1"/>
  <c r="AB318" i="4"/>
  <c r="Q350" i="4"/>
  <c r="R350" i="4" s="1"/>
  <c r="V350" i="4" s="1"/>
  <c r="AA350" i="4" s="1"/>
  <c r="AB350" i="4"/>
  <c r="Q382" i="4"/>
  <c r="R382" i="4" s="1"/>
  <c r="V382" i="4" s="1"/>
  <c r="AA382" i="4" s="1"/>
  <c r="AB382" i="4"/>
  <c r="Q64" i="4"/>
  <c r="R64" i="4" s="1"/>
  <c r="V64" i="4" s="1"/>
  <c r="AA64" i="4" s="1"/>
  <c r="AB64" i="4"/>
  <c r="Q128" i="4"/>
  <c r="R128" i="4" s="1"/>
  <c r="V128" i="4" s="1"/>
  <c r="AA128" i="4" s="1"/>
  <c r="AB128" i="4"/>
  <c r="Q192" i="4"/>
  <c r="R192" i="4" s="1"/>
  <c r="V192" i="4" s="1"/>
  <c r="AA192" i="4" s="1"/>
  <c r="AB192" i="4"/>
  <c r="Q256" i="4"/>
  <c r="R256" i="4" s="1"/>
  <c r="V256" i="4" s="1"/>
  <c r="AA256" i="4" s="1"/>
  <c r="AB256" i="4"/>
  <c r="Q468" i="4"/>
  <c r="R468" i="4" s="1"/>
  <c r="V468" i="4" s="1"/>
  <c r="AA468" i="4" s="1"/>
  <c r="AB468" i="4"/>
  <c r="Q584" i="4"/>
  <c r="R584" i="4" s="1"/>
  <c r="V584" i="4" s="1"/>
  <c r="AA584" i="4" s="1"/>
  <c r="AB584" i="4"/>
  <c r="Q572" i="4"/>
  <c r="R572" i="4" s="1"/>
  <c r="V572" i="4" s="1"/>
  <c r="AA572" i="4" s="1"/>
  <c r="AB572" i="4"/>
  <c r="Q145" i="4"/>
  <c r="R145" i="4" s="1"/>
  <c r="V145" i="4" s="1"/>
  <c r="AA145" i="4" s="1"/>
  <c r="AB145" i="4"/>
  <c r="Q108" i="4"/>
  <c r="R108" i="4" s="1"/>
  <c r="V108" i="4" s="1"/>
  <c r="AA108" i="4" s="1"/>
  <c r="AB108" i="4"/>
  <c r="Q172" i="4"/>
  <c r="R172" i="4" s="1"/>
  <c r="V172" i="4" s="1"/>
  <c r="AA172" i="4" s="1"/>
  <c r="AB172" i="4"/>
  <c r="Q236" i="4"/>
  <c r="R236" i="4" s="1"/>
  <c r="V236" i="4" s="1"/>
  <c r="AA236" i="4" s="1"/>
  <c r="AB236" i="4"/>
  <c r="Q436" i="4"/>
  <c r="R436" i="4" s="1"/>
  <c r="V436" i="4" s="1"/>
  <c r="AA436" i="4" s="1"/>
  <c r="AB436" i="4"/>
  <c r="Q312" i="4"/>
  <c r="R312" i="4" s="1"/>
  <c r="V312" i="4" s="1"/>
  <c r="AA312" i="4" s="1"/>
  <c r="AB312" i="4"/>
  <c r="Q344" i="4"/>
  <c r="R344" i="4" s="1"/>
  <c r="V344" i="4" s="1"/>
  <c r="AA344" i="4" s="1"/>
  <c r="AB344" i="4"/>
  <c r="Q376" i="4"/>
  <c r="R376" i="4" s="1"/>
  <c r="V376" i="4" s="1"/>
  <c r="AA376" i="4" s="1"/>
  <c r="AB376" i="4"/>
  <c r="Q58" i="4"/>
  <c r="R58" i="4" s="1"/>
  <c r="V58" i="4" s="1"/>
  <c r="AA58" i="4" s="1"/>
  <c r="AB58" i="4"/>
  <c r="Q122" i="4"/>
  <c r="R122" i="4" s="1"/>
  <c r="V122" i="4" s="1"/>
  <c r="AA122" i="4" s="1"/>
  <c r="AB122" i="4"/>
  <c r="Q186" i="4"/>
  <c r="R186" i="4" s="1"/>
  <c r="V186" i="4" s="1"/>
  <c r="AA186" i="4" s="1"/>
  <c r="AB186" i="4"/>
  <c r="Q250" i="4"/>
  <c r="R250" i="4" s="1"/>
  <c r="V250" i="4" s="1"/>
  <c r="AA250" i="4" s="1"/>
  <c r="AB250" i="4"/>
  <c r="Q456" i="4"/>
  <c r="R456" i="4" s="1"/>
  <c r="V456" i="4" s="1"/>
  <c r="AA456" i="4" s="1"/>
  <c r="AB456" i="4"/>
  <c r="Q552" i="4"/>
  <c r="R552" i="4" s="1"/>
  <c r="V552" i="4" s="1"/>
  <c r="AA552" i="4" s="1"/>
  <c r="AB552" i="4"/>
  <c r="Q540" i="4"/>
  <c r="R540" i="4" s="1"/>
  <c r="V540" i="4" s="1"/>
  <c r="AA540" i="4" s="1"/>
  <c r="AB540" i="4"/>
  <c r="Q18" i="4"/>
  <c r="R18" i="4" s="1"/>
  <c r="V18" i="4" s="1"/>
  <c r="AA18" i="4" s="1"/>
  <c r="AB18" i="4"/>
  <c r="Q50" i="4"/>
  <c r="R50" i="4" s="1"/>
  <c r="V50" i="4" s="1"/>
  <c r="AA50" i="4" s="1"/>
  <c r="AB50" i="4"/>
  <c r="Q430" i="4"/>
  <c r="R430" i="4" s="1"/>
  <c r="V430" i="4" s="1"/>
  <c r="AA430" i="4" s="1"/>
  <c r="AB430" i="4"/>
  <c r="Q67" i="4"/>
  <c r="R67" i="4" s="1"/>
  <c r="V67" i="4" s="1"/>
  <c r="AA67" i="4" s="1"/>
  <c r="AB67" i="4"/>
  <c r="Q99" i="4"/>
  <c r="R99" i="4" s="1"/>
  <c r="V99" i="4" s="1"/>
  <c r="AA99" i="4" s="1"/>
  <c r="AB99" i="4"/>
  <c r="Q131" i="4"/>
  <c r="R131" i="4" s="1"/>
  <c r="V131" i="4" s="1"/>
  <c r="AA131" i="4" s="1"/>
  <c r="AB131" i="4"/>
  <c r="Q163" i="4"/>
  <c r="R163" i="4" s="1"/>
  <c r="V163" i="4" s="1"/>
  <c r="AA163" i="4" s="1"/>
  <c r="AB163" i="4"/>
  <c r="Q195" i="4"/>
  <c r="R195" i="4" s="1"/>
  <c r="V195" i="4" s="1"/>
  <c r="AA195" i="4" s="1"/>
  <c r="AB195" i="4"/>
  <c r="Q227" i="4"/>
  <c r="R227" i="4" s="1"/>
  <c r="V227" i="4" s="1"/>
  <c r="AA227" i="4" s="1"/>
  <c r="AB227" i="4"/>
  <c r="Q259" i="4"/>
  <c r="R259" i="4" s="1"/>
  <c r="V259" i="4" s="1"/>
  <c r="AA259" i="4" s="1"/>
  <c r="AB259" i="4"/>
  <c r="Q16" i="4"/>
  <c r="R16" i="4" s="1"/>
  <c r="V16" i="4" s="1"/>
  <c r="AA16" i="4" s="1"/>
  <c r="AB16" i="4"/>
  <c r="Q48" i="4"/>
  <c r="R48" i="4" s="1"/>
  <c r="V48" i="4" s="1"/>
  <c r="AA48" i="4" s="1"/>
  <c r="AB48" i="4"/>
  <c r="Q293" i="4"/>
  <c r="R293" i="4" s="1"/>
  <c r="V293" i="4" s="1"/>
  <c r="AA293" i="4" s="1"/>
  <c r="AB293" i="4"/>
  <c r="Q309" i="4"/>
  <c r="R309" i="4" s="1"/>
  <c r="V309" i="4" s="1"/>
  <c r="AA309" i="4" s="1"/>
  <c r="AB309" i="4"/>
  <c r="Q325" i="4"/>
  <c r="R325" i="4" s="1"/>
  <c r="V325" i="4" s="1"/>
  <c r="AA325" i="4" s="1"/>
  <c r="AB325" i="4"/>
  <c r="Q341" i="4"/>
  <c r="R341" i="4" s="1"/>
  <c r="V341" i="4" s="1"/>
  <c r="AA341" i="4" s="1"/>
  <c r="AB341" i="4"/>
  <c r="Q357" i="4"/>
  <c r="R357" i="4" s="1"/>
  <c r="V357" i="4" s="1"/>
  <c r="AA357" i="4" s="1"/>
  <c r="AB357" i="4"/>
  <c r="Q21" i="4"/>
  <c r="R21" i="4" s="1"/>
  <c r="V21" i="4" s="1"/>
  <c r="AA21" i="4" s="1"/>
  <c r="AB21" i="4"/>
  <c r="Q53" i="4"/>
  <c r="R53" i="4" s="1"/>
  <c r="V53" i="4" s="1"/>
  <c r="AA53" i="4" s="1"/>
  <c r="AB53" i="4"/>
  <c r="Q609" i="4"/>
  <c r="R609" i="4" s="1"/>
  <c r="V609" i="4" s="1"/>
  <c r="AA609" i="4" s="1"/>
  <c r="AB609" i="4"/>
  <c r="Q641" i="4"/>
  <c r="R641" i="4" s="1"/>
  <c r="V641" i="4" s="1"/>
  <c r="AA641" i="4" s="1"/>
  <c r="AB641" i="4"/>
  <c r="Q411" i="4"/>
  <c r="R411" i="4" s="1"/>
  <c r="V411" i="4" s="1"/>
  <c r="AA411" i="4" s="1"/>
  <c r="AB411" i="4"/>
  <c r="Q449" i="4"/>
  <c r="R449" i="4" s="1"/>
  <c r="V449" i="4" s="1"/>
  <c r="AA449" i="4" s="1"/>
  <c r="AB449" i="4"/>
  <c r="Q481" i="4"/>
  <c r="R481" i="4" s="1"/>
  <c r="V481" i="4" s="1"/>
  <c r="AA481" i="4" s="1"/>
  <c r="AB481" i="4"/>
  <c r="Q447" i="4"/>
  <c r="R447" i="4" s="1"/>
  <c r="V447" i="4" s="1"/>
  <c r="AA447" i="4" s="1"/>
  <c r="AB447" i="4"/>
  <c r="Q479" i="4"/>
  <c r="R479" i="4" s="1"/>
  <c r="V479" i="4" s="1"/>
  <c r="AA479" i="4" s="1"/>
  <c r="AB479" i="4"/>
  <c r="Q676" i="4"/>
  <c r="R676" i="4" s="1"/>
  <c r="V676" i="4" s="1"/>
  <c r="AA676" i="4" s="1"/>
  <c r="AB676" i="4"/>
  <c r="Q740" i="4"/>
  <c r="R740" i="4" s="1"/>
  <c r="V740" i="4" s="1"/>
  <c r="AA740" i="4" s="1"/>
  <c r="AB740" i="4"/>
  <c r="Q804" i="4"/>
  <c r="R804" i="4" s="1"/>
  <c r="V804" i="4" s="1"/>
  <c r="AA804" i="4" s="1"/>
  <c r="AB804" i="4"/>
  <c r="Q868" i="4"/>
  <c r="R868" i="4" s="1"/>
  <c r="V868" i="4" s="1"/>
  <c r="AA868" i="4" s="1"/>
  <c r="AB868" i="4"/>
  <c r="Q955" i="4"/>
  <c r="R955" i="4" s="1"/>
  <c r="V955" i="4" s="1"/>
  <c r="AA955" i="4" s="1"/>
  <c r="AB955" i="4"/>
  <c r="Q987" i="4"/>
  <c r="R987" i="4" s="1"/>
  <c r="V987" i="4" s="1"/>
  <c r="AA987" i="4" s="1"/>
  <c r="AB987" i="4"/>
  <c r="Q1019" i="4"/>
  <c r="R1019" i="4" s="1"/>
  <c r="V1019" i="4" s="1"/>
  <c r="AA1019" i="4" s="1"/>
  <c r="AB1019" i="4"/>
  <c r="Q920" i="4"/>
  <c r="R920" i="4" s="1"/>
  <c r="V920" i="4" s="1"/>
  <c r="AA920" i="4" s="1"/>
  <c r="F893" i="12" s="1"/>
  <c r="Q893" i="12" s="1"/>
  <c r="AB920" i="4"/>
  <c r="Q872" i="4"/>
  <c r="R872" i="4" s="1"/>
  <c r="V872" i="4" s="1"/>
  <c r="AA872" i="4" s="1"/>
  <c r="AB872" i="4"/>
  <c r="Q967" i="4"/>
  <c r="R967" i="4" s="1"/>
  <c r="V967" i="4" s="1"/>
  <c r="AA967" i="4" s="1"/>
  <c r="AB967" i="4"/>
  <c r="Q999" i="4"/>
  <c r="R999" i="4" s="1"/>
  <c r="V999" i="4" s="1"/>
  <c r="AA999" i="4" s="1"/>
  <c r="AB999" i="4"/>
  <c r="Q884" i="4"/>
  <c r="R884" i="4" s="1"/>
  <c r="V884" i="4" s="1"/>
  <c r="AA884" i="4" s="1"/>
  <c r="F857" i="12" s="1"/>
  <c r="AB884" i="4"/>
  <c r="Q948" i="4"/>
  <c r="R948" i="4" s="1"/>
  <c r="V948" i="4" s="1"/>
  <c r="AA948" i="4" s="1"/>
  <c r="F921" i="12" s="1"/>
  <c r="Q921" i="12" s="1"/>
  <c r="AB948" i="4"/>
  <c r="Q985" i="4"/>
  <c r="R985" i="4" s="1"/>
  <c r="V985" i="4" s="1"/>
  <c r="AA985" i="4" s="1"/>
  <c r="AB985" i="4"/>
  <c r="Q1017" i="4"/>
  <c r="R1017" i="4" s="1"/>
  <c r="V1017" i="4" s="1"/>
  <c r="AA1017" i="4" s="1"/>
  <c r="AB1017" i="4"/>
  <c r="Q896" i="4"/>
  <c r="R896" i="4" s="1"/>
  <c r="V896" i="4" s="1"/>
  <c r="AA896" i="4" s="1"/>
  <c r="F869" i="12" s="1"/>
  <c r="AB896" i="4"/>
  <c r="Q973" i="4"/>
  <c r="R973" i="4" s="1"/>
  <c r="V973" i="4" s="1"/>
  <c r="AA973" i="4" s="1"/>
  <c r="AB973" i="4"/>
  <c r="Q1005" i="4"/>
  <c r="R1005" i="4" s="1"/>
  <c r="V1005" i="4" s="1"/>
  <c r="AA1005" i="4" s="1"/>
  <c r="AB1005" i="4"/>
  <c r="Q892" i="4"/>
  <c r="R892" i="4" s="1"/>
  <c r="V892" i="4" s="1"/>
  <c r="AA892" i="4" s="1"/>
  <c r="F865" i="12" s="1"/>
  <c r="AB892" i="4"/>
  <c r="Q117" i="4"/>
  <c r="R117" i="4" s="1"/>
  <c r="V117" i="4" s="1"/>
  <c r="AA117" i="4" s="1"/>
  <c r="AB117" i="4"/>
  <c r="Q181" i="4"/>
  <c r="R181" i="4" s="1"/>
  <c r="V181" i="4" s="1"/>
  <c r="AA181" i="4" s="1"/>
  <c r="AB181" i="4"/>
  <c r="Q261" i="4"/>
  <c r="R261" i="4" s="1"/>
  <c r="V261" i="4" s="1"/>
  <c r="AA261" i="4" s="1"/>
  <c r="AB261" i="4"/>
  <c r="Q409" i="4"/>
  <c r="R409" i="4" s="1"/>
  <c r="V409" i="4" s="1"/>
  <c r="AA409" i="4" s="1"/>
  <c r="AB409" i="4"/>
  <c r="Q578" i="4"/>
  <c r="R578" i="4" s="1"/>
  <c r="V578" i="4" s="1"/>
  <c r="AA578" i="4" s="1"/>
  <c r="AB578" i="4"/>
  <c r="Q657" i="4"/>
  <c r="R657" i="4" s="1"/>
  <c r="V657" i="4" s="1"/>
  <c r="AA657" i="4" s="1"/>
  <c r="AB657" i="4"/>
  <c r="Q699" i="4"/>
  <c r="R699" i="4" s="1"/>
  <c r="V699" i="4" s="1"/>
  <c r="AA699" i="4" s="1"/>
  <c r="AB699" i="4"/>
  <c r="Q753" i="4"/>
  <c r="R753" i="4" s="1"/>
  <c r="V753" i="4" s="1"/>
  <c r="AA753" i="4" s="1"/>
  <c r="AB753" i="4"/>
  <c r="Q817" i="4"/>
  <c r="R817" i="4" s="1"/>
  <c r="V817" i="4" s="1"/>
  <c r="AA817" i="4" s="1"/>
  <c r="AB817" i="4"/>
  <c r="Q365" i="4"/>
  <c r="R365" i="4" s="1"/>
  <c r="V365" i="4" s="1"/>
  <c r="AA365" i="4" s="1"/>
  <c r="AB365" i="4"/>
  <c r="Q633" i="4"/>
  <c r="R633" i="4" s="1"/>
  <c r="V633" i="4" s="1"/>
  <c r="AA633" i="4" s="1"/>
  <c r="AB633" i="4"/>
  <c r="Q473" i="4"/>
  <c r="R473" i="4" s="1"/>
  <c r="V473" i="4" s="1"/>
  <c r="AA473" i="4" s="1"/>
  <c r="AB473" i="4"/>
  <c r="Q553" i="4"/>
  <c r="R553" i="4" s="1"/>
  <c r="V553" i="4" s="1"/>
  <c r="AA553" i="4" s="1"/>
  <c r="AB553" i="4"/>
  <c r="Q630" i="4"/>
  <c r="R630" i="4" s="1"/>
  <c r="V630" i="4" s="1"/>
  <c r="AA630" i="4" s="1"/>
  <c r="AB630" i="4"/>
  <c r="Q701" i="4"/>
  <c r="R701" i="4" s="1"/>
  <c r="V701" i="4" s="1"/>
  <c r="AA701" i="4" s="1"/>
  <c r="AB701" i="4"/>
  <c r="Q722" i="4"/>
  <c r="R722" i="4" s="1"/>
  <c r="V722" i="4" s="1"/>
  <c r="AA722" i="4" s="1"/>
  <c r="AB722" i="4"/>
  <c r="Q743" i="4"/>
  <c r="R743" i="4" s="1"/>
  <c r="V743" i="4" s="1"/>
  <c r="AA743" i="4" s="1"/>
  <c r="AB743" i="4"/>
  <c r="Q765" i="4"/>
  <c r="R765" i="4" s="1"/>
  <c r="V765" i="4" s="1"/>
  <c r="AA765" i="4" s="1"/>
  <c r="AB765" i="4"/>
  <c r="Q786" i="4"/>
  <c r="R786" i="4" s="1"/>
  <c r="V786" i="4" s="1"/>
  <c r="AA786" i="4" s="1"/>
  <c r="AB786" i="4"/>
  <c r="Q807" i="4"/>
  <c r="R807" i="4" s="1"/>
  <c r="V807" i="4" s="1"/>
  <c r="AA807" i="4" s="1"/>
  <c r="AB807" i="4"/>
  <c r="Q829" i="4"/>
  <c r="R829" i="4" s="1"/>
  <c r="V829" i="4" s="1"/>
  <c r="AA829" i="4" s="1"/>
  <c r="AB829" i="4"/>
  <c r="Q850" i="4"/>
  <c r="R850" i="4" s="1"/>
  <c r="V850" i="4" s="1"/>
  <c r="AA850" i="4" s="1"/>
  <c r="AB850" i="4"/>
  <c r="Q871" i="4"/>
  <c r="R871" i="4" s="1"/>
  <c r="V871" i="4" s="1"/>
  <c r="AA871" i="4" s="1"/>
  <c r="AB871" i="4"/>
  <c r="Q498" i="4"/>
  <c r="R498" i="4" s="1"/>
  <c r="V498" i="4" s="1"/>
  <c r="AA498" i="4" s="1"/>
  <c r="AB498" i="4"/>
  <c r="Q529" i="4"/>
  <c r="R529" i="4" s="1"/>
  <c r="V529" i="4" s="1"/>
  <c r="AA529" i="4" s="1"/>
  <c r="AB529" i="4"/>
  <c r="Q562" i="4"/>
  <c r="R562" i="4" s="1"/>
  <c r="V562" i="4" s="1"/>
  <c r="AA562" i="4" s="1"/>
  <c r="AB562" i="4"/>
  <c r="Q593" i="4"/>
  <c r="R593" i="4" s="1"/>
  <c r="V593" i="4" s="1"/>
  <c r="AA593" i="4" s="1"/>
  <c r="AB593" i="4"/>
  <c r="Q628" i="4"/>
  <c r="R628" i="4" s="1"/>
  <c r="V628" i="4" s="1"/>
  <c r="AA628" i="4" s="1"/>
  <c r="AB628" i="4"/>
  <c r="Q886" i="4"/>
  <c r="R886" i="4" s="1"/>
  <c r="V886" i="4" s="1"/>
  <c r="AA886" i="4" s="1"/>
  <c r="F859" i="12" s="1"/>
  <c r="AB886" i="4"/>
  <c r="Q907" i="4"/>
  <c r="R907" i="4" s="1"/>
  <c r="V907" i="4" s="1"/>
  <c r="AA907" i="4" s="1"/>
  <c r="F880" i="12" s="1"/>
  <c r="AB907" i="4"/>
  <c r="Q929" i="4"/>
  <c r="R929" i="4" s="1"/>
  <c r="V929" i="4" s="1"/>
  <c r="AA929" i="4" s="1"/>
  <c r="F902" i="12" s="1"/>
  <c r="Q902" i="12" s="1"/>
  <c r="AB929" i="4"/>
  <c r="Q950" i="4"/>
  <c r="R950" i="4" s="1"/>
  <c r="V950" i="4" s="1"/>
  <c r="AA950" i="4" s="1"/>
  <c r="AB950" i="4"/>
  <c r="Q960" i="4"/>
  <c r="R960" i="4" s="1"/>
  <c r="V960" i="4" s="1"/>
  <c r="AA960" i="4" s="1"/>
  <c r="AB960" i="4"/>
  <c r="Q992" i="4"/>
  <c r="R992" i="4" s="1"/>
  <c r="V992" i="4" s="1"/>
  <c r="AA992" i="4" s="1"/>
  <c r="AB992" i="4"/>
  <c r="Q882" i="4"/>
  <c r="R882" i="4" s="1"/>
  <c r="V882" i="4" s="1"/>
  <c r="AA882" i="4" s="1"/>
  <c r="AB882" i="4"/>
  <c r="Q903" i="4"/>
  <c r="R903" i="4" s="1"/>
  <c r="V903" i="4" s="1"/>
  <c r="AA903" i="4" s="1"/>
  <c r="F876" i="12" s="1"/>
  <c r="AB903" i="4"/>
  <c r="Q925" i="4"/>
  <c r="R925" i="4" s="1"/>
  <c r="V925" i="4" s="1"/>
  <c r="AA925" i="4" s="1"/>
  <c r="F898" i="12" s="1"/>
  <c r="Q898" i="12" s="1"/>
  <c r="AB925" i="4"/>
  <c r="Q946" i="4"/>
  <c r="R946" i="4" s="1"/>
  <c r="V946" i="4" s="1"/>
  <c r="AA946" i="4" s="1"/>
  <c r="F919" i="12" s="1"/>
  <c r="Q919" i="12" s="1"/>
  <c r="AB946" i="4"/>
  <c r="Q17" i="4"/>
  <c r="R17" i="4" s="1"/>
  <c r="V17" i="4" s="1"/>
  <c r="AA17" i="4" s="1"/>
  <c r="AB17" i="4"/>
  <c r="Q339" i="4"/>
  <c r="R339" i="4" s="1"/>
  <c r="V339" i="4" s="1"/>
  <c r="AA339" i="4" s="1"/>
  <c r="AB339" i="4"/>
  <c r="Q413" i="4"/>
  <c r="R413" i="4" s="1"/>
  <c r="V413" i="4" s="1"/>
  <c r="AA413" i="4" s="1"/>
  <c r="AB413" i="4"/>
  <c r="Q611" i="4"/>
  <c r="R611" i="4" s="1"/>
  <c r="V611" i="4" s="1"/>
  <c r="AA611" i="4" s="1"/>
  <c r="AB611" i="4"/>
  <c r="Q670" i="4"/>
  <c r="R670" i="4" s="1"/>
  <c r="V670" i="4" s="1"/>
  <c r="AA670" i="4" s="1"/>
  <c r="AB670" i="4"/>
  <c r="Q723" i="4"/>
  <c r="R723" i="4" s="1"/>
  <c r="V723" i="4" s="1"/>
  <c r="AA723" i="4" s="1"/>
  <c r="AB723" i="4"/>
  <c r="Q777" i="4"/>
  <c r="R777" i="4" s="1"/>
  <c r="V777" i="4" s="1"/>
  <c r="AA777" i="4" s="1"/>
  <c r="AB777" i="4"/>
  <c r="Q830" i="4"/>
  <c r="R830" i="4" s="1"/>
  <c r="V830" i="4" s="1"/>
  <c r="AA830" i="4" s="1"/>
  <c r="AB830" i="4"/>
  <c r="Q405" i="4"/>
  <c r="R405" i="4" s="1"/>
  <c r="V405" i="4" s="1"/>
  <c r="AA405" i="4" s="1"/>
  <c r="AB405" i="4"/>
  <c r="Q478" i="4"/>
  <c r="R478" i="4" s="1"/>
  <c r="V478" i="4" s="1"/>
  <c r="AA478" i="4" s="1"/>
  <c r="AB478" i="4"/>
  <c r="Q631" i="4"/>
  <c r="R631" i="4" s="1"/>
  <c r="V631" i="4" s="1"/>
  <c r="AA631" i="4" s="1"/>
  <c r="AB631" i="4"/>
  <c r="Q725" i="4"/>
  <c r="R725" i="4" s="1"/>
  <c r="V725" i="4" s="1"/>
  <c r="AA725" i="4" s="1"/>
  <c r="AB725" i="4"/>
  <c r="Q821" i="4"/>
  <c r="R821" i="4" s="1"/>
  <c r="V821" i="4" s="1"/>
  <c r="AA821" i="4" s="1"/>
  <c r="AB821" i="4"/>
  <c r="Q393" i="4"/>
  <c r="R393" i="4" s="1"/>
  <c r="V393" i="4" s="1"/>
  <c r="AA393" i="4" s="1"/>
  <c r="AB393" i="4"/>
  <c r="Q921" i="4"/>
  <c r="R921" i="4" s="1"/>
  <c r="V921" i="4" s="1"/>
  <c r="AA921" i="4" s="1"/>
  <c r="F894" i="12" s="1"/>
  <c r="Q894" i="12" s="1"/>
  <c r="AB921" i="4"/>
  <c r="Q885" i="4"/>
  <c r="R885" i="4" s="1"/>
  <c r="V885" i="4" s="1"/>
  <c r="AA885" i="4" s="1"/>
  <c r="F858" i="12" s="1"/>
  <c r="AB885" i="4"/>
  <c r="Q994" i="4"/>
  <c r="R994" i="4" s="1"/>
  <c r="V994" i="4" s="1"/>
  <c r="AA994" i="4" s="1"/>
  <c r="AB994" i="4"/>
  <c r="Q307" i="4"/>
  <c r="R307" i="4" s="1"/>
  <c r="V307" i="4" s="1"/>
  <c r="AA307" i="4" s="1"/>
  <c r="AB307" i="4"/>
  <c r="Q713" i="4"/>
  <c r="R713" i="4" s="1"/>
  <c r="V713" i="4" s="1"/>
  <c r="AA713" i="4" s="1"/>
  <c r="AB713" i="4"/>
  <c r="Q819" i="4"/>
  <c r="R819" i="4" s="1"/>
  <c r="V819" i="4" s="1"/>
  <c r="AA819" i="4" s="1"/>
  <c r="AB819" i="4"/>
  <c r="Q546" i="4"/>
  <c r="R546" i="4" s="1"/>
  <c r="V546" i="4" s="1"/>
  <c r="AA546" i="4" s="1"/>
  <c r="AB546" i="4"/>
  <c r="Q682" i="4"/>
  <c r="R682" i="4" s="1"/>
  <c r="V682" i="4" s="1"/>
  <c r="AA682" i="4" s="1"/>
  <c r="AB682" i="4"/>
  <c r="Q789" i="4"/>
  <c r="R789" i="4" s="1"/>
  <c r="V789" i="4" s="1"/>
  <c r="AA789" i="4" s="1"/>
  <c r="AB789" i="4"/>
  <c r="Q899" i="4"/>
  <c r="R899" i="4" s="1"/>
  <c r="V899" i="4" s="1"/>
  <c r="AA899" i="4" s="1"/>
  <c r="F872" i="12" s="1"/>
  <c r="AB899" i="4"/>
  <c r="Q998" i="4"/>
  <c r="R998" i="4" s="1"/>
  <c r="V998" i="4" s="1"/>
  <c r="AA998" i="4" s="1"/>
  <c r="AB998" i="4"/>
  <c r="Q895" i="4"/>
  <c r="R895" i="4" s="1"/>
  <c r="V895" i="4" s="1"/>
  <c r="AA895" i="4" s="1"/>
  <c r="F868" i="12" s="1"/>
  <c r="AB895" i="4"/>
  <c r="Q363" i="4"/>
  <c r="R363" i="4" s="1"/>
  <c r="V363" i="4" s="1"/>
  <c r="AA363" i="4" s="1"/>
  <c r="AB363" i="4"/>
  <c r="Q627" i="4"/>
  <c r="R627" i="4" s="1"/>
  <c r="V627" i="4" s="1"/>
  <c r="AA627" i="4" s="1"/>
  <c r="AB627" i="4"/>
  <c r="Q734" i="4"/>
  <c r="R734" i="4" s="1"/>
  <c r="V734" i="4" s="1"/>
  <c r="AA734" i="4" s="1"/>
  <c r="AB734" i="4"/>
  <c r="Q841" i="4"/>
  <c r="R841" i="4" s="1"/>
  <c r="V841" i="4" s="1"/>
  <c r="AA841" i="4" s="1"/>
  <c r="AB841" i="4"/>
  <c r="Q565" i="4"/>
  <c r="R565" i="4" s="1"/>
  <c r="V565" i="4" s="1"/>
  <c r="AA565" i="4" s="1"/>
  <c r="AB565" i="4"/>
  <c r="Q494" i="4"/>
  <c r="R494" i="4" s="1"/>
  <c r="V494" i="4" s="1"/>
  <c r="AA494" i="4" s="1"/>
  <c r="AB494" i="4"/>
  <c r="Q661" i="4"/>
  <c r="R661" i="4" s="1"/>
  <c r="V661" i="4" s="1"/>
  <c r="AA661" i="4" s="1"/>
  <c r="AB661" i="4"/>
  <c r="Q757" i="4"/>
  <c r="R757" i="4" s="1"/>
  <c r="V757" i="4" s="1"/>
  <c r="AA757" i="4" s="1"/>
  <c r="AB757" i="4"/>
  <c r="Q863" i="4"/>
  <c r="R863" i="4" s="1"/>
  <c r="V863" i="4" s="1"/>
  <c r="AA863" i="4" s="1"/>
  <c r="AB863" i="4"/>
  <c r="Q645" i="4"/>
  <c r="R645" i="4" s="1"/>
  <c r="V645" i="4" s="1"/>
  <c r="AA645" i="4" s="1"/>
  <c r="AB645" i="4"/>
  <c r="Q910" i="4"/>
  <c r="R910" i="4" s="1"/>
  <c r="V910" i="4" s="1"/>
  <c r="AA910" i="4" s="1"/>
  <c r="F883" i="12" s="1"/>
  <c r="Q883" i="12" s="1"/>
  <c r="AB910" i="4"/>
  <c r="Q1014" i="4"/>
  <c r="R1014" i="4" s="1"/>
  <c r="V1014" i="4" s="1"/>
  <c r="AA1014" i="4" s="1"/>
  <c r="AB1014" i="4"/>
  <c r="Q917" i="4"/>
  <c r="R917" i="4" s="1"/>
  <c r="V917" i="4" s="1"/>
  <c r="AA917" i="4" s="1"/>
  <c r="F890" i="12" s="1"/>
  <c r="Q890" i="12" s="1"/>
  <c r="AB917" i="4"/>
  <c r="Q299" i="4"/>
  <c r="R299" i="4" s="1"/>
  <c r="V299" i="4" s="1"/>
  <c r="AA299" i="4" s="1"/>
  <c r="AB299" i="4"/>
  <c r="Q331" i="4"/>
  <c r="R331" i="4" s="1"/>
  <c r="V331" i="4" s="1"/>
  <c r="AA331" i="4" s="1"/>
  <c r="AB331" i="4"/>
  <c r="Q549" i="4"/>
  <c r="R549" i="4" s="1"/>
  <c r="V549" i="4" s="1"/>
  <c r="AA549" i="4" s="1"/>
  <c r="AB549" i="4"/>
  <c r="Q691" i="4"/>
  <c r="R691" i="4" s="1"/>
  <c r="V691" i="4" s="1"/>
  <c r="AA691" i="4" s="1"/>
  <c r="AB691" i="4"/>
  <c r="Q798" i="4"/>
  <c r="R798" i="4" s="1"/>
  <c r="V798" i="4" s="1"/>
  <c r="AA798" i="4" s="1"/>
  <c r="AB798" i="4"/>
  <c r="Q640" i="4"/>
  <c r="R640" i="4" s="1"/>
  <c r="V640" i="4" s="1"/>
  <c r="AA640" i="4" s="1"/>
  <c r="AB640" i="4"/>
  <c r="Q599" i="4"/>
  <c r="R599" i="4" s="1"/>
  <c r="V599" i="4" s="1"/>
  <c r="AA599" i="4" s="1"/>
  <c r="AB599" i="4"/>
  <c r="Q671" i="4"/>
  <c r="R671" i="4" s="1"/>
  <c r="V671" i="4" s="1"/>
  <c r="AA671" i="4" s="1"/>
  <c r="AB671" i="4"/>
  <c r="Q735" i="4"/>
  <c r="R735" i="4" s="1"/>
  <c r="V735" i="4" s="1"/>
  <c r="AA735" i="4" s="1"/>
  <c r="AB735" i="4"/>
  <c r="Q799" i="4"/>
  <c r="R799" i="4" s="1"/>
  <c r="V799" i="4" s="1"/>
  <c r="AA799" i="4" s="1"/>
  <c r="AB799" i="4"/>
  <c r="Q874" i="4"/>
  <c r="R874" i="4" s="1"/>
  <c r="V874" i="4" s="1"/>
  <c r="AA874" i="4" s="1"/>
  <c r="AB874" i="4"/>
  <c r="Q629" i="4"/>
  <c r="R629" i="4" s="1"/>
  <c r="V629" i="4" s="1"/>
  <c r="AA629" i="4" s="1"/>
  <c r="AB629" i="4"/>
  <c r="Q889" i="4"/>
  <c r="R889" i="4" s="1"/>
  <c r="V889" i="4" s="1"/>
  <c r="AA889" i="4" s="1"/>
  <c r="F862" i="12" s="1"/>
  <c r="AB889" i="4"/>
  <c r="Q982" i="4"/>
  <c r="R982" i="4" s="1"/>
  <c r="V982" i="4" s="1"/>
  <c r="AA982" i="4" s="1"/>
  <c r="AB982" i="4"/>
  <c r="Q938" i="4"/>
  <c r="R938" i="4" s="1"/>
  <c r="V938" i="4" s="1"/>
  <c r="AA938" i="4" s="1"/>
  <c r="F911" i="12" s="1"/>
  <c r="Q911" i="12" s="1"/>
  <c r="AB938" i="4"/>
  <c r="Q1010" i="4"/>
  <c r="R1010" i="4" s="1"/>
  <c r="V1010" i="4" s="1"/>
  <c r="AA1010" i="4" s="1"/>
  <c r="AB1010" i="4"/>
  <c r="Q980" i="4"/>
  <c r="R980" i="4" s="1"/>
  <c r="V980" i="4" s="1"/>
  <c r="AA980" i="4" s="1"/>
  <c r="AB980" i="4"/>
  <c r="Q150" i="4"/>
  <c r="R150" i="4" s="1"/>
  <c r="V150" i="4" s="1"/>
  <c r="AA150" i="4" s="1"/>
  <c r="AB150" i="4"/>
  <c r="Q346" i="4"/>
  <c r="R346" i="4" s="1"/>
  <c r="V346" i="4" s="1"/>
  <c r="AA346" i="4" s="1"/>
  <c r="AB346" i="4"/>
  <c r="Q200" i="4"/>
  <c r="R200" i="4" s="1"/>
  <c r="V200" i="4" s="1"/>
  <c r="AA200" i="4" s="1"/>
  <c r="AB200" i="4"/>
  <c r="Q201" i="4"/>
  <c r="R201" i="4" s="1"/>
  <c r="V201" i="4" s="1"/>
  <c r="AA201" i="4" s="1"/>
  <c r="AB201" i="4"/>
  <c r="Q52" i="4"/>
  <c r="R52" i="4" s="1"/>
  <c r="V52" i="4" s="1"/>
  <c r="AA52" i="4" s="1"/>
  <c r="AB52" i="4"/>
  <c r="Q295" i="4"/>
  <c r="R295" i="4" s="1"/>
  <c r="V295" i="4" s="1"/>
  <c r="AA295" i="4" s="1"/>
  <c r="AB295" i="4"/>
  <c r="Q403" i="4"/>
  <c r="R403" i="4" s="1"/>
  <c r="V403" i="4" s="1"/>
  <c r="AA403" i="4" s="1"/>
  <c r="AB403" i="4"/>
  <c r="Q557" i="4"/>
  <c r="R557" i="4" s="1"/>
  <c r="V557" i="4" s="1"/>
  <c r="AA557" i="4" s="1"/>
  <c r="AB557" i="4"/>
  <c r="Q573" i="4"/>
  <c r="R573" i="4" s="1"/>
  <c r="V573" i="4" s="1"/>
  <c r="AA573" i="4" s="1"/>
  <c r="AB573" i="4"/>
  <c r="Q672" i="4"/>
  <c r="R672" i="4" s="1"/>
  <c r="V672" i="4" s="1"/>
  <c r="AA672" i="4" s="1"/>
  <c r="AB672" i="4"/>
  <c r="Q736" i="4"/>
  <c r="R736" i="4" s="1"/>
  <c r="V736" i="4" s="1"/>
  <c r="AA736" i="4" s="1"/>
  <c r="AB736" i="4"/>
  <c r="Q800" i="4"/>
  <c r="R800" i="4" s="1"/>
  <c r="V800" i="4" s="1"/>
  <c r="AA800" i="4" s="1"/>
  <c r="AB800" i="4"/>
  <c r="Q437" i="4"/>
  <c r="R437" i="4" s="1"/>
  <c r="V437" i="4" s="1"/>
  <c r="AA437" i="4" s="1"/>
  <c r="AB437" i="4"/>
  <c r="Q507" i="4"/>
  <c r="R507" i="4" s="1"/>
  <c r="V507" i="4" s="1"/>
  <c r="AA507" i="4" s="1"/>
  <c r="AB507" i="4"/>
  <c r="Q543" i="4"/>
  <c r="R543" i="4" s="1"/>
  <c r="V543" i="4" s="1"/>
  <c r="AA543" i="4" s="1"/>
  <c r="AB543" i="4"/>
  <c r="Q571" i="4"/>
  <c r="R571" i="4" s="1"/>
  <c r="V571" i="4" s="1"/>
  <c r="AA571" i="4" s="1"/>
  <c r="AB571" i="4"/>
  <c r="Q605" i="4"/>
  <c r="R605" i="4" s="1"/>
  <c r="V605" i="4" s="1"/>
  <c r="AA605" i="4" s="1"/>
  <c r="AB605" i="4"/>
  <c r="Q637" i="4"/>
  <c r="R637" i="4" s="1"/>
  <c r="V637" i="4" s="1"/>
  <c r="AA637" i="4" s="1"/>
  <c r="AB637" i="4"/>
  <c r="Q894" i="4"/>
  <c r="R894" i="4" s="1"/>
  <c r="V894" i="4" s="1"/>
  <c r="AA894" i="4" s="1"/>
  <c r="F867" i="12" s="1"/>
  <c r="AB894" i="4"/>
  <c r="Q915" i="4"/>
  <c r="R915" i="4" s="1"/>
  <c r="V915" i="4" s="1"/>
  <c r="AA915" i="4" s="1"/>
  <c r="F888" i="12" s="1"/>
  <c r="Q888" i="12" s="1"/>
  <c r="AB915" i="4"/>
  <c r="Q937" i="4"/>
  <c r="R937" i="4" s="1"/>
  <c r="V937" i="4" s="1"/>
  <c r="AA937" i="4" s="1"/>
  <c r="F910" i="12" s="1"/>
  <c r="Q910" i="12" s="1"/>
  <c r="AB937" i="4"/>
  <c r="Q958" i="4"/>
  <c r="R958" i="4" s="1"/>
  <c r="V958" i="4" s="1"/>
  <c r="AA958" i="4" s="1"/>
  <c r="AB958" i="4"/>
  <c r="Q990" i="4"/>
  <c r="R990" i="4" s="1"/>
  <c r="V990" i="4" s="1"/>
  <c r="AA990" i="4" s="1"/>
  <c r="AB990" i="4"/>
  <c r="Q890" i="4"/>
  <c r="R890" i="4" s="1"/>
  <c r="V890" i="4" s="1"/>
  <c r="AA890" i="4" s="1"/>
  <c r="F863" i="12" s="1"/>
  <c r="AB890" i="4"/>
  <c r="Q986" i="4"/>
  <c r="R986" i="4" s="1"/>
  <c r="V986" i="4" s="1"/>
  <c r="AA986" i="4" s="1"/>
  <c r="AB986" i="4"/>
  <c r="Q988" i="4"/>
  <c r="R988" i="4" s="1"/>
  <c r="V988" i="4" s="1"/>
  <c r="AA988" i="4" s="1"/>
  <c r="AB988" i="4"/>
  <c r="Q438" i="4"/>
  <c r="R438" i="4" s="1"/>
  <c r="V438" i="4" s="1"/>
  <c r="AA438" i="4" s="1"/>
  <c r="AB438" i="4"/>
  <c r="Q43" i="4"/>
  <c r="R43" i="4" s="1"/>
  <c r="V43" i="4" s="1"/>
  <c r="AA43" i="4" s="1"/>
  <c r="AB43" i="4"/>
  <c r="Q91" i="4"/>
  <c r="R91" i="4" s="1"/>
  <c r="V91" i="4" s="1"/>
  <c r="AA91" i="4" s="1"/>
  <c r="AB91" i="4"/>
  <c r="Q139" i="4"/>
  <c r="R139" i="4" s="1"/>
  <c r="V139" i="4" s="1"/>
  <c r="AA139" i="4" s="1"/>
  <c r="AB139" i="4"/>
  <c r="Q187" i="4"/>
  <c r="R187" i="4" s="1"/>
  <c r="V187" i="4" s="1"/>
  <c r="AA187" i="4" s="1"/>
  <c r="AB187" i="4"/>
  <c r="Q235" i="4"/>
  <c r="R235" i="4" s="1"/>
  <c r="V235" i="4" s="1"/>
  <c r="AA235" i="4" s="1"/>
  <c r="AB235" i="4"/>
  <c r="Q9" i="4"/>
  <c r="R9" i="4" s="1"/>
  <c r="V9" i="4" s="1"/>
  <c r="AA9" i="4" s="1"/>
  <c r="AB9" i="4"/>
  <c r="Q305" i="4"/>
  <c r="R305" i="4" s="1"/>
  <c r="V305" i="4" s="1"/>
  <c r="AA305" i="4" s="1"/>
  <c r="AB305" i="4"/>
  <c r="Q345" i="4"/>
  <c r="R345" i="4" s="1"/>
  <c r="V345" i="4" s="1"/>
  <c r="AA345" i="4" s="1"/>
  <c r="AB345" i="4"/>
  <c r="Q28" i="4"/>
  <c r="R28" i="4" s="1"/>
  <c r="V28" i="4" s="1"/>
  <c r="AA28" i="4" s="1"/>
  <c r="AB28" i="4"/>
  <c r="Q379" i="4"/>
  <c r="R379" i="4" s="1"/>
  <c r="V379" i="4" s="1"/>
  <c r="AA379" i="4" s="1"/>
  <c r="AB379" i="4"/>
  <c r="Q482" i="4"/>
  <c r="R482" i="4" s="1"/>
  <c r="V482" i="4" s="1"/>
  <c r="AA482" i="4" s="1"/>
  <c r="AB482" i="4"/>
  <c r="Q642" i="4"/>
  <c r="R642" i="4" s="1"/>
  <c r="V642" i="4" s="1"/>
  <c r="AA642" i="4" s="1"/>
  <c r="AB642" i="4"/>
  <c r="Q710" i="4"/>
  <c r="R710" i="4" s="1"/>
  <c r="V710" i="4" s="1"/>
  <c r="AA710" i="4" s="1"/>
  <c r="AB710" i="4"/>
  <c r="Q763" i="4"/>
  <c r="R763" i="4" s="1"/>
  <c r="V763" i="4" s="1"/>
  <c r="AA763" i="4" s="1"/>
  <c r="AB763" i="4"/>
  <c r="Q806" i="4"/>
  <c r="R806" i="4" s="1"/>
  <c r="V806" i="4" s="1"/>
  <c r="AA806" i="4" s="1"/>
  <c r="AB806" i="4"/>
  <c r="Q849" i="4"/>
  <c r="R849" i="4" s="1"/>
  <c r="V849" i="4" s="1"/>
  <c r="AA849" i="4" s="1"/>
  <c r="AB849" i="4"/>
  <c r="Q397" i="4"/>
  <c r="R397" i="4" s="1"/>
  <c r="V397" i="4" s="1"/>
  <c r="AA397" i="4" s="1"/>
  <c r="AB397" i="4"/>
  <c r="Q497" i="4"/>
  <c r="R497" i="4" s="1"/>
  <c r="V497" i="4" s="1"/>
  <c r="AA497" i="4" s="1"/>
  <c r="AB497" i="4"/>
  <c r="Q561" i="4"/>
  <c r="R561" i="4" s="1"/>
  <c r="V561" i="4" s="1"/>
  <c r="AA561" i="4" s="1"/>
  <c r="AB561" i="4"/>
  <c r="Q617" i="4"/>
  <c r="R617" i="4" s="1"/>
  <c r="V617" i="4" s="1"/>
  <c r="AA617" i="4" s="1"/>
  <c r="AB617" i="4"/>
  <c r="Q367" i="4"/>
  <c r="R367" i="4" s="1"/>
  <c r="V367" i="4" s="1"/>
  <c r="AA367" i="4" s="1"/>
  <c r="AB367" i="4"/>
  <c r="Q457" i="4"/>
  <c r="R457" i="4" s="1"/>
  <c r="V457" i="4" s="1"/>
  <c r="AA457" i="4" s="1"/>
  <c r="AB457" i="4"/>
  <c r="Q614" i="4"/>
  <c r="R614" i="4" s="1"/>
  <c r="V614" i="4" s="1"/>
  <c r="AA614" i="4" s="1"/>
  <c r="AB614" i="4"/>
  <c r="Q690" i="4"/>
  <c r="R690" i="4" s="1"/>
  <c r="V690" i="4" s="1"/>
  <c r="AA690" i="4" s="1"/>
  <c r="AB690" i="4"/>
  <c r="Q100" i="4"/>
  <c r="R100" i="4" s="1"/>
  <c r="V100" i="4" s="1"/>
  <c r="AA100" i="4" s="1"/>
  <c r="AB100" i="4"/>
  <c r="Q164" i="4"/>
  <c r="R164" i="4" s="1"/>
  <c r="V164" i="4" s="1"/>
  <c r="AA164" i="4" s="1"/>
  <c r="AB164" i="4"/>
  <c r="Q228" i="4"/>
  <c r="R228" i="4" s="1"/>
  <c r="V228" i="4" s="1"/>
  <c r="AA228" i="4" s="1"/>
  <c r="AB228" i="4"/>
  <c r="Q428" i="4"/>
  <c r="R428" i="4" s="1"/>
  <c r="V428" i="4" s="1"/>
  <c r="AA428" i="4" s="1"/>
  <c r="AB428" i="4"/>
  <c r="Q316" i="4"/>
  <c r="R316" i="4" s="1"/>
  <c r="V316" i="4" s="1"/>
  <c r="AA316" i="4" s="1"/>
  <c r="AB316" i="4"/>
  <c r="Q348" i="4"/>
  <c r="R348" i="4" s="1"/>
  <c r="V348" i="4" s="1"/>
  <c r="AA348" i="4" s="1"/>
  <c r="AB348" i="4"/>
  <c r="Q380" i="4"/>
  <c r="R380" i="4" s="1"/>
  <c r="V380" i="4" s="1"/>
  <c r="AA380" i="4" s="1"/>
  <c r="AB380" i="4"/>
  <c r="Q66" i="4"/>
  <c r="R66" i="4" s="1"/>
  <c r="V66" i="4" s="1"/>
  <c r="AA66" i="4" s="1"/>
  <c r="AB66" i="4"/>
  <c r="Q130" i="4"/>
  <c r="R130" i="4" s="1"/>
  <c r="V130" i="4" s="1"/>
  <c r="AA130" i="4" s="1"/>
  <c r="AB130" i="4"/>
  <c r="Q194" i="4"/>
  <c r="R194" i="4" s="1"/>
  <c r="V194" i="4" s="1"/>
  <c r="AA194" i="4" s="1"/>
  <c r="AB194" i="4"/>
  <c r="Q258" i="4"/>
  <c r="R258" i="4" s="1"/>
  <c r="V258" i="4" s="1"/>
  <c r="AA258" i="4" s="1"/>
  <c r="AB258" i="4"/>
  <c r="Q480" i="4"/>
  <c r="R480" i="4" s="1"/>
  <c r="V480" i="4" s="1"/>
  <c r="AA480" i="4" s="1"/>
  <c r="AB480" i="4"/>
  <c r="Q588" i="4"/>
  <c r="R588" i="4" s="1"/>
  <c r="V588" i="4" s="1"/>
  <c r="AA588" i="4" s="1"/>
  <c r="AB588" i="4"/>
  <c r="Q596" i="4"/>
  <c r="R596" i="4" s="1"/>
  <c r="V596" i="4" s="1"/>
  <c r="AA596" i="4" s="1"/>
  <c r="AB596" i="4"/>
  <c r="Q27" i="4"/>
  <c r="R27" i="4" s="1"/>
  <c r="V27" i="4" s="1"/>
  <c r="AA27" i="4" s="1"/>
  <c r="AB27" i="4"/>
  <c r="Q123" i="4"/>
  <c r="R123" i="4" s="1"/>
  <c r="V123" i="4" s="1"/>
  <c r="AA123" i="4" s="1"/>
  <c r="AB123" i="4"/>
  <c r="Q219" i="4"/>
  <c r="R219" i="4" s="1"/>
  <c r="V219" i="4" s="1"/>
  <c r="AA219" i="4" s="1"/>
  <c r="AB219" i="4"/>
  <c r="Q57" i="4"/>
  <c r="R57" i="4" s="1"/>
  <c r="V57" i="4" s="1"/>
  <c r="AA57" i="4" s="1"/>
  <c r="AB57" i="4"/>
  <c r="Q329" i="4"/>
  <c r="R329" i="4" s="1"/>
  <c r="V329" i="4" s="1"/>
  <c r="AA329" i="4" s="1"/>
  <c r="AB329" i="4"/>
  <c r="Q466" i="4"/>
  <c r="R466" i="4" s="1"/>
  <c r="V466" i="4" s="1"/>
  <c r="AA466" i="4" s="1"/>
  <c r="AB466" i="4"/>
  <c r="Q626" i="4"/>
  <c r="R626" i="4" s="1"/>
  <c r="V626" i="4" s="1"/>
  <c r="AA626" i="4" s="1"/>
  <c r="AB626" i="4"/>
  <c r="Q742" i="4"/>
  <c r="R742" i="4" s="1"/>
  <c r="V742" i="4" s="1"/>
  <c r="AA742" i="4" s="1"/>
  <c r="AB742" i="4"/>
  <c r="Q859" i="4"/>
  <c r="R859" i="4" s="1"/>
  <c r="V859" i="4" s="1"/>
  <c r="AA859" i="4" s="1"/>
  <c r="AB859" i="4"/>
  <c r="Q399" i="4"/>
  <c r="R399" i="4" s="1"/>
  <c r="V399" i="4" s="1"/>
  <c r="AA399" i="4" s="1"/>
  <c r="AB399" i="4"/>
  <c r="Q110" i="4"/>
  <c r="R110" i="4" s="1"/>
  <c r="V110" i="4" s="1"/>
  <c r="AA110" i="4" s="1"/>
  <c r="AB110" i="4"/>
  <c r="Q174" i="4"/>
  <c r="R174" i="4" s="1"/>
  <c r="V174" i="4" s="1"/>
  <c r="AA174" i="4" s="1"/>
  <c r="AB174" i="4"/>
  <c r="Q238" i="4"/>
  <c r="R238" i="4" s="1"/>
  <c r="V238" i="4" s="1"/>
  <c r="AA238" i="4" s="1"/>
  <c r="AB238" i="4"/>
  <c r="Q294" i="4"/>
  <c r="R294" i="4" s="1"/>
  <c r="V294" i="4" s="1"/>
  <c r="AA294" i="4" s="1"/>
  <c r="AB294" i="4"/>
  <c r="Q326" i="4"/>
  <c r="R326" i="4" s="1"/>
  <c r="V326" i="4" s="1"/>
  <c r="AA326" i="4" s="1"/>
  <c r="AB326" i="4"/>
  <c r="Q358" i="4"/>
  <c r="R358" i="4" s="1"/>
  <c r="V358" i="4" s="1"/>
  <c r="AA358" i="4" s="1"/>
  <c r="AB358" i="4"/>
  <c r="Q390" i="4"/>
  <c r="R390" i="4" s="1"/>
  <c r="V390" i="4" s="1"/>
  <c r="AA390" i="4" s="1"/>
  <c r="AB390" i="4"/>
  <c r="Q80" i="4"/>
  <c r="R80" i="4" s="1"/>
  <c r="V80" i="4" s="1"/>
  <c r="AA80" i="4" s="1"/>
  <c r="AB80" i="4"/>
  <c r="Q144" i="4"/>
  <c r="R144" i="4" s="1"/>
  <c r="V144" i="4" s="1"/>
  <c r="AA144" i="4" s="1"/>
  <c r="AB144" i="4"/>
  <c r="Q208" i="4"/>
  <c r="R208" i="4" s="1"/>
  <c r="V208" i="4" s="1"/>
  <c r="AA208" i="4" s="1"/>
  <c r="AB208" i="4"/>
  <c r="Q272" i="4"/>
  <c r="R272" i="4" s="1"/>
  <c r="V272" i="4" s="1"/>
  <c r="AA272" i="4" s="1"/>
  <c r="AB272" i="4"/>
  <c r="Q484" i="4"/>
  <c r="R484" i="4" s="1"/>
  <c r="V484" i="4" s="1"/>
  <c r="AA484" i="4" s="1"/>
  <c r="AB484" i="4"/>
  <c r="Q408" i="4"/>
  <c r="R408" i="4" s="1"/>
  <c r="V408" i="4" s="1"/>
  <c r="AA408" i="4" s="1"/>
  <c r="AB408" i="4"/>
  <c r="Q33" i="4"/>
  <c r="R33" i="4" s="1"/>
  <c r="V33" i="4" s="1"/>
  <c r="AA33" i="4" s="1"/>
  <c r="AB33" i="4"/>
  <c r="Q60" i="4"/>
  <c r="R60" i="4" s="1"/>
  <c r="V60" i="4" s="1"/>
  <c r="AA60" i="4" s="1"/>
  <c r="AB60" i="4"/>
  <c r="Q124" i="4"/>
  <c r="R124" i="4" s="1"/>
  <c r="V124" i="4" s="1"/>
  <c r="AA124" i="4" s="1"/>
  <c r="AB124" i="4"/>
  <c r="Q188" i="4"/>
  <c r="R188" i="4" s="1"/>
  <c r="V188" i="4" s="1"/>
  <c r="AA188" i="4" s="1"/>
  <c r="AB188" i="4"/>
  <c r="Q252" i="4"/>
  <c r="R252" i="4" s="1"/>
  <c r="V252" i="4" s="1"/>
  <c r="AA252" i="4" s="1"/>
  <c r="AB252" i="4"/>
  <c r="Q288" i="4"/>
  <c r="R288" i="4" s="1"/>
  <c r="V288" i="4" s="1"/>
  <c r="AA288" i="4" s="1"/>
  <c r="AB288" i="4"/>
  <c r="Q320" i="4"/>
  <c r="R320" i="4" s="1"/>
  <c r="V320" i="4" s="1"/>
  <c r="AA320" i="4" s="1"/>
  <c r="AB320" i="4"/>
  <c r="Q352" i="4"/>
  <c r="R352" i="4" s="1"/>
  <c r="V352" i="4" s="1"/>
  <c r="AA352" i="4" s="1"/>
  <c r="AB352" i="4"/>
  <c r="Q384" i="4"/>
  <c r="R384" i="4" s="1"/>
  <c r="V384" i="4" s="1"/>
  <c r="AA384" i="4" s="1"/>
  <c r="AB384" i="4"/>
  <c r="Q74" i="4"/>
  <c r="R74" i="4" s="1"/>
  <c r="V74" i="4" s="1"/>
  <c r="AA74" i="4" s="1"/>
  <c r="AB74" i="4"/>
  <c r="Q138" i="4"/>
  <c r="R138" i="4" s="1"/>
  <c r="V138" i="4" s="1"/>
  <c r="AA138" i="4" s="1"/>
  <c r="AB138" i="4"/>
  <c r="Q202" i="4"/>
  <c r="R202" i="4" s="1"/>
  <c r="V202" i="4" s="1"/>
  <c r="AA202" i="4" s="1"/>
  <c r="AB202" i="4"/>
  <c r="Q266" i="4"/>
  <c r="R266" i="4" s="1"/>
  <c r="V266" i="4" s="1"/>
  <c r="AA266" i="4" s="1"/>
  <c r="AB266" i="4"/>
  <c r="Q472" i="4"/>
  <c r="R472" i="4" s="1"/>
  <c r="V472" i="4" s="1"/>
  <c r="AA472" i="4" s="1"/>
  <c r="AB472" i="4"/>
  <c r="Q580" i="4"/>
  <c r="R580" i="4" s="1"/>
  <c r="V580" i="4" s="1"/>
  <c r="AA580" i="4" s="1"/>
  <c r="AB580" i="4"/>
  <c r="Q576" i="4"/>
  <c r="R576" i="4" s="1"/>
  <c r="V576" i="4" s="1"/>
  <c r="AA576" i="4" s="1"/>
  <c r="AB576" i="4"/>
  <c r="Q30" i="4"/>
  <c r="R30" i="4" s="1"/>
  <c r="V30" i="4" s="1"/>
  <c r="AA30" i="4" s="1"/>
  <c r="AB30" i="4"/>
  <c r="Q77" i="4"/>
  <c r="R77" i="4" s="1"/>
  <c r="V77" i="4" s="1"/>
  <c r="AA77" i="4" s="1"/>
  <c r="AB77" i="4"/>
  <c r="Q109" i="4"/>
  <c r="R109" i="4" s="1"/>
  <c r="V109" i="4" s="1"/>
  <c r="AA109" i="4" s="1"/>
  <c r="AB109" i="4"/>
  <c r="Q141" i="4"/>
  <c r="R141" i="4" s="1"/>
  <c r="V141" i="4" s="1"/>
  <c r="AA141" i="4" s="1"/>
  <c r="AB141" i="4"/>
  <c r="Q173" i="4"/>
  <c r="R173" i="4" s="1"/>
  <c r="V173" i="4" s="1"/>
  <c r="AA173" i="4" s="1"/>
  <c r="AB173" i="4"/>
  <c r="Q205" i="4"/>
  <c r="R205" i="4" s="1"/>
  <c r="V205" i="4" s="1"/>
  <c r="AA205" i="4" s="1"/>
  <c r="AB205" i="4"/>
  <c r="Q237" i="4"/>
  <c r="R237" i="4" s="1"/>
  <c r="V237" i="4" s="1"/>
  <c r="AA237" i="4" s="1"/>
  <c r="AB237" i="4"/>
  <c r="Q269" i="4"/>
  <c r="R269" i="4" s="1"/>
  <c r="V269" i="4" s="1"/>
  <c r="AA269" i="4" s="1"/>
  <c r="AB269" i="4"/>
  <c r="Q395" i="4"/>
  <c r="R395" i="4" s="1"/>
  <c r="V395" i="4" s="1"/>
  <c r="AA395" i="4" s="1"/>
  <c r="AB395" i="4"/>
  <c r="Q442" i="4"/>
  <c r="R442" i="4" s="1"/>
  <c r="V442" i="4" s="1"/>
  <c r="AA442" i="4" s="1"/>
  <c r="AB442" i="4"/>
  <c r="Q474" i="4"/>
  <c r="R474" i="4" s="1"/>
  <c r="V474" i="4" s="1"/>
  <c r="AA474" i="4" s="1"/>
  <c r="AB474" i="4"/>
  <c r="Q602" i="4"/>
  <c r="R602" i="4" s="1"/>
  <c r="V602" i="4" s="1"/>
  <c r="AA602" i="4" s="1"/>
  <c r="AB602" i="4"/>
  <c r="Q634" i="4"/>
  <c r="R634" i="4" s="1"/>
  <c r="V634" i="4" s="1"/>
  <c r="AA634" i="4" s="1"/>
  <c r="AB634" i="4"/>
  <c r="Q662" i="4"/>
  <c r="R662" i="4" s="1"/>
  <c r="V662" i="4" s="1"/>
  <c r="AA662" i="4" s="1"/>
  <c r="AB662" i="4"/>
  <c r="Q683" i="4"/>
  <c r="R683" i="4" s="1"/>
  <c r="V683" i="4" s="1"/>
  <c r="AA683" i="4" s="1"/>
  <c r="AB683" i="4"/>
  <c r="Q705" i="4"/>
  <c r="R705" i="4" s="1"/>
  <c r="V705" i="4" s="1"/>
  <c r="AA705" i="4" s="1"/>
  <c r="AB705" i="4"/>
  <c r="Q726" i="4"/>
  <c r="R726" i="4" s="1"/>
  <c r="V726" i="4" s="1"/>
  <c r="AA726" i="4" s="1"/>
  <c r="AB726" i="4"/>
  <c r="Q747" i="4"/>
  <c r="R747" i="4" s="1"/>
  <c r="V747" i="4" s="1"/>
  <c r="AA747" i="4" s="1"/>
  <c r="AB747" i="4"/>
  <c r="Q769" i="4"/>
  <c r="R769" i="4" s="1"/>
  <c r="V769" i="4" s="1"/>
  <c r="AA769" i="4" s="1"/>
  <c r="AB769" i="4"/>
  <c r="Q790" i="4"/>
  <c r="R790" i="4" s="1"/>
  <c r="V790" i="4" s="1"/>
  <c r="AA790" i="4" s="1"/>
  <c r="AB790" i="4"/>
  <c r="Q811" i="4"/>
  <c r="R811" i="4" s="1"/>
  <c r="V811" i="4" s="1"/>
  <c r="AA811" i="4" s="1"/>
  <c r="AB811" i="4"/>
  <c r="Q833" i="4"/>
  <c r="R833" i="4" s="1"/>
  <c r="V833" i="4" s="1"/>
  <c r="AA833" i="4" s="1"/>
  <c r="AB833" i="4"/>
  <c r="Q854" i="4"/>
  <c r="R854" i="4" s="1"/>
  <c r="V854" i="4" s="1"/>
  <c r="AA854" i="4" s="1"/>
  <c r="AB854" i="4"/>
  <c r="Q875" i="4"/>
  <c r="R875" i="4" s="1"/>
  <c r="V875" i="4" s="1"/>
  <c r="AA875" i="4" s="1"/>
  <c r="AB875" i="4"/>
  <c r="Q459" i="4"/>
  <c r="R459" i="4" s="1"/>
  <c r="V459" i="4" s="1"/>
  <c r="AA459" i="4" s="1"/>
  <c r="AB459" i="4"/>
  <c r="Q491" i="4"/>
  <c r="R491" i="4" s="1"/>
  <c r="V491" i="4" s="1"/>
  <c r="AA491" i="4" s="1"/>
  <c r="AB491" i="4"/>
  <c r="Q527" i="4"/>
  <c r="R527" i="4" s="1"/>
  <c r="V527" i="4" s="1"/>
  <c r="AA527" i="4" s="1"/>
  <c r="AB527" i="4"/>
  <c r="Q555" i="4"/>
  <c r="R555" i="4" s="1"/>
  <c r="V555" i="4" s="1"/>
  <c r="AA555" i="4" s="1"/>
  <c r="AB555" i="4"/>
  <c r="Q591" i="4"/>
  <c r="R591" i="4" s="1"/>
  <c r="V591" i="4" s="1"/>
  <c r="AA591" i="4" s="1"/>
  <c r="AB591" i="4"/>
  <c r="Q696" i="4"/>
  <c r="R696" i="4" s="1"/>
  <c r="V696" i="4" s="1"/>
  <c r="AA696" i="4" s="1"/>
  <c r="AB696" i="4"/>
  <c r="Q760" i="4"/>
  <c r="R760" i="4" s="1"/>
  <c r="V760" i="4" s="1"/>
  <c r="AA760" i="4" s="1"/>
  <c r="AB760" i="4"/>
  <c r="Q824" i="4"/>
  <c r="R824" i="4" s="1"/>
  <c r="V824" i="4" s="1"/>
  <c r="AA824" i="4" s="1"/>
  <c r="AB824" i="4"/>
  <c r="Q581" i="4"/>
  <c r="R581" i="4" s="1"/>
  <c r="V581" i="4" s="1"/>
  <c r="AA581" i="4" s="1"/>
  <c r="AB581" i="4"/>
  <c r="Q622" i="4"/>
  <c r="R622" i="4" s="1"/>
  <c r="V622" i="4" s="1"/>
  <c r="AA622" i="4" s="1"/>
  <c r="AB622" i="4"/>
  <c r="Q654" i="4"/>
  <c r="R654" i="4" s="1"/>
  <c r="V654" i="4" s="1"/>
  <c r="AA654" i="4" s="1"/>
  <c r="AB654" i="4"/>
  <c r="Q674" i="4"/>
  <c r="R674" i="4" s="1"/>
  <c r="V674" i="4" s="1"/>
  <c r="AA674" i="4" s="1"/>
  <c r="AB674" i="4"/>
  <c r="Q695" i="4"/>
  <c r="R695" i="4" s="1"/>
  <c r="V695" i="4" s="1"/>
  <c r="AA695" i="4" s="1"/>
  <c r="AB695" i="4"/>
  <c r="Q717" i="4"/>
  <c r="R717" i="4" s="1"/>
  <c r="V717" i="4" s="1"/>
  <c r="AA717" i="4" s="1"/>
  <c r="AB717" i="4"/>
  <c r="Q738" i="4"/>
  <c r="R738" i="4" s="1"/>
  <c r="V738" i="4" s="1"/>
  <c r="AA738" i="4" s="1"/>
  <c r="AB738" i="4"/>
  <c r="Q759" i="4"/>
  <c r="R759" i="4" s="1"/>
  <c r="V759" i="4" s="1"/>
  <c r="AA759" i="4" s="1"/>
  <c r="AB759" i="4"/>
  <c r="Q781" i="4"/>
  <c r="R781" i="4" s="1"/>
  <c r="V781" i="4" s="1"/>
  <c r="AA781" i="4" s="1"/>
  <c r="AB781" i="4"/>
  <c r="Q802" i="4"/>
  <c r="R802" i="4" s="1"/>
  <c r="V802" i="4" s="1"/>
  <c r="AA802" i="4" s="1"/>
  <c r="AB802" i="4"/>
  <c r="Q823" i="4"/>
  <c r="R823" i="4" s="1"/>
  <c r="V823" i="4" s="1"/>
  <c r="AA823" i="4" s="1"/>
  <c r="AB823" i="4"/>
  <c r="Q845" i="4"/>
  <c r="R845" i="4" s="1"/>
  <c r="V845" i="4" s="1"/>
  <c r="AA845" i="4" s="1"/>
  <c r="AB845" i="4"/>
  <c r="Q866" i="4"/>
  <c r="R866" i="4" s="1"/>
  <c r="V866" i="4" s="1"/>
  <c r="AA866" i="4" s="1"/>
  <c r="AB866" i="4"/>
  <c r="Q401" i="4"/>
  <c r="R401" i="4" s="1"/>
  <c r="V401" i="4" s="1"/>
  <c r="AA401" i="4" s="1"/>
  <c r="AB401" i="4"/>
  <c r="Q620" i="4"/>
  <c r="R620" i="4" s="1"/>
  <c r="V620" i="4" s="1"/>
  <c r="AA620" i="4" s="1"/>
  <c r="AB620" i="4"/>
  <c r="Q652" i="4"/>
  <c r="R652" i="4" s="1"/>
  <c r="V652" i="4" s="1"/>
  <c r="AA652" i="4" s="1"/>
  <c r="AB652" i="4"/>
  <c r="Q881" i="4"/>
  <c r="R881" i="4" s="1"/>
  <c r="V881" i="4" s="1"/>
  <c r="AA881" i="4" s="1"/>
  <c r="AB881" i="4"/>
  <c r="Q902" i="4"/>
  <c r="R902" i="4" s="1"/>
  <c r="V902" i="4" s="1"/>
  <c r="AA902" i="4" s="1"/>
  <c r="F875" i="12" s="1"/>
  <c r="AB902" i="4"/>
  <c r="Q923" i="4"/>
  <c r="R923" i="4" s="1"/>
  <c r="V923" i="4" s="1"/>
  <c r="AA923" i="4" s="1"/>
  <c r="F896" i="12" s="1"/>
  <c r="Q896" i="12" s="1"/>
  <c r="AB923" i="4"/>
  <c r="Q945" i="4"/>
  <c r="R945" i="4" s="1"/>
  <c r="V945" i="4" s="1"/>
  <c r="AA945" i="4" s="1"/>
  <c r="F918" i="12" s="1"/>
  <c r="Q918" i="12" s="1"/>
  <c r="AB945" i="4"/>
  <c r="Q984" i="4"/>
  <c r="R984" i="4" s="1"/>
  <c r="V984" i="4" s="1"/>
  <c r="AA984" i="4" s="1"/>
  <c r="AB984" i="4"/>
  <c r="Q1016" i="4"/>
  <c r="R1016" i="4" s="1"/>
  <c r="V1016" i="4" s="1"/>
  <c r="AA1016" i="4" s="1"/>
  <c r="AB1016" i="4"/>
  <c r="Q887" i="4"/>
  <c r="R887" i="4" s="1"/>
  <c r="V887" i="4" s="1"/>
  <c r="AA887" i="4" s="1"/>
  <c r="F860" i="12" s="1"/>
  <c r="AB887" i="4"/>
  <c r="Q909" i="4"/>
  <c r="R909" i="4" s="1"/>
  <c r="V909" i="4" s="1"/>
  <c r="AA909" i="4" s="1"/>
  <c r="F882" i="12" s="1"/>
  <c r="Q882" i="12" s="1"/>
  <c r="AB909" i="4"/>
  <c r="Q930" i="4"/>
  <c r="R930" i="4" s="1"/>
  <c r="V930" i="4" s="1"/>
  <c r="AA930" i="4" s="1"/>
  <c r="F903" i="12" s="1"/>
  <c r="Q903" i="12" s="1"/>
  <c r="AB930" i="4"/>
  <c r="Q951" i="4"/>
  <c r="R951" i="4" s="1"/>
  <c r="V951" i="4" s="1"/>
  <c r="AA951" i="4" s="1"/>
  <c r="AB951" i="4"/>
  <c r="Q1022" i="4"/>
  <c r="R1022" i="4" s="1"/>
  <c r="V1022" i="4" s="1"/>
  <c r="AA1022" i="4" s="1"/>
  <c r="AB1022" i="4"/>
  <c r="Q877" i="4"/>
  <c r="R877" i="4" s="1"/>
  <c r="V877" i="4" s="1"/>
  <c r="AA877" i="4" s="1"/>
  <c r="AB877" i="4"/>
  <c r="Q911" i="4"/>
  <c r="R911" i="4" s="1"/>
  <c r="V911" i="4" s="1"/>
  <c r="AA911" i="4" s="1"/>
  <c r="F884" i="12" s="1"/>
  <c r="Q884" i="12" s="1"/>
  <c r="AB911" i="4"/>
  <c r="Q943" i="4"/>
  <c r="R943" i="4" s="1"/>
  <c r="V943" i="4" s="1"/>
  <c r="AA943" i="4" s="1"/>
  <c r="F916" i="12" s="1"/>
  <c r="Q916" i="12" s="1"/>
  <c r="AB943" i="4"/>
  <c r="Q970" i="4"/>
  <c r="R970" i="4" s="1"/>
  <c r="V970" i="4" s="1"/>
  <c r="AA970" i="4" s="1"/>
  <c r="AB970" i="4"/>
  <c r="Q1018" i="4"/>
  <c r="R1018" i="4" s="1"/>
  <c r="V1018" i="4" s="1"/>
  <c r="AA1018" i="4" s="1"/>
  <c r="AB1018" i="4"/>
  <c r="Q956" i="4"/>
  <c r="R956" i="4" s="1"/>
  <c r="V956" i="4" s="1"/>
  <c r="AA956" i="4" s="1"/>
  <c r="AB956" i="4"/>
  <c r="Q1004" i="4"/>
  <c r="R1004" i="4" s="1"/>
  <c r="V1004" i="4" s="1"/>
  <c r="AA1004" i="4" s="1"/>
  <c r="AB1004" i="4"/>
  <c r="Q267" i="4"/>
  <c r="R267" i="4" s="1"/>
  <c r="V267" i="4" s="1"/>
  <c r="AA267" i="4" s="1"/>
  <c r="AB267" i="4"/>
  <c r="Q297" i="4"/>
  <c r="R297" i="4" s="1"/>
  <c r="V297" i="4" s="1"/>
  <c r="AA297" i="4" s="1"/>
  <c r="AB297" i="4"/>
  <c r="Q337" i="4"/>
  <c r="R337" i="4" s="1"/>
  <c r="V337" i="4" s="1"/>
  <c r="AA337" i="4" s="1"/>
  <c r="AB337" i="4"/>
  <c r="Q12" i="4"/>
  <c r="R12" i="4" s="1"/>
  <c r="V12" i="4" s="1"/>
  <c r="AA12" i="4" s="1"/>
  <c r="AB12" i="4"/>
  <c r="Q503" i="4"/>
  <c r="R503" i="4" s="1"/>
  <c r="V503" i="4" s="1"/>
  <c r="AA503" i="4" s="1"/>
  <c r="AB503" i="4"/>
  <c r="Q467" i="4"/>
  <c r="R467" i="4" s="1"/>
  <c r="V467" i="4" s="1"/>
  <c r="AA467" i="4" s="1"/>
  <c r="AB467" i="4"/>
  <c r="Q542" i="4"/>
  <c r="R542" i="4" s="1"/>
  <c r="V542" i="4" s="1"/>
  <c r="AA542" i="4" s="1"/>
  <c r="AB542" i="4"/>
  <c r="Q808" i="4"/>
  <c r="R808" i="4" s="1"/>
  <c r="V808" i="4" s="1"/>
  <c r="AA808" i="4" s="1"/>
  <c r="AB808" i="4"/>
  <c r="Q439" i="4"/>
  <c r="R439" i="4" s="1"/>
  <c r="V439" i="4" s="1"/>
  <c r="AA439" i="4" s="1"/>
  <c r="AB439" i="4"/>
  <c r="Q471" i="4"/>
  <c r="R471" i="4" s="1"/>
  <c r="V471" i="4" s="1"/>
  <c r="AA471" i="4" s="1"/>
  <c r="AB471" i="4"/>
  <c r="Q660" i="4"/>
  <c r="R660" i="4" s="1"/>
  <c r="V660" i="4" s="1"/>
  <c r="AA660" i="4" s="1"/>
  <c r="AB660" i="4"/>
  <c r="Q724" i="4"/>
  <c r="R724" i="4" s="1"/>
  <c r="V724" i="4" s="1"/>
  <c r="AA724" i="4" s="1"/>
  <c r="AB724" i="4"/>
  <c r="Q788" i="4"/>
  <c r="R788" i="4" s="1"/>
  <c r="V788" i="4" s="1"/>
  <c r="AA788" i="4" s="1"/>
  <c r="AB788" i="4"/>
  <c r="Q852" i="4"/>
  <c r="R852" i="4" s="1"/>
  <c r="V852" i="4" s="1"/>
  <c r="AA852" i="4" s="1"/>
  <c r="AB852" i="4"/>
  <c r="Q979" i="4"/>
  <c r="R979" i="4" s="1"/>
  <c r="V979" i="4" s="1"/>
  <c r="AA979" i="4" s="1"/>
  <c r="AB979" i="4"/>
  <c r="Q1011" i="4"/>
  <c r="R1011" i="4" s="1"/>
  <c r="V1011" i="4" s="1"/>
  <c r="AA1011" i="4" s="1"/>
  <c r="AB1011" i="4"/>
  <c r="Q904" i="4"/>
  <c r="R904" i="4" s="1"/>
  <c r="V904" i="4" s="1"/>
  <c r="AA904" i="4" s="1"/>
  <c r="F877" i="12" s="1"/>
  <c r="AB904" i="4"/>
  <c r="Q975" i="4"/>
  <c r="R975" i="4" s="1"/>
  <c r="V975" i="4" s="1"/>
  <c r="AA975" i="4" s="1"/>
  <c r="AB975" i="4"/>
  <c r="Q1007" i="4"/>
  <c r="R1007" i="4" s="1"/>
  <c r="V1007" i="4" s="1"/>
  <c r="AA1007" i="4" s="1"/>
  <c r="AB1007" i="4"/>
  <c r="Q900" i="4"/>
  <c r="R900" i="4" s="1"/>
  <c r="V900" i="4" s="1"/>
  <c r="AA900" i="4" s="1"/>
  <c r="F873" i="12" s="1"/>
  <c r="AB900" i="4"/>
  <c r="Q961" i="4"/>
  <c r="R961" i="4" s="1"/>
  <c r="V961" i="4" s="1"/>
  <c r="AA961" i="4" s="1"/>
  <c r="AB961" i="4"/>
  <c r="Q993" i="4"/>
  <c r="R993" i="4" s="1"/>
  <c r="V993" i="4" s="1"/>
  <c r="AA993" i="4" s="1"/>
  <c r="AB993" i="4"/>
  <c r="Q65" i="4"/>
  <c r="R65" i="4" s="1"/>
  <c r="V65" i="4" s="1"/>
  <c r="AA65" i="4" s="1"/>
  <c r="AB65" i="4"/>
  <c r="Q97" i="4"/>
  <c r="R97" i="4" s="1"/>
  <c r="V97" i="4" s="1"/>
  <c r="AA97" i="4" s="1"/>
  <c r="AB97" i="4"/>
  <c r="Q129" i="4"/>
  <c r="R129" i="4" s="1"/>
  <c r="V129" i="4" s="1"/>
  <c r="AA129" i="4" s="1"/>
  <c r="AB129" i="4"/>
  <c r="Q177" i="4"/>
  <c r="R177" i="4" s="1"/>
  <c r="V177" i="4" s="1"/>
  <c r="AA177" i="4" s="1"/>
  <c r="AB177" i="4"/>
  <c r="Q241" i="4"/>
  <c r="R241" i="4" s="1"/>
  <c r="V241" i="4" s="1"/>
  <c r="AA241" i="4" s="1"/>
  <c r="AB241" i="4"/>
  <c r="Q13" i="4"/>
  <c r="R13" i="4" s="1"/>
  <c r="V13" i="4" s="1"/>
  <c r="AA13" i="4" s="1"/>
  <c r="AB13" i="4"/>
  <c r="Q10" i="4"/>
  <c r="R10" i="4" s="1"/>
  <c r="V10" i="4" s="1"/>
  <c r="AA10" i="4" s="1"/>
  <c r="AB10" i="4"/>
  <c r="Q63" i="4"/>
  <c r="R63" i="4" s="1"/>
  <c r="V63" i="4" s="1"/>
  <c r="AA63" i="4" s="1"/>
  <c r="AB63" i="4"/>
  <c r="Q191" i="4"/>
  <c r="R191" i="4" s="1"/>
  <c r="V191" i="4" s="1"/>
  <c r="AA191" i="4" s="1"/>
  <c r="AB191" i="4"/>
  <c r="Q720" i="4"/>
  <c r="R720" i="4" s="1"/>
  <c r="V720" i="4" s="1"/>
  <c r="AA720" i="4" s="1"/>
  <c r="AB720" i="4"/>
  <c r="Q732" i="4"/>
  <c r="R732" i="4" s="1"/>
  <c r="V732" i="4" s="1"/>
  <c r="AA732" i="4" s="1"/>
  <c r="AB732" i="4"/>
  <c r="Q880" i="4"/>
  <c r="R880" i="4" s="1"/>
  <c r="V880" i="4" s="1"/>
  <c r="AA880" i="4" s="1"/>
  <c r="AB880" i="4"/>
  <c r="Q427" i="4"/>
  <c r="R427" i="4" s="1"/>
  <c r="V427" i="4" s="1"/>
  <c r="AA427" i="4" s="1"/>
  <c r="AB427" i="4"/>
  <c r="Q784" i="4"/>
  <c r="R784" i="4" s="1"/>
  <c r="V784" i="4" s="1"/>
  <c r="AA784" i="4" s="1"/>
  <c r="AB784" i="4"/>
  <c r="Q668" i="4"/>
  <c r="R668" i="4" s="1"/>
  <c r="V668" i="4" s="1"/>
  <c r="AA668" i="4" s="1"/>
  <c r="AB668" i="4"/>
  <c r="Q940" i="4"/>
  <c r="R940" i="4" s="1"/>
  <c r="V940" i="4" s="1"/>
  <c r="AA940" i="4" s="1"/>
  <c r="F913" i="12" s="1"/>
  <c r="Q913" i="12" s="1"/>
  <c r="AB940" i="4"/>
  <c r="Q225" i="4"/>
  <c r="R225" i="4" s="1"/>
  <c r="V225" i="4" s="1"/>
  <c r="AA225" i="4" s="1"/>
  <c r="AB225" i="4"/>
  <c r="Q95" i="4"/>
  <c r="R95" i="4" s="1"/>
  <c r="V95" i="4" s="1"/>
  <c r="AA95" i="4" s="1"/>
  <c r="AB95" i="4"/>
  <c r="Q255" i="4"/>
  <c r="R255" i="4" s="1"/>
  <c r="V255" i="4" s="1"/>
  <c r="AA255" i="4" s="1"/>
  <c r="AB255" i="4"/>
  <c r="Q485" i="4"/>
  <c r="R485" i="4" s="1"/>
  <c r="V485" i="4" s="1"/>
  <c r="AA485" i="4" s="1"/>
  <c r="AB485" i="4"/>
  <c r="Q656" i="4"/>
  <c r="R656" i="4" s="1"/>
  <c r="V656" i="4" s="1"/>
  <c r="AA656" i="4" s="1"/>
  <c r="AB656" i="4"/>
  <c r="Q597" i="4"/>
  <c r="R597" i="4" s="1"/>
  <c r="V597" i="4" s="1"/>
  <c r="AA597" i="4" s="1"/>
  <c r="AB597" i="4"/>
  <c r="Q796" i="4"/>
  <c r="R796" i="4" s="1"/>
  <c r="V796" i="4" s="1"/>
  <c r="AA796" i="4" s="1"/>
  <c r="AB796" i="4"/>
  <c r="Q848" i="4"/>
  <c r="R848" i="4" s="1"/>
  <c r="V848" i="4" s="1"/>
  <c r="AA848" i="4" s="1"/>
  <c r="AB848" i="4"/>
  <c r="Q209" i="4"/>
  <c r="R209" i="4" s="1"/>
  <c r="V209" i="4" s="1"/>
  <c r="AA209" i="4" s="1"/>
  <c r="AB209" i="4"/>
  <c r="Q273" i="4"/>
  <c r="R273" i="4" s="1"/>
  <c r="V273" i="4" s="1"/>
  <c r="AA273" i="4" s="1"/>
  <c r="AB273" i="4"/>
  <c r="Q26" i="4"/>
  <c r="R26" i="4" s="1"/>
  <c r="V26" i="4" s="1"/>
  <c r="AA26" i="4" s="1"/>
  <c r="AB26" i="4"/>
  <c r="Q79" i="4"/>
  <c r="R79" i="4" s="1"/>
  <c r="V79" i="4" s="1"/>
  <c r="AA79" i="4" s="1"/>
  <c r="AB79" i="4"/>
  <c r="Q143" i="4"/>
  <c r="R143" i="4" s="1"/>
  <c r="V143" i="4" s="1"/>
  <c r="AA143" i="4" s="1"/>
  <c r="AB143" i="4"/>
  <c r="Q207" i="4"/>
  <c r="R207" i="4" s="1"/>
  <c r="V207" i="4" s="1"/>
  <c r="AA207" i="4" s="1"/>
  <c r="AB207" i="4"/>
  <c r="Q271" i="4"/>
  <c r="R271" i="4" s="1"/>
  <c r="V271" i="4" s="1"/>
  <c r="AA271" i="4" s="1"/>
  <c r="AB271" i="4"/>
  <c r="Q435" i="4"/>
  <c r="R435" i="4" s="1"/>
  <c r="V435" i="4" s="1"/>
  <c r="AA435" i="4" s="1"/>
  <c r="AB435" i="4"/>
  <c r="Q595" i="4"/>
  <c r="R595" i="4" s="1"/>
  <c r="V595" i="4" s="1"/>
  <c r="AA595" i="4" s="1"/>
  <c r="AB595" i="4"/>
  <c r="Q752" i="4"/>
  <c r="R752" i="4" s="1"/>
  <c r="V752" i="4" s="1"/>
  <c r="AA752" i="4" s="1"/>
  <c r="AB752" i="4"/>
  <c r="Q429" i="4"/>
  <c r="R429" i="4" s="1"/>
  <c r="V429" i="4" s="1"/>
  <c r="AA429" i="4" s="1"/>
  <c r="AB429" i="4"/>
  <c r="Q513" i="4"/>
  <c r="R513" i="4" s="1"/>
  <c r="V513" i="4" s="1"/>
  <c r="AA513" i="4" s="1"/>
  <c r="AB513" i="4"/>
  <c r="Q981" i="4"/>
  <c r="R981" i="4" s="1"/>
  <c r="V981" i="4" s="1"/>
  <c r="AA981" i="4" s="1"/>
  <c r="AB981" i="4"/>
  <c r="Q840" i="4"/>
  <c r="R840" i="4" s="1"/>
  <c r="V840" i="4" s="1"/>
  <c r="AA840" i="4" s="1"/>
  <c r="AB840" i="4"/>
  <c r="Q214" i="4"/>
  <c r="R214" i="4" s="1"/>
  <c r="V214" i="4" s="1"/>
  <c r="AA214" i="4" s="1"/>
  <c r="AB214" i="4"/>
  <c r="Q72" i="4"/>
  <c r="R72" i="4" s="1"/>
  <c r="V72" i="4" s="1"/>
  <c r="AA72" i="4" s="1"/>
  <c r="AB72" i="4"/>
  <c r="Q528" i="4"/>
  <c r="R528" i="4" s="1"/>
  <c r="V528" i="4" s="1"/>
  <c r="AA528" i="4" s="1"/>
  <c r="AB528" i="4"/>
  <c r="Q73" i="4"/>
  <c r="R73" i="4" s="1"/>
  <c r="V73" i="4" s="1"/>
  <c r="AA73" i="4" s="1"/>
  <c r="AB73" i="4"/>
  <c r="Q169" i="4"/>
  <c r="R169" i="4" s="1"/>
  <c r="V169" i="4" s="1"/>
  <c r="AA169" i="4" s="1"/>
  <c r="AB169" i="4"/>
  <c r="Q433" i="4"/>
  <c r="R433" i="4" s="1"/>
  <c r="V433" i="4" s="1"/>
  <c r="AA433" i="4" s="1"/>
  <c r="AB433" i="4"/>
  <c r="Q39" i="4"/>
  <c r="R39" i="4" s="1"/>
  <c r="V39" i="4" s="1"/>
  <c r="AA39" i="4" s="1"/>
  <c r="AB39" i="4"/>
  <c r="Q290" i="4"/>
  <c r="R290" i="4" s="1"/>
  <c r="V290" i="4" s="1"/>
  <c r="AA290" i="4" s="1"/>
  <c r="AB290" i="4"/>
  <c r="Q22" i="4"/>
  <c r="R22" i="4" s="1"/>
  <c r="V22" i="4" s="1"/>
  <c r="AA22" i="4" s="1"/>
  <c r="AB22" i="4"/>
  <c r="Q54" i="4"/>
  <c r="R54" i="4" s="1"/>
  <c r="V54" i="4" s="1"/>
  <c r="AA54" i="4" s="1"/>
  <c r="AB54" i="4"/>
  <c r="Q87" i="4"/>
  <c r="R87" i="4" s="1"/>
  <c r="V87" i="4" s="1"/>
  <c r="AA87" i="4" s="1"/>
  <c r="AB87" i="4"/>
  <c r="Q119" i="4"/>
  <c r="R119" i="4" s="1"/>
  <c r="V119" i="4" s="1"/>
  <c r="AA119" i="4" s="1"/>
  <c r="AB119" i="4"/>
  <c r="Q151" i="4"/>
  <c r="R151" i="4" s="1"/>
  <c r="V151" i="4" s="1"/>
  <c r="AA151" i="4" s="1"/>
  <c r="AB151" i="4"/>
  <c r="Q183" i="4"/>
  <c r="R183" i="4" s="1"/>
  <c r="V183" i="4" s="1"/>
  <c r="AA183" i="4" s="1"/>
  <c r="AB183" i="4"/>
  <c r="Q215" i="4"/>
  <c r="R215" i="4" s="1"/>
  <c r="V215" i="4" s="1"/>
  <c r="AA215" i="4" s="1"/>
  <c r="AB215" i="4"/>
  <c r="Q247" i="4"/>
  <c r="R247" i="4" s="1"/>
  <c r="V247" i="4" s="1"/>
  <c r="AA247" i="4" s="1"/>
  <c r="AB247" i="4"/>
  <c r="Q279" i="4"/>
  <c r="R279" i="4" s="1"/>
  <c r="V279" i="4" s="1"/>
  <c r="AA279" i="4" s="1"/>
  <c r="AB279" i="4"/>
  <c r="Q445" i="4"/>
  <c r="R445" i="4" s="1"/>
  <c r="V445" i="4" s="1"/>
  <c r="AA445" i="4" s="1"/>
  <c r="AB445" i="4"/>
  <c r="Q477" i="4"/>
  <c r="R477" i="4" s="1"/>
  <c r="V477" i="4" s="1"/>
  <c r="AA477" i="4" s="1"/>
  <c r="AB477" i="4"/>
  <c r="Q521" i="4"/>
  <c r="R521" i="4" s="1"/>
  <c r="V521" i="4" s="1"/>
  <c r="AA521" i="4" s="1"/>
  <c r="AB521" i="4"/>
  <c r="Q603" i="4"/>
  <c r="R603" i="4" s="1"/>
  <c r="V603" i="4" s="1"/>
  <c r="AA603" i="4" s="1"/>
  <c r="AB603" i="4"/>
  <c r="Q635" i="4"/>
  <c r="R635" i="4" s="1"/>
  <c r="V635" i="4" s="1"/>
  <c r="AA635" i="4" s="1"/>
  <c r="AB635" i="4"/>
  <c r="Q665" i="4"/>
  <c r="R665" i="4" s="1"/>
  <c r="V665" i="4" s="1"/>
  <c r="AA665" i="4" s="1"/>
  <c r="AB665" i="4"/>
  <c r="Q686" i="4"/>
  <c r="R686" i="4" s="1"/>
  <c r="V686" i="4" s="1"/>
  <c r="AA686" i="4" s="1"/>
  <c r="AB686" i="4"/>
  <c r="Q707" i="4"/>
  <c r="R707" i="4" s="1"/>
  <c r="V707" i="4" s="1"/>
  <c r="AA707" i="4" s="1"/>
  <c r="AB707" i="4"/>
  <c r="Q729" i="4"/>
  <c r="R729" i="4" s="1"/>
  <c r="V729" i="4" s="1"/>
  <c r="AA729" i="4" s="1"/>
  <c r="AB729" i="4"/>
  <c r="Q750" i="4"/>
  <c r="R750" i="4" s="1"/>
  <c r="V750" i="4" s="1"/>
  <c r="AA750" i="4" s="1"/>
  <c r="AB750" i="4"/>
  <c r="Q771" i="4"/>
  <c r="R771" i="4" s="1"/>
  <c r="V771" i="4" s="1"/>
  <c r="AA771" i="4" s="1"/>
  <c r="AB771" i="4"/>
  <c r="Q793" i="4"/>
  <c r="R793" i="4" s="1"/>
  <c r="V793" i="4" s="1"/>
  <c r="AA793" i="4" s="1"/>
  <c r="AB793" i="4"/>
  <c r="Q814" i="4"/>
  <c r="R814" i="4" s="1"/>
  <c r="V814" i="4" s="1"/>
  <c r="AA814" i="4" s="1"/>
  <c r="AB814" i="4"/>
  <c r="Q835" i="4"/>
  <c r="R835" i="4" s="1"/>
  <c r="V835" i="4" s="1"/>
  <c r="AA835" i="4" s="1"/>
  <c r="AB835" i="4"/>
  <c r="Q857" i="4"/>
  <c r="R857" i="4" s="1"/>
  <c r="V857" i="4" s="1"/>
  <c r="AA857" i="4" s="1"/>
  <c r="AB857" i="4"/>
  <c r="Q878" i="4"/>
  <c r="R878" i="4" s="1"/>
  <c r="V878" i="4" s="1"/>
  <c r="AA878" i="4" s="1"/>
  <c r="AB878" i="4"/>
  <c r="Q537" i="4"/>
  <c r="R537" i="4" s="1"/>
  <c r="V537" i="4" s="1"/>
  <c r="AA537" i="4" s="1"/>
  <c r="AB537" i="4"/>
  <c r="Q616" i="4"/>
  <c r="R616" i="4" s="1"/>
  <c r="V616" i="4" s="1"/>
  <c r="AA616" i="4" s="1"/>
  <c r="AB616" i="4"/>
  <c r="Q648" i="4"/>
  <c r="R648" i="4" s="1"/>
  <c r="V648" i="4" s="1"/>
  <c r="AA648" i="4" s="1"/>
  <c r="AB648" i="4"/>
  <c r="Q415" i="4"/>
  <c r="R415" i="4" s="1"/>
  <c r="V415" i="4" s="1"/>
  <c r="AA415" i="4" s="1"/>
  <c r="AB415" i="4"/>
  <c r="Q454" i="4"/>
  <c r="R454" i="4" s="1"/>
  <c r="V454" i="4" s="1"/>
  <c r="AA454" i="4" s="1"/>
  <c r="AB454" i="4"/>
  <c r="Q486" i="4"/>
  <c r="R486" i="4" s="1"/>
  <c r="V486" i="4" s="1"/>
  <c r="AA486" i="4" s="1"/>
  <c r="AB486" i="4"/>
  <c r="Q522" i="4"/>
  <c r="R522" i="4" s="1"/>
  <c r="V522" i="4" s="1"/>
  <c r="AA522" i="4" s="1"/>
  <c r="AB522" i="4"/>
  <c r="Q550" i="4"/>
  <c r="R550" i="4" s="1"/>
  <c r="V550" i="4" s="1"/>
  <c r="AA550" i="4" s="1"/>
  <c r="AB550" i="4"/>
  <c r="Q586" i="4"/>
  <c r="R586" i="4" s="1"/>
  <c r="V586" i="4" s="1"/>
  <c r="AA586" i="4" s="1"/>
  <c r="AB586" i="4"/>
  <c r="Q623" i="4"/>
  <c r="R623" i="4" s="1"/>
  <c r="V623" i="4" s="1"/>
  <c r="AA623" i="4" s="1"/>
  <c r="AB623" i="4"/>
  <c r="Q655" i="4"/>
  <c r="R655" i="4" s="1"/>
  <c r="V655" i="4" s="1"/>
  <c r="AA655" i="4" s="1"/>
  <c r="AB655" i="4"/>
  <c r="Q677" i="4"/>
  <c r="R677" i="4" s="1"/>
  <c r="V677" i="4" s="1"/>
  <c r="AA677" i="4" s="1"/>
  <c r="AB677" i="4"/>
  <c r="Q698" i="4"/>
  <c r="R698" i="4" s="1"/>
  <c r="V698" i="4" s="1"/>
  <c r="AA698" i="4" s="1"/>
  <c r="AB698" i="4"/>
  <c r="Q719" i="4"/>
  <c r="R719" i="4" s="1"/>
  <c r="V719" i="4" s="1"/>
  <c r="AA719" i="4" s="1"/>
  <c r="AB719" i="4"/>
  <c r="Q741" i="4"/>
  <c r="R741" i="4" s="1"/>
  <c r="V741" i="4" s="1"/>
  <c r="AA741" i="4" s="1"/>
  <c r="AB741" i="4"/>
  <c r="Q762" i="4"/>
  <c r="R762" i="4" s="1"/>
  <c r="V762" i="4" s="1"/>
  <c r="AA762" i="4" s="1"/>
  <c r="AB762" i="4"/>
  <c r="Q783" i="4"/>
  <c r="R783" i="4" s="1"/>
  <c r="V783" i="4" s="1"/>
  <c r="AA783" i="4" s="1"/>
  <c r="AB783" i="4"/>
  <c r="Q805" i="4"/>
  <c r="R805" i="4" s="1"/>
  <c r="V805" i="4" s="1"/>
  <c r="AA805" i="4" s="1"/>
  <c r="AB805" i="4"/>
  <c r="Q826" i="4"/>
  <c r="R826" i="4" s="1"/>
  <c r="V826" i="4" s="1"/>
  <c r="AA826" i="4" s="1"/>
  <c r="AB826" i="4"/>
  <c r="Q847" i="4"/>
  <c r="R847" i="4" s="1"/>
  <c r="V847" i="4" s="1"/>
  <c r="AA847" i="4" s="1"/>
  <c r="AB847" i="4"/>
  <c r="Q869" i="4"/>
  <c r="R869" i="4" s="1"/>
  <c r="V869" i="4" s="1"/>
  <c r="AA869" i="4" s="1"/>
  <c r="AB869" i="4"/>
  <c r="Q569" i="4"/>
  <c r="R569" i="4" s="1"/>
  <c r="V569" i="4" s="1"/>
  <c r="AA569" i="4" s="1"/>
  <c r="AB569" i="4"/>
  <c r="Q684" i="4"/>
  <c r="R684" i="4" s="1"/>
  <c r="V684" i="4" s="1"/>
  <c r="AA684" i="4" s="1"/>
  <c r="AB684" i="4"/>
  <c r="Q748" i="4"/>
  <c r="R748" i="4" s="1"/>
  <c r="V748" i="4" s="1"/>
  <c r="AA748" i="4" s="1"/>
  <c r="AB748" i="4"/>
  <c r="Q812" i="4"/>
  <c r="R812" i="4" s="1"/>
  <c r="V812" i="4" s="1"/>
  <c r="AA812" i="4" s="1"/>
  <c r="AB812" i="4"/>
  <c r="Q876" i="4"/>
  <c r="R876" i="4" s="1"/>
  <c r="V876" i="4" s="1"/>
  <c r="AA876" i="4" s="1"/>
  <c r="AB876" i="4"/>
  <c r="Q957" i="4"/>
  <c r="R957" i="4" s="1"/>
  <c r="V957" i="4" s="1"/>
  <c r="AA957" i="4" s="1"/>
  <c r="AB957" i="4"/>
  <c r="Q69" i="4"/>
  <c r="R69" i="4" s="1"/>
  <c r="V69" i="4" s="1"/>
  <c r="AA69" i="4" s="1"/>
  <c r="AB69" i="4"/>
  <c r="Q165" i="4"/>
  <c r="R165" i="4" s="1"/>
  <c r="V165" i="4" s="1"/>
  <c r="AA165" i="4" s="1"/>
  <c r="AB165" i="4"/>
  <c r="Q245" i="4"/>
  <c r="R245" i="4" s="1"/>
  <c r="V245" i="4" s="1"/>
  <c r="AA245" i="4" s="1"/>
  <c r="AB245" i="4"/>
  <c r="Q567" i="4"/>
  <c r="R567" i="4" s="1"/>
  <c r="V567" i="4" s="1"/>
  <c r="AA567" i="4" s="1"/>
  <c r="AB567" i="4"/>
  <c r="Q712" i="4"/>
  <c r="R712" i="4" s="1"/>
  <c r="V712" i="4" s="1"/>
  <c r="AA712" i="4" s="1"/>
  <c r="AB712" i="4"/>
  <c r="Q116" i="4"/>
  <c r="R116" i="4" s="1"/>
  <c r="V116" i="4" s="1"/>
  <c r="AA116" i="4" s="1"/>
  <c r="AB116" i="4"/>
  <c r="Q180" i="4"/>
  <c r="R180" i="4" s="1"/>
  <c r="V180" i="4" s="1"/>
  <c r="AA180" i="4" s="1"/>
  <c r="AB180" i="4"/>
  <c r="Q244" i="4"/>
  <c r="R244" i="4" s="1"/>
  <c r="V244" i="4" s="1"/>
  <c r="AA244" i="4" s="1"/>
  <c r="AB244" i="4"/>
  <c r="Q292" i="4"/>
  <c r="R292" i="4" s="1"/>
  <c r="V292" i="4" s="1"/>
  <c r="AA292" i="4" s="1"/>
  <c r="AB292" i="4"/>
  <c r="Q324" i="4"/>
  <c r="R324" i="4" s="1"/>
  <c r="V324" i="4" s="1"/>
  <c r="AA324" i="4" s="1"/>
  <c r="AB324" i="4"/>
  <c r="Q356" i="4"/>
  <c r="R356" i="4" s="1"/>
  <c r="V356" i="4" s="1"/>
  <c r="AA356" i="4" s="1"/>
  <c r="AB356" i="4"/>
  <c r="Q388" i="4"/>
  <c r="R388" i="4" s="1"/>
  <c r="V388" i="4" s="1"/>
  <c r="AA388" i="4" s="1"/>
  <c r="AB388" i="4"/>
  <c r="Q82" i="4"/>
  <c r="R82" i="4" s="1"/>
  <c r="V82" i="4" s="1"/>
  <c r="AA82" i="4" s="1"/>
  <c r="AB82" i="4"/>
  <c r="Q146" i="4"/>
  <c r="R146" i="4" s="1"/>
  <c r="V146" i="4" s="1"/>
  <c r="AA146" i="4" s="1"/>
  <c r="AB146" i="4"/>
  <c r="Q210" i="4"/>
  <c r="R210" i="4" s="1"/>
  <c r="V210" i="4" s="1"/>
  <c r="AA210" i="4" s="1"/>
  <c r="AB210" i="4"/>
  <c r="Q274" i="4"/>
  <c r="R274" i="4" s="1"/>
  <c r="V274" i="4" s="1"/>
  <c r="AA274" i="4" s="1"/>
  <c r="AB274" i="4"/>
  <c r="Q496" i="4"/>
  <c r="R496" i="4" s="1"/>
  <c r="V496" i="4" s="1"/>
  <c r="AA496" i="4" s="1"/>
  <c r="AB496" i="4"/>
  <c r="Q504" i="4"/>
  <c r="R504" i="4" s="1"/>
  <c r="V504" i="4" s="1"/>
  <c r="AA504" i="4" s="1"/>
  <c r="AB504" i="4"/>
  <c r="Q432" i="4"/>
  <c r="R432" i="4" s="1"/>
  <c r="V432" i="4" s="1"/>
  <c r="AA432" i="4" s="1"/>
  <c r="AB432" i="4"/>
  <c r="Q47" i="4"/>
  <c r="R47" i="4" s="1"/>
  <c r="V47" i="4" s="1"/>
  <c r="AA47" i="4" s="1"/>
  <c r="AB47" i="4"/>
  <c r="Q213" i="4"/>
  <c r="R213" i="4" s="1"/>
  <c r="V213" i="4" s="1"/>
  <c r="AA213" i="4" s="1"/>
  <c r="AB213" i="4"/>
  <c r="Q583" i="4"/>
  <c r="R583" i="4" s="1"/>
  <c r="V583" i="4" s="1"/>
  <c r="AA583" i="4" s="1"/>
  <c r="AB583" i="4"/>
  <c r="Q646" i="4"/>
  <c r="R646" i="4" s="1"/>
  <c r="V646" i="4" s="1"/>
  <c r="AA646" i="4" s="1"/>
  <c r="AB646" i="4"/>
  <c r="Q62" i="4"/>
  <c r="R62" i="4" s="1"/>
  <c r="V62" i="4" s="1"/>
  <c r="AA62" i="4" s="1"/>
  <c r="AB62" i="4"/>
  <c r="Q126" i="4"/>
  <c r="R126" i="4" s="1"/>
  <c r="V126" i="4" s="1"/>
  <c r="AA126" i="4" s="1"/>
  <c r="AB126" i="4"/>
  <c r="Q190" i="4"/>
  <c r="R190" i="4" s="1"/>
  <c r="V190" i="4" s="1"/>
  <c r="AA190" i="4" s="1"/>
  <c r="AB190" i="4"/>
  <c r="Q254" i="4"/>
  <c r="R254" i="4" s="1"/>
  <c r="V254" i="4" s="1"/>
  <c r="AA254" i="4" s="1"/>
  <c r="AB254" i="4"/>
  <c r="Q302" i="4"/>
  <c r="R302" i="4" s="1"/>
  <c r="V302" i="4" s="1"/>
  <c r="AA302" i="4" s="1"/>
  <c r="AB302" i="4"/>
  <c r="Q334" i="4"/>
  <c r="R334" i="4" s="1"/>
  <c r="V334" i="4" s="1"/>
  <c r="AA334" i="4" s="1"/>
  <c r="AB334" i="4"/>
  <c r="Q366" i="4"/>
  <c r="R366" i="4" s="1"/>
  <c r="V366" i="4" s="1"/>
  <c r="AA366" i="4" s="1"/>
  <c r="AB366" i="4"/>
  <c r="Q398" i="4"/>
  <c r="R398" i="4" s="1"/>
  <c r="V398" i="4" s="1"/>
  <c r="AA398" i="4" s="1"/>
  <c r="AB398" i="4"/>
  <c r="Q96" i="4"/>
  <c r="R96" i="4" s="1"/>
  <c r="V96" i="4" s="1"/>
  <c r="AA96" i="4" s="1"/>
  <c r="AB96" i="4"/>
  <c r="Q160" i="4"/>
  <c r="R160" i="4" s="1"/>
  <c r="V160" i="4" s="1"/>
  <c r="AA160" i="4" s="1"/>
  <c r="AB160" i="4"/>
  <c r="Q224" i="4"/>
  <c r="R224" i="4" s="1"/>
  <c r="V224" i="4" s="1"/>
  <c r="AA224" i="4" s="1"/>
  <c r="AB224" i="4"/>
  <c r="Q410" i="4"/>
  <c r="R410" i="4" s="1"/>
  <c r="V410" i="4" s="1"/>
  <c r="AA410" i="4" s="1"/>
  <c r="AB410" i="4"/>
  <c r="Q520" i="4"/>
  <c r="R520" i="4" s="1"/>
  <c r="V520" i="4" s="1"/>
  <c r="AA520" i="4" s="1"/>
  <c r="AB520" i="4"/>
  <c r="Q508" i="4"/>
  <c r="R508" i="4" s="1"/>
  <c r="V508" i="4" s="1"/>
  <c r="AA508" i="4" s="1"/>
  <c r="AB508" i="4"/>
  <c r="Q76" i="4"/>
  <c r="R76" i="4" s="1"/>
  <c r="V76" i="4" s="1"/>
  <c r="AA76" i="4" s="1"/>
  <c r="AB76" i="4"/>
  <c r="Q140" i="4"/>
  <c r="R140" i="4" s="1"/>
  <c r="V140" i="4" s="1"/>
  <c r="AA140" i="4" s="1"/>
  <c r="AB140" i="4"/>
  <c r="Q204" i="4"/>
  <c r="R204" i="4" s="1"/>
  <c r="V204" i="4" s="1"/>
  <c r="AA204" i="4" s="1"/>
  <c r="AB204" i="4"/>
  <c r="Q268" i="4"/>
  <c r="R268" i="4" s="1"/>
  <c r="V268" i="4" s="1"/>
  <c r="AA268" i="4" s="1"/>
  <c r="AB268" i="4"/>
  <c r="Q296" i="4"/>
  <c r="R296" i="4" s="1"/>
  <c r="V296" i="4" s="1"/>
  <c r="AA296" i="4" s="1"/>
  <c r="AB296" i="4"/>
  <c r="Q328" i="4"/>
  <c r="R328" i="4" s="1"/>
  <c r="V328" i="4" s="1"/>
  <c r="AA328" i="4" s="1"/>
  <c r="AB328" i="4"/>
  <c r="Q360" i="4"/>
  <c r="R360" i="4" s="1"/>
  <c r="V360" i="4" s="1"/>
  <c r="AA360" i="4" s="1"/>
  <c r="AB360" i="4"/>
  <c r="Q392" i="4"/>
  <c r="R392" i="4" s="1"/>
  <c r="V392" i="4" s="1"/>
  <c r="AA392" i="4" s="1"/>
  <c r="AB392" i="4"/>
  <c r="Q90" i="4"/>
  <c r="R90" i="4" s="1"/>
  <c r="V90" i="4" s="1"/>
  <c r="AA90" i="4" s="1"/>
  <c r="AB90" i="4"/>
  <c r="Q154" i="4"/>
  <c r="R154" i="4" s="1"/>
  <c r="V154" i="4" s="1"/>
  <c r="AA154" i="4" s="1"/>
  <c r="AB154" i="4"/>
  <c r="Q218" i="4"/>
  <c r="R218" i="4" s="1"/>
  <c r="V218" i="4" s="1"/>
  <c r="AA218" i="4" s="1"/>
  <c r="AB218" i="4"/>
  <c r="Q282" i="4"/>
  <c r="R282" i="4" s="1"/>
  <c r="V282" i="4" s="1"/>
  <c r="AA282" i="4" s="1"/>
  <c r="AB282" i="4"/>
  <c r="Q488" i="4"/>
  <c r="R488" i="4" s="1"/>
  <c r="V488" i="4" s="1"/>
  <c r="AA488" i="4" s="1"/>
  <c r="AB488" i="4"/>
  <c r="Q414" i="4"/>
  <c r="R414" i="4" s="1"/>
  <c r="V414" i="4" s="1"/>
  <c r="AA414" i="4" s="1"/>
  <c r="AB414" i="4"/>
  <c r="Q412" i="4"/>
  <c r="R412" i="4" s="1"/>
  <c r="V412" i="4" s="1"/>
  <c r="AA412" i="4" s="1"/>
  <c r="AB412" i="4"/>
  <c r="Q34" i="4"/>
  <c r="R34" i="4" s="1"/>
  <c r="V34" i="4" s="1"/>
  <c r="AA34" i="4" s="1"/>
  <c r="AB34" i="4"/>
  <c r="Q83" i="4"/>
  <c r="R83" i="4" s="1"/>
  <c r="V83" i="4" s="1"/>
  <c r="AA83" i="4" s="1"/>
  <c r="AB83" i="4"/>
  <c r="Q115" i="4"/>
  <c r="R115" i="4" s="1"/>
  <c r="V115" i="4" s="1"/>
  <c r="AA115" i="4" s="1"/>
  <c r="AB115" i="4"/>
  <c r="Q147" i="4"/>
  <c r="R147" i="4" s="1"/>
  <c r="V147" i="4" s="1"/>
  <c r="AA147" i="4" s="1"/>
  <c r="AB147" i="4"/>
  <c r="Q179" i="4"/>
  <c r="R179" i="4" s="1"/>
  <c r="V179" i="4" s="1"/>
  <c r="AA179" i="4" s="1"/>
  <c r="AB179" i="4"/>
  <c r="Q211" i="4"/>
  <c r="R211" i="4" s="1"/>
  <c r="V211" i="4" s="1"/>
  <c r="AA211" i="4" s="1"/>
  <c r="AB211" i="4"/>
  <c r="Q243" i="4"/>
  <c r="R243" i="4" s="1"/>
  <c r="V243" i="4" s="1"/>
  <c r="AA243" i="4" s="1"/>
  <c r="AB243" i="4"/>
  <c r="Q275" i="4"/>
  <c r="R275" i="4" s="1"/>
  <c r="V275" i="4" s="1"/>
  <c r="AA275" i="4" s="1"/>
  <c r="AB275" i="4"/>
  <c r="Q32" i="4"/>
  <c r="R32" i="4" s="1"/>
  <c r="V32" i="4" s="1"/>
  <c r="AA32" i="4" s="1"/>
  <c r="AB32" i="4"/>
  <c r="Q285" i="4"/>
  <c r="R285" i="4" s="1"/>
  <c r="V285" i="4" s="1"/>
  <c r="AA285" i="4" s="1"/>
  <c r="AB285" i="4"/>
  <c r="Q301" i="4"/>
  <c r="R301" i="4" s="1"/>
  <c r="V301" i="4" s="1"/>
  <c r="AA301" i="4" s="1"/>
  <c r="AB301" i="4"/>
  <c r="Q317" i="4"/>
  <c r="R317" i="4" s="1"/>
  <c r="V317" i="4" s="1"/>
  <c r="AA317" i="4" s="1"/>
  <c r="AB317" i="4"/>
  <c r="Q333" i="4"/>
  <c r="R333" i="4" s="1"/>
  <c r="V333" i="4" s="1"/>
  <c r="AA333" i="4" s="1"/>
  <c r="AB333" i="4"/>
  <c r="Q349" i="4"/>
  <c r="R349" i="4" s="1"/>
  <c r="V349" i="4" s="1"/>
  <c r="AA349" i="4" s="1"/>
  <c r="AB349" i="4"/>
  <c r="Q5" i="4"/>
  <c r="R5" i="4" s="1"/>
  <c r="V5" i="4" s="1"/>
  <c r="AA5" i="4" s="1"/>
  <c r="AB5" i="4"/>
  <c r="Q37" i="4"/>
  <c r="R37" i="4" s="1"/>
  <c r="V37" i="4" s="1"/>
  <c r="AA37" i="4" s="1"/>
  <c r="AB37" i="4"/>
  <c r="Q511" i="4"/>
  <c r="R511" i="4" s="1"/>
  <c r="V511" i="4" s="1"/>
  <c r="AA511" i="4" s="1"/>
  <c r="AB511" i="4"/>
  <c r="Q539" i="4"/>
  <c r="R539" i="4" s="1"/>
  <c r="V539" i="4" s="1"/>
  <c r="AA539" i="4" s="1"/>
  <c r="AB539" i="4"/>
  <c r="Q575" i="4"/>
  <c r="R575" i="4" s="1"/>
  <c r="V575" i="4" s="1"/>
  <c r="AA575" i="4" s="1"/>
  <c r="AB575" i="4"/>
  <c r="Q625" i="4"/>
  <c r="R625" i="4" s="1"/>
  <c r="V625" i="4" s="1"/>
  <c r="AA625" i="4" s="1"/>
  <c r="AB625" i="4"/>
  <c r="Q383" i="4"/>
  <c r="R383" i="4" s="1"/>
  <c r="V383" i="4" s="1"/>
  <c r="AA383" i="4" s="1"/>
  <c r="AB383" i="4"/>
  <c r="Q465" i="4"/>
  <c r="R465" i="4" s="1"/>
  <c r="V465" i="4" s="1"/>
  <c r="AA465" i="4" s="1"/>
  <c r="AB465" i="4"/>
  <c r="Q463" i="4"/>
  <c r="R463" i="4" s="1"/>
  <c r="V463" i="4" s="1"/>
  <c r="AA463" i="4" s="1"/>
  <c r="AB463" i="4"/>
  <c r="Q495" i="4"/>
  <c r="R495" i="4" s="1"/>
  <c r="V495" i="4" s="1"/>
  <c r="AA495" i="4" s="1"/>
  <c r="AB495" i="4"/>
  <c r="Q523" i="4"/>
  <c r="R523" i="4" s="1"/>
  <c r="V523" i="4" s="1"/>
  <c r="AA523" i="4" s="1"/>
  <c r="AB523" i="4"/>
  <c r="Q559" i="4"/>
  <c r="R559" i="4" s="1"/>
  <c r="V559" i="4" s="1"/>
  <c r="AA559" i="4" s="1"/>
  <c r="AB559" i="4"/>
  <c r="Q587" i="4"/>
  <c r="R587" i="4" s="1"/>
  <c r="V587" i="4" s="1"/>
  <c r="AA587" i="4" s="1"/>
  <c r="AB587" i="4"/>
  <c r="Q708" i="4"/>
  <c r="R708" i="4" s="1"/>
  <c r="V708" i="4" s="1"/>
  <c r="AA708" i="4" s="1"/>
  <c r="AB708" i="4"/>
  <c r="Q772" i="4"/>
  <c r="R772" i="4" s="1"/>
  <c r="V772" i="4" s="1"/>
  <c r="AA772" i="4" s="1"/>
  <c r="AB772" i="4"/>
  <c r="Q836" i="4"/>
  <c r="R836" i="4" s="1"/>
  <c r="V836" i="4" s="1"/>
  <c r="AA836" i="4" s="1"/>
  <c r="AB836" i="4"/>
  <c r="Q971" i="4"/>
  <c r="R971" i="4" s="1"/>
  <c r="V971" i="4" s="1"/>
  <c r="AA971" i="4" s="1"/>
  <c r="AB971" i="4"/>
  <c r="Q1003" i="4"/>
  <c r="R1003" i="4" s="1"/>
  <c r="V1003" i="4" s="1"/>
  <c r="AA1003" i="4" s="1"/>
  <c r="AB1003" i="4"/>
  <c r="Q888" i="4"/>
  <c r="R888" i="4" s="1"/>
  <c r="V888" i="4" s="1"/>
  <c r="AA888" i="4" s="1"/>
  <c r="F861" i="12" s="1"/>
  <c r="AB888" i="4"/>
  <c r="Q952" i="4"/>
  <c r="R952" i="4" s="1"/>
  <c r="V952" i="4" s="1"/>
  <c r="AA952" i="4" s="1"/>
  <c r="AB952" i="4"/>
  <c r="Q983" i="4"/>
  <c r="R983" i="4" s="1"/>
  <c r="V983" i="4" s="1"/>
  <c r="AA983" i="4" s="1"/>
  <c r="AB983" i="4"/>
  <c r="Q1015" i="4"/>
  <c r="R1015" i="4" s="1"/>
  <c r="V1015" i="4" s="1"/>
  <c r="AA1015" i="4" s="1"/>
  <c r="AB1015" i="4"/>
  <c r="Q916" i="4"/>
  <c r="R916" i="4" s="1"/>
  <c r="V916" i="4" s="1"/>
  <c r="AA916" i="4" s="1"/>
  <c r="F889" i="12" s="1"/>
  <c r="Q889" i="12" s="1"/>
  <c r="AB916" i="4"/>
  <c r="Q969" i="4"/>
  <c r="R969" i="4" s="1"/>
  <c r="V969" i="4" s="1"/>
  <c r="AA969" i="4" s="1"/>
  <c r="AB969" i="4"/>
  <c r="Q1001" i="4"/>
  <c r="R1001" i="4" s="1"/>
  <c r="V1001" i="4" s="1"/>
  <c r="AA1001" i="4" s="1"/>
  <c r="AB1001" i="4"/>
  <c r="Q928" i="4"/>
  <c r="R928" i="4" s="1"/>
  <c r="V928" i="4" s="1"/>
  <c r="AA928" i="4" s="1"/>
  <c r="F901" i="12" s="1"/>
  <c r="Q901" i="12" s="1"/>
  <c r="AB928" i="4"/>
  <c r="Q989" i="4"/>
  <c r="R989" i="4" s="1"/>
  <c r="V989" i="4" s="1"/>
  <c r="AA989" i="4" s="1"/>
  <c r="AB989" i="4"/>
  <c r="Q85" i="4"/>
  <c r="R85" i="4" s="1"/>
  <c r="V85" i="4" s="1"/>
  <c r="AA85" i="4" s="1"/>
  <c r="AB85" i="4"/>
  <c r="Q149" i="4"/>
  <c r="R149" i="4" s="1"/>
  <c r="V149" i="4" s="1"/>
  <c r="AA149" i="4" s="1"/>
  <c r="AB149" i="4"/>
  <c r="Q229" i="4"/>
  <c r="R229" i="4" s="1"/>
  <c r="V229" i="4" s="1"/>
  <c r="AA229" i="4" s="1"/>
  <c r="AB229" i="4"/>
  <c r="Q450" i="4"/>
  <c r="R450" i="4" s="1"/>
  <c r="V450" i="4" s="1"/>
  <c r="AA450" i="4" s="1"/>
  <c r="AB450" i="4"/>
  <c r="Q526" i="4"/>
  <c r="R526" i="4" s="1"/>
  <c r="V526" i="4" s="1"/>
  <c r="AA526" i="4" s="1"/>
  <c r="AB526" i="4"/>
  <c r="Q610" i="4"/>
  <c r="R610" i="4" s="1"/>
  <c r="V610" i="4" s="1"/>
  <c r="AA610" i="4" s="1"/>
  <c r="AB610" i="4"/>
  <c r="Q667" i="4"/>
  <c r="R667" i="4" s="1"/>
  <c r="V667" i="4" s="1"/>
  <c r="AA667" i="4" s="1"/>
  <c r="AB667" i="4"/>
  <c r="Q721" i="4"/>
  <c r="R721" i="4" s="1"/>
  <c r="V721" i="4" s="1"/>
  <c r="AA721" i="4" s="1"/>
  <c r="AB721" i="4"/>
  <c r="Q774" i="4"/>
  <c r="R774" i="4" s="1"/>
  <c r="V774" i="4" s="1"/>
  <c r="AA774" i="4" s="1"/>
  <c r="AB774" i="4"/>
  <c r="Q838" i="4"/>
  <c r="R838" i="4" s="1"/>
  <c r="V838" i="4" s="1"/>
  <c r="AA838" i="4" s="1"/>
  <c r="AB838" i="4"/>
  <c r="Q434" i="4"/>
  <c r="R434" i="4" s="1"/>
  <c r="V434" i="4" s="1"/>
  <c r="AA434" i="4" s="1"/>
  <c r="AB434" i="4"/>
  <c r="Q601" i="4"/>
  <c r="R601" i="4" s="1"/>
  <c r="V601" i="4" s="1"/>
  <c r="AA601" i="4" s="1"/>
  <c r="AB601" i="4"/>
  <c r="Q419" i="4"/>
  <c r="R419" i="4" s="1"/>
  <c r="V419" i="4" s="1"/>
  <c r="AA419" i="4" s="1"/>
  <c r="AB419" i="4"/>
  <c r="Q525" i="4"/>
  <c r="R525" i="4" s="1"/>
  <c r="V525" i="4" s="1"/>
  <c r="AA525" i="4" s="1"/>
  <c r="AB525" i="4"/>
  <c r="Q589" i="4"/>
  <c r="R589" i="4" s="1"/>
  <c r="V589" i="4" s="1"/>
  <c r="AA589" i="4" s="1"/>
  <c r="AB589" i="4"/>
  <c r="Q658" i="4"/>
  <c r="R658" i="4" s="1"/>
  <c r="V658" i="4" s="1"/>
  <c r="AA658" i="4" s="1"/>
  <c r="AB658" i="4"/>
  <c r="Q711" i="4"/>
  <c r="R711" i="4" s="1"/>
  <c r="V711" i="4" s="1"/>
  <c r="AA711" i="4" s="1"/>
  <c r="AB711" i="4"/>
  <c r="Q733" i="4"/>
  <c r="R733" i="4" s="1"/>
  <c r="V733" i="4" s="1"/>
  <c r="AA733" i="4" s="1"/>
  <c r="AB733" i="4"/>
  <c r="Q754" i="4"/>
  <c r="R754" i="4" s="1"/>
  <c r="V754" i="4" s="1"/>
  <c r="AA754" i="4" s="1"/>
  <c r="AB754" i="4"/>
  <c r="Q775" i="4"/>
  <c r="R775" i="4" s="1"/>
  <c r="V775" i="4" s="1"/>
  <c r="AA775" i="4" s="1"/>
  <c r="AB775" i="4"/>
  <c r="Q797" i="4"/>
  <c r="R797" i="4" s="1"/>
  <c r="V797" i="4" s="1"/>
  <c r="AA797" i="4" s="1"/>
  <c r="AB797" i="4"/>
  <c r="Q818" i="4"/>
  <c r="R818" i="4" s="1"/>
  <c r="V818" i="4" s="1"/>
  <c r="AA818" i="4" s="1"/>
  <c r="AB818" i="4"/>
  <c r="Q839" i="4"/>
  <c r="R839" i="4" s="1"/>
  <c r="V839" i="4" s="1"/>
  <c r="AA839" i="4" s="1"/>
  <c r="AB839" i="4"/>
  <c r="Q861" i="4"/>
  <c r="R861" i="4" s="1"/>
  <c r="V861" i="4" s="1"/>
  <c r="AA861" i="4" s="1"/>
  <c r="AB861" i="4"/>
  <c r="Q385" i="4"/>
  <c r="R385" i="4" s="1"/>
  <c r="V385" i="4" s="1"/>
  <c r="AA385" i="4" s="1"/>
  <c r="AB385" i="4"/>
  <c r="Q510" i="4"/>
  <c r="R510" i="4" s="1"/>
  <c r="V510" i="4" s="1"/>
  <c r="AA510" i="4" s="1"/>
  <c r="AB510" i="4"/>
  <c r="Q574" i="4"/>
  <c r="R574" i="4" s="1"/>
  <c r="V574" i="4" s="1"/>
  <c r="AA574" i="4" s="1"/>
  <c r="AB574" i="4"/>
  <c r="Q612" i="4"/>
  <c r="R612" i="4" s="1"/>
  <c r="V612" i="4" s="1"/>
  <c r="AA612" i="4" s="1"/>
  <c r="AB612" i="4"/>
  <c r="Q644" i="4"/>
  <c r="R644" i="4" s="1"/>
  <c r="V644" i="4" s="1"/>
  <c r="AA644" i="4" s="1"/>
  <c r="AB644" i="4"/>
  <c r="Q897" i="4"/>
  <c r="R897" i="4" s="1"/>
  <c r="V897" i="4" s="1"/>
  <c r="AA897" i="4" s="1"/>
  <c r="F870" i="12" s="1"/>
  <c r="AB897" i="4"/>
  <c r="Q918" i="4"/>
  <c r="R918" i="4" s="1"/>
  <c r="V918" i="4" s="1"/>
  <c r="AA918" i="4" s="1"/>
  <c r="F891" i="12" s="1"/>
  <c r="Q891" i="12" s="1"/>
  <c r="AB918" i="4"/>
  <c r="Q939" i="4"/>
  <c r="R939" i="4" s="1"/>
  <c r="V939" i="4" s="1"/>
  <c r="AA939" i="4" s="1"/>
  <c r="F912" i="12" s="1"/>
  <c r="Q912" i="12" s="1"/>
  <c r="AB939" i="4"/>
  <c r="Q976" i="4"/>
  <c r="R976" i="4" s="1"/>
  <c r="V976" i="4" s="1"/>
  <c r="AA976" i="4" s="1"/>
  <c r="AB976" i="4"/>
  <c r="Q1008" i="4"/>
  <c r="R1008" i="4" s="1"/>
  <c r="V1008" i="4" s="1"/>
  <c r="AA1008" i="4" s="1"/>
  <c r="AB1008" i="4"/>
  <c r="Q893" i="4"/>
  <c r="R893" i="4" s="1"/>
  <c r="V893" i="4" s="1"/>
  <c r="AA893" i="4" s="1"/>
  <c r="F866" i="12" s="1"/>
  <c r="AB893" i="4"/>
  <c r="Q914" i="4"/>
  <c r="R914" i="4" s="1"/>
  <c r="V914" i="4" s="1"/>
  <c r="AA914" i="4" s="1"/>
  <c r="F887" i="12" s="1"/>
  <c r="Q887" i="12" s="1"/>
  <c r="AB914" i="4"/>
  <c r="Q935" i="4"/>
  <c r="R935" i="4" s="1"/>
  <c r="V935" i="4" s="1"/>
  <c r="AA935" i="4" s="1"/>
  <c r="F908" i="12" s="1"/>
  <c r="Q908" i="12" s="1"/>
  <c r="AB935" i="4"/>
  <c r="Q49" i="4"/>
  <c r="R49" i="4" s="1"/>
  <c r="V49" i="4" s="1"/>
  <c r="AA49" i="4" s="1"/>
  <c r="AB49" i="4"/>
  <c r="Q425" i="4"/>
  <c r="R425" i="4" s="1"/>
  <c r="V425" i="4" s="1"/>
  <c r="AA425" i="4" s="1"/>
  <c r="AB425" i="4"/>
  <c r="Q19" i="4"/>
  <c r="R19" i="4" s="1"/>
  <c r="V19" i="4" s="1"/>
  <c r="AA19" i="4" s="1"/>
  <c r="AB19" i="4"/>
  <c r="Q643" i="4"/>
  <c r="R643" i="4" s="1"/>
  <c r="V643" i="4" s="1"/>
  <c r="AA643" i="4" s="1"/>
  <c r="AB643" i="4"/>
  <c r="Q702" i="4"/>
  <c r="R702" i="4" s="1"/>
  <c r="V702" i="4" s="1"/>
  <c r="AA702" i="4" s="1"/>
  <c r="AB702" i="4"/>
  <c r="Q745" i="4"/>
  <c r="R745" i="4" s="1"/>
  <c r="V745" i="4" s="1"/>
  <c r="AA745" i="4" s="1"/>
  <c r="AB745" i="4"/>
  <c r="Q809" i="4"/>
  <c r="R809" i="4" s="1"/>
  <c r="V809" i="4" s="1"/>
  <c r="AA809" i="4" s="1"/>
  <c r="AB809" i="4"/>
  <c r="Q862" i="4"/>
  <c r="R862" i="4" s="1"/>
  <c r="V862" i="4" s="1"/>
  <c r="AA862" i="4" s="1"/>
  <c r="AB862" i="4"/>
  <c r="Q407" i="4"/>
  <c r="R407" i="4" s="1"/>
  <c r="V407" i="4" s="1"/>
  <c r="AA407" i="4" s="1"/>
  <c r="AB407" i="4"/>
  <c r="Q558" i="4"/>
  <c r="R558" i="4" s="1"/>
  <c r="V558" i="4" s="1"/>
  <c r="AA558" i="4" s="1"/>
  <c r="AB558" i="4"/>
  <c r="Q693" i="4"/>
  <c r="R693" i="4" s="1"/>
  <c r="V693" i="4" s="1"/>
  <c r="AA693" i="4" s="1"/>
  <c r="AB693" i="4"/>
  <c r="Q778" i="4"/>
  <c r="R778" i="4" s="1"/>
  <c r="V778" i="4" s="1"/>
  <c r="AA778" i="4" s="1"/>
  <c r="AB778" i="4"/>
  <c r="Q853" i="4"/>
  <c r="R853" i="4" s="1"/>
  <c r="V853" i="4" s="1"/>
  <c r="AA853" i="4" s="1"/>
  <c r="AB853" i="4"/>
  <c r="Q966" i="4"/>
  <c r="R966" i="4" s="1"/>
  <c r="V966" i="4" s="1"/>
  <c r="AA966" i="4" s="1"/>
  <c r="AB966" i="4"/>
  <c r="Q927" i="4"/>
  <c r="R927" i="4" s="1"/>
  <c r="V927" i="4" s="1"/>
  <c r="AA927" i="4" s="1"/>
  <c r="F900" i="12" s="1"/>
  <c r="Q900" i="12" s="1"/>
  <c r="AB927" i="4"/>
  <c r="Q964" i="4"/>
  <c r="R964" i="4" s="1"/>
  <c r="V964" i="4" s="1"/>
  <c r="AA964" i="4" s="1"/>
  <c r="AB964" i="4"/>
  <c r="Q347" i="4"/>
  <c r="R347" i="4" s="1"/>
  <c r="V347" i="4" s="1"/>
  <c r="AA347" i="4" s="1"/>
  <c r="AB347" i="4"/>
  <c r="Q659" i="4"/>
  <c r="R659" i="4" s="1"/>
  <c r="V659" i="4" s="1"/>
  <c r="AA659" i="4" s="1"/>
  <c r="AB659" i="4"/>
  <c r="Q766" i="4"/>
  <c r="R766" i="4" s="1"/>
  <c r="V766" i="4" s="1"/>
  <c r="AA766" i="4" s="1"/>
  <c r="AB766" i="4"/>
  <c r="Q873" i="4"/>
  <c r="R873" i="4" s="1"/>
  <c r="V873" i="4" s="1"/>
  <c r="AA873" i="4" s="1"/>
  <c r="AB873" i="4"/>
  <c r="Q462" i="4"/>
  <c r="R462" i="4" s="1"/>
  <c r="V462" i="4" s="1"/>
  <c r="AA462" i="4" s="1"/>
  <c r="AB462" i="4"/>
  <c r="Q615" i="4"/>
  <c r="R615" i="4" s="1"/>
  <c r="V615" i="4" s="1"/>
  <c r="AA615" i="4" s="1"/>
  <c r="AB615" i="4"/>
  <c r="Q746" i="4"/>
  <c r="R746" i="4" s="1"/>
  <c r="V746" i="4" s="1"/>
  <c r="AA746" i="4" s="1"/>
  <c r="AB746" i="4"/>
  <c r="Q842" i="4"/>
  <c r="R842" i="4" s="1"/>
  <c r="V842" i="4" s="1"/>
  <c r="AA842" i="4" s="1"/>
  <c r="AB842" i="4"/>
  <c r="Q942" i="4"/>
  <c r="R942" i="4" s="1"/>
  <c r="V942" i="4" s="1"/>
  <c r="AA942" i="4" s="1"/>
  <c r="F915" i="12" s="1"/>
  <c r="Q915" i="12" s="1"/>
  <c r="AB942" i="4"/>
  <c r="Q949" i="4"/>
  <c r="R949" i="4" s="1"/>
  <c r="V949" i="4" s="1"/>
  <c r="AA949" i="4" s="1"/>
  <c r="AB949" i="4"/>
  <c r="Q1012" i="4"/>
  <c r="R1012" i="4" s="1"/>
  <c r="V1012" i="4" s="1"/>
  <c r="AA1012" i="4" s="1"/>
  <c r="AB1012" i="4"/>
  <c r="Q315" i="4"/>
  <c r="R315" i="4" s="1"/>
  <c r="V315" i="4" s="1"/>
  <c r="AA315" i="4" s="1"/>
  <c r="AB315" i="4"/>
  <c r="Q35" i="4"/>
  <c r="R35" i="4" s="1"/>
  <c r="V35" i="4" s="1"/>
  <c r="AA35" i="4" s="1"/>
  <c r="AB35" i="4"/>
  <c r="Q681" i="4"/>
  <c r="R681" i="4" s="1"/>
  <c r="V681" i="4" s="1"/>
  <c r="AA681" i="4" s="1"/>
  <c r="AB681" i="4"/>
  <c r="Q787" i="4"/>
  <c r="R787" i="4" s="1"/>
  <c r="V787" i="4" s="1"/>
  <c r="AA787" i="4" s="1"/>
  <c r="AB787" i="4"/>
  <c r="Q373" i="4"/>
  <c r="R373" i="4" s="1"/>
  <c r="V373" i="4" s="1"/>
  <c r="AA373" i="4" s="1"/>
  <c r="AB373" i="4"/>
  <c r="Q608" i="4"/>
  <c r="R608" i="4" s="1"/>
  <c r="V608" i="4" s="1"/>
  <c r="AA608" i="4" s="1"/>
  <c r="AB608" i="4"/>
  <c r="Q714" i="4"/>
  <c r="R714" i="4" s="1"/>
  <c r="V714" i="4" s="1"/>
  <c r="AA714" i="4" s="1"/>
  <c r="AB714" i="4"/>
  <c r="Q810" i="4"/>
  <c r="R810" i="4" s="1"/>
  <c r="V810" i="4" s="1"/>
  <c r="AA810" i="4" s="1"/>
  <c r="AB810" i="4"/>
  <c r="Q613" i="4"/>
  <c r="R613" i="4" s="1"/>
  <c r="V613" i="4" s="1"/>
  <c r="AA613" i="4" s="1"/>
  <c r="AB613" i="4"/>
  <c r="Q879" i="4"/>
  <c r="R879" i="4" s="1"/>
  <c r="V879" i="4" s="1"/>
  <c r="AA879" i="4" s="1"/>
  <c r="AB879" i="4"/>
  <c r="Q953" i="4"/>
  <c r="R953" i="4" s="1"/>
  <c r="V953" i="4" s="1"/>
  <c r="AA953" i="4" s="1"/>
  <c r="AB953" i="4"/>
  <c r="Q978" i="4"/>
  <c r="R978" i="4" s="1"/>
  <c r="V978" i="4" s="1"/>
  <c r="AA978" i="4" s="1"/>
  <c r="AB978" i="4"/>
  <c r="Q996" i="4"/>
  <c r="R996" i="4" s="1"/>
  <c r="V996" i="4" s="1"/>
  <c r="AA996" i="4" s="1"/>
  <c r="AB996" i="4"/>
  <c r="Q291" i="4"/>
  <c r="R291" i="4" s="1"/>
  <c r="V291" i="4" s="1"/>
  <c r="AA291" i="4" s="1"/>
  <c r="AB291" i="4"/>
  <c r="Q323" i="4"/>
  <c r="R323" i="4" s="1"/>
  <c r="V323" i="4" s="1"/>
  <c r="AA323" i="4" s="1"/>
  <c r="AB323" i="4"/>
  <c r="Q355" i="4"/>
  <c r="R355" i="4" s="1"/>
  <c r="V355" i="4" s="1"/>
  <c r="AA355" i="4" s="1"/>
  <c r="AB355" i="4"/>
  <c r="Q51" i="4"/>
  <c r="R51" i="4" s="1"/>
  <c r="V51" i="4" s="1"/>
  <c r="AA51" i="4" s="1"/>
  <c r="AB51" i="4"/>
  <c r="Q387" i="4"/>
  <c r="R387" i="4" s="1"/>
  <c r="V387" i="4" s="1"/>
  <c r="AA387" i="4" s="1"/>
  <c r="AB387" i="4"/>
  <c r="Q755" i="4"/>
  <c r="R755" i="4" s="1"/>
  <c r="V755" i="4" s="1"/>
  <c r="AA755" i="4" s="1"/>
  <c r="AB755" i="4"/>
  <c r="Q851" i="4"/>
  <c r="R851" i="4" s="1"/>
  <c r="V851" i="4" s="1"/>
  <c r="AA851" i="4" s="1"/>
  <c r="AB851" i="4"/>
  <c r="Q501" i="4"/>
  <c r="R501" i="4" s="1"/>
  <c r="V501" i="4" s="1"/>
  <c r="AA501" i="4" s="1"/>
  <c r="AB501" i="4"/>
  <c r="Q624" i="4"/>
  <c r="R624" i="4" s="1"/>
  <c r="V624" i="4" s="1"/>
  <c r="AA624" i="4" s="1"/>
  <c r="AB624" i="4"/>
  <c r="Q375" i="4"/>
  <c r="R375" i="4" s="1"/>
  <c r="V375" i="4" s="1"/>
  <c r="AA375" i="4" s="1"/>
  <c r="AB375" i="4"/>
  <c r="Q446" i="4"/>
  <c r="R446" i="4" s="1"/>
  <c r="V446" i="4" s="1"/>
  <c r="AA446" i="4" s="1"/>
  <c r="AB446" i="4"/>
  <c r="Q647" i="4"/>
  <c r="R647" i="4" s="1"/>
  <c r="V647" i="4" s="1"/>
  <c r="AA647" i="4" s="1"/>
  <c r="AB647" i="4"/>
  <c r="Q703" i="4"/>
  <c r="R703" i="4" s="1"/>
  <c r="V703" i="4" s="1"/>
  <c r="AA703" i="4" s="1"/>
  <c r="AB703" i="4"/>
  <c r="Q767" i="4"/>
  <c r="R767" i="4" s="1"/>
  <c r="V767" i="4" s="1"/>
  <c r="AA767" i="4" s="1"/>
  <c r="AB767" i="4"/>
  <c r="Q831" i="4"/>
  <c r="R831" i="4" s="1"/>
  <c r="V831" i="4" s="1"/>
  <c r="AA831" i="4" s="1"/>
  <c r="AB831" i="4"/>
  <c r="Q931" i="4"/>
  <c r="R931" i="4" s="1"/>
  <c r="V931" i="4" s="1"/>
  <c r="AA931" i="4" s="1"/>
  <c r="F904" i="12" s="1"/>
  <c r="Q904" i="12" s="1"/>
  <c r="AB931" i="4"/>
  <c r="Q906" i="4"/>
  <c r="R906" i="4" s="1"/>
  <c r="V906" i="4" s="1"/>
  <c r="AA906" i="4" s="1"/>
  <c r="F879" i="12" s="1"/>
  <c r="AB906" i="4"/>
  <c r="Q962" i="4"/>
  <c r="R962" i="4" s="1"/>
  <c r="V962" i="4" s="1"/>
  <c r="AA962" i="4" s="1"/>
  <c r="AB962" i="4"/>
  <c r="Q86" i="4"/>
  <c r="R86" i="4" s="1"/>
  <c r="V86" i="4" s="1"/>
  <c r="AA86" i="4" s="1"/>
  <c r="AB86" i="4"/>
  <c r="Q314" i="4"/>
  <c r="R314" i="4" s="1"/>
  <c r="V314" i="4" s="1"/>
  <c r="AA314" i="4" s="1"/>
  <c r="AB314" i="4"/>
  <c r="Q136" i="4"/>
  <c r="R136" i="4" s="1"/>
  <c r="V136" i="4" s="1"/>
  <c r="AA136" i="4" s="1"/>
  <c r="AB136" i="4"/>
  <c r="Q444" i="4"/>
  <c r="R444" i="4" s="1"/>
  <c r="V444" i="4" s="1"/>
  <c r="AA444" i="4" s="1"/>
  <c r="AB444" i="4"/>
  <c r="Q137" i="4"/>
  <c r="R137" i="4" s="1"/>
  <c r="V137" i="4" s="1"/>
  <c r="AA137" i="4" s="1"/>
  <c r="AB137" i="4"/>
  <c r="Q265" i="4"/>
  <c r="R265" i="4" s="1"/>
  <c r="V265" i="4" s="1"/>
  <c r="AA265" i="4" s="1"/>
  <c r="AB265" i="4"/>
  <c r="Q7" i="4"/>
  <c r="R7" i="4" s="1"/>
  <c r="V7" i="4" s="1"/>
  <c r="AA7" i="4" s="1"/>
  <c r="AB7" i="4"/>
  <c r="Q327" i="4"/>
  <c r="R327" i="4" s="1"/>
  <c r="V327" i="4" s="1"/>
  <c r="AA327" i="4" s="1"/>
  <c r="AB327" i="4"/>
  <c r="Q359" i="4"/>
  <c r="R359" i="4" s="1"/>
  <c r="V359" i="4" s="1"/>
  <c r="AA359" i="4" s="1"/>
  <c r="AB359" i="4"/>
  <c r="Q102" i="4"/>
  <c r="R102" i="4" s="1"/>
  <c r="V102" i="4" s="1"/>
  <c r="AA102" i="4" s="1"/>
  <c r="AB102" i="4"/>
  <c r="Q230" i="4"/>
  <c r="R230" i="4" s="1"/>
  <c r="V230" i="4" s="1"/>
  <c r="AA230" i="4" s="1"/>
  <c r="AB230" i="4"/>
  <c r="Q354" i="4"/>
  <c r="R354" i="4" s="1"/>
  <c r="V354" i="4" s="1"/>
  <c r="AA354" i="4" s="1"/>
  <c r="AB354" i="4"/>
  <c r="Q88" i="4"/>
  <c r="R88" i="4" s="1"/>
  <c r="V88" i="4" s="1"/>
  <c r="AA88" i="4" s="1"/>
  <c r="AB88" i="4"/>
  <c r="Q216" i="4"/>
  <c r="R216" i="4" s="1"/>
  <c r="V216" i="4" s="1"/>
  <c r="AA216" i="4" s="1"/>
  <c r="AB216" i="4"/>
  <c r="Q460" i="4"/>
  <c r="R460" i="4" s="1"/>
  <c r="V460" i="4" s="1"/>
  <c r="AA460" i="4" s="1"/>
  <c r="AB460" i="4"/>
  <c r="Q536" i="4"/>
  <c r="R536" i="4" s="1"/>
  <c r="V536" i="4" s="1"/>
  <c r="AA536" i="4" s="1"/>
  <c r="AB536" i="4"/>
  <c r="Q56" i="4"/>
  <c r="R56" i="4" s="1"/>
  <c r="V56" i="4" s="1"/>
  <c r="AA56" i="4" s="1"/>
  <c r="AB56" i="4"/>
  <c r="Q118" i="4"/>
  <c r="R118" i="4" s="1"/>
  <c r="V118" i="4" s="1"/>
  <c r="AA118" i="4" s="1"/>
  <c r="AB118" i="4"/>
  <c r="Q246" i="4"/>
  <c r="R246" i="4" s="1"/>
  <c r="V246" i="4" s="1"/>
  <c r="AA246" i="4" s="1"/>
  <c r="AB246" i="4"/>
  <c r="Q330" i="4"/>
  <c r="R330" i="4" s="1"/>
  <c r="V330" i="4" s="1"/>
  <c r="AA330" i="4" s="1"/>
  <c r="AB330" i="4"/>
  <c r="Q394" i="4"/>
  <c r="R394" i="4" s="1"/>
  <c r="V394" i="4" s="1"/>
  <c r="AA394" i="4" s="1"/>
  <c r="AB394" i="4"/>
  <c r="Q168" i="4"/>
  <c r="R168" i="4" s="1"/>
  <c r="V168" i="4" s="1"/>
  <c r="AA168" i="4" s="1"/>
  <c r="AB168" i="4"/>
  <c r="Q232" i="4"/>
  <c r="R232" i="4" s="1"/>
  <c r="V232" i="4" s="1"/>
  <c r="AA232" i="4" s="1"/>
  <c r="AB232" i="4"/>
  <c r="Q476" i="4"/>
  <c r="R476" i="4" s="1"/>
  <c r="V476" i="4" s="1"/>
  <c r="AA476" i="4" s="1"/>
  <c r="AB476" i="4"/>
  <c r="Q592" i="4"/>
  <c r="R592" i="4" s="1"/>
  <c r="V592" i="4" s="1"/>
  <c r="AA592" i="4" s="1"/>
  <c r="AB592" i="4"/>
  <c r="Q89" i="4"/>
  <c r="R89" i="4" s="1"/>
  <c r="V89" i="4" s="1"/>
  <c r="AA89" i="4" s="1"/>
  <c r="AB89" i="4"/>
  <c r="Q153" i="4"/>
  <c r="R153" i="4" s="1"/>
  <c r="V153" i="4" s="1"/>
  <c r="AA153" i="4" s="1"/>
  <c r="AB153" i="4"/>
  <c r="Q217" i="4"/>
  <c r="R217" i="4" s="1"/>
  <c r="V217" i="4" s="1"/>
  <c r="AA217" i="4" s="1"/>
  <c r="AB217" i="4"/>
  <c r="Q281" i="4"/>
  <c r="R281" i="4" s="1"/>
  <c r="V281" i="4" s="1"/>
  <c r="AA281" i="4" s="1"/>
  <c r="AB281" i="4"/>
  <c r="Q36" i="4"/>
  <c r="R36" i="4" s="1"/>
  <c r="V36" i="4" s="1"/>
  <c r="AA36" i="4" s="1"/>
  <c r="AB36" i="4"/>
  <c r="Q55" i="4"/>
  <c r="R55" i="4" s="1"/>
  <c r="V55" i="4" s="1"/>
  <c r="AA55" i="4" s="1"/>
  <c r="AB55" i="4"/>
  <c r="Q287" i="4"/>
  <c r="R287" i="4" s="1"/>
  <c r="V287" i="4" s="1"/>
  <c r="AA287" i="4" s="1"/>
  <c r="AB287" i="4"/>
  <c r="Q319" i="4"/>
  <c r="R319" i="4" s="1"/>
  <c r="V319" i="4" s="1"/>
  <c r="AA319" i="4" s="1"/>
  <c r="AB319" i="4"/>
  <c r="Q351" i="4"/>
  <c r="R351" i="4" s="1"/>
  <c r="V351" i="4" s="1"/>
  <c r="AA351" i="4" s="1"/>
  <c r="AB351" i="4"/>
  <c r="Q493" i="4"/>
  <c r="R493" i="4" s="1"/>
  <c r="V493" i="4" s="1"/>
  <c r="AA493" i="4" s="1"/>
  <c r="AB493" i="4"/>
  <c r="Q509" i="4"/>
  <c r="R509" i="4" s="1"/>
  <c r="V509" i="4" s="1"/>
  <c r="AA509" i="4" s="1"/>
  <c r="AB509" i="4"/>
  <c r="Q704" i="4"/>
  <c r="R704" i="4" s="1"/>
  <c r="V704" i="4" s="1"/>
  <c r="AA704" i="4" s="1"/>
  <c r="AB704" i="4"/>
  <c r="Q768" i="4"/>
  <c r="R768" i="4" s="1"/>
  <c r="V768" i="4" s="1"/>
  <c r="AA768" i="4" s="1"/>
  <c r="AB768" i="4"/>
  <c r="Q832" i="4"/>
  <c r="R832" i="4" s="1"/>
  <c r="V832" i="4" s="1"/>
  <c r="AA832" i="4" s="1"/>
  <c r="AB832" i="4"/>
  <c r="Q423" i="4"/>
  <c r="R423" i="4" s="1"/>
  <c r="V423" i="4" s="1"/>
  <c r="AA423" i="4" s="1"/>
  <c r="AB423" i="4"/>
  <c r="Q541" i="4"/>
  <c r="R541" i="4" s="1"/>
  <c r="V541" i="4" s="1"/>
  <c r="AA541" i="4" s="1"/>
  <c r="AB541" i="4"/>
  <c r="Q621" i="4"/>
  <c r="R621" i="4" s="1"/>
  <c r="V621" i="4" s="1"/>
  <c r="AA621" i="4" s="1"/>
  <c r="AB621" i="4"/>
  <c r="Q653" i="4"/>
  <c r="R653" i="4" s="1"/>
  <c r="V653" i="4" s="1"/>
  <c r="AA653" i="4" s="1"/>
  <c r="AB653" i="4"/>
  <c r="Q883" i="4"/>
  <c r="R883" i="4" s="1"/>
  <c r="V883" i="4" s="1"/>
  <c r="AA883" i="4" s="1"/>
  <c r="F856" i="12" s="1"/>
  <c r="AB883" i="4"/>
  <c r="Q905" i="4"/>
  <c r="R905" i="4" s="1"/>
  <c r="V905" i="4" s="1"/>
  <c r="AA905" i="4" s="1"/>
  <c r="F878" i="12" s="1"/>
  <c r="AB905" i="4"/>
  <c r="Q926" i="4"/>
  <c r="R926" i="4" s="1"/>
  <c r="V926" i="4" s="1"/>
  <c r="AA926" i="4" s="1"/>
  <c r="F899" i="12" s="1"/>
  <c r="Q899" i="12" s="1"/>
  <c r="AB926" i="4"/>
  <c r="Q947" i="4"/>
  <c r="R947" i="4" s="1"/>
  <c r="V947" i="4" s="1"/>
  <c r="AA947" i="4" s="1"/>
  <c r="F920" i="12" s="1"/>
  <c r="Q920" i="12" s="1"/>
  <c r="AB947" i="4"/>
  <c r="Q974" i="4"/>
  <c r="R974" i="4" s="1"/>
  <c r="V974" i="4" s="1"/>
  <c r="AA974" i="4" s="1"/>
  <c r="AB974" i="4"/>
  <c r="Q1006" i="4"/>
  <c r="R1006" i="4" s="1"/>
  <c r="V1006" i="4" s="1"/>
  <c r="AA1006" i="4" s="1"/>
  <c r="AB1006" i="4"/>
  <c r="Q933" i="4"/>
  <c r="R933" i="4" s="1"/>
  <c r="V933" i="4" s="1"/>
  <c r="AA933" i="4" s="1"/>
  <c r="F906" i="12" s="1"/>
  <c r="Q906" i="12" s="1"/>
  <c r="AB933" i="4"/>
  <c r="Q31" i="4"/>
  <c r="R31" i="4" s="1"/>
  <c r="V31" i="4" s="1"/>
  <c r="AA31" i="4" s="1"/>
  <c r="AB31" i="4"/>
  <c r="Q11" i="4"/>
  <c r="R11" i="4" s="1"/>
  <c r="V11" i="4" s="1"/>
  <c r="AA11" i="4" s="1"/>
  <c r="AB11" i="4"/>
  <c r="Q59" i="4"/>
  <c r="R59" i="4" s="1"/>
  <c r="V59" i="4" s="1"/>
  <c r="AA59" i="4" s="1"/>
  <c r="AB59" i="4"/>
  <c r="Q107" i="4"/>
  <c r="R107" i="4" s="1"/>
  <c r="V107" i="4" s="1"/>
  <c r="AA107" i="4" s="1"/>
  <c r="AB107" i="4"/>
  <c r="Q155" i="4"/>
  <c r="R155" i="4" s="1"/>
  <c r="V155" i="4" s="1"/>
  <c r="AA155" i="4" s="1"/>
  <c r="AB155" i="4"/>
  <c r="Q203" i="4"/>
  <c r="R203" i="4" s="1"/>
  <c r="V203" i="4" s="1"/>
  <c r="AA203" i="4" s="1"/>
  <c r="AB203" i="4"/>
  <c r="Q283" i="4"/>
  <c r="R283" i="4" s="1"/>
  <c r="V283" i="4" s="1"/>
  <c r="AA283" i="4" s="1"/>
  <c r="AB283" i="4"/>
  <c r="Q25" i="4"/>
  <c r="R25" i="4" s="1"/>
  <c r="V25" i="4" s="1"/>
  <c r="AA25" i="4" s="1"/>
  <c r="AB25" i="4"/>
  <c r="Q321" i="4"/>
  <c r="R321" i="4" s="1"/>
  <c r="V321" i="4" s="1"/>
  <c r="AA321" i="4" s="1"/>
  <c r="AB321" i="4"/>
  <c r="Q353" i="4"/>
  <c r="R353" i="4" s="1"/>
  <c r="V353" i="4" s="1"/>
  <c r="AA353" i="4" s="1"/>
  <c r="AB353" i="4"/>
  <c r="Q426" i="4"/>
  <c r="R426" i="4" s="1"/>
  <c r="V426" i="4" s="1"/>
  <c r="AA426" i="4" s="1"/>
  <c r="AB426" i="4"/>
  <c r="Q514" i="4"/>
  <c r="R514" i="4" s="1"/>
  <c r="V514" i="4" s="1"/>
  <c r="AA514" i="4" s="1"/>
  <c r="AB514" i="4"/>
  <c r="Q590" i="4"/>
  <c r="R590" i="4" s="1"/>
  <c r="V590" i="4" s="1"/>
  <c r="AA590" i="4" s="1"/>
  <c r="AB590" i="4"/>
  <c r="Q678" i="4"/>
  <c r="R678" i="4" s="1"/>
  <c r="V678" i="4" s="1"/>
  <c r="AA678" i="4" s="1"/>
  <c r="AB678" i="4"/>
  <c r="Q731" i="4"/>
  <c r="R731" i="4" s="1"/>
  <c r="V731" i="4" s="1"/>
  <c r="AA731" i="4" s="1"/>
  <c r="AB731" i="4"/>
  <c r="Q785" i="4"/>
  <c r="R785" i="4" s="1"/>
  <c r="V785" i="4" s="1"/>
  <c r="AA785" i="4" s="1"/>
  <c r="AB785" i="4"/>
  <c r="Q827" i="4"/>
  <c r="R827" i="4" s="1"/>
  <c r="V827" i="4" s="1"/>
  <c r="AA827" i="4" s="1"/>
  <c r="AB827" i="4"/>
  <c r="Q870" i="4"/>
  <c r="R870" i="4" s="1"/>
  <c r="V870" i="4" s="1"/>
  <c r="AA870" i="4" s="1"/>
  <c r="AB870" i="4"/>
  <c r="Q649" i="4"/>
  <c r="R649" i="4" s="1"/>
  <c r="V649" i="4" s="1"/>
  <c r="AA649" i="4" s="1"/>
  <c r="AB649" i="4"/>
  <c r="Q441" i="4"/>
  <c r="R441" i="4" s="1"/>
  <c r="V441" i="4" s="1"/>
  <c r="AA441" i="4" s="1"/>
  <c r="AB441" i="4"/>
  <c r="Q669" i="4"/>
  <c r="R669" i="4" s="1"/>
  <c r="V669" i="4" s="1"/>
  <c r="AA669" i="4" s="1"/>
  <c r="AB669" i="4"/>
  <c r="Q68" i="4"/>
  <c r="R68" i="4" s="1"/>
  <c r="V68" i="4" s="1"/>
  <c r="AA68" i="4" s="1"/>
  <c r="AB68" i="4"/>
  <c r="Q132" i="4"/>
  <c r="R132" i="4" s="1"/>
  <c r="V132" i="4" s="1"/>
  <c r="AA132" i="4" s="1"/>
  <c r="AB132" i="4"/>
  <c r="Q196" i="4"/>
  <c r="R196" i="4" s="1"/>
  <c r="V196" i="4" s="1"/>
  <c r="AA196" i="4" s="1"/>
  <c r="AB196" i="4"/>
  <c r="Q260" i="4"/>
  <c r="R260" i="4" s="1"/>
  <c r="V260" i="4" s="1"/>
  <c r="AA260" i="4" s="1"/>
  <c r="AB260" i="4"/>
  <c r="Q300" i="4"/>
  <c r="R300" i="4" s="1"/>
  <c r="V300" i="4" s="1"/>
  <c r="AA300" i="4" s="1"/>
  <c r="AB300" i="4"/>
  <c r="Q332" i="4"/>
  <c r="R332" i="4" s="1"/>
  <c r="V332" i="4" s="1"/>
  <c r="AA332" i="4" s="1"/>
  <c r="AB332" i="4"/>
  <c r="Q364" i="4"/>
  <c r="R364" i="4" s="1"/>
  <c r="V364" i="4" s="1"/>
  <c r="AA364" i="4" s="1"/>
  <c r="AB364" i="4"/>
  <c r="Q396" i="4"/>
  <c r="R396" i="4" s="1"/>
  <c r="V396" i="4" s="1"/>
  <c r="AA396" i="4" s="1"/>
  <c r="AB396" i="4"/>
  <c r="Q98" i="4"/>
  <c r="R98" i="4" s="1"/>
  <c r="V98" i="4" s="1"/>
  <c r="AA98" i="4" s="1"/>
  <c r="AB98" i="4"/>
  <c r="Q162" i="4"/>
  <c r="R162" i="4" s="1"/>
  <c r="V162" i="4" s="1"/>
  <c r="AA162" i="4" s="1"/>
  <c r="AB162" i="4"/>
  <c r="Q226" i="4"/>
  <c r="R226" i="4" s="1"/>
  <c r="V226" i="4" s="1"/>
  <c r="AA226" i="4" s="1"/>
  <c r="AB226" i="4"/>
  <c r="Q448" i="4"/>
  <c r="R448" i="4" s="1"/>
  <c r="V448" i="4" s="1"/>
  <c r="AA448" i="4" s="1"/>
  <c r="AB448" i="4"/>
  <c r="Q524" i="4"/>
  <c r="R524" i="4" s="1"/>
  <c r="V524" i="4" s="1"/>
  <c r="AA524" i="4" s="1"/>
  <c r="AB524" i="4"/>
  <c r="Q532" i="4"/>
  <c r="R532" i="4" s="1"/>
  <c r="V532" i="4" s="1"/>
  <c r="AA532" i="4" s="1"/>
  <c r="AB532" i="4"/>
  <c r="Q420" i="4"/>
  <c r="R420" i="4" s="1"/>
  <c r="V420" i="4" s="1"/>
  <c r="AA420" i="4" s="1"/>
  <c r="AB420" i="4"/>
  <c r="Q75" i="4"/>
  <c r="R75" i="4" s="1"/>
  <c r="V75" i="4" s="1"/>
  <c r="AA75" i="4" s="1"/>
  <c r="AB75" i="4"/>
  <c r="Q171" i="4"/>
  <c r="R171" i="4" s="1"/>
  <c r="V171" i="4" s="1"/>
  <c r="AA171" i="4" s="1"/>
  <c r="AB171" i="4"/>
  <c r="Q251" i="4"/>
  <c r="R251" i="4" s="1"/>
  <c r="V251" i="4" s="1"/>
  <c r="AA251" i="4" s="1"/>
  <c r="AB251" i="4"/>
  <c r="Q289" i="4"/>
  <c r="R289" i="4" s="1"/>
  <c r="V289" i="4" s="1"/>
  <c r="AA289" i="4" s="1"/>
  <c r="AB289" i="4"/>
  <c r="Q44" i="4"/>
  <c r="R44" i="4" s="1"/>
  <c r="V44" i="4" s="1"/>
  <c r="AA44" i="4" s="1"/>
  <c r="AB44" i="4"/>
  <c r="Q689" i="4"/>
  <c r="R689" i="4" s="1"/>
  <c r="V689" i="4" s="1"/>
  <c r="AA689" i="4" s="1"/>
  <c r="AB689" i="4"/>
  <c r="Q795" i="4"/>
  <c r="R795" i="4" s="1"/>
  <c r="V795" i="4" s="1"/>
  <c r="AA795" i="4" s="1"/>
  <c r="AB795" i="4"/>
  <c r="Q489" i="4"/>
  <c r="R489" i="4" s="1"/>
  <c r="V489" i="4" s="1"/>
  <c r="AA489" i="4" s="1"/>
  <c r="AB489" i="4"/>
  <c r="Q78" i="4"/>
  <c r="R78" i="4" s="1"/>
  <c r="V78" i="4" s="1"/>
  <c r="AA78" i="4" s="1"/>
  <c r="AB78" i="4"/>
  <c r="Q142" i="4"/>
  <c r="R142" i="4" s="1"/>
  <c r="V142" i="4" s="1"/>
  <c r="AA142" i="4" s="1"/>
  <c r="AB142" i="4"/>
  <c r="Q206" i="4"/>
  <c r="R206" i="4" s="1"/>
  <c r="V206" i="4" s="1"/>
  <c r="AA206" i="4" s="1"/>
  <c r="AB206" i="4"/>
  <c r="Q270" i="4"/>
  <c r="R270" i="4" s="1"/>
  <c r="V270" i="4" s="1"/>
  <c r="AA270" i="4" s="1"/>
  <c r="AB270" i="4"/>
  <c r="Q310" i="4"/>
  <c r="R310" i="4" s="1"/>
  <c r="V310" i="4" s="1"/>
  <c r="AA310" i="4" s="1"/>
  <c r="AB310" i="4"/>
  <c r="Q342" i="4"/>
  <c r="R342" i="4" s="1"/>
  <c r="V342" i="4" s="1"/>
  <c r="AA342" i="4" s="1"/>
  <c r="AB342" i="4"/>
  <c r="Q374" i="4"/>
  <c r="R374" i="4" s="1"/>
  <c r="V374" i="4" s="1"/>
  <c r="AA374" i="4" s="1"/>
  <c r="AB374" i="4"/>
  <c r="Q406" i="4"/>
  <c r="R406" i="4" s="1"/>
  <c r="V406" i="4" s="1"/>
  <c r="AA406" i="4" s="1"/>
  <c r="AB406" i="4"/>
  <c r="Q112" i="4"/>
  <c r="R112" i="4" s="1"/>
  <c r="V112" i="4" s="1"/>
  <c r="AA112" i="4" s="1"/>
  <c r="AB112" i="4"/>
  <c r="Q176" i="4"/>
  <c r="R176" i="4" s="1"/>
  <c r="V176" i="4" s="1"/>
  <c r="AA176" i="4" s="1"/>
  <c r="AB176" i="4"/>
  <c r="Q240" i="4"/>
  <c r="R240" i="4" s="1"/>
  <c r="V240" i="4" s="1"/>
  <c r="AA240" i="4" s="1"/>
  <c r="AB240" i="4"/>
  <c r="Q452" i="4"/>
  <c r="R452" i="4" s="1"/>
  <c r="V452" i="4" s="1"/>
  <c r="AA452" i="4" s="1"/>
  <c r="AB452" i="4"/>
  <c r="Q548" i="4"/>
  <c r="R548" i="4" s="1"/>
  <c r="V548" i="4" s="1"/>
  <c r="AA548" i="4" s="1"/>
  <c r="AB548" i="4"/>
  <c r="Q544" i="4"/>
  <c r="R544" i="4" s="1"/>
  <c r="V544" i="4" s="1"/>
  <c r="AA544" i="4" s="1"/>
  <c r="AB544" i="4"/>
  <c r="Q92" i="4"/>
  <c r="R92" i="4" s="1"/>
  <c r="V92" i="4" s="1"/>
  <c r="AA92" i="4" s="1"/>
  <c r="AB92" i="4"/>
  <c r="Q156" i="4"/>
  <c r="R156" i="4" s="1"/>
  <c r="V156" i="4" s="1"/>
  <c r="AA156" i="4" s="1"/>
  <c r="AB156" i="4"/>
  <c r="Q220" i="4"/>
  <c r="R220" i="4" s="1"/>
  <c r="V220" i="4" s="1"/>
  <c r="AA220" i="4" s="1"/>
  <c r="AB220" i="4"/>
  <c r="Q284" i="4"/>
  <c r="R284" i="4" s="1"/>
  <c r="V284" i="4" s="1"/>
  <c r="AA284" i="4" s="1"/>
  <c r="AB284" i="4"/>
  <c r="Q304" i="4"/>
  <c r="R304" i="4" s="1"/>
  <c r="V304" i="4" s="1"/>
  <c r="AA304" i="4" s="1"/>
  <c r="AB304" i="4"/>
  <c r="Q336" i="4"/>
  <c r="R336" i="4" s="1"/>
  <c r="V336" i="4" s="1"/>
  <c r="AA336" i="4" s="1"/>
  <c r="AB336" i="4"/>
  <c r="Q368" i="4"/>
  <c r="R368" i="4" s="1"/>
  <c r="V368" i="4" s="1"/>
  <c r="AA368" i="4" s="1"/>
  <c r="AB368" i="4"/>
  <c r="Q400" i="4"/>
  <c r="R400" i="4" s="1"/>
  <c r="V400" i="4" s="1"/>
  <c r="AA400" i="4" s="1"/>
  <c r="AB400" i="4"/>
  <c r="Q106" i="4"/>
  <c r="R106" i="4" s="1"/>
  <c r="V106" i="4" s="1"/>
  <c r="AA106" i="4" s="1"/>
  <c r="AB106" i="4"/>
  <c r="Q170" i="4"/>
  <c r="R170" i="4" s="1"/>
  <c r="V170" i="4" s="1"/>
  <c r="AA170" i="4" s="1"/>
  <c r="AB170" i="4"/>
  <c r="Q234" i="4"/>
  <c r="R234" i="4" s="1"/>
  <c r="V234" i="4" s="1"/>
  <c r="AA234" i="4" s="1"/>
  <c r="AB234" i="4"/>
  <c r="Q440" i="4"/>
  <c r="R440" i="4" s="1"/>
  <c r="V440" i="4" s="1"/>
  <c r="AA440" i="4" s="1"/>
  <c r="AB440" i="4"/>
  <c r="Q516" i="4"/>
  <c r="R516" i="4" s="1"/>
  <c r="V516" i="4" s="1"/>
  <c r="AA516" i="4" s="1"/>
  <c r="AB516" i="4"/>
  <c r="Q512" i="4"/>
  <c r="R512" i="4" s="1"/>
  <c r="V512" i="4" s="1"/>
  <c r="AA512" i="4" s="1"/>
  <c r="AB512" i="4"/>
  <c r="Q14" i="4"/>
  <c r="R14" i="4" s="1"/>
  <c r="V14" i="4" s="1"/>
  <c r="AA14" i="4" s="1"/>
  <c r="AB14" i="4"/>
  <c r="Q46" i="4"/>
  <c r="R46" i="4" s="1"/>
  <c r="V46" i="4" s="1"/>
  <c r="AA46" i="4" s="1"/>
  <c r="AB46" i="4"/>
  <c r="Q61" i="4"/>
  <c r="R61" i="4" s="1"/>
  <c r="V61" i="4" s="1"/>
  <c r="AA61" i="4" s="1"/>
  <c r="AB61" i="4"/>
  <c r="Q93" i="4"/>
  <c r="R93" i="4" s="1"/>
  <c r="V93" i="4" s="1"/>
  <c r="AA93" i="4" s="1"/>
  <c r="AB93" i="4"/>
  <c r="Q125" i="4"/>
  <c r="R125" i="4" s="1"/>
  <c r="V125" i="4" s="1"/>
  <c r="AA125" i="4" s="1"/>
  <c r="AB125" i="4"/>
  <c r="Q157" i="4"/>
  <c r="R157" i="4" s="1"/>
  <c r="V157" i="4" s="1"/>
  <c r="AA157" i="4" s="1"/>
  <c r="AB157" i="4"/>
  <c r="Q189" i="4"/>
  <c r="R189" i="4" s="1"/>
  <c r="V189" i="4" s="1"/>
  <c r="AA189" i="4" s="1"/>
  <c r="AB189" i="4"/>
  <c r="Q221" i="4"/>
  <c r="R221" i="4" s="1"/>
  <c r="V221" i="4" s="1"/>
  <c r="AA221" i="4" s="1"/>
  <c r="AB221" i="4"/>
  <c r="Q253" i="4"/>
  <c r="R253" i="4" s="1"/>
  <c r="V253" i="4" s="1"/>
  <c r="AA253" i="4" s="1"/>
  <c r="AB253" i="4"/>
  <c r="Q417" i="4"/>
  <c r="R417" i="4" s="1"/>
  <c r="V417" i="4" s="1"/>
  <c r="AA417" i="4" s="1"/>
  <c r="AB417" i="4"/>
  <c r="Q458" i="4"/>
  <c r="R458" i="4" s="1"/>
  <c r="V458" i="4" s="1"/>
  <c r="AA458" i="4" s="1"/>
  <c r="AB458" i="4"/>
  <c r="Q490" i="4"/>
  <c r="R490" i="4" s="1"/>
  <c r="V490" i="4" s="1"/>
  <c r="AA490" i="4" s="1"/>
  <c r="AB490" i="4"/>
  <c r="Q518" i="4"/>
  <c r="R518" i="4" s="1"/>
  <c r="V518" i="4" s="1"/>
  <c r="AA518" i="4" s="1"/>
  <c r="AB518" i="4"/>
  <c r="Q554" i="4"/>
  <c r="R554" i="4" s="1"/>
  <c r="V554" i="4" s="1"/>
  <c r="AA554" i="4" s="1"/>
  <c r="AB554" i="4"/>
  <c r="Q582" i="4"/>
  <c r="R582" i="4" s="1"/>
  <c r="V582" i="4" s="1"/>
  <c r="AA582" i="4" s="1"/>
  <c r="AB582" i="4"/>
  <c r="Q618" i="4"/>
  <c r="R618" i="4" s="1"/>
  <c r="V618" i="4" s="1"/>
  <c r="AA618" i="4" s="1"/>
  <c r="AB618" i="4"/>
  <c r="Q650" i="4"/>
  <c r="R650" i="4" s="1"/>
  <c r="V650" i="4" s="1"/>
  <c r="AA650" i="4" s="1"/>
  <c r="AB650" i="4"/>
  <c r="Q673" i="4"/>
  <c r="R673" i="4" s="1"/>
  <c r="V673" i="4" s="1"/>
  <c r="AA673" i="4" s="1"/>
  <c r="AB673" i="4"/>
  <c r="Q694" i="4"/>
  <c r="R694" i="4" s="1"/>
  <c r="V694" i="4" s="1"/>
  <c r="AA694" i="4" s="1"/>
  <c r="AB694" i="4"/>
  <c r="Q715" i="4"/>
  <c r="R715" i="4" s="1"/>
  <c r="V715" i="4" s="1"/>
  <c r="AA715" i="4" s="1"/>
  <c r="AB715" i="4"/>
  <c r="Q737" i="4"/>
  <c r="R737" i="4" s="1"/>
  <c r="V737" i="4" s="1"/>
  <c r="AA737" i="4" s="1"/>
  <c r="AB737" i="4"/>
  <c r="Q758" i="4"/>
  <c r="R758" i="4" s="1"/>
  <c r="V758" i="4" s="1"/>
  <c r="AA758" i="4" s="1"/>
  <c r="AB758" i="4"/>
  <c r="Q779" i="4"/>
  <c r="R779" i="4" s="1"/>
  <c r="V779" i="4" s="1"/>
  <c r="AA779" i="4" s="1"/>
  <c r="AB779" i="4"/>
  <c r="Q801" i="4"/>
  <c r="R801" i="4" s="1"/>
  <c r="V801" i="4" s="1"/>
  <c r="AA801" i="4" s="1"/>
  <c r="AB801" i="4"/>
  <c r="Q822" i="4"/>
  <c r="R822" i="4" s="1"/>
  <c r="V822" i="4" s="1"/>
  <c r="AA822" i="4" s="1"/>
  <c r="AB822" i="4"/>
  <c r="Q843" i="4"/>
  <c r="R843" i="4" s="1"/>
  <c r="V843" i="4" s="1"/>
  <c r="AA843" i="4" s="1"/>
  <c r="AB843" i="4"/>
  <c r="Q865" i="4"/>
  <c r="R865" i="4" s="1"/>
  <c r="V865" i="4" s="1"/>
  <c r="AA865" i="4" s="1"/>
  <c r="AB865" i="4"/>
  <c r="Q381" i="4"/>
  <c r="R381" i="4" s="1"/>
  <c r="V381" i="4" s="1"/>
  <c r="AA381" i="4" s="1"/>
  <c r="AB381" i="4"/>
  <c r="Q443" i="4"/>
  <c r="R443" i="4" s="1"/>
  <c r="V443" i="4" s="1"/>
  <c r="AA443" i="4" s="1"/>
  <c r="AB443" i="4"/>
  <c r="Q475" i="4"/>
  <c r="R475" i="4" s="1"/>
  <c r="V475" i="4" s="1"/>
  <c r="AA475" i="4" s="1"/>
  <c r="AB475" i="4"/>
  <c r="Q506" i="4"/>
  <c r="R506" i="4" s="1"/>
  <c r="V506" i="4" s="1"/>
  <c r="AA506" i="4" s="1"/>
  <c r="AB506" i="4"/>
  <c r="Q534" i="4"/>
  <c r="R534" i="4" s="1"/>
  <c r="V534" i="4" s="1"/>
  <c r="AA534" i="4" s="1"/>
  <c r="AB534" i="4"/>
  <c r="Q570" i="4"/>
  <c r="R570" i="4" s="1"/>
  <c r="V570" i="4" s="1"/>
  <c r="AA570" i="4" s="1"/>
  <c r="AB570" i="4"/>
  <c r="Q598" i="4"/>
  <c r="R598" i="4" s="1"/>
  <c r="V598" i="4" s="1"/>
  <c r="AA598" i="4" s="1"/>
  <c r="AB598" i="4"/>
  <c r="Q664" i="4"/>
  <c r="R664" i="4" s="1"/>
  <c r="V664" i="4" s="1"/>
  <c r="AA664" i="4" s="1"/>
  <c r="AB664" i="4"/>
  <c r="Q728" i="4"/>
  <c r="R728" i="4" s="1"/>
  <c r="V728" i="4" s="1"/>
  <c r="AA728" i="4" s="1"/>
  <c r="AB728" i="4"/>
  <c r="Q792" i="4"/>
  <c r="R792" i="4" s="1"/>
  <c r="V792" i="4" s="1"/>
  <c r="AA792" i="4" s="1"/>
  <c r="AB792" i="4"/>
  <c r="Q431" i="4"/>
  <c r="R431" i="4" s="1"/>
  <c r="V431" i="4" s="1"/>
  <c r="AA431" i="4" s="1"/>
  <c r="AB431" i="4"/>
  <c r="Q517" i="4"/>
  <c r="R517" i="4" s="1"/>
  <c r="V517" i="4" s="1"/>
  <c r="AA517" i="4" s="1"/>
  <c r="AB517" i="4"/>
  <c r="Q547" i="4"/>
  <c r="R547" i="4" s="1"/>
  <c r="V547" i="4" s="1"/>
  <c r="AA547" i="4" s="1"/>
  <c r="AB547" i="4"/>
  <c r="Q606" i="4"/>
  <c r="R606" i="4" s="1"/>
  <c r="V606" i="4" s="1"/>
  <c r="AA606" i="4" s="1"/>
  <c r="AB606" i="4"/>
  <c r="Q638" i="4"/>
  <c r="R638" i="4" s="1"/>
  <c r="V638" i="4" s="1"/>
  <c r="AA638" i="4" s="1"/>
  <c r="AB638" i="4"/>
  <c r="Q663" i="4"/>
  <c r="R663" i="4" s="1"/>
  <c r="V663" i="4" s="1"/>
  <c r="AA663" i="4" s="1"/>
  <c r="AB663" i="4"/>
  <c r="Q685" i="4"/>
  <c r="R685" i="4" s="1"/>
  <c r="V685" i="4" s="1"/>
  <c r="AA685" i="4" s="1"/>
  <c r="AB685" i="4"/>
  <c r="Q706" i="4"/>
  <c r="R706" i="4" s="1"/>
  <c r="V706" i="4" s="1"/>
  <c r="AA706" i="4" s="1"/>
  <c r="AB706" i="4"/>
  <c r="Q727" i="4"/>
  <c r="R727" i="4" s="1"/>
  <c r="V727" i="4" s="1"/>
  <c r="AA727" i="4" s="1"/>
  <c r="AB727" i="4"/>
  <c r="Q749" i="4"/>
  <c r="R749" i="4" s="1"/>
  <c r="V749" i="4" s="1"/>
  <c r="AA749" i="4" s="1"/>
  <c r="AB749" i="4"/>
  <c r="Q770" i="4"/>
  <c r="R770" i="4" s="1"/>
  <c r="V770" i="4" s="1"/>
  <c r="AA770" i="4" s="1"/>
  <c r="AB770" i="4"/>
  <c r="Q791" i="4"/>
  <c r="R791" i="4" s="1"/>
  <c r="V791" i="4" s="1"/>
  <c r="AA791" i="4" s="1"/>
  <c r="AB791" i="4"/>
  <c r="Q813" i="4"/>
  <c r="R813" i="4" s="1"/>
  <c r="V813" i="4" s="1"/>
  <c r="AA813" i="4" s="1"/>
  <c r="AB813" i="4"/>
  <c r="Q834" i="4"/>
  <c r="R834" i="4" s="1"/>
  <c r="V834" i="4" s="1"/>
  <c r="AA834" i="4" s="1"/>
  <c r="AB834" i="4"/>
  <c r="Q855" i="4"/>
  <c r="R855" i="4" s="1"/>
  <c r="V855" i="4" s="1"/>
  <c r="AA855" i="4" s="1"/>
  <c r="AB855" i="4"/>
  <c r="Q369" i="4"/>
  <c r="R369" i="4" s="1"/>
  <c r="V369" i="4" s="1"/>
  <c r="AA369" i="4" s="1"/>
  <c r="AB369" i="4"/>
  <c r="Q502" i="4"/>
  <c r="R502" i="4" s="1"/>
  <c r="V502" i="4" s="1"/>
  <c r="AA502" i="4" s="1"/>
  <c r="AB502" i="4"/>
  <c r="Q538" i="4"/>
  <c r="R538" i="4" s="1"/>
  <c r="V538" i="4" s="1"/>
  <c r="AA538" i="4" s="1"/>
  <c r="AB538" i="4"/>
  <c r="Q566" i="4"/>
  <c r="R566" i="4" s="1"/>
  <c r="V566" i="4" s="1"/>
  <c r="AA566" i="4" s="1"/>
  <c r="AB566" i="4"/>
  <c r="Q604" i="4"/>
  <c r="R604" i="4" s="1"/>
  <c r="V604" i="4" s="1"/>
  <c r="AA604" i="4" s="1"/>
  <c r="AB604" i="4"/>
  <c r="Q636" i="4"/>
  <c r="R636" i="4" s="1"/>
  <c r="V636" i="4" s="1"/>
  <c r="AA636" i="4" s="1"/>
  <c r="AB636" i="4"/>
  <c r="Q891" i="4"/>
  <c r="R891" i="4" s="1"/>
  <c r="V891" i="4" s="1"/>
  <c r="AA891" i="4" s="1"/>
  <c r="F864" i="12" s="1"/>
  <c r="AB891" i="4"/>
  <c r="Q913" i="4"/>
  <c r="R913" i="4" s="1"/>
  <c r="V913" i="4" s="1"/>
  <c r="AA913" i="4" s="1"/>
  <c r="F886" i="12" s="1"/>
  <c r="Q886" i="12" s="1"/>
  <c r="AB913" i="4"/>
  <c r="Q934" i="4"/>
  <c r="R934" i="4" s="1"/>
  <c r="V934" i="4" s="1"/>
  <c r="AA934" i="4" s="1"/>
  <c r="F907" i="12" s="1"/>
  <c r="Q907" i="12" s="1"/>
  <c r="AB934" i="4"/>
  <c r="Q968" i="4"/>
  <c r="R968" i="4" s="1"/>
  <c r="V968" i="4" s="1"/>
  <c r="AA968" i="4" s="1"/>
  <c r="AB968" i="4"/>
  <c r="Q1000" i="4"/>
  <c r="R1000" i="4" s="1"/>
  <c r="V1000" i="4" s="1"/>
  <c r="AA1000" i="4" s="1"/>
  <c r="AB1000" i="4"/>
  <c r="Q898" i="4"/>
  <c r="R898" i="4" s="1"/>
  <c r="V898" i="4" s="1"/>
  <c r="AA898" i="4" s="1"/>
  <c r="F871" i="12" s="1"/>
  <c r="AB898" i="4"/>
  <c r="Q919" i="4"/>
  <c r="R919" i="4" s="1"/>
  <c r="V919" i="4" s="1"/>
  <c r="AA919" i="4" s="1"/>
  <c r="F892" i="12" s="1"/>
  <c r="Q892" i="12" s="1"/>
  <c r="AB919" i="4"/>
  <c r="Q941" i="4"/>
  <c r="R941" i="4" s="1"/>
  <c r="V941" i="4" s="1"/>
  <c r="AA941" i="4" s="1"/>
  <c r="F914" i="12" s="1"/>
  <c r="Q914" i="12" s="1"/>
  <c r="AB941" i="4"/>
  <c r="Q901" i="4"/>
  <c r="R901" i="4" s="1"/>
  <c r="V901" i="4" s="1"/>
  <c r="AA901" i="4" s="1"/>
  <c r="F874" i="12" s="1"/>
  <c r="AB901" i="4"/>
  <c r="Q922" i="4"/>
  <c r="R922" i="4" s="1"/>
  <c r="V922" i="4" s="1"/>
  <c r="AA922" i="4" s="1"/>
  <c r="F895" i="12" s="1"/>
  <c r="Q895" i="12" s="1"/>
  <c r="AB922" i="4"/>
  <c r="Q954" i="4"/>
  <c r="R954" i="4" s="1"/>
  <c r="V954" i="4" s="1"/>
  <c r="AA954" i="4" s="1"/>
  <c r="AB954" i="4"/>
  <c r="Q1002" i="4"/>
  <c r="R1002" i="4" s="1"/>
  <c r="V1002" i="4" s="1"/>
  <c r="AA1002" i="4" s="1"/>
  <c r="AB1002" i="4"/>
  <c r="Q972" i="4"/>
  <c r="R972" i="4" s="1"/>
  <c r="V972" i="4" s="1"/>
  <c r="AA972" i="4" s="1"/>
  <c r="AB972" i="4"/>
  <c r="Q1020" i="4"/>
  <c r="R1020" i="4" s="1"/>
  <c r="V1020" i="4" s="1"/>
  <c r="AA1020" i="4" s="1"/>
  <c r="AB1020" i="4"/>
  <c r="Q41" i="4"/>
  <c r="R41" i="4" s="1"/>
  <c r="V41" i="4" s="1"/>
  <c r="AA41" i="4" s="1"/>
  <c r="AB41" i="4"/>
  <c r="Q313" i="4"/>
  <c r="R313" i="4" s="1"/>
  <c r="V313" i="4" s="1"/>
  <c r="AA313" i="4" s="1"/>
  <c r="AB313" i="4"/>
  <c r="Q361" i="4"/>
  <c r="R361" i="4" s="1"/>
  <c r="V361" i="4" s="1"/>
  <c r="AA361" i="4" s="1"/>
  <c r="AB361" i="4"/>
  <c r="Q519" i="4"/>
  <c r="R519" i="4" s="1"/>
  <c r="V519" i="4" s="1"/>
  <c r="AA519" i="4" s="1"/>
  <c r="AB519" i="4"/>
  <c r="Q744" i="4"/>
  <c r="R744" i="4" s="1"/>
  <c r="V744" i="4" s="1"/>
  <c r="AA744" i="4" s="1"/>
  <c r="AB744" i="4"/>
  <c r="Q455" i="4"/>
  <c r="R455" i="4" s="1"/>
  <c r="V455" i="4" s="1"/>
  <c r="AA455" i="4" s="1"/>
  <c r="AB455" i="4"/>
  <c r="Q487" i="4"/>
  <c r="R487" i="4" s="1"/>
  <c r="V487" i="4" s="1"/>
  <c r="AA487" i="4" s="1"/>
  <c r="AB487" i="4"/>
  <c r="Q551" i="4"/>
  <c r="R551" i="4" s="1"/>
  <c r="V551" i="4" s="1"/>
  <c r="AA551" i="4" s="1"/>
  <c r="AB551" i="4"/>
  <c r="Q692" i="4"/>
  <c r="R692" i="4" s="1"/>
  <c r="V692" i="4" s="1"/>
  <c r="AA692" i="4" s="1"/>
  <c r="AB692" i="4"/>
  <c r="Q756" i="4"/>
  <c r="R756" i="4" s="1"/>
  <c r="V756" i="4" s="1"/>
  <c r="AA756" i="4" s="1"/>
  <c r="AB756" i="4"/>
  <c r="Q820" i="4"/>
  <c r="R820" i="4" s="1"/>
  <c r="V820" i="4" s="1"/>
  <c r="AA820" i="4" s="1"/>
  <c r="AB820" i="4"/>
  <c r="Q856" i="4"/>
  <c r="R856" i="4" s="1"/>
  <c r="V856" i="4" s="1"/>
  <c r="AA856" i="4" s="1"/>
  <c r="AB856" i="4"/>
  <c r="Q963" i="4"/>
  <c r="R963" i="4" s="1"/>
  <c r="V963" i="4" s="1"/>
  <c r="AA963" i="4" s="1"/>
  <c r="AB963" i="4"/>
  <c r="Q995" i="4"/>
  <c r="R995" i="4" s="1"/>
  <c r="V995" i="4" s="1"/>
  <c r="AA995" i="4" s="1"/>
  <c r="AB995" i="4"/>
  <c r="Q864" i="4"/>
  <c r="R864" i="4" s="1"/>
  <c r="V864" i="4" s="1"/>
  <c r="AA864" i="4" s="1"/>
  <c r="AB864" i="4"/>
  <c r="Q936" i="4"/>
  <c r="R936" i="4" s="1"/>
  <c r="V936" i="4" s="1"/>
  <c r="AA936" i="4" s="1"/>
  <c r="F909" i="12" s="1"/>
  <c r="Q909" i="12" s="1"/>
  <c r="AB936" i="4"/>
  <c r="Q959" i="4"/>
  <c r="R959" i="4" s="1"/>
  <c r="V959" i="4" s="1"/>
  <c r="AA959" i="4" s="1"/>
  <c r="AB959" i="4"/>
  <c r="Q991" i="4"/>
  <c r="R991" i="4" s="1"/>
  <c r="V991" i="4" s="1"/>
  <c r="AA991" i="4" s="1"/>
  <c r="AB991" i="4"/>
  <c r="Q1023" i="4"/>
  <c r="R1023" i="4" s="1"/>
  <c r="V1023" i="4" s="1"/>
  <c r="AA1023" i="4" s="1"/>
  <c r="AB1023" i="4"/>
  <c r="Q932" i="4"/>
  <c r="R932" i="4" s="1"/>
  <c r="V932" i="4" s="1"/>
  <c r="AA932" i="4" s="1"/>
  <c r="F905" i="12" s="1"/>
  <c r="Q905" i="12" s="1"/>
  <c r="AB932" i="4"/>
  <c r="Q977" i="4"/>
  <c r="R977" i="4" s="1"/>
  <c r="V977" i="4" s="1"/>
  <c r="AA977" i="4" s="1"/>
  <c r="AB977" i="4"/>
  <c r="Q1009" i="4"/>
  <c r="R1009" i="4" s="1"/>
  <c r="V1009" i="4" s="1"/>
  <c r="AA1009" i="4" s="1"/>
  <c r="AB1009" i="4"/>
  <c r="Q81" i="4"/>
  <c r="R81" i="4" s="1"/>
  <c r="V81" i="4" s="1"/>
  <c r="AA81" i="4" s="1"/>
  <c r="AB81" i="4"/>
  <c r="Q113" i="4"/>
  <c r="R113" i="4" s="1"/>
  <c r="V113" i="4" s="1"/>
  <c r="AA113" i="4" s="1"/>
  <c r="AB113" i="4"/>
  <c r="Q161" i="4"/>
  <c r="R161" i="4" s="1"/>
  <c r="V161" i="4" s="1"/>
  <c r="AA161" i="4" s="1"/>
  <c r="AB161" i="4"/>
  <c r="Q193" i="4"/>
  <c r="R193" i="4" s="1"/>
  <c r="V193" i="4" s="1"/>
  <c r="AA193" i="4" s="1"/>
  <c r="AB193" i="4"/>
  <c r="Q45" i="4"/>
  <c r="R45" i="4" s="1"/>
  <c r="V45" i="4" s="1"/>
  <c r="AA45" i="4" s="1"/>
  <c r="AB45" i="4"/>
  <c r="Q42" i="4"/>
  <c r="R42" i="4" s="1"/>
  <c r="V42" i="4" s="1"/>
  <c r="AA42" i="4" s="1"/>
  <c r="AB42" i="4"/>
  <c r="Q127" i="4"/>
  <c r="R127" i="4" s="1"/>
  <c r="V127" i="4" s="1"/>
  <c r="AA127" i="4" s="1"/>
  <c r="AB127" i="4"/>
  <c r="Q239" i="4"/>
  <c r="R239" i="4" s="1"/>
  <c r="V239" i="4" s="1"/>
  <c r="AA239" i="4" s="1"/>
  <c r="AB239" i="4"/>
  <c r="Q469" i="4"/>
  <c r="R469" i="4" s="1"/>
  <c r="V469" i="4" s="1"/>
  <c r="AA469" i="4" s="1"/>
  <c r="AB469" i="4"/>
  <c r="Q531" i="4"/>
  <c r="R531" i="4" s="1"/>
  <c r="V531" i="4" s="1"/>
  <c r="AA531" i="4" s="1"/>
  <c r="AB531" i="4"/>
  <c r="Q533" i="4"/>
  <c r="R533" i="4" s="1"/>
  <c r="V533" i="4" s="1"/>
  <c r="AA533" i="4" s="1"/>
  <c r="AB533" i="4"/>
  <c r="Q860" i="4"/>
  <c r="R860" i="4" s="1"/>
  <c r="V860" i="4" s="1"/>
  <c r="AA860" i="4" s="1"/>
  <c r="AB860" i="4"/>
  <c r="Q965" i="4"/>
  <c r="R965" i="4" s="1"/>
  <c r="V965" i="4" s="1"/>
  <c r="AA965" i="4" s="1"/>
  <c r="AB965" i="4"/>
  <c r="Q828" i="4"/>
  <c r="R828" i="4" s="1"/>
  <c r="V828" i="4" s="1"/>
  <c r="AA828" i="4" s="1"/>
  <c r="AB828" i="4"/>
  <c r="Q997" i="4"/>
  <c r="R997" i="4" s="1"/>
  <c r="V997" i="4" s="1"/>
  <c r="AA997" i="4" s="1"/>
  <c r="AB997" i="4"/>
  <c r="Q175" i="4"/>
  <c r="R175" i="4" s="1"/>
  <c r="V175" i="4" s="1"/>
  <c r="AA175" i="4" s="1"/>
  <c r="AB175" i="4"/>
  <c r="Q453" i="4"/>
  <c r="R453" i="4" s="1"/>
  <c r="V453" i="4" s="1"/>
  <c r="AA453" i="4" s="1"/>
  <c r="AB453" i="4"/>
  <c r="Q515" i="4"/>
  <c r="R515" i="4" s="1"/>
  <c r="V515" i="4" s="1"/>
  <c r="AA515" i="4" s="1"/>
  <c r="AB515" i="4"/>
  <c r="Q816" i="4"/>
  <c r="R816" i="4" s="1"/>
  <c r="V816" i="4" s="1"/>
  <c r="AA816" i="4" s="1"/>
  <c r="AB816" i="4"/>
  <c r="Q577" i="4"/>
  <c r="R577" i="4" s="1"/>
  <c r="V577" i="4" s="1"/>
  <c r="AA577" i="4" s="1"/>
  <c r="AB577" i="4"/>
  <c r="Q563" i="4"/>
  <c r="R563" i="4" s="1"/>
  <c r="V563" i="4" s="1"/>
  <c r="AA563" i="4" s="1"/>
  <c r="AB563" i="4"/>
  <c r="Q700" i="4"/>
  <c r="R700" i="4" s="1"/>
  <c r="V700" i="4" s="1"/>
  <c r="AA700" i="4" s="1"/>
  <c r="AB700" i="4"/>
  <c r="Q944" i="4"/>
  <c r="R944" i="4" s="1"/>
  <c r="V944" i="4" s="1"/>
  <c r="AA944" i="4" s="1"/>
  <c r="F917" i="12" s="1"/>
  <c r="Q917" i="12" s="1"/>
  <c r="AB944" i="4"/>
  <c r="Q257" i="4"/>
  <c r="R257" i="4" s="1"/>
  <c r="V257" i="4" s="1"/>
  <c r="AA257" i="4" s="1"/>
  <c r="AB257" i="4"/>
  <c r="Q29" i="4"/>
  <c r="R29" i="4" s="1"/>
  <c r="V29" i="4" s="1"/>
  <c r="AA29" i="4" s="1"/>
  <c r="AB29" i="4"/>
  <c r="Q111" i="4"/>
  <c r="R111" i="4" s="1"/>
  <c r="V111" i="4" s="1"/>
  <c r="AA111" i="4" s="1"/>
  <c r="AB111" i="4"/>
  <c r="Q159" i="4"/>
  <c r="R159" i="4" s="1"/>
  <c r="V159" i="4" s="1"/>
  <c r="AA159" i="4" s="1"/>
  <c r="AB159" i="4"/>
  <c r="Q223" i="4"/>
  <c r="R223" i="4" s="1"/>
  <c r="V223" i="4" s="1"/>
  <c r="AA223" i="4" s="1"/>
  <c r="AB223" i="4"/>
  <c r="Q579" i="4"/>
  <c r="R579" i="4" s="1"/>
  <c r="V579" i="4" s="1"/>
  <c r="AA579" i="4" s="1"/>
  <c r="AB579" i="4"/>
  <c r="Q688" i="4"/>
  <c r="R688" i="4" s="1"/>
  <c r="V688" i="4" s="1"/>
  <c r="AA688" i="4" s="1"/>
  <c r="AB688" i="4"/>
  <c r="Q535" i="4"/>
  <c r="R535" i="4" s="1"/>
  <c r="V535" i="4" s="1"/>
  <c r="AA535" i="4" s="1"/>
  <c r="AB535" i="4"/>
  <c r="Q499" i="4"/>
  <c r="R499" i="4" s="1"/>
  <c r="V499" i="4" s="1"/>
  <c r="AA499" i="4" s="1"/>
  <c r="AB499" i="4"/>
  <c r="Q764" i="4"/>
  <c r="R764" i="4" s="1"/>
  <c r="V764" i="4" s="1"/>
  <c r="AA764" i="4" s="1"/>
  <c r="AB764" i="4"/>
  <c r="Q912" i="4"/>
  <c r="R912" i="4" s="1"/>
  <c r="V912" i="4" s="1"/>
  <c r="AA912" i="4" s="1"/>
  <c r="F885" i="12" s="1"/>
  <c r="Q885" i="12" s="1"/>
  <c r="AB912" i="4"/>
  <c r="Q1013" i="4"/>
  <c r="R1013" i="4" s="1"/>
  <c r="V1013" i="4" s="1"/>
  <c r="AA1013" i="4" s="1"/>
  <c r="AB1013" i="4"/>
  <c r="Q908" i="4"/>
  <c r="R908" i="4" s="1"/>
  <c r="V908" i="4" s="1"/>
  <c r="AA908" i="4" s="1"/>
  <c r="F881" i="12" s="1"/>
  <c r="AB908" i="4"/>
  <c r="R134" i="4"/>
  <c r="V134" i="4" s="1"/>
  <c r="AA134" i="4" s="1"/>
  <c r="R278" i="4"/>
  <c r="V278" i="4" s="1"/>
  <c r="AA278" i="4" s="1"/>
  <c r="R556" i="4"/>
  <c r="V556" i="4" s="1"/>
  <c r="AA556" i="4" s="1"/>
  <c r="R3" i="4"/>
  <c r="V3" i="4" s="1"/>
  <c r="AA3" i="4" s="1"/>
  <c r="I25" i="14" l="1"/>
  <c r="P249" i="12"/>
  <c r="E223" i="12"/>
  <c r="P223" i="12" s="1"/>
  <c r="P57" i="12"/>
  <c r="E31" i="12"/>
  <c r="P31" i="12" s="1"/>
  <c r="E349" i="12"/>
  <c r="P349" i="12" s="1"/>
  <c r="E285" i="12"/>
  <c r="P285" i="12" s="1"/>
  <c r="P169" i="12"/>
  <c r="E143" i="12"/>
  <c r="P143" i="12" s="1"/>
  <c r="P399" i="12"/>
  <c r="E373" i="12"/>
  <c r="P373" i="12" s="1"/>
  <c r="P335" i="12"/>
  <c r="E309" i="12"/>
  <c r="P309" i="12" s="1"/>
  <c r="P281" i="12"/>
  <c r="E255" i="12"/>
  <c r="P255" i="12" s="1"/>
  <c r="P153" i="12"/>
  <c r="E127" i="12"/>
  <c r="P127" i="12" s="1"/>
  <c r="P391" i="12"/>
  <c r="E365" i="12"/>
  <c r="P295" i="12"/>
  <c r="E269" i="12"/>
  <c r="P269" i="12" s="1"/>
  <c r="P415" i="12"/>
  <c r="E389" i="12"/>
  <c r="P389" i="12" s="1"/>
  <c r="P319" i="12"/>
  <c r="E293" i="12"/>
  <c r="P293" i="12" s="1"/>
  <c r="P583" i="12"/>
  <c r="E557" i="12"/>
  <c r="P557" i="12" s="1"/>
  <c r="P795" i="12"/>
  <c r="E769" i="12"/>
  <c r="P659" i="12"/>
  <c r="E633" i="12"/>
  <c r="P633" i="12" s="1"/>
  <c r="P501" i="12"/>
  <c r="E475" i="12"/>
  <c r="P475" i="12" s="1"/>
  <c r="P726" i="12"/>
  <c r="E700" i="12"/>
  <c r="E354" i="12"/>
  <c r="P354" i="12" s="1"/>
  <c r="P714" i="12"/>
  <c r="E688" i="12"/>
  <c r="P688" i="12" s="1"/>
  <c r="P489" i="12"/>
  <c r="E463" i="12"/>
  <c r="P463" i="12" s="1"/>
  <c r="P108" i="12"/>
  <c r="E82" i="12"/>
  <c r="P82" i="12" s="1"/>
  <c r="E48" i="12"/>
  <c r="E275" i="12"/>
  <c r="P275" i="12" s="1"/>
  <c r="P61" i="12"/>
  <c r="E35" i="12"/>
  <c r="P35" i="12" s="1"/>
  <c r="E294" i="12"/>
  <c r="P294" i="12" s="1"/>
  <c r="P542" i="12"/>
  <c r="E516" i="12"/>
  <c r="P516" i="12" s="1"/>
  <c r="P334" i="12"/>
  <c r="E308" i="12"/>
  <c r="P308" i="12" s="1"/>
  <c r="P347" i="12"/>
  <c r="E321" i="12"/>
  <c r="P321" i="12" s="1"/>
  <c r="P386" i="12"/>
  <c r="E360" i="12"/>
  <c r="P360" i="12" s="1"/>
  <c r="E760" i="12"/>
  <c r="P760" i="12" s="1"/>
  <c r="P872" i="12"/>
  <c r="E846" i="12"/>
  <c r="P846" i="12" s="1"/>
  <c r="P744" i="12"/>
  <c r="E718" i="12"/>
  <c r="P718" i="12" s="1"/>
  <c r="E631" i="12"/>
  <c r="P773" i="12"/>
  <c r="E747" i="12"/>
  <c r="P747" i="12" s="1"/>
  <c r="P460" i="12"/>
  <c r="E434" i="12"/>
  <c r="P434" i="12" s="1"/>
  <c r="E772" i="12"/>
  <c r="P772" i="12" s="1"/>
  <c r="P545" i="12"/>
  <c r="E519" i="12"/>
  <c r="P592" i="12"/>
  <c r="E566" i="12"/>
  <c r="P566" i="12" s="1"/>
  <c r="E759" i="12"/>
  <c r="P759" i="12" s="1"/>
  <c r="P577" i="12"/>
  <c r="E551" i="12"/>
  <c r="P551" i="12" s="1"/>
  <c r="E560" i="12"/>
  <c r="P560" i="12" s="1"/>
  <c r="P47" i="12"/>
  <c r="E21" i="12"/>
  <c r="P21" i="12" s="1"/>
  <c r="P66" i="12"/>
  <c r="E40" i="12"/>
  <c r="P40" i="12" s="1"/>
  <c r="P305" i="12"/>
  <c r="E279" i="12"/>
  <c r="P279" i="12" s="1"/>
  <c r="P69" i="12"/>
  <c r="E43" i="12"/>
  <c r="P43" i="12" s="1"/>
  <c r="P811" i="12"/>
  <c r="E785" i="12"/>
  <c r="P785" i="12" s="1"/>
  <c r="P793" i="12"/>
  <c r="E767" i="12"/>
  <c r="P767" i="12" s="1"/>
  <c r="P606" i="12"/>
  <c r="E580" i="12"/>
  <c r="P580" i="12" s="1"/>
  <c r="P866" i="12"/>
  <c r="E840" i="12"/>
  <c r="P840" i="12" s="1"/>
  <c r="P696" i="12"/>
  <c r="E670" i="12"/>
  <c r="P670" i="12" s="1"/>
  <c r="E167" i="12"/>
  <c r="P167" i="12" s="1"/>
  <c r="P37" i="12"/>
  <c r="E11" i="12"/>
  <c r="P11" i="12" s="1"/>
  <c r="P174" i="12"/>
  <c r="E148" i="12"/>
  <c r="P148" i="12" s="1"/>
  <c r="P595" i="12"/>
  <c r="E569" i="12"/>
  <c r="P569" i="12" s="1"/>
  <c r="P858" i="12"/>
  <c r="E832" i="12"/>
  <c r="P832" i="12" s="1"/>
  <c r="P531" i="12"/>
  <c r="E505" i="12"/>
  <c r="P505" i="12" s="1"/>
  <c r="P240" i="12"/>
  <c r="E214" i="12"/>
  <c r="P214" i="12" s="1"/>
  <c r="P470" i="12"/>
  <c r="E444" i="12"/>
  <c r="P444" i="12" s="1"/>
  <c r="P854" i="12"/>
  <c r="E828" i="12"/>
  <c r="P684" i="12"/>
  <c r="E658" i="12"/>
  <c r="P658" i="12" s="1"/>
  <c r="P842" i="12"/>
  <c r="E816" i="12"/>
  <c r="P672" i="12"/>
  <c r="E646" i="12"/>
  <c r="P646" i="12" s="1"/>
  <c r="P416" i="12"/>
  <c r="E390" i="12"/>
  <c r="E662" i="12"/>
  <c r="P662" i="12" s="1"/>
  <c r="P397" i="12"/>
  <c r="E371" i="12"/>
  <c r="P371" i="12" s="1"/>
  <c r="P253" i="12"/>
  <c r="E227" i="12"/>
  <c r="P227" i="12" s="1"/>
  <c r="E704" i="12"/>
  <c r="P704" i="12" s="1"/>
  <c r="E176" i="12"/>
  <c r="P176" i="12" s="1"/>
  <c r="P735" i="12"/>
  <c r="E709" i="12"/>
  <c r="P709" i="12" s="1"/>
  <c r="P302" i="12"/>
  <c r="E276" i="12"/>
  <c r="P276" i="12" s="1"/>
  <c r="P50" i="12"/>
  <c r="E24" i="12"/>
  <c r="P24" i="12" s="1"/>
  <c r="P314" i="12"/>
  <c r="E288" i="12"/>
  <c r="E632" i="12"/>
  <c r="P632" i="12" s="1"/>
  <c r="P701" i="12"/>
  <c r="E675" i="12"/>
  <c r="P675" i="12" s="1"/>
  <c r="E562" i="12"/>
  <c r="P562" i="12" s="1"/>
  <c r="P449" i="12"/>
  <c r="E423" i="12"/>
  <c r="P423" i="12" s="1"/>
  <c r="P219" i="12"/>
  <c r="E193" i="12"/>
  <c r="P193" i="12" s="1"/>
  <c r="P102" i="12"/>
  <c r="E76" i="12"/>
  <c r="P76" i="12" s="1"/>
  <c r="E644" i="12"/>
  <c r="P644" i="12" s="1"/>
  <c r="P392" i="12"/>
  <c r="E366" i="12"/>
  <c r="P366" i="12" s="1"/>
  <c r="P528" i="12"/>
  <c r="E502" i="12"/>
  <c r="P502" i="12" s="1"/>
  <c r="P742" i="12"/>
  <c r="E716" i="12"/>
  <c r="P716" i="12" s="1"/>
  <c r="P228" i="12"/>
  <c r="E202" i="12"/>
  <c r="P202" i="12" s="1"/>
  <c r="P356" i="12"/>
  <c r="E330" i="12"/>
  <c r="P330" i="12" s="1"/>
  <c r="P258" i="12"/>
  <c r="E232" i="12"/>
  <c r="P232" i="12" s="1"/>
  <c r="P401" i="12"/>
  <c r="E375" i="12"/>
  <c r="P375" i="12" s="1"/>
  <c r="E235" i="12"/>
  <c r="P235" i="12" s="1"/>
  <c r="P91" i="12"/>
  <c r="E65" i="12"/>
  <c r="P65" i="12" s="1"/>
  <c r="P683" i="12"/>
  <c r="E657" i="12"/>
  <c r="P657" i="12" s="1"/>
  <c r="P750" i="12"/>
  <c r="E724" i="12"/>
  <c r="P724" i="12" s="1"/>
  <c r="P469" i="12"/>
  <c r="E443" i="12"/>
  <c r="P443" i="12" s="1"/>
  <c r="P824" i="12"/>
  <c r="E798" i="12"/>
  <c r="P798" i="12" s="1"/>
  <c r="P650" i="12"/>
  <c r="E624" i="12"/>
  <c r="P624" i="12" s="1"/>
  <c r="E103" i="12"/>
  <c r="P103" i="12" s="1"/>
  <c r="P379" i="12"/>
  <c r="E353" i="12"/>
  <c r="P353" i="12" s="1"/>
  <c r="P112" i="12"/>
  <c r="E86" i="12"/>
  <c r="P86" i="12" s="1"/>
  <c r="P110" i="12"/>
  <c r="E84" i="12"/>
  <c r="P84" i="12" s="1"/>
  <c r="P121" i="12"/>
  <c r="E95" i="12"/>
  <c r="P95" i="12" s="1"/>
  <c r="E381" i="12"/>
  <c r="P381" i="12" s="1"/>
  <c r="E317" i="12"/>
  <c r="P317" i="12" s="1"/>
  <c r="P233" i="12"/>
  <c r="E207" i="12"/>
  <c r="P207" i="12" s="1"/>
  <c r="P105" i="12"/>
  <c r="E79" i="12"/>
  <c r="P79" i="12" s="1"/>
  <c r="P367" i="12"/>
  <c r="E341" i="12"/>
  <c r="P341" i="12" s="1"/>
  <c r="P303" i="12"/>
  <c r="E277" i="12"/>
  <c r="P277" i="12" s="1"/>
  <c r="P217" i="12"/>
  <c r="E191" i="12"/>
  <c r="P191" i="12" s="1"/>
  <c r="P89" i="12"/>
  <c r="E63" i="12"/>
  <c r="P63" i="12" s="1"/>
  <c r="P327" i="12"/>
  <c r="E301" i="12"/>
  <c r="P301" i="12" s="1"/>
  <c r="P137" i="12"/>
  <c r="E111" i="12"/>
  <c r="P111" i="12" s="1"/>
  <c r="P383" i="12"/>
  <c r="E357" i="12"/>
  <c r="P357" i="12" s="1"/>
  <c r="P287" i="12"/>
  <c r="E261" i="12"/>
  <c r="P261" i="12" s="1"/>
  <c r="P751" i="12"/>
  <c r="E725" i="12"/>
  <c r="P725" i="12" s="1"/>
  <c r="E150" i="12"/>
  <c r="P150" i="12" s="1"/>
  <c r="E14" i="12"/>
  <c r="P14" i="12" s="1"/>
  <c r="P812" i="12"/>
  <c r="E786" i="12"/>
  <c r="P786" i="12" s="1"/>
  <c r="P637" i="12"/>
  <c r="E611" i="12"/>
  <c r="P611" i="12" s="1"/>
  <c r="P800" i="12"/>
  <c r="E774" i="12"/>
  <c r="P774" i="12" s="1"/>
  <c r="P617" i="12"/>
  <c r="E591" i="12"/>
  <c r="P591" i="12" s="1"/>
  <c r="P236" i="12"/>
  <c r="E210" i="12"/>
  <c r="P210" i="12" s="1"/>
  <c r="P283" i="12"/>
  <c r="E257" i="12"/>
  <c r="P257" i="12" s="1"/>
  <c r="P365" i="12"/>
  <c r="E339" i="12"/>
  <c r="P339" i="12" s="1"/>
  <c r="P189" i="12"/>
  <c r="E163" i="12"/>
  <c r="P163" i="12" s="1"/>
  <c r="P513" i="12"/>
  <c r="E487" i="12"/>
  <c r="P487" i="12" s="1"/>
  <c r="P508" i="12"/>
  <c r="E482" i="12"/>
  <c r="P482" i="12" s="1"/>
  <c r="P520" i="12"/>
  <c r="E494" i="12"/>
  <c r="P494" i="12" s="1"/>
  <c r="E425" i="12"/>
  <c r="P425" i="12" s="1"/>
  <c r="P612" i="12"/>
  <c r="E586" i="12"/>
  <c r="P586" i="12" s="1"/>
  <c r="P841" i="12"/>
  <c r="E815" i="12"/>
  <c r="P815" i="12" s="1"/>
  <c r="P346" i="12"/>
  <c r="E320" i="12"/>
  <c r="P320" i="12" s="1"/>
  <c r="P424" i="12"/>
  <c r="E398" i="12"/>
  <c r="P398" i="12" s="1"/>
  <c r="P524" i="12"/>
  <c r="E498" i="12"/>
  <c r="P498" i="12" s="1"/>
  <c r="P100" i="12"/>
  <c r="E74" i="12"/>
  <c r="P74" i="12" s="1"/>
  <c r="P411" i="12"/>
  <c r="E385" i="12"/>
  <c r="P385" i="12" s="1"/>
  <c r="E613" i="12"/>
  <c r="P613" i="12" s="1"/>
  <c r="P477" i="12"/>
  <c r="E451" i="12"/>
  <c r="P451" i="12" s="1"/>
  <c r="P870" i="12"/>
  <c r="E844" i="12"/>
  <c r="P844" i="12" s="1"/>
  <c r="P700" i="12"/>
  <c r="E674" i="12"/>
  <c r="P674" i="12" s="1"/>
  <c r="P835" i="12"/>
  <c r="E809" i="12"/>
  <c r="P809" i="12" s="1"/>
  <c r="P324" i="12"/>
  <c r="E298" i="12"/>
  <c r="P298" i="12" s="1"/>
  <c r="P194" i="12"/>
  <c r="E168" i="12"/>
  <c r="P168" i="12" s="1"/>
  <c r="P369" i="12"/>
  <c r="E343" i="12"/>
  <c r="P343" i="12" s="1"/>
  <c r="P197" i="12"/>
  <c r="E171" i="12"/>
  <c r="P171" i="12" s="1"/>
  <c r="P711" i="12"/>
  <c r="E685" i="12"/>
  <c r="P685" i="12" s="1"/>
  <c r="P376" i="12"/>
  <c r="E350" i="12"/>
  <c r="P350" i="12" s="1"/>
  <c r="P708" i="12"/>
  <c r="E682" i="12"/>
  <c r="P682" i="12" s="1"/>
  <c r="P390" i="12"/>
  <c r="E364" i="12"/>
  <c r="P364" i="12" s="1"/>
  <c r="P781" i="12"/>
  <c r="E755" i="12"/>
  <c r="P755" i="12" s="1"/>
  <c r="P584" i="12"/>
  <c r="E558" i="12"/>
  <c r="P558" i="12" s="1"/>
  <c r="E39" i="12"/>
  <c r="P39" i="12" s="1"/>
  <c r="P315" i="12"/>
  <c r="E289" i="12"/>
  <c r="P289" i="12" s="1"/>
  <c r="P155" i="12"/>
  <c r="E129" i="12"/>
  <c r="P129" i="12" s="1"/>
  <c r="P468" i="12"/>
  <c r="E442" i="12"/>
  <c r="P442" i="12" s="1"/>
  <c r="E461" i="12"/>
  <c r="P461" i="12" s="1"/>
  <c r="P787" i="12"/>
  <c r="E761" i="12"/>
  <c r="P761" i="12" s="1"/>
  <c r="P565" i="12"/>
  <c r="E539" i="12"/>
  <c r="P539" i="12" s="1"/>
  <c r="P769" i="12"/>
  <c r="E743" i="12"/>
  <c r="P743" i="12" s="1"/>
  <c r="P563" i="12"/>
  <c r="E537" i="12"/>
  <c r="P537" i="12" s="1"/>
  <c r="P757" i="12"/>
  <c r="E731" i="12"/>
  <c r="P731" i="12" s="1"/>
  <c r="P553" i="12"/>
  <c r="E527" i="12"/>
  <c r="P527" i="12" s="1"/>
  <c r="P172" i="12"/>
  <c r="E146" i="12"/>
  <c r="P146" i="12" s="1"/>
  <c r="P288" i="12"/>
  <c r="E262" i="12"/>
  <c r="P262" i="12" s="1"/>
  <c r="E307" i="12"/>
  <c r="P307" i="12" s="1"/>
  <c r="P125" i="12"/>
  <c r="E99" i="12"/>
  <c r="P99" i="12" s="1"/>
  <c r="P352" i="12"/>
  <c r="E326" i="12"/>
  <c r="P326" i="12" s="1"/>
  <c r="P540" i="12"/>
  <c r="E514" i="12"/>
  <c r="P514" i="12" s="1"/>
  <c r="P370" i="12"/>
  <c r="E344" i="12"/>
  <c r="P344" i="12" s="1"/>
  <c r="P166" i="12"/>
  <c r="E140" i="12"/>
  <c r="P140" i="12" s="1"/>
  <c r="P359" i="12"/>
  <c r="E333" i="12"/>
  <c r="P333" i="12" s="1"/>
  <c r="P713" i="12"/>
  <c r="E687" i="12"/>
  <c r="P687" i="12" s="1"/>
  <c r="P614" i="12"/>
  <c r="E588" i="12"/>
  <c r="P588" i="12" s="1"/>
  <c r="P406" i="12"/>
  <c r="E380" i="12"/>
  <c r="P380" i="12" s="1"/>
  <c r="P48" i="12"/>
  <c r="E22" i="12"/>
  <c r="P22" i="12" s="1"/>
  <c r="P433" i="12"/>
  <c r="E407" i="12"/>
  <c r="P407" i="12" s="1"/>
  <c r="P446" i="12"/>
  <c r="E420" i="12"/>
  <c r="P420" i="12" s="1"/>
  <c r="E417" i="12"/>
  <c r="P417" i="12" s="1"/>
  <c r="P628" i="12"/>
  <c r="E602" i="12"/>
  <c r="P602" i="12" s="1"/>
  <c r="P756" i="12"/>
  <c r="E730" i="12"/>
  <c r="P730" i="12" s="1"/>
  <c r="P829" i="12"/>
  <c r="E803" i="12"/>
  <c r="P803" i="12" s="1"/>
  <c r="P828" i="12"/>
  <c r="E802" i="12"/>
  <c r="P802" i="12" s="1"/>
  <c r="P816" i="12"/>
  <c r="E790" i="12"/>
  <c r="P790" i="12" s="1"/>
  <c r="P771" i="12"/>
  <c r="E745" i="12"/>
  <c r="P745" i="12" s="1"/>
  <c r="P292" i="12"/>
  <c r="E266" i="12"/>
  <c r="P266" i="12" s="1"/>
  <c r="P130" i="12"/>
  <c r="E104" i="12"/>
  <c r="P104" i="12" s="1"/>
  <c r="P337" i="12"/>
  <c r="E311" i="12"/>
  <c r="P311" i="12" s="1"/>
  <c r="P133" i="12"/>
  <c r="E107" i="12"/>
  <c r="P107" i="12" s="1"/>
  <c r="P164" i="12"/>
  <c r="E138" i="12"/>
  <c r="P138" i="12" s="1"/>
  <c r="P836" i="12"/>
  <c r="E810" i="12"/>
  <c r="P810" i="12" s="1"/>
  <c r="P665" i="12"/>
  <c r="E639" i="12"/>
  <c r="P639" i="12" s="1"/>
  <c r="P631" i="12"/>
  <c r="E605" i="12"/>
  <c r="P605" i="12" s="1"/>
  <c r="P738" i="12"/>
  <c r="E712" i="12"/>
  <c r="P712" i="12" s="1"/>
  <c r="E231" i="12"/>
  <c r="P231" i="12" s="1"/>
  <c r="P230" i="12"/>
  <c r="E204" i="12"/>
  <c r="P204" i="12" s="1"/>
  <c r="P519" i="12"/>
  <c r="E493" i="12"/>
  <c r="P493" i="12" s="1"/>
  <c r="P28" i="12"/>
  <c r="E2" i="12"/>
  <c r="P2" i="12" s="1"/>
  <c r="P238" i="12"/>
  <c r="E212" i="12"/>
  <c r="P212" i="12" s="1"/>
  <c r="F107" i="12"/>
  <c r="Q107" i="12" s="1"/>
  <c r="F552" i="12"/>
  <c r="F536" i="12"/>
  <c r="F506" i="12"/>
  <c r="F18" i="12"/>
  <c r="Q18" i="12" s="1"/>
  <c r="F793" i="12"/>
  <c r="F460" i="12"/>
  <c r="F717" i="12"/>
  <c r="F334" i="12"/>
  <c r="F14" i="12"/>
  <c r="F511" i="12"/>
  <c r="F342" i="12"/>
  <c r="Q342" i="12" s="1"/>
  <c r="F764" i="12"/>
  <c r="F679" i="12"/>
  <c r="F579" i="12"/>
  <c r="F765" i="12"/>
  <c r="Q765" i="12" s="1"/>
  <c r="F543" i="12"/>
  <c r="F416" i="12"/>
  <c r="F795" i="12"/>
  <c r="F710" i="12"/>
  <c r="Q710" i="12" s="1"/>
  <c r="F623" i="12"/>
  <c r="Q623" i="12" s="1"/>
  <c r="F491" i="12"/>
  <c r="F226" i="12"/>
  <c r="F98" i="12"/>
  <c r="F207" i="12"/>
  <c r="F341" i="12"/>
  <c r="F193" i="12"/>
  <c r="F521" i="12"/>
  <c r="Q521" i="12" s="1"/>
  <c r="F85" i="12"/>
  <c r="F283" i="12"/>
  <c r="F51" i="12"/>
  <c r="Q51" i="12" s="1"/>
  <c r="F17" i="12"/>
  <c r="Q17" i="12" s="1"/>
  <c r="F48" i="12"/>
  <c r="F421" i="12"/>
  <c r="F369" i="12"/>
  <c r="F233" i="12"/>
  <c r="Q233" i="12" s="1"/>
  <c r="F642" i="12"/>
  <c r="F800" i="12"/>
  <c r="F563" i="12"/>
  <c r="F294" i="12"/>
  <c r="Q294" i="12" s="1"/>
  <c r="F128" i="12"/>
  <c r="F4" i="12"/>
  <c r="F626" i="12"/>
  <c r="F805" i="12"/>
  <c r="Q805" i="12" s="1"/>
  <c r="F466" i="12"/>
  <c r="F28" i="12"/>
  <c r="F254" i="12"/>
  <c r="Q254" i="12" s="1"/>
  <c r="F565" i="12"/>
  <c r="Q565" i="12" s="1"/>
  <c r="F367" i="12"/>
  <c r="Q367" i="12" s="1"/>
  <c r="F29" i="12"/>
  <c r="F61" i="12"/>
  <c r="F109" i="12"/>
  <c r="Q109" i="12" s="1"/>
  <c r="F676" i="12"/>
  <c r="F597" i="12"/>
  <c r="F360" i="12"/>
  <c r="Q360" i="12" s="1"/>
  <c r="F328" i="12"/>
  <c r="Q878" i="12"/>
  <c r="F852" i="12"/>
  <c r="F783" i="12"/>
  <c r="Q783" i="12" s="1"/>
  <c r="F581" i="12"/>
  <c r="F760" i="12"/>
  <c r="F8" i="12"/>
  <c r="F719" i="12"/>
  <c r="Q719" i="12" s="1"/>
  <c r="F739" i="12"/>
  <c r="F320" i="12"/>
  <c r="Q320" i="12" s="1"/>
  <c r="Q852" i="12"/>
  <c r="F826" i="12"/>
  <c r="Q826" i="12" s="1"/>
  <c r="F782" i="12"/>
  <c r="F585" i="12"/>
  <c r="Q585" i="12" s="1"/>
  <c r="Q860" i="12"/>
  <c r="F834" i="12"/>
  <c r="F748" i="12"/>
  <c r="F631" i="12"/>
  <c r="Q631" i="12" s="1"/>
  <c r="F574" i="12"/>
  <c r="F694" i="12"/>
  <c r="F423" i="12"/>
  <c r="F745" i="12"/>
  <c r="Q745" i="12" s="1"/>
  <c r="F496" i="12"/>
  <c r="F356" i="12"/>
  <c r="F484" i="12"/>
  <c r="F306" i="12"/>
  <c r="Q306" i="12" s="1"/>
  <c r="F5" i="12"/>
  <c r="Q5" i="12" s="1"/>
  <c r="F152" i="12"/>
  <c r="F7" i="12"/>
  <c r="F255" i="12"/>
  <c r="F365" i="12"/>
  <c r="F241" i="12"/>
  <c r="F481" i="12"/>
  <c r="F133" i="12"/>
  <c r="Q133" i="12" s="1"/>
  <c r="F307" i="12"/>
  <c r="F99" i="12"/>
  <c r="F186" i="12"/>
  <c r="F469" i="12"/>
  <c r="Q469" i="12" s="1"/>
  <c r="F55" i="12"/>
  <c r="Q55" i="12" s="1"/>
  <c r="F265" i="12"/>
  <c r="F685" i="12"/>
  <c r="F42" i="12"/>
  <c r="Q42" i="12" s="1"/>
  <c r="F721" i="12"/>
  <c r="F820" i="12"/>
  <c r="F735" i="12"/>
  <c r="Q676" i="12"/>
  <c r="F650" i="12"/>
  <c r="F523" i="12"/>
  <c r="F388" i="12"/>
  <c r="Q877" i="12"/>
  <c r="F851" i="12"/>
  <c r="F766" i="12"/>
  <c r="F680" i="12"/>
  <c r="F576" i="12"/>
  <c r="Q576" i="12" s="1"/>
  <c r="F252" i="12"/>
  <c r="Q252" i="12" s="1"/>
  <c r="F124" i="12"/>
  <c r="Q124" i="12" s="1"/>
  <c r="F142" i="12"/>
  <c r="F187" i="12"/>
  <c r="Q187" i="12" s="1"/>
  <c r="F402" i="12"/>
  <c r="F244" i="12"/>
  <c r="Q795" i="12"/>
  <c r="F769" i="12"/>
  <c r="Q769" i="12" s="1"/>
  <c r="F228" i="12"/>
  <c r="F641" i="12"/>
  <c r="Q641" i="12" s="1"/>
  <c r="F705" i="12"/>
  <c r="Q705" i="12" s="1"/>
  <c r="F164" i="12"/>
  <c r="Q164" i="12" s="1"/>
  <c r="F214" i="12"/>
  <c r="F38" i="12"/>
  <c r="F633" i="12"/>
  <c r="F515" i="12"/>
  <c r="Q515" i="12" s="1"/>
  <c r="F310" i="12"/>
  <c r="Q865" i="12"/>
  <c r="F839" i="12"/>
  <c r="F754" i="12"/>
  <c r="Q694" i="12"/>
  <c r="F668" i="12"/>
  <c r="Q668" i="12" s="1"/>
  <c r="F554" i="12"/>
  <c r="F733" i="12"/>
  <c r="Q733" i="12" s="1"/>
  <c r="F500" i="12"/>
  <c r="F827" i="12"/>
  <c r="F742" i="12"/>
  <c r="F656" i="12"/>
  <c r="Q656" i="12" s="1"/>
  <c r="F447" i="12"/>
  <c r="Q447" i="12" s="1"/>
  <c r="F210" i="12"/>
  <c r="F82" i="12"/>
  <c r="Q579" i="12"/>
  <c r="F553" i="12"/>
  <c r="F111" i="12"/>
  <c r="Q111" i="12" s="1"/>
  <c r="F293" i="12"/>
  <c r="Q293" i="12" s="1"/>
  <c r="F97" i="12"/>
  <c r="Q97" i="12" s="1"/>
  <c r="F457" i="12"/>
  <c r="F53" i="12"/>
  <c r="F267" i="12"/>
  <c r="Q267" i="12" s="1"/>
  <c r="F372" i="12"/>
  <c r="Q372" i="12" s="1"/>
  <c r="F439" i="12"/>
  <c r="F96" i="12"/>
  <c r="F453" i="12"/>
  <c r="F39" i="12"/>
  <c r="F401" i="12"/>
  <c r="F663" i="12"/>
  <c r="F590" i="12"/>
  <c r="Q590" i="12" s="1"/>
  <c r="F822" i="12"/>
  <c r="F615" i="12"/>
  <c r="F318" i="12"/>
  <c r="Q318" i="12" s="1"/>
  <c r="Q186" i="12"/>
  <c r="F160" i="12"/>
  <c r="Q160" i="12" s="1"/>
  <c r="F411" i="12"/>
  <c r="F516" i="12"/>
  <c r="Q516" i="12" s="1"/>
  <c r="F410" i="12"/>
  <c r="Q410" i="12" s="1"/>
  <c r="F546" i="12"/>
  <c r="Q546" i="12" s="1"/>
  <c r="F25" i="12"/>
  <c r="Q25" i="12" s="1"/>
  <c r="F123" i="12"/>
  <c r="Q123" i="12" s="1"/>
  <c r="F772" i="12"/>
  <c r="F613" i="12"/>
  <c r="Q613" i="12" s="1"/>
  <c r="F304" i="12"/>
  <c r="F634" i="12"/>
  <c r="F707" i="12"/>
  <c r="F519" i="12"/>
  <c r="F604" i="12"/>
  <c r="F750" i="12"/>
  <c r="F386" i="12"/>
  <c r="Q386" i="12" s="1"/>
  <c r="Q881" i="12"/>
  <c r="F855" i="12"/>
  <c r="F566" i="12"/>
  <c r="Q870" i="12"/>
  <c r="F844" i="12"/>
  <c r="F759" i="12"/>
  <c r="Q759" i="12" s="1"/>
  <c r="Q552" i="12"/>
  <c r="F526" i="12"/>
  <c r="Q526" i="12" s="1"/>
  <c r="F790" i="12"/>
  <c r="Q790" i="12" s="1"/>
  <c r="F551" i="12"/>
  <c r="F90" i="12"/>
  <c r="Q867" i="12"/>
  <c r="F841" i="12"/>
  <c r="Q841" i="12" s="1"/>
  <c r="F452" i="12"/>
  <c r="F384" i="12"/>
  <c r="F282" i="12"/>
  <c r="Q282" i="12" s="1"/>
  <c r="F232" i="12"/>
  <c r="F104" i="12"/>
  <c r="Q104" i="12" s="1"/>
  <c r="F23" i="12"/>
  <c r="F429" i="12"/>
  <c r="Q429" i="12" s="1"/>
  <c r="F31" i="12"/>
  <c r="Q31" i="12" s="1"/>
  <c r="F409" i="12"/>
  <c r="F118" i="12"/>
  <c r="Q255" i="12"/>
  <c r="F229" i="12"/>
  <c r="Q229" i="12" s="1"/>
  <c r="F355" i="12"/>
  <c r="F195" i="12"/>
  <c r="Q679" i="12"/>
  <c r="F653" i="12"/>
  <c r="Q421" i="12"/>
  <c r="F395" i="12"/>
  <c r="Q395" i="12" s="1"/>
  <c r="F437" i="12"/>
  <c r="Q437" i="12" s="1"/>
  <c r="F377" i="12"/>
  <c r="F249" i="12"/>
  <c r="F749" i="12"/>
  <c r="F250" i="12"/>
  <c r="Q250" i="12" s="1"/>
  <c r="F478" i="12"/>
  <c r="Q478" i="12" s="1"/>
  <c r="F788" i="12"/>
  <c r="F703" i="12"/>
  <c r="Q703" i="12" s="1"/>
  <c r="F612" i="12"/>
  <c r="F605" i="12"/>
  <c r="Q605" i="12" s="1"/>
  <c r="F819" i="12"/>
  <c r="Q819" i="12" s="1"/>
  <c r="Q760" i="12"/>
  <c r="F734" i="12"/>
  <c r="F648" i="12"/>
  <c r="Q460" i="12"/>
  <c r="F434" i="12"/>
  <c r="Q434" i="12" s="1"/>
  <c r="F236" i="12"/>
  <c r="Q236" i="12" s="1"/>
  <c r="F108" i="12"/>
  <c r="Q108" i="12" s="1"/>
  <c r="Q7" i="12"/>
  <c r="Q491" i="12"/>
  <c r="F465" i="12"/>
  <c r="Q465" i="12" s="1"/>
  <c r="F221" i="12"/>
  <c r="Q221" i="12" s="1"/>
  <c r="F93" i="12"/>
  <c r="Q369" i="12"/>
  <c r="F343" i="12"/>
  <c r="F279" i="12"/>
  <c r="F43" i="12"/>
  <c r="Q43" i="12" s="1"/>
  <c r="Q334" i="12"/>
  <c r="F308" i="12"/>
  <c r="Q308" i="12" s="1"/>
  <c r="F222" i="12"/>
  <c r="F94" i="12"/>
  <c r="F391" i="12"/>
  <c r="Q391" i="12" s="1"/>
  <c r="F335" i="12"/>
  <c r="F155" i="12"/>
  <c r="F125" i="12"/>
  <c r="Q125" i="12" s="1"/>
  <c r="F295" i="12"/>
  <c r="F316" i="12"/>
  <c r="F78" i="12"/>
  <c r="F237" i="12"/>
  <c r="F508" i="12"/>
  <c r="Q508" i="12" s="1"/>
  <c r="Q28" i="12"/>
  <c r="F2" i="12"/>
  <c r="Q2" i="12" s="1"/>
  <c r="Q452" i="12"/>
  <c r="F426" i="12"/>
  <c r="F442" i="12"/>
  <c r="Q442" i="12" s="1"/>
  <c r="F54" i="12"/>
  <c r="Q54" i="12" s="1"/>
  <c r="Q863" i="12"/>
  <c r="F837" i="12"/>
  <c r="Q837" i="12" s="1"/>
  <c r="F665" i="12"/>
  <c r="F577" i="12"/>
  <c r="Q577" i="12" s="1"/>
  <c r="F807" i="12"/>
  <c r="Q748" i="12"/>
  <c r="F722" i="12"/>
  <c r="F636" i="12"/>
  <c r="Q636" i="12" s="1"/>
  <c r="F490" i="12"/>
  <c r="Q663" i="12"/>
  <c r="F637" i="12"/>
  <c r="F479" i="12"/>
  <c r="Q479" i="12" s="1"/>
  <c r="Q864" i="12"/>
  <c r="F838" i="12"/>
  <c r="Q838" i="12" s="1"/>
  <c r="F752" i="12"/>
  <c r="F667" i="12"/>
  <c r="Q667" i="12" s="1"/>
  <c r="Q581" i="12"/>
  <c r="F555" i="12"/>
  <c r="Q457" i="12"/>
  <c r="F431" i="12"/>
  <c r="Q431" i="12" s="1"/>
  <c r="F162" i="12"/>
  <c r="F34" i="12"/>
  <c r="Q34" i="12" s="1"/>
  <c r="F489" i="12"/>
  <c r="F79" i="12"/>
  <c r="Q79" i="12" s="1"/>
  <c r="F277" i="12"/>
  <c r="F65" i="12"/>
  <c r="Q65" i="12" s="1"/>
  <c r="F213" i="12"/>
  <c r="Q213" i="12" s="1"/>
  <c r="F347" i="12"/>
  <c r="Q347" i="12" s="1"/>
  <c r="F179" i="12"/>
  <c r="F768" i="12"/>
  <c r="Q768" i="12" s="1"/>
  <c r="F224" i="12"/>
  <c r="F505" i="12"/>
  <c r="Q505" i="12" s="1"/>
  <c r="F135" i="12"/>
  <c r="Q135" i="12" s="1"/>
  <c r="F305" i="12"/>
  <c r="Q305" i="12" s="1"/>
  <c r="F105" i="12"/>
  <c r="Q105" i="12" s="1"/>
  <c r="Q648" i="12"/>
  <c r="F622" i="12"/>
  <c r="Q622" i="12" s="1"/>
  <c r="F704" i="12"/>
  <c r="F399" i="12"/>
  <c r="F256" i="12"/>
  <c r="Q256" i="12" s="1"/>
  <c r="F32" i="12"/>
  <c r="Q32" i="12" s="1"/>
  <c r="F514" i="12"/>
  <c r="F677" i="12"/>
  <c r="F292" i="12"/>
  <c r="Q152" i="12"/>
  <c r="F126" i="12"/>
  <c r="F205" i="12"/>
  <c r="Q205" i="12" s="1"/>
  <c r="F219" i="12"/>
  <c r="Q219" i="12" s="1"/>
  <c r="F433" i="12"/>
  <c r="F203" i="12"/>
  <c r="F332" i="12"/>
  <c r="Q332" i="12" s="1"/>
  <c r="F110" i="12"/>
  <c r="Q85" i="12"/>
  <c r="F59" i="12"/>
  <c r="F804" i="12"/>
  <c r="Q804" i="12" s="1"/>
  <c r="F419" i="12"/>
  <c r="Q419" i="12" s="1"/>
  <c r="F824" i="12"/>
  <c r="F264" i="12"/>
  <c r="F435" i="12"/>
  <c r="Q435" i="12" s="1"/>
  <c r="F666" i="12"/>
  <c r="Q666" i="12" s="1"/>
  <c r="F380" i="12"/>
  <c r="F675" i="12"/>
  <c r="Q48" i="12"/>
  <c r="F22" i="12"/>
  <c r="Q22" i="12" s="1"/>
  <c r="F483" i="12"/>
  <c r="Q483" i="12" s="1"/>
  <c r="F791" i="12"/>
  <c r="Q791" i="12" s="1"/>
  <c r="F706" i="12"/>
  <c r="Q706" i="12" s="1"/>
  <c r="F498" i="12"/>
  <c r="Q498" i="12" s="1"/>
  <c r="F811" i="12"/>
  <c r="F583" i="12"/>
  <c r="F122" i="12"/>
  <c r="Q122" i="12" s="1"/>
  <c r="F560" i="12"/>
  <c r="F436" i="12"/>
  <c r="Q436" i="12" s="1"/>
  <c r="Q574" i="12"/>
  <c r="F548" i="12"/>
  <c r="Q4" i="12"/>
  <c r="F274" i="12"/>
  <c r="F216" i="12"/>
  <c r="F88" i="12"/>
  <c r="F387" i="12"/>
  <c r="F127" i="12"/>
  <c r="F301" i="12"/>
  <c r="F113" i="12"/>
  <c r="Q409" i="12"/>
  <c r="F383" i="12"/>
  <c r="F371" i="12"/>
  <c r="F227" i="12"/>
  <c r="F619" i="12"/>
  <c r="Q619" i="12" s="1"/>
  <c r="F405" i="12"/>
  <c r="Q405" i="12" s="1"/>
  <c r="F183" i="12"/>
  <c r="Q355" i="12"/>
  <c r="F329" i="12"/>
  <c r="Q179" i="12"/>
  <c r="F153" i="12"/>
  <c r="Q153" i="12" s="1"/>
  <c r="Q244" i="12"/>
  <c r="F218" i="12"/>
  <c r="Q875" i="12"/>
  <c r="F849" i="12"/>
  <c r="F542" i="12"/>
  <c r="Q542" i="12" s="1"/>
  <c r="F778" i="12"/>
  <c r="Q778" i="12" s="1"/>
  <c r="F692" i="12"/>
  <c r="Q692" i="12" s="1"/>
  <c r="F596" i="12"/>
  <c r="F459" i="12"/>
  <c r="Q459" i="12" s="1"/>
  <c r="Q615" i="12"/>
  <c r="F589" i="12"/>
  <c r="Q589" i="12" s="1"/>
  <c r="Q834" i="12"/>
  <c r="F808" i="12"/>
  <c r="Q808" i="12" s="1"/>
  <c r="Q749" i="12"/>
  <c r="F723" i="12"/>
  <c r="F638" i="12"/>
  <c r="Q638" i="12" s="1"/>
  <c r="F450" i="12"/>
  <c r="Q214" i="12"/>
  <c r="F188" i="12"/>
  <c r="Q188" i="12" s="1"/>
  <c r="F60" i="12"/>
  <c r="Q60" i="12" s="1"/>
  <c r="Q38" i="12"/>
  <c r="F12" i="12"/>
  <c r="F501" i="12"/>
  <c r="Q501" i="12" s="1"/>
  <c r="F568" i="12"/>
  <c r="Q568" i="12" s="1"/>
  <c r="Q142" i="12"/>
  <c r="F116" i="12"/>
  <c r="Q116" i="12" s="1"/>
  <c r="F182" i="12"/>
  <c r="Q182" i="12" s="1"/>
  <c r="F629" i="12"/>
  <c r="Q224" i="12"/>
  <c r="F198" i="12"/>
  <c r="Q426" i="12"/>
  <c r="F400" i="12"/>
  <c r="Q128" i="12"/>
  <c r="F102" i="12"/>
  <c r="F761" i="12"/>
  <c r="Q761" i="12" s="1"/>
  <c r="F412" i="12"/>
  <c r="Q412" i="12" s="1"/>
  <c r="F476" i="12"/>
  <c r="Q476" i="12" s="1"/>
  <c r="F240" i="12"/>
  <c r="Q240" i="12" s="1"/>
  <c r="Q880" i="12"/>
  <c r="F854" i="12"/>
  <c r="F593" i="12"/>
  <c r="Q822" i="12"/>
  <c r="F796" i="12"/>
  <c r="F711" i="12"/>
  <c r="Q711" i="12" s="1"/>
  <c r="Q653" i="12"/>
  <c r="F627" i="12"/>
  <c r="Q627" i="12" s="1"/>
  <c r="F564" i="12"/>
  <c r="F432" i="12"/>
  <c r="F784" i="12"/>
  <c r="F699" i="12"/>
  <c r="Q699" i="12" s="1"/>
  <c r="Q633" i="12"/>
  <c r="F607" i="12"/>
  <c r="Q607" i="12" s="1"/>
  <c r="F368" i="12"/>
  <c r="Q368" i="12" s="1"/>
  <c r="F146" i="12"/>
  <c r="Q146" i="12" s="1"/>
  <c r="Q29" i="12"/>
  <c r="F3" i="12"/>
  <c r="Q265" i="12"/>
  <c r="F239" i="12"/>
  <c r="Q239" i="12" s="1"/>
  <c r="Q383" i="12"/>
  <c r="F357" i="12"/>
  <c r="Q357" i="12" s="1"/>
  <c r="F225" i="12"/>
  <c r="F6" i="12"/>
  <c r="Q6" i="12" s="1"/>
  <c r="Q207" i="12"/>
  <c r="F181" i="12"/>
  <c r="Q181" i="12" s="1"/>
  <c r="F331" i="12"/>
  <c r="Q331" i="12" s="1"/>
  <c r="F147" i="12"/>
  <c r="F715" i="12"/>
  <c r="F30" i="12"/>
  <c r="Q30" i="12" s="1"/>
  <c r="F569" i="12"/>
  <c r="Q569" i="12" s="1"/>
  <c r="Q193" i="12"/>
  <c r="F167" i="12"/>
  <c r="F321" i="12"/>
  <c r="Q321" i="12" s="1"/>
  <c r="F137" i="12"/>
  <c r="Q137" i="12" s="1"/>
  <c r="F430" i="12"/>
  <c r="Q496" i="12"/>
  <c r="F470" i="12"/>
  <c r="F736" i="12"/>
  <c r="Q736" i="12" s="1"/>
  <c r="F352" i="12"/>
  <c r="Q8" i="12"/>
  <c r="Q90" i="12"/>
  <c r="F64" i="12"/>
  <c r="Q64" i="12" s="1"/>
  <c r="Q604" i="12"/>
  <c r="F578" i="12"/>
  <c r="Q578" i="12" s="1"/>
  <c r="Q735" i="12"/>
  <c r="F709" i="12"/>
  <c r="Q402" i="12"/>
  <c r="F376" i="12"/>
  <c r="F173" i="12"/>
  <c r="Q173" i="12" s="1"/>
  <c r="F602" i="12"/>
  <c r="Q602" i="12" s="1"/>
  <c r="F644" i="12"/>
  <c r="F664" i="12"/>
  <c r="Q664" i="12" s="1"/>
  <c r="Q862" i="12"/>
  <c r="F836" i="12"/>
  <c r="Q836" i="12" s="1"/>
  <c r="Q564" i="12"/>
  <c r="F538" i="12"/>
  <c r="F336" i="12"/>
  <c r="Q336" i="12" s="1"/>
  <c r="Q788" i="12"/>
  <c r="F762" i="12"/>
  <c r="Q762" i="12" s="1"/>
  <c r="F686" i="12"/>
  <c r="Q820" i="12"/>
  <c r="F794" i="12"/>
  <c r="Q794" i="12" s="1"/>
  <c r="F378" i="12"/>
  <c r="Q378" i="12" s="1"/>
  <c r="F643" i="12"/>
  <c r="F502" i="12"/>
  <c r="Q502" i="12" s="1"/>
  <c r="F802" i="12"/>
  <c r="Q742" i="12"/>
  <c r="F716" i="12"/>
  <c r="F674" i="12"/>
  <c r="Q674" i="12" s="1"/>
  <c r="F606" i="12"/>
  <c r="F672" i="12"/>
  <c r="F234" i="12"/>
  <c r="Q739" i="12"/>
  <c r="F713" i="12"/>
  <c r="Q713" i="12" s="1"/>
  <c r="F454" i="12"/>
  <c r="F582" i="12"/>
  <c r="Q582" i="12" s="1"/>
  <c r="F314" i="12"/>
  <c r="F21" i="12"/>
  <c r="Q21" i="12" s="1"/>
  <c r="F168" i="12"/>
  <c r="Q168" i="12" s="1"/>
  <c r="F40" i="12"/>
  <c r="Q40" i="12" s="1"/>
  <c r="F513" i="12"/>
  <c r="F159" i="12"/>
  <c r="Q159" i="12" s="1"/>
  <c r="Q343" i="12"/>
  <c r="F317" i="12"/>
  <c r="Q317" i="12" s="1"/>
  <c r="F145" i="12"/>
  <c r="Q145" i="12" s="1"/>
  <c r="Q583" i="12"/>
  <c r="F557" i="12"/>
  <c r="Q557" i="12" s="1"/>
  <c r="Q127" i="12"/>
  <c r="F101" i="12"/>
  <c r="Q101" i="12" s="1"/>
  <c r="F291" i="12"/>
  <c r="Q291" i="12" s="1"/>
  <c r="Q93" i="12"/>
  <c r="F67" i="12"/>
  <c r="F518" i="12"/>
  <c r="Q518" i="12" s="1"/>
  <c r="F541" i="12"/>
  <c r="Q541" i="12" s="1"/>
  <c r="F151" i="12"/>
  <c r="Q151" i="12" s="1"/>
  <c r="F313" i="12"/>
  <c r="Q313" i="12" s="1"/>
  <c r="Q147" i="12"/>
  <c r="F121" i="12"/>
  <c r="F503" i="12"/>
  <c r="F74" i="12"/>
  <c r="Q74" i="12" s="1"/>
  <c r="F753" i="12"/>
  <c r="Q857" i="12"/>
  <c r="F831" i="12"/>
  <c r="Q831" i="12" s="1"/>
  <c r="Q772" i="12"/>
  <c r="F746" i="12"/>
  <c r="Q686" i="12"/>
  <c r="F660" i="12"/>
  <c r="Q660" i="12" s="1"/>
  <c r="F443" i="12"/>
  <c r="Q388" i="12"/>
  <c r="F362" i="12"/>
  <c r="Q362" i="12" s="1"/>
  <c r="Q802" i="12"/>
  <c r="F776" i="12"/>
  <c r="Q776" i="12" s="1"/>
  <c r="Q717" i="12"/>
  <c r="F691" i="12"/>
  <c r="Q691" i="12" s="1"/>
  <c r="F592" i="12"/>
  <c r="Q592" i="12" s="1"/>
  <c r="Q198" i="12"/>
  <c r="F172" i="12"/>
  <c r="Q172" i="12" s="1"/>
  <c r="F44" i="12"/>
  <c r="Q44" i="12" s="1"/>
  <c r="F171" i="12"/>
  <c r="Q171" i="12" s="1"/>
  <c r="Q126" i="12"/>
  <c r="F100" i="12"/>
  <c r="Q100" i="12" s="1"/>
  <c r="Q555" i="12"/>
  <c r="F529" i="12"/>
  <c r="Q529" i="12" s="1"/>
  <c r="F661" i="12"/>
  <c r="Q110" i="12"/>
  <c r="F84" i="12"/>
  <c r="F673" i="12"/>
  <c r="Q673" i="12" s="1"/>
  <c r="Q514" i="12"/>
  <c r="F488" i="12"/>
  <c r="Q827" i="12"/>
  <c r="F801" i="12"/>
  <c r="F504" i="12"/>
  <c r="Q504" i="12" s="1"/>
  <c r="F15" i="12"/>
  <c r="F86" i="12"/>
  <c r="Q86" i="12" s="1"/>
  <c r="F729" i="12"/>
  <c r="Q729" i="12" s="1"/>
  <c r="Q454" i="12"/>
  <c r="F428" i="12"/>
  <c r="Q428" i="12" s="1"/>
  <c r="F286" i="12"/>
  <c r="F539" i="12"/>
  <c r="Q539" i="12" s="1"/>
  <c r="Q854" i="12"/>
  <c r="F828" i="12"/>
  <c r="Q828" i="12" s="1"/>
  <c r="F743" i="12"/>
  <c r="Q743" i="12" s="1"/>
  <c r="F658" i="12"/>
  <c r="F520" i="12"/>
  <c r="F701" i="12"/>
  <c r="Q701" i="12" s="1"/>
  <c r="F507" i="12"/>
  <c r="Q507" i="12" s="1"/>
  <c r="Q380" i="12"/>
  <c r="F354" i="12"/>
  <c r="Q354" i="12" s="1"/>
  <c r="Q800" i="12"/>
  <c r="F774" i="12"/>
  <c r="Q774" i="12" s="1"/>
  <c r="F688" i="12"/>
  <c r="Q553" i="12"/>
  <c r="F527" i="12"/>
  <c r="Q527" i="12" s="1"/>
  <c r="Q416" i="12"/>
  <c r="F390" i="12"/>
  <c r="F130" i="12"/>
  <c r="Q130" i="12" s="1"/>
  <c r="F19" i="12"/>
  <c r="Q19" i="12" s="1"/>
  <c r="Q439" i="12"/>
  <c r="F413" i="12"/>
  <c r="Q413" i="12" s="1"/>
  <c r="Q399" i="12"/>
  <c r="F373" i="12"/>
  <c r="Q373" i="12" s="1"/>
  <c r="Q283" i="12"/>
  <c r="F257" i="12"/>
  <c r="Q543" i="12"/>
  <c r="F517" i="12"/>
  <c r="Q517" i="12" s="1"/>
  <c r="F149" i="12"/>
  <c r="Q149" i="12" s="1"/>
  <c r="Q341" i="12"/>
  <c r="F315" i="12"/>
  <c r="F115" i="12"/>
  <c r="Q115" i="12" s="1"/>
  <c r="Q688" i="12"/>
  <c r="F662" i="12"/>
  <c r="Q662" i="12" s="1"/>
  <c r="F144" i="12"/>
  <c r="Q144" i="12" s="1"/>
  <c r="Q523" i="12"/>
  <c r="F497" i="12"/>
  <c r="F71" i="12"/>
  <c r="F273" i="12"/>
  <c r="Q273" i="12" s="1"/>
  <c r="Q67" i="12"/>
  <c r="F41" i="12"/>
  <c r="Q41" i="12" s="1"/>
  <c r="Q869" i="12"/>
  <c r="F843" i="12"/>
  <c r="Q843" i="12" s="1"/>
  <c r="Q677" i="12"/>
  <c r="F651" i="12"/>
  <c r="Q352" i="12"/>
  <c r="F326" i="12"/>
  <c r="F176" i="12"/>
  <c r="F396" i="12"/>
  <c r="F482" i="12"/>
  <c r="Q286" i="12"/>
  <c r="F260" i="12"/>
  <c r="Q260" i="12" s="1"/>
  <c r="Q216" i="12"/>
  <c r="F190" i="12"/>
  <c r="Q190" i="12" s="1"/>
  <c r="F449" i="12"/>
  <c r="Q449" i="12" s="1"/>
  <c r="Q329" i="12"/>
  <c r="F303" i="12"/>
  <c r="Q303" i="12" s="1"/>
  <c r="F189" i="12"/>
  <c r="Q189" i="12" s="1"/>
  <c r="F75" i="12"/>
  <c r="Q75" i="12" s="1"/>
  <c r="Q264" i="12"/>
  <c r="F238" i="12"/>
  <c r="F287" i="12"/>
  <c r="F620" i="12"/>
  <c r="Q500" i="12"/>
  <c r="F474" i="12"/>
  <c r="F24" i="12"/>
  <c r="F687" i="12"/>
  <c r="Q687" i="12" s="1"/>
  <c r="Q680" i="12"/>
  <c r="F654" i="12"/>
  <c r="F588" i="12"/>
  <c r="Q588" i="12" s="1"/>
  <c r="Q658" i="12"/>
  <c r="F632" i="12"/>
  <c r="Q632" i="12" s="1"/>
  <c r="F531" i="12"/>
  <c r="Q531" i="12" s="1"/>
  <c r="F718" i="12"/>
  <c r="Q718" i="12" s="1"/>
  <c r="F398" i="12"/>
  <c r="Q398" i="12" s="1"/>
  <c r="Q643" i="12"/>
  <c r="F617" i="12"/>
  <c r="F812" i="12"/>
  <c r="Q812" i="12" s="1"/>
  <c r="Q753" i="12"/>
  <c r="F727" i="12"/>
  <c r="Q727" i="12" s="1"/>
  <c r="F562" i="12"/>
  <c r="Q562" i="12" s="1"/>
  <c r="Q433" i="12"/>
  <c r="F407" i="12"/>
  <c r="F640" i="12"/>
  <c r="Q228" i="12"/>
  <c r="F202" i="12"/>
  <c r="Q202" i="12" s="1"/>
  <c r="Q707" i="12"/>
  <c r="F681" i="12"/>
  <c r="F468" i="12"/>
  <c r="Q468" i="12" s="1"/>
  <c r="F598" i="12"/>
  <c r="F10" i="12"/>
  <c r="Q10" i="12" s="1"/>
  <c r="Q316" i="12"/>
  <c r="F290" i="12"/>
  <c r="Q290" i="12" s="1"/>
  <c r="Q274" i="12"/>
  <c r="F248" i="12"/>
  <c r="Q248" i="12" s="1"/>
  <c r="F120" i="12"/>
  <c r="Q120" i="12" s="1"/>
  <c r="Q411" i="12"/>
  <c r="F385" i="12"/>
  <c r="F63" i="12"/>
  <c r="Q295" i="12"/>
  <c r="F269" i="12"/>
  <c r="Q269" i="12" s="1"/>
  <c r="F49" i="12"/>
  <c r="Q49" i="12" s="1"/>
  <c r="F197" i="12"/>
  <c r="Q197" i="12" s="1"/>
  <c r="Q365" i="12"/>
  <c r="F339" i="12"/>
  <c r="Q339" i="12" s="1"/>
  <c r="F163" i="12"/>
  <c r="Q163" i="12" s="1"/>
  <c r="F556" i="12"/>
  <c r="Q503" i="12"/>
  <c r="F477" i="12"/>
  <c r="Q477" i="12" s="1"/>
  <c r="F119" i="12"/>
  <c r="Q119" i="12" s="1"/>
  <c r="F297" i="12"/>
  <c r="F89" i="12"/>
  <c r="Q89" i="12" s="1"/>
  <c r="F138" i="12"/>
  <c r="Q138" i="12" s="1"/>
  <c r="Q811" i="12"/>
  <c r="F785" i="12"/>
  <c r="Q785" i="12" s="1"/>
  <c r="Q868" i="12"/>
  <c r="F842" i="12"/>
  <c r="Q842" i="12" s="1"/>
  <c r="Q782" i="12"/>
  <c r="F756" i="12"/>
  <c r="Q756" i="12" s="1"/>
  <c r="F671" i="12"/>
  <c r="F559" i="12"/>
  <c r="Q453" i="12"/>
  <c r="F427" i="12"/>
  <c r="Q427" i="12" s="1"/>
  <c r="Q536" i="12"/>
  <c r="F510" i="12"/>
  <c r="Q510" i="12" s="1"/>
  <c r="F787" i="12"/>
  <c r="Q787" i="12" s="1"/>
  <c r="F702" i="12"/>
  <c r="Q702" i="12" s="1"/>
  <c r="Q634" i="12"/>
  <c r="F608" i="12"/>
  <c r="Q608" i="12" s="1"/>
  <c r="F418" i="12"/>
  <c r="Q418" i="12" s="1"/>
  <c r="F156" i="12"/>
  <c r="Q156" i="12" s="1"/>
  <c r="Q53" i="12"/>
  <c r="F27" i="12"/>
  <c r="Q27" i="12" s="1"/>
  <c r="Q432" i="12"/>
  <c r="F406" i="12"/>
  <c r="Q406" i="12" s="1"/>
  <c r="Q71" i="12"/>
  <c r="F45" i="12"/>
  <c r="Q45" i="12" s="1"/>
  <c r="F486" i="12"/>
  <c r="Q486" i="12" s="1"/>
  <c r="F408" i="12"/>
  <c r="Q78" i="12"/>
  <c r="F52" i="12"/>
  <c r="F821" i="12"/>
  <c r="Q821" i="12" s="1"/>
  <c r="Q484" i="12"/>
  <c r="F458" i="12"/>
  <c r="Q458" i="12" s="1"/>
  <c r="Q879" i="12"/>
  <c r="F853" i="12"/>
  <c r="Q853" i="12" s="1"/>
  <c r="F36" i="12"/>
  <c r="Q36" i="12" s="1"/>
  <c r="Q176" i="12"/>
  <c r="F150" i="12"/>
  <c r="Q150" i="12" s="1"/>
  <c r="Q96" i="12"/>
  <c r="F70" i="12"/>
  <c r="Q70" i="12" s="1"/>
  <c r="Q851" i="12"/>
  <c r="F825" i="12"/>
  <c r="Q470" i="12"/>
  <c r="F444" i="12"/>
  <c r="Q444" i="12" s="1"/>
  <c r="Q466" i="12"/>
  <c r="F440" i="12"/>
  <c r="Q440" i="12" s="1"/>
  <c r="Q651" i="12"/>
  <c r="F625" i="12"/>
  <c r="Q844" i="12"/>
  <c r="F818" i="12"/>
  <c r="F732" i="12"/>
  <c r="Q732" i="12" s="1"/>
  <c r="F647" i="12"/>
  <c r="F797" i="12"/>
  <c r="Q554" i="12"/>
  <c r="F528" i="12"/>
  <c r="Q528" i="12" s="1"/>
  <c r="Q874" i="12"/>
  <c r="F848" i="12"/>
  <c r="Q848" i="12" s="1"/>
  <c r="F763" i="12"/>
  <c r="Q704" i="12"/>
  <c r="F678" i="12"/>
  <c r="Q678" i="12" s="1"/>
  <c r="F575" i="12"/>
  <c r="Q575" i="12" s="1"/>
  <c r="F242" i="12"/>
  <c r="Q242" i="12" s="1"/>
  <c r="F114" i="12"/>
  <c r="Q114" i="12" s="1"/>
  <c r="F549" i="12"/>
  <c r="Q549" i="12" s="1"/>
  <c r="F175" i="12"/>
  <c r="Q175" i="12" s="1"/>
  <c r="F325" i="12"/>
  <c r="Q59" i="12"/>
  <c r="F33" i="12"/>
  <c r="Q33" i="12" s="1"/>
  <c r="F245" i="12"/>
  <c r="Q245" i="12" s="1"/>
  <c r="F363" i="12"/>
  <c r="Q363" i="12" s="1"/>
  <c r="Q237" i="12"/>
  <c r="F211" i="12"/>
  <c r="Q211" i="12" s="1"/>
  <c r="Q858" i="12"/>
  <c r="F832" i="12"/>
  <c r="Q328" i="12"/>
  <c r="F302" i="12"/>
  <c r="Q302" i="12" s="1"/>
  <c r="Q257" i="12"/>
  <c r="F231" i="12"/>
  <c r="Q231" i="12" s="1"/>
  <c r="F353" i="12"/>
  <c r="Q227" i="12"/>
  <c r="F201" i="12"/>
  <c r="Q201" i="12" s="1"/>
  <c r="F587" i="12"/>
  <c r="Q560" i="12"/>
  <c r="F534" i="12"/>
  <c r="Q534" i="12" s="1"/>
  <c r="F779" i="12"/>
  <c r="Q779" i="12" s="1"/>
  <c r="Q481" i="12"/>
  <c r="F455" i="12"/>
  <c r="Q455" i="12" s="1"/>
  <c r="Q304" i="12"/>
  <c r="F278" i="12"/>
  <c r="Q278" i="12" s="1"/>
  <c r="F112" i="12"/>
  <c r="Q112" i="12" s="1"/>
  <c r="F544" i="12"/>
  <c r="Q544" i="12" s="1"/>
  <c r="F773" i="12"/>
  <c r="Q556" i="12"/>
  <c r="F530" i="12"/>
  <c r="Q530" i="12" s="1"/>
  <c r="F174" i="12"/>
  <c r="Q873" i="12"/>
  <c r="F847" i="12"/>
  <c r="Q847" i="12" s="1"/>
  <c r="Q598" i="12"/>
  <c r="F572" i="12"/>
  <c r="Q572" i="12" s="1"/>
  <c r="Q548" i="12"/>
  <c r="F522" i="12"/>
  <c r="Q522" i="12" s="1"/>
  <c r="F730" i="12"/>
  <c r="Q730" i="12" s="1"/>
  <c r="F814" i="12"/>
  <c r="Q814" i="12" s="1"/>
  <c r="Q681" i="12"/>
  <c r="F655" i="12"/>
  <c r="Q655" i="12" s="1"/>
  <c r="F280" i="12"/>
  <c r="Q280" i="12" s="1"/>
  <c r="F366" i="12"/>
  <c r="F451" i="12"/>
  <c r="Q451" i="12" s="1"/>
  <c r="Q722" i="12"/>
  <c r="F696" i="12"/>
  <c r="Q696" i="12" s="1"/>
  <c r="F312" i="12"/>
  <c r="Q312" i="12" s="1"/>
  <c r="F535" i="12"/>
  <c r="Q849" i="12"/>
  <c r="F823" i="12"/>
  <c r="Q823" i="12" s="1"/>
  <c r="Q764" i="12"/>
  <c r="F738" i="12"/>
  <c r="Q629" i="12"/>
  <c r="F603" i="12"/>
  <c r="Q603" i="12" s="1"/>
  <c r="F338" i="12"/>
  <c r="Q338" i="12" s="1"/>
  <c r="F630" i="12"/>
  <c r="Q630" i="12" s="1"/>
  <c r="F154" i="12"/>
  <c r="Q154" i="12" s="1"/>
  <c r="F777" i="12"/>
  <c r="F420" i="12"/>
  <c r="Q420" i="12" s="1"/>
  <c r="Q640" i="12"/>
  <c r="F614" i="12"/>
  <c r="Q614" i="12" s="1"/>
  <c r="Q356" i="12"/>
  <c r="F330" i="12"/>
  <c r="Q330" i="12" s="1"/>
  <c r="Q15" i="12"/>
  <c r="Q162" i="12"/>
  <c r="F136" i="12"/>
  <c r="Q136" i="12" s="1"/>
  <c r="F403" i="12"/>
  <c r="Q403" i="12" s="1"/>
  <c r="Q551" i="12"/>
  <c r="F525" i="12"/>
  <c r="Q121" i="12"/>
  <c r="F95" i="12"/>
  <c r="F285" i="12"/>
  <c r="Q285" i="12" s="1"/>
  <c r="F81" i="12"/>
  <c r="Q81" i="12" s="1"/>
  <c r="F441" i="12"/>
  <c r="Q63" i="12"/>
  <c r="F37" i="12"/>
  <c r="Q37" i="12" s="1"/>
  <c r="F259" i="12"/>
  <c r="Q259" i="12" s="1"/>
  <c r="F652" i="12"/>
  <c r="Q652" i="12" s="1"/>
  <c r="F106" i="12"/>
  <c r="Q106" i="12" s="1"/>
  <c r="Q559" i="12"/>
  <c r="F533" i="12"/>
  <c r="Q533" i="12" s="1"/>
  <c r="Q113" i="12"/>
  <c r="F87" i="12"/>
  <c r="Q87" i="12" s="1"/>
  <c r="Q307" i="12"/>
  <c r="F281" i="12"/>
  <c r="Q281" i="12" s="1"/>
  <c r="F57" i="12"/>
  <c r="Q57" i="12" s="1"/>
  <c r="Q450" i="12"/>
  <c r="F424" i="12"/>
  <c r="Q424" i="12" s="1"/>
  <c r="F170" i="12"/>
  <c r="Q170" i="12" s="1"/>
  <c r="F817" i="12"/>
  <c r="Q817" i="12" s="1"/>
  <c r="F810" i="12"/>
  <c r="Q810" i="12" s="1"/>
  <c r="Q750" i="12"/>
  <c r="F724" i="12"/>
  <c r="Q724" i="12" s="1"/>
  <c r="Q665" i="12"/>
  <c r="F639" i="12"/>
  <c r="Q639" i="12" s="1"/>
  <c r="Q390" i="12"/>
  <c r="F364" i="12"/>
  <c r="Q364" i="12" s="1"/>
  <c r="Q866" i="12"/>
  <c r="F840" i="12"/>
  <c r="Q840" i="12" s="1"/>
  <c r="F755" i="12"/>
  <c r="Q755" i="12" s="1"/>
  <c r="F670" i="12"/>
  <c r="Q670" i="12" s="1"/>
  <c r="F558" i="12"/>
  <c r="Q558" i="12" s="1"/>
  <c r="F394" i="12"/>
  <c r="Q394" i="12" s="1"/>
  <c r="F204" i="12"/>
  <c r="F140" i="12"/>
  <c r="Q140" i="12" s="1"/>
  <c r="Q102" i="12"/>
  <c r="F76" i="12"/>
  <c r="F11" i="12"/>
  <c r="Q39" i="12"/>
  <c r="F13" i="12"/>
  <c r="Q13" i="12" s="1"/>
  <c r="F389" i="12"/>
  <c r="Q389" i="12" s="1"/>
  <c r="Q423" i="12"/>
  <c r="F397" i="12"/>
  <c r="Q397" i="12" s="1"/>
  <c r="Q183" i="12"/>
  <c r="F157" i="12"/>
  <c r="Q401" i="12"/>
  <c r="F375" i="12"/>
  <c r="Q375" i="12" s="1"/>
  <c r="F311" i="12"/>
  <c r="Q311" i="12" s="1"/>
  <c r="F344" i="12"/>
  <c r="Q344" i="12" s="1"/>
  <c r="F276" i="12"/>
  <c r="Q276" i="12" s="1"/>
  <c r="Q3" i="12"/>
  <c r="F158" i="12"/>
  <c r="Q563" i="12"/>
  <c r="F537" i="12"/>
  <c r="Q537" i="12" s="1"/>
  <c r="F77" i="12"/>
  <c r="Q77" i="12" s="1"/>
  <c r="Q297" i="12"/>
  <c r="F271" i="12"/>
  <c r="Q271" i="12" s="1"/>
  <c r="Q23" i="12"/>
  <c r="Q279" i="12"/>
  <c r="F253" i="12"/>
  <c r="Q253" i="12" s="1"/>
  <c r="Q385" i="12"/>
  <c r="F359" i="12"/>
  <c r="F139" i="12"/>
  <c r="Q139" i="12" s="1"/>
  <c r="Q310" i="12"/>
  <c r="F284" i="12"/>
  <c r="Q284" i="12" s="1"/>
  <c r="Q232" i="12"/>
  <c r="F206" i="12"/>
  <c r="F473" i="12"/>
  <c r="Q473" i="12" s="1"/>
  <c r="Q377" i="12"/>
  <c r="F351" i="12"/>
  <c r="Q351" i="12" s="1"/>
  <c r="Q763" i="12"/>
  <c r="F737" i="12"/>
  <c r="Q737" i="12" s="1"/>
  <c r="Q158" i="12"/>
  <c r="F132" i="12"/>
  <c r="Q132" i="12" s="1"/>
  <c r="F789" i="12"/>
  <c r="Q789" i="12" s="1"/>
  <c r="F134" i="12"/>
  <c r="Q134" i="12" s="1"/>
  <c r="F472" i="12"/>
  <c r="Q472" i="12" s="1"/>
  <c r="Q222" i="12"/>
  <c r="F196" i="12"/>
  <c r="Q196" i="12" s="1"/>
  <c r="F230" i="12"/>
  <c r="Q230" i="12" s="1"/>
  <c r="F550" i="12"/>
  <c r="Q550" i="12" s="1"/>
  <c r="Q174" i="12"/>
  <c r="F148" i="12"/>
  <c r="Q148" i="12" s="1"/>
  <c r="Q859" i="12"/>
  <c r="F833" i="12"/>
  <c r="Q833" i="12" s="1"/>
  <c r="Q238" i="12"/>
  <c r="F212" i="12"/>
  <c r="Q212" i="12" s="1"/>
  <c r="F166" i="12"/>
  <c r="Q166" i="12" s="1"/>
  <c r="Q855" i="12"/>
  <c r="F829" i="12"/>
  <c r="Q829" i="12" s="1"/>
  <c r="F524" i="12"/>
  <c r="Q524" i="12" s="1"/>
  <c r="F492" i="12"/>
  <c r="Q492" i="12" s="1"/>
  <c r="F609" i="12"/>
  <c r="Q609" i="12" s="1"/>
  <c r="F475" i="12"/>
  <c r="Q475" i="12" s="1"/>
  <c r="F786" i="12"/>
  <c r="Q786" i="12" s="1"/>
  <c r="F700" i="12"/>
  <c r="Q700" i="12" s="1"/>
  <c r="Q637" i="12"/>
  <c r="F611" i="12"/>
  <c r="Q611" i="12" s="1"/>
  <c r="Q430" i="12"/>
  <c r="F404" i="12"/>
  <c r="Q404" i="12" s="1"/>
  <c r="Q597" i="12"/>
  <c r="F571" i="12"/>
  <c r="Q474" i="12"/>
  <c r="F448" i="12"/>
  <c r="F816" i="12"/>
  <c r="Q816" i="12" s="1"/>
  <c r="F731" i="12"/>
  <c r="Q731" i="12" s="1"/>
  <c r="Q672" i="12"/>
  <c r="F646" i="12"/>
  <c r="Q646" i="12" s="1"/>
  <c r="Q617" i="12"/>
  <c r="F591" i="12"/>
  <c r="Q591" i="12" s="1"/>
  <c r="Q489" i="12"/>
  <c r="F463" i="12"/>
  <c r="Q463" i="12" s="1"/>
  <c r="F194" i="12"/>
  <c r="Q194" i="12" s="1"/>
  <c r="F66" i="12"/>
  <c r="Q66" i="12" s="1"/>
  <c r="Q511" i="12"/>
  <c r="F485" i="12"/>
  <c r="Q485" i="12" s="1"/>
  <c r="F143" i="12"/>
  <c r="Q335" i="12"/>
  <c r="F309" i="12"/>
  <c r="Q309" i="12" s="1"/>
  <c r="Q155" i="12"/>
  <c r="F129" i="12"/>
  <c r="F425" i="12"/>
  <c r="Q425" i="12" s="1"/>
  <c r="F379" i="12"/>
  <c r="Q379" i="12" s="1"/>
  <c r="F243" i="12"/>
  <c r="Q243" i="12" s="1"/>
  <c r="Q488" i="12"/>
  <c r="F462" i="12"/>
  <c r="Q462" i="12" s="1"/>
  <c r="F262" i="12"/>
  <c r="Q262" i="12" s="1"/>
  <c r="F393" i="12"/>
  <c r="Q393" i="12" s="1"/>
  <c r="Q225" i="12"/>
  <c r="F199" i="12"/>
  <c r="Q199" i="12" s="1"/>
  <c r="F337" i="12"/>
  <c r="Q337" i="12" s="1"/>
  <c r="Q195" i="12"/>
  <c r="F169" i="12"/>
  <c r="Q169" i="12" s="1"/>
  <c r="F414" i="12"/>
  <c r="Q414" i="12" s="1"/>
  <c r="Q784" i="12"/>
  <c r="F758" i="12"/>
  <c r="Q758" i="12" s="1"/>
  <c r="Q513" i="12"/>
  <c r="F487" i="12"/>
  <c r="Q487" i="12" s="1"/>
  <c r="Q24" i="12"/>
  <c r="F80" i="12"/>
  <c r="Q80" i="12" s="1"/>
  <c r="Q620" i="12"/>
  <c r="F594" i="12"/>
  <c r="Q594" i="12" s="1"/>
  <c r="F741" i="12"/>
  <c r="Q741" i="12" s="1"/>
  <c r="F324" i="12"/>
  <c r="Q324" i="12" s="1"/>
  <c r="F9" i="12"/>
  <c r="Q9" i="12" s="1"/>
  <c r="Q88" i="12"/>
  <c r="F62" i="12"/>
  <c r="Q62" i="12" s="1"/>
  <c r="Q167" i="12"/>
  <c r="F141" i="12"/>
  <c r="Q141" i="12" s="1"/>
  <c r="F91" i="12"/>
  <c r="Q91" i="12" s="1"/>
  <c r="Q535" i="12"/>
  <c r="F509" i="12"/>
  <c r="Q509" i="12" s="1"/>
  <c r="Q353" i="12"/>
  <c r="F327" i="12"/>
  <c r="Q327" i="12" s="1"/>
  <c r="Q326" i="12"/>
  <c r="F300" i="12"/>
  <c r="Q300" i="12" s="1"/>
  <c r="Q443" i="12"/>
  <c r="F417" i="12"/>
  <c r="Q417" i="12" s="1"/>
  <c r="Q766" i="12"/>
  <c r="F740" i="12"/>
  <c r="F348" i="12"/>
  <c r="Q348" i="12" s="1"/>
  <c r="Q754" i="12"/>
  <c r="F728" i="12"/>
  <c r="Q728" i="12" s="1"/>
  <c r="F296" i="12"/>
  <c r="Q612" i="12"/>
  <c r="F586" i="12"/>
  <c r="Q586" i="12" s="1"/>
  <c r="F346" i="12"/>
  <c r="Q346" i="12" s="1"/>
  <c r="Q314" i="12"/>
  <c r="F288" i="12"/>
  <c r="Q288" i="12" s="1"/>
  <c r="F815" i="12"/>
  <c r="Q815" i="12" s="1"/>
  <c r="Q872" i="12"/>
  <c r="F846" i="12"/>
  <c r="Q846" i="12" s="1"/>
  <c r="Q777" i="12"/>
  <c r="F751" i="12"/>
  <c r="Q861" i="12"/>
  <c r="F835" i="12"/>
  <c r="Q642" i="12"/>
  <c r="F616" i="12"/>
  <c r="Q616" i="12" s="1"/>
  <c r="F547" i="12"/>
  <c r="Q547" i="12" s="1"/>
  <c r="Q384" i="12"/>
  <c r="F358" i="12"/>
  <c r="Q358" i="12" s="1"/>
  <c r="Q796" i="12"/>
  <c r="F770" i="12"/>
  <c r="Q770" i="12" s="1"/>
  <c r="F684" i="12"/>
  <c r="Q684" i="12" s="1"/>
  <c r="F392" i="12"/>
  <c r="Q392" i="12" s="1"/>
  <c r="Q773" i="12"/>
  <c r="F747" i="12"/>
  <c r="Q747" i="12" s="1"/>
  <c r="Q525" i="12"/>
  <c r="F499" i="12"/>
  <c r="Q499" i="12" s="1"/>
  <c r="Q84" i="12"/>
  <c r="F58" i="12"/>
  <c r="Q58" i="12" s="1"/>
  <c r="Q835" i="12"/>
  <c r="F809" i="12"/>
  <c r="Q809" i="12" s="1"/>
  <c r="F532" i="12"/>
  <c r="Q532" i="12" s="1"/>
  <c r="F438" i="12"/>
  <c r="Q438" i="12" s="1"/>
  <c r="Q538" i="12"/>
  <c r="F512" i="12"/>
  <c r="Q512" i="12" s="1"/>
  <c r="F322" i="12"/>
  <c r="Q322" i="12" s="1"/>
  <c r="F258" i="12"/>
  <c r="Q258" i="12" s="1"/>
  <c r="Q210" i="12"/>
  <c r="F184" i="12"/>
  <c r="Q184" i="12" s="1"/>
  <c r="Q82" i="12"/>
  <c r="F56" i="12"/>
  <c r="Q56" i="12" s="1"/>
  <c r="F461" i="12"/>
  <c r="Q461" i="12" s="1"/>
  <c r="F191" i="12"/>
  <c r="Q359" i="12"/>
  <c r="F333" i="12"/>
  <c r="Q333" i="12" s="1"/>
  <c r="Q203" i="12"/>
  <c r="F177" i="12"/>
  <c r="Q177" i="12" s="1"/>
  <c r="Q519" i="12"/>
  <c r="F493" i="12"/>
  <c r="Q95" i="12"/>
  <c r="F69" i="12"/>
  <c r="Q69" i="12" s="1"/>
  <c r="Q301" i="12"/>
  <c r="F275" i="12"/>
  <c r="Q275" i="12" s="1"/>
  <c r="Q61" i="12"/>
  <c r="F35" i="12"/>
  <c r="Q35" i="12" s="1"/>
  <c r="F20" i="12"/>
  <c r="Q20" i="12" s="1"/>
  <c r="F247" i="12"/>
  <c r="Q247" i="12" s="1"/>
  <c r="Q387" i="12"/>
  <c r="F361" i="12"/>
  <c r="Q361" i="12" s="1"/>
  <c r="F217" i="12"/>
  <c r="Q217" i="12" s="1"/>
  <c r="Q566" i="12"/>
  <c r="F540" i="12"/>
  <c r="Q540" i="12" s="1"/>
  <c r="F657" i="12"/>
  <c r="Q657" i="12" s="1"/>
  <c r="Q825" i="12"/>
  <c r="F799" i="12"/>
  <c r="Q799" i="12" s="1"/>
  <c r="Q740" i="12"/>
  <c r="F714" i="12"/>
  <c r="Q714" i="12" s="1"/>
  <c r="Q654" i="12"/>
  <c r="F628" i="12"/>
  <c r="Q628" i="12" s="1"/>
  <c r="F495" i="12"/>
  <c r="Q495" i="12" s="1"/>
  <c r="Q647" i="12"/>
  <c r="F621" i="12"/>
  <c r="Q621" i="12" s="1"/>
  <c r="Q856" i="12"/>
  <c r="F830" i="12"/>
  <c r="Q830" i="12" s="1"/>
  <c r="F744" i="12"/>
  <c r="Q744" i="12" s="1"/>
  <c r="Q685" i="12"/>
  <c r="F659" i="12"/>
  <c r="Q659" i="12" s="1"/>
  <c r="Q520" i="12"/>
  <c r="F494" i="12"/>
  <c r="Q494" i="12" s="1"/>
  <c r="F220" i="12"/>
  <c r="Q220" i="12" s="1"/>
  <c r="Q118" i="12"/>
  <c r="F92" i="12"/>
  <c r="Q92" i="12" s="1"/>
  <c r="F263" i="12"/>
  <c r="Q263" i="12" s="1"/>
  <c r="F46" i="12"/>
  <c r="Q46" i="12" s="1"/>
  <c r="Q839" i="12"/>
  <c r="F813" i="12"/>
  <c r="Q813" i="12" s="1"/>
  <c r="Q751" i="12"/>
  <c r="F725" i="12"/>
  <c r="Q725" i="12" s="1"/>
  <c r="Q206" i="12"/>
  <c r="F180" i="12"/>
  <c r="Q180" i="12" s="1"/>
  <c r="F246" i="12"/>
  <c r="Q246" i="12" s="1"/>
  <c r="Q596" i="12"/>
  <c r="F570" i="12"/>
  <c r="Q570" i="12" s="1"/>
  <c r="Q94" i="12"/>
  <c r="F68" i="12"/>
  <c r="Q68" i="12" s="1"/>
  <c r="F757" i="12"/>
  <c r="Q757" i="12" s="1"/>
  <c r="F693" i="12"/>
  <c r="Q693" i="12" s="1"/>
  <c r="Q12" i="12"/>
  <c r="Q723" i="12"/>
  <c r="F697" i="12"/>
  <c r="Q697" i="12" s="1"/>
  <c r="Q807" i="12"/>
  <c r="F781" i="12"/>
  <c r="Q781" i="12" s="1"/>
  <c r="Q11" i="12"/>
  <c r="Q296" i="12"/>
  <c r="F270" i="12"/>
  <c r="Q270" i="12" s="1"/>
  <c r="Q876" i="12"/>
  <c r="F850" i="12"/>
  <c r="Q850" i="12" s="1"/>
  <c r="Q400" i="12"/>
  <c r="F374" i="12"/>
  <c r="Q374" i="12" s="1"/>
  <c r="Q801" i="12"/>
  <c r="F775" i="12"/>
  <c r="Q775" i="12" s="1"/>
  <c r="Q716" i="12"/>
  <c r="F690" i="12"/>
  <c r="Q690" i="12" s="1"/>
  <c r="F595" i="12"/>
  <c r="Q595" i="12" s="1"/>
  <c r="F669" i="12"/>
  <c r="Q669" i="12" s="1"/>
  <c r="Q490" i="12"/>
  <c r="F464" i="12"/>
  <c r="Q464" i="12" s="1"/>
  <c r="Q832" i="12"/>
  <c r="F806" i="12"/>
  <c r="Q746" i="12"/>
  <c r="F720" i="12"/>
  <c r="Q720" i="12" s="1"/>
  <c r="Q661" i="12"/>
  <c r="F635" i="12"/>
  <c r="Q635" i="12" s="1"/>
  <c r="Q441" i="12"/>
  <c r="F415" i="12"/>
  <c r="Q415" i="12" s="1"/>
  <c r="Q204" i="12"/>
  <c r="F178" i="12"/>
  <c r="Q178" i="12" s="1"/>
  <c r="Q76" i="12"/>
  <c r="F50" i="12"/>
  <c r="Q50" i="12" s="1"/>
  <c r="F445" i="12"/>
  <c r="Q445" i="12" s="1"/>
  <c r="F47" i="12"/>
  <c r="Q47" i="12" s="1"/>
  <c r="Q287" i="12"/>
  <c r="F261" i="12"/>
  <c r="F161" i="12"/>
  <c r="Q161" i="12" s="1"/>
  <c r="Q407" i="12"/>
  <c r="F381" i="12"/>
  <c r="Q381" i="12" s="1"/>
  <c r="Q143" i="12"/>
  <c r="F117" i="12"/>
  <c r="Q117" i="12" s="1"/>
  <c r="Q325" i="12"/>
  <c r="F299" i="12"/>
  <c r="Q299" i="12" s="1"/>
  <c r="F83" i="12"/>
  <c r="Q83" i="12" s="1"/>
  <c r="Q625" i="12"/>
  <c r="F599" i="12"/>
  <c r="Q218" i="12"/>
  <c r="F192" i="12"/>
  <c r="Q192" i="12" s="1"/>
  <c r="Q587" i="12"/>
  <c r="F561" i="12"/>
  <c r="Q561" i="12" s="1"/>
  <c r="Q129" i="12"/>
  <c r="F103" i="12"/>
  <c r="Q103" i="12" s="1"/>
  <c r="Q315" i="12"/>
  <c r="F289" i="12"/>
  <c r="Q289" i="12" s="1"/>
  <c r="Q99" i="12"/>
  <c r="F73" i="12"/>
  <c r="Q73" i="12" s="1"/>
  <c r="Q366" i="12"/>
  <c r="F340" i="12"/>
  <c r="Q340" i="12" s="1"/>
  <c r="Q396" i="12"/>
  <c r="F370" i="12"/>
  <c r="Q370" i="12" s="1"/>
  <c r="Q709" i="12"/>
  <c r="F683" i="12"/>
  <c r="Q683" i="12" s="1"/>
  <c r="Q234" i="12"/>
  <c r="F208" i="12"/>
  <c r="Q208" i="12" s="1"/>
  <c r="F16" i="12"/>
  <c r="Q16" i="12" s="1"/>
  <c r="F610" i="12"/>
  <c r="Q610" i="12" s="1"/>
  <c r="Q506" i="12"/>
  <c r="F480" i="12"/>
  <c r="Q480" i="12" s="1"/>
  <c r="Q671" i="12"/>
  <c r="F645" i="12"/>
  <c r="Q645" i="12" s="1"/>
  <c r="F268" i="12"/>
  <c r="Q268" i="12" s="1"/>
  <c r="F319" i="12"/>
  <c r="Q319" i="12" s="1"/>
  <c r="Q734" i="12"/>
  <c r="F708" i="12"/>
  <c r="Q797" i="12"/>
  <c r="F771" i="12"/>
  <c r="Q771" i="12" s="1"/>
  <c r="F272" i="12"/>
  <c r="Q272" i="12" s="1"/>
  <c r="Q644" i="12"/>
  <c r="F618" i="12"/>
  <c r="Q618" i="12" s="1"/>
  <c r="Q493" i="12"/>
  <c r="F467" i="12"/>
  <c r="Q467" i="12" s="1"/>
  <c r="Q626" i="12"/>
  <c r="F600" i="12"/>
  <c r="Q600" i="12" s="1"/>
  <c r="Q818" i="12"/>
  <c r="F792" i="12"/>
  <c r="Q792" i="12" s="1"/>
  <c r="F698" i="12"/>
  <c r="Q698" i="12" s="1"/>
  <c r="F803" i="12"/>
  <c r="Q803" i="12" s="1"/>
  <c r="F584" i="12"/>
  <c r="Q584" i="12" s="1"/>
  <c r="F601" i="12"/>
  <c r="Q601" i="12" s="1"/>
  <c r="Q497" i="12"/>
  <c r="F471" i="12"/>
  <c r="Q471" i="12" s="1"/>
  <c r="Q806" i="12"/>
  <c r="F780" i="12"/>
  <c r="Q780" i="12" s="1"/>
  <c r="Q721" i="12"/>
  <c r="F695" i="12"/>
  <c r="Q695" i="12" s="1"/>
  <c r="F446" i="12"/>
  <c r="Q446" i="12" s="1"/>
  <c r="Q752" i="12"/>
  <c r="F726" i="12"/>
  <c r="Q726" i="12" s="1"/>
  <c r="Q408" i="12"/>
  <c r="F382" i="12"/>
  <c r="Q382" i="12" s="1"/>
  <c r="Q871" i="12"/>
  <c r="F845" i="12"/>
  <c r="Q845" i="12" s="1"/>
  <c r="Q675" i="12"/>
  <c r="F649" i="12"/>
  <c r="Q649" i="12" s="1"/>
  <c r="Q448" i="12"/>
  <c r="F422" i="12"/>
  <c r="Q422" i="12" s="1"/>
  <c r="Q52" i="12"/>
  <c r="F26" i="12"/>
  <c r="Q26" i="12" s="1"/>
  <c r="F298" i="12"/>
  <c r="Q298" i="12" s="1"/>
  <c r="Q292" i="12"/>
  <c r="F266" i="12"/>
  <c r="Q266" i="12" s="1"/>
  <c r="Q226" i="12"/>
  <c r="F200" i="12"/>
  <c r="Q200" i="12" s="1"/>
  <c r="Q98" i="12"/>
  <c r="F72" i="12"/>
  <c r="Q72" i="12" s="1"/>
  <c r="Q249" i="12"/>
  <c r="F223" i="12"/>
  <c r="Q223" i="12" s="1"/>
  <c r="F349" i="12"/>
  <c r="Q349" i="12" s="1"/>
  <c r="F209" i="12"/>
  <c r="Q209" i="12" s="1"/>
  <c r="Q571" i="12"/>
  <c r="F545" i="12"/>
  <c r="Q545" i="12" s="1"/>
  <c r="Q191" i="12"/>
  <c r="F165" i="12"/>
  <c r="Q165" i="12" s="1"/>
  <c r="F323" i="12"/>
  <c r="Q323" i="12" s="1"/>
  <c r="Q157" i="12"/>
  <c r="F131" i="12"/>
  <c r="Q131" i="12" s="1"/>
  <c r="Q482" i="12"/>
  <c r="F456" i="12"/>
  <c r="Q456" i="12" s="1"/>
  <c r="Q14" i="12"/>
  <c r="Q241" i="12"/>
  <c r="F215" i="12"/>
  <c r="Q215" i="12" s="1"/>
  <c r="Q371" i="12"/>
  <c r="F345" i="12"/>
  <c r="Q345" i="12" s="1"/>
  <c r="F185" i="12"/>
  <c r="Q185" i="12" s="1"/>
  <c r="Q593" i="12"/>
  <c r="F567" i="12"/>
  <c r="Q567" i="12" s="1"/>
  <c r="Q715" i="12"/>
  <c r="F689" i="12"/>
  <c r="Q689" i="12" s="1"/>
  <c r="Q376" i="12"/>
  <c r="F350" i="12"/>
  <c r="Q350" i="12" s="1"/>
  <c r="Q793" i="12"/>
  <c r="F767" i="12"/>
  <c r="Q767" i="12" s="1"/>
  <c r="Q708" i="12"/>
  <c r="F682" i="12"/>
  <c r="Q682" i="12" s="1"/>
  <c r="Q606" i="12"/>
  <c r="F580" i="12"/>
  <c r="Q580" i="12" s="1"/>
  <c r="Q599" i="12"/>
  <c r="F573" i="12"/>
  <c r="Q573" i="12" s="1"/>
  <c r="Q824" i="12"/>
  <c r="F798" i="12"/>
  <c r="Q798" i="12" s="1"/>
  <c r="Q738" i="12"/>
  <c r="F712" i="12"/>
  <c r="Q712" i="12" s="1"/>
  <c r="Q650" i="12"/>
  <c r="F624" i="12"/>
  <c r="Q624" i="12" s="1"/>
  <c r="Q261" i="12"/>
  <c r="F235" i="12"/>
  <c r="Q235" i="12" s="1"/>
  <c r="Q277" i="12"/>
  <c r="F251" i="12"/>
  <c r="Q251" i="12" s="1"/>
  <c r="I26" i="14" l="1"/>
  <c r="P923" i="12"/>
  <c r="P924" i="12"/>
  <c r="Q924" i="12"/>
  <c r="Q923" i="12"/>
  <c r="I27" i="14" l="1"/>
  <c r="I28" i="14" l="1"/>
  <c r="I29" i="14" l="1"/>
  <c r="I30" i="14" l="1"/>
  <c r="I31" i="14" l="1"/>
  <c r="I32" i="14" l="1"/>
  <c r="I33" i="14" l="1"/>
  <c r="I34" i="14" l="1"/>
  <c r="I35" i="14" l="1"/>
  <c r="I36" i="14" l="1"/>
  <c r="I37" i="14" l="1"/>
  <c r="I38" i="14" l="1"/>
  <c r="I39" i="14" l="1"/>
  <c r="I40" i="14" l="1"/>
  <c r="I41" i="14" l="1"/>
  <c r="I42" i="14" l="1"/>
  <c r="I43" i="14" l="1"/>
  <c r="I44" i="14" l="1"/>
  <c r="I45" i="14" l="1"/>
  <c r="I46" i="14" l="1"/>
  <c r="I47" i="14" l="1"/>
  <c r="I48" i="14" l="1"/>
  <c r="I49" i="14" l="1"/>
  <c r="I50" i="14" l="1"/>
  <c r="I51" i="14" l="1"/>
  <c r="I52" i="14" l="1"/>
  <c r="I53" i="14" l="1"/>
  <c r="I54" i="14" l="1"/>
  <c r="I55" i="14" l="1"/>
  <c r="I56" i="14" l="1"/>
  <c r="I57" i="14" l="1"/>
  <c r="I58" i="14" l="1"/>
  <c r="I59" i="14" l="1"/>
  <c r="I60" i="14" l="1"/>
  <c r="I61" i="14" l="1"/>
  <c r="I62" i="14" l="1"/>
  <c r="I63" i="14" l="1"/>
  <c r="I64" i="14" l="1"/>
  <c r="I65" i="14" l="1"/>
  <c r="I66" i="14" l="1"/>
  <c r="I67" i="14" l="1"/>
  <c r="I68" i="14" l="1"/>
  <c r="I69" i="14" l="1"/>
  <c r="I70" i="14" l="1"/>
  <c r="I71" i="14" l="1"/>
  <c r="I72" i="14" l="1"/>
  <c r="I73" i="14" l="1"/>
  <c r="I74" i="14" l="1"/>
  <c r="I75" i="14" l="1"/>
  <c r="I76" i="14" l="1"/>
  <c r="I77" i="14" l="1"/>
  <c r="I78" i="14" l="1"/>
  <c r="I79" i="14" l="1"/>
  <c r="I80" i="14" l="1"/>
  <c r="I81" i="14" l="1"/>
  <c r="I82" i="14" l="1"/>
  <c r="I83" i="14" l="1"/>
  <c r="I84" i="14" l="1"/>
  <c r="I85" i="14" l="1"/>
  <c r="I86" i="14" l="1"/>
  <c r="I87" i="14" l="1"/>
  <c r="I88" i="14" l="1"/>
  <c r="I89" i="14" l="1"/>
  <c r="I90" i="14" l="1"/>
  <c r="I91" i="14" l="1"/>
  <c r="I92" i="14" l="1"/>
  <c r="I93" i="14" l="1"/>
  <c r="I94" i="14" l="1"/>
  <c r="I95" i="14" l="1"/>
  <c r="I96" i="14" l="1"/>
  <c r="I97" i="14" l="1"/>
  <c r="I98" i="14" l="1"/>
  <c r="I99" i="14" l="1"/>
  <c r="I100" i="14" l="1"/>
  <c r="I101" i="14" l="1"/>
  <c r="I102" i="14" l="1"/>
  <c r="I103" i="14" l="1"/>
  <c r="I104" i="14" l="1"/>
  <c r="I105" i="14" l="1"/>
  <c r="I106" i="14" l="1"/>
  <c r="I107" i="14" l="1"/>
  <c r="I108" i="14" l="1"/>
  <c r="I109" i="14" l="1"/>
  <c r="I110" i="14" l="1"/>
  <c r="I111" i="14" l="1"/>
  <c r="I112" i="14" l="1"/>
  <c r="I113" i="14" l="1"/>
  <c r="I114" i="14" l="1"/>
  <c r="I115" i="14" l="1"/>
  <c r="I116" i="14" l="1"/>
  <c r="I117" i="14" l="1"/>
  <c r="I118" i="14" l="1"/>
  <c r="I119" i="14" l="1"/>
  <c r="I120" i="14" l="1"/>
  <c r="I121" i="14" l="1"/>
  <c r="I122" i="14" l="1"/>
  <c r="I123" i="14" l="1"/>
  <c r="I124" i="14" l="1"/>
  <c r="I125" i="14" l="1"/>
  <c r="I126" i="14" l="1"/>
  <c r="I127" i="14" l="1"/>
  <c r="I128" i="14" l="1"/>
  <c r="I129" i="14" l="1"/>
  <c r="I130" i="14" l="1"/>
  <c r="I131" i="14" l="1"/>
  <c r="I132" i="14" l="1"/>
  <c r="I133" i="14" l="1"/>
  <c r="I134" i="14" l="1"/>
  <c r="I135" i="14" l="1"/>
  <c r="I136" i="14" l="1"/>
  <c r="I137" i="14" l="1"/>
  <c r="I138" i="14" l="1"/>
  <c r="I139" i="14" l="1"/>
  <c r="I140" i="14" l="1"/>
  <c r="I141" i="14" l="1"/>
  <c r="I142" i="14" l="1"/>
  <c r="I143" i="14" l="1"/>
  <c r="I144" i="14" l="1"/>
  <c r="I145" i="14" l="1"/>
  <c r="I146" i="14" l="1"/>
  <c r="I147" i="14" l="1"/>
  <c r="I148" i="14" l="1"/>
  <c r="I149" i="14" l="1"/>
  <c r="I150" i="14" l="1"/>
  <c r="I151" i="14" l="1"/>
  <c r="I152" i="14" l="1"/>
  <c r="I153" i="14" s="1"/>
  <c r="I154" i="14" l="1"/>
  <c r="I155" i="14" l="1"/>
  <c r="I156" i="14" l="1"/>
  <c r="I157" i="14" l="1"/>
  <c r="I158" i="14" l="1"/>
  <c r="I159" i="14" l="1"/>
  <c r="I160" i="14" l="1"/>
  <c r="I161" i="14" l="1"/>
  <c r="I162" i="14" l="1"/>
  <c r="I163" i="14" l="1"/>
  <c r="I164" i="14" l="1"/>
  <c r="I165" i="14" l="1"/>
  <c r="I166" i="14" l="1"/>
  <c r="I167" i="14" l="1"/>
  <c r="I168" i="14" l="1"/>
  <c r="I169" i="14" l="1"/>
  <c r="I170" i="14" l="1"/>
  <c r="I171" i="14" l="1"/>
  <c r="I172" i="14" l="1"/>
  <c r="I173" i="14" l="1"/>
  <c r="I174" i="14" l="1"/>
  <c r="I175" i="14" l="1"/>
  <c r="I176" i="14" l="1"/>
  <c r="I177" i="14" l="1"/>
  <c r="I178" i="14" l="1"/>
  <c r="I179" i="14" l="1"/>
  <c r="I180" i="14" l="1"/>
  <c r="I181" i="14" l="1"/>
  <c r="I182" i="14" l="1"/>
  <c r="I183" i="14" l="1"/>
  <c r="I184" i="14" l="1"/>
  <c r="I185" i="14" l="1"/>
  <c r="I186" i="14" l="1"/>
  <c r="I187" i="14" l="1"/>
</calcChain>
</file>

<file path=xl/sharedStrings.xml><?xml version="1.0" encoding="utf-8"?>
<sst xmlns="http://schemas.openxmlformats.org/spreadsheetml/2006/main" count="2718" uniqueCount="2103">
  <si>
    <t xml:space="preserve">   39:26:21.04</t>
  </si>
  <si>
    <t xml:space="preserve">   39:26:22.59</t>
  </si>
  <si>
    <t xml:space="preserve">   39:26:23.12</t>
  </si>
  <si>
    <t xml:space="preserve">   39:26:24.12</t>
  </si>
  <si>
    <t xml:space="preserve">   39:27:09.03</t>
  </si>
  <si>
    <t xml:space="preserve">   39:27:09.71</t>
  </si>
  <si>
    <t xml:space="preserve">   39:27:10.32</t>
  </si>
  <si>
    <t xml:space="preserve">   39:27:11.64</t>
  </si>
  <si>
    <t xml:space="preserve">   39:27:12.95</t>
  </si>
  <si>
    <t xml:space="preserve">   39:27:13.57</t>
  </si>
  <si>
    <t xml:space="preserve">   39:27:26.25</t>
  </si>
  <si>
    <t xml:space="preserve">   39:29:14.07</t>
  </si>
  <si>
    <t xml:space="preserve">   39:29:23.20</t>
  </si>
  <si>
    <t xml:space="preserve">   39:30:01.35</t>
  </si>
  <si>
    <t xml:space="preserve">   39:30:45.70</t>
  </si>
  <si>
    <t xml:space="preserve">   39:30:37.96</t>
  </si>
  <si>
    <t xml:space="preserve">   39:30:25.84</t>
  </si>
  <si>
    <t xml:space="preserve">   39:30:25.45</t>
  </si>
  <si>
    <t xml:space="preserve">   39:30:25.07</t>
  </si>
  <si>
    <t xml:space="preserve">   39:30:22.28</t>
  </si>
  <si>
    <t xml:space="preserve">   39:30:21.51</t>
  </si>
  <si>
    <t xml:space="preserve">   39:30:19.51</t>
  </si>
  <si>
    <t xml:space="preserve">   39:30:06.29</t>
  </si>
  <si>
    <t xml:space="preserve">   39:30:05.92</t>
  </si>
  <si>
    <t xml:space="preserve">   39:30:05.37</t>
  </si>
  <si>
    <t xml:space="preserve">   52:32:14.54</t>
  </si>
  <si>
    <t xml:space="preserve">   52:32:14.84</t>
  </si>
  <si>
    <t xml:space="preserve">   52:32:17.54</t>
  </si>
  <si>
    <t xml:space="preserve">   52:32:17.85</t>
  </si>
  <si>
    <t xml:space="preserve">   52:32:18.48</t>
  </si>
  <si>
    <t xml:space="preserve">   52:32:20.87</t>
  </si>
  <si>
    <t xml:space="preserve">   52:32:21.18</t>
  </si>
  <si>
    <t xml:space="preserve">   39:29:57.71</t>
  </si>
  <si>
    <t xml:space="preserve">   52:32:45.59</t>
  </si>
  <si>
    <t xml:space="preserve">   52:32:46.20</t>
  </si>
  <si>
    <t xml:space="preserve">   39:29:40.65</t>
  </si>
  <si>
    <t xml:space="preserve">   39:29:23.75</t>
  </si>
  <si>
    <t xml:space="preserve">   39:29:23.51</t>
  </si>
  <si>
    <t xml:space="preserve">   39:29:23.34</t>
  </si>
  <si>
    <t xml:space="preserve">   39:29:19.25</t>
  </si>
  <si>
    <t xml:space="preserve">   39:29:18.87</t>
  </si>
  <si>
    <t xml:space="preserve">   52:33:31.93</t>
  </si>
  <si>
    <t xml:space="preserve">   39:29:09.59</t>
  </si>
  <si>
    <t xml:space="preserve">   39:29:04.42</t>
  </si>
  <si>
    <t xml:space="preserve">   52:33:54.26</t>
  </si>
  <si>
    <t xml:space="preserve">   52:33:54.81</t>
  </si>
  <si>
    <t xml:space="preserve">   39:29:00.79</t>
  </si>
  <si>
    <t xml:space="preserve">   39:28:58.93</t>
  </si>
  <si>
    <t xml:space="preserve">   39:28:58.79</t>
  </si>
  <si>
    <t xml:space="preserve">   39:28:53.29</t>
  </si>
  <si>
    <t xml:space="preserve">   39:28:42.79</t>
  </si>
  <si>
    <t xml:space="preserve">   39:28:39.31</t>
  </si>
  <si>
    <t xml:space="preserve">   39:28:31.90</t>
  </si>
  <si>
    <t xml:space="preserve">   39:28:31.28</t>
  </si>
  <si>
    <t xml:space="preserve">   39:28:25.71</t>
  </si>
  <si>
    <t xml:space="preserve">   39:28:22.85</t>
  </si>
  <si>
    <t xml:space="preserve">   39:28:19.92</t>
  </si>
  <si>
    <t xml:space="preserve">   52:35:08.28</t>
  </si>
  <si>
    <t xml:space="preserve">   52:35:11.67</t>
  </si>
  <si>
    <t xml:space="preserve">   39:28:13.75</t>
  </si>
  <si>
    <t xml:space="preserve">   39:28:00.76</t>
  </si>
  <si>
    <t xml:space="preserve">   39:27:59.23</t>
  </si>
  <si>
    <t xml:space="preserve">   39:27:59.06</t>
  </si>
  <si>
    <t xml:space="preserve">   39:27:58.92</t>
  </si>
  <si>
    <t xml:space="preserve">   39:27:58.23</t>
  </si>
  <si>
    <t xml:space="preserve">   39:27:53.43</t>
  </si>
  <si>
    <t xml:space="preserve">   39:27:53.28</t>
  </si>
  <si>
    <t xml:space="preserve">   39:27:44.93</t>
  </si>
  <si>
    <t xml:space="preserve">   39:27:43.93</t>
  </si>
  <si>
    <t xml:space="preserve">   39:27:43.62</t>
  </si>
  <si>
    <t xml:space="preserve">   52:36:18.71</t>
  </si>
  <si>
    <t xml:space="preserve">   52:36:18.95</t>
  </si>
  <si>
    <t xml:space="preserve">   39:27:27.17</t>
  </si>
  <si>
    <t xml:space="preserve">   39:27:26.71</t>
  </si>
  <si>
    <t xml:space="preserve">   39:27:26.54</t>
  </si>
  <si>
    <t xml:space="preserve">   39:27:26.39</t>
  </si>
  <si>
    <t xml:space="preserve">   39:27:26.01</t>
  </si>
  <si>
    <t xml:space="preserve">   39:27:20.29</t>
  </si>
  <si>
    <t xml:space="preserve">   39:27:17.43</t>
  </si>
  <si>
    <t xml:space="preserve">   39:27:16.98</t>
  </si>
  <si>
    <t xml:space="preserve">   39:27:12.73</t>
  </si>
  <si>
    <t xml:space="preserve">   39:27:10.26</t>
  </si>
  <si>
    <t xml:space="preserve">   39:27:03.37</t>
  </si>
  <si>
    <t xml:space="preserve">   39:27:03.06</t>
  </si>
  <si>
    <t xml:space="preserve">   39:27:01.76</t>
  </si>
  <si>
    <t xml:space="preserve">   39:26:57.73</t>
  </si>
  <si>
    <t xml:space="preserve">   39:26:57.57</t>
  </si>
  <si>
    <t xml:space="preserve">   39:26:57.43</t>
  </si>
  <si>
    <t xml:space="preserve">   39:26:57.35</t>
  </si>
  <si>
    <t xml:space="preserve">   39:26:57.20</t>
  </si>
  <si>
    <t xml:space="preserve">   39:26:56.89</t>
  </si>
  <si>
    <t xml:space="preserve">   39:26:52.71</t>
  </si>
  <si>
    <t xml:space="preserve">   39:26:52.32</t>
  </si>
  <si>
    <t xml:space="preserve">   39:26:52.17</t>
  </si>
  <si>
    <t xml:space="preserve">   39:26:50.64</t>
  </si>
  <si>
    <t xml:space="preserve">   39:26:50.48</t>
  </si>
  <si>
    <t xml:space="preserve">   39:26:50.32</t>
  </si>
  <si>
    <t xml:space="preserve">   39:26:45.45</t>
  </si>
  <si>
    <t xml:space="preserve">   39:26:39.75</t>
  </si>
  <si>
    <t xml:space="preserve">   39:26:38.81</t>
  </si>
  <si>
    <t xml:space="preserve">   39:26:38.12</t>
  </si>
  <si>
    <t xml:space="preserve">   39:26:34.87</t>
  </si>
  <si>
    <t xml:space="preserve">   39:26:34.18</t>
  </si>
  <si>
    <t xml:space="preserve">   39:26:34.01</t>
  </si>
  <si>
    <t xml:space="preserve">   39:26:33.64</t>
  </si>
  <si>
    <t xml:space="preserve">   39:26:33.09</t>
  </si>
  <si>
    <t xml:space="preserve">   39:26:32.95</t>
  </si>
  <si>
    <t xml:space="preserve">   39:26:32.64</t>
  </si>
  <si>
    <t xml:space="preserve">   39:26:32.54</t>
  </si>
  <si>
    <t xml:space="preserve">   39:26:31.01</t>
  </si>
  <si>
    <t xml:space="preserve">   39:26:28.84</t>
  </si>
  <si>
    <t xml:space="preserve">   39:26:24.45</t>
  </si>
  <si>
    <t xml:space="preserve">   39:26:24.29</t>
  </si>
  <si>
    <t xml:space="preserve">   39:26:23.67</t>
  </si>
  <si>
    <t xml:space="preserve">   39:26:23.51</t>
  </si>
  <si>
    <t xml:space="preserve">   39:26:22.75</t>
  </si>
  <si>
    <t xml:space="preserve">   39:26:22.43</t>
  </si>
  <si>
    <t xml:space="preserve">   39:26:19.59</t>
  </si>
  <si>
    <t xml:space="preserve">   39:26:19.42</t>
  </si>
  <si>
    <t xml:space="preserve">   39:26:18.26</t>
  </si>
  <si>
    <t xml:space="preserve">   39:26:17.65</t>
  </si>
  <si>
    <t xml:space="preserve">   39:26:09.60</t>
  </si>
  <si>
    <t xml:space="preserve">   39:26:09.39</t>
  </si>
  <si>
    <t xml:space="preserve">   39:26:01.26</t>
  </si>
  <si>
    <t xml:space="preserve">   39:25:59.57</t>
  </si>
  <si>
    <t xml:space="preserve">   52:38:41.39</t>
  </si>
  <si>
    <t xml:space="preserve">   52:38:23.70</t>
  </si>
  <si>
    <t xml:space="preserve">   52:38:22.85</t>
  </si>
  <si>
    <t xml:space="preserve">   52:38:20.85</t>
  </si>
  <si>
    <t xml:space="preserve">   52:37:57.82</t>
  </si>
  <si>
    <t xml:space="preserve">   52:35:39.17</t>
  </si>
  <si>
    <t xml:space="preserve">   52:34:24.07</t>
  </si>
  <si>
    <t xml:space="preserve">   52:34:24.31</t>
  </si>
  <si>
    <t xml:space="preserve">   52:34:53.43</t>
  </si>
  <si>
    <t xml:space="preserve">   39:26:18.42</t>
  </si>
  <si>
    <t xml:space="preserve">   39:26:18.79</t>
  </si>
  <si>
    <t xml:space="preserve">   39:26:34.48</t>
  </si>
  <si>
    <t xml:space="preserve">   39:26:36.10</t>
  </si>
  <si>
    <t xml:space="preserve">   39:26:38.73</t>
  </si>
  <si>
    <t xml:space="preserve">   39:26:48.93</t>
  </si>
  <si>
    <t xml:space="preserve">   39:26:50.17</t>
  </si>
  <si>
    <t xml:space="preserve">   39:27:09.32</t>
  </si>
  <si>
    <t xml:space="preserve">   39:27:10.85</t>
  </si>
  <si>
    <t xml:space="preserve">   39:27:17.04</t>
  </si>
  <si>
    <t xml:space="preserve">   52:35:36.85</t>
  </si>
  <si>
    <t xml:space="preserve">   52:35:56.62</t>
  </si>
  <si>
    <t xml:space="preserve">   52:35:56.85</t>
  </si>
  <si>
    <t xml:space="preserve">   52:35:57.40</t>
  </si>
  <si>
    <t xml:space="preserve">   52:36:20.18</t>
  </si>
  <si>
    <t xml:space="preserve">   39:27:22.45</t>
  </si>
  <si>
    <t xml:space="preserve">   39:27:19.98</t>
  </si>
  <si>
    <t xml:space="preserve">   39:27:15.65</t>
  </si>
  <si>
    <t xml:space="preserve">   39:27:14.73</t>
  </si>
  <si>
    <t xml:space="preserve">   39:27:14.57</t>
  </si>
  <si>
    <t xml:space="preserve">   39:27:14.50</t>
  </si>
  <si>
    <t xml:space="preserve">   39:27:14.35</t>
  </si>
  <si>
    <t xml:space="preserve">   39:27:13.96</t>
  </si>
  <si>
    <t xml:space="preserve">   39:27:13.73</t>
  </si>
  <si>
    <t xml:space="preserve">   39:27:09.40</t>
  </si>
  <si>
    <t xml:space="preserve">   39:27:04.60</t>
  </si>
  <si>
    <t xml:space="preserve">   39:27:03.92</t>
  </si>
  <si>
    <t xml:space="preserve">   52:37:12.70</t>
  </si>
  <si>
    <t xml:space="preserve">   39:27:02.84</t>
  </si>
  <si>
    <t xml:space="preserve">   52:37:12.93</t>
  </si>
  <si>
    <t xml:space="preserve">   39:27:02.68</t>
  </si>
  <si>
    <t xml:space="preserve">   52:37:13.17</t>
  </si>
  <si>
    <t xml:space="preserve">   52:37:43.31</t>
  </si>
  <si>
    <t xml:space="preserve">   39:26:44.14</t>
  </si>
  <si>
    <t xml:space="preserve">   39:26:39.81</t>
  </si>
  <si>
    <t xml:space="preserve">   39:26:36.26</t>
  </si>
  <si>
    <t xml:space="preserve">   39:26:35.01</t>
  </si>
  <si>
    <t xml:space="preserve">   39:26:34.64</t>
  </si>
  <si>
    <t xml:space="preserve">   39:26:29.31</t>
  </si>
  <si>
    <t xml:space="preserve">   52:38:22.39</t>
  </si>
  <si>
    <t xml:space="preserve">   52:38:22.62</t>
  </si>
  <si>
    <t xml:space="preserve">   39:26:21.35</t>
  </si>
  <si>
    <t xml:space="preserve">   39:26:18.95</t>
  </si>
  <si>
    <t xml:space="preserve">   39:26:18.65</t>
  </si>
  <si>
    <t xml:space="preserve">   39:26:18.03</t>
  </si>
  <si>
    <t xml:space="preserve">   52:38:29.34</t>
  </si>
  <si>
    <t xml:space="preserve">   39:26:16.48</t>
  </si>
  <si>
    <t xml:space="preserve">   39:26:16.32</t>
  </si>
  <si>
    <t xml:space="preserve">   39:26:16.26</t>
  </si>
  <si>
    <t xml:space="preserve">   52:38:32.43</t>
  </si>
  <si>
    <t xml:space="preserve">   52:38:43.54</t>
  </si>
  <si>
    <t xml:space="preserve">   52:38:43.78</t>
  </si>
  <si>
    <t xml:space="preserve">   52:38:43.93</t>
  </si>
  <si>
    <t xml:space="preserve">   39:26:07.45</t>
  </si>
  <si>
    <t xml:space="preserve">   39:26:07.29</t>
  </si>
  <si>
    <t xml:space="preserve">   39:26:07.23</t>
  </si>
  <si>
    <t xml:space="preserve">   39:26:03.67</t>
  </si>
  <si>
    <t xml:space="preserve">   52:38:53.06</t>
  </si>
  <si>
    <t xml:space="preserve">   52:38:53.21</t>
  </si>
  <si>
    <t xml:space="preserve">   39:26:00.65</t>
  </si>
  <si>
    <t xml:space="preserve">   39:26:00.50</t>
  </si>
  <si>
    <t xml:space="preserve">   39:26:00.42</t>
  </si>
  <si>
    <t xml:space="preserve">   39:25:59.64</t>
  </si>
  <si>
    <t xml:space="preserve">   52:38:59.93</t>
  </si>
  <si>
    <t xml:space="preserve">   39:25:59.26</t>
  </si>
  <si>
    <t xml:space="preserve">   39:25:59.18</t>
  </si>
  <si>
    <t xml:space="preserve">   52:39:00.70</t>
  </si>
  <si>
    <t xml:space="preserve">   39:25:59.03</t>
  </si>
  <si>
    <t>B</t>
  </si>
  <si>
    <t>L</t>
  </si>
  <si>
    <t>L-L0</t>
  </si>
  <si>
    <t>Камера</t>
  </si>
  <si>
    <t xml:space="preserve">   52:38:59.97</t>
  </si>
  <si>
    <t xml:space="preserve">   39:26:07.92</t>
  </si>
  <si>
    <t>Азимут</t>
  </si>
  <si>
    <t>Долгота (L)</t>
  </si>
  <si>
    <t>Щирота (B)</t>
  </si>
  <si>
    <t>X</t>
  </si>
  <si>
    <t>Y</t>
  </si>
  <si>
    <t>x'</t>
  </si>
  <si>
    <t>y'</t>
  </si>
  <si>
    <t>Дальность</t>
  </si>
  <si>
    <t>Аз ОО</t>
  </si>
  <si>
    <t>Уг Мес ОО</t>
  </si>
  <si>
    <t>Уг. Мест.</t>
  </si>
  <si>
    <t>Выс. Дек.</t>
  </si>
  <si>
    <t>___</t>
  </si>
  <si>
    <t xml:space="preserve">   39:26:16.64</t>
  </si>
  <si>
    <t xml:space="preserve">   39:26:19.03</t>
  </si>
  <si>
    <t xml:space="preserve">   39:26:19.18</t>
  </si>
  <si>
    <t xml:space="preserve">   39:26:19.81</t>
  </si>
  <si>
    <t xml:space="preserve">   39:26:22.82</t>
  </si>
  <si>
    <t xml:space="preserve">   39:26:22.98</t>
  </si>
  <si>
    <t xml:space="preserve">   39:26:23.75</t>
  </si>
  <si>
    <t xml:space="preserve">   39:26:23.90</t>
  </si>
  <si>
    <t xml:space="preserve">   39:26:24.06</t>
  </si>
  <si>
    <t xml:space="preserve">   39:26:38.57</t>
  </si>
  <si>
    <t xml:space="preserve">   39:26:48.62</t>
  </si>
  <si>
    <t xml:space="preserve">   39:26:49.31</t>
  </si>
  <si>
    <t xml:space="preserve">   39:26:55.81</t>
  </si>
  <si>
    <t xml:space="preserve">   39:26:56.34</t>
  </si>
  <si>
    <t xml:space="preserve">   39:27:04.46</t>
  </si>
  <si>
    <t xml:space="preserve">   39:27:04.68</t>
  </si>
  <si>
    <t xml:space="preserve">   39:27:12.79</t>
  </si>
  <si>
    <t xml:space="preserve">   39:27:47.40</t>
  </si>
  <si>
    <t xml:space="preserve">   39:28:00.62</t>
  </si>
  <si>
    <t xml:space="preserve">   39:28:46.73</t>
  </si>
  <si>
    <t xml:space="preserve">   39:29:03.96</t>
  </si>
  <si>
    <t xml:space="preserve">   39:29:27.51</t>
  </si>
  <si>
    <t xml:space="preserve">   39:29:58.95</t>
  </si>
  <si>
    <t xml:space="preserve">   52:31:27.87</t>
  </si>
  <si>
    <t xml:space="preserve">   52:31:28.50</t>
  </si>
  <si>
    <t xml:space="preserve">   39:30:22.51</t>
  </si>
  <si>
    <t xml:space="preserve">   39:30:14.71</t>
  </si>
  <si>
    <t xml:space="preserve">   52:31:48.81</t>
  </si>
  <si>
    <t xml:space="preserve">   52:31:49.12</t>
  </si>
  <si>
    <t xml:space="preserve">   52:31:49.73</t>
  </si>
  <si>
    <t xml:space="preserve">   52:31:50.06</t>
  </si>
  <si>
    <t xml:space="preserve">   39:30:11.71</t>
  </si>
  <si>
    <t xml:space="preserve">   39:30:11.31</t>
  </si>
  <si>
    <t xml:space="preserve">   39:30:11.09</t>
  </si>
  <si>
    <t xml:space="preserve">   39:30:09.25</t>
  </si>
  <si>
    <t xml:space="preserve">   52:31:56.00</t>
  </si>
  <si>
    <t xml:space="preserve">   39:30:08.84</t>
  </si>
  <si>
    <t xml:space="preserve">   39:30:08.15</t>
  </si>
  <si>
    <t xml:space="preserve">   39:30:07.76</t>
  </si>
  <si>
    <t xml:space="preserve">   39:30:07.39</t>
  </si>
  <si>
    <t xml:space="preserve">   39:30:07.00</t>
  </si>
  <si>
    <t xml:space="preserve">   39:30:06.45</t>
  </si>
  <si>
    <t xml:space="preserve">   52:32:13.60</t>
  </si>
  <si>
    <t xml:space="preserve">   39:29:58.81</t>
  </si>
  <si>
    <t xml:space="preserve">   52:32:13.92</t>
  </si>
  <si>
    <t xml:space="preserve">   39:29:58.57</t>
  </si>
  <si>
    <t xml:space="preserve">   39:29:58.42</t>
  </si>
  <si>
    <t xml:space="preserve">   39:29:58.26</t>
  </si>
  <si>
    <t xml:space="preserve">   52:32:15.15</t>
  </si>
  <si>
    <t xml:space="preserve">   39:29:57.89</t>
  </si>
  <si>
    <t xml:space="preserve">   39:29:57.18</t>
  </si>
  <si>
    <t xml:space="preserve">   52:32:16.62</t>
  </si>
  <si>
    <t xml:space="preserve">   52:32:16.93</t>
  </si>
  <si>
    <t xml:space="preserve">   39:29:49.06</t>
  </si>
  <si>
    <t xml:space="preserve">   39:29:48.68</t>
  </si>
  <si>
    <t xml:space="preserve">   52:32:44.73</t>
  </si>
  <si>
    <t xml:space="preserve">   39:29:40.50</t>
  </si>
  <si>
    <t xml:space="preserve">   39:29:40.34</t>
  </si>
  <si>
    <t xml:space="preserve">   52:33:04.90</t>
  </si>
  <si>
    <t xml:space="preserve">   52:33:05.21</t>
  </si>
  <si>
    <t xml:space="preserve">   52:33:05.51</t>
  </si>
  <si>
    <t xml:space="preserve">   39:29:28.60</t>
  </si>
  <si>
    <t xml:space="preserve">   39:29:28.45</t>
  </si>
  <si>
    <t xml:space="preserve">   39:29:27.67</t>
  </si>
  <si>
    <t xml:space="preserve">   39:29:26.37</t>
  </si>
  <si>
    <t xml:space="preserve">   39:29:26.14</t>
  </si>
  <si>
    <t xml:space="preserve">   39:29:25.81</t>
  </si>
  <si>
    <t xml:space="preserve">   39:29:25.57</t>
  </si>
  <si>
    <t xml:space="preserve">   52:33:14.17</t>
  </si>
  <si>
    <t xml:space="preserve">   39:29:19.95</t>
  </si>
  <si>
    <t xml:space="preserve">   39:29:19.79</t>
  </si>
  <si>
    <t xml:space="preserve">   52:33:22.20</t>
  </si>
  <si>
    <t xml:space="preserve">   52:33:23.37</t>
  </si>
  <si>
    <t xml:space="preserve">   39:29:16.71</t>
  </si>
  <si>
    <t xml:space="preserve">   39:29:12.53</t>
  </si>
  <si>
    <t xml:space="preserve">   39:29:09.45</t>
  </si>
  <si>
    <t xml:space="preserve">   39:29:09.29</t>
  </si>
  <si>
    <t xml:space="preserve">   39:29:09.14</t>
  </si>
  <si>
    <t xml:space="preserve">   39:29:04.26</t>
  </si>
  <si>
    <t xml:space="preserve">   39:29:04.12</t>
  </si>
  <si>
    <t xml:space="preserve">   52:33:47.54</t>
  </si>
  <si>
    <t xml:space="preserve">   52:33:47.85</t>
  </si>
  <si>
    <t xml:space="preserve">   52:33:48.15</t>
  </si>
  <si>
    <t xml:space="preserve">   52:33:48.39</t>
  </si>
  <si>
    <t xml:space="preserve">   52:33:48.70</t>
  </si>
  <si>
    <t xml:space="preserve">   39:29:02.10</t>
  </si>
  <si>
    <t xml:space="preserve">   39:29:01.26</t>
  </si>
  <si>
    <t xml:space="preserve">   39:29:01.09</t>
  </si>
  <si>
    <t xml:space="preserve">   39:29:00.64</t>
  </si>
  <si>
    <t xml:space="preserve">   39:29:00.48</t>
  </si>
  <si>
    <t xml:space="preserve">   52:33:54.57</t>
  </si>
  <si>
    <t xml:space="preserve">   39:28:58.62</t>
  </si>
  <si>
    <t xml:space="preserve">   39:28:58.46</t>
  </si>
  <si>
    <t xml:space="preserve">   39:28:45.96</t>
  </si>
  <si>
    <t xml:space="preserve">   39:28:45.26</t>
  </si>
  <si>
    <t xml:space="preserve">   39:28:44.79</t>
  </si>
  <si>
    <t xml:space="preserve">   52:34:24.62</t>
  </si>
  <si>
    <t xml:space="preserve">   39:28:35.68</t>
  </si>
  <si>
    <t xml:space="preserve">   39:28:35.54</t>
  </si>
  <si>
    <t xml:space="preserve">   52:34:36.82</t>
  </si>
  <si>
    <t xml:space="preserve">   52:34:37.37</t>
  </si>
  <si>
    <t xml:space="preserve">   52:34:37.90</t>
  </si>
  <si>
    <t xml:space="preserve">   39:28:27.96</t>
  </si>
  <si>
    <t xml:space="preserve">   39:28:26.89</t>
  </si>
  <si>
    <t xml:space="preserve">   52:34:53.98</t>
  </si>
  <si>
    <t xml:space="preserve">   52:34:57.45</t>
  </si>
  <si>
    <t xml:space="preserve">   52:34:57.68</t>
  </si>
  <si>
    <t xml:space="preserve">   39:28:17.53</t>
  </si>
  <si>
    <t xml:space="preserve">   52:35:06.18</t>
  </si>
  <si>
    <t xml:space="preserve">   39:28:03.17</t>
  </si>
  <si>
    <t xml:space="preserve">   39:28:03.01</t>
  </si>
  <si>
    <t xml:space="preserve">   39:28:02.70</t>
  </si>
  <si>
    <t xml:space="preserve">   39:28:02.56</t>
  </si>
  <si>
    <t xml:space="preserve">   52:35:31.90</t>
  </si>
  <si>
    <t xml:space="preserve">   52:35:36.31</t>
  </si>
  <si>
    <t xml:space="preserve">   52:35:37.09</t>
  </si>
  <si>
    <t xml:space="preserve">   52:35:37.62</t>
  </si>
  <si>
    <t xml:space="preserve">   52:35:37.85</t>
  </si>
  <si>
    <t xml:space="preserve">   52:35:38.39</t>
  </si>
  <si>
    <t xml:space="preserve">   39:27:58.14</t>
  </si>
  <si>
    <t xml:space="preserve">   39:27:58.00</t>
  </si>
  <si>
    <t xml:space="preserve">   39:27:52.89</t>
  </si>
  <si>
    <t xml:space="preserve">   39:27:52.73</t>
  </si>
  <si>
    <t xml:space="preserve">   39:27:52.59</t>
  </si>
  <si>
    <t xml:space="preserve">   39:27:52.43</t>
  </si>
  <si>
    <t xml:space="preserve">   39:27:52.04</t>
  </si>
  <si>
    <t xml:space="preserve">   39:27:50.57</t>
  </si>
  <si>
    <t xml:space="preserve">   39:27:50.20</t>
  </si>
  <si>
    <t xml:space="preserve">   39:27:50.03</t>
  </si>
  <si>
    <t xml:space="preserve">   39:27:49.87</t>
  </si>
  <si>
    <t xml:space="preserve">   39:27:49.73</t>
  </si>
  <si>
    <t xml:space="preserve">   39:27:49.57</t>
  </si>
  <si>
    <t xml:space="preserve">   39:27:48.87</t>
  </si>
  <si>
    <t xml:space="preserve">   39:27:48.73</t>
  </si>
  <si>
    <t xml:space="preserve">   52:35:57.62</t>
  </si>
  <si>
    <t xml:space="preserve">   39:27:47.71</t>
  </si>
  <si>
    <t xml:space="preserve">   52:35:58.64</t>
  </si>
  <si>
    <t xml:space="preserve">   52:36:00.18</t>
  </si>
  <si>
    <t xml:space="preserve">   39:27:46.40</t>
  </si>
  <si>
    <t xml:space="preserve">   52:36:00.40</t>
  </si>
  <si>
    <t xml:space="preserve">   39:27:42.15</t>
  </si>
  <si>
    <t xml:space="preserve">   39:27:41.70</t>
  </si>
  <si>
    <t xml:space="preserve">   52:36:54.40</t>
  </si>
  <si>
    <t xml:space="preserve">   52:36:56.10</t>
  </si>
  <si>
    <t xml:space="preserve">   52:36:56.34</t>
  </si>
  <si>
    <t xml:space="preserve">   52:36:56.57</t>
  </si>
  <si>
    <t xml:space="preserve">   39:27:09.17</t>
  </si>
  <si>
    <t xml:space="preserve">   39:27:08.85</t>
  </si>
  <si>
    <t xml:space="preserve">   39:27:07.85</t>
  </si>
  <si>
    <t xml:space="preserve">   39:27:07.70</t>
  </si>
  <si>
    <t xml:space="preserve">   39:27:07.32</t>
  </si>
  <si>
    <t xml:space="preserve">   39:27:07.15</t>
  </si>
  <si>
    <t xml:space="preserve">   39:27:07.00</t>
  </si>
  <si>
    <t xml:space="preserve">   39:27:06.76</t>
  </si>
  <si>
    <t xml:space="preserve">   39:27:04.84</t>
  </si>
  <si>
    <t xml:space="preserve">   52:37:11.01</t>
  </si>
  <si>
    <t xml:space="preserve">   39:27:02.29</t>
  </si>
  <si>
    <t xml:space="preserve">   39:27:02.14</t>
  </si>
  <si>
    <t xml:space="preserve">   39:26:55.96</t>
  </si>
  <si>
    <t xml:space="preserve">   39:26:51.64</t>
  </si>
  <si>
    <t xml:space="preserve">   39:26:50.01</t>
  </si>
  <si>
    <t xml:space="preserve">   39:26:48.78</t>
  </si>
  <si>
    <t xml:space="preserve">   39:26:48.46</t>
  </si>
  <si>
    <t xml:space="preserve">   52:37:57.60</t>
  </si>
  <si>
    <t xml:space="preserve">   52:38:04.07</t>
  </si>
  <si>
    <t xml:space="preserve">   52:38:04.31</t>
  </si>
  <si>
    <t xml:space="preserve">   52:38:20.39</t>
  </si>
  <si>
    <t xml:space="preserve">   52:38:22.15</t>
  </si>
  <si>
    <t xml:space="preserve">   39:26:22.12</t>
  </si>
  <si>
    <t xml:space="preserve">   52:38:24.15</t>
  </si>
  <si>
    <t xml:space="preserve">   39:26:19.65</t>
  </si>
  <si>
    <t xml:space="preserve">   52:38:29.95</t>
  </si>
  <si>
    <t xml:space="preserve">   52:38:30.18</t>
  </si>
  <si>
    <t xml:space="preserve">   39:26:11.00</t>
  </si>
  <si>
    <t xml:space="preserve">   39:26:08.29</t>
  </si>
  <si>
    <t xml:space="preserve">   52:38:51.20</t>
  </si>
  <si>
    <t xml:space="preserve">   39:26:03.73</t>
  </si>
  <si>
    <t xml:space="preserve">   52:38:57.00</t>
  </si>
  <si>
    <t xml:space="preserve">   39:26:01.43</t>
  </si>
  <si>
    <t xml:space="preserve">   52:38:58.00</t>
  </si>
  <si>
    <t xml:space="preserve">   39:26:00.81</t>
  </si>
  <si>
    <t xml:space="preserve">   52:38:58.54</t>
  </si>
  <si>
    <t xml:space="preserve">   52:39:00.40</t>
  </si>
  <si>
    <t xml:space="preserve">   52:39:01.01</t>
  </si>
  <si>
    <t xml:space="preserve">   52:39:01.23</t>
  </si>
  <si>
    <t xml:space="preserve">   52:39:01.40</t>
  </si>
  <si>
    <t>Гор уг. Мин</t>
  </si>
  <si>
    <t>Верт уг.мин</t>
  </si>
  <si>
    <t xml:space="preserve">    H бкор</t>
  </si>
  <si>
    <t xml:space="preserve">    H б ОК</t>
  </si>
  <si>
    <t>Н рад</t>
  </si>
  <si>
    <t xml:space="preserve">   39:26:16.87</t>
  </si>
  <si>
    <t xml:space="preserve">   39:26:17.18</t>
  </si>
  <si>
    <t xml:space="preserve">   39:26:18.57</t>
  </si>
  <si>
    <t xml:space="preserve">   39:26:24.53</t>
  </si>
  <si>
    <t xml:space="preserve">   39:26:30.85</t>
  </si>
  <si>
    <t xml:space="preserve">   39:26:33.78</t>
  </si>
  <si>
    <t xml:space="preserve">   39:26:34.34</t>
  </si>
  <si>
    <t xml:space="preserve">   39:26:38.96</t>
  </si>
  <si>
    <t xml:space="preserve">   39:26:40.12</t>
  </si>
  <si>
    <t xml:space="preserve">   39:26:44.31</t>
  </si>
  <si>
    <t xml:space="preserve">   39:26:49.07</t>
  </si>
  <si>
    <t xml:space="preserve">   39:26:49.46</t>
  </si>
  <si>
    <t xml:space="preserve">   39:26:49.64</t>
  </si>
  <si>
    <t xml:space="preserve">   39:26:50.87</t>
  </si>
  <si>
    <t xml:space="preserve">   39:26:51.01</t>
  </si>
  <si>
    <t xml:space="preserve">   39:26:52.40</t>
  </si>
  <si>
    <t xml:space="preserve">   39:26:56.20</t>
  </si>
  <si>
    <t xml:space="preserve">   39:26:56.50</t>
  </si>
  <si>
    <t xml:space="preserve">   39:26:56.67</t>
  </si>
  <si>
    <t xml:space="preserve">   39:27:01.60</t>
  </si>
  <si>
    <t xml:space="preserve">   39:27:03.76</t>
  </si>
  <si>
    <t xml:space="preserve">   39:27:09.56</t>
  </si>
  <si>
    <t xml:space="preserve">   39:27:09.85</t>
  </si>
  <si>
    <t xml:space="preserve">   39:27:09.95</t>
  </si>
  <si>
    <t xml:space="preserve">   39:27:10.48</t>
  </si>
  <si>
    <t xml:space="preserve">   39:27:11.95</t>
  </si>
  <si>
    <t xml:space="preserve">   39:27:12.03</t>
  </si>
  <si>
    <t xml:space="preserve">   39:27:12.32</t>
  </si>
  <si>
    <t xml:space="preserve">   39:27:12.42</t>
  </si>
  <si>
    <t xml:space="preserve">   39:27:13.12</t>
  </si>
  <si>
    <t xml:space="preserve">   39:27:13.18</t>
  </si>
  <si>
    <t xml:space="preserve">   39:27:13.34</t>
  </si>
  <si>
    <t xml:space="preserve">   39:27:13.50</t>
  </si>
  <si>
    <t xml:space="preserve">   39:27:13.89</t>
  </si>
  <si>
    <t xml:space="preserve">   39:27:14.12</t>
  </si>
  <si>
    <t xml:space="preserve">   39:27:15.81</t>
  </si>
  <si>
    <t xml:space="preserve">   39:27:17.59</t>
  </si>
  <si>
    <t xml:space="preserve">   39:27:48.26</t>
  </si>
  <si>
    <t xml:space="preserve">   39:27:49.10</t>
  </si>
  <si>
    <t xml:space="preserve">   39:27:58.68</t>
  </si>
  <si>
    <t xml:space="preserve">   39:28:01.62</t>
  </si>
  <si>
    <t xml:space="preserve">   39:28:14.29</t>
  </si>
  <si>
    <t xml:space="preserve">   39:28:19.39</t>
  </si>
  <si>
    <t xml:space="preserve">   39:28:28.81</t>
  </si>
  <si>
    <t xml:space="preserve">   39:28:42.10</t>
  </si>
  <si>
    <t xml:space="preserve">   39:28:54.15</t>
  </si>
  <si>
    <t xml:space="preserve">   39:29:08.98</t>
  </si>
  <si>
    <t xml:space="preserve">   39:29:10.45</t>
  </si>
  <si>
    <t xml:space="preserve">   39:29:26.75</t>
  </si>
  <si>
    <t xml:space="preserve">   39:29:44.51</t>
  </si>
  <si>
    <t xml:space="preserve">   39:29:46.14</t>
  </si>
  <si>
    <t xml:space="preserve">   39:30:32.87</t>
  </si>
  <si>
    <t xml:space="preserve">   52:30:40.45</t>
  </si>
  <si>
    <t xml:space="preserve">   39:30:55.65</t>
  </si>
  <si>
    <t xml:space="preserve">   52:30:40.76</t>
  </si>
  <si>
    <t xml:space="preserve">   39:30:55.28</t>
  </si>
  <si>
    <t xml:space="preserve">   52:30:53.12</t>
  </si>
  <si>
    <t xml:space="preserve">   52:30:53.43</t>
  </si>
  <si>
    <t xml:space="preserve">   52:30:54.04</t>
  </si>
  <si>
    <t xml:space="preserve">   39:30:45.85</t>
  </si>
  <si>
    <t xml:space="preserve">   39:30:45.46</t>
  </si>
  <si>
    <t>Дальность сотни метров</t>
  </si>
  <si>
    <t>Кадр ОК</t>
  </si>
  <si>
    <t xml:space="preserve"> - исходные данные</t>
  </si>
  <si>
    <t xml:space="preserve"> - результаты расчетов используемые для построения графиков</t>
  </si>
  <si>
    <t xml:space="preserve"> - промежуточные результаты 2-й очереди используемые в дальнейшем в расчетах</t>
  </si>
  <si>
    <t xml:space="preserve"> - промежуточные результаты 1-й очереди используемые в дальнейшем в расчетах</t>
  </si>
  <si>
    <t xml:space="preserve"> t ОК, с</t>
  </si>
  <si>
    <r>
      <t xml:space="preserve">Поправка к азимуту ОО, </t>
    </r>
    <r>
      <rPr>
        <b/>
        <sz val="11"/>
        <color theme="1"/>
        <rFont val="Calibri"/>
        <family val="2"/>
        <charset val="204"/>
      </rPr>
      <t>'</t>
    </r>
  </si>
  <si>
    <t xml:space="preserve">Поправка к углу места ОО,' </t>
  </si>
  <si>
    <t>x pic</t>
  </si>
  <si>
    <t xml:space="preserve"> - исходные данные к сведению (в расчетах не используются)</t>
  </si>
  <si>
    <t xml:space="preserve"> - промежуточные результаты используемые в дальнейшем в расчетах</t>
  </si>
  <si>
    <t>Поправка к Нбар, м</t>
  </si>
  <si>
    <r>
      <t xml:space="preserve">Поправка к азимуту (из СК-42 в МПТСК с УТ в КТА), </t>
    </r>
    <r>
      <rPr>
        <b/>
        <sz val="11"/>
        <color theme="1"/>
        <rFont val="Calibri"/>
        <family val="2"/>
        <charset val="204"/>
      </rPr>
      <t>°</t>
    </r>
  </si>
  <si>
    <r>
      <t xml:space="preserve">К </t>
    </r>
    <r>
      <rPr>
        <vertAlign val="subscript"/>
        <sz val="11"/>
        <color theme="1"/>
        <rFont val="Calibri"/>
        <family val="2"/>
        <charset val="204"/>
        <scheme val="minor"/>
      </rPr>
      <t>видео/реал</t>
    </r>
  </si>
  <si>
    <r>
      <t xml:space="preserve">Уг. Зр. гор. </t>
    </r>
    <r>
      <rPr>
        <sz val="11"/>
        <color theme="1"/>
        <rFont val="Calibri"/>
        <family val="2"/>
        <charset val="204"/>
      </rPr>
      <t>°</t>
    </r>
  </si>
  <si>
    <r>
      <t xml:space="preserve">Уг. Зр. Верт. </t>
    </r>
    <r>
      <rPr>
        <sz val="11"/>
        <color theme="1"/>
        <rFont val="Calibri"/>
        <family val="2"/>
        <charset val="204"/>
      </rPr>
      <t>°</t>
    </r>
    <r>
      <rPr>
        <sz val="11"/>
        <color theme="1"/>
        <rFont val="Calibri"/>
        <family val="2"/>
        <charset val="204"/>
        <scheme val="minor"/>
      </rPr>
      <t xml:space="preserve"> </t>
    </r>
  </si>
  <si>
    <r>
      <t xml:space="preserve">Уг. Зр. гор. </t>
    </r>
    <r>
      <rPr>
        <sz val="11"/>
        <color theme="1"/>
        <rFont val="Calibri"/>
        <family val="2"/>
        <charset val="204"/>
      </rPr>
      <t>' ±</t>
    </r>
  </si>
  <si>
    <r>
      <t xml:space="preserve">Уг. Зр. Верт. </t>
    </r>
    <r>
      <rPr>
        <sz val="11"/>
        <color theme="1"/>
        <rFont val="Calibri"/>
        <family val="2"/>
        <charset val="204"/>
      </rPr>
      <t>' ±</t>
    </r>
  </si>
  <si>
    <t xml:space="preserve">Масштабный коэффициент на графике </t>
  </si>
  <si>
    <t>Цена пикс по гор.</t>
  </si>
  <si>
    <t>Цена пикселя по верт</t>
  </si>
  <si>
    <t>Обозначения</t>
  </si>
  <si>
    <t>Ообзначения</t>
  </si>
  <si>
    <t xml:space="preserve">T до пос от начала видео </t>
  </si>
  <si>
    <t>T до пос от начала реал</t>
  </si>
  <si>
    <t xml:space="preserve">    </t>
  </si>
  <si>
    <t xml:space="preserve"> - промежуточные результаты к сведению (в дальнейших в расчетах не используются)</t>
  </si>
  <si>
    <r>
      <t xml:space="preserve">ГорУгл, </t>
    </r>
    <r>
      <rPr>
        <sz val="11"/>
        <color theme="1"/>
        <rFont val="Calibri"/>
        <family val="2"/>
        <charset val="204"/>
      </rPr>
      <t>'</t>
    </r>
  </si>
  <si>
    <r>
      <t xml:space="preserve">ВертУгл, </t>
    </r>
    <r>
      <rPr>
        <sz val="11"/>
        <color theme="1"/>
        <rFont val="Calibri"/>
        <family val="2"/>
        <charset val="204"/>
      </rPr>
      <t>'</t>
    </r>
  </si>
  <si>
    <t>Гор угл ОК</t>
  </si>
  <si>
    <t>t кадра для графика, с</t>
  </si>
  <si>
    <t>t ОК GPS (гринвич), с</t>
  </si>
  <si>
    <t>t ОК GPS(Липецк), с</t>
  </si>
  <si>
    <t>t ОК график, с</t>
  </si>
  <si>
    <t>t ОК</t>
  </si>
  <si>
    <t>Верт Угол ОК</t>
  </si>
  <si>
    <t>t ВОСК</t>
  </si>
  <si>
    <t>Гор угл ВОСК</t>
  </si>
  <si>
    <t>Верт Угол ВОСК</t>
  </si>
  <si>
    <t>Невяз Гор</t>
  </si>
  <si>
    <t>Невяз верт</t>
  </si>
  <si>
    <t>Ср ошибка</t>
  </si>
  <si>
    <t>СКО Ошибки</t>
  </si>
  <si>
    <t>Интервал интерполяции</t>
  </si>
  <si>
    <t>+</t>
  </si>
  <si>
    <t>t ВОСК мен</t>
  </si>
  <si>
    <t>ГорУгВОСК мен</t>
  </si>
  <si>
    <t>ВерУг ВОСК мен</t>
  </si>
  <si>
    <t>t ВОСК бол</t>
  </si>
  <si>
    <t>ГорУглВОСК бол</t>
  </si>
  <si>
    <t>ВерУгВОСК бол</t>
  </si>
  <si>
    <t xml:space="preserve">Гор угл ВОСК </t>
  </si>
  <si>
    <t xml:space="preserve">Верт Уг ВОСК </t>
  </si>
  <si>
    <t>Азимут ОО (ФЮА)</t>
  </si>
  <si>
    <t>Угол места ОО (ФЮА)</t>
  </si>
  <si>
    <t>5.234295_5.334295</t>
  </si>
  <si>
    <t>8.298610792_8.698610792</t>
  </si>
  <si>
    <t>Крен кадра°</t>
  </si>
  <si>
    <t>y pic</t>
  </si>
  <si>
    <r>
      <t>t</t>
    </r>
    <r>
      <rPr>
        <vertAlign val="subscript"/>
        <sz val="11"/>
        <color theme="1"/>
        <rFont val="Calibri"/>
        <family val="2"/>
        <charset val="204"/>
        <scheme val="minor"/>
      </rPr>
      <t>Гринв ОК</t>
    </r>
    <r>
      <rPr>
        <sz val="11"/>
        <color theme="1"/>
        <rFont val="Calibri"/>
        <family val="2"/>
        <charset val="204"/>
        <scheme val="minor"/>
      </rPr>
      <t xml:space="preserve"> -  t</t>
    </r>
    <r>
      <rPr>
        <vertAlign val="subscript"/>
        <sz val="11"/>
        <color theme="1"/>
        <rFont val="Calibri"/>
        <family val="2"/>
        <charset val="204"/>
        <scheme val="minor"/>
      </rPr>
      <t>ОК_Борт</t>
    </r>
  </si>
  <si>
    <r>
      <rPr>
        <sz val="11"/>
        <color theme="1"/>
        <rFont val="Calibri"/>
        <family val="2"/>
        <charset val="204"/>
      </rPr>
      <t>Δt</t>
    </r>
    <r>
      <rPr>
        <sz val="11"/>
        <color theme="1"/>
        <rFont val="Calibri"/>
        <family val="2"/>
        <charset val="204"/>
        <scheme val="minor"/>
      </rPr>
      <t xml:space="preserve"> :</t>
    </r>
  </si>
  <si>
    <t>t кадра (КОИ)</t>
  </si>
  <si>
    <t>t события в кадре(КОИ с поправкой)</t>
  </si>
  <si>
    <t xml:space="preserve">Поправка t_ОК - t_КОИ </t>
  </si>
  <si>
    <t>Гор пикс</t>
  </si>
  <si>
    <t>Верт., пикс</t>
  </si>
  <si>
    <t xml:space="preserve">   52:30:38.98</t>
  </si>
  <si>
    <t xml:space="preserve">   39:30:55.51</t>
  </si>
  <si>
    <t xml:space="preserve">   52:30:39.29</t>
  </si>
  <si>
    <t xml:space="preserve">   52:30:39.60</t>
  </si>
  <si>
    <t xml:space="preserve">   39:30:54.89</t>
  </si>
  <si>
    <t xml:space="preserve">   52:30:40.21</t>
  </si>
  <si>
    <t xml:space="preserve">   39:30:54.73</t>
  </si>
  <si>
    <t xml:space="preserve">   39:30:54.50</t>
  </si>
  <si>
    <t xml:space="preserve">   39:30:54.35</t>
  </si>
  <si>
    <t xml:space="preserve">   52:30:41.07</t>
  </si>
  <si>
    <t xml:space="preserve">   39:30:54.18</t>
  </si>
  <si>
    <t xml:space="preserve">   52:30:41.37</t>
  </si>
  <si>
    <t xml:space="preserve">   39:30:47.23</t>
  </si>
  <si>
    <t xml:space="preserve">   39:30:47.09</t>
  </si>
  <si>
    <t xml:space="preserve">   39:30:46.78</t>
  </si>
  <si>
    <t xml:space="preserve">   39:30:46.54</t>
  </si>
  <si>
    <t xml:space="preserve">   52:30:54.35</t>
  </si>
  <si>
    <t xml:space="preserve">   39:30:46.39</t>
  </si>
  <si>
    <t xml:space="preserve">   52:30:54.67</t>
  </si>
  <si>
    <t xml:space="preserve">   39:30:46.23</t>
  </si>
  <si>
    <t xml:space="preserve">   52:30:54.96</t>
  </si>
  <si>
    <t xml:space="preserve">   39:30:46.00</t>
  </si>
  <si>
    <t xml:space="preserve">   52:30:55.28</t>
  </si>
  <si>
    <t xml:space="preserve">   52:30:55.59</t>
  </si>
  <si>
    <t xml:space="preserve">   52:30:55.90</t>
  </si>
  <si>
    <t xml:space="preserve">   52:30:56.20</t>
  </si>
  <si>
    <t xml:space="preserve">   39:30:45.31</t>
  </si>
  <si>
    <t xml:space="preserve">   52:30:56.53</t>
  </si>
  <si>
    <t xml:space="preserve">   39:30:45.15</t>
  </si>
  <si>
    <t xml:space="preserve">   52:30:56.82</t>
  </si>
  <si>
    <t xml:space="preserve">   39:30:44.92</t>
  </si>
  <si>
    <t xml:space="preserve">   52:30:57.14</t>
  </si>
  <si>
    <t xml:space="preserve">   39:30:44.76</t>
  </si>
  <si>
    <t xml:space="preserve">   52:30:57.43</t>
  </si>
  <si>
    <t xml:space="preserve">   39:30:44.46</t>
  </si>
  <si>
    <t xml:space="preserve">   52:30:58.06</t>
  </si>
  <si>
    <t xml:space="preserve">   39:30:44.23</t>
  </si>
  <si>
    <t xml:space="preserve">   52:30:58.37</t>
  </si>
  <si>
    <t xml:space="preserve">   39:30:44.07</t>
  </si>
  <si>
    <t xml:space="preserve">   52:30:58.68</t>
  </si>
  <si>
    <t xml:space="preserve">   39:30:43.92</t>
  </si>
  <si>
    <t xml:space="preserve">   52:30:59.00</t>
  </si>
  <si>
    <t xml:space="preserve">   39:30:43.68</t>
  </si>
  <si>
    <t xml:space="preserve">   52:30:59.29</t>
  </si>
  <si>
    <t xml:space="preserve">   39:30:43.37</t>
  </si>
  <si>
    <t xml:space="preserve">   52:30:59.92</t>
  </si>
  <si>
    <t xml:space="preserve">   52:31:09.34</t>
  </si>
  <si>
    <t xml:space="preserve">   39:30:37.59</t>
  </si>
  <si>
    <t xml:space="preserve">   52:31:10.03</t>
  </si>
  <si>
    <t xml:space="preserve">   39:30:37.43</t>
  </si>
  <si>
    <t xml:space="preserve">   52:31:10.34</t>
  </si>
  <si>
    <t xml:space="preserve">   39:30:37.26</t>
  </si>
  <si>
    <t xml:space="preserve">   52:31:10.65</t>
  </si>
  <si>
    <t xml:space="preserve">   39:30:37.04</t>
  </si>
  <si>
    <t xml:space="preserve">   52:31:10.96</t>
  </si>
  <si>
    <t xml:space="preserve">   39:30:36.89</t>
  </si>
  <si>
    <t xml:space="preserve">   52:31:11.28</t>
  </si>
  <si>
    <t xml:space="preserve">   39:30:36.73</t>
  </si>
  <si>
    <t xml:space="preserve">   52:31:11.57</t>
  </si>
  <si>
    <t xml:space="preserve">   39:30:36.50</t>
  </si>
  <si>
    <t xml:space="preserve">   52:31:11.89</t>
  </si>
  <si>
    <t xml:space="preserve">   39:30:36.34</t>
  </si>
  <si>
    <t xml:space="preserve">   52:31:12.20</t>
  </si>
  <si>
    <t xml:space="preserve">   39:30:36.20</t>
  </si>
  <si>
    <t xml:space="preserve">   52:31:12.51</t>
  </si>
  <si>
    <t xml:space="preserve">   39:30:35.96</t>
  </si>
  <si>
    <t xml:space="preserve">   52:31:12.81</t>
  </si>
  <si>
    <t xml:space="preserve">   39:30:35.81</t>
  </si>
  <si>
    <t xml:space="preserve">   52:31:13.20</t>
  </si>
  <si>
    <t xml:space="preserve">   39:30:35.57</t>
  </si>
  <si>
    <t xml:space="preserve">   52:31:13.51</t>
  </si>
  <si>
    <t xml:space="preserve">   39:30:35.26</t>
  </si>
  <si>
    <t xml:space="preserve">   52:31:14.12</t>
  </si>
  <si>
    <t xml:space="preserve">   39:30:35.03</t>
  </si>
  <si>
    <t xml:space="preserve">   52:31:14.45</t>
  </si>
  <si>
    <t xml:space="preserve">   39:30:34.87</t>
  </si>
  <si>
    <t xml:space="preserve">   52:31:14.75</t>
  </si>
  <si>
    <t xml:space="preserve">   39:30:34.73</t>
  </si>
  <si>
    <t xml:space="preserve">   52:31:15.06</t>
  </si>
  <si>
    <t xml:space="preserve">   39:30:34.50</t>
  </si>
  <si>
    <t xml:space="preserve">   52:31:15.35</t>
  </si>
  <si>
    <t xml:space="preserve">   39:30:34.34</t>
  </si>
  <si>
    <t xml:space="preserve">   52:31:15.68</t>
  </si>
  <si>
    <t xml:space="preserve">   39:30:34.18</t>
  </si>
  <si>
    <t xml:space="preserve">   52:31:16.06</t>
  </si>
  <si>
    <t xml:space="preserve">   39:30:33.96</t>
  </si>
  <si>
    <t xml:space="preserve">   52:31:16.37</t>
  </si>
  <si>
    <t xml:space="preserve">   39:30:33.79</t>
  </si>
  <si>
    <t xml:space="preserve">   52:31:16.68</t>
  </si>
  <si>
    <t xml:space="preserve">   39:30:33.64</t>
  </si>
  <si>
    <t xml:space="preserve">   52:31:16.98</t>
  </si>
  <si>
    <t xml:space="preserve">   39:30:33.40</t>
  </si>
  <si>
    <t xml:space="preserve">   52:31:17.29</t>
  </si>
  <si>
    <t xml:space="preserve">   39:30:33.26</t>
  </si>
  <si>
    <t xml:space="preserve">   52:31:17.60</t>
  </si>
  <si>
    <t xml:space="preserve">   52:31:18.21</t>
  </si>
  <si>
    <t xml:space="preserve">   39:30:30.09</t>
  </si>
  <si>
    <t xml:space="preserve">   52:31:23.01</t>
  </si>
  <si>
    <t xml:space="preserve">   39:30:29.93</t>
  </si>
  <si>
    <t xml:space="preserve">   52:31:23.32</t>
  </si>
  <si>
    <t xml:space="preserve">   39:30:29.78</t>
  </si>
  <si>
    <t xml:space="preserve">   52:31:23.71</t>
  </si>
  <si>
    <t xml:space="preserve">   39:30:29.17</t>
  </si>
  <si>
    <t xml:space="preserve">   52:31:24.64</t>
  </si>
  <si>
    <t xml:space="preserve">   39:30:28.46</t>
  </si>
  <si>
    <t xml:space="preserve">   52:31:25.95</t>
  </si>
  <si>
    <t xml:space="preserve">   39:30:28.23</t>
  </si>
  <si>
    <t xml:space="preserve">   52:31:26.25</t>
  </si>
  <si>
    <t xml:space="preserve">   39:30:28.07</t>
  </si>
  <si>
    <t xml:space="preserve">   52:31:26.57</t>
  </si>
  <si>
    <t xml:space="preserve">   39:30:27.93</t>
  </si>
  <si>
    <t xml:space="preserve">   52:31:26.87</t>
  </si>
  <si>
    <t xml:space="preserve">   39:30:27.70</t>
  </si>
  <si>
    <t xml:space="preserve">   52:31:27.18</t>
  </si>
  <si>
    <t xml:space="preserve">   39:30:27.54</t>
  </si>
  <si>
    <t xml:space="preserve">   52:31:27.50</t>
  </si>
  <si>
    <t xml:space="preserve">   39:30:27.31</t>
  </si>
  <si>
    <t xml:space="preserve">   39:30:27.00</t>
  </si>
  <si>
    <t xml:space="preserve">   39:30:26.78</t>
  </si>
  <si>
    <t xml:space="preserve">   52:31:28.81</t>
  </si>
  <si>
    <t xml:space="preserve">   39:30:26.60</t>
  </si>
  <si>
    <t xml:space="preserve">   52:31:29.10</t>
  </si>
  <si>
    <t xml:space="preserve">   52:31:30.43</t>
  </si>
  <si>
    <t xml:space="preserve">   39:30:25.68</t>
  </si>
  <si>
    <t xml:space="preserve">   52:31:30.75</t>
  </si>
  <si>
    <t xml:space="preserve">   52:31:31.04</t>
  </si>
  <si>
    <t xml:space="preserve">   52:31:31.67</t>
  </si>
  <si>
    <t xml:space="preserve">   39:30:24.90</t>
  </si>
  <si>
    <t xml:space="preserve">   52:31:32.04</t>
  </si>
  <si>
    <t xml:space="preserve">   39:30:24.76</t>
  </si>
  <si>
    <t xml:space="preserve">   52:31:32.37</t>
  </si>
  <si>
    <t xml:space="preserve">   39:30:24.53</t>
  </si>
  <si>
    <t xml:space="preserve">   52:31:32.67</t>
  </si>
  <si>
    <t xml:space="preserve">   39:30:24.37</t>
  </si>
  <si>
    <t xml:space="preserve">   52:31:32.98</t>
  </si>
  <si>
    <t xml:space="preserve">   39:30:24.14</t>
  </si>
  <si>
    <t xml:space="preserve">   52:31:33.28</t>
  </si>
  <si>
    <t xml:space="preserve">   39:30:23.98</t>
  </si>
  <si>
    <t xml:space="preserve">   52:31:33.60</t>
  </si>
  <si>
    <t xml:space="preserve">   39:30:23.84</t>
  </si>
  <si>
    <t xml:space="preserve">   52:31:33.90</t>
  </si>
  <si>
    <t xml:space="preserve">   39:30:23.45</t>
  </si>
  <si>
    <t xml:space="preserve">   52:31:34.60</t>
  </si>
  <si>
    <t xml:space="preserve">   39:30:23.21</t>
  </si>
  <si>
    <t xml:space="preserve">   52:31:34.90</t>
  </si>
  <si>
    <t xml:space="preserve">   39:30:23.07</t>
  </si>
  <si>
    <t xml:space="preserve">   52:31:35.21</t>
  </si>
  <si>
    <t xml:space="preserve">   39:30:22.84</t>
  </si>
  <si>
    <t xml:space="preserve">   52:31:35.53</t>
  </si>
  <si>
    <t xml:space="preserve">   39:30:22.67</t>
  </si>
  <si>
    <t xml:space="preserve">   52:31:35.84</t>
  </si>
  <si>
    <t xml:space="preserve">   52:31:36.14</t>
  </si>
  <si>
    <t xml:space="preserve">   52:31:36.45</t>
  </si>
  <si>
    <t xml:space="preserve">   39:30:21.75</t>
  </si>
  <si>
    <t xml:space="preserve">   52:31:37.46</t>
  </si>
  <si>
    <t xml:space="preserve">   52:31:37.76</t>
  </si>
  <si>
    <t xml:space="preserve">   39:30:20.98</t>
  </si>
  <si>
    <t xml:space="preserve">   52:31:38.70</t>
  </si>
  <si>
    <t xml:space="preserve">   39:30:20.81</t>
  </si>
  <si>
    <t xml:space="preserve">   52:31:39.00</t>
  </si>
  <si>
    <t xml:space="preserve">   39:30:20.59</t>
  </si>
  <si>
    <t xml:space="preserve">   52:31:39.31</t>
  </si>
  <si>
    <t xml:space="preserve">   39:30:20.43</t>
  </si>
  <si>
    <t xml:space="preserve">   52:31:39.70</t>
  </si>
  <si>
    <t xml:space="preserve">   52:31:41.23</t>
  </si>
  <si>
    <t xml:space="preserve">   39:30:19.28</t>
  </si>
  <si>
    <t xml:space="preserve">   52:31:41.56</t>
  </si>
  <si>
    <t xml:space="preserve">   39:30:19.12</t>
  </si>
  <si>
    <t xml:space="preserve">   52:31:41.87</t>
  </si>
  <si>
    <t xml:space="preserve">   39:30:18.89</t>
  </si>
  <si>
    <t xml:space="preserve">   52:31:42.17</t>
  </si>
  <si>
    <t xml:space="preserve">   39:30:18.73</t>
  </si>
  <si>
    <t xml:space="preserve">   52:31:42.46</t>
  </si>
  <si>
    <t xml:space="preserve">   39:30:14.95</t>
  </si>
  <si>
    <t xml:space="preserve">   39:30:14.57</t>
  </si>
  <si>
    <t xml:space="preserve">   52:31:49.43</t>
  </si>
  <si>
    <t xml:space="preserve">   39:30:14.34</t>
  </si>
  <si>
    <t xml:space="preserve">   39:30:14.18</t>
  </si>
  <si>
    <t xml:space="preserve">   52:31:54.06</t>
  </si>
  <si>
    <t xml:space="preserve">   52:31:54.68</t>
  </si>
  <si>
    <t xml:space="preserve">   52:31:55.06</t>
  </si>
  <si>
    <t xml:space="preserve">   39:30:10.93</t>
  </si>
  <si>
    <t xml:space="preserve">   52:31:55.39</t>
  </si>
  <si>
    <t xml:space="preserve">   39:30:10.71</t>
  </si>
  <si>
    <t xml:space="preserve">   52:31:55.68</t>
  </si>
  <si>
    <t xml:space="preserve">   39:30:10.54</t>
  </si>
  <si>
    <t xml:space="preserve">   39:30:10.39</t>
  </si>
  <si>
    <t xml:space="preserve">   52:31:56.29</t>
  </si>
  <si>
    <t xml:space="preserve">   39:30:09.62</t>
  </si>
  <si>
    <t xml:space="preserve">   52:31:57.54</t>
  </si>
  <si>
    <t xml:space="preserve">   39:30:09.39</t>
  </si>
  <si>
    <t xml:space="preserve">   52:31:57.85</t>
  </si>
  <si>
    <t xml:space="preserve">   52:31:58.15</t>
  </si>
  <si>
    <t xml:space="preserve">   52:31:58.78</t>
  </si>
  <si>
    <t xml:space="preserve">   39:30:08.68</t>
  </si>
  <si>
    <t xml:space="preserve">   52:31:59.09</t>
  </si>
  <si>
    <t xml:space="preserve">   39:30:08.45</t>
  </si>
  <si>
    <t xml:space="preserve">   52:31:59.39</t>
  </si>
  <si>
    <t xml:space="preserve">   39:30:08.31</t>
  </si>
  <si>
    <t xml:space="preserve">   52:31:59.70</t>
  </si>
  <si>
    <t xml:space="preserve">   52:32:00.01</t>
  </si>
  <si>
    <t xml:space="preserve">   52:32:00.62</t>
  </si>
  <si>
    <t xml:space="preserve">   39:30:07.54</t>
  </si>
  <si>
    <t xml:space="preserve">   52:32:00.95</t>
  </si>
  <si>
    <t xml:space="preserve">   52:32:01.25</t>
  </si>
  <si>
    <t xml:space="preserve">   39:30:07.21</t>
  </si>
  <si>
    <t xml:space="preserve">   52:32:01.56</t>
  </si>
  <si>
    <t xml:space="preserve">   52:32:01.85</t>
  </si>
  <si>
    <t xml:space="preserve">   39:30:06.84</t>
  </si>
  <si>
    <t xml:space="preserve">   52:32:02.18</t>
  </si>
  <si>
    <t xml:space="preserve">   39:30:06.60</t>
  </si>
  <si>
    <t xml:space="preserve">   52:32:02.48</t>
  </si>
  <si>
    <t xml:space="preserve">   52:32:02.79</t>
  </si>
  <si>
    <t xml:space="preserve">   52:32:03.10</t>
  </si>
  <si>
    <t xml:space="preserve">   39:30:06.06</t>
  </si>
  <si>
    <t xml:space="preserve">   52:32:03.42</t>
  </si>
  <si>
    <t xml:space="preserve">   52:32:03.71</t>
  </si>
  <si>
    <t xml:space="preserve">   39:30:05.68</t>
  </si>
  <si>
    <t xml:space="preserve">   52:32:04.03</t>
  </si>
  <si>
    <t xml:space="preserve">   52:32:04.65</t>
  </si>
  <si>
    <t xml:space="preserve">   39:30:05.14</t>
  </si>
  <si>
    <t xml:space="preserve">   52:32:04.95</t>
  </si>
  <si>
    <t xml:space="preserve">   39:30:04.98</t>
  </si>
  <si>
    <t xml:space="preserve">   52:32:05.26</t>
  </si>
  <si>
    <t xml:space="preserve">   39:30:04.75</t>
  </si>
  <si>
    <t xml:space="preserve">   52:32:05.57</t>
  </si>
  <si>
    <t xml:space="preserve">   39:30:04.59</t>
  </si>
  <si>
    <t xml:space="preserve">   52:32:05.89</t>
  </si>
  <si>
    <t xml:space="preserve">   39:30:04.45</t>
  </si>
  <si>
    <t xml:space="preserve">   52:32:06.18</t>
  </si>
  <si>
    <t xml:space="preserve">   39:30:02.98</t>
  </si>
  <si>
    <t xml:space="preserve">   52:32:08.65</t>
  </si>
  <si>
    <t xml:space="preserve">   39:30:02.82</t>
  </si>
  <si>
    <t xml:space="preserve">   52:32:08.98</t>
  </si>
  <si>
    <t xml:space="preserve">   39:30:02.59</t>
  </si>
  <si>
    <t xml:space="preserve">   52:32:09.28</t>
  </si>
  <si>
    <t xml:space="preserve">   39:30:02.43</t>
  </si>
  <si>
    <t xml:space="preserve">   52:32:09.59</t>
  </si>
  <si>
    <t xml:space="preserve">   39:30:02.21</t>
  </si>
  <si>
    <t xml:space="preserve">   52:32:09.90</t>
  </si>
  <si>
    <t xml:space="preserve">   39:30:01.89</t>
  </si>
  <si>
    <t xml:space="preserve">   52:32:10.51</t>
  </si>
  <si>
    <t xml:space="preserve">   39:30:01.65</t>
  </si>
  <si>
    <t xml:space="preserve">   52:32:10.82</t>
  </si>
  <si>
    <t xml:space="preserve">   39:30:01.51</t>
  </si>
  <si>
    <t xml:space="preserve">   52:32:11.14</t>
  </si>
  <si>
    <t xml:space="preserve">   52:32:11.45</t>
  </si>
  <si>
    <t xml:space="preserve">   39:30:01.12</t>
  </si>
  <si>
    <t xml:space="preserve">   52:32:11.75</t>
  </si>
  <si>
    <t xml:space="preserve">   39:30:00.96</t>
  </si>
  <si>
    <t xml:space="preserve">   52:32:12.06</t>
  </si>
  <si>
    <t xml:space="preserve">   39:30:00.82</t>
  </si>
  <si>
    <t xml:space="preserve">   52:32:12.37</t>
  </si>
  <si>
    <t xml:space="preserve">   39:30:00.59</t>
  </si>
  <si>
    <t xml:space="preserve">   52:32:12.68</t>
  </si>
  <si>
    <t xml:space="preserve">   39:30:00.42</t>
  </si>
  <si>
    <t xml:space="preserve">   52:32:12.98</t>
  </si>
  <si>
    <t xml:space="preserve">   39:30:00.28</t>
  </si>
  <si>
    <t xml:space="preserve">   52:32:13.31</t>
  </si>
  <si>
    <t xml:space="preserve">   39:30:00.04</t>
  </si>
  <si>
    <t xml:space="preserve">   39:29:59.89</t>
  </si>
  <si>
    <t xml:space="preserve">   39:29:59.50</t>
  </si>
  <si>
    <t xml:space="preserve">   39:29:59.35</t>
  </si>
  <si>
    <t xml:space="preserve">   39:29:59.12</t>
  </si>
  <si>
    <t xml:space="preserve">   52:32:15.39</t>
  </si>
  <si>
    <t xml:space="preserve">   52:32:15.68</t>
  </si>
  <si>
    <t xml:space="preserve">   52:32:16.01</t>
  </si>
  <si>
    <t xml:space="preserve">   52:32:16.31</t>
  </si>
  <si>
    <t xml:space="preserve">   39:29:58.03</t>
  </si>
  <si>
    <t xml:space="preserve">   52:32:17.25</t>
  </si>
  <si>
    <t xml:space="preserve">   39:29:57.50</t>
  </si>
  <si>
    <t xml:space="preserve">   39:29:55.71</t>
  </si>
  <si>
    <t xml:space="preserve">   39:29:55.56</t>
  </si>
  <si>
    <t xml:space="preserve">   39:29:54.25</t>
  </si>
  <si>
    <t xml:space="preserve">   52:32:23.34</t>
  </si>
  <si>
    <t xml:space="preserve">   39:29:54.09</t>
  </si>
  <si>
    <t xml:space="preserve">   52:32:23.65</t>
  </si>
  <si>
    <t xml:space="preserve">   39:29:53.70</t>
  </si>
  <si>
    <t xml:space="preserve">   52:32:24.28</t>
  </si>
  <si>
    <t xml:space="preserve">   39:29:53.56</t>
  </si>
  <si>
    <t xml:space="preserve">   52:32:24.57</t>
  </si>
  <si>
    <t xml:space="preserve">   39:29:53.40</t>
  </si>
  <si>
    <t xml:space="preserve">   52:32:24.89</t>
  </si>
  <si>
    <t xml:space="preserve">   39:29:53.17</t>
  </si>
  <si>
    <t xml:space="preserve">   52:32:25.20</t>
  </si>
  <si>
    <t xml:space="preserve">   39:29:53.01</t>
  </si>
  <si>
    <t xml:space="preserve">   52:32:25.51</t>
  </si>
  <si>
    <t xml:space="preserve">   39:29:52.85</t>
  </si>
  <si>
    <t xml:space="preserve">   52:32:25.81</t>
  </si>
  <si>
    <t xml:space="preserve">   39:29:52.32</t>
  </si>
  <si>
    <t xml:space="preserve">   52:32:26.75</t>
  </si>
  <si>
    <t xml:space="preserve">   39:29:51.78</t>
  </si>
  <si>
    <t xml:space="preserve">   52:32:27.67</t>
  </si>
  <si>
    <t xml:space="preserve">   39:29:51.39</t>
  </si>
  <si>
    <t xml:space="preserve">   52:32:28.20</t>
  </si>
  <si>
    <t xml:space="preserve">   39:29:51.00</t>
  </si>
  <si>
    <t xml:space="preserve">   52:32:28.84</t>
  </si>
  <si>
    <t xml:space="preserve">   39:29:50.85</t>
  </si>
  <si>
    <t xml:space="preserve">   52:32:29.14</t>
  </si>
  <si>
    <t xml:space="preserve">   39:29:50.70</t>
  </si>
  <si>
    <t xml:space="preserve">   52:32:29.43</t>
  </si>
  <si>
    <t xml:space="preserve">   39:29:50.29</t>
  </si>
  <si>
    <t xml:space="preserve">   52:32:30.07</t>
  </si>
  <si>
    <t xml:space="preserve">   39:29:50.15</t>
  </si>
  <si>
    <t xml:space="preserve">   52:32:30.37</t>
  </si>
  <si>
    <t xml:space="preserve">   39:29:49.92</t>
  </si>
  <si>
    <t xml:space="preserve">   52:32:30.67</t>
  </si>
  <si>
    <t xml:space="preserve">   39:29:49.39</t>
  </si>
  <si>
    <t xml:space="preserve">   52:32:31.60</t>
  </si>
  <si>
    <t xml:space="preserve">   39:29:49.23</t>
  </si>
  <si>
    <t xml:space="preserve">   52:32:31.90</t>
  </si>
  <si>
    <t xml:space="preserve">   52:32:32.23</t>
  </si>
  <si>
    <t xml:space="preserve">   39:29:48.84</t>
  </si>
  <si>
    <t xml:space="preserve">   52:32:32.54</t>
  </si>
  <si>
    <t xml:space="preserve">   52:32:32.84</t>
  </si>
  <si>
    <t xml:space="preserve">   39:29:48.53</t>
  </si>
  <si>
    <t xml:space="preserve">   52:32:33.15</t>
  </si>
  <si>
    <t xml:space="preserve">   39:29:46.67</t>
  </si>
  <si>
    <t xml:space="preserve">   52:32:36.17</t>
  </si>
  <si>
    <t xml:space="preserve">   39:29:46.53</t>
  </si>
  <si>
    <t xml:space="preserve">   52:32:36.46</t>
  </si>
  <si>
    <t xml:space="preserve">   39:29:46.29</t>
  </si>
  <si>
    <t xml:space="preserve">   52:32:36.78</t>
  </si>
  <si>
    <t xml:space="preserve">   52:32:37.09</t>
  </si>
  <si>
    <t xml:space="preserve">   39:29:45.59</t>
  </si>
  <si>
    <t xml:space="preserve">   52:32:38.03</t>
  </si>
  <si>
    <t xml:space="preserve">   39:29:45.20</t>
  </si>
  <si>
    <t xml:space="preserve">   52:32:38.64</t>
  </si>
  <si>
    <t xml:space="preserve">   39:29:45.06</t>
  </si>
  <si>
    <t xml:space="preserve">   52:32:38.93</t>
  </si>
  <si>
    <t xml:space="preserve">   39:29:44.90</t>
  </si>
  <si>
    <t xml:space="preserve">   52:32:39.26</t>
  </si>
  <si>
    <t xml:space="preserve">   52:32:39.87</t>
  </si>
  <si>
    <t xml:space="preserve">   39:29:43.96</t>
  </si>
  <si>
    <t xml:space="preserve">   52:32:40.73</t>
  </si>
  <si>
    <t xml:space="preserve">   39:29:43.82</t>
  </si>
  <si>
    <t xml:space="preserve">   52:32:41.03</t>
  </si>
  <si>
    <t xml:space="preserve">   39:29:41.57</t>
  </si>
  <si>
    <t xml:space="preserve">   39:29:41.43</t>
  </si>
  <si>
    <t xml:space="preserve">   52:32:45.06</t>
  </si>
  <si>
    <t xml:space="preserve">   39:29:41.26</t>
  </si>
  <si>
    <t xml:space="preserve">   52:32:45.35</t>
  </si>
  <si>
    <t xml:space="preserve">   39:29:41.04</t>
  </si>
  <si>
    <t xml:space="preserve">   39:29:40.89</t>
  </si>
  <si>
    <t xml:space="preserve">   52:32:45.90</t>
  </si>
  <si>
    <t xml:space="preserve">   52:32:46.53</t>
  </si>
  <si>
    <t xml:space="preserve">   52:32:46.82</t>
  </si>
  <si>
    <t xml:space="preserve">   39:29:40.10</t>
  </si>
  <si>
    <t xml:space="preserve">   52:32:47.14</t>
  </si>
  <si>
    <t xml:space="preserve">   39:29:39.81</t>
  </si>
  <si>
    <t xml:space="preserve">   52:32:47.76</t>
  </si>
  <si>
    <t xml:space="preserve">   39:29:39.57</t>
  </si>
  <si>
    <t xml:space="preserve">   52:32:48.06</t>
  </si>
  <si>
    <t xml:space="preserve">   39:29:39.42</t>
  </si>
  <si>
    <t xml:space="preserve">   52:32:48.37</t>
  </si>
  <si>
    <t xml:space="preserve">   39:29:39.18</t>
  </si>
  <si>
    <t xml:space="preserve">   52:32:48.68</t>
  </si>
  <si>
    <t xml:space="preserve">   39:29:39.03</t>
  </si>
  <si>
    <t xml:space="preserve">   52:32:49.00</t>
  </si>
  <si>
    <t xml:space="preserve">   39:29:38.64</t>
  </si>
  <si>
    <t xml:space="preserve">   52:32:49.53</t>
  </si>
  <si>
    <t xml:space="preserve">   39:29:38.50</t>
  </si>
  <si>
    <t xml:space="preserve">   52:32:49.84</t>
  </si>
  <si>
    <t xml:space="preserve">   39:29:38.34</t>
  </si>
  <si>
    <t xml:space="preserve">   52:32:50.15</t>
  </si>
  <si>
    <t xml:space="preserve">   39:29:38.10</t>
  </si>
  <si>
    <t xml:space="preserve">   52:32:50.45</t>
  </si>
  <si>
    <t xml:space="preserve">   39:29:37.93</t>
  </si>
  <si>
    <t xml:space="preserve">   52:32:50.76</t>
  </si>
  <si>
    <t xml:space="preserve">   39:29:37.71</t>
  </si>
  <si>
    <t xml:space="preserve">   52:32:51.07</t>
  </si>
  <si>
    <t xml:space="preserve">   39:29:36.10</t>
  </si>
  <si>
    <t xml:space="preserve">   52:32:53.78</t>
  </si>
  <si>
    <t xml:space="preserve">   39:29:35.87</t>
  </si>
  <si>
    <t xml:space="preserve">   52:32:54.09</t>
  </si>
  <si>
    <t xml:space="preserve">   39:29:35.70</t>
  </si>
  <si>
    <t xml:space="preserve">   52:32:54.39</t>
  </si>
  <si>
    <t xml:space="preserve">   39:29:29.53</t>
  </si>
  <si>
    <t xml:space="preserve">   52:33:04.35</t>
  </si>
  <si>
    <t xml:space="preserve">   39:29:29.37</t>
  </si>
  <si>
    <t xml:space="preserve">   52:33:04.68</t>
  </si>
  <si>
    <t xml:space="preserve">   39:29:29.14</t>
  </si>
  <si>
    <t xml:space="preserve">   39:29:28.98</t>
  </si>
  <si>
    <t xml:space="preserve">   39:29:28.84</t>
  </si>
  <si>
    <t xml:space="preserve">   52:33:05.82</t>
  </si>
  <si>
    <t xml:space="preserve">   52:33:06.14</t>
  </si>
  <si>
    <t xml:space="preserve">   39:29:28.21</t>
  </si>
  <si>
    <t xml:space="preserve">   52:33:06.45</t>
  </si>
  <si>
    <t xml:space="preserve">   39:29:27.84</t>
  </si>
  <si>
    <t xml:space="preserve">   52:33:07.06</t>
  </si>
  <si>
    <t xml:space="preserve">   52:33:07.29</t>
  </si>
  <si>
    <t xml:space="preserve">   52:33:07.60</t>
  </si>
  <si>
    <t xml:space="preserve">   39:29:27.28</t>
  </si>
  <si>
    <t xml:space="preserve">   52:33:07.92</t>
  </si>
  <si>
    <t xml:space="preserve">   39:29:27.14</t>
  </si>
  <si>
    <t xml:space="preserve">   52:33:08.21</t>
  </si>
  <si>
    <t xml:space="preserve">   52:33:08.84</t>
  </si>
  <si>
    <t xml:space="preserve">   39:29:26.51</t>
  </si>
  <si>
    <t xml:space="preserve">   52:33:09.15</t>
  </si>
  <si>
    <t xml:space="preserve">   52:33:09.39</t>
  </si>
  <si>
    <t xml:space="preserve">   52:33:09.68</t>
  </si>
  <si>
    <t xml:space="preserve">   39:29:25.98</t>
  </si>
  <si>
    <t xml:space="preserve">   52:33:10.01</t>
  </si>
  <si>
    <t xml:space="preserve">   52:33:10.31</t>
  </si>
  <si>
    <t xml:space="preserve">   52:33:10.62</t>
  </si>
  <si>
    <t xml:space="preserve">   39:29:25.43</t>
  </si>
  <si>
    <t xml:space="preserve">   52:33:10.92</t>
  </si>
  <si>
    <t xml:space="preserve">   39:29:25.20</t>
  </si>
  <si>
    <t xml:space="preserve">   52:33:11.15</t>
  </si>
  <si>
    <t xml:space="preserve">   39:29:25.04</t>
  </si>
  <si>
    <t xml:space="preserve">   52:33:11.46</t>
  </si>
  <si>
    <t xml:space="preserve">   39:29:24.81</t>
  </si>
  <si>
    <t xml:space="preserve">   52:33:11.78</t>
  </si>
  <si>
    <t xml:space="preserve">   39:29:24.67</t>
  </si>
  <si>
    <t xml:space="preserve">   52:33:12.09</t>
  </si>
  <si>
    <t xml:space="preserve">   39:29:24.28</t>
  </si>
  <si>
    <t xml:space="preserve">   52:33:12.70</t>
  </si>
  <si>
    <t xml:space="preserve">   39:29:24.12</t>
  </si>
  <si>
    <t xml:space="preserve">   52:33:13.01</t>
  </si>
  <si>
    <t xml:space="preserve">   39:29:23.89</t>
  </si>
  <si>
    <t xml:space="preserve">   52:33:13.25</t>
  </si>
  <si>
    <t xml:space="preserve">   52:33:13.54</t>
  </si>
  <si>
    <t xml:space="preserve">   52:33:13.87</t>
  </si>
  <si>
    <t xml:space="preserve">   52:33:14.48</t>
  </si>
  <si>
    <t xml:space="preserve">   39:29:22.96</t>
  </si>
  <si>
    <t xml:space="preserve">   52:33:14.78</t>
  </si>
  <si>
    <t xml:space="preserve">   39:29:20.71</t>
  </si>
  <si>
    <t xml:space="preserve">   52:33:18.34</t>
  </si>
  <si>
    <t xml:space="preserve">   39:29:20.18</t>
  </si>
  <si>
    <t xml:space="preserve">   52:33:19.20</t>
  </si>
  <si>
    <t xml:space="preserve">   52:33:19.51</t>
  </si>
  <si>
    <t xml:space="preserve">   52:33:19.81</t>
  </si>
  <si>
    <t xml:space="preserve">   52:33:20.67</t>
  </si>
  <si>
    <t xml:space="preserve">   39:29:19.01</t>
  </si>
  <si>
    <t xml:space="preserve">   52:33:20.96</t>
  </si>
  <si>
    <t xml:space="preserve">   52:33:21.28</t>
  </si>
  <si>
    <t xml:space="preserve">   39:29:18.32</t>
  </si>
  <si>
    <t xml:space="preserve">   39:29:17.64</t>
  </si>
  <si>
    <t xml:space="preserve">   52:33:24.84</t>
  </si>
  <si>
    <t xml:space="preserve">   39:29:16.01</t>
  </si>
  <si>
    <t xml:space="preserve">   52:33:26.00</t>
  </si>
  <si>
    <t xml:space="preserve">   39:29:15.31</t>
  </si>
  <si>
    <t xml:space="preserve">   52:33:27.14</t>
  </si>
  <si>
    <t xml:space="preserve">   39:29:14.78</t>
  </si>
  <si>
    <t xml:space="preserve">   52:33:28.07</t>
  </si>
  <si>
    <t xml:space="preserve">   39:29:14.23</t>
  </si>
  <si>
    <t xml:space="preserve">   52:33:29.00</t>
  </si>
  <si>
    <t xml:space="preserve">   52:33:29.23</t>
  </si>
  <si>
    <t xml:space="preserve">   39:29:13.92</t>
  </si>
  <si>
    <t xml:space="preserve">   52:33:29.54</t>
  </si>
  <si>
    <t xml:space="preserve">   39:29:10.92</t>
  </si>
  <si>
    <t xml:space="preserve">   52:33:34.87</t>
  </si>
  <si>
    <t xml:space="preserve">   39:29:10.60</t>
  </si>
  <si>
    <t xml:space="preserve">   52:33:35.50</t>
  </si>
  <si>
    <t xml:space="preserve">   52:33:35.79</t>
  </si>
  <si>
    <t xml:space="preserve">   39:29:10.21</t>
  </si>
  <si>
    <t xml:space="preserve">   52:33:36.03</t>
  </si>
  <si>
    <t xml:space="preserve">   39:29:10.06</t>
  </si>
  <si>
    <t xml:space="preserve">   52:33:36.34</t>
  </si>
  <si>
    <t xml:space="preserve">   39:29:09.92</t>
  </si>
  <si>
    <t xml:space="preserve">   52:33:36.65</t>
  </si>
  <si>
    <t xml:space="preserve">   52:33:37.26</t>
  </si>
  <si>
    <t xml:space="preserve">   52:33:37.50</t>
  </si>
  <si>
    <t xml:space="preserve">   52:33:37.81</t>
  </si>
  <si>
    <t xml:space="preserve">   52:33:38.12</t>
  </si>
  <si>
    <t xml:space="preserve">   52:33:38.43</t>
  </si>
  <si>
    <t xml:space="preserve">   39:29:08.82</t>
  </si>
  <si>
    <t xml:space="preserve">   52:33:38.73</t>
  </si>
  <si>
    <t xml:space="preserve">   39:29:08.68</t>
  </si>
  <si>
    <t xml:space="preserve">   52:33:39.04</t>
  </si>
  <si>
    <t xml:space="preserve">   39:29:08.51</t>
  </si>
  <si>
    <t xml:space="preserve">   52:33:39.28</t>
  </si>
  <si>
    <t xml:space="preserve">   39:29:08.35</t>
  </si>
  <si>
    <t xml:space="preserve">   52:33:39.59</t>
  </si>
  <si>
    <t xml:space="preserve">   52:33:47.23</t>
  </si>
  <si>
    <t xml:space="preserve">   39:29:03.81</t>
  </si>
  <si>
    <t xml:space="preserve">   39:29:03.65</t>
  </si>
  <si>
    <t xml:space="preserve">   39:29:03.50</t>
  </si>
  <si>
    <t xml:space="preserve">   52:33:49.01</t>
  </si>
  <si>
    <t xml:space="preserve">   39:29:03.34</t>
  </si>
  <si>
    <t xml:space="preserve">   52:33:49.32</t>
  </si>
  <si>
    <t xml:space="preserve">   39:29:03.18</t>
  </si>
  <si>
    <t xml:space="preserve">   52:33:49.56</t>
  </si>
  <si>
    <t xml:space="preserve">   52:33:51.64</t>
  </si>
  <si>
    <t xml:space="preserve">   39:29:02.03</t>
  </si>
  <si>
    <t xml:space="preserve">   52:33:51.95</t>
  </si>
  <si>
    <t xml:space="preserve">   39:29:01.87</t>
  </si>
  <si>
    <t xml:space="preserve">   52:33:52.25</t>
  </si>
  <si>
    <t xml:space="preserve">   39:29:01.71</t>
  </si>
  <si>
    <t xml:space="preserve">   52:33:52.48</t>
  </si>
  <si>
    <t xml:space="preserve">   39:29:01.56</t>
  </si>
  <si>
    <t xml:space="preserve">   52:33:52.79</t>
  </si>
  <si>
    <t xml:space="preserve">   39:29:01.42</t>
  </si>
  <si>
    <t xml:space="preserve">   52:33:53.10</t>
  </si>
  <si>
    <t xml:space="preserve">   52:33:53.32</t>
  </si>
  <si>
    <t xml:space="preserve">   52:33:53.65</t>
  </si>
  <si>
    <t xml:space="preserve">   52:33:57.75</t>
  </si>
  <si>
    <t xml:space="preserve">   52:33:57.98</t>
  </si>
  <si>
    <t xml:space="preserve">   52:33:58.28</t>
  </si>
  <si>
    <t xml:space="preserve">   52:33:58.59</t>
  </si>
  <si>
    <t xml:space="preserve">   39:28:58.25</t>
  </si>
  <si>
    <t xml:space="preserve">   52:33:58.89</t>
  </si>
  <si>
    <t xml:space="preserve">   39:28:54.29</t>
  </si>
  <si>
    <t xml:space="preserve">   52:34:06.01</t>
  </si>
  <si>
    <t xml:space="preserve">   52:34:06.31</t>
  </si>
  <si>
    <t xml:space="preserve">   52:34:07.78</t>
  </si>
  <si>
    <t xml:space="preserve">   39:28:53.14</t>
  </si>
  <si>
    <t xml:space="preserve">   52:34:08.01</t>
  </si>
  <si>
    <t xml:space="preserve">   39:28:47.04</t>
  </si>
  <si>
    <t xml:space="preserve">   52:34:18.43</t>
  </si>
  <si>
    <t xml:space="preserve">   39:28:46.89</t>
  </si>
  <si>
    <t xml:space="preserve">   52:34:18.75</t>
  </si>
  <si>
    <t xml:space="preserve">   52:34:19.06</t>
  </si>
  <si>
    <t xml:space="preserve">   39:28:46.57</t>
  </si>
  <si>
    <t xml:space="preserve">   52:34:19.29</t>
  </si>
  <si>
    <t xml:space="preserve">   39:28:46.43</t>
  </si>
  <si>
    <t xml:space="preserve">   52:34:19.60</t>
  </si>
  <si>
    <t xml:space="preserve">   39:28:46.26</t>
  </si>
  <si>
    <t xml:space="preserve">   52:34:19.84</t>
  </si>
  <si>
    <t xml:space="preserve">   39:28:46.10</t>
  </si>
  <si>
    <t xml:space="preserve">   52:34:20.14</t>
  </si>
  <si>
    <t xml:space="preserve">   52:34:20.45</t>
  </si>
  <si>
    <t xml:space="preserve">   52:34:21.53</t>
  </si>
  <si>
    <t xml:space="preserve">   52:34:22.37</t>
  </si>
  <si>
    <t xml:space="preserve">   39:28:43.79</t>
  </si>
  <si>
    <t xml:space="preserve">   39:28:43.64</t>
  </si>
  <si>
    <t xml:space="preserve">   39:28:43.50</t>
  </si>
  <si>
    <t xml:space="preserve">   52:34:25.78</t>
  </si>
  <si>
    <t xml:space="preserve">   52:34:26.85</t>
  </si>
  <si>
    <t xml:space="preserve">   39:28:41.93</t>
  </si>
  <si>
    <t xml:space="preserve">   52:34:27.17</t>
  </si>
  <si>
    <t xml:space="preserve">   39:28:41.64</t>
  </si>
  <si>
    <t xml:space="preserve">   52:34:27.70</t>
  </si>
  <si>
    <t xml:space="preserve">   39:28:41.32</t>
  </si>
  <si>
    <t xml:space="preserve">   52:34:28.26</t>
  </si>
  <si>
    <t xml:space="preserve">   39:28:41.17</t>
  </si>
  <si>
    <t xml:space="preserve">   52:34:28.48</t>
  </si>
  <si>
    <t xml:space="preserve">   39:28:40.64</t>
  </si>
  <si>
    <t xml:space="preserve">   52:34:29.32</t>
  </si>
  <si>
    <t xml:space="preserve">   39:28:40.48</t>
  </si>
  <si>
    <t xml:space="preserve">   52:34:29.64</t>
  </si>
  <si>
    <t xml:space="preserve">   39:28:40.32</t>
  </si>
  <si>
    <t xml:space="preserve">   52:34:29.87</t>
  </si>
  <si>
    <t xml:space="preserve">   39:28:40.01</t>
  </si>
  <si>
    <t xml:space="preserve">   52:34:30.50</t>
  </si>
  <si>
    <t xml:space="preserve">   39:28:39.85</t>
  </si>
  <si>
    <t xml:space="preserve">   52:34:30.73</t>
  </si>
  <si>
    <t xml:space="preserve">   39:28:39.70</t>
  </si>
  <si>
    <t xml:space="preserve">   52:34:31.03</t>
  </si>
  <si>
    <t xml:space="preserve">   39:28:39.46</t>
  </si>
  <si>
    <t xml:space="preserve">   52:34:31.26</t>
  </si>
  <si>
    <t xml:space="preserve">   52:34:31.57</t>
  </si>
  <si>
    <t xml:space="preserve">   39:28:39.01</t>
  </si>
  <si>
    <t xml:space="preserve">   52:34:32.12</t>
  </si>
  <si>
    <t xml:space="preserve">   39:28:38.85</t>
  </si>
  <si>
    <t xml:space="preserve">   52:34:32.43</t>
  </si>
  <si>
    <t xml:space="preserve">   39:28:38.70</t>
  </si>
  <si>
    <t xml:space="preserve">   52:34:32.65</t>
  </si>
  <si>
    <t xml:space="preserve">   39:28:38.46</t>
  </si>
  <si>
    <t xml:space="preserve">   52:34:32.96</t>
  </si>
  <si>
    <t xml:space="preserve">   39:28:38.17</t>
  </si>
  <si>
    <t xml:space="preserve">   52:34:33.50</t>
  </si>
  <si>
    <t xml:space="preserve">   39:28:38.01</t>
  </si>
  <si>
    <t xml:space="preserve">   52:34:33.82</t>
  </si>
  <si>
    <t xml:space="preserve">   39:28:37.70</t>
  </si>
  <si>
    <t xml:space="preserve">   52:34:34.35</t>
  </si>
  <si>
    <t xml:space="preserve">   39:28:37.46</t>
  </si>
  <si>
    <t xml:space="preserve">   52:34:34.59</t>
  </si>
  <si>
    <t xml:space="preserve">   39:28:37.31</t>
  </si>
  <si>
    <t xml:space="preserve">   52:34:34.90</t>
  </si>
  <si>
    <t xml:space="preserve">   39:28:37.15</t>
  </si>
  <si>
    <t xml:space="preserve">   52:34:35.20</t>
  </si>
  <si>
    <t xml:space="preserve">   39:28:36.14</t>
  </si>
  <si>
    <t xml:space="preserve">   39:28:36.00</t>
  </si>
  <si>
    <t xml:space="preserve">   52:34:37.14</t>
  </si>
  <si>
    <t xml:space="preserve">   39:28:35.84</t>
  </si>
  <si>
    <t xml:space="preserve">   52:34:37.67</t>
  </si>
  <si>
    <t xml:space="preserve">   39:28:35.31</t>
  </si>
  <si>
    <t xml:space="preserve">   52:34:38.21</t>
  </si>
  <si>
    <t xml:space="preserve">   39:28:34.31</t>
  </si>
  <si>
    <t xml:space="preserve">   52:34:39.84</t>
  </si>
  <si>
    <t xml:space="preserve">   39:28:33.14</t>
  </si>
  <si>
    <t xml:space="preserve">   52:34:41.76</t>
  </si>
  <si>
    <t xml:space="preserve">   39:28:32.60</t>
  </si>
  <si>
    <t xml:space="preserve">   52:34:42.62</t>
  </si>
  <si>
    <t xml:space="preserve">   39:28:32.43</t>
  </si>
  <si>
    <t xml:space="preserve">   52:34:42.85</t>
  </si>
  <si>
    <t xml:space="preserve">   52:34:43.70</t>
  </si>
  <si>
    <t xml:space="preserve">   52:34:44.79</t>
  </si>
  <si>
    <t xml:space="preserve">   39:28:31.04</t>
  </si>
  <si>
    <t xml:space="preserve">   52:34:45.01</t>
  </si>
  <si>
    <t xml:space="preserve">   39:28:30.90</t>
  </si>
  <si>
    <t xml:space="preserve">   52:34:45.32</t>
  </si>
  <si>
    <t xml:space="preserve">   39:28:30.75</t>
  </si>
  <si>
    <t xml:space="preserve">   52:34:45.56</t>
  </si>
  <si>
    <t xml:space="preserve">   39:28:30.59</t>
  </si>
  <si>
    <t xml:space="preserve">   52:34:45.85</t>
  </si>
  <si>
    <t xml:space="preserve">   39:28:30.20</t>
  </si>
  <si>
    <t xml:space="preserve">   52:34:46.40</t>
  </si>
  <si>
    <t xml:space="preserve">   39:28:29.51</t>
  </si>
  <si>
    <t xml:space="preserve">   52:34:47.48</t>
  </si>
  <si>
    <t xml:space="preserve">   39:28:29.20</t>
  </si>
  <si>
    <t xml:space="preserve">   52:34:48.03</t>
  </si>
  <si>
    <t xml:space="preserve">   39:28:29.04</t>
  </si>
  <si>
    <t xml:space="preserve">   52:34:48.26</t>
  </si>
  <si>
    <t xml:space="preserve">   52:34:48.56</t>
  </si>
  <si>
    <t xml:space="preserve">   39:28:28.65</t>
  </si>
  <si>
    <t xml:space="preserve">   52:34:48.79</t>
  </si>
  <si>
    <t xml:space="preserve">   39:28:28.51</t>
  </si>
  <si>
    <t xml:space="preserve">   52:34:49.10</t>
  </si>
  <si>
    <t xml:space="preserve">   39:28:28.12</t>
  </si>
  <si>
    <t xml:space="preserve">   52:34:49.65</t>
  </si>
  <si>
    <t xml:space="preserve">   52:34:49.89</t>
  </si>
  <si>
    <t xml:space="preserve">   39:28:27.10</t>
  </si>
  <si>
    <t xml:space="preserve">   52:34:51.28</t>
  </si>
  <si>
    <t xml:space="preserve">   52:34:51.51</t>
  </si>
  <si>
    <t xml:space="preserve">   39:28:26.57</t>
  </si>
  <si>
    <t xml:space="preserve">   52:34:52.04</t>
  </si>
  <si>
    <t xml:space="preserve">   39:28:26.42</t>
  </si>
  <si>
    <t xml:space="preserve">   52:34:52.35</t>
  </si>
  <si>
    <t xml:space="preserve">   39:28:25.48</t>
  </si>
  <si>
    <t xml:space="preserve">   52:34:53.67</t>
  </si>
  <si>
    <t xml:space="preserve">   39:28:25.34</t>
  </si>
  <si>
    <t xml:space="preserve">   39:28:23.56</t>
  </si>
  <si>
    <t xml:space="preserve">   52:34:56.60</t>
  </si>
  <si>
    <t xml:space="preserve">   39:28:23.09</t>
  </si>
  <si>
    <t xml:space="preserve">   39:28:22.17</t>
  </si>
  <si>
    <t xml:space="preserve">   52:34:58.76</t>
  </si>
  <si>
    <t xml:space="preserve">   39:28:20.93</t>
  </si>
  <si>
    <t xml:space="preserve">   52:35:00.62</t>
  </si>
  <si>
    <t xml:space="preserve">   39:28:20.78</t>
  </si>
  <si>
    <t xml:space="preserve">   52:35:00.85</t>
  </si>
  <si>
    <t xml:space="preserve">   39:28:20.62</t>
  </si>
  <si>
    <t xml:space="preserve">   52:35:01.15</t>
  </si>
  <si>
    <t xml:space="preserve">   39:28:20.25</t>
  </si>
  <si>
    <t xml:space="preserve">   52:35:01.70</t>
  </si>
  <si>
    <t xml:space="preserve">   39:28:20.07</t>
  </si>
  <si>
    <t xml:space="preserve">   52:35:01.93</t>
  </si>
  <si>
    <t xml:space="preserve">   52:35:02.25</t>
  </si>
  <si>
    <t xml:space="preserve">   39:28:19.78</t>
  </si>
  <si>
    <t xml:space="preserve">   52:35:02.48</t>
  </si>
  <si>
    <t xml:space="preserve">   39:28:19.54</t>
  </si>
  <si>
    <t xml:space="preserve">   52:35:02.70</t>
  </si>
  <si>
    <t xml:space="preserve">   52:35:03.01</t>
  </si>
  <si>
    <t xml:space="preserve">   39:28:19.23</t>
  </si>
  <si>
    <t xml:space="preserve">   52:35:03.25</t>
  </si>
  <si>
    <t xml:space="preserve">   39:28:19.07</t>
  </si>
  <si>
    <t xml:space="preserve">   52:35:03.54</t>
  </si>
  <si>
    <t xml:space="preserve">   39:28:18.84</t>
  </si>
  <si>
    <t xml:space="preserve">   52:35:03.78</t>
  </si>
  <si>
    <t xml:space="preserve">   39:28:18.68</t>
  </si>
  <si>
    <t xml:space="preserve">   52:35:04.01</t>
  </si>
  <si>
    <t xml:space="preserve">   39:28:18.54</t>
  </si>
  <si>
    <t xml:space="preserve">   52:35:04.32</t>
  </si>
  <si>
    <t xml:space="preserve">   39:28:18.39</t>
  </si>
  <si>
    <t xml:space="preserve">   52:35:04.56</t>
  </si>
  <si>
    <t xml:space="preserve">   39:28:18.00</t>
  </si>
  <si>
    <t xml:space="preserve">   52:35:05.10</t>
  </si>
  <si>
    <t xml:space="preserve">   39:28:17.84</t>
  </si>
  <si>
    <t xml:space="preserve">   52:35:05.34</t>
  </si>
  <si>
    <t xml:space="preserve">   39:28:17.68</t>
  </si>
  <si>
    <t xml:space="preserve">   52:35:05.64</t>
  </si>
  <si>
    <t xml:space="preserve">   52:35:05.87</t>
  </si>
  <si>
    <t xml:space="preserve">   39:28:17.31</t>
  </si>
  <si>
    <t xml:space="preserve">   39:28:15.98</t>
  </si>
  <si>
    <t xml:space="preserve">   39:28:15.82</t>
  </si>
  <si>
    <t xml:space="preserve">   52:35:08.50</t>
  </si>
  <si>
    <t xml:space="preserve">   39:28:15.60</t>
  </si>
  <si>
    <t xml:space="preserve">   52:35:08.81</t>
  </si>
  <si>
    <t xml:space="preserve">   39:28:14.45</t>
  </si>
  <si>
    <t xml:space="preserve">   52:35:10.57</t>
  </si>
  <si>
    <t xml:space="preserve">   52:35:10.90</t>
  </si>
  <si>
    <t xml:space="preserve">   39:28:14.14</t>
  </si>
  <si>
    <t xml:space="preserve">   52:35:11.12</t>
  </si>
  <si>
    <t xml:space="preserve">   39:28:13.98</t>
  </si>
  <si>
    <t xml:space="preserve">   52:35:11.43</t>
  </si>
  <si>
    <t xml:space="preserve">   39:28:11.12</t>
  </si>
  <si>
    <t xml:space="preserve">   52:35:15.84</t>
  </si>
  <si>
    <t xml:space="preserve">   39:28:10.96</t>
  </si>
  <si>
    <t xml:space="preserve">   52:35:16.07</t>
  </si>
  <si>
    <t xml:space="preserve">   39:28:10.82</t>
  </si>
  <si>
    <t xml:space="preserve">   52:35:16.37</t>
  </si>
  <si>
    <t xml:space="preserve">   39:28:10.65</t>
  </si>
  <si>
    <t xml:space="preserve">   52:35:16.60</t>
  </si>
  <si>
    <t xml:space="preserve">   39:28:10.50</t>
  </si>
  <si>
    <t xml:space="preserve">   52:35:16.84</t>
  </si>
  <si>
    <t xml:space="preserve">   39:28:10.35</t>
  </si>
  <si>
    <t xml:space="preserve">   52:35:17.14</t>
  </si>
  <si>
    <t xml:space="preserve">   39:28:06.87</t>
  </si>
  <si>
    <t xml:space="preserve">   52:35:22.87</t>
  </si>
  <si>
    <t xml:space="preserve">   39:28:05.48</t>
  </si>
  <si>
    <t xml:space="preserve">   52:35:25.18</t>
  </si>
  <si>
    <t xml:space="preserve">   39:28:05.32</t>
  </si>
  <si>
    <t xml:space="preserve">   52:35:25.42</t>
  </si>
  <si>
    <t xml:space="preserve">   39:28:04.01</t>
  </si>
  <si>
    <t xml:space="preserve">   52:35:27.81</t>
  </si>
  <si>
    <t xml:space="preserve">   39:28:03.85</t>
  </si>
  <si>
    <t xml:space="preserve">   52:35:28.04</t>
  </si>
  <si>
    <t xml:space="preserve">   39:28:03.70</t>
  </si>
  <si>
    <t xml:space="preserve">   52:35:28.26</t>
  </si>
  <si>
    <t xml:space="preserve">   39:28:03.56</t>
  </si>
  <si>
    <t xml:space="preserve">   52:35:28.59</t>
  </si>
  <si>
    <t xml:space="preserve">   39:28:03.40</t>
  </si>
  <si>
    <t xml:space="preserve">   52:35:28.82</t>
  </si>
  <si>
    <t xml:space="preserve">   39:28:03.32</t>
  </si>
  <si>
    <t xml:space="preserve">   52:35:29.04</t>
  </si>
  <si>
    <t xml:space="preserve">   52:35:29.35</t>
  </si>
  <si>
    <t xml:space="preserve">   52:35:29.59</t>
  </si>
  <si>
    <t xml:space="preserve">   52:35:30.12</t>
  </si>
  <si>
    <t xml:space="preserve">   52:35:30.35</t>
  </si>
  <si>
    <t xml:space="preserve">   39:28:02.46</t>
  </si>
  <si>
    <t xml:space="preserve">   52:35:30.67</t>
  </si>
  <si>
    <t xml:space="preserve">   39:28:02.32</t>
  </si>
  <si>
    <t xml:space="preserve">   52:35:30.90</t>
  </si>
  <si>
    <t xml:space="preserve">   39:28:02.17</t>
  </si>
  <si>
    <t xml:space="preserve">   52:35:31.12</t>
  </si>
  <si>
    <t xml:space="preserve">   39:28:01.85</t>
  </si>
  <si>
    <t xml:space="preserve">   52:35:31.67</t>
  </si>
  <si>
    <t xml:space="preserve">   39:28:01.76</t>
  </si>
  <si>
    <t xml:space="preserve">   52:35:32.21</t>
  </si>
  <si>
    <t xml:space="preserve">   39:28:01.46</t>
  </si>
  <si>
    <t xml:space="preserve">   52:35:32.45</t>
  </si>
  <si>
    <t xml:space="preserve">   39:28:01.31</t>
  </si>
  <si>
    <t xml:space="preserve">   52:35:32.68</t>
  </si>
  <si>
    <t xml:space="preserve">   39:28:01.15</t>
  </si>
  <si>
    <t xml:space="preserve">   52:35:33.00</t>
  </si>
  <si>
    <t xml:space="preserve">   39:28:01.00</t>
  </si>
  <si>
    <t xml:space="preserve">   52:35:33.21</t>
  </si>
  <si>
    <t xml:space="preserve">   39:28:00.93</t>
  </si>
  <si>
    <t xml:space="preserve">   52:35:33.45</t>
  </si>
  <si>
    <t xml:space="preserve">   52:35:33.76</t>
  </si>
  <si>
    <t xml:space="preserve">   52:35:34.00</t>
  </si>
  <si>
    <t xml:space="preserve">   39:28:00.46</t>
  </si>
  <si>
    <t xml:space="preserve">   52:35:34.29</t>
  </si>
  <si>
    <t xml:space="preserve">   39:27:59.39</t>
  </si>
  <si>
    <t xml:space="preserve">   52:35:36.62</t>
  </si>
  <si>
    <t xml:space="preserve">   39:27:58.84</t>
  </si>
  <si>
    <t xml:space="preserve">   52:35:37.39</t>
  </si>
  <si>
    <t xml:space="preserve">   39:27:58.53</t>
  </si>
  <si>
    <t xml:space="preserve">   52:35:38.62</t>
  </si>
  <si>
    <t xml:space="preserve">   52:35:38.93</t>
  </si>
  <si>
    <t xml:space="preserve">   39:27:57.82</t>
  </si>
  <si>
    <t xml:space="preserve">   39:27:54.06</t>
  </si>
  <si>
    <t xml:space="preserve">   52:35:46.04</t>
  </si>
  <si>
    <t xml:space="preserve">   39:27:53.73</t>
  </si>
  <si>
    <t xml:space="preserve">   52:35:46.59</t>
  </si>
  <si>
    <t xml:space="preserve">   39:27:53.59</t>
  </si>
  <si>
    <t xml:space="preserve">   52:35:46.81</t>
  </si>
  <si>
    <t xml:space="preserve">   52:35:47.04</t>
  </si>
  <si>
    <t xml:space="preserve">   52:35:47.35</t>
  </si>
  <si>
    <t xml:space="preserve">   39:27:53.20</t>
  </si>
  <si>
    <t xml:space="preserve">   52:35:47.59</t>
  </si>
  <si>
    <t xml:space="preserve">   52:35:48.12</t>
  </si>
  <si>
    <t xml:space="preserve">   52:35:48.35</t>
  </si>
  <si>
    <t xml:space="preserve">   52:35:48.59</t>
  </si>
  <si>
    <t xml:space="preserve">   52:35:48.82</t>
  </si>
  <si>
    <t xml:space="preserve">   39:27:52.35</t>
  </si>
  <si>
    <t xml:space="preserve">   52:35:49.12</t>
  </si>
  <si>
    <t xml:space="preserve">   39:27:52.20</t>
  </si>
  <si>
    <t xml:space="preserve">   52:35:49.35</t>
  </si>
  <si>
    <t xml:space="preserve">   52:35:49.59</t>
  </si>
  <si>
    <t xml:space="preserve">   39:27:51.89</t>
  </si>
  <si>
    <t xml:space="preserve">   52:35:49.82</t>
  </si>
  <si>
    <t xml:space="preserve">   39:27:51.73</t>
  </si>
  <si>
    <t xml:space="preserve">   52:35:50.14</t>
  </si>
  <si>
    <t xml:space="preserve">   39:27:51.57</t>
  </si>
  <si>
    <t xml:space="preserve">   52:35:50.37</t>
  </si>
  <si>
    <t xml:space="preserve">   39:27:51.43</t>
  </si>
  <si>
    <t xml:space="preserve">   52:35:50.59</t>
  </si>
  <si>
    <t xml:space="preserve">   39:27:51.34</t>
  </si>
  <si>
    <t xml:space="preserve">   52:35:50.90</t>
  </si>
  <si>
    <t xml:space="preserve">   39:27:51.04</t>
  </si>
  <si>
    <t xml:space="preserve">   52:35:51.37</t>
  </si>
  <si>
    <t xml:space="preserve">   39:27:50.89</t>
  </si>
  <si>
    <t xml:space="preserve">   52:35:51.60</t>
  </si>
  <si>
    <t xml:space="preserve">   39:27:50.73</t>
  </si>
  <si>
    <t xml:space="preserve">   52:35:51.92</t>
  </si>
  <si>
    <t xml:space="preserve">   52:35:52.14</t>
  </si>
  <si>
    <t xml:space="preserve">   39:27:50.42</t>
  </si>
  <si>
    <t xml:space="preserve">   52:35:52.37</t>
  </si>
  <si>
    <t xml:space="preserve">   39:27:50.26</t>
  </si>
  <si>
    <t xml:space="preserve">   52:35:52.60</t>
  </si>
  <si>
    <t xml:space="preserve">   52:35:52.92</t>
  </si>
  <si>
    <t xml:space="preserve">   52:35:53.15</t>
  </si>
  <si>
    <t xml:space="preserve">   52:35:53.37</t>
  </si>
  <si>
    <t xml:space="preserve">   52:35:53.60</t>
  </si>
  <si>
    <t xml:space="preserve">   52:35:53.92</t>
  </si>
  <si>
    <t xml:space="preserve">   39:27:49.40</t>
  </si>
  <si>
    <t xml:space="preserve">   52:35:54.15</t>
  </si>
  <si>
    <t xml:space="preserve">   52:35:54.60</t>
  </si>
  <si>
    <t xml:space="preserve">   39:27:48.95</t>
  </si>
  <si>
    <t xml:space="preserve">   52:35:54.92</t>
  </si>
  <si>
    <t xml:space="preserve">   52:35:55.15</t>
  </si>
  <si>
    <t xml:space="preserve">   52:35:55.39</t>
  </si>
  <si>
    <t xml:space="preserve">   39:27:48.57</t>
  </si>
  <si>
    <t xml:space="preserve">   52:35:55.62</t>
  </si>
  <si>
    <t xml:space="preserve">   52:35:56.15</t>
  </si>
  <si>
    <t xml:space="preserve">   39:27:48.10</t>
  </si>
  <si>
    <t xml:space="preserve">   52:35:56.39</t>
  </si>
  <si>
    <t xml:space="preserve">   39:27:47.93</t>
  </si>
  <si>
    <t xml:space="preserve">   39:27:47.87</t>
  </si>
  <si>
    <t xml:space="preserve">   52:35:57.17</t>
  </si>
  <si>
    <t xml:space="preserve">   39:27:47.56</t>
  </si>
  <si>
    <t xml:space="preserve">   39:27:47.25</t>
  </si>
  <si>
    <t xml:space="preserve">   52:35:57.85</t>
  </si>
  <si>
    <t xml:space="preserve">   39:27:47.10</t>
  </si>
  <si>
    <t xml:space="preserve">   52:35:58.17</t>
  </si>
  <si>
    <t xml:space="preserve">   39:27:46.93</t>
  </si>
  <si>
    <t xml:space="preserve">   52:35:58.40</t>
  </si>
  <si>
    <t xml:space="preserve">   39:27:46.79</t>
  </si>
  <si>
    <t xml:space="preserve">   39:27:46.70</t>
  </si>
  <si>
    <t xml:space="preserve">   52:35:58.87</t>
  </si>
  <si>
    <t xml:space="preserve">   52:35:59.40</t>
  </si>
  <si>
    <t xml:space="preserve">   39:27:45.93</t>
  </si>
  <si>
    <t xml:space="preserve">   39:27:45.78</t>
  </si>
  <si>
    <t xml:space="preserve">   39:27:45.64</t>
  </si>
  <si>
    <t xml:space="preserve">   52:36:00.64</t>
  </si>
  <si>
    <t xml:space="preserve">   39:27:45.40</t>
  </si>
  <si>
    <t xml:space="preserve">   52:36:01.10</t>
  </si>
  <si>
    <t xml:space="preserve">   39:27:45.25</t>
  </si>
  <si>
    <t xml:space="preserve">   52:36:01.42</t>
  </si>
  <si>
    <t xml:space="preserve">   39:27:45.09</t>
  </si>
  <si>
    <t xml:space="preserve">   52:36:01.64</t>
  </si>
  <si>
    <t xml:space="preserve">   52:36:01.87</t>
  </si>
  <si>
    <t xml:space="preserve">   39:27:44.78</t>
  </si>
  <si>
    <t xml:space="preserve">   52:36:02.10</t>
  </si>
  <si>
    <t xml:space="preserve">   39:27:44.46</t>
  </si>
  <si>
    <t xml:space="preserve">   52:36:02.65</t>
  </si>
  <si>
    <t xml:space="preserve">   39:27:44.31</t>
  </si>
  <si>
    <t xml:space="preserve">   52:36:02.87</t>
  </si>
  <si>
    <t xml:space="preserve">   39:27:44.17</t>
  </si>
  <si>
    <t xml:space="preserve">   52:36:03.10</t>
  </si>
  <si>
    <t xml:space="preserve">   39:27:44.01</t>
  </si>
  <si>
    <t xml:space="preserve">   52:36:03.34</t>
  </si>
  <si>
    <t xml:space="preserve">   52:36:03.57</t>
  </si>
  <si>
    <t xml:space="preserve">   39:27:43.85</t>
  </si>
  <si>
    <t xml:space="preserve">   52:36:04.10</t>
  </si>
  <si>
    <t xml:space="preserve">   39:27:43.46</t>
  </si>
  <si>
    <t xml:space="preserve">   52:36:04.34</t>
  </si>
  <si>
    <t xml:space="preserve">   39:27:43.31</t>
  </si>
  <si>
    <t xml:space="preserve">   52:36:04.57</t>
  </si>
  <si>
    <t xml:space="preserve">   39:27:43.17</t>
  </si>
  <si>
    <t xml:space="preserve">   52:36:04.81</t>
  </si>
  <si>
    <t xml:space="preserve">   39:27:43.00</t>
  </si>
  <si>
    <t xml:space="preserve">   52:36:05.12</t>
  </si>
  <si>
    <t xml:space="preserve">   39:27:42.84</t>
  </si>
  <si>
    <t xml:space="preserve">   52:36:05.34</t>
  </si>
  <si>
    <t xml:space="preserve">   39:27:42.70</t>
  </si>
  <si>
    <t xml:space="preserve">   52:36:05.57</t>
  </si>
  <si>
    <t xml:space="preserve">   39:27:42.54</t>
  </si>
  <si>
    <t xml:space="preserve">   52:36:05.81</t>
  </si>
  <si>
    <t xml:space="preserve">   39:27:42.39</t>
  </si>
  <si>
    <t xml:space="preserve">   52:36:06.14</t>
  </si>
  <si>
    <t xml:space="preserve">   39:27:42.31</t>
  </si>
  <si>
    <t xml:space="preserve">   52:36:06.35</t>
  </si>
  <si>
    <t xml:space="preserve">   52:36:06.59</t>
  </si>
  <si>
    <t xml:space="preserve">   39:27:42.00</t>
  </si>
  <si>
    <t xml:space="preserve">   52:36:06.81</t>
  </si>
  <si>
    <t xml:space="preserve">   52:36:07.37</t>
  </si>
  <si>
    <t xml:space="preserve">   39:27:41.54</t>
  </si>
  <si>
    <t xml:space="preserve">   52:36:07.60</t>
  </si>
  <si>
    <t xml:space="preserve">   39:27:41.37</t>
  </si>
  <si>
    <t xml:space="preserve">   52:36:07.82</t>
  </si>
  <si>
    <t xml:space="preserve">   39:27:41.23</t>
  </si>
  <si>
    <t xml:space="preserve">   52:36:08.06</t>
  </si>
  <si>
    <t xml:space="preserve">   39:27:41.07</t>
  </si>
  <si>
    <t xml:space="preserve">   52:36:08.29</t>
  </si>
  <si>
    <t xml:space="preserve">   39:27:40.92</t>
  </si>
  <si>
    <t xml:space="preserve">   52:36:08.60</t>
  </si>
  <si>
    <t xml:space="preserve">   39:27:39.76</t>
  </si>
  <si>
    <t xml:space="preserve">   52:36:10.53</t>
  </si>
  <si>
    <t xml:space="preserve">   39:27:39.60</t>
  </si>
  <si>
    <t xml:space="preserve">   52:36:10.84</t>
  </si>
  <si>
    <t xml:space="preserve">   39:27:39.45</t>
  </si>
  <si>
    <t xml:space="preserve">   52:36:11.07</t>
  </si>
  <si>
    <t xml:space="preserve">   39:27:39.29</t>
  </si>
  <si>
    <t xml:space="preserve">   52:36:11.31</t>
  </si>
  <si>
    <t xml:space="preserve">   39:27:39.14</t>
  </si>
  <si>
    <t xml:space="preserve">   52:36:11.53</t>
  </si>
  <si>
    <t xml:space="preserve">   39:27:38.60</t>
  </si>
  <si>
    <t xml:space="preserve">   52:36:12.54</t>
  </si>
  <si>
    <t xml:space="preserve">   39:27:38.45</t>
  </si>
  <si>
    <t xml:space="preserve">   52:36:12.76</t>
  </si>
  <si>
    <t xml:space="preserve">   39:27:38.29</t>
  </si>
  <si>
    <t xml:space="preserve">   52:36:13.00</t>
  </si>
  <si>
    <t xml:space="preserve">   39:27:35.57</t>
  </si>
  <si>
    <t xml:space="preserve">   52:36:17.48</t>
  </si>
  <si>
    <t xml:space="preserve">   39:27:35.04</t>
  </si>
  <si>
    <t xml:space="preserve">   52:36:18.40</t>
  </si>
  <si>
    <t xml:space="preserve">   39:27:34.89</t>
  </si>
  <si>
    <t xml:space="preserve">   39:27:34.75</t>
  </si>
  <si>
    <t xml:space="preserve">   39:27:34.57</t>
  </si>
  <si>
    <t xml:space="preserve">   52:36:19.17</t>
  </si>
  <si>
    <t xml:space="preserve">   39:27:34.43</t>
  </si>
  <si>
    <t xml:space="preserve">   52:36:19.40</t>
  </si>
  <si>
    <t xml:space="preserve">   39:27:34.12</t>
  </si>
  <si>
    <t xml:space="preserve">   52:36:19.87</t>
  </si>
  <si>
    <t xml:space="preserve">   39:27:33.96</t>
  </si>
  <si>
    <t xml:space="preserve">   39:27:33.81</t>
  </si>
  <si>
    <t xml:space="preserve">   52:36:20.42</t>
  </si>
  <si>
    <t xml:space="preserve">   39:27:28.40</t>
  </si>
  <si>
    <t xml:space="preserve">   52:36:29.21</t>
  </si>
  <si>
    <t xml:space="preserve">   39:27:28.25</t>
  </si>
  <si>
    <t xml:space="preserve">   52:36:29.45</t>
  </si>
  <si>
    <t xml:space="preserve">   39:27:28.09</t>
  </si>
  <si>
    <t xml:space="preserve">   52:36:29.68</t>
  </si>
  <si>
    <t xml:space="preserve">   39:27:27.95</t>
  </si>
  <si>
    <t xml:space="preserve">   52:36:29.92</t>
  </si>
  <si>
    <t xml:space="preserve">   39:27:27.78</t>
  </si>
  <si>
    <t xml:space="preserve">   52:36:30.15</t>
  </si>
  <si>
    <t xml:space="preserve">   39:27:27.32</t>
  </si>
  <si>
    <t xml:space="preserve">   52:36:30.92</t>
  </si>
  <si>
    <t xml:space="preserve">   52:36:31.15</t>
  </si>
  <si>
    <t xml:space="preserve">   39:27:27.01</t>
  </si>
  <si>
    <t xml:space="preserve">   52:36:31.39</t>
  </si>
  <si>
    <t xml:space="preserve">   39:27:26.85</t>
  </si>
  <si>
    <t xml:space="preserve">   52:36:31.62</t>
  </si>
  <si>
    <t xml:space="preserve">   52:36:31.85</t>
  </si>
  <si>
    <t xml:space="preserve">   52:36:32.15</t>
  </si>
  <si>
    <t xml:space="preserve">   52:36:32.39</t>
  </si>
  <si>
    <t xml:space="preserve">   52:36:32.62</t>
  </si>
  <si>
    <t xml:space="preserve">   39:27:26.09</t>
  </si>
  <si>
    <t xml:space="preserve">   52:36:32.85</t>
  </si>
  <si>
    <t xml:space="preserve">   52:36:33.09</t>
  </si>
  <si>
    <t xml:space="preserve">   52:36:38.95</t>
  </si>
  <si>
    <t xml:space="preserve">   39:27:22.39</t>
  </si>
  <si>
    <t xml:space="preserve">   52:36:39.18</t>
  </si>
  <si>
    <t xml:space="preserve">   39:27:22.21</t>
  </si>
  <si>
    <t xml:space="preserve">   52:36:39.42</t>
  </si>
  <si>
    <t xml:space="preserve">   52:36:42.81</t>
  </si>
  <si>
    <t xml:space="preserve">   52:36:43.28</t>
  </si>
  <si>
    <t xml:space="preserve">   52:36:47.68</t>
  </si>
  <si>
    <t xml:space="preserve">   52:36:47.92</t>
  </si>
  <si>
    <t xml:space="preserve">   39:27:17.35</t>
  </si>
  <si>
    <t xml:space="preserve">   52:36:48.15</t>
  </si>
  <si>
    <t xml:space="preserve">   39:27:17.20</t>
  </si>
  <si>
    <t xml:space="preserve">   52:36:48.39</t>
  </si>
  <si>
    <t xml:space="preserve">   52:36:48.60</t>
  </si>
  <si>
    <t xml:space="preserve">   52:36:48.84</t>
  </si>
  <si>
    <t xml:space="preserve">   52:36:51.01</t>
  </si>
  <si>
    <t xml:space="preserve">   52:36:51.31</t>
  </si>
  <si>
    <t xml:space="preserve">   39:27:15.50</t>
  </si>
  <si>
    <t xml:space="preserve">   52:36:51.54</t>
  </si>
  <si>
    <t xml:space="preserve">   39:27:15.42</t>
  </si>
  <si>
    <t xml:space="preserve">   52:36:51.78</t>
  </si>
  <si>
    <t xml:space="preserve">   39:27:15.28</t>
  </si>
  <si>
    <t xml:space="preserve">   52:36:52.01</t>
  </si>
  <si>
    <t xml:space="preserve">   39:27:15.12</t>
  </si>
  <si>
    <t xml:space="preserve">   52:36:52.25</t>
  </si>
  <si>
    <t xml:space="preserve">   39:27:15.04</t>
  </si>
  <si>
    <t xml:space="preserve">   52:36:52.48</t>
  </si>
  <si>
    <t xml:space="preserve">   39:27:14.89</t>
  </si>
  <si>
    <t xml:space="preserve">   52:36:52.70</t>
  </si>
  <si>
    <t xml:space="preserve">   52:36:52.93</t>
  </si>
  <si>
    <t xml:space="preserve">   52:36:53.25</t>
  </si>
  <si>
    <t xml:space="preserve">   52:36:53.48</t>
  </si>
  <si>
    <t xml:space="preserve">   52:36:53.71</t>
  </si>
  <si>
    <t xml:space="preserve">   52:36:54.17</t>
  </si>
  <si>
    <t xml:space="preserve">   52:36:54.64</t>
  </si>
  <si>
    <t xml:space="preserve">   52:36:54.87</t>
  </si>
  <si>
    <t xml:space="preserve">   52:36:55.10</t>
  </si>
  <si>
    <t xml:space="preserve">   52:36:55.40</t>
  </si>
  <si>
    <t xml:space="preserve">   52:36:55.64</t>
  </si>
  <si>
    <t xml:space="preserve">   52:36:55.87</t>
  </si>
  <si>
    <t xml:space="preserve">   52:36:56.81</t>
  </si>
  <si>
    <t xml:space="preserve">   52:36:57.26</t>
  </si>
  <si>
    <t xml:space="preserve">   52:36:57.50</t>
  </si>
  <si>
    <t xml:space="preserve">   39:27:12.18</t>
  </si>
  <si>
    <t xml:space="preserve">   52:36:57.81</t>
  </si>
  <si>
    <t xml:space="preserve">   52:36:58.04</t>
  </si>
  <si>
    <t xml:space="preserve">   52:36:58.28</t>
  </si>
  <si>
    <t xml:space="preserve">   52:36:58.73</t>
  </si>
  <si>
    <t xml:space="preserve">   39:27:11.09</t>
  </si>
  <si>
    <t xml:space="preserve">   52:36:59.65</t>
  </si>
  <si>
    <t xml:space="preserve">   39:27:11.03</t>
  </si>
  <si>
    <t xml:space="preserve">   52:36:59.89</t>
  </si>
  <si>
    <t xml:space="preserve">   52:37:00.12</t>
  </si>
  <si>
    <t xml:space="preserve">   39:27:10.71</t>
  </si>
  <si>
    <t xml:space="preserve">   52:37:00.43</t>
  </si>
  <si>
    <t xml:space="preserve">   39:27:10.64</t>
  </si>
  <si>
    <t xml:space="preserve">   52:37:00.67</t>
  </si>
  <si>
    <t xml:space="preserve">   52:37:00.90</t>
  </si>
  <si>
    <t xml:space="preserve">   52:37:01.14</t>
  </si>
  <si>
    <t xml:space="preserve">   52:37:01.35</t>
  </si>
  <si>
    <t xml:space="preserve">   52:37:01.81</t>
  </si>
  <si>
    <t xml:space="preserve">   52:37:02.04</t>
  </si>
  <si>
    <t xml:space="preserve">   52:37:02.28</t>
  </si>
  <si>
    <t xml:space="preserve">   52:37:02.51</t>
  </si>
  <si>
    <t xml:space="preserve">   52:37:02.75</t>
  </si>
  <si>
    <t xml:space="preserve">   52:37:02.98</t>
  </si>
  <si>
    <t xml:space="preserve">   52:37:03.21</t>
  </si>
  <si>
    <t xml:space="preserve">   52:37:03.43</t>
  </si>
  <si>
    <t xml:space="preserve">   52:37:03.75</t>
  </si>
  <si>
    <t xml:space="preserve">   39:27:08.79</t>
  </si>
  <si>
    <t xml:space="preserve">   52:37:03.98</t>
  </si>
  <si>
    <t xml:space="preserve">   39:27:08.09</t>
  </si>
  <si>
    <t xml:space="preserve">   52:37:05.14</t>
  </si>
  <si>
    <t xml:space="preserve">   39:27:07.93</t>
  </si>
  <si>
    <t xml:space="preserve">   52:37:05.37</t>
  </si>
  <si>
    <t xml:space="preserve">   52:37:05.60</t>
  </si>
  <si>
    <t xml:space="preserve">   52:37:05.84</t>
  </si>
  <si>
    <t xml:space="preserve">   39:27:07.39</t>
  </si>
  <si>
    <t xml:space="preserve">   52:37:06.29</t>
  </si>
  <si>
    <t xml:space="preserve">   52:37:06.53</t>
  </si>
  <si>
    <t xml:space="preserve">   52:37:06.76</t>
  </si>
  <si>
    <t xml:space="preserve">   52:37:07.00</t>
  </si>
  <si>
    <t xml:space="preserve">   39:27:06.85</t>
  </si>
  <si>
    <t xml:space="preserve">   52:37:07.31</t>
  </si>
  <si>
    <t xml:space="preserve">   52:37:07.53</t>
  </si>
  <si>
    <t xml:space="preserve">   52:37:10.78</t>
  </si>
  <si>
    <t xml:space="preserve">   52:37:11.23</t>
  </si>
  <si>
    <t xml:space="preserve">   52:37:11.46</t>
  </si>
  <si>
    <t xml:space="preserve">   52:37:12.40</t>
  </si>
  <si>
    <t xml:space="preserve">   39:27:03.60</t>
  </si>
  <si>
    <t xml:space="preserve">   39:27:03.45</t>
  </si>
  <si>
    <t xml:space="preserve">   52:37:13.40</t>
  </si>
  <si>
    <t xml:space="preserve">   52:37:13.87</t>
  </si>
  <si>
    <t xml:space="preserve">   39:27:02.92</t>
  </si>
  <si>
    <t xml:space="preserve">   52:37:14.10</t>
  </si>
  <si>
    <t xml:space="preserve">   52:37:14.34</t>
  </si>
  <si>
    <t xml:space="preserve">   52:37:14.56</t>
  </si>
  <si>
    <t xml:space="preserve">   39:27:02.53</t>
  </si>
  <si>
    <t xml:space="preserve">   52:37:14.79</t>
  </si>
  <si>
    <t xml:space="preserve">   39:27:02.37</t>
  </si>
  <si>
    <t xml:space="preserve">   52:37:15.03</t>
  </si>
  <si>
    <t xml:space="preserve">   52:37:15.26</t>
  </si>
  <si>
    <t xml:space="preserve">   52:37:15.50</t>
  </si>
  <si>
    <t xml:space="preserve">   39:27:02.00</t>
  </si>
  <si>
    <t xml:space="preserve">   52:37:15.73</t>
  </si>
  <si>
    <t xml:space="preserve">   39:27:01.82</t>
  </si>
  <si>
    <t xml:space="preserve">   52:37:15.96</t>
  </si>
  <si>
    <t xml:space="preserve">   52:37:16.18</t>
  </si>
  <si>
    <t xml:space="preserve">   52:37:16.42</t>
  </si>
  <si>
    <t xml:space="preserve">   39:26:58.20</t>
  </si>
  <si>
    <t xml:space="preserve">   52:37:22.21</t>
  </si>
  <si>
    <t xml:space="preserve">   39:26:58.04</t>
  </si>
  <si>
    <t xml:space="preserve">   52:37:22.45</t>
  </si>
  <si>
    <t xml:space="preserve">   52:37:22.90</t>
  </si>
  <si>
    <t xml:space="preserve">   52:37:23.14</t>
  </si>
  <si>
    <t xml:space="preserve">   52:37:23.37</t>
  </si>
  <si>
    <t xml:space="preserve">   52:37:23.59</t>
  </si>
  <si>
    <t xml:space="preserve">   52:37:23.92</t>
  </si>
  <si>
    <t xml:space="preserve">   52:37:24.39</t>
  </si>
  <si>
    <t xml:space="preserve">   39:26:56.73</t>
  </si>
  <si>
    <t xml:space="preserve">   52:37:24.60</t>
  </si>
  <si>
    <t xml:space="preserve">   52:37:24.76</t>
  </si>
  <si>
    <t xml:space="preserve">   52:37:25.00</t>
  </si>
  <si>
    <t xml:space="preserve">   52:37:25.29</t>
  </si>
  <si>
    <t xml:space="preserve">   52:37:25.53</t>
  </si>
  <si>
    <t xml:space="preserve">   39:26:56.03</t>
  </si>
  <si>
    <t xml:space="preserve">   52:37:25.76</t>
  </si>
  <si>
    <t xml:space="preserve">   52:37:26.00</t>
  </si>
  <si>
    <t xml:space="preserve">   52:37:26.23</t>
  </si>
  <si>
    <t xml:space="preserve">   39:26:55.65</t>
  </si>
  <si>
    <t xml:space="preserve">   52:37:26.46</t>
  </si>
  <si>
    <t xml:space="preserve">   39:26:52.87</t>
  </si>
  <si>
    <t xml:space="preserve">   52:37:31.09</t>
  </si>
  <si>
    <t xml:space="preserve">   52:37:31.32</t>
  </si>
  <si>
    <t xml:space="preserve">   52:37:31.79</t>
  </si>
  <si>
    <t xml:space="preserve">   52:37:32.03</t>
  </si>
  <si>
    <t xml:space="preserve">   52:37:32.25</t>
  </si>
  <si>
    <t xml:space="preserve">   39:26:52.03</t>
  </si>
  <si>
    <t xml:space="preserve">   52:37:32.48</t>
  </si>
  <si>
    <t xml:space="preserve">   39:26:51.87</t>
  </si>
  <si>
    <t xml:space="preserve">   52:37:32.71</t>
  </si>
  <si>
    <t xml:space="preserve">   39:26:51.71</t>
  </si>
  <si>
    <t xml:space="preserve">   52:37:32.95</t>
  </si>
  <si>
    <t xml:space="preserve">   52:37:33.18</t>
  </si>
  <si>
    <t xml:space="preserve">   39:26:51.48</t>
  </si>
  <si>
    <t xml:space="preserve">   52:37:33.42</t>
  </si>
  <si>
    <t xml:space="preserve">   39:26:51.32</t>
  </si>
  <si>
    <t xml:space="preserve">   52:37:33.65</t>
  </si>
  <si>
    <t xml:space="preserve">   39:26:51.17</t>
  </si>
  <si>
    <t xml:space="preserve">   52:37:33.89</t>
  </si>
  <si>
    <t xml:space="preserve">   52:37:34.12</t>
  </si>
  <si>
    <t xml:space="preserve">   52:37:34.34</t>
  </si>
  <si>
    <t xml:space="preserve">   52:37:34.81</t>
  </si>
  <si>
    <t xml:space="preserve">   52:37:35.04</t>
  </si>
  <si>
    <t xml:space="preserve">   52:37:35.28</t>
  </si>
  <si>
    <t xml:space="preserve">   52:37:35.50</t>
  </si>
  <si>
    <t xml:space="preserve">   52:37:35.73</t>
  </si>
  <si>
    <t xml:space="preserve">   39:26:49.78</t>
  </si>
  <si>
    <t xml:space="preserve">   52:37:36.18</t>
  </si>
  <si>
    <t xml:space="preserve">   52:37:36.42</t>
  </si>
  <si>
    <t xml:space="preserve">   52:37:36.65</t>
  </si>
  <si>
    <t xml:space="preserve">   52:37:36.89</t>
  </si>
  <si>
    <t xml:space="preserve">   39:26:49.25</t>
  </si>
  <si>
    <t xml:space="preserve">   52:37:37.12</t>
  </si>
  <si>
    <t xml:space="preserve">   52:37:37.35</t>
  </si>
  <si>
    <t xml:space="preserve">   52:37:37.59</t>
  </si>
  <si>
    <t xml:space="preserve">   52:37:37.82</t>
  </si>
  <si>
    <t xml:space="preserve">   52:37:38.12</t>
  </si>
  <si>
    <t xml:space="preserve">   52:37:38.35</t>
  </si>
  <si>
    <t xml:space="preserve">   39:26:48.31</t>
  </si>
  <si>
    <t xml:space="preserve">   52:37:38.59</t>
  </si>
  <si>
    <t xml:space="preserve">   39:26:44.76</t>
  </si>
  <si>
    <t xml:space="preserve">   52:37:44.45</t>
  </si>
  <si>
    <t xml:space="preserve">   39:26:44.60</t>
  </si>
  <si>
    <t xml:space="preserve">   52:37:44.68</t>
  </si>
  <si>
    <t xml:space="preserve">   39:26:44.45</t>
  </si>
  <si>
    <t xml:space="preserve">   52:37:44.92</t>
  </si>
  <si>
    <t xml:space="preserve">   52:37:45.15</t>
  </si>
  <si>
    <t xml:space="preserve">   52:37:45.39</t>
  </si>
  <si>
    <t xml:space="preserve">   39:26:43.98</t>
  </si>
  <si>
    <t xml:space="preserve">   52:37:45.62</t>
  </si>
  <si>
    <t xml:space="preserve">   39:26:43.60</t>
  </si>
  <si>
    <t xml:space="preserve">   52:37:46.39</t>
  </si>
  <si>
    <t xml:space="preserve">   39:26:43.45</t>
  </si>
  <si>
    <t xml:space="preserve">   52:37:46.62</t>
  </si>
  <si>
    <t xml:space="preserve">   39:26:43.29</t>
  </si>
  <si>
    <t xml:space="preserve">   52:37:46.85</t>
  </si>
  <si>
    <t xml:space="preserve">   39:26:43.14</t>
  </si>
  <si>
    <t xml:space="preserve">   52:37:47.07</t>
  </si>
  <si>
    <t xml:space="preserve">   39:26:42.90</t>
  </si>
  <si>
    <t xml:space="preserve">   52:37:47.54</t>
  </si>
  <si>
    <t xml:space="preserve">   39:26:42.75</t>
  </si>
  <si>
    <t xml:space="preserve">   52:37:47.78</t>
  </si>
  <si>
    <t xml:space="preserve">   39:26:42.60</t>
  </si>
  <si>
    <t xml:space="preserve">   52:37:48.01</t>
  </si>
  <si>
    <t xml:space="preserve">   39:26:42.43</t>
  </si>
  <si>
    <t xml:space="preserve">   52:37:48.25</t>
  </si>
  <si>
    <t xml:space="preserve">   39:26:42.28</t>
  </si>
  <si>
    <t xml:space="preserve">   52:37:48.48</t>
  </si>
  <si>
    <t xml:space="preserve">   39:26:42.14</t>
  </si>
  <si>
    <t xml:space="preserve">   52:37:48.71</t>
  </si>
  <si>
    <t xml:space="preserve">   39:26:41.98</t>
  </si>
  <si>
    <t xml:space="preserve">   52:37:49.01</t>
  </si>
  <si>
    <t xml:space="preserve">   39:26:40.28</t>
  </si>
  <si>
    <t xml:space="preserve">   52:37:51.87</t>
  </si>
  <si>
    <t xml:space="preserve">   52:37:52.10</t>
  </si>
  <si>
    <t xml:space="preserve">   39:26:39.96</t>
  </si>
  <si>
    <t xml:space="preserve">   52:37:52.34</t>
  </si>
  <si>
    <t xml:space="preserve">   52:37:52.57</t>
  </si>
  <si>
    <t xml:space="preserve">   52:37:52.81</t>
  </si>
  <si>
    <t xml:space="preserve">   52:37:54.04</t>
  </si>
  <si>
    <t xml:space="preserve">   52:37:54.28</t>
  </si>
  <si>
    <t xml:space="preserve">   52:37:54.50</t>
  </si>
  <si>
    <t xml:space="preserve">   52:37:54.73</t>
  </si>
  <si>
    <t xml:space="preserve">   39:26:38.28</t>
  </si>
  <si>
    <t xml:space="preserve">   52:37:55.20</t>
  </si>
  <si>
    <t xml:space="preserve">   52:37:55.43</t>
  </si>
  <si>
    <t xml:space="preserve">   39:26:37.96</t>
  </si>
  <si>
    <t xml:space="preserve">   52:37:55.67</t>
  </si>
  <si>
    <t xml:space="preserve">   39:26:37.81</t>
  </si>
  <si>
    <t xml:space="preserve">   52:37:55.96</t>
  </si>
  <si>
    <t xml:space="preserve">   39:26:37.57</t>
  </si>
  <si>
    <t xml:space="preserve">   52:37:56.43</t>
  </si>
  <si>
    <t xml:space="preserve">   39:26:37.42</t>
  </si>
  <si>
    <t xml:space="preserve">   52:37:56.67</t>
  </si>
  <si>
    <t xml:space="preserve">   39:26:36.89</t>
  </si>
  <si>
    <t xml:space="preserve">   39:26:36.71</t>
  </si>
  <si>
    <t xml:space="preserve">   39:26:36.42</t>
  </si>
  <si>
    <t xml:space="preserve">   52:37:58.37</t>
  </si>
  <si>
    <t xml:space="preserve">   52:37:58.60</t>
  </si>
  <si>
    <t xml:space="preserve">   52:37:58.84</t>
  </si>
  <si>
    <t xml:space="preserve">   39:26:36.03</t>
  </si>
  <si>
    <t xml:space="preserve">   52:37:59.06</t>
  </si>
  <si>
    <t xml:space="preserve">   39:26:35.87</t>
  </si>
  <si>
    <t xml:space="preserve">   52:37:59.29</t>
  </si>
  <si>
    <t xml:space="preserve">   39:26:35.71</t>
  </si>
  <si>
    <t xml:space="preserve">   52:37:59.53</t>
  </si>
  <si>
    <t xml:space="preserve">   39:26:35.57</t>
  </si>
  <si>
    <t xml:space="preserve">   52:37:59.76</t>
  </si>
  <si>
    <t xml:space="preserve">   39:26:35.42</t>
  </si>
  <si>
    <t xml:space="preserve">   52:38:00.00</t>
  </si>
  <si>
    <t xml:space="preserve">   39:26:35.34</t>
  </si>
  <si>
    <t xml:space="preserve">   52:38:00.29</t>
  </si>
  <si>
    <t xml:space="preserve">   39:26:35.18</t>
  </si>
  <si>
    <t xml:space="preserve">   52:38:00.53</t>
  </si>
  <si>
    <t xml:space="preserve">   52:38:00.76</t>
  </si>
  <si>
    <t xml:space="preserve">   52:38:01.00</t>
  </si>
  <si>
    <t xml:space="preserve">   52:38:01.46</t>
  </si>
  <si>
    <t xml:space="preserve">   52:38:01.70</t>
  </si>
  <si>
    <t xml:space="preserve">   52:38:01.92</t>
  </si>
  <si>
    <t xml:space="preserve">   52:38:02.15</t>
  </si>
  <si>
    <t xml:space="preserve">   52:38:02.46</t>
  </si>
  <si>
    <t xml:space="preserve">   52:38:02.93</t>
  </si>
  <si>
    <t xml:space="preserve">   52:38:03.15</t>
  </si>
  <si>
    <t xml:space="preserve">   39:26:32.78</t>
  </si>
  <si>
    <t xml:space="preserve">   52:38:04.62</t>
  </si>
  <si>
    <t xml:space="preserve">   52:38:04.85</t>
  </si>
  <si>
    <t xml:space="preserve">   52:38:05.09</t>
  </si>
  <si>
    <t xml:space="preserve">   39:26:32.40</t>
  </si>
  <si>
    <t xml:space="preserve">   52:38:05.32</t>
  </si>
  <si>
    <t xml:space="preserve">   39:26:32.25</t>
  </si>
  <si>
    <t xml:space="preserve">   52:38:05.54</t>
  </si>
  <si>
    <t xml:space="preserve">   39:26:31.95</t>
  </si>
  <si>
    <t xml:space="preserve">   52:38:06.01</t>
  </si>
  <si>
    <t xml:space="preserve">   39:26:31.71</t>
  </si>
  <si>
    <t xml:space="preserve">   52:38:06.46</t>
  </si>
  <si>
    <t xml:space="preserve">   39:26:31.54</t>
  </si>
  <si>
    <t xml:space="preserve">   52:38:06.70</t>
  </si>
  <si>
    <t xml:space="preserve">   39:26:31.39</t>
  </si>
  <si>
    <t xml:space="preserve">   52:38:07.03</t>
  </si>
  <si>
    <t xml:space="preserve">   39:26:31.25</t>
  </si>
  <si>
    <t xml:space="preserve">   52:38:07.25</t>
  </si>
  <si>
    <t xml:space="preserve">   39:26:31.09</t>
  </si>
  <si>
    <t xml:space="preserve">   52:38:07.48</t>
  </si>
  <si>
    <t xml:space="preserve">   52:38:07.70</t>
  </si>
  <si>
    <t xml:space="preserve">   52:38:07.93</t>
  </si>
  <si>
    <t xml:space="preserve">   39:26:30.70</t>
  </si>
  <si>
    <t xml:space="preserve">   52:38:08.17</t>
  </si>
  <si>
    <t xml:space="preserve">   39:26:30.54</t>
  </si>
  <si>
    <t xml:space="preserve">   52:38:08.40</t>
  </si>
  <si>
    <t xml:space="preserve">   39:26:30.39</t>
  </si>
  <si>
    <t xml:space="preserve">   52:38:08.64</t>
  </si>
  <si>
    <t xml:space="preserve">   39:26:29.54</t>
  </si>
  <si>
    <t xml:space="preserve">   52:38:10.10</t>
  </si>
  <si>
    <t xml:space="preserve">   52:38:10.56</t>
  </si>
  <si>
    <t xml:space="preserve">   39:26:29.15</t>
  </si>
  <si>
    <t xml:space="preserve">   52:38:10.79</t>
  </si>
  <si>
    <t xml:space="preserve">   39:26:29.00</t>
  </si>
  <si>
    <t xml:space="preserve">   52:38:11.03</t>
  </si>
  <si>
    <t xml:space="preserve">   52:38:11.26</t>
  </si>
  <si>
    <t xml:space="preserve">   39:26:28.78</t>
  </si>
  <si>
    <t xml:space="preserve">   52:38:11.50</t>
  </si>
  <si>
    <t xml:space="preserve">   39:26:26.68</t>
  </si>
  <si>
    <t xml:space="preserve">   52:38:14.96</t>
  </si>
  <si>
    <t xml:space="preserve">   39:26:26.53</t>
  </si>
  <si>
    <t xml:space="preserve">   52:38:15.20</t>
  </si>
  <si>
    <t xml:space="preserve">   39:26:26.45</t>
  </si>
  <si>
    <t xml:space="preserve">   52:38:15.43</t>
  </si>
  <si>
    <t xml:space="preserve">   39:26:26.29</t>
  </si>
  <si>
    <t xml:space="preserve">   52:38:15.67</t>
  </si>
  <si>
    <t xml:space="preserve">   52:38:18.68</t>
  </si>
  <si>
    <t xml:space="preserve">   52:38:18.82</t>
  </si>
  <si>
    <t xml:space="preserve">   52:38:19.06</t>
  </si>
  <si>
    <t xml:space="preserve">   52:38:19.29</t>
  </si>
  <si>
    <t xml:space="preserve">   52:38:19.53</t>
  </si>
  <si>
    <t xml:space="preserve">   52:38:19.76</t>
  </si>
  <si>
    <t xml:space="preserve">   52:38:20.00</t>
  </si>
  <si>
    <t xml:space="preserve">   52:38:20.23</t>
  </si>
  <si>
    <t xml:space="preserve">   39:26:23.29</t>
  </si>
  <si>
    <t xml:space="preserve">   52:38:21.09</t>
  </si>
  <si>
    <t xml:space="preserve">   52:38:21.31</t>
  </si>
  <si>
    <t xml:space="preserve">   52:38:21.54</t>
  </si>
  <si>
    <t xml:space="preserve">   52:38:21.76</t>
  </si>
  <si>
    <t xml:space="preserve">   52:38:22.00</t>
  </si>
  <si>
    <t xml:space="preserve">   39:26:22.35</t>
  </si>
  <si>
    <t xml:space="preserve">   39:26:22.20</t>
  </si>
  <si>
    <t xml:space="preserve">   39:26:21.96</t>
  </si>
  <si>
    <t xml:space="preserve">   52:38:23.09</t>
  </si>
  <si>
    <t xml:space="preserve">   39:26:21.82</t>
  </si>
  <si>
    <t xml:space="preserve">   52:38:23.32</t>
  </si>
  <si>
    <t xml:space="preserve">   39:26:21.59</t>
  </si>
  <si>
    <t xml:space="preserve">   39:26:21.42</t>
  </si>
  <si>
    <t xml:space="preserve">   52:38:23.93</t>
  </si>
  <si>
    <t xml:space="preserve">   39:26:21.20</t>
  </si>
  <si>
    <t xml:space="preserve">   52:38:24.32</t>
  </si>
  <si>
    <t xml:space="preserve">   52:38:24.56</t>
  </si>
  <si>
    <t xml:space="preserve">   39:26:20.82</t>
  </si>
  <si>
    <t xml:space="preserve">   52:38:25.01</t>
  </si>
  <si>
    <t xml:space="preserve">   39:26:20.65</t>
  </si>
  <si>
    <t xml:space="preserve">   52:38:25.17</t>
  </si>
  <si>
    <t xml:space="preserve">   39:26:20.59</t>
  </si>
  <si>
    <t xml:space="preserve">   52:38:25.40</t>
  </si>
  <si>
    <t xml:space="preserve">   39:26:20.42</t>
  </si>
  <si>
    <t xml:space="preserve">   52:38:25.62</t>
  </si>
  <si>
    <t xml:space="preserve">   39:26:20.28</t>
  </si>
  <si>
    <t xml:space="preserve">   52:38:25.85</t>
  </si>
  <si>
    <t xml:space="preserve">   39:26:20.18</t>
  </si>
  <si>
    <t xml:space="preserve">   52:38:26.03</t>
  </si>
  <si>
    <t xml:space="preserve">   39:26:20.04</t>
  </si>
  <si>
    <t xml:space="preserve">   52:38:26.25</t>
  </si>
  <si>
    <t xml:space="preserve">   39:26:19.89</t>
  </si>
  <si>
    <t xml:space="preserve">   52:38:26.48</t>
  </si>
  <si>
    <t xml:space="preserve">   52:38:26.71</t>
  </si>
  <si>
    <t xml:space="preserve">   52:38:26.87</t>
  </si>
  <si>
    <t xml:space="preserve">   52:38:27.09</t>
  </si>
  <si>
    <t xml:space="preserve">   52:38:27.32</t>
  </si>
  <si>
    <t xml:space="preserve">   52:38:27.71</t>
  </si>
  <si>
    <t xml:space="preserve">   52:38:27.95</t>
  </si>
  <si>
    <t xml:space="preserve">   52:38:28.18</t>
  </si>
  <si>
    <t xml:space="preserve">   52:38:28.34</t>
  </si>
  <si>
    <t xml:space="preserve">   52:38:28.57</t>
  </si>
  <si>
    <t xml:space="preserve">   52:38:28.79</t>
  </si>
  <si>
    <t xml:space="preserve">   52:38:28.95</t>
  </si>
  <si>
    <t xml:space="preserve">   52:38:29.18</t>
  </si>
  <si>
    <t xml:space="preserve">   39:26:18.18</t>
  </si>
  <si>
    <t xml:space="preserve">   52:38:29.57</t>
  </si>
  <si>
    <t xml:space="preserve">   39:26:17.95</t>
  </si>
  <si>
    <t xml:space="preserve">   52:38:29.81</t>
  </si>
  <si>
    <t xml:space="preserve">   39:26:17.79</t>
  </si>
  <si>
    <t xml:space="preserve">   39:26:17.56</t>
  </si>
  <si>
    <t xml:space="preserve">   52:38:30.42</t>
  </si>
  <si>
    <t xml:space="preserve">   39:26:17.32</t>
  </si>
  <si>
    <t xml:space="preserve">   52:38:30.81</t>
  </si>
  <si>
    <t xml:space="preserve">   52:38:31.04</t>
  </si>
  <si>
    <t xml:space="preserve">   39:26:17.10</t>
  </si>
  <si>
    <t xml:space="preserve">   52:38:31.18</t>
  </si>
  <si>
    <t xml:space="preserve">   39:26:16.95</t>
  </si>
  <si>
    <t xml:space="preserve">   52:38:31.42</t>
  </si>
  <si>
    <t xml:space="preserve">   52:38:31.57</t>
  </si>
  <si>
    <t xml:space="preserve">   52:38:31.98</t>
  </si>
  <si>
    <t xml:space="preserve">   52:38:32.20</t>
  </si>
  <si>
    <t xml:space="preserve">   52:38:32.59</t>
  </si>
  <si>
    <t xml:space="preserve">   39:26:16.09</t>
  </si>
  <si>
    <t xml:space="preserve">   52:38:32.81</t>
  </si>
  <si>
    <t xml:space="preserve">   39:26:14.09</t>
  </si>
  <si>
    <t xml:space="preserve">   52:38:36.14</t>
  </si>
  <si>
    <t xml:space="preserve">   39:26:14.01</t>
  </si>
  <si>
    <t xml:space="preserve">   52:38:36.29</t>
  </si>
  <si>
    <t xml:space="preserve">   39:26:13.85</t>
  </si>
  <si>
    <t xml:space="preserve">   52:38:36.45</t>
  </si>
  <si>
    <t xml:space="preserve">   39:26:13.79</t>
  </si>
  <si>
    <t xml:space="preserve">   52:38:36.68</t>
  </si>
  <si>
    <t xml:space="preserve">   39:26:13.70</t>
  </si>
  <si>
    <t xml:space="preserve">   52:38:36.84</t>
  </si>
  <si>
    <t xml:space="preserve">   39:26:13.56</t>
  </si>
  <si>
    <t xml:space="preserve">   52:38:37.07</t>
  </si>
  <si>
    <t xml:space="preserve">   39:26:13.17</t>
  </si>
  <si>
    <t xml:space="preserve">   52:38:37.60</t>
  </si>
  <si>
    <t xml:space="preserve">   39:26:12.62</t>
  </si>
  <si>
    <t xml:space="preserve">   52:38:38.60</t>
  </si>
  <si>
    <t xml:space="preserve">   39:26:12.39</t>
  </si>
  <si>
    <t xml:space="preserve">   52:38:38.92</t>
  </si>
  <si>
    <t xml:space="preserve">   39:26:12.32</t>
  </si>
  <si>
    <t xml:space="preserve">   52:38:39.15</t>
  </si>
  <si>
    <t xml:space="preserve">   39:26:12.17</t>
  </si>
  <si>
    <t xml:space="preserve">   52:38:39.31</t>
  </si>
  <si>
    <t xml:space="preserve">   39:26:12.09</t>
  </si>
  <si>
    <t xml:space="preserve">   52:38:39.54</t>
  </si>
  <si>
    <t xml:space="preserve">   39:26:11.54</t>
  </si>
  <si>
    <t xml:space="preserve">   52:38:40.23</t>
  </si>
  <si>
    <t xml:space="preserve">   52:38:41.15</t>
  </si>
  <si>
    <t xml:space="preserve">   39:26:10.85</t>
  </si>
  <si>
    <t xml:space="preserve">   52:38:43.40</t>
  </si>
  <si>
    <t xml:space="preserve">   39:26:09.53</t>
  </si>
  <si>
    <t xml:space="preserve">   39:26:09.29</t>
  </si>
  <si>
    <t xml:space="preserve">   39:26:09.15</t>
  </si>
  <si>
    <t xml:space="preserve">   52:38:44.10</t>
  </si>
  <si>
    <t xml:space="preserve">   39:26:09.06</t>
  </si>
  <si>
    <t xml:space="preserve">   52:38:44.34</t>
  </si>
  <si>
    <t xml:space="preserve">   52:38:45.57</t>
  </si>
  <si>
    <t xml:space="preserve">   39:26:07.53</t>
  </si>
  <si>
    <t xml:space="preserve">   52:38:46.81</t>
  </si>
  <si>
    <t xml:space="preserve">   52:38:47.04</t>
  </si>
  <si>
    <t xml:space="preserve">   52:38:47.18</t>
  </si>
  <si>
    <t xml:space="preserve">   52:38:47.34</t>
  </si>
  <si>
    <t xml:space="preserve">   39:26:07.14</t>
  </si>
  <si>
    <t xml:space="preserve">   52:38:47.50</t>
  </si>
  <si>
    <t xml:space="preserve">   39:26:07.00</t>
  </si>
  <si>
    <t xml:space="preserve">   52:38:47.73</t>
  </si>
  <si>
    <t xml:space="preserve">   39:26:06.90</t>
  </si>
  <si>
    <t xml:space="preserve">   52:38:47.87</t>
  </si>
  <si>
    <t xml:space="preserve">   39:26:06.67</t>
  </si>
  <si>
    <t xml:space="preserve">   52:38:48.18</t>
  </si>
  <si>
    <t xml:space="preserve">   39:26:06.59</t>
  </si>
  <si>
    <t xml:space="preserve">   52:38:48.34</t>
  </si>
  <si>
    <t xml:space="preserve">   39:26:06.53</t>
  </si>
  <si>
    <t xml:space="preserve">   52:38:48.57</t>
  </si>
  <si>
    <t xml:space="preserve">   39:26:06.37</t>
  </si>
  <si>
    <t xml:space="preserve">   52:38:48.73</t>
  </si>
  <si>
    <t xml:space="preserve">   39:26:06.29</t>
  </si>
  <si>
    <t xml:space="preserve">   52:38:48.87</t>
  </si>
  <si>
    <t xml:space="preserve">   39:26:04.96</t>
  </si>
  <si>
    <t xml:space="preserve">   52:38:51.04</t>
  </si>
  <si>
    <t xml:space="preserve">   39:26:04.90</t>
  </si>
  <si>
    <t xml:space="preserve">   39:26:04.59</t>
  </si>
  <si>
    <t xml:space="preserve">   52:38:51.67</t>
  </si>
  <si>
    <t xml:space="preserve">   39:26:04.51</t>
  </si>
  <si>
    <t xml:space="preserve">   52:38:51.82</t>
  </si>
  <si>
    <t xml:space="preserve">   39:26:04.43</t>
  </si>
  <si>
    <t xml:space="preserve">   52:38:51.98</t>
  </si>
  <si>
    <t xml:space="preserve">   39:26:04.35</t>
  </si>
  <si>
    <t xml:space="preserve">   52:38:52.14</t>
  </si>
  <si>
    <t xml:space="preserve">   39:26:01.34</t>
  </si>
  <si>
    <t xml:space="preserve">   52:38:57.15</t>
  </si>
  <si>
    <t xml:space="preserve">   52:38:57.31</t>
  </si>
  <si>
    <t xml:space="preserve">   39:26:00.73</t>
  </si>
  <si>
    <t xml:space="preserve">   52:38:58.07</t>
  </si>
  <si>
    <t xml:space="preserve">   52:38:58.23</t>
  </si>
  <si>
    <t xml:space="preserve">   52:38:58.39</t>
  </si>
  <si>
    <t xml:space="preserve">   52:38:58.62</t>
  </si>
  <si>
    <t xml:space="preserve">   52:39:00.00</t>
  </si>
  <si>
    <t xml:space="preserve">   52:39:00.17</t>
  </si>
  <si>
    <t xml:space="preserve">   39:25:59.40</t>
  </si>
  <si>
    <t xml:space="preserve">   52:39:00.78</t>
  </si>
  <si>
    <t xml:space="preserve">   39:25:58.95</t>
  </si>
  <si>
    <t xml:space="preserve">   52:39:01.17</t>
  </si>
  <si>
    <t xml:space="preserve">   39:25:58.87</t>
  </si>
  <si>
    <t xml:space="preserve">   39:25:58.79</t>
  </si>
  <si>
    <t xml:space="preserve">   39:25:58.71</t>
  </si>
  <si>
    <t xml:space="preserve">   52:39:01.46</t>
  </si>
  <si>
    <t xml:space="preserve">   39:25:58.64</t>
  </si>
  <si>
    <t xml:space="preserve">   52:39:01.64</t>
  </si>
  <si>
    <t>Угол между осью ВПП и ОО</t>
  </si>
  <si>
    <t>160˚03 28''</t>
  </si>
  <si>
    <t>Истинный пут угол ВПП</t>
  </si>
  <si>
    <r>
      <t>x от кам в МПТСК</t>
    </r>
    <r>
      <rPr>
        <b/>
        <sz val="11"/>
        <color theme="1"/>
        <rFont val="Calibri"/>
        <family val="2"/>
        <charset val="204"/>
        <scheme val="minor"/>
      </rPr>
      <t>О</t>
    </r>
  </si>
  <si>
    <r>
      <t>y от кам МПТСК</t>
    </r>
    <r>
      <rPr>
        <b/>
        <sz val="11"/>
        <color theme="1"/>
        <rFont val="Calibri"/>
        <family val="2"/>
        <charset val="204"/>
        <scheme val="minor"/>
      </rPr>
      <t>О</t>
    </r>
  </si>
  <si>
    <r>
      <t>x от ПРЛ В МПТСК</t>
    </r>
    <r>
      <rPr>
        <b/>
        <sz val="11"/>
        <color theme="1"/>
        <rFont val="Calibri"/>
        <family val="2"/>
        <charset val="204"/>
        <scheme val="minor"/>
      </rPr>
      <t>О</t>
    </r>
  </si>
  <si>
    <t>y от ПРЛ В МПТСКО</t>
  </si>
  <si>
    <t>N</t>
  </si>
  <si>
    <t>X В МПТСК И</t>
  </si>
  <si>
    <t>Y В МПТСКИ</t>
  </si>
  <si>
    <t xml:space="preserve">    H </t>
  </si>
  <si>
    <t>Vx</t>
  </si>
  <si>
    <t>Vy</t>
  </si>
  <si>
    <t>Vh</t>
  </si>
  <si>
    <t>Аз Конт</t>
  </si>
  <si>
    <t>Xkamk</t>
  </si>
  <si>
    <t>Ykamk</t>
  </si>
  <si>
    <t>Xkam</t>
  </si>
  <si>
    <t>Ykam</t>
  </si>
  <si>
    <t>x ПРЛ</t>
  </si>
  <si>
    <t>y ПРЛ</t>
  </si>
  <si>
    <t>Аз. ОО</t>
  </si>
  <si>
    <t>dt</t>
  </si>
  <si>
    <t>X2</t>
  </si>
  <si>
    <t>Y2</t>
  </si>
  <si>
    <t>Z2</t>
  </si>
  <si>
    <t>F VO</t>
  </si>
  <si>
    <t>r2</t>
  </si>
  <si>
    <t>R1</t>
  </si>
  <si>
    <t>R2</t>
  </si>
  <si>
    <t>Ec2</t>
  </si>
  <si>
    <t>Ec</t>
  </si>
  <si>
    <t>dEc</t>
  </si>
  <si>
    <t>Xe</t>
  </si>
  <si>
    <t>Ye</t>
  </si>
  <si>
    <t>He</t>
  </si>
  <si>
    <t>Vxe</t>
  </si>
  <si>
    <t>Vye</t>
  </si>
  <si>
    <t>Vh e</t>
  </si>
  <si>
    <t>Tsgl</t>
  </si>
  <si>
    <t>Дальность, сотни метров</t>
  </si>
  <si>
    <t>Верт уг. Относит. Опт оси (гор. Ист), мин</t>
  </si>
  <si>
    <t xml:space="preserve">Гор уг. Относит. Опт оси (гор. Камеры) , мин </t>
  </si>
  <si>
    <t>Верт уг. Относит. Опт оси (гор. Камеры), мин</t>
  </si>
  <si>
    <t xml:space="preserve">X кадра </t>
  </si>
  <si>
    <t xml:space="preserve">Y кадра </t>
  </si>
  <si>
    <t>Уг. Зрен. Гор, гр.</t>
  </si>
  <si>
    <t>Уг. Зр. Верт., гр</t>
  </si>
  <si>
    <t xml:space="preserve">Гор уг. Относит. Опт оси (гор. ист), мин </t>
  </si>
  <si>
    <t>Крен камеры, гр ("+" - Прав. ниже лев.)</t>
  </si>
  <si>
    <t>Кадр гор., пикс.</t>
  </si>
  <si>
    <t>Кадр верт., пикс.</t>
  </si>
  <si>
    <t>Поправка к азимуту, гр</t>
  </si>
  <si>
    <t>∆BкамNаз</t>
  </si>
  <si>
    <t>Азимут, гр, Ист</t>
  </si>
  <si>
    <t>Z</t>
  </si>
  <si>
    <t>H ЦАГл</t>
  </si>
  <si>
    <t>Zkamk, м</t>
  </si>
  <si>
    <t>X_INKL, гр</t>
  </si>
  <si>
    <t>Y_INKL, гр</t>
  </si>
  <si>
    <t>X_2INKL, гр</t>
  </si>
  <si>
    <t>Y_2INKL, гр</t>
  </si>
  <si>
    <t>AZ_PRL_PLUS</t>
  </si>
  <si>
    <t xml:space="preserve">AZ_PRL_MINUS </t>
  </si>
  <si>
    <t xml:space="preserve">DE_OS_PLUS </t>
  </si>
  <si>
    <t xml:space="preserve">DE_OS_MINUS </t>
  </si>
  <si>
    <t>DG_KAM_PLUS</t>
  </si>
  <si>
    <t xml:space="preserve">DG_KAM_MINUS </t>
  </si>
  <si>
    <t>OTKL_AZ_OO_CONT</t>
  </si>
  <si>
    <t>DE_1OS_Y_INK</t>
  </si>
  <si>
    <t xml:space="preserve">DG_1KAM_X_INK </t>
  </si>
  <si>
    <t>Контр пример параметров настройки</t>
  </si>
  <si>
    <t>#  количество пикселей в радиане</t>
  </si>
  <si>
    <t xml:space="preserve">PIC_HOR </t>
  </si>
  <si>
    <t xml:space="preserve">PIC_VER </t>
  </si>
  <si>
    <t>Азимут ОО, °</t>
  </si>
  <si>
    <t>Угол мес ОО, °</t>
  </si>
  <si>
    <t>Крен кам, °</t>
  </si>
  <si>
    <r>
      <t xml:space="preserve">Азимут ПРЛ, </t>
    </r>
    <r>
      <rPr>
        <b/>
        <sz val="11"/>
        <color theme="1"/>
        <rFont val="Calibri"/>
        <family val="2"/>
        <charset val="204"/>
      </rPr>
      <t>°</t>
    </r>
  </si>
  <si>
    <t># Горизонтальный угол зрения (градусы)</t>
  </si>
  <si>
    <t># Вертикальный угол зрения (градусы)</t>
  </si>
  <si>
    <t>UZ_HOR</t>
  </si>
  <si>
    <t xml:space="preserve">UZ_VER </t>
  </si>
  <si>
    <t>Bkam</t>
  </si>
  <si>
    <t>Ekam</t>
  </si>
  <si>
    <t># Ширина изображения (пикселы)</t>
  </si>
  <si>
    <t># Высота изображения (пикселы)</t>
  </si>
  <si>
    <t>IMG_WIDTH</t>
  </si>
  <si>
    <t>IMG_HEIGHT</t>
  </si>
  <si>
    <t xml:space="preserve">INK_NUM </t>
  </si>
  <si>
    <t xml:space="preserve"># номер инклинометра (целое)
</t>
  </si>
  <si>
    <t># Данные инклинометров ПРЛ</t>
  </si>
  <si>
    <t># Максимальные отклонения азимута контейнера и углов наклона плоскости инклинометра,
# при которых сохраняется возможность наблюдения блоком ОЭС требуемого участка глиссады.</t>
  </si>
  <si>
    <t># Доп откл по углу места ОО +</t>
  </si>
  <si>
    <t># Доп откл по углу места ОО -</t>
  </si>
  <si>
    <t># Доп откл крена камеры +</t>
  </si>
  <si>
    <t># Доп откл крена камеры -</t>
  </si>
  <si>
    <t xml:space="preserve">X_CONT_CAM </t>
  </si>
  <si>
    <t xml:space="preserve">Y_CONT_CAM </t>
  </si>
  <si>
    <t>Z_CONT_CAM</t>
  </si>
  <si>
    <t># Интервал интеграции кадра (интервал между событием в кадре и временной меткой кадра мс).</t>
  </si>
  <si>
    <t xml:space="preserve">FRAME_INTEGR </t>
  </si>
  <si>
    <t>Tintegr</t>
  </si>
  <si>
    <t>G_KR_KAM</t>
  </si>
  <si>
    <t>#  угол крена камеры (гр) зафиксированный при настройке</t>
  </si>
  <si>
    <t>dBos</t>
  </si>
  <si>
    <t># Отклонение угла места оптической оси камеры от угла наклона плоскости инклинометра 1 по оси Y.</t>
  </si>
  <si>
    <t># Отклонение крена картинной плоскости БОЭС от угла наклона плоскости инклинометра 1 по оси X.</t>
  </si>
  <si>
    <t>в KAM kam</t>
  </si>
  <si>
    <t xml:space="preserve"># Отклонение угла места оптической оси камеры от угла наклона плоскости инклинометра 2 по оси Y.
</t>
  </si>
  <si>
    <t xml:space="preserve">DE_2OS_Y_INK </t>
  </si>
  <si>
    <t xml:space="preserve"># Отклонение крена картинной плоскости БОЭС от угла наклона плоскости инклинометра 2 по оси X.
</t>
  </si>
  <si>
    <t xml:space="preserve">DG_2KAM_X_INK </t>
  </si>
  <si>
    <t>// Допустимые отличия отклонений, рассчитанных в основном режиме от рассчитанных в режиме настройки (гр).</t>
  </si>
  <si>
    <t>// Отличие отклонений азимута оптической оси от азимута ПРЛ(гр.)</t>
  </si>
  <si>
    <t xml:space="preserve">double DOP_OTKL_CONT_AZ_OO </t>
  </si>
  <si>
    <t>double ddEosYink</t>
  </si>
  <si>
    <t>// Отличие отклонений угла места оптической от значения Y инклинометра (гр.)</t>
  </si>
  <si>
    <t>double ddGkamXink</t>
  </si>
  <si>
    <t>//Отличие отклонений крена камеры от значений Х инклинометра (гр.)</t>
  </si>
  <si>
    <t># Дальняя граница выдачи оптических замеров (ОЗ) по целеуказанию (m).</t>
  </si>
  <si>
    <t xml:space="preserve">DAL_GRAN_OZ </t>
  </si>
  <si>
    <t>Rmax</t>
  </si>
  <si>
    <t>Bp</t>
  </si>
  <si>
    <t>Ep</t>
  </si>
  <si>
    <t># Ближняя граница использования целеуказания от ПРЛ для получения ОЗ (m)</t>
  </si>
  <si>
    <t>Rmin</t>
  </si>
  <si>
    <t>BLIZ_GRAN_OZ</t>
  </si>
  <si>
    <t># Параметры начального строба для поиска отметки</t>
  </si>
  <si>
    <t xml:space="preserve">STROB_WIDTH </t>
  </si>
  <si>
    <t>STROB_HEIGHT</t>
  </si>
  <si>
    <t>рад</t>
  </si>
  <si>
    <t># координаты БОЭС в системе координат контейнера ПРЛ (м)</t>
  </si>
  <si>
    <t># Отклонение b оо от b ПРЛ (гр)</t>
  </si>
  <si>
    <t>Wc</t>
  </si>
  <si>
    <t>Hc</t>
  </si>
  <si>
    <t>52:34:45.62</t>
  </si>
  <si>
    <t>Дом</t>
  </si>
  <si>
    <t>39:28:25.59</t>
  </si>
  <si>
    <t xml:space="preserve">   39:28:25.59</t>
  </si>
  <si>
    <t xml:space="preserve">   52:34:45.62</t>
  </si>
  <si>
    <t>Угл коорд ОК от ОО абсолютные</t>
  </si>
  <si>
    <t>ГорУгл от ОО в сист. кадра, °</t>
  </si>
  <si>
    <t>ВертУгл от ОО в сист. кадра,°</t>
  </si>
  <si>
    <r>
      <t xml:space="preserve">ГорУгл от ОО абс., </t>
    </r>
    <r>
      <rPr>
        <sz val="11"/>
        <color theme="1"/>
        <rFont val="Calibri"/>
        <family val="2"/>
        <charset val="204"/>
      </rPr>
      <t>°</t>
    </r>
  </si>
  <si>
    <r>
      <t>ВертУгл от ОО абс.,</t>
    </r>
    <r>
      <rPr>
        <sz val="11"/>
        <color theme="1"/>
        <rFont val="Calibri"/>
        <family val="2"/>
        <charset val="204"/>
      </rPr>
      <t>°</t>
    </r>
  </si>
  <si>
    <t xml:space="preserve">Угл коорд ОК от ОО в системе кадра </t>
  </si>
  <si>
    <t>Гор угол от ОО абс.</t>
  </si>
  <si>
    <t>Верт угол от ОО абс.</t>
  </si>
  <si>
    <t>ГорУгл от ОО абс., °</t>
  </si>
  <si>
    <t>ВертУгл от ОО абс.,°</t>
  </si>
  <si>
    <t>t</t>
  </si>
  <si>
    <t>№</t>
  </si>
  <si>
    <t>Vz</t>
  </si>
  <si>
    <t>te</t>
  </si>
  <si>
    <t>Ntr</t>
  </si>
  <si>
    <t>ё</t>
  </si>
  <si>
    <t>t_prl</t>
  </si>
  <si>
    <t>X_prl</t>
  </si>
  <si>
    <t>Y_prl</t>
  </si>
  <si>
    <t>Z_prl</t>
  </si>
  <si>
    <t>Vx_prl</t>
  </si>
  <si>
    <t>Vy_prl</t>
  </si>
  <si>
    <t>Vz _prl</t>
  </si>
  <si>
    <t>t_oi</t>
  </si>
  <si>
    <t>r_oi</t>
  </si>
  <si>
    <t>b_oi</t>
  </si>
  <si>
    <t>e_oi</t>
  </si>
  <si>
    <t>X_oi</t>
  </si>
  <si>
    <t>Y_oi</t>
  </si>
  <si>
    <t>Z_oi</t>
  </si>
  <si>
    <t>Xe_prl</t>
  </si>
  <si>
    <t>Ye_prl</t>
  </si>
  <si>
    <t>He_prl</t>
  </si>
  <si>
    <t>dX</t>
  </si>
  <si>
    <t>dY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</si>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</sst>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i/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</font>
    <font>
      <sz val="11"/>
      <color theme="1"/>
      <name val="Calibri"/>
      <family val="2"/>
      <charset val="204"/>
    </font>
    <font>
      <vertAlign val="subscript"/>
      <sz val="11"/>
      <color theme="1"/>
      <name val="Calibri"/>
      <family val="2"/>
      <charset val="204"/>
      <scheme val="minor"/>
    </font>
    <font>
      <sz val="11"/>
      <color theme="8" tint="-0.499984740745262"/>
      <name val="Calibri"/>
      <family val="2"/>
      <charset val="204"/>
      <scheme val="minor"/>
    </font>
    <font>
      <b/>
      <sz val="12"/>
      <color rgb="FF000000"/>
      <name val="Times New Roman"/>
      <family val="1"/>
      <charset val="204"/>
    </font>
    <font>
      <sz val="10"/>
      <color rgb="FF000000"/>
      <name val="Courier"/>
      <family val="1"/>
      <charset val="204"/>
    </font>
    <font>
      <i/>
      <sz val="11"/>
      <color theme="1"/>
      <name val="Calibri"/>
      <family val="2"/>
      <charset val="204"/>
      <scheme val="minor"/>
    </font>
    <font>
      <b/>
      <sz val="10"/>
      <color theme="1"/>
      <name val="Arial Unicode MS"/>
      <family val="2"/>
      <charset val="204"/>
    </font>
    <font>
      <sz val="11"/>
      <color theme="5" tint="-0.249977111117893"/>
      <name val="Calibri"/>
      <family val="2"/>
      <charset val="204"/>
      <scheme val="minor"/>
    </font>
    <font>
      <b/>
      <sz val="11"/>
      <color theme="5" tint="-0.249977111117893"/>
      <name val="Calibri"/>
      <family val="2"/>
      <charset val="204"/>
      <scheme val="minor"/>
    </font>
    <font>
      <sz val="11"/>
      <color theme="5" tint="-0.249977111117893"/>
      <name val="Calibri"/>
      <family val="2"/>
      <charset val="204"/>
    </font>
    <font>
      <b/>
      <sz val="11"/>
      <name val="Calibri"/>
      <family val="2"/>
      <charset val="204"/>
      <scheme val="minor"/>
    </font>
  </fonts>
  <fills count="5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2">
    <xf numFmtId="0" fontId="0" fillId="0" borderId="0" xfId="0"/>
    <xf numFmtId="0" fontId="14" fillId="0" borderId="0" xfId="0" applyFont="1"/>
    <xf numFmtId="0" fontId="0" fillId="0" borderId="0" xfId="0" applyBorder="1"/>
    <xf numFmtId="0" fontId="19" fillId="0" borderId="0" xfId="0" applyFont="1"/>
    <xf numFmtId="0" fontId="0" fillId="38" borderId="0" xfId="0" applyFill="1"/>
    <xf numFmtId="0" fontId="0" fillId="37" borderId="0" xfId="0" applyFill="1"/>
    <xf numFmtId="0" fontId="0" fillId="39" borderId="0" xfId="0" applyFill="1"/>
    <xf numFmtId="0" fontId="0" fillId="40" borderId="0" xfId="0" applyFill="1"/>
    <xf numFmtId="0" fontId="0" fillId="38" borderId="10" xfId="0" applyFill="1" applyBorder="1"/>
    <xf numFmtId="0" fontId="0" fillId="38" borderId="11" xfId="0" applyFill="1" applyBorder="1"/>
    <xf numFmtId="0" fontId="0" fillId="33" borderId="0" xfId="0" applyFill="1" applyAlignment="1">
      <alignment horizontal="right"/>
    </xf>
    <xf numFmtId="0" fontId="0" fillId="33" borderId="0" xfId="0" applyNumberFormat="1" applyFill="1" applyAlignment="1">
      <alignment horizontal="right"/>
    </xf>
    <xf numFmtId="0" fontId="0" fillId="33" borderId="0" xfId="0" applyFill="1" applyBorder="1" applyAlignment="1">
      <alignment horizontal="right"/>
    </xf>
    <xf numFmtId="0" fontId="18" fillId="36" borderId="0" xfId="0" applyFont="1" applyFill="1" applyAlignment="1">
      <alignment horizontal="right"/>
    </xf>
    <xf numFmtId="0" fontId="0" fillId="36" borderId="0" xfId="0" applyFill="1" applyAlignment="1">
      <alignment horizontal="right"/>
    </xf>
    <xf numFmtId="0" fontId="0" fillId="34" borderId="0" xfId="0" applyFill="1" applyAlignment="1">
      <alignment horizontal="right"/>
    </xf>
    <xf numFmtId="0" fontId="0" fillId="35" borderId="0" xfId="0" applyFill="1" applyAlignment="1">
      <alignment horizontal="right"/>
    </xf>
    <xf numFmtId="0" fontId="19" fillId="33" borderId="0" xfId="0" applyFont="1" applyFill="1" applyAlignment="1">
      <alignment horizontal="right"/>
    </xf>
    <xf numFmtId="0" fontId="19" fillId="33" borderId="0" xfId="0" applyFont="1" applyFill="1" applyBorder="1" applyAlignment="1">
      <alignment horizontal="right"/>
    </xf>
    <xf numFmtId="0" fontId="19" fillId="33" borderId="0" xfId="0" applyNumberFormat="1" applyFont="1" applyFill="1" applyAlignment="1">
      <alignment horizontal="right"/>
    </xf>
    <xf numFmtId="0" fontId="20" fillId="36" borderId="0" xfId="0" applyFont="1" applyFill="1" applyAlignment="1">
      <alignment horizontal="right"/>
    </xf>
    <xf numFmtId="0" fontId="19" fillId="36" borderId="0" xfId="0" applyFont="1" applyFill="1" applyAlignment="1">
      <alignment horizontal="right"/>
    </xf>
    <xf numFmtId="0" fontId="19" fillId="34" borderId="0" xfId="0" applyFont="1" applyFill="1" applyAlignment="1">
      <alignment horizontal="right"/>
    </xf>
    <xf numFmtId="0" fontId="19" fillId="35" borderId="0" xfId="0" applyFont="1" applyFill="1" applyAlignment="1">
      <alignment horizontal="right"/>
    </xf>
    <xf numFmtId="0" fontId="18" fillId="36" borderId="0" xfId="0" applyFont="1" applyFill="1" applyBorder="1" applyAlignment="1">
      <alignment horizontal="right"/>
    </xf>
    <xf numFmtId="0" fontId="0" fillId="36" borderId="0" xfId="0" applyFill="1" applyBorder="1" applyAlignment="1">
      <alignment horizontal="right"/>
    </xf>
    <xf numFmtId="0" fontId="16" fillId="36" borderId="0" xfId="0" applyFont="1" applyFill="1" applyBorder="1" applyAlignment="1">
      <alignment horizontal="right"/>
    </xf>
    <xf numFmtId="0" fontId="0" fillId="34" borderId="0" xfId="0" applyFill="1" applyBorder="1" applyAlignment="1">
      <alignment horizontal="right"/>
    </xf>
    <xf numFmtId="0" fontId="0" fillId="35" borderId="0" xfId="0" applyFill="1" applyBorder="1" applyAlignment="1">
      <alignment horizontal="right"/>
    </xf>
    <xf numFmtId="0" fontId="16" fillId="36" borderId="0" xfId="0" applyFont="1" applyFill="1" applyAlignment="1">
      <alignment horizontal="right"/>
    </xf>
    <xf numFmtId="0" fontId="19" fillId="39" borderId="0" xfId="0" applyFont="1" applyFill="1"/>
    <xf numFmtId="0" fontId="16" fillId="38" borderId="11" xfId="0" applyFont="1" applyFill="1" applyBorder="1"/>
    <xf numFmtId="0" fontId="19" fillId="40" borderId="12" xfId="0" applyFont="1" applyFill="1" applyBorder="1"/>
    <xf numFmtId="0" fontId="14" fillId="38" borderId="0" xfId="0" applyFont="1" applyFill="1"/>
    <xf numFmtId="0" fontId="0" fillId="35" borderId="0" xfId="0" applyFill="1"/>
    <xf numFmtId="0" fontId="0" fillId="41" borderId="0" xfId="0" applyFill="1"/>
    <xf numFmtId="0" fontId="0" fillId="38" borderId="0" xfId="0" applyFill="1" applyAlignment="1">
      <alignment wrapText="1"/>
    </xf>
    <xf numFmtId="0" fontId="14" fillId="37" borderId="0" xfId="0" applyFont="1" applyFill="1"/>
    <xf numFmtId="0" fontId="14" fillId="39" borderId="0" xfId="0" applyFont="1" applyFill="1"/>
    <xf numFmtId="0" fontId="16" fillId="38" borderId="10" xfId="0" applyFont="1" applyFill="1" applyBorder="1"/>
    <xf numFmtId="0" fontId="16" fillId="38" borderId="12" xfId="0" applyFont="1" applyFill="1" applyBorder="1"/>
    <xf numFmtId="0" fontId="0" fillId="38" borderId="12" xfId="0" applyFill="1" applyBorder="1"/>
    <xf numFmtId="0" fontId="16" fillId="38" borderId="10" xfId="0" applyFont="1" applyFill="1" applyBorder="1" applyAlignment="1">
      <alignment wrapText="1"/>
    </xf>
    <xf numFmtId="0" fontId="0" fillId="38" borderId="12" xfId="0" applyFill="1" applyBorder="1" applyAlignment="1">
      <alignment horizontal="right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right"/>
    </xf>
    <xf numFmtId="0" fontId="16" fillId="40" borderId="11" xfId="0" applyFont="1" applyFill="1" applyBorder="1" applyAlignment="1">
      <alignment horizontal="center"/>
    </xf>
    <xf numFmtId="0" fontId="0" fillId="42" borderId="0" xfId="0" applyFill="1"/>
    <xf numFmtId="0" fontId="0" fillId="39" borderId="0" xfId="0" applyFill="1" applyBorder="1"/>
    <xf numFmtId="0" fontId="19" fillId="39" borderId="0" xfId="0" applyNumberFormat="1" applyFont="1" applyFill="1" applyAlignment="1">
      <alignment horizontal="right"/>
    </xf>
    <xf numFmtId="0" fontId="19" fillId="39" borderId="0" xfId="0" applyFont="1" applyFill="1" applyAlignment="1">
      <alignment horizontal="right"/>
    </xf>
    <xf numFmtId="0" fontId="0" fillId="39" borderId="0" xfId="0" applyNumberFormat="1" applyFill="1" applyBorder="1" applyAlignment="1">
      <alignment horizontal="right"/>
    </xf>
    <xf numFmtId="0" fontId="0" fillId="39" borderId="0" xfId="0" applyFill="1" applyBorder="1" applyAlignment="1">
      <alignment horizontal="right"/>
    </xf>
    <xf numFmtId="0" fontId="0" fillId="39" borderId="0" xfId="0" applyNumberFormat="1" applyFill="1" applyAlignment="1">
      <alignment horizontal="right"/>
    </xf>
    <xf numFmtId="0" fontId="0" fillId="39" borderId="0" xfId="0" applyFill="1" applyAlignment="1">
      <alignment horizontal="right"/>
    </xf>
    <xf numFmtId="0" fontId="19" fillId="37" borderId="0" xfId="0" applyNumberFormat="1" applyFont="1" applyFill="1" applyBorder="1" applyAlignment="1">
      <alignment horizontal="right"/>
    </xf>
    <xf numFmtId="0" fontId="0" fillId="37" borderId="0" xfId="0" applyNumberFormat="1" applyFill="1" applyBorder="1" applyAlignment="1">
      <alignment horizontal="right"/>
    </xf>
    <xf numFmtId="0" fontId="0" fillId="0" borderId="0" xfId="0" applyFill="1"/>
    <xf numFmtId="0" fontId="0" fillId="41" borderId="0" xfId="0" applyFill="1" applyAlignment="1">
      <alignment wrapText="1"/>
    </xf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37" borderId="0" xfId="0" applyFill="1" applyAlignment="1">
      <alignment horizontal="center"/>
    </xf>
    <xf numFmtId="0" fontId="16" fillId="0" borderId="0" xfId="0" applyFont="1" applyFill="1" applyAlignment="1">
      <alignment horizontal="center"/>
    </xf>
    <xf numFmtId="0" fontId="19" fillId="0" borderId="0" xfId="0" applyFont="1" applyFill="1"/>
    <xf numFmtId="0" fontId="0" fillId="0" borderId="0" xfId="0" applyFill="1" applyBorder="1"/>
    <xf numFmtId="0" fontId="16" fillId="0" borderId="0" xfId="0" applyFont="1" applyFill="1" applyBorder="1" applyAlignment="1">
      <alignment horizontal="center"/>
    </xf>
    <xf numFmtId="0" fontId="19" fillId="0" borderId="0" xfId="0" applyFont="1" applyFill="1" applyBorder="1"/>
    <xf numFmtId="0" fontId="16" fillId="0" borderId="0" xfId="0" applyFont="1" applyFill="1" applyBorder="1"/>
    <xf numFmtId="0" fontId="0" fillId="0" borderId="0" xfId="0" applyFill="1" applyBorder="1" applyAlignment="1">
      <alignment horizontal="center"/>
    </xf>
    <xf numFmtId="0" fontId="19" fillId="0" borderId="0" xfId="0" applyFont="1" applyFill="1" applyBorder="1" applyAlignment="1">
      <alignment horizontal="right"/>
    </xf>
    <xf numFmtId="0" fontId="0" fillId="35" borderId="0" xfId="0" applyFill="1" applyAlignment="1">
      <alignment wrapText="1"/>
    </xf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0" borderId="0" xfId="0" applyAlignment="1">
      <alignment wrapText="1"/>
    </xf>
    <xf numFmtId="0" fontId="0" fillId="38" borderId="16" xfId="0" applyFill="1" applyBorder="1"/>
    <xf numFmtId="0" fontId="0" fillId="38" borderId="17" xfId="0" applyFill="1" applyBorder="1"/>
    <xf numFmtId="0" fontId="0" fillId="0" borderId="17" xfId="0" applyBorder="1"/>
    <xf numFmtId="0" fontId="0" fillId="45" borderId="17" xfId="0" applyFill="1" applyBorder="1"/>
    <xf numFmtId="0" fontId="0" fillId="44" borderId="17" xfId="0" applyFill="1" applyBorder="1"/>
    <xf numFmtId="0" fontId="0" fillId="39" borderId="17" xfId="0" applyFill="1" applyBorder="1"/>
    <xf numFmtId="0" fontId="0" fillId="43" borderId="17" xfId="0" applyFill="1" applyBorder="1"/>
    <xf numFmtId="0" fontId="0" fillId="46" borderId="17" xfId="0" applyFill="1" applyBorder="1"/>
    <xf numFmtId="0" fontId="0" fillId="47" borderId="17" xfId="0" applyFill="1" applyBorder="1"/>
    <xf numFmtId="0" fontId="0" fillId="33" borderId="17" xfId="0" applyFill="1" applyBorder="1" applyAlignment="1">
      <alignment horizontal="right"/>
    </xf>
    <xf numFmtId="0" fontId="18" fillId="36" borderId="17" xfId="0" applyFont="1" applyFill="1" applyBorder="1" applyAlignment="1">
      <alignment horizontal="right"/>
    </xf>
    <xf numFmtId="0" fontId="0" fillId="36" borderId="17" xfId="0" applyFill="1" applyBorder="1" applyAlignment="1">
      <alignment horizontal="right"/>
    </xf>
    <xf numFmtId="0" fontId="16" fillId="36" borderId="17" xfId="0" applyFont="1" applyFill="1" applyBorder="1" applyAlignment="1">
      <alignment horizontal="right"/>
    </xf>
    <xf numFmtId="0" fontId="0" fillId="34" borderId="17" xfId="0" applyFill="1" applyBorder="1" applyAlignment="1">
      <alignment horizontal="right"/>
    </xf>
    <xf numFmtId="0" fontId="0" fillId="35" borderId="17" xfId="0" applyFill="1" applyBorder="1" applyAlignment="1">
      <alignment horizontal="right"/>
    </xf>
    <xf numFmtId="0" fontId="0" fillId="37" borderId="17" xfId="0" applyNumberFormat="1" applyFill="1" applyBorder="1" applyAlignment="1">
      <alignment horizontal="right"/>
    </xf>
    <xf numFmtId="0" fontId="0" fillId="39" borderId="17" xfId="0" applyNumberFormat="1" applyFill="1" applyBorder="1" applyAlignment="1">
      <alignment horizontal="right"/>
    </xf>
    <xf numFmtId="0" fontId="0" fillId="39" borderId="17" xfId="0" applyFill="1" applyBorder="1" applyAlignment="1">
      <alignment horizontal="right"/>
    </xf>
    <xf numFmtId="0" fontId="0" fillId="38" borderId="18" xfId="0" applyFill="1" applyBorder="1" applyAlignment="1">
      <alignment horizontal="center"/>
    </xf>
    <xf numFmtId="0" fontId="19" fillId="38" borderId="19" xfId="0" applyFont="1" applyFill="1" applyBorder="1"/>
    <xf numFmtId="0" fontId="0" fillId="38" borderId="19" xfId="0" applyFill="1" applyBorder="1" applyAlignment="1">
      <alignment horizontal="center"/>
    </xf>
    <xf numFmtId="0" fontId="16" fillId="38" borderId="19" xfId="0" applyFont="1" applyFill="1" applyBorder="1"/>
    <xf numFmtId="0" fontId="19" fillId="52" borderId="13" xfId="0" applyFont="1" applyFill="1" applyBorder="1"/>
    <xf numFmtId="0" fontId="19" fillId="52" borderId="18" xfId="0" applyFont="1" applyFill="1" applyBorder="1"/>
    <xf numFmtId="0" fontId="0" fillId="52" borderId="14" xfId="0" applyFill="1" applyBorder="1" applyAlignment="1">
      <alignment horizontal="center"/>
    </xf>
    <xf numFmtId="0" fontId="0" fillId="52" borderId="19" xfId="0" applyFill="1" applyBorder="1"/>
    <xf numFmtId="0" fontId="0" fillId="52" borderId="14" xfId="0" applyFill="1" applyBorder="1"/>
    <xf numFmtId="0" fontId="0" fillId="52" borderId="15" xfId="0" applyFill="1" applyBorder="1"/>
    <xf numFmtId="0" fontId="22" fillId="52" borderId="20" xfId="0" applyFont="1" applyFill="1" applyBorder="1"/>
    <xf numFmtId="0" fontId="14" fillId="38" borderId="11" xfId="0" applyFont="1" applyFill="1" applyBorder="1"/>
    <xf numFmtId="0" fontId="14" fillId="45" borderId="0" xfId="0" applyFont="1" applyFill="1"/>
    <xf numFmtId="0" fontId="14" fillId="44" borderId="0" xfId="0" applyFont="1" applyFill="1"/>
    <xf numFmtId="0" fontId="14" fillId="43" borderId="0" xfId="0" applyFont="1" applyFill="1"/>
    <xf numFmtId="0" fontId="14" fillId="46" borderId="0" xfId="0" applyFont="1" applyFill="1"/>
    <xf numFmtId="0" fontId="14" fillId="47" borderId="0" xfId="0" applyFont="1" applyFill="1"/>
    <xf numFmtId="0" fontId="0" fillId="54" borderId="16" xfId="0" applyFill="1" applyBorder="1" applyAlignment="1">
      <alignment wrapText="1"/>
    </xf>
    <xf numFmtId="0" fontId="0" fillId="54" borderId="21" xfId="0" applyNumberFormat="1" applyFill="1" applyBorder="1" applyAlignment="1">
      <alignment horizontal="center"/>
    </xf>
    <xf numFmtId="0" fontId="0" fillId="0" borderId="0" xfId="0" applyFill="1" applyAlignment="1">
      <alignment wrapText="1"/>
    </xf>
    <xf numFmtId="0" fontId="0" fillId="0" borderId="0" xfId="0" applyFill="1" applyAlignment="1">
      <alignment wrapText="1" shrinkToFit="1"/>
    </xf>
    <xf numFmtId="0" fontId="0" fillId="0" borderId="0" xfId="0" applyFill="1" applyAlignment="1">
      <alignment horizontal="center" wrapText="1"/>
    </xf>
    <xf numFmtId="0" fontId="0" fillId="38" borderId="13" xfId="0" applyFill="1" applyBorder="1" applyAlignment="1">
      <alignment wrapText="1"/>
    </xf>
    <xf numFmtId="0" fontId="0" fillId="38" borderId="18" xfId="0" applyFill="1" applyBorder="1" applyAlignment="1">
      <alignment wrapText="1"/>
    </xf>
    <xf numFmtId="0" fontId="24" fillId="38" borderId="15" xfId="0" applyFont="1" applyFill="1" applyBorder="1" applyAlignment="1">
      <alignment wrapText="1"/>
    </xf>
    <xf numFmtId="0" fontId="0" fillId="38" borderId="20" xfId="0" applyFill="1" applyBorder="1" applyAlignment="1">
      <alignment wrapText="1"/>
    </xf>
    <xf numFmtId="0" fontId="0" fillId="54" borderId="13" xfId="0" applyFill="1" applyBorder="1"/>
    <xf numFmtId="0" fontId="0" fillId="54" borderId="15" xfId="0" applyFill="1" applyBorder="1"/>
    <xf numFmtId="0" fontId="0" fillId="38" borderId="10" xfId="0" applyFill="1" applyBorder="1" applyAlignment="1">
      <alignment wrapText="1"/>
    </xf>
    <xf numFmtId="0" fontId="0" fillId="38" borderId="11" xfId="0" applyFill="1" applyBorder="1" applyAlignment="1">
      <alignment wrapText="1"/>
    </xf>
    <xf numFmtId="0" fontId="0" fillId="38" borderId="12" xfId="0" applyFill="1" applyBorder="1" applyAlignment="1">
      <alignment wrapText="1"/>
    </xf>
    <xf numFmtId="0" fontId="18" fillId="38" borderId="0" xfId="0" applyFont="1" applyFill="1"/>
    <xf numFmtId="0" fontId="18" fillId="38" borderId="11" xfId="0" applyFont="1" applyFill="1" applyBorder="1"/>
    <xf numFmtId="0" fontId="18" fillId="0" borderId="0" xfId="0" applyFont="1"/>
    <xf numFmtId="0" fontId="18" fillId="45" borderId="0" xfId="0" applyFont="1" applyFill="1"/>
    <xf numFmtId="0" fontId="18" fillId="44" borderId="0" xfId="0" applyFont="1" applyFill="1"/>
    <xf numFmtId="0" fontId="18" fillId="39" borderId="0" xfId="0" applyFont="1" applyFill="1"/>
    <xf numFmtId="0" fontId="18" fillId="43" borderId="0" xfId="0" applyFont="1" applyFill="1"/>
    <xf numFmtId="0" fontId="18" fillId="46" borderId="0" xfId="0" applyFont="1" applyFill="1"/>
    <xf numFmtId="0" fontId="18" fillId="47" borderId="0" xfId="0" applyFont="1" applyFill="1"/>
    <xf numFmtId="0" fontId="18" fillId="33" borderId="0" xfId="0" applyFont="1" applyFill="1" applyAlignment="1">
      <alignment horizontal="right"/>
    </xf>
    <xf numFmtId="0" fontId="25" fillId="0" borderId="0" xfId="0" applyFont="1"/>
    <xf numFmtId="0" fontId="0" fillId="44" borderId="0" xfId="0" applyFill="1" applyAlignment="1">
      <alignment wrapText="1"/>
    </xf>
    <xf numFmtId="0" fontId="0" fillId="54" borderId="0" xfId="0" applyFill="1"/>
    <xf numFmtId="0" fontId="22" fillId="38" borderId="0" xfId="0" applyFont="1" applyFill="1"/>
    <xf numFmtId="0" fontId="0" fillId="53" borderId="0" xfId="0" applyFill="1"/>
    <xf numFmtId="0" fontId="0" fillId="55" borderId="0" xfId="0" applyFill="1"/>
    <xf numFmtId="0" fontId="0" fillId="56" borderId="0" xfId="0" applyFill="1"/>
    <xf numFmtId="0" fontId="26" fillId="0" borderId="0" xfId="0" applyFont="1"/>
    <xf numFmtId="0" fontId="0" fillId="0" borderId="0" xfId="0" applyFont="1" applyFill="1" applyBorder="1"/>
    <xf numFmtId="0" fontId="0" fillId="0" borderId="0" xfId="0" applyFont="1" applyFill="1" applyBorder="1" applyAlignment="1">
      <alignment horizontal="right"/>
    </xf>
    <xf numFmtId="0" fontId="27" fillId="0" borderId="0" xfId="0" applyFont="1" applyFill="1" applyBorder="1"/>
    <xf numFmtId="0" fontId="0" fillId="0" borderId="0" xfId="0" applyAlignment="1">
      <alignment wrapText="1" shrinkToFit="1"/>
    </xf>
    <xf numFmtId="0" fontId="0" fillId="57" borderId="0" xfId="0" applyFill="1"/>
    <xf numFmtId="0" fontId="0" fillId="37" borderId="0" xfId="0" applyFill="1" applyAlignment="1">
      <alignment wrapText="1"/>
    </xf>
    <xf numFmtId="0" fontId="16" fillId="0" borderId="0" xfId="0" applyFont="1"/>
    <xf numFmtId="0" fontId="28" fillId="0" borderId="0" xfId="0" applyFont="1"/>
    <xf numFmtId="0" fontId="0" fillId="0" borderId="0" xfId="0" applyAlignment="1">
      <alignment horizontal="right"/>
    </xf>
    <xf numFmtId="0" fontId="0" fillId="0" borderId="0" xfId="0" applyAlignment="1"/>
    <xf numFmtId="0" fontId="0" fillId="0" borderId="0" xfId="0" applyFont="1"/>
    <xf numFmtId="0" fontId="0" fillId="0" borderId="0" xfId="0" applyFont="1" applyAlignment="1">
      <alignment horizontal="right"/>
    </xf>
    <xf numFmtId="2" fontId="0" fillId="33" borderId="0" xfId="0" applyNumberFormat="1" applyFill="1" applyAlignment="1">
      <alignment horizontal="right"/>
    </xf>
    <xf numFmtId="0" fontId="29" fillId="0" borderId="0" xfId="0" applyFont="1"/>
    <xf numFmtId="0" fontId="29" fillId="37" borderId="0" xfId="0" applyFont="1" applyFill="1"/>
    <xf numFmtId="0" fontId="29" fillId="41" borderId="0" xfId="0" applyFont="1" applyFill="1"/>
    <xf numFmtId="0" fontId="29" fillId="35" borderId="0" xfId="0" applyFont="1" applyFill="1"/>
    <xf numFmtId="0" fontId="18" fillId="37" borderId="0" xfId="0" applyFont="1" applyFill="1"/>
    <xf numFmtId="0" fontId="18" fillId="41" borderId="0" xfId="0" applyFont="1" applyFill="1"/>
    <xf numFmtId="0" fontId="18" fillId="35" borderId="0" xfId="0" applyFont="1" applyFill="1"/>
    <xf numFmtId="0" fontId="29" fillId="33" borderId="0" xfId="0" applyFont="1" applyFill="1" applyAlignment="1">
      <alignment horizontal="right"/>
    </xf>
    <xf numFmtId="0" fontId="29" fillId="33" borderId="0" xfId="0" applyFont="1" applyFill="1" applyBorder="1" applyAlignment="1">
      <alignment horizontal="right"/>
    </xf>
    <xf numFmtId="0" fontId="29" fillId="36" borderId="0" xfId="0" applyFont="1" applyFill="1" applyAlignment="1">
      <alignment horizontal="right"/>
    </xf>
    <xf numFmtId="0" fontId="30" fillId="36" borderId="0" xfId="0" applyFont="1" applyFill="1" applyAlignment="1">
      <alignment horizontal="right"/>
    </xf>
    <xf numFmtId="0" fontId="29" fillId="36" borderId="0" xfId="0" applyFont="1" applyFill="1" applyBorder="1" applyAlignment="1">
      <alignment horizontal="right"/>
    </xf>
    <xf numFmtId="0" fontId="29" fillId="34" borderId="0" xfId="0" applyFont="1" applyFill="1" applyBorder="1" applyAlignment="1">
      <alignment horizontal="right"/>
    </xf>
    <xf numFmtId="0" fontId="29" fillId="35" borderId="0" xfId="0" applyFont="1" applyFill="1" applyAlignment="1">
      <alignment horizontal="right"/>
    </xf>
    <xf numFmtId="0" fontId="29" fillId="37" borderId="0" xfId="0" applyNumberFormat="1" applyFont="1" applyFill="1" applyBorder="1" applyAlignment="1">
      <alignment horizontal="right"/>
    </xf>
    <xf numFmtId="0" fontId="29" fillId="39" borderId="0" xfId="0" applyNumberFormat="1" applyFont="1" applyFill="1" applyBorder="1" applyAlignment="1">
      <alignment horizontal="right"/>
    </xf>
    <xf numFmtId="0" fontId="29" fillId="39" borderId="0" xfId="0" applyFont="1" applyFill="1" applyBorder="1" applyAlignment="1">
      <alignment horizontal="right"/>
    </xf>
    <xf numFmtId="0" fontId="29" fillId="39" borderId="0" xfId="0" applyFont="1" applyFill="1" applyBorder="1"/>
    <xf numFmtId="0" fontId="0" fillId="33" borderId="0" xfId="0" applyFill="1" applyAlignment="1">
      <alignment horizontal="center" wrapText="1"/>
    </xf>
    <xf numFmtId="0" fontId="0" fillId="33" borderId="0" xfId="0" applyNumberFormat="1" applyFill="1" applyAlignment="1">
      <alignment horizontal="center" wrapText="1"/>
    </xf>
    <xf numFmtId="0" fontId="0" fillId="33" borderId="0" xfId="0" applyFill="1" applyBorder="1" applyAlignment="1">
      <alignment horizontal="center" wrapText="1"/>
    </xf>
    <xf numFmtId="0" fontId="18" fillId="36" borderId="0" xfId="0" applyFont="1" applyFill="1" applyAlignment="1">
      <alignment horizontal="center" wrapText="1"/>
    </xf>
    <xf numFmtId="0" fontId="0" fillId="36" borderId="0" xfId="0" applyFill="1" applyAlignment="1">
      <alignment horizontal="center" wrapText="1"/>
    </xf>
    <xf numFmtId="0" fontId="0" fillId="34" borderId="0" xfId="0" applyFill="1" applyAlignment="1">
      <alignment horizontal="center" wrapText="1"/>
    </xf>
    <xf numFmtId="0" fontId="0" fillId="35" borderId="0" xfId="0" applyFill="1" applyAlignment="1">
      <alignment horizontal="center" wrapText="1"/>
    </xf>
    <xf numFmtId="0" fontId="0" fillId="37" borderId="0" xfId="0" applyNumberFormat="1" applyFill="1" applyBorder="1" applyAlignment="1">
      <alignment horizontal="center" wrapText="1"/>
    </xf>
    <xf numFmtId="0" fontId="0" fillId="39" borderId="0" xfId="0" applyNumberFormat="1" applyFill="1" applyAlignment="1">
      <alignment horizontal="center" wrapText="1"/>
    </xf>
    <xf numFmtId="0" fontId="0" fillId="39" borderId="0" xfId="0" applyFill="1" applyBorder="1" applyAlignment="1">
      <alignment horizontal="center" wrapText="1"/>
    </xf>
    <xf numFmtId="0" fontId="0" fillId="39" borderId="0" xfId="0" applyFill="1" applyAlignment="1">
      <alignment horizontal="center" wrapText="1"/>
    </xf>
    <xf numFmtId="0" fontId="0" fillId="0" borderId="0" xfId="0" applyAlignment="1">
      <alignment horizontal="center" wrapText="1"/>
    </xf>
    <xf numFmtId="0" fontId="29" fillId="38" borderId="0" xfId="0" applyFont="1" applyFill="1"/>
    <xf numFmtId="0" fontId="29" fillId="39" borderId="0" xfId="0" applyFont="1" applyFill="1"/>
    <xf numFmtId="0" fontId="29" fillId="53" borderId="0" xfId="0" applyFont="1" applyFill="1" applyAlignment="1">
      <alignment wrapText="1"/>
    </xf>
    <xf numFmtId="0" fontId="29" fillId="0" borderId="0" xfId="0" applyFont="1" applyAlignment="1">
      <alignment wrapText="1"/>
    </xf>
    <xf numFmtId="0" fontId="31" fillId="0" borderId="0" xfId="0" applyFont="1"/>
    <xf numFmtId="0" fontId="29" fillId="33" borderId="17" xfId="0" applyFont="1" applyFill="1" applyBorder="1" applyAlignment="1">
      <alignment horizontal="right"/>
    </xf>
    <xf numFmtId="0" fontId="29" fillId="36" borderId="17" xfId="0" applyFont="1" applyFill="1" applyBorder="1" applyAlignment="1">
      <alignment horizontal="right"/>
    </xf>
    <xf numFmtId="0" fontId="30" fillId="36" borderId="17" xfId="0" applyFont="1" applyFill="1" applyBorder="1" applyAlignment="1">
      <alignment horizontal="right"/>
    </xf>
    <xf numFmtId="0" fontId="29" fillId="34" borderId="17" xfId="0" applyFont="1" applyFill="1" applyBorder="1" applyAlignment="1">
      <alignment horizontal="right"/>
    </xf>
    <xf numFmtId="0" fontId="29" fillId="35" borderId="17" xfId="0" applyFont="1" applyFill="1" applyBorder="1" applyAlignment="1">
      <alignment horizontal="right"/>
    </xf>
    <xf numFmtId="0" fontId="29" fillId="37" borderId="17" xfId="0" applyNumberFormat="1" applyFont="1" applyFill="1" applyBorder="1" applyAlignment="1">
      <alignment horizontal="right"/>
    </xf>
    <xf numFmtId="0" fontId="29" fillId="39" borderId="17" xfId="0" applyNumberFormat="1" applyFont="1" applyFill="1" applyBorder="1" applyAlignment="1">
      <alignment horizontal="right"/>
    </xf>
    <xf numFmtId="0" fontId="29" fillId="39" borderId="17" xfId="0" applyFont="1" applyFill="1" applyBorder="1" applyAlignment="1">
      <alignment horizontal="right"/>
    </xf>
    <xf numFmtId="0" fontId="29" fillId="39" borderId="17" xfId="0" applyFont="1" applyFill="1" applyBorder="1"/>
    <xf numFmtId="0" fontId="29" fillId="0" borderId="17" xfId="0" applyFont="1" applyBorder="1"/>
    <xf numFmtId="0" fontId="18" fillId="33" borderId="0" xfId="0" applyFont="1" applyFill="1" applyBorder="1" applyAlignment="1">
      <alignment horizontal="right"/>
    </xf>
    <xf numFmtId="0" fontId="32" fillId="36" borderId="0" xfId="0" applyFont="1" applyFill="1" applyAlignment="1">
      <alignment horizontal="right"/>
    </xf>
    <xf numFmtId="0" fontId="18" fillId="34" borderId="0" xfId="0" applyFont="1" applyFill="1" applyBorder="1" applyAlignment="1">
      <alignment horizontal="right"/>
    </xf>
    <xf numFmtId="0" fontId="18" fillId="35" borderId="0" xfId="0" applyFont="1" applyFill="1" applyAlignment="1">
      <alignment horizontal="right"/>
    </xf>
    <xf numFmtId="0" fontId="18" fillId="37" borderId="0" xfId="0" applyNumberFormat="1" applyFont="1" applyFill="1" applyBorder="1" applyAlignment="1">
      <alignment horizontal="right"/>
    </xf>
    <xf numFmtId="0" fontId="18" fillId="39" borderId="0" xfId="0" applyNumberFormat="1" applyFont="1" applyFill="1" applyBorder="1" applyAlignment="1">
      <alignment horizontal="right"/>
    </xf>
    <xf numFmtId="0" fontId="18" fillId="39" borderId="0" xfId="0" applyFont="1" applyFill="1" applyBorder="1" applyAlignment="1">
      <alignment horizontal="right"/>
    </xf>
    <xf numFmtId="0" fontId="18" fillId="39" borderId="0" xfId="0" applyFont="1" applyFill="1" applyBorder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5041857468489664"/>
          <c:y val="9.0504445238184086E-2"/>
          <c:w val="0.48308309920607406"/>
          <c:h val="0.86187082064978848"/>
        </c:manualLayout>
      </c:layout>
      <c:scatterChart>
        <c:scatterStyle val="smoothMarker"/>
        <c:varyColors val="0"/>
        <c:ser>
          <c:idx val="0"/>
          <c:order val="0"/>
          <c:tx>
            <c:v>Схема движения ОК</c:v>
          </c:tx>
          <c:spPr>
            <a:ln>
              <a:noFill/>
            </a:ln>
          </c:spPr>
          <c:marker>
            <c:symbol val="diamond"/>
            <c:size val="2"/>
            <c:spPr>
              <a:ln w="9525"/>
            </c:spPr>
          </c:marker>
          <c:xVal>
            <c:numRef>
              <c:f>ОК!$Z$3:$Z$1023</c:f>
              <c:numCache>
                <c:formatCode>General</c:formatCode>
                <c:ptCount val="1021"/>
                <c:pt idx="0">
                  <c:v>-156.29831154270099</c:v>
                </c:pt>
                <c:pt idx="1">
                  <c:v>-156.43809424542101</c:v>
                </c:pt>
                <c:pt idx="2">
                  <c:v>-156.43809424542101</c:v>
                </c:pt>
                <c:pt idx="3">
                  <c:v>-156.241871065081</c:v>
                </c:pt>
                <c:pt idx="4">
                  <c:v>-156.241871065081</c:v>
                </c:pt>
                <c:pt idx="5">
                  <c:v>-156.089094157261</c:v>
                </c:pt>
                <c:pt idx="6">
                  <c:v>-156.00434765784101</c:v>
                </c:pt>
                <c:pt idx="7">
                  <c:v>-155.80739483274101</c:v>
                </c:pt>
                <c:pt idx="8">
                  <c:v>-155.80739483274101</c:v>
                </c:pt>
                <c:pt idx="9">
                  <c:v>-155.90993390250199</c:v>
                </c:pt>
                <c:pt idx="10">
                  <c:v>-155.90993390250199</c:v>
                </c:pt>
                <c:pt idx="11">
                  <c:v>-155.91617012886101</c:v>
                </c:pt>
                <c:pt idx="12">
                  <c:v>-155.04872681478199</c:v>
                </c:pt>
                <c:pt idx="13">
                  <c:v>-155.04872681478199</c:v>
                </c:pt>
                <c:pt idx="14">
                  <c:v>-155.191928387281</c:v>
                </c:pt>
                <c:pt idx="15">
                  <c:v>-155.34146766216099</c:v>
                </c:pt>
                <c:pt idx="16">
                  <c:v>-155.10020516202101</c:v>
                </c:pt>
                <c:pt idx="17">
                  <c:v>-155.10020516202101</c:v>
                </c:pt>
                <c:pt idx="18">
                  <c:v>-155.22732363702099</c:v>
                </c:pt>
                <c:pt idx="19">
                  <c:v>-155.24993141034099</c:v>
                </c:pt>
                <c:pt idx="20">
                  <c:v>-155.24993141034099</c:v>
                </c:pt>
                <c:pt idx="21">
                  <c:v>-155.06878025652099</c:v>
                </c:pt>
                <c:pt idx="22">
                  <c:v>-155.174058994321</c:v>
                </c:pt>
                <c:pt idx="23">
                  <c:v>-155.27947266660101</c:v>
                </c:pt>
                <c:pt idx="24">
                  <c:v>-155.01516310542101</c:v>
                </c:pt>
                <c:pt idx="25">
                  <c:v>-155.164843709341</c:v>
                </c:pt>
                <c:pt idx="26">
                  <c:v>-155.18751704652101</c:v>
                </c:pt>
                <c:pt idx="27">
                  <c:v>-155.18751704652101</c:v>
                </c:pt>
                <c:pt idx="28">
                  <c:v>-155.18751704652101</c:v>
                </c:pt>
                <c:pt idx="29">
                  <c:v>-155.005644628981</c:v>
                </c:pt>
                <c:pt idx="30">
                  <c:v>-155.02825715406101</c:v>
                </c:pt>
                <c:pt idx="31">
                  <c:v>-155.26206121758199</c:v>
                </c:pt>
                <c:pt idx="32">
                  <c:v>-155.26206121758199</c:v>
                </c:pt>
                <c:pt idx="33">
                  <c:v>-155.05758836513999</c:v>
                </c:pt>
                <c:pt idx="34">
                  <c:v>-155.12472375558099</c:v>
                </c:pt>
                <c:pt idx="35">
                  <c:v>-155.25303917190101</c:v>
                </c:pt>
                <c:pt idx="36">
                  <c:v>-155.25303917190101</c:v>
                </c:pt>
                <c:pt idx="37">
                  <c:v>-154.96480205022101</c:v>
                </c:pt>
                <c:pt idx="38">
                  <c:v>-155.16052565298</c:v>
                </c:pt>
                <c:pt idx="39">
                  <c:v>-155.073763181701</c:v>
                </c:pt>
                <c:pt idx="40">
                  <c:v>-155.17187694330099</c:v>
                </c:pt>
                <c:pt idx="41">
                  <c:v>-155.240856531541</c:v>
                </c:pt>
                <c:pt idx="42">
                  <c:v>-155.27010480066099</c:v>
                </c:pt>
                <c:pt idx="43">
                  <c:v>-155.27010480066099</c:v>
                </c:pt>
                <c:pt idx="44">
                  <c:v>-155.10013914096101</c:v>
                </c:pt>
                <c:pt idx="45">
                  <c:v>-155.10013914096101</c:v>
                </c:pt>
                <c:pt idx="46">
                  <c:v>-155.23190791020099</c:v>
                </c:pt>
                <c:pt idx="47">
                  <c:v>-155.25546398508101</c:v>
                </c:pt>
                <c:pt idx="48">
                  <c:v>-155.06807376006</c:v>
                </c:pt>
                <c:pt idx="49">
                  <c:v>-155.13727716228101</c:v>
                </c:pt>
                <c:pt idx="50">
                  <c:v>-155.28653866446001</c:v>
                </c:pt>
                <c:pt idx="51">
                  <c:v>-155.01302232522099</c:v>
                </c:pt>
                <c:pt idx="52">
                  <c:v>-155.30561155542199</c:v>
                </c:pt>
                <c:pt idx="53">
                  <c:v>-155.30561155542199</c:v>
                </c:pt>
                <c:pt idx="54">
                  <c:v>-155.30561155542199</c:v>
                </c:pt>
                <c:pt idx="55">
                  <c:v>-155.05463094528099</c:v>
                </c:pt>
                <c:pt idx="56">
                  <c:v>-155.21079272280099</c:v>
                </c:pt>
                <c:pt idx="57">
                  <c:v>-155.04533787036101</c:v>
                </c:pt>
                <c:pt idx="58">
                  <c:v>-155.04533787036101</c:v>
                </c:pt>
                <c:pt idx="59">
                  <c:v>-155.09194826184</c:v>
                </c:pt>
                <c:pt idx="60">
                  <c:v>-155.24202109890101</c:v>
                </c:pt>
                <c:pt idx="61">
                  <c:v>-155.24202109890101</c:v>
                </c:pt>
                <c:pt idx="62">
                  <c:v>-154.984219988821</c:v>
                </c:pt>
                <c:pt idx="63">
                  <c:v>-155.09996968686099</c:v>
                </c:pt>
                <c:pt idx="64">
                  <c:v>-155.33112657306199</c:v>
                </c:pt>
                <c:pt idx="65">
                  <c:v>-155.159278825141</c:v>
                </c:pt>
                <c:pt idx="66">
                  <c:v>-155.18891010941999</c:v>
                </c:pt>
                <c:pt idx="67">
                  <c:v>-155.27622310290101</c:v>
                </c:pt>
                <c:pt idx="68">
                  <c:v>-155.27622310290101</c:v>
                </c:pt>
                <c:pt idx="69">
                  <c:v>-155.27622310290101</c:v>
                </c:pt>
                <c:pt idx="70">
                  <c:v>-155.023214144641</c:v>
                </c:pt>
                <c:pt idx="71">
                  <c:v>-155.17408899702099</c:v>
                </c:pt>
                <c:pt idx="72">
                  <c:v>-155.00806137257999</c:v>
                </c:pt>
                <c:pt idx="73">
                  <c:v>-154.86798317694101</c:v>
                </c:pt>
                <c:pt idx="74">
                  <c:v>-154.938841080841</c:v>
                </c:pt>
                <c:pt idx="75">
                  <c:v>-154.938841080841</c:v>
                </c:pt>
                <c:pt idx="76">
                  <c:v>-154.938841080841</c:v>
                </c:pt>
                <c:pt idx="77">
                  <c:v>-155.23821589818101</c:v>
                </c:pt>
                <c:pt idx="78">
                  <c:v>-154.91859236922099</c:v>
                </c:pt>
                <c:pt idx="79">
                  <c:v>-154.91859236922099</c:v>
                </c:pt>
                <c:pt idx="80">
                  <c:v>-155.080554226321</c:v>
                </c:pt>
                <c:pt idx="81">
                  <c:v>-154.84013569391999</c:v>
                </c:pt>
                <c:pt idx="82">
                  <c:v>-154.93509045246</c:v>
                </c:pt>
                <c:pt idx="83">
                  <c:v>-155.065479950281</c:v>
                </c:pt>
                <c:pt idx="84">
                  <c:v>-154.84818215526099</c:v>
                </c:pt>
                <c:pt idx="85">
                  <c:v>-154.84818215526099</c:v>
                </c:pt>
                <c:pt idx="86">
                  <c:v>-154.94334632178101</c:v>
                </c:pt>
                <c:pt idx="87">
                  <c:v>-154.867526291161</c:v>
                </c:pt>
                <c:pt idx="88">
                  <c:v>-155.07603304560001</c:v>
                </c:pt>
                <c:pt idx="89">
                  <c:v>-155.07603304560001</c:v>
                </c:pt>
                <c:pt idx="90">
                  <c:v>-154.89940139628001</c:v>
                </c:pt>
                <c:pt idx="91">
                  <c:v>-154.840916687641</c:v>
                </c:pt>
                <c:pt idx="92">
                  <c:v>-154.84414435727999</c:v>
                </c:pt>
                <c:pt idx="93">
                  <c:v>-154.94002492272099</c:v>
                </c:pt>
                <c:pt idx="94">
                  <c:v>-154.67317866665999</c:v>
                </c:pt>
                <c:pt idx="95">
                  <c:v>-154.67317866665999</c:v>
                </c:pt>
                <c:pt idx="96">
                  <c:v>-154.59112804980001</c:v>
                </c:pt>
                <c:pt idx="97">
                  <c:v>-154.764706050781</c:v>
                </c:pt>
                <c:pt idx="98">
                  <c:v>-154.968282102182</c:v>
                </c:pt>
                <c:pt idx="99">
                  <c:v>-154.72440537054101</c:v>
                </c:pt>
                <c:pt idx="100">
                  <c:v>-154.79678781774001</c:v>
                </c:pt>
                <c:pt idx="101">
                  <c:v>-154.55246171472101</c:v>
                </c:pt>
                <c:pt idx="102">
                  <c:v>-154.64877885000101</c:v>
                </c:pt>
                <c:pt idx="103">
                  <c:v>-154.64877885000101</c:v>
                </c:pt>
                <c:pt idx="104">
                  <c:v>-154.64877885000101</c:v>
                </c:pt>
                <c:pt idx="105">
                  <c:v>-154.781099518681</c:v>
                </c:pt>
                <c:pt idx="106">
                  <c:v>-154.824783318481</c:v>
                </c:pt>
                <c:pt idx="107">
                  <c:v>-154.53761408586101</c:v>
                </c:pt>
                <c:pt idx="108">
                  <c:v>-154.53761408586101</c:v>
                </c:pt>
                <c:pt idx="109">
                  <c:v>-154.69429524060101</c:v>
                </c:pt>
                <c:pt idx="110">
                  <c:v>-154.496790076021</c:v>
                </c:pt>
                <c:pt idx="111">
                  <c:v>-154.496790076021</c:v>
                </c:pt>
                <c:pt idx="112">
                  <c:v>-154.52742936246099</c:v>
                </c:pt>
                <c:pt idx="113">
                  <c:v>-154.57614081342101</c:v>
                </c:pt>
                <c:pt idx="114">
                  <c:v>-154.35404612273999</c:v>
                </c:pt>
                <c:pt idx="115">
                  <c:v>-154.55477330412</c:v>
                </c:pt>
                <c:pt idx="116">
                  <c:v>-154.55477330412</c:v>
                </c:pt>
                <c:pt idx="117">
                  <c:v>-154.55477330412</c:v>
                </c:pt>
                <c:pt idx="118">
                  <c:v>-154.26558222000199</c:v>
                </c:pt>
                <c:pt idx="119">
                  <c:v>-154.29719586252099</c:v>
                </c:pt>
                <c:pt idx="120">
                  <c:v>-154.30371243851999</c:v>
                </c:pt>
                <c:pt idx="121">
                  <c:v>-154.12242170262101</c:v>
                </c:pt>
                <c:pt idx="122">
                  <c:v>-154.38971450052</c:v>
                </c:pt>
                <c:pt idx="123">
                  <c:v>-154.19774643852</c:v>
                </c:pt>
                <c:pt idx="124">
                  <c:v>-154.02159086232001</c:v>
                </c:pt>
                <c:pt idx="125">
                  <c:v>-154.02159086232001</c:v>
                </c:pt>
                <c:pt idx="126">
                  <c:v>-154.09504176642099</c:v>
                </c:pt>
                <c:pt idx="127">
                  <c:v>-153.84534296231999</c:v>
                </c:pt>
                <c:pt idx="128">
                  <c:v>-153.86993955264001</c:v>
                </c:pt>
                <c:pt idx="129">
                  <c:v>-153.21862072134101</c:v>
                </c:pt>
                <c:pt idx="130">
                  <c:v>-152.94572204382001</c:v>
                </c:pt>
                <c:pt idx="131">
                  <c:v>-153.10661646564</c:v>
                </c:pt>
                <c:pt idx="132">
                  <c:v>-152.85188157258</c:v>
                </c:pt>
                <c:pt idx="133">
                  <c:v>-152.85188157258</c:v>
                </c:pt>
                <c:pt idx="134">
                  <c:v>-152.97565444050099</c:v>
                </c:pt>
                <c:pt idx="135">
                  <c:v>-152.97565444050099</c:v>
                </c:pt>
                <c:pt idx="136">
                  <c:v>-152.16254093754</c:v>
                </c:pt>
                <c:pt idx="137">
                  <c:v>-151.95978486390101</c:v>
                </c:pt>
                <c:pt idx="138">
                  <c:v>-151.94594047896101</c:v>
                </c:pt>
                <c:pt idx="139">
                  <c:v>-151.94594047896101</c:v>
                </c:pt>
                <c:pt idx="140">
                  <c:v>-152.07064219590001</c:v>
                </c:pt>
                <c:pt idx="141">
                  <c:v>-151.830538508101</c:v>
                </c:pt>
                <c:pt idx="142">
                  <c:v>-151.830538508101</c:v>
                </c:pt>
                <c:pt idx="143">
                  <c:v>-151.886077117501</c:v>
                </c:pt>
                <c:pt idx="144">
                  <c:v>-151.95441100254101</c:v>
                </c:pt>
                <c:pt idx="145">
                  <c:v>-151.703678909041</c:v>
                </c:pt>
                <c:pt idx="146">
                  <c:v>-151.703678909041</c:v>
                </c:pt>
                <c:pt idx="147">
                  <c:v>-151.468347051781</c:v>
                </c:pt>
                <c:pt idx="148">
                  <c:v>-151.60633010310099</c:v>
                </c:pt>
                <c:pt idx="149">
                  <c:v>-151.38178628202101</c:v>
                </c:pt>
                <c:pt idx="150">
                  <c:v>-151.38178628202101</c:v>
                </c:pt>
                <c:pt idx="151">
                  <c:v>-151.45651564104099</c:v>
                </c:pt>
                <c:pt idx="152">
                  <c:v>-151.19478631458099</c:v>
                </c:pt>
                <c:pt idx="153">
                  <c:v>-151.35847845402</c:v>
                </c:pt>
                <c:pt idx="154">
                  <c:v>-151.35847845402</c:v>
                </c:pt>
                <c:pt idx="155">
                  <c:v>-151.43336387550099</c:v>
                </c:pt>
                <c:pt idx="156">
                  <c:v>-151.43336387550099</c:v>
                </c:pt>
                <c:pt idx="157">
                  <c:v>-151.245919349281</c:v>
                </c:pt>
                <c:pt idx="158">
                  <c:v>-151.10405437134099</c:v>
                </c:pt>
                <c:pt idx="159">
                  <c:v>-151.19818092870099</c:v>
                </c:pt>
                <c:pt idx="160">
                  <c:v>-151.19818092870099</c:v>
                </c:pt>
                <c:pt idx="161">
                  <c:v>-151.18386448704001</c:v>
                </c:pt>
                <c:pt idx="162">
                  <c:v>-151.18386448704001</c:v>
                </c:pt>
                <c:pt idx="163">
                  <c:v>-150.98435563764099</c:v>
                </c:pt>
                <c:pt idx="164">
                  <c:v>-151.11042139044099</c:v>
                </c:pt>
                <c:pt idx="165">
                  <c:v>-150.80173495332099</c:v>
                </c:pt>
                <c:pt idx="166">
                  <c:v>-150.92156700882001</c:v>
                </c:pt>
                <c:pt idx="167">
                  <c:v>-150.996721234321</c:v>
                </c:pt>
                <c:pt idx="168">
                  <c:v>-150.78335129609999</c:v>
                </c:pt>
                <c:pt idx="169">
                  <c:v>-150.89714530644099</c:v>
                </c:pt>
                <c:pt idx="170">
                  <c:v>-150.89714530644099</c:v>
                </c:pt>
                <c:pt idx="171">
                  <c:v>-150.89714530644099</c:v>
                </c:pt>
                <c:pt idx="172">
                  <c:v>-150.638430323161</c:v>
                </c:pt>
                <c:pt idx="173">
                  <c:v>-150.83393838348101</c:v>
                </c:pt>
                <c:pt idx="174">
                  <c:v>-150.568288790401</c:v>
                </c:pt>
                <c:pt idx="175">
                  <c:v>-150.568288790401</c:v>
                </c:pt>
                <c:pt idx="176">
                  <c:v>-150.643598335501</c:v>
                </c:pt>
                <c:pt idx="177">
                  <c:v>-150.40313636256101</c:v>
                </c:pt>
                <c:pt idx="178">
                  <c:v>-150.40313636256101</c:v>
                </c:pt>
                <c:pt idx="179">
                  <c:v>-150.504184771441</c:v>
                </c:pt>
                <c:pt idx="180">
                  <c:v>-150.61849196280099</c:v>
                </c:pt>
                <c:pt idx="181">
                  <c:v>-150.336697454941</c:v>
                </c:pt>
                <c:pt idx="182">
                  <c:v>-150.336697454941</c:v>
                </c:pt>
                <c:pt idx="183">
                  <c:v>-150.464418503161</c:v>
                </c:pt>
                <c:pt idx="184">
                  <c:v>-150.19573257840099</c:v>
                </c:pt>
                <c:pt idx="185">
                  <c:v>-150.27160595682099</c:v>
                </c:pt>
                <c:pt idx="186">
                  <c:v>-150.27160595682099</c:v>
                </c:pt>
                <c:pt idx="187">
                  <c:v>-150.07396694634099</c:v>
                </c:pt>
                <c:pt idx="188">
                  <c:v>-150.07396694634099</c:v>
                </c:pt>
                <c:pt idx="189">
                  <c:v>-150.19986571188099</c:v>
                </c:pt>
                <c:pt idx="190">
                  <c:v>-149.910317701201</c:v>
                </c:pt>
                <c:pt idx="191">
                  <c:v>-150.10383202728099</c:v>
                </c:pt>
                <c:pt idx="192">
                  <c:v>-150.10383202728099</c:v>
                </c:pt>
                <c:pt idx="193">
                  <c:v>-150.180001764</c:v>
                </c:pt>
                <c:pt idx="194">
                  <c:v>-150.180001764</c:v>
                </c:pt>
                <c:pt idx="195">
                  <c:v>-149.90949696810199</c:v>
                </c:pt>
                <c:pt idx="196">
                  <c:v>-149.98564260911999</c:v>
                </c:pt>
                <c:pt idx="197">
                  <c:v>-150.15366847464</c:v>
                </c:pt>
                <c:pt idx="198">
                  <c:v>-149.90870269842199</c:v>
                </c:pt>
                <c:pt idx="199">
                  <c:v>-149.91289909332099</c:v>
                </c:pt>
                <c:pt idx="200">
                  <c:v>-150.13366846122099</c:v>
                </c:pt>
                <c:pt idx="201">
                  <c:v>-149.78967122562099</c:v>
                </c:pt>
                <c:pt idx="202">
                  <c:v>-149.78967122562099</c:v>
                </c:pt>
                <c:pt idx="203">
                  <c:v>-149.78967122562099</c:v>
                </c:pt>
                <c:pt idx="204">
                  <c:v>-149.93839022196099</c:v>
                </c:pt>
                <c:pt idx="205">
                  <c:v>-149.7688084047</c:v>
                </c:pt>
                <c:pt idx="206">
                  <c:v>-149.86526614224101</c:v>
                </c:pt>
                <c:pt idx="207">
                  <c:v>-149.86526614224101</c:v>
                </c:pt>
                <c:pt idx="208">
                  <c:v>-149.618602588621</c:v>
                </c:pt>
                <c:pt idx="209">
                  <c:v>-149.46465367602099</c:v>
                </c:pt>
                <c:pt idx="210">
                  <c:v>-149.46465367602099</c:v>
                </c:pt>
                <c:pt idx="211">
                  <c:v>-149.58101657124101</c:v>
                </c:pt>
                <c:pt idx="212">
                  <c:v>-149.34004832466101</c:v>
                </c:pt>
                <c:pt idx="213">
                  <c:v>-149.43656247444099</c:v>
                </c:pt>
                <c:pt idx="214">
                  <c:v>-149.513261135341</c:v>
                </c:pt>
                <c:pt idx="215">
                  <c:v>-149.26524339684099</c:v>
                </c:pt>
                <c:pt idx="216">
                  <c:v>-149.461268243521</c:v>
                </c:pt>
                <c:pt idx="217">
                  <c:v>-149.461268243521</c:v>
                </c:pt>
                <c:pt idx="218">
                  <c:v>-149.461268243521</c:v>
                </c:pt>
                <c:pt idx="219">
                  <c:v>-149.39228497248101</c:v>
                </c:pt>
                <c:pt idx="220">
                  <c:v>-149.23663903404</c:v>
                </c:pt>
                <c:pt idx="221">
                  <c:v>-149.41700401140099</c:v>
                </c:pt>
                <c:pt idx="222">
                  <c:v>-149.41700401140099</c:v>
                </c:pt>
                <c:pt idx="223">
                  <c:v>-148.90668117264099</c:v>
                </c:pt>
                <c:pt idx="224">
                  <c:v>-148.90668117264099</c:v>
                </c:pt>
                <c:pt idx="225">
                  <c:v>-149.03080441722099</c:v>
                </c:pt>
                <c:pt idx="226">
                  <c:v>-149.03080441722099</c:v>
                </c:pt>
                <c:pt idx="227">
                  <c:v>-148.65221248056099</c:v>
                </c:pt>
                <c:pt idx="228">
                  <c:v>-148.65221248056099</c:v>
                </c:pt>
                <c:pt idx="229">
                  <c:v>-148.72974632766099</c:v>
                </c:pt>
                <c:pt idx="230">
                  <c:v>-148.58119503222099</c:v>
                </c:pt>
                <c:pt idx="231">
                  <c:v>-148.69963407720101</c:v>
                </c:pt>
                <c:pt idx="232">
                  <c:v>-148.69963407720101</c:v>
                </c:pt>
                <c:pt idx="233">
                  <c:v>-148.804406490302</c:v>
                </c:pt>
                <c:pt idx="234">
                  <c:v>-148.55070965112</c:v>
                </c:pt>
                <c:pt idx="235">
                  <c:v>-148.628550839821</c:v>
                </c:pt>
                <c:pt idx="236">
                  <c:v>-148.67950673424201</c:v>
                </c:pt>
                <c:pt idx="237">
                  <c:v>-148.70332982370101</c:v>
                </c:pt>
                <c:pt idx="238">
                  <c:v>-148.62534243390101</c:v>
                </c:pt>
                <c:pt idx="239">
                  <c:v>-148.20348380262101</c:v>
                </c:pt>
                <c:pt idx="240">
                  <c:v>-148.20348380262101</c:v>
                </c:pt>
                <c:pt idx="241">
                  <c:v>-148.07965863330099</c:v>
                </c:pt>
                <c:pt idx="242">
                  <c:v>-148.17853215138001</c:v>
                </c:pt>
                <c:pt idx="243">
                  <c:v>-148.17853215138001</c:v>
                </c:pt>
                <c:pt idx="244">
                  <c:v>-148.25030646840099</c:v>
                </c:pt>
                <c:pt idx="245">
                  <c:v>-148.25030646840099</c:v>
                </c:pt>
                <c:pt idx="246">
                  <c:v>-148.030243459921</c:v>
                </c:pt>
                <c:pt idx="247">
                  <c:v>-148.177418243761</c:v>
                </c:pt>
                <c:pt idx="248">
                  <c:v>-147.8923604295</c:v>
                </c:pt>
                <c:pt idx="249">
                  <c:v>-147.8923604295</c:v>
                </c:pt>
                <c:pt idx="250">
                  <c:v>-147.88735467534099</c:v>
                </c:pt>
                <c:pt idx="251">
                  <c:v>-147.93861114251999</c:v>
                </c:pt>
                <c:pt idx="252">
                  <c:v>-148.024034543401</c:v>
                </c:pt>
                <c:pt idx="253">
                  <c:v>-147.81325072824001</c:v>
                </c:pt>
                <c:pt idx="254">
                  <c:v>-147.86458514676099</c:v>
                </c:pt>
                <c:pt idx="255">
                  <c:v>-147.99186829998101</c:v>
                </c:pt>
                <c:pt idx="256">
                  <c:v>-147.299447284081</c:v>
                </c:pt>
                <c:pt idx="257">
                  <c:v>-147.42074019918101</c:v>
                </c:pt>
                <c:pt idx="258">
                  <c:v>-147.13727843520101</c:v>
                </c:pt>
                <c:pt idx="259">
                  <c:v>-147.26534452781999</c:v>
                </c:pt>
                <c:pt idx="260">
                  <c:v>-147.188834413801</c:v>
                </c:pt>
                <c:pt idx="261">
                  <c:v>-146.976675813361</c:v>
                </c:pt>
                <c:pt idx="262">
                  <c:v>-147.098542386182</c:v>
                </c:pt>
                <c:pt idx="263">
                  <c:v>-147.098542386182</c:v>
                </c:pt>
                <c:pt idx="264">
                  <c:v>-147.23405450616201</c:v>
                </c:pt>
                <c:pt idx="265">
                  <c:v>-147.23405450616201</c:v>
                </c:pt>
                <c:pt idx="266">
                  <c:v>-147.02131362720101</c:v>
                </c:pt>
                <c:pt idx="267">
                  <c:v>-146.719423895581</c:v>
                </c:pt>
                <c:pt idx="268">
                  <c:v>-146.86985169852099</c:v>
                </c:pt>
                <c:pt idx="269">
                  <c:v>-146.13578507484101</c:v>
                </c:pt>
                <c:pt idx="270">
                  <c:v>-146.372457167101</c:v>
                </c:pt>
                <c:pt idx="271">
                  <c:v>-146.346189561361</c:v>
                </c:pt>
                <c:pt idx="272">
                  <c:v>-145.928027929861</c:v>
                </c:pt>
                <c:pt idx="273">
                  <c:v>-146.05823768226</c:v>
                </c:pt>
                <c:pt idx="274">
                  <c:v>-145.70965828782201</c:v>
                </c:pt>
                <c:pt idx="275">
                  <c:v>-145.896814970641</c:v>
                </c:pt>
                <c:pt idx="276">
                  <c:v>-145.92023601954099</c:v>
                </c:pt>
                <c:pt idx="277">
                  <c:v>-145.62767362986</c:v>
                </c:pt>
                <c:pt idx="278">
                  <c:v>-145.939217484121</c:v>
                </c:pt>
                <c:pt idx="279">
                  <c:v>-145.939217484121</c:v>
                </c:pt>
                <c:pt idx="280">
                  <c:v>-145.58881672218101</c:v>
                </c:pt>
                <c:pt idx="281">
                  <c:v>-145.71964550988099</c:v>
                </c:pt>
                <c:pt idx="282">
                  <c:v>-145.39709182038101</c:v>
                </c:pt>
                <c:pt idx="283">
                  <c:v>-145.55662597338099</c:v>
                </c:pt>
                <c:pt idx="284">
                  <c:v>-145.55662597338099</c:v>
                </c:pt>
                <c:pt idx="285">
                  <c:v>-145.10632488492101</c:v>
                </c:pt>
                <c:pt idx="286">
                  <c:v>-145.287860274541</c:v>
                </c:pt>
                <c:pt idx="287">
                  <c:v>-145.36849235550099</c:v>
                </c:pt>
                <c:pt idx="288">
                  <c:v>-145.36849235550099</c:v>
                </c:pt>
                <c:pt idx="289">
                  <c:v>-145.01535639078199</c:v>
                </c:pt>
                <c:pt idx="290">
                  <c:v>-145.01535639078199</c:v>
                </c:pt>
                <c:pt idx="291">
                  <c:v>-145.04521598202001</c:v>
                </c:pt>
                <c:pt idx="292">
                  <c:v>-144.82146625950099</c:v>
                </c:pt>
                <c:pt idx="293">
                  <c:v>-144.450317487181</c:v>
                </c:pt>
                <c:pt idx="294">
                  <c:v>-144.17307467694101</c:v>
                </c:pt>
                <c:pt idx="295">
                  <c:v>-144.17353772124099</c:v>
                </c:pt>
                <c:pt idx="296">
                  <c:v>-144.17353772124099</c:v>
                </c:pt>
                <c:pt idx="297">
                  <c:v>-141.42228717810099</c:v>
                </c:pt>
                <c:pt idx="298">
                  <c:v>-141.562707233221</c:v>
                </c:pt>
                <c:pt idx="299">
                  <c:v>-141.005987745841</c:v>
                </c:pt>
                <c:pt idx="300">
                  <c:v>-141.0865589892</c:v>
                </c:pt>
                <c:pt idx="301">
                  <c:v>-141.243065205721</c:v>
                </c:pt>
                <c:pt idx="302">
                  <c:v>-140.90094235272099</c:v>
                </c:pt>
                <c:pt idx="303">
                  <c:v>-140.90094235272099</c:v>
                </c:pt>
                <c:pt idx="304">
                  <c:v>-140.90094235272099</c:v>
                </c:pt>
                <c:pt idx="305">
                  <c:v>-141.064496732701</c:v>
                </c:pt>
                <c:pt idx="306">
                  <c:v>-140.72160514314101</c:v>
                </c:pt>
                <c:pt idx="307">
                  <c:v>-140.58779706672101</c:v>
                </c:pt>
                <c:pt idx="308">
                  <c:v>-140.58779706672101</c:v>
                </c:pt>
                <c:pt idx="309">
                  <c:v>-140.37529448880099</c:v>
                </c:pt>
                <c:pt idx="310">
                  <c:v>-140.45589729900101</c:v>
                </c:pt>
                <c:pt idx="311">
                  <c:v>-140.19429036474199</c:v>
                </c:pt>
                <c:pt idx="312">
                  <c:v>-140.19429036474199</c:v>
                </c:pt>
                <c:pt idx="313">
                  <c:v>-140.32121435712099</c:v>
                </c:pt>
                <c:pt idx="314">
                  <c:v>-140.32121435712099</c:v>
                </c:pt>
                <c:pt idx="315">
                  <c:v>-140.13966178560099</c:v>
                </c:pt>
                <c:pt idx="316">
                  <c:v>-139.79329261686101</c:v>
                </c:pt>
                <c:pt idx="317">
                  <c:v>-139.769460608641</c:v>
                </c:pt>
                <c:pt idx="318">
                  <c:v>-139.769460608641</c:v>
                </c:pt>
                <c:pt idx="319">
                  <c:v>-139.41529863204099</c:v>
                </c:pt>
                <c:pt idx="320">
                  <c:v>-139.41529863204099</c:v>
                </c:pt>
                <c:pt idx="321">
                  <c:v>-139.55609206650001</c:v>
                </c:pt>
                <c:pt idx="322">
                  <c:v>-139.55281749042101</c:v>
                </c:pt>
                <c:pt idx="323">
                  <c:v>-139.20445276632</c:v>
                </c:pt>
                <c:pt idx="324">
                  <c:v>-139.36189017960101</c:v>
                </c:pt>
                <c:pt idx="325">
                  <c:v>-138.82396429596201</c:v>
                </c:pt>
                <c:pt idx="326">
                  <c:v>-138.90415476456101</c:v>
                </c:pt>
                <c:pt idx="327">
                  <c:v>-138.638200538701</c:v>
                </c:pt>
                <c:pt idx="328">
                  <c:v>-138.638200538701</c:v>
                </c:pt>
                <c:pt idx="329">
                  <c:v>-138.638200538701</c:v>
                </c:pt>
                <c:pt idx="330">
                  <c:v>-138.82609399764101</c:v>
                </c:pt>
                <c:pt idx="331">
                  <c:v>-138.57898114518099</c:v>
                </c:pt>
                <c:pt idx="332">
                  <c:v>-138.659334073081</c:v>
                </c:pt>
                <c:pt idx="333">
                  <c:v>-138.659334073081</c:v>
                </c:pt>
                <c:pt idx="334">
                  <c:v>-138.148126649761</c:v>
                </c:pt>
                <c:pt idx="335">
                  <c:v>-138.27540529584101</c:v>
                </c:pt>
                <c:pt idx="336">
                  <c:v>-138.27540529584101</c:v>
                </c:pt>
                <c:pt idx="337">
                  <c:v>-137.98365604842101</c:v>
                </c:pt>
                <c:pt idx="338">
                  <c:v>-137.979030380041</c:v>
                </c:pt>
                <c:pt idx="339">
                  <c:v>-138.16768544604099</c:v>
                </c:pt>
                <c:pt idx="340">
                  <c:v>-137.78323467984001</c:v>
                </c:pt>
                <c:pt idx="341">
                  <c:v>-136.44961478076101</c:v>
                </c:pt>
                <c:pt idx="342">
                  <c:v>-136.19777859480101</c:v>
                </c:pt>
                <c:pt idx="343">
                  <c:v>-135.89222610396001</c:v>
                </c:pt>
                <c:pt idx="344">
                  <c:v>-135.940858616041</c:v>
                </c:pt>
                <c:pt idx="345">
                  <c:v>-135.63142569612</c:v>
                </c:pt>
                <c:pt idx="346">
                  <c:v>-135.206510595661</c:v>
                </c:pt>
                <c:pt idx="347">
                  <c:v>-135.427734941701</c:v>
                </c:pt>
                <c:pt idx="348">
                  <c:v>-135.24745024968101</c:v>
                </c:pt>
                <c:pt idx="349">
                  <c:v>-135.125164584961</c:v>
                </c:pt>
                <c:pt idx="350">
                  <c:v>-134.547222866521</c:v>
                </c:pt>
                <c:pt idx="351">
                  <c:v>-134.547222866521</c:v>
                </c:pt>
                <c:pt idx="352">
                  <c:v>-134.27779930992099</c:v>
                </c:pt>
                <c:pt idx="353">
                  <c:v>-133.94324161524099</c:v>
                </c:pt>
                <c:pt idx="354">
                  <c:v>-133.90058085048</c:v>
                </c:pt>
                <c:pt idx="355">
                  <c:v>-133.74440365865999</c:v>
                </c:pt>
                <c:pt idx="356">
                  <c:v>-133.56969580950101</c:v>
                </c:pt>
                <c:pt idx="357">
                  <c:v>-133.70642154648101</c:v>
                </c:pt>
                <c:pt idx="358">
                  <c:v>-133.43427852882101</c:v>
                </c:pt>
                <c:pt idx="359">
                  <c:v>-133.67044803702001</c:v>
                </c:pt>
                <c:pt idx="360">
                  <c:v>-133.86613118112101</c:v>
                </c:pt>
                <c:pt idx="361">
                  <c:v>-133.86613118112101</c:v>
                </c:pt>
                <c:pt idx="362">
                  <c:v>-133.94085845574099</c:v>
                </c:pt>
                <c:pt idx="363">
                  <c:v>-133.33213859381999</c:v>
                </c:pt>
                <c:pt idx="364">
                  <c:v>-133.47160114584</c:v>
                </c:pt>
                <c:pt idx="365">
                  <c:v>-133.47160114584</c:v>
                </c:pt>
                <c:pt idx="366">
                  <c:v>-133.66932668921999</c:v>
                </c:pt>
                <c:pt idx="367">
                  <c:v>-133.66932668921999</c:v>
                </c:pt>
                <c:pt idx="368">
                  <c:v>-133.74274444392</c:v>
                </c:pt>
                <c:pt idx="369">
                  <c:v>-133.712609758441</c:v>
                </c:pt>
                <c:pt idx="370">
                  <c:v>-133.794879494041</c:v>
                </c:pt>
                <c:pt idx="371">
                  <c:v>-133.794879494041</c:v>
                </c:pt>
                <c:pt idx="372">
                  <c:v>-133.93556724738099</c:v>
                </c:pt>
                <c:pt idx="373">
                  <c:v>-133.93556724738099</c:v>
                </c:pt>
                <c:pt idx="374">
                  <c:v>-134.01821440920099</c:v>
                </c:pt>
                <c:pt idx="375">
                  <c:v>-134.068225682161</c:v>
                </c:pt>
                <c:pt idx="376">
                  <c:v>-134.26800378234</c:v>
                </c:pt>
                <c:pt idx="377">
                  <c:v>-134.062722885602</c:v>
                </c:pt>
                <c:pt idx="378">
                  <c:v>-134.145804981541</c:v>
                </c:pt>
                <c:pt idx="379">
                  <c:v>-136.32546184158099</c:v>
                </c:pt>
                <c:pt idx="380">
                  <c:v>-136.41296474472099</c:v>
                </c:pt>
                <c:pt idx="381">
                  <c:v>-136.41296474472099</c:v>
                </c:pt>
                <c:pt idx="382">
                  <c:v>-136.62071798952101</c:v>
                </c:pt>
                <c:pt idx="383">
                  <c:v>-136.67483442006099</c:v>
                </c:pt>
                <c:pt idx="384">
                  <c:v>-136.58589742482101</c:v>
                </c:pt>
                <c:pt idx="385">
                  <c:v>-136.67399612250099</c:v>
                </c:pt>
                <c:pt idx="386">
                  <c:v>-136.822530587161</c:v>
                </c:pt>
                <c:pt idx="387">
                  <c:v>-136.91104483224001</c:v>
                </c:pt>
                <c:pt idx="388">
                  <c:v>-136.76160830202201</c:v>
                </c:pt>
                <c:pt idx="389">
                  <c:v>-136.76160830202201</c:v>
                </c:pt>
                <c:pt idx="390">
                  <c:v>-137.320469490661</c:v>
                </c:pt>
                <c:pt idx="391">
                  <c:v>-137.95765251606201</c:v>
                </c:pt>
                <c:pt idx="392">
                  <c:v>-138.01383018102101</c:v>
                </c:pt>
                <c:pt idx="393">
                  <c:v>-137.82953347260101</c:v>
                </c:pt>
                <c:pt idx="394">
                  <c:v>-137.98107381509999</c:v>
                </c:pt>
                <c:pt idx="395">
                  <c:v>-138.19396170786101</c:v>
                </c:pt>
                <c:pt idx="396">
                  <c:v>-138.19396170786101</c:v>
                </c:pt>
                <c:pt idx="397">
                  <c:v>-138.19396170786101</c:v>
                </c:pt>
                <c:pt idx="398">
                  <c:v>-137.97484409784099</c:v>
                </c:pt>
                <c:pt idx="399">
                  <c:v>-138.07365234677999</c:v>
                </c:pt>
                <c:pt idx="400">
                  <c:v>-138.34413200472099</c:v>
                </c:pt>
                <c:pt idx="401">
                  <c:v>-138.34413200472099</c:v>
                </c:pt>
                <c:pt idx="402">
                  <c:v>-138.49708447386101</c:v>
                </c:pt>
                <c:pt idx="403">
                  <c:v>-138.346433613361</c:v>
                </c:pt>
                <c:pt idx="404">
                  <c:v>-139.022790238141</c:v>
                </c:pt>
                <c:pt idx="405">
                  <c:v>-138.96004285475999</c:v>
                </c:pt>
                <c:pt idx="406">
                  <c:v>-138.95633054520101</c:v>
                </c:pt>
                <c:pt idx="407">
                  <c:v>-139.049845834921</c:v>
                </c:pt>
                <c:pt idx="408">
                  <c:v>-138.79740778062001</c:v>
                </c:pt>
                <c:pt idx="409">
                  <c:v>-138.79740778062001</c:v>
                </c:pt>
                <c:pt idx="410">
                  <c:v>-139.18021302018099</c:v>
                </c:pt>
                <c:pt idx="411">
                  <c:v>-139.18021302018099</c:v>
                </c:pt>
                <c:pt idx="412">
                  <c:v>-139.368043146541</c:v>
                </c:pt>
                <c:pt idx="413">
                  <c:v>-139.17890797104101</c:v>
                </c:pt>
                <c:pt idx="414">
                  <c:v>-139.050105411061</c:v>
                </c:pt>
                <c:pt idx="415">
                  <c:v>-139.050105411061</c:v>
                </c:pt>
                <c:pt idx="416">
                  <c:v>-137.623808037781</c:v>
                </c:pt>
                <c:pt idx="417">
                  <c:v>-137.827060362541</c:v>
                </c:pt>
                <c:pt idx="418">
                  <c:v>-137.827060362541</c:v>
                </c:pt>
                <c:pt idx="419">
                  <c:v>-137.92647271608001</c:v>
                </c:pt>
                <c:pt idx="420">
                  <c:v>-137.72484732432</c:v>
                </c:pt>
                <c:pt idx="421">
                  <c:v>-137.957953017421</c:v>
                </c:pt>
                <c:pt idx="422">
                  <c:v>-137.72683458642101</c:v>
                </c:pt>
                <c:pt idx="423">
                  <c:v>-137.78877617814101</c:v>
                </c:pt>
                <c:pt idx="424">
                  <c:v>-138.02267029158099</c:v>
                </c:pt>
                <c:pt idx="425">
                  <c:v>-137.41386557814101</c:v>
                </c:pt>
                <c:pt idx="426">
                  <c:v>-137.43940030805999</c:v>
                </c:pt>
                <c:pt idx="427">
                  <c:v>-137.16029465184101</c:v>
                </c:pt>
                <c:pt idx="428">
                  <c:v>-137.06066761242101</c:v>
                </c:pt>
                <c:pt idx="429">
                  <c:v>-137.29737915192001</c:v>
                </c:pt>
                <c:pt idx="430">
                  <c:v>-136.91638413744101</c:v>
                </c:pt>
                <c:pt idx="431">
                  <c:v>-136.32145883028099</c:v>
                </c:pt>
                <c:pt idx="432">
                  <c:v>-136.39229694024201</c:v>
                </c:pt>
                <c:pt idx="433">
                  <c:v>-136.45194342606101</c:v>
                </c:pt>
                <c:pt idx="434">
                  <c:v>-136.42157023608101</c:v>
                </c:pt>
                <c:pt idx="435">
                  <c:v>-136.24202626416101</c:v>
                </c:pt>
                <c:pt idx="436">
                  <c:v>-135.84956543538101</c:v>
                </c:pt>
                <c:pt idx="437">
                  <c:v>-135.84956543538101</c:v>
                </c:pt>
                <c:pt idx="438">
                  <c:v>-135.84956543538101</c:v>
                </c:pt>
                <c:pt idx="439">
                  <c:v>-135.989844834481</c:v>
                </c:pt>
                <c:pt idx="440">
                  <c:v>-135.77873800482001</c:v>
                </c:pt>
                <c:pt idx="441">
                  <c:v>-136.09041281490099</c:v>
                </c:pt>
                <c:pt idx="442">
                  <c:v>-136.09041281490099</c:v>
                </c:pt>
                <c:pt idx="443">
                  <c:v>-135.87873335472099</c:v>
                </c:pt>
                <c:pt idx="444">
                  <c:v>-136.01097744323999</c:v>
                </c:pt>
                <c:pt idx="445">
                  <c:v>-135.24099287700099</c:v>
                </c:pt>
                <c:pt idx="446">
                  <c:v>-135.24099287700099</c:v>
                </c:pt>
                <c:pt idx="447">
                  <c:v>-135.41211543804101</c:v>
                </c:pt>
                <c:pt idx="448">
                  <c:v>-135.41211543804101</c:v>
                </c:pt>
                <c:pt idx="449">
                  <c:v>-135.479762428741</c:v>
                </c:pt>
                <c:pt idx="450">
                  <c:v>-135.58168498332</c:v>
                </c:pt>
                <c:pt idx="451">
                  <c:v>-135.39867378791999</c:v>
                </c:pt>
                <c:pt idx="452">
                  <c:v>-135.39867378791999</c:v>
                </c:pt>
                <c:pt idx="453">
                  <c:v>-134.939313007621</c:v>
                </c:pt>
                <c:pt idx="454">
                  <c:v>-135.03712649658101</c:v>
                </c:pt>
                <c:pt idx="455">
                  <c:v>-135.178723545661</c:v>
                </c:pt>
                <c:pt idx="456">
                  <c:v>-135.09656033316199</c:v>
                </c:pt>
                <c:pt idx="457">
                  <c:v>-134.35578989538101</c:v>
                </c:pt>
                <c:pt idx="458">
                  <c:v>-134.52811004783999</c:v>
                </c:pt>
                <c:pt idx="459">
                  <c:v>-134.52811004783999</c:v>
                </c:pt>
                <c:pt idx="460">
                  <c:v>-134.52811004783999</c:v>
                </c:pt>
                <c:pt idx="461">
                  <c:v>-134.59023189918099</c:v>
                </c:pt>
                <c:pt idx="462">
                  <c:v>-133.88847752136101</c:v>
                </c:pt>
                <c:pt idx="463">
                  <c:v>-134.17316330970101</c:v>
                </c:pt>
                <c:pt idx="464">
                  <c:v>-133.95446473692101</c:v>
                </c:pt>
                <c:pt idx="465">
                  <c:v>-134.01656250665999</c:v>
                </c:pt>
                <c:pt idx="466">
                  <c:v>-133.94031426510099</c:v>
                </c:pt>
                <c:pt idx="467">
                  <c:v>-133.54158981798199</c:v>
                </c:pt>
                <c:pt idx="468">
                  <c:v>-133.54158981798199</c:v>
                </c:pt>
                <c:pt idx="469">
                  <c:v>-132.93786670518199</c:v>
                </c:pt>
                <c:pt idx="470">
                  <c:v>-132.27452576682001</c:v>
                </c:pt>
                <c:pt idx="471">
                  <c:v>-131.85812954160099</c:v>
                </c:pt>
                <c:pt idx="472">
                  <c:v>-131.55975588162201</c:v>
                </c:pt>
                <c:pt idx="473">
                  <c:v>-131.17132163100001</c:v>
                </c:pt>
                <c:pt idx="474">
                  <c:v>-131.10776424192099</c:v>
                </c:pt>
                <c:pt idx="475">
                  <c:v>-131.10776424192099</c:v>
                </c:pt>
                <c:pt idx="476">
                  <c:v>-130.250045222041</c:v>
                </c:pt>
                <c:pt idx="477">
                  <c:v>-130.49838127956099</c:v>
                </c:pt>
                <c:pt idx="478">
                  <c:v>-130.49838127956099</c:v>
                </c:pt>
                <c:pt idx="479">
                  <c:v>-130.38431267922101</c:v>
                </c:pt>
                <c:pt idx="480">
                  <c:v>-130.40301762192101</c:v>
                </c:pt>
                <c:pt idx="481">
                  <c:v>-129.79846586526099</c:v>
                </c:pt>
                <c:pt idx="482">
                  <c:v>-129.16683315888099</c:v>
                </c:pt>
                <c:pt idx="483">
                  <c:v>-129.15125254824099</c:v>
                </c:pt>
                <c:pt idx="484">
                  <c:v>-129.15125254824099</c:v>
                </c:pt>
                <c:pt idx="485">
                  <c:v>-128.91844024901999</c:v>
                </c:pt>
                <c:pt idx="486">
                  <c:v>-128.45514828432101</c:v>
                </c:pt>
                <c:pt idx="487">
                  <c:v>-128.22118398276001</c:v>
                </c:pt>
                <c:pt idx="488">
                  <c:v>-128.22118398276001</c:v>
                </c:pt>
                <c:pt idx="489">
                  <c:v>-128.47091886846101</c:v>
                </c:pt>
                <c:pt idx="490">
                  <c:v>-128.47091886846101</c:v>
                </c:pt>
                <c:pt idx="491">
                  <c:v>-127.854159361862</c:v>
                </c:pt>
                <c:pt idx="492">
                  <c:v>-127.660554771181</c:v>
                </c:pt>
                <c:pt idx="493">
                  <c:v>-127.03491366966099</c:v>
                </c:pt>
                <c:pt idx="494">
                  <c:v>-126.41938353198201</c:v>
                </c:pt>
                <c:pt idx="495">
                  <c:v>-126.237343716121</c:v>
                </c:pt>
                <c:pt idx="496">
                  <c:v>-126.412235880841</c:v>
                </c:pt>
                <c:pt idx="497">
                  <c:v>-126.412235880841</c:v>
                </c:pt>
                <c:pt idx="498">
                  <c:v>-125.598236955842</c:v>
                </c:pt>
                <c:pt idx="499">
                  <c:v>-125.598236955842</c:v>
                </c:pt>
                <c:pt idx="500">
                  <c:v>-124.86592011786</c:v>
                </c:pt>
                <c:pt idx="501">
                  <c:v>-125.116633342981</c:v>
                </c:pt>
                <c:pt idx="502">
                  <c:v>-122.657520523861</c:v>
                </c:pt>
                <c:pt idx="503">
                  <c:v>-122.657520523861</c:v>
                </c:pt>
                <c:pt idx="504">
                  <c:v>-122.68054398426101</c:v>
                </c:pt>
                <c:pt idx="505">
                  <c:v>-122.68054398426101</c:v>
                </c:pt>
                <c:pt idx="506">
                  <c:v>-121.812204350041</c:v>
                </c:pt>
                <c:pt idx="507">
                  <c:v>-121.19290932822101</c:v>
                </c:pt>
                <c:pt idx="508">
                  <c:v>-119.572418758322</c:v>
                </c:pt>
                <c:pt idx="509">
                  <c:v>-119.39646158484101</c:v>
                </c:pt>
                <c:pt idx="510">
                  <c:v>-119.39646158484101</c:v>
                </c:pt>
                <c:pt idx="511">
                  <c:v>-119.39646158484101</c:v>
                </c:pt>
                <c:pt idx="512">
                  <c:v>-119.44698451488</c:v>
                </c:pt>
                <c:pt idx="513">
                  <c:v>-118.935267400201</c:v>
                </c:pt>
                <c:pt idx="514">
                  <c:v>-118.521019320721</c:v>
                </c:pt>
                <c:pt idx="515">
                  <c:v>-118.521019320721</c:v>
                </c:pt>
                <c:pt idx="516">
                  <c:v>-118.737409679161</c:v>
                </c:pt>
                <c:pt idx="517">
                  <c:v>-118.638572931841</c:v>
                </c:pt>
                <c:pt idx="518">
                  <c:v>-118.638572931841</c:v>
                </c:pt>
                <c:pt idx="519">
                  <c:v>-117.703423452721</c:v>
                </c:pt>
                <c:pt idx="520">
                  <c:v>-117.875517719341</c:v>
                </c:pt>
                <c:pt idx="521">
                  <c:v>-117.660684602942</c:v>
                </c:pt>
                <c:pt idx="522">
                  <c:v>-117.66554353476</c:v>
                </c:pt>
                <c:pt idx="523">
                  <c:v>-116.892832096981</c:v>
                </c:pt>
                <c:pt idx="524">
                  <c:v>-116.63218083132</c:v>
                </c:pt>
                <c:pt idx="525">
                  <c:v>-116.63218083132</c:v>
                </c:pt>
                <c:pt idx="526">
                  <c:v>-116.63218083132</c:v>
                </c:pt>
                <c:pt idx="527">
                  <c:v>-116.88366821352101</c:v>
                </c:pt>
                <c:pt idx="528">
                  <c:v>-116.74647673026099</c:v>
                </c:pt>
                <c:pt idx="529">
                  <c:v>-116.016462158821</c:v>
                </c:pt>
                <c:pt idx="530">
                  <c:v>-116.016462158821</c:v>
                </c:pt>
                <c:pt idx="531">
                  <c:v>-115.79777070684101</c:v>
                </c:pt>
                <c:pt idx="532">
                  <c:v>-115.844775516361</c:v>
                </c:pt>
                <c:pt idx="533">
                  <c:v>-115.661331514981</c:v>
                </c:pt>
                <c:pt idx="534">
                  <c:v>-115.661331514981</c:v>
                </c:pt>
                <c:pt idx="535">
                  <c:v>-115.270108641721</c:v>
                </c:pt>
                <c:pt idx="536">
                  <c:v>-115.270108641721</c:v>
                </c:pt>
                <c:pt idx="537">
                  <c:v>-113.893588140841</c:v>
                </c:pt>
                <c:pt idx="538">
                  <c:v>-113.5799666019</c:v>
                </c:pt>
                <c:pt idx="539">
                  <c:v>-113.181400795081</c:v>
                </c:pt>
                <c:pt idx="540">
                  <c:v>-111.710198820361</c:v>
                </c:pt>
                <c:pt idx="541">
                  <c:v>-111.888800460421</c:v>
                </c:pt>
                <c:pt idx="542">
                  <c:v>-111.888800460421</c:v>
                </c:pt>
                <c:pt idx="543">
                  <c:v>-111.651816050401</c:v>
                </c:pt>
                <c:pt idx="544">
                  <c:v>-111.74006618550099</c:v>
                </c:pt>
                <c:pt idx="545">
                  <c:v>-110.933660270581</c:v>
                </c:pt>
                <c:pt idx="546">
                  <c:v>-108.11893771386001</c:v>
                </c:pt>
                <c:pt idx="547">
                  <c:v>-108.11893771386001</c:v>
                </c:pt>
                <c:pt idx="548">
                  <c:v>-107.834966422741</c:v>
                </c:pt>
                <c:pt idx="549">
                  <c:v>-108.0422708649</c:v>
                </c:pt>
                <c:pt idx="550">
                  <c:v>-107.673237991202</c:v>
                </c:pt>
                <c:pt idx="551">
                  <c:v>-107.518532887441</c:v>
                </c:pt>
                <c:pt idx="552">
                  <c:v>-107.641636375801</c:v>
                </c:pt>
                <c:pt idx="553">
                  <c:v>-104.723498423222</c:v>
                </c:pt>
                <c:pt idx="554">
                  <c:v>-104.723498423222</c:v>
                </c:pt>
                <c:pt idx="555">
                  <c:v>-103.61669025594099</c:v>
                </c:pt>
                <c:pt idx="556">
                  <c:v>-103.36343464788099</c:v>
                </c:pt>
                <c:pt idx="557">
                  <c:v>-103.327371998641</c:v>
                </c:pt>
                <c:pt idx="558">
                  <c:v>-103.02209339357999</c:v>
                </c:pt>
                <c:pt idx="559">
                  <c:v>-102.756551973062</c:v>
                </c:pt>
                <c:pt idx="560">
                  <c:v>-103.115163596101</c:v>
                </c:pt>
                <c:pt idx="561">
                  <c:v>-102.80852727288099</c:v>
                </c:pt>
                <c:pt idx="562">
                  <c:v>-103.167315883561</c:v>
                </c:pt>
                <c:pt idx="563">
                  <c:v>-103.167315883561</c:v>
                </c:pt>
                <c:pt idx="564">
                  <c:v>-103.167315883561</c:v>
                </c:pt>
                <c:pt idx="565">
                  <c:v>-103.340591548861</c:v>
                </c:pt>
                <c:pt idx="566">
                  <c:v>-103.08206087856099</c:v>
                </c:pt>
                <c:pt idx="567">
                  <c:v>-102.8982503343</c:v>
                </c:pt>
                <c:pt idx="568">
                  <c:v>-102.8982503343</c:v>
                </c:pt>
                <c:pt idx="569">
                  <c:v>-102.76899664794099</c:v>
                </c:pt>
                <c:pt idx="570">
                  <c:v>-103.44224804136201</c:v>
                </c:pt>
                <c:pt idx="571">
                  <c:v>-103.31327429100099</c:v>
                </c:pt>
                <c:pt idx="572">
                  <c:v>-103.31327429100099</c:v>
                </c:pt>
                <c:pt idx="573">
                  <c:v>-103.044464847241</c:v>
                </c:pt>
                <c:pt idx="574">
                  <c:v>-103.044464847241</c:v>
                </c:pt>
                <c:pt idx="575">
                  <c:v>-102.867621880141</c:v>
                </c:pt>
                <c:pt idx="576">
                  <c:v>-103.190327225101</c:v>
                </c:pt>
                <c:pt idx="577">
                  <c:v>-103.456789842181</c:v>
                </c:pt>
                <c:pt idx="578">
                  <c:v>-103.456789842181</c:v>
                </c:pt>
                <c:pt idx="579">
                  <c:v>-103.194887028781</c:v>
                </c:pt>
                <c:pt idx="580">
                  <c:v>-103.194887028781</c:v>
                </c:pt>
                <c:pt idx="581">
                  <c:v>-102.973628620501</c:v>
                </c:pt>
                <c:pt idx="582">
                  <c:v>-103.108427404981</c:v>
                </c:pt>
                <c:pt idx="583">
                  <c:v>-102.78690240258101</c:v>
                </c:pt>
                <c:pt idx="584">
                  <c:v>-103.344328816741</c:v>
                </c:pt>
                <c:pt idx="585">
                  <c:v>-103.33886707008099</c:v>
                </c:pt>
                <c:pt idx="586">
                  <c:v>-103.257887633281</c:v>
                </c:pt>
                <c:pt idx="587">
                  <c:v>-103.243786132621</c:v>
                </c:pt>
                <c:pt idx="588">
                  <c:v>-103.243786132621</c:v>
                </c:pt>
                <c:pt idx="589">
                  <c:v>-103.243786132621</c:v>
                </c:pt>
                <c:pt idx="590">
                  <c:v>-103.556239594321</c:v>
                </c:pt>
                <c:pt idx="591">
                  <c:v>-103.643758047961</c:v>
                </c:pt>
                <c:pt idx="592">
                  <c:v>-103.23298800636</c:v>
                </c:pt>
                <c:pt idx="593">
                  <c:v>-103.15070044242</c:v>
                </c:pt>
                <c:pt idx="594">
                  <c:v>-103.93133678088</c:v>
                </c:pt>
                <c:pt idx="595">
                  <c:v>-103.93133678088</c:v>
                </c:pt>
                <c:pt idx="596">
                  <c:v>-103.93133678088</c:v>
                </c:pt>
                <c:pt idx="597">
                  <c:v>-103.612499478782</c:v>
                </c:pt>
                <c:pt idx="598">
                  <c:v>-103.38616357794</c:v>
                </c:pt>
                <c:pt idx="599">
                  <c:v>-103.34051908776</c:v>
                </c:pt>
                <c:pt idx="600">
                  <c:v>-103.34051908776</c:v>
                </c:pt>
                <c:pt idx="601">
                  <c:v>-103.674591748081</c:v>
                </c:pt>
                <c:pt idx="602">
                  <c:v>-103.95080907222101</c:v>
                </c:pt>
                <c:pt idx="603">
                  <c:v>-103.493180936462</c:v>
                </c:pt>
                <c:pt idx="604">
                  <c:v>-103.493180936462</c:v>
                </c:pt>
                <c:pt idx="605">
                  <c:v>-103.446224364361</c:v>
                </c:pt>
                <c:pt idx="606">
                  <c:v>-103.16004317478099</c:v>
                </c:pt>
                <c:pt idx="607">
                  <c:v>-103.16004317478099</c:v>
                </c:pt>
                <c:pt idx="608">
                  <c:v>-102.96706289994</c:v>
                </c:pt>
                <c:pt idx="609">
                  <c:v>-102.63162448062</c:v>
                </c:pt>
                <c:pt idx="610">
                  <c:v>-102.820622888881</c:v>
                </c:pt>
                <c:pt idx="611">
                  <c:v>-102.820622888881</c:v>
                </c:pt>
                <c:pt idx="612">
                  <c:v>-103.321280095801</c:v>
                </c:pt>
                <c:pt idx="613">
                  <c:v>-103.321280095801</c:v>
                </c:pt>
                <c:pt idx="614">
                  <c:v>-103.12160123922099</c:v>
                </c:pt>
                <c:pt idx="615">
                  <c:v>-102.784089697141</c:v>
                </c:pt>
                <c:pt idx="616">
                  <c:v>-102.69649289700099</c:v>
                </c:pt>
                <c:pt idx="617">
                  <c:v>-102.69649289700099</c:v>
                </c:pt>
                <c:pt idx="618">
                  <c:v>-102.357621730801</c:v>
                </c:pt>
                <c:pt idx="619">
                  <c:v>-102.357621730801</c:v>
                </c:pt>
                <c:pt idx="620">
                  <c:v>-103.185296942221</c:v>
                </c:pt>
                <c:pt idx="621">
                  <c:v>-102.944982165181</c:v>
                </c:pt>
                <c:pt idx="622">
                  <c:v>-102.659159410621</c:v>
                </c:pt>
                <c:pt idx="623">
                  <c:v>-102.417599179861</c:v>
                </c:pt>
                <c:pt idx="624">
                  <c:v>-102.564026270941</c:v>
                </c:pt>
                <c:pt idx="625">
                  <c:v>-102.222245169061</c:v>
                </c:pt>
                <c:pt idx="626">
                  <c:v>-102.02435496240101</c:v>
                </c:pt>
                <c:pt idx="627">
                  <c:v>-102.02435496240101</c:v>
                </c:pt>
                <c:pt idx="628">
                  <c:v>-102.02435496240101</c:v>
                </c:pt>
                <c:pt idx="629">
                  <c:v>-102.814109863201</c:v>
                </c:pt>
                <c:pt idx="630">
                  <c:v>-102.382048021561</c:v>
                </c:pt>
                <c:pt idx="631">
                  <c:v>-102.137887150921</c:v>
                </c:pt>
                <c:pt idx="632">
                  <c:v>-102.137887150921</c:v>
                </c:pt>
                <c:pt idx="633">
                  <c:v>-102.28527248766</c:v>
                </c:pt>
                <c:pt idx="634">
                  <c:v>-101.88514938144</c:v>
                </c:pt>
                <c:pt idx="635">
                  <c:v>-101.88514938144</c:v>
                </c:pt>
                <c:pt idx="636">
                  <c:v>-101.639368713241</c:v>
                </c:pt>
                <c:pt idx="637">
                  <c:v>-101.292367529941</c:v>
                </c:pt>
                <c:pt idx="638">
                  <c:v>-102.446845750801</c:v>
                </c:pt>
                <c:pt idx="639">
                  <c:v>-101.998988558101</c:v>
                </c:pt>
                <c:pt idx="640">
                  <c:v>-101.595892045561</c:v>
                </c:pt>
                <c:pt idx="641">
                  <c:v>-101.449290051001</c:v>
                </c:pt>
                <c:pt idx="642">
                  <c:v>-101.449290051001</c:v>
                </c:pt>
                <c:pt idx="643">
                  <c:v>-101.449290051001</c:v>
                </c:pt>
                <c:pt idx="644">
                  <c:v>-101.597141711101</c:v>
                </c:pt>
                <c:pt idx="645">
                  <c:v>-101.14577015778001</c:v>
                </c:pt>
                <c:pt idx="646">
                  <c:v>-100.59098355414</c:v>
                </c:pt>
                <c:pt idx="647">
                  <c:v>-100.59098355414</c:v>
                </c:pt>
                <c:pt idx="648">
                  <c:v>-100.840079731381</c:v>
                </c:pt>
                <c:pt idx="649">
                  <c:v>-101.303334115501</c:v>
                </c:pt>
                <c:pt idx="650">
                  <c:v>-101.21068698324</c:v>
                </c:pt>
                <c:pt idx="651">
                  <c:v>-101.21068698324</c:v>
                </c:pt>
                <c:pt idx="652">
                  <c:v>-100.85749720266099</c:v>
                </c:pt>
                <c:pt idx="653">
                  <c:v>-100.85749720266099</c:v>
                </c:pt>
                <c:pt idx="654">
                  <c:v>-100.6422302469</c:v>
                </c:pt>
                <c:pt idx="655">
                  <c:v>-100.342817759281</c:v>
                </c:pt>
                <c:pt idx="656">
                  <c:v>-99.883733658480594</c:v>
                </c:pt>
                <c:pt idx="657">
                  <c:v>-99.883733658480594</c:v>
                </c:pt>
                <c:pt idx="658">
                  <c:v>-100.55611776708101</c:v>
                </c:pt>
                <c:pt idx="659">
                  <c:v>-100.55611776708101</c:v>
                </c:pt>
                <c:pt idx="660">
                  <c:v>-100.70513679726101</c:v>
                </c:pt>
                <c:pt idx="661">
                  <c:v>-100.451138310001</c:v>
                </c:pt>
                <c:pt idx="662">
                  <c:v>-100.03674111846099</c:v>
                </c:pt>
                <c:pt idx="663">
                  <c:v>-99.781247720521193</c:v>
                </c:pt>
                <c:pt idx="664">
                  <c:v>-100.033485251161</c:v>
                </c:pt>
                <c:pt idx="665">
                  <c:v>-99.569518300021201</c:v>
                </c:pt>
                <c:pt idx="666">
                  <c:v>-99.472948117441206</c:v>
                </c:pt>
                <c:pt idx="667">
                  <c:v>-99.472948117441206</c:v>
                </c:pt>
                <c:pt idx="668">
                  <c:v>-99.472948117441206</c:v>
                </c:pt>
                <c:pt idx="669">
                  <c:v>-99.840042504360596</c:v>
                </c:pt>
                <c:pt idx="670">
                  <c:v>-99.722438398080598</c:v>
                </c:pt>
                <c:pt idx="671">
                  <c:v>-99.249310996920002</c:v>
                </c:pt>
                <c:pt idx="672">
                  <c:v>-99.249310996920002</c:v>
                </c:pt>
                <c:pt idx="673">
                  <c:v>-98.932009220881199</c:v>
                </c:pt>
                <c:pt idx="674">
                  <c:v>-98.833535941800605</c:v>
                </c:pt>
                <c:pt idx="675">
                  <c:v>-98.942801256120603</c:v>
                </c:pt>
                <c:pt idx="676">
                  <c:v>-99.198244228621206</c:v>
                </c:pt>
                <c:pt idx="677">
                  <c:v>-98.772939277980598</c:v>
                </c:pt>
                <c:pt idx="678">
                  <c:v>-98.772939277980598</c:v>
                </c:pt>
                <c:pt idx="679">
                  <c:v>-98.772939277980598</c:v>
                </c:pt>
                <c:pt idx="680">
                  <c:v>-98.404165296781201</c:v>
                </c:pt>
                <c:pt idx="681">
                  <c:v>-98.14045940394</c:v>
                </c:pt>
                <c:pt idx="682">
                  <c:v>-97.918690131721206</c:v>
                </c:pt>
                <c:pt idx="683">
                  <c:v>-97.595277098521194</c:v>
                </c:pt>
                <c:pt idx="684">
                  <c:v>-97.595277098521194</c:v>
                </c:pt>
                <c:pt idx="685">
                  <c:v>-97.435664020499999</c:v>
                </c:pt>
                <c:pt idx="686">
                  <c:v>-97.120070038380604</c:v>
                </c:pt>
                <c:pt idx="687">
                  <c:v>-97.120070038380604</c:v>
                </c:pt>
                <c:pt idx="688">
                  <c:v>-97.601058629579995</c:v>
                </c:pt>
                <c:pt idx="689">
                  <c:v>-96.745505699220004</c:v>
                </c:pt>
                <c:pt idx="690">
                  <c:v>-97.366456417320606</c:v>
                </c:pt>
                <c:pt idx="691">
                  <c:v>-97.048987765200593</c:v>
                </c:pt>
                <c:pt idx="692">
                  <c:v>-96.779772580380595</c:v>
                </c:pt>
                <c:pt idx="693">
                  <c:v>-96.779772580380595</c:v>
                </c:pt>
                <c:pt idx="694">
                  <c:v>-96.676048602361206</c:v>
                </c:pt>
                <c:pt idx="695">
                  <c:v>-96.676048602361206</c:v>
                </c:pt>
                <c:pt idx="696">
                  <c:v>-96.658549192440006</c:v>
                </c:pt>
                <c:pt idx="697">
                  <c:v>-96.220899467880599</c:v>
                </c:pt>
                <c:pt idx="698">
                  <c:v>-96.057219923520606</c:v>
                </c:pt>
                <c:pt idx="699">
                  <c:v>-95.735219926920607</c:v>
                </c:pt>
                <c:pt idx="700">
                  <c:v>-96.050876352060001</c:v>
                </c:pt>
                <c:pt idx="701">
                  <c:v>-96.420314292</c:v>
                </c:pt>
                <c:pt idx="702">
                  <c:v>-96.097406766359995</c:v>
                </c:pt>
                <c:pt idx="703">
                  <c:v>-96.097406766359995</c:v>
                </c:pt>
                <c:pt idx="704">
                  <c:v>-96.097406766359995</c:v>
                </c:pt>
                <c:pt idx="705">
                  <c:v>-95.764285310400595</c:v>
                </c:pt>
                <c:pt idx="706">
                  <c:v>-95.806981152901201</c:v>
                </c:pt>
                <c:pt idx="707">
                  <c:v>-95.421897020820595</c:v>
                </c:pt>
                <c:pt idx="708">
                  <c:v>-95.421897020820595</c:v>
                </c:pt>
                <c:pt idx="709">
                  <c:v>-94.866681084181195</c:v>
                </c:pt>
                <c:pt idx="710">
                  <c:v>-94.758353785081198</c:v>
                </c:pt>
                <c:pt idx="711">
                  <c:v>-94.758353785081198</c:v>
                </c:pt>
                <c:pt idx="712">
                  <c:v>-94.370255309041198</c:v>
                </c:pt>
                <c:pt idx="713">
                  <c:v>-94.568585183161801</c:v>
                </c:pt>
                <c:pt idx="714">
                  <c:v>-93.300863420640596</c:v>
                </c:pt>
                <c:pt idx="715">
                  <c:v>-93.300863420640596</c:v>
                </c:pt>
                <c:pt idx="716">
                  <c:v>-93.388341003361802</c:v>
                </c:pt>
                <c:pt idx="717">
                  <c:v>-93.103722012420604</c:v>
                </c:pt>
                <c:pt idx="718">
                  <c:v>-92.766954058261206</c:v>
                </c:pt>
                <c:pt idx="719">
                  <c:v>-92.766954058261206</c:v>
                </c:pt>
                <c:pt idx="720">
                  <c:v>-92.420028602040603</c:v>
                </c:pt>
                <c:pt idx="721">
                  <c:v>-92.420028602040603</c:v>
                </c:pt>
                <c:pt idx="722">
                  <c:v>-92.491793200801197</c:v>
                </c:pt>
                <c:pt idx="723">
                  <c:v>-92.141960811719997</c:v>
                </c:pt>
                <c:pt idx="724">
                  <c:v>-92.141960811719997</c:v>
                </c:pt>
                <c:pt idx="725">
                  <c:v>-91.8003778042806</c:v>
                </c:pt>
                <c:pt idx="726">
                  <c:v>-88.3375488451818</c:v>
                </c:pt>
                <c:pt idx="727">
                  <c:v>-87.936773392560596</c:v>
                </c:pt>
                <c:pt idx="728">
                  <c:v>-88.135685908499994</c:v>
                </c:pt>
                <c:pt idx="729">
                  <c:v>-88.010086543681197</c:v>
                </c:pt>
                <c:pt idx="730">
                  <c:v>-87.287433348481201</c:v>
                </c:pt>
                <c:pt idx="731">
                  <c:v>-87.287433348481201</c:v>
                </c:pt>
                <c:pt idx="732">
                  <c:v>-87.096847849920593</c:v>
                </c:pt>
                <c:pt idx="733">
                  <c:v>-87.096847849920593</c:v>
                </c:pt>
                <c:pt idx="734">
                  <c:v>-86.423370415801202</c:v>
                </c:pt>
                <c:pt idx="735">
                  <c:v>-86.502987849060005</c:v>
                </c:pt>
                <c:pt idx="736">
                  <c:v>-86.2552999689606</c:v>
                </c:pt>
                <c:pt idx="737">
                  <c:v>-77.687358784621196</c:v>
                </c:pt>
                <c:pt idx="738">
                  <c:v>-77.410531445341206</c:v>
                </c:pt>
                <c:pt idx="739">
                  <c:v>-76.939680739921201</c:v>
                </c:pt>
                <c:pt idx="740">
                  <c:v>-76.786954006921206</c:v>
                </c:pt>
                <c:pt idx="741">
                  <c:v>-76.187230125181799</c:v>
                </c:pt>
                <c:pt idx="742">
                  <c:v>-76.187230125181799</c:v>
                </c:pt>
                <c:pt idx="743">
                  <c:v>-76.187230125181799</c:v>
                </c:pt>
                <c:pt idx="744">
                  <c:v>-75.552378289380599</c:v>
                </c:pt>
                <c:pt idx="745">
                  <c:v>-75.201146536440604</c:v>
                </c:pt>
                <c:pt idx="746">
                  <c:v>-75.201146536440604</c:v>
                </c:pt>
                <c:pt idx="747">
                  <c:v>-74.789123821740603</c:v>
                </c:pt>
                <c:pt idx="748">
                  <c:v>-74.307865769939994</c:v>
                </c:pt>
                <c:pt idx="749">
                  <c:v>-74.307865769939994</c:v>
                </c:pt>
                <c:pt idx="750">
                  <c:v>-74.080875264601204</c:v>
                </c:pt>
                <c:pt idx="751">
                  <c:v>-73.945327365480594</c:v>
                </c:pt>
                <c:pt idx="752">
                  <c:v>-73.656774961500602</c:v>
                </c:pt>
                <c:pt idx="753">
                  <c:v>-73.427572381980596</c:v>
                </c:pt>
                <c:pt idx="754">
                  <c:v>-72.940069668361204</c:v>
                </c:pt>
                <c:pt idx="755">
                  <c:v>-73.551456213480606</c:v>
                </c:pt>
                <c:pt idx="756">
                  <c:v>-73.551456213480606</c:v>
                </c:pt>
                <c:pt idx="757">
                  <c:v>-73.551456213480606</c:v>
                </c:pt>
                <c:pt idx="758">
                  <c:v>-67.537584207720599</c:v>
                </c:pt>
                <c:pt idx="759">
                  <c:v>-68.365237818300599</c:v>
                </c:pt>
                <c:pt idx="760">
                  <c:v>-67.647781401300605</c:v>
                </c:pt>
                <c:pt idx="761">
                  <c:v>-67.647781401300605</c:v>
                </c:pt>
                <c:pt idx="762">
                  <c:v>-65.852818345079996</c:v>
                </c:pt>
                <c:pt idx="763">
                  <c:v>-65.852818345079996</c:v>
                </c:pt>
                <c:pt idx="764">
                  <c:v>-64.988924952181193</c:v>
                </c:pt>
                <c:pt idx="765">
                  <c:v>-63.949646560920598</c:v>
                </c:pt>
                <c:pt idx="766">
                  <c:v>-63.4650732717012</c:v>
                </c:pt>
                <c:pt idx="767">
                  <c:v>-64.054842671040603</c:v>
                </c:pt>
                <c:pt idx="768">
                  <c:v>-63.7129904625018</c:v>
                </c:pt>
                <c:pt idx="769">
                  <c:v>-62.997453441181797</c:v>
                </c:pt>
                <c:pt idx="770">
                  <c:v>-62.997453441181797</c:v>
                </c:pt>
                <c:pt idx="771">
                  <c:v>-62.997453441181797</c:v>
                </c:pt>
                <c:pt idx="772">
                  <c:v>-63.955111042261201</c:v>
                </c:pt>
                <c:pt idx="773">
                  <c:v>-63.5409739925406</c:v>
                </c:pt>
                <c:pt idx="774">
                  <c:v>-63.508489129559997</c:v>
                </c:pt>
                <c:pt idx="775">
                  <c:v>-63.079550178781801</c:v>
                </c:pt>
                <c:pt idx="776">
                  <c:v>-63.079550178781801</c:v>
                </c:pt>
                <c:pt idx="777">
                  <c:v>-63.763277676241202</c:v>
                </c:pt>
                <c:pt idx="778">
                  <c:v>-63.763277676241202</c:v>
                </c:pt>
                <c:pt idx="779">
                  <c:v>-63.481574594341801</c:v>
                </c:pt>
                <c:pt idx="780">
                  <c:v>-62.9797736251206</c:v>
                </c:pt>
                <c:pt idx="781">
                  <c:v>-63.588837123841202</c:v>
                </c:pt>
                <c:pt idx="782">
                  <c:v>-63.077723871121201</c:v>
                </c:pt>
                <c:pt idx="783">
                  <c:v>-62.493898054261201</c:v>
                </c:pt>
                <c:pt idx="784">
                  <c:v>-62.615914758419997</c:v>
                </c:pt>
                <c:pt idx="785">
                  <c:v>-63.379239062460599</c:v>
                </c:pt>
                <c:pt idx="786">
                  <c:v>-63.379239062460599</c:v>
                </c:pt>
                <c:pt idx="787">
                  <c:v>-63.379239062460599</c:v>
                </c:pt>
                <c:pt idx="788">
                  <c:v>-62.942741294400001</c:v>
                </c:pt>
                <c:pt idx="789">
                  <c:v>-63.121086934200598</c:v>
                </c:pt>
                <c:pt idx="790">
                  <c:v>-62.530552264920601</c:v>
                </c:pt>
                <c:pt idx="791">
                  <c:v>-62.530552264920601</c:v>
                </c:pt>
                <c:pt idx="792">
                  <c:v>-63.380393565061802</c:v>
                </c:pt>
                <c:pt idx="793">
                  <c:v>-62.788158570961798</c:v>
                </c:pt>
                <c:pt idx="794">
                  <c:v>-62.788158570961798</c:v>
                </c:pt>
                <c:pt idx="795">
                  <c:v>-62.193683864161201</c:v>
                </c:pt>
                <c:pt idx="796">
                  <c:v>-63.528337702200602</c:v>
                </c:pt>
                <c:pt idx="797">
                  <c:v>-63.013048082760598</c:v>
                </c:pt>
                <c:pt idx="798">
                  <c:v>-62.415348393661198</c:v>
                </c:pt>
                <c:pt idx="799">
                  <c:v>-63.34774068726</c:v>
                </c:pt>
                <c:pt idx="800">
                  <c:v>-62.675656858380002</c:v>
                </c:pt>
                <c:pt idx="801">
                  <c:v>-62.675656858380002</c:v>
                </c:pt>
                <c:pt idx="802">
                  <c:v>-62.675656858380002</c:v>
                </c:pt>
                <c:pt idx="803">
                  <c:v>-62.073920741220597</c:v>
                </c:pt>
                <c:pt idx="804">
                  <c:v>-63.0920685184212</c:v>
                </c:pt>
                <c:pt idx="805">
                  <c:v>-61.956809916121202</c:v>
                </c:pt>
                <c:pt idx="806">
                  <c:v>-61.956809916121202</c:v>
                </c:pt>
                <c:pt idx="807">
                  <c:v>-62.360560668180597</c:v>
                </c:pt>
                <c:pt idx="808">
                  <c:v>-62.716060355940598</c:v>
                </c:pt>
                <c:pt idx="809">
                  <c:v>-62.262877706040001</c:v>
                </c:pt>
                <c:pt idx="810">
                  <c:v>-62.262877706040001</c:v>
                </c:pt>
                <c:pt idx="811">
                  <c:v>-62.981759525939999</c:v>
                </c:pt>
                <c:pt idx="812">
                  <c:v>-62.981759525939999</c:v>
                </c:pt>
                <c:pt idx="813">
                  <c:v>-61.832386689000003</c:v>
                </c:pt>
                <c:pt idx="814">
                  <c:v>-60.777351269940603</c:v>
                </c:pt>
                <c:pt idx="815">
                  <c:v>-61.819332258720003</c:v>
                </c:pt>
                <c:pt idx="816">
                  <c:v>-60.881301583621202</c:v>
                </c:pt>
                <c:pt idx="817">
                  <c:v>-61.2409424778606</c:v>
                </c:pt>
                <c:pt idx="818">
                  <c:v>-62.131478687640602</c:v>
                </c:pt>
                <c:pt idx="819">
                  <c:v>-61.5068760795006</c:v>
                </c:pt>
                <c:pt idx="820">
                  <c:v>-60.963621193381798</c:v>
                </c:pt>
                <c:pt idx="821">
                  <c:v>-60.963621193381798</c:v>
                </c:pt>
                <c:pt idx="822">
                  <c:v>-60.963621193381798</c:v>
                </c:pt>
                <c:pt idx="823">
                  <c:v>-61.766882080320599</c:v>
                </c:pt>
                <c:pt idx="824">
                  <c:v>-60.6672225576012</c:v>
                </c:pt>
                <c:pt idx="825">
                  <c:v>-60.999652225380601</c:v>
                </c:pt>
                <c:pt idx="826">
                  <c:v>-60.999652225380601</c:v>
                </c:pt>
                <c:pt idx="827">
                  <c:v>-60.772755781500599</c:v>
                </c:pt>
                <c:pt idx="828">
                  <c:v>-60.298484757601798</c:v>
                </c:pt>
                <c:pt idx="829">
                  <c:v>-60.298484757601798</c:v>
                </c:pt>
                <c:pt idx="830">
                  <c:v>-59.7452219897406</c:v>
                </c:pt>
                <c:pt idx="831">
                  <c:v>-60.403213188540597</c:v>
                </c:pt>
                <c:pt idx="832">
                  <c:v>-59.925359217780297</c:v>
                </c:pt>
                <c:pt idx="833">
                  <c:v>-59.523165516000702</c:v>
                </c:pt>
                <c:pt idx="834">
                  <c:v>-59.321660280961098</c:v>
                </c:pt>
                <c:pt idx="835">
                  <c:v>-60.311982515161198</c:v>
                </c:pt>
                <c:pt idx="836">
                  <c:v>-60.311982515161198</c:v>
                </c:pt>
                <c:pt idx="837">
                  <c:v>-60.311982515161198</c:v>
                </c:pt>
                <c:pt idx="838">
                  <c:v>-58.795233231841102</c:v>
                </c:pt>
                <c:pt idx="839">
                  <c:v>-58.139311477081598</c:v>
                </c:pt>
                <c:pt idx="840">
                  <c:v>-58.809405311820903</c:v>
                </c:pt>
                <c:pt idx="841">
                  <c:v>-58.809405311820903</c:v>
                </c:pt>
                <c:pt idx="842">
                  <c:v>-58.404409090020401</c:v>
                </c:pt>
                <c:pt idx="843">
                  <c:v>-58.404409090020401</c:v>
                </c:pt>
                <c:pt idx="844">
                  <c:v>-57.159898282441198</c:v>
                </c:pt>
                <c:pt idx="845">
                  <c:v>-58.088637490921599</c:v>
                </c:pt>
                <c:pt idx="846">
                  <c:v>-57.2553681420601</c:v>
                </c:pt>
                <c:pt idx="847">
                  <c:v>-57.2553681420601</c:v>
                </c:pt>
                <c:pt idx="848">
                  <c:v>-56.842831958221602</c:v>
                </c:pt>
                <c:pt idx="849">
                  <c:v>-56.842831958221602</c:v>
                </c:pt>
                <c:pt idx="850">
                  <c:v>-57.045203974800501</c:v>
                </c:pt>
                <c:pt idx="851">
                  <c:v>-57.467475715020498</c:v>
                </c:pt>
                <c:pt idx="852">
                  <c:v>-53.629687187579997</c:v>
                </c:pt>
                <c:pt idx="853">
                  <c:v>-52.928436569520699</c:v>
                </c:pt>
                <c:pt idx="854">
                  <c:v>-53.532004749540697</c:v>
                </c:pt>
                <c:pt idx="855">
                  <c:v>-53.178079390560796</c:v>
                </c:pt>
                <c:pt idx="856">
                  <c:v>-53.178079390560796</c:v>
                </c:pt>
                <c:pt idx="857">
                  <c:v>-53.178079390560796</c:v>
                </c:pt>
                <c:pt idx="858">
                  <c:v>-52.284480084960002</c:v>
                </c:pt>
                <c:pt idx="859">
                  <c:v>-52.284480084960002</c:v>
                </c:pt>
                <c:pt idx="860">
                  <c:v>-52.214747671800403</c:v>
                </c:pt>
                <c:pt idx="861">
                  <c:v>-51.497757155761398</c:v>
                </c:pt>
                <c:pt idx="862">
                  <c:v>-51.048189767041102</c:v>
                </c:pt>
                <c:pt idx="863">
                  <c:v>-51.048189767041102</c:v>
                </c:pt>
                <c:pt idx="864">
                  <c:v>-51.753148498020202</c:v>
                </c:pt>
                <c:pt idx="865">
                  <c:v>-51.753148498020202</c:v>
                </c:pt>
                <c:pt idx="866">
                  <c:v>-50.576796570539898</c:v>
                </c:pt>
                <c:pt idx="867">
                  <c:v>-50.207513026260798</c:v>
                </c:pt>
                <c:pt idx="868">
                  <c:v>-51.010524248340502</c:v>
                </c:pt>
                <c:pt idx="869">
                  <c:v>-51.010524248340502</c:v>
                </c:pt>
                <c:pt idx="870">
                  <c:v>-50.185953184200699</c:v>
                </c:pt>
                <c:pt idx="871">
                  <c:v>-50.185953184200699</c:v>
                </c:pt>
                <c:pt idx="872">
                  <c:v>-49.632516518640799</c:v>
                </c:pt>
                <c:pt idx="873">
                  <c:v>-48.989315885760902</c:v>
                </c:pt>
                <c:pt idx="874">
                  <c:v>-49.702592329620103</c:v>
                </c:pt>
                <c:pt idx="875">
                  <c:v>-49.238802217200799</c:v>
                </c:pt>
                <c:pt idx="876">
                  <c:v>-48.860752874761602</c:v>
                </c:pt>
                <c:pt idx="877">
                  <c:v>-47.749179713341597</c:v>
                </c:pt>
                <c:pt idx="878">
                  <c:v>-48.737937386280798</c:v>
                </c:pt>
                <c:pt idx="879">
                  <c:v>-48.737937386280798</c:v>
                </c:pt>
                <c:pt idx="880">
                  <c:v>-48.737937386280798</c:v>
                </c:pt>
                <c:pt idx="881">
                  <c:v>-48.083971797121301</c:v>
                </c:pt>
                <c:pt idx="882">
                  <c:v>-40.284194806200702</c:v>
                </c:pt>
                <c:pt idx="883">
                  <c:v>-39.5681327752214</c:v>
                </c:pt>
                <c:pt idx="884">
                  <c:v>-38.019359259300202</c:v>
                </c:pt>
                <c:pt idx="885">
                  <c:v>-38.019359259300202</c:v>
                </c:pt>
                <c:pt idx="886">
                  <c:v>-37.292311896781598</c:v>
                </c:pt>
                <c:pt idx="887">
                  <c:v>-36.855275978101098</c:v>
                </c:pt>
                <c:pt idx="888">
                  <c:v>-37.501843493461102</c:v>
                </c:pt>
                <c:pt idx="889">
                  <c:v>-37.501843493461102</c:v>
                </c:pt>
                <c:pt idx="890">
                  <c:v>-37.501843493461102</c:v>
                </c:pt>
                <c:pt idx="891">
                  <c:v>-37.881707071081202</c:v>
                </c:pt>
                <c:pt idx="892">
                  <c:v>-36.505066556400699</c:v>
                </c:pt>
                <c:pt idx="893">
                  <c:v>-35.455756004581097</c:v>
                </c:pt>
                <c:pt idx="894">
                  <c:v>-35.455756004581097</c:v>
                </c:pt>
                <c:pt idx="895">
                  <c:v>-35.893146842280998</c:v>
                </c:pt>
                <c:pt idx="896">
                  <c:v>-34.945435055161603</c:v>
                </c:pt>
                <c:pt idx="897">
                  <c:v>-34.945435055161603</c:v>
                </c:pt>
                <c:pt idx="898">
                  <c:v>-34.708732429620497</c:v>
                </c:pt>
                <c:pt idx="899">
                  <c:v>-34.358511625020498</c:v>
                </c:pt>
                <c:pt idx="900">
                  <c:v>-33.295542917941297</c:v>
                </c:pt>
                <c:pt idx="901">
                  <c:v>-34.3610655878405</c:v>
                </c:pt>
                <c:pt idx="902">
                  <c:v>-33.699849269280001</c:v>
                </c:pt>
                <c:pt idx="903">
                  <c:v>-32.831260564799997</c:v>
                </c:pt>
                <c:pt idx="904">
                  <c:v>-23.8480822808407</c:v>
                </c:pt>
                <c:pt idx="905">
                  <c:v>-23.8480822808407</c:v>
                </c:pt>
                <c:pt idx="906">
                  <c:v>-23.8480822808407</c:v>
                </c:pt>
                <c:pt idx="907">
                  <c:v>-22.904872679041599</c:v>
                </c:pt>
                <c:pt idx="908">
                  <c:v>-21.329350213560499</c:v>
                </c:pt>
                <c:pt idx="909">
                  <c:v>-22.2204965276404</c:v>
                </c:pt>
                <c:pt idx="910">
                  <c:v>-22.2204965276404</c:v>
                </c:pt>
                <c:pt idx="911">
                  <c:v>-21.370760153521399</c:v>
                </c:pt>
                <c:pt idx="912">
                  <c:v>-20.8452816943202</c:v>
                </c:pt>
                <c:pt idx="913">
                  <c:v>-20.8452816943202</c:v>
                </c:pt>
                <c:pt idx="914">
                  <c:v>-19.878675431221499</c:v>
                </c:pt>
                <c:pt idx="915">
                  <c:v>-19.017337864501101</c:v>
                </c:pt>
                <c:pt idx="916">
                  <c:v>-20.0238366112211</c:v>
                </c:pt>
                <c:pt idx="917">
                  <c:v>-19.1582655477015</c:v>
                </c:pt>
                <c:pt idx="918">
                  <c:v>-18.176383538160501</c:v>
                </c:pt>
                <c:pt idx="919">
                  <c:v>-17.52293759238</c:v>
                </c:pt>
                <c:pt idx="920">
                  <c:v>-17.52293759238</c:v>
                </c:pt>
                <c:pt idx="921">
                  <c:v>-17.52293759238</c:v>
                </c:pt>
                <c:pt idx="922">
                  <c:v>-16.531032057180202</c:v>
                </c:pt>
                <c:pt idx="923">
                  <c:v>-15.868636477320599</c:v>
                </c:pt>
                <c:pt idx="924">
                  <c:v>-15.9946692978014</c:v>
                </c:pt>
                <c:pt idx="925">
                  <c:v>-15.9946692978014</c:v>
                </c:pt>
                <c:pt idx="926">
                  <c:v>-14.987646865560601</c:v>
                </c:pt>
                <c:pt idx="927">
                  <c:v>-14.0880798111601</c:v>
                </c:pt>
                <c:pt idx="928">
                  <c:v>-13.183313030640999</c:v>
                </c:pt>
                <c:pt idx="929">
                  <c:v>-13.183313030640999</c:v>
                </c:pt>
                <c:pt idx="930">
                  <c:v>-12.1598903634015</c:v>
                </c:pt>
                <c:pt idx="931">
                  <c:v>-12.1598903634015</c:v>
                </c:pt>
                <c:pt idx="932">
                  <c:v>-12.0391060497616</c:v>
                </c:pt>
                <c:pt idx="933">
                  <c:v>-11.5768485201011</c:v>
                </c:pt>
                <c:pt idx="934">
                  <c:v>-10.077607476721401</c:v>
                </c:pt>
                <c:pt idx="935">
                  <c:v>-10.077607476721401</c:v>
                </c:pt>
                <c:pt idx="936">
                  <c:v>-9.3763167647409595</c:v>
                </c:pt>
                <c:pt idx="937">
                  <c:v>-9.3763167647409595</c:v>
                </c:pt>
                <c:pt idx="938">
                  <c:v>-10.6370307733215</c:v>
                </c:pt>
                <c:pt idx="939">
                  <c:v>-9.1222515909606603</c:v>
                </c:pt>
                <c:pt idx="940">
                  <c:v>-8.6447387683199395</c:v>
                </c:pt>
                <c:pt idx="941">
                  <c:v>-7.81511317386048</c:v>
                </c:pt>
                <c:pt idx="942">
                  <c:v>-7.5606910522213804</c:v>
                </c:pt>
                <c:pt idx="943">
                  <c:v>-6.4876335996615602</c:v>
                </c:pt>
                <c:pt idx="944">
                  <c:v>-5.7607261614612097</c:v>
                </c:pt>
                <c:pt idx="945">
                  <c:v>-5.7607261614612097</c:v>
                </c:pt>
                <c:pt idx="946">
                  <c:v>7.2226172468395804</c:v>
                </c:pt>
                <c:pt idx="947">
                  <c:v>10.586449882438901</c:v>
                </c:pt>
                <c:pt idx="948">
                  <c:v>11.8086238417192</c:v>
                </c:pt>
                <c:pt idx="949">
                  <c:v>12.6576454565384</c:v>
                </c:pt>
                <c:pt idx="950">
                  <c:v>13.3801034558388</c:v>
                </c:pt>
                <c:pt idx="951">
                  <c:v>13.3801034558388</c:v>
                </c:pt>
                <c:pt idx="952">
                  <c:v>13.3801034558388</c:v>
                </c:pt>
                <c:pt idx="953">
                  <c:v>14.755648394818699</c:v>
                </c:pt>
                <c:pt idx="954">
                  <c:v>16.0070175065391</c:v>
                </c:pt>
                <c:pt idx="955">
                  <c:v>16.182987346379601</c:v>
                </c:pt>
                <c:pt idx="956">
                  <c:v>17.193752194318701</c:v>
                </c:pt>
                <c:pt idx="957">
                  <c:v>18.474315232378402</c:v>
                </c:pt>
                <c:pt idx="958">
                  <c:v>18.474315232378402</c:v>
                </c:pt>
                <c:pt idx="959">
                  <c:v>19.626628331999399</c:v>
                </c:pt>
                <c:pt idx="960">
                  <c:v>19.626628331999399</c:v>
                </c:pt>
                <c:pt idx="961">
                  <c:v>19.9732512503397</c:v>
                </c:pt>
                <c:pt idx="962">
                  <c:v>20.884165738139</c:v>
                </c:pt>
                <c:pt idx="963">
                  <c:v>21.930247200178901</c:v>
                </c:pt>
                <c:pt idx="964">
                  <c:v>21.930247200178901</c:v>
                </c:pt>
                <c:pt idx="965">
                  <c:v>23.391224027579302</c:v>
                </c:pt>
                <c:pt idx="966">
                  <c:v>23.391224027579302</c:v>
                </c:pt>
                <c:pt idx="967">
                  <c:v>24.452675983079601</c:v>
                </c:pt>
                <c:pt idx="968">
                  <c:v>25.250692933738598</c:v>
                </c:pt>
                <c:pt idx="969">
                  <c:v>25.685366308379699</c:v>
                </c:pt>
                <c:pt idx="970">
                  <c:v>34.971608518259799</c:v>
                </c:pt>
                <c:pt idx="971">
                  <c:v>36.415456508399302</c:v>
                </c:pt>
                <c:pt idx="972">
                  <c:v>37.7342507432394</c:v>
                </c:pt>
                <c:pt idx="973">
                  <c:v>38.911635949379502</c:v>
                </c:pt>
                <c:pt idx="974">
                  <c:v>37.372897775219897</c:v>
                </c:pt>
                <c:pt idx="975">
                  <c:v>37.372897775219897</c:v>
                </c:pt>
                <c:pt idx="976">
                  <c:v>37.372897775219897</c:v>
                </c:pt>
                <c:pt idx="977">
                  <c:v>43.448184412679304</c:v>
                </c:pt>
                <c:pt idx="978">
                  <c:v>44.538782734559803</c:v>
                </c:pt>
                <c:pt idx="979">
                  <c:v>43.847525388059097</c:v>
                </c:pt>
                <c:pt idx="980">
                  <c:v>43.847525388059097</c:v>
                </c:pt>
                <c:pt idx="981">
                  <c:v>45.3829842309596</c:v>
                </c:pt>
                <c:pt idx="982">
                  <c:v>45.3829842309596</c:v>
                </c:pt>
                <c:pt idx="983">
                  <c:v>47.451924511679501</c:v>
                </c:pt>
                <c:pt idx="984">
                  <c:v>49.017776712119598</c:v>
                </c:pt>
                <c:pt idx="985">
                  <c:v>50.454685861739101</c:v>
                </c:pt>
                <c:pt idx="986">
                  <c:v>50.454685861739101</c:v>
                </c:pt>
                <c:pt idx="987">
                  <c:v>50.895331110238601</c:v>
                </c:pt>
                <c:pt idx="988">
                  <c:v>51.523509289739302</c:v>
                </c:pt>
                <c:pt idx="989">
                  <c:v>52.687306421399903</c:v>
                </c:pt>
                <c:pt idx="990">
                  <c:v>55.691785073159899</c:v>
                </c:pt>
                <c:pt idx="991">
                  <c:v>58.1187454466993</c:v>
                </c:pt>
                <c:pt idx="992">
                  <c:v>59.230056122458997</c:v>
                </c:pt>
                <c:pt idx="993">
                  <c:v>60.923995630139999</c:v>
                </c:pt>
                <c:pt idx="994">
                  <c:v>60.923995630139999</c:v>
                </c:pt>
                <c:pt idx="995">
                  <c:v>62.484986546880002</c:v>
                </c:pt>
                <c:pt idx="996">
                  <c:v>61.486168324620003</c:v>
                </c:pt>
                <c:pt idx="997">
                  <c:v>61.486168324620003</c:v>
                </c:pt>
                <c:pt idx="998">
                  <c:v>63.208516543739997</c:v>
                </c:pt>
                <c:pt idx="999">
                  <c:v>64.796950318379999</c:v>
                </c:pt>
                <c:pt idx="1000">
                  <c:v>65.901785256958803</c:v>
                </c:pt>
                <c:pt idx="1001">
                  <c:v>67.190515210559397</c:v>
                </c:pt>
                <c:pt idx="1002">
                  <c:v>65.469592811578806</c:v>
                </c:pt>
                <c:pt idx="1003">
                  <c:v>67.094418302639994</c:v>
                </c:pt>
                <c:pt idx="1004">
                  <c:v>67.094418302639994</c:v>
                </c:pt>
                <c:pt idx="1005">
                  <c:v>67.094418302639994</c:v>
                </c:pt>
                <c:pt idx="1006">
                  <c:v>69.2106993709194</c:v>
                </c:pt>
                <c:pt idx="1007">
                  <c:v>70.206145994338797</c:v>
                </c:pt>
                <c:pt idx="1008">
                  <c:v>70.865037765178798</c:v>
                </c:pt>
                <c:pt idx="1009">
                  <c:v>70.865037765178798</c:v>
                </c:pt>
                <c:pt idx="1010">
                  <c:v>72.546099833520003</c:v>
                </c:pt>
                <c:pt idx="1011">
                  <c:v>73.876564643039998</c:v>
                </c:pt>
                <c:pt idx="1012">
                  <c:v>75.7369113681588</c:v>
                </c:pt>
                <c:pt idx="1013">
                  <c:v>75.7369113681588</c:v>
                </c:pt>
                <c:pt idx="1014">
                  <c:v>76.725719685779396</c:v>
                </c:pt>
                <c:pt idx="1015">
                  <c:v>76.725719685779396</c:v>
                </c:pt>
                <c:pt idx="1016">
                  <c:v>77.300209940579407</c:v>
                </c:pt>
                <c:pt idx="1017">
                  <c:v>78.678861590638803</c:v>
                </c:pt>
                <c:pt idx="1018">
                  <c:v>83.330846345998793</c:v>
                </c:pt>
                <c:pt idx="1019">
                  <c:v>84.448636615978799</c:v>
                </c:pt>
                <c:pt idx="1020">
                  <c:v>85.526125999018802</c:v>
                </c:pt>
              </c:numCache>
            </c:numRef>
          </c:xVal>
          <c:yVal>
            <c:numRef>
              <c:f>ОК!$AA$3:$AA$1023</c:f>
              <c:numCache>
                <c:formatCode>General</c:formatCode>
                <c:ptCount val="1021"/>
                <c:pt idx="0">
                  <c:v>22.273575703875601</c:v>
                </c:pt>
                <c:pt idx="1">
                  <c:v>22.355920338808801</c:v>
                </c:pt>
                <c:pt idx="2">
                  <c:v>22.355920338808801</c:v>
                </c:pt>
                <c:pt idx="3">
                  <c:v>22.4486837070198</c:v>
                </c:pt>
                <c:pt idx="4">
                  <c:v>22.2387263004948</c:v>
                </c:pt>
                <c:pt idx="5">
                  <c:v>22.417880719071601</c:v>
                </c:pt>
                <c:pt idx="6">
                  <c:v>22.488847306875599</c:v>
                </c:pt>
                <c:pt idx="7">
                  <c:v>22.1609920314168</c:v>
                </c:pt>
                <c:pt idx="8">
                  <c:v>22.1609920314168</c:v>
                </c:pt>
                <c:pt idx="9">
                  <c:v>22.249479020247598</c:v>
                </c:pt>
                <c:pt idx="10">
                  <c:v>22.249479020247598</c:v>
                </c:pt>
                <c:pt idx="11">
                  <c:v>22.336582939129801</c:v>
                </c:pt>
                <c:pt idx="12">
                  <c:v>24.120283964732401</c:v>
                </c:pt>
                <c:pt idx="13">
                  <c:v>24.120283964732401</c:v>
                </c:pt>
                <c:pt idx="14">
                  <c:v>24.211545537718798</c:v>
                </c:pt>
                <c:pt idx="15">
                  <c:v>24.3934262091894</c:v>
                </c:pt>
                <c:pt idx="16">
                  <c:v>24.274396367963401</c:v>
                </c:pt>
                <c:pt idx="17">
                  <c:v>24.274396367963401</c:v>
                </c:pt>
                <c:pt idx="18">
                  <c:v>24.152738995345199</c:v>
                </c:pt>
                <c:pt idx="19">
                  <c:v>24.2400494497758</c:v>
                </c:pt>
                <c:pt idx="20">
                  <c:v>24.2400494497758</c:v>
                </c:pt>
                <c:pt idx="21">
                  <c:v>24.339580378132801</c:v>
                </c:pt>
                <c:pt idx="22">
                  <c:v>24.431937251473201</c:v>
                </c:pt>
                <c:pt idx="23">
                  <c:v>24.524406964015199</c:v>
                </c:pt>
                <c:pt idx="24">
                  <c:v>24.6194709504936</c:v>
                </c:pt>
                <c:pt idx="25">
                  <c:v>24.717596181007199</c:v>
                </c:pt>
                <c:pt idx="26">
                  <c:v>24.805561711873199</c:v>
                </c:pt>
                <c:pt idx="27">
                  <c:v>24.805561711873199</c:v>
                </c:pt>
                <c:pt idx="28">
                  <c:v>24.805561711873199</c:v>
                </c:pt>
                <c:pt idx="29">
                  <c:v>24.905839753362599</c:v>
                </c:pt>
                <c:pt idx="30">
                  <c:v>24.994024227189001</c:v>
                </c:pt>
                <c:pt idx="31">
                  <c:v>25.1831863727406</c:v>
                </c:pt>
                <c:pt idx="32">
                  <c:v>25.1831863727406</c:v>
                </c:pt>
                <c:pt idx="33">
                  <c:v>25.281232027084801</c:v>
                </c:pt>
                <c:pt idx="34">
                  <c:v>25.3753268288832</c:v>
                </c:pt>
                <c:pt idx="35">
                  <c:v>25.471694888074801</c:v>
                </c:pt>
                <c:pt idx="36">
                  <c:v>25.471694888074801</c:v>
                </c:pt>
                <c:pt idx="37">
                  <c:v>25.565210416745401</c:v>
                </c:pt>
                <c:pt idx="38">
                  <c:v>25.756386592919998</c:v>
                </c:pt>
                <c:pt idx="39">
                  <c:v>28.720453140883802</c:v>
                </c:pt>
                <c:pt idx="40">
                  <c:v>28.940507312823598</c:v>
                </c:pt>
                <c:pt idx="41">
                  <c:v>28.8154571716668</c:v>
                </c:pt>
                <c:pt idx="42">
                  <c:v>29.1386196910248</c:v>
                </c:pt>
                <c:pt idx="43">
                  <c:v>29.1386196910248</c:v>
                </c:pt>
                <c:pt idx="44">
                  <c:v>29.241234530166</c:v>
                </c:pt>
                <c:pt idx="45">
                  <c:v>29.241234530166</c:v>
                </c:pt>
                <c:pt idx="46">
                  <c:v>29.3425728980088</c:v>
                </c:pt>
                <c:pt idx="47">
                  <c:v>29.436002480031</c:v>
                </c:pt>
                <c:pt idx="48">
                  <c:v>29.542513991844</c:v>
                </c:pt>
                <c:pt idx="49">
                  <c:v>29.6419686581118</c:v>
                </c:pt>
                <c:pt idx="50">
                  <c:v>29.740317243909601</c:v>
                </c:pt>
                <c:pt idx="51">
                  <c:v>29.842062820303799</c:v>
                </c:pt>
                <c:pt idx="52">
                  <c:v>29.964514465149598</c:v>
                </c:pt>
                <c:pt idx="53">
                  <c:v>29.964514465149598</c:v>
                </c:pt>
                <c:pt idx="54">
                  <c:v>29.964514465149598</c:v>
                </c:pt>
                <c:pt idx="55">
                  <c:v>30.069461186655602</c:v>
                </c:pt>
                <c:pt idx="56">
                  <c:v>30.266310459269999</c:v>
                </c:pt>
                <c:pt idx="57">
                  <c:v>30.376881021968401</c:v>
                </c:pt>
                <c:pt idx="58">
                  <c:v>30.376881021968401</c:v>
                </c:pt>
                <c:pt idx="59">
                  <c:v>30.474480567589801</c:v>
                </c:pt>
                <c:pt idx="60">
                  <c:v>30.573882765783601</c:v>
                </c:pt>
                <c:pt idx="61">
                  <c:v>30.573882765783601</c:v>
                </c:pt>
                <c:pt idx="62">
                  <c:v>30.673164087537</c:v>
                </c:pt>
                <c:pt idx="63">
                  <c:v>30.779937650715599</c:v>
                </c:pt>
                <c:pt idx="64">
                  <c:v>30.901552019232</c:v>
                </c:pt>
                <c:pt idx="65">
                  <c:v>31.006509259555799</c:v>
                </c:pt>
                <c:pt idx="66">
                  <c:v>31.108469913721201</c:v>
                </c:pt>
                <c:pt idx="67">
                  <c:v>31.206355678999198</c:v>
                </c:pt>
                <c:pt idx="68">
                  <c:v>31.206355678999198</c:v>
                </c:pt>
                <c:pt idx="69">
                  <c:v>31.206355678999198</c:v>
                </c:pt>
                <c:pt idx="70">
                  <c:v>31.312978501808399</c:v>
                </c:pt>
                <c:pt idx="71">
                  <c:v>31.413448092141</c:v>
                </c:pt>
                <c:pt idx="72">
                  <c:v>31.618751161669199</c:v>
                </c:pt>
                <c:pt idx="73">
                  <c:v>33.234504476745599</c:v>
                </c:pt>
                <c:pt idx="74">
                  <c:v>33.338733777056397</c:v>
                </c:pt>
                <c:pt idx="75">
                  <c:v>33.338733777056397</c:v>
                </c:pt>
                <c:pt idx="76">
                  <c:v>33.338733777056397</c:v>
                </c:pt>
                <c:pt idx="77">
                  <c:v>33.4667399432916</c:v>
                </c:pt>
                <c:pt idx="78">
                  <c:v>33.7891872303708</c:v>
                </c:pt>
                <c:pt idx="79">
                  <c:v>33.7891872303708</c:v>
                </c:pt>
                <c:pt idx="80">
                  <c:v>34.235867307971397</c:v>
                </c:pt>
                <c:pt idx="81">
                  <c:v>34.342915868929801</c:v>
                </c:pt>
                <c:pt idx="82">
                  <c:v>34.451676175627803</c:v>
                </c:pt>
                <c:pt idx="83">
                  <c:v>34.553117939312997</c:v>
                </c:pt>
                <c:pt idx="84">
                  <c:v>34.663673247709802</c:v>
                </c:pt>
                <c:pt idx="85">
                  <c:v>34.663673247709802</c:v>
                </c:pt>
                <c:pt idx="86">
                  <c:v>34.772869565613</c:v>
                </c:pt>
                <c:pt idx="87">
                  <c:v>34.902273441342601</c:v>
                </c:pt>
                <c:pt idx="88">
                  <c:v>35.117705823520197</c:v>
                </c:pt>
                <c:pt idx="89">
                  <c:v>35.117705823520197</c:v>
                </c:pt>
                <c:pt idx="90">
                  <c:v>35.228380485315</c:v>
                </c:pt>
                <c:pt idx="91">
                  <c:v>35.330345738584803</c:v>
                </c:pt>
                <c:pt idx="92">
                  <c:v>35.795280108814801</c:v>
                </c:pt>
                <c:pt idx="93">
                  <c:v>35.906022209094601</c:v>
                </c:pt>
                <c:pt idx="94">
                  <c:v>36.012182204711998</c:v>
                </c:pt>
                <c:pt idx="95">
                  <c:v>36.012182204711998</c:v>
                </c:pt>
                <c:pt idx="96">
                  <c:v>36.235284015673201</c:v>
                </c:pt>
                <c:pt idx="97">
                  <c:v>36.3630377077086</c:v>
                </c:pt>
                <c:pt idx="98">
                  <c:v>36.476370359595599</c:v>
                </c:pt>
                <c:pt idx="99">
                  <c:v>36.586437509248199</c:v>
                </c:pt>
                <c:pt idx="100">
                  <c:v>36.6951067230696</c:v>
                </c:pt>
                <c:pt idx="101">
                  <c:v>36.805470475013998</c:v>
                </c:pt>
                <c:pt idx="102">
                  <c:v>37.153034972125198</c:v>
                </c:pt>
                <c:pt idx="103">
                  <c:v>37.153034972125198</c:v>
                </c:pt>
                <c:pt idx="104">
                  <c:v>37.153034972125198</c:v>
                </c:pt>
                <c:pt idx="105">
                  <c:v>37.257779732695198</c:v>
                </c:pt>
                <c:pt idx="106">
                  <c:v>37.507004738865</c:v>
                </c:pt>
                <c:pt idx="107">
                  <c:v>37.618997460649801</c:v>
                </c:pt>
                <c:pt idx="108">
                  <c:v>37.618997460649801</c:v>
                </c:pt>
                <c:pt idx="109">
                  <c:v>37.727539401000598</c:v>
                </c:pt>
                <c:pt idx="110">
                  <c:v>37.845555921428399</c:v>
                </c:pt>
                <c:pt idx="111">
                  <c:v>37.845555921428399</c:v>
                </c:pt>
                <c:pt idx="112">
                  <c:v>37.956445384471202</c:v>
                </c:pt>
                <c:pt idx="113">
                  <c:v>38.063592689786397</c:v>
                </c:pt>
                <c:pt idx="114">
                  <c:v>38.178880718260203</c:v>
                </c:pt>
                <c:pt idx="115">
                  <c:v>38.540559375928197</c:v>
                </c:pt>
                <c:pt idx="116">
                  <c:v>38.540559375928197</c:v>
                </c:pt>
                <c:pt idx="117">
                  <c:v>38.540559375928197</c:v>
                </c:pt>
                <c:pt idx="118">
                  <c:v>38.653975074479398</c:v>
                </c:pt>
                <c:pt idx="119">
                  <c:v>38.995029665365202</c:v>
                </c:pt>
                <c:pt idx="120">
                  <c:v>39.104234110811397</c:v>
                </c:pt>
                <c:pt idx="121">
                  <c:v>39.220300415204399</c:v>
                </c:pt>
                <c:pt idx="122">
                  <c:v>39.358453076172601</c:v>
                </c:pt>
                <c:pt idx="123">
                  <c:v>39.683545228958401</c:v>
                </c:pt>
                <c:pt idx="124">
                  <c:v>39.807859577232001</c:v>
                </c:pt>
                <c:pt idx="125">
                  <c:v>39.807859577232001</c:v>
                </c:pt>
                <c:pt idx="126">
                  <c:v>39.920890679170199</c:v>
                </c:pt>
                <c:pt idx="127">
                  <c:v>40.0356845647554</c:v>
                </c:pt>
                <c:pt idx="128">
                  <c:v>40.142434152500996</c:v>
                </c:pt>
                <c:pt idx="129">
                  <c:v>41.315918855160596</c:v>
                </c:pt>
                <c:pt idx="130">
                  <c:v>41.437577437596602</c:v>
                </c:pt>
                <c:pt idx="131">
                  <c:v>41.552238574716</c:v>
                </c:pt>
                <c:pt idx="132">
                  <c:v>41.425825759957803</c:v>
                </c:pt>
                <c:pt idx="133">
                  <c:v>41.425825759957803</c:v>
                </c:pt>
                <c:pt idx="134">
                  <c:v>41.548835288951999</c:v>
                </c:pt>
                <c:pt idx="135">
                  <c:v>41.548835288951999</c:v>
                </c:pt>
                <c:pt idx="136">
                  <c:v>41.118700161482401</c:v>
                </c:pt>
                <c:pt idx="137">
                  <c:v>41.358980813235597</c:v>
                </c:pt>
                <c:pt idx="138">
                  <c:v>41.257364701595399</c:v>
                </c:pt>
                <c:pt idx="139">
                  <c:v>41.009963290852198</c:v>
                </c:pt>
                <c:pt idx="140">
                  <c:v>41.134138091339402</c:v>
                </c:pt>
                <c:pt idx="141">
                  <c:v>41.249175713109601</c:v>
                </c:pt>
                <c:pt idx="142">
                  <c:v>41.249175713109601</c:v>
                </c:pt>
                <c:pt idx="143">
                  <c:v>41.123059560940803</c:v>
                </c:pt>
                <c:pt idx="144">
                  <c:v>41.233163324774999</c:v>
                </c:pt>
                <c:pt idx="145">
                  <c:v>40.971862201896002</c:v>
                </c:pt>
                <c:pt idx="146">
                  <c:v>40.971862201896002</c:v>
                </c:pt>
                <c:pt idx="147">
                  <c:v>40.8458913932676</c:v>
                </c:pt>
                <c:pt idx="148">
                  <c:v>40.958975421768002</c:v>
                </c:pt>
                <c:pt idx="149">
                  <c:v>40.955825283970199</c:v>
                </c:pt>
                <c:pt idx="150">
                  <c:v>40.955825283970199</c:v>
                </c:pt>
                <c:pt idx="151">
                  <c:v>40.824346266817798</c:v>
                </c:pt>
                <c:pt idx="152">
                  <c:v>40.944303608938199</c:v>
                </c:pt>
                <c:pt idx="153">
                  <c:v>40.811155221064801</c:v>
                </c:pt>
                <c:pt idx="154">
                  <c:v>40.811155221064801</c:v>
                </c:pt>
                <c:pt idx="155">
                  <c:v>40.929599444375398</c:v>
                </c:pt>
                <c:pt idx="156">
                  <c:v>40.679270540743197</c:v>
                </c:pt>
                <c:pt idx="157">
                  <c:v>40.667275651051199</c:v>
                </c:pt>
                <c:pt idx="158">
                  <c:v>40.797156176171399</c:v>
                </c:pt>
                <c:pt idx="159">
                  <c:v>40.911741832053004</c:v>
                </c:pt>
                <c:pt idx="160">
                  <c:v>40.660665812379001</c:v>
                </c:pt>
                <c:pt idx="161">
                  <c:v>40.780885610686198</c:v>
                </c:pt>
                <c:pt idx="162">
                  <c:v>40.780885610686198</c:v>
                </c:pt>
                <c:pt idx="163">
                  <c:v>40.645119146392197</c:v>
                </c:pt>
                <c:pt idx="164">
                  <c:v>40.770947116410603</c:v>
                </c:pt>
                <c:pt idx="165">
                  <c:v>40.6406231444778</c:v>
                </c:pt>
                <c:pt idx="166">
                  <c:v>40.758966835237203</c:v>
                </c:pt>
                <c:pt idx="167">
                  <c:v>40.626020298710998</c:v>
                </c:pt>
                <c:pt idx="168">
                  <c:v>40.753873510191603</c:v>
                </c:pt>
                <c:pt idx="169">
                  <c:v>40.612302628384199</c:v>
                </c:pt>
                <c:pt idx="170">
                  <c:v>40.612302628384199</c:v>
                </c:pt>
                <c:pt idx="171">
                  <c:v>40.612302628384199</c:v>
                </c:pt>
                <c:pt idx="172">
                  <c:v>40.488293709266998</c:v>
                </c:pt>
                <c:pt idx="173">
                  <c:v>40.726511260105802</c:v>
                </c:pt>
                <c:pt idx="174">
                  <c:v>40.594602864418199</c:v>
                </c:pt>
                <c:pt idx="175">
                  <c:v>40.594602864418199</c:v>
                </c:pt>
                <c:pt idx="176">
                  <c:v>40.460809657101002</c:v>
                </c:pt>
                <c:pt idx="177">
                  <c:v>40.585686961364999</c:v>
                </c:pt>
                <c:pt idx="178">
                  <c:v>40.585686961364999</c:v>
                </c:pt>
                <c:pt idx="179">
                  <c:v>40.4551597457124</c:v>
                </c:pt>
                <c:pt idx="180">
                  <c:v>40.566585274021797</c:v>
                </c:pt>
                <c:pt idx="181">
                  <c:v>40.520048891027997</c:v>
                </c:pt>
                <c:pt idx="182">
                  <c:v>40.264435598409001</c:v>
                </c:pt>
                <c:pt idx="183">
                  <c:v>40.391957297047803</c:v>
                </c:pt>
                <c:pt idx="184">
                  <c:v>40.258340593592401</c:v>
                </c:pt>
                <c:pt idx="185">
                  <c:v>40.379022551335197</c:v>
                </c:pt>
                <c:pt idx="186">
                  <c:v>40.379022551335197</c:v>
                </c:pt>
                <c:pt idx="187">
                  <c:v>40.504352353577403</c:v>
                </c:pt>
                <c:pt idx="188">
                  <c:v>40.247953257441601</c:v>
                </c:pt>
                <c:pt idx="189">
                  <c:v>40.229531010589199</c:v>
                </c:pt>
                <c:pt idx="190">
                  <c:v>40.356506024588398</c:v>
                </c:pt>
                <c:pt idx="191">
                  <c:v>40.222556037455398</c:v>
                </c:pt>
                <c:pt idx="192">
                  <c:v>40.222556037455398</c:v>
                </c:pt>
                <c:pt idx="193">
                  <c:v>40.343736755065798</c:v>
                </c:pt>
                <c:pt idx="194">
                  <c:v>40.343736755065798</c:v>
                </c:pt>
                <c:pt idx="195">
                  <c:v>40.466801489149198</c:v>
                </c:pt>
                <c:pt idx="196">
                  <c:v>40.3305826437768</c:v>
                </c:pt>
                <c:pt idx="197">
                  <c:v>40.192658729580003</c:v>
                </c:pt>
                <c:pt idx="198">
                  <c:v>40.3194095215392</c:v>
                </c:pt>
                <c:pt idx="199">
                  <c:v>40.179969488136599</c:v>
                </c:pt>
                <c:pt idx="200">
                  <c:v>40.307225300075402</c:v>
                </c:pt>
                <c:pt idx="201">
                  <c:v>40.428005143790401</c:v>
                </c:pt>
                <c:pt idx="202">
                  <c:v>40.428005143790401</c:v>
                </c:pt>
                <c:pt idx="203">
                  <c:v>40.169264741721598</c:v>
                </c:pt>
                <c:pt idx="204">
                  <c:v>40.293904789811997</c:v>
                </c:pt>
                <c:pt idx="205">
                  <c:v>40.2840772602258</c:v>
                </c:pt>
                <c:pt idx="206">
                  <c:v>40.401970694766</c:v>
                </c:pt>
                <c:pt idx="207">
                  <c:v>40.1424405537282</c:v>
                </c:pt>
                <c:pt idx="208">
                  <c:v>40.269892666811998</c:v>
                </c:pt>
                <c:pt idx="209">
                  <c:v>40.108199028132603</c:v>
                </c:pt>
                <c:pt idx="210">
                  <c:v>40.108199028132603</c:v>
                </c:pt>
                <c:pt idx="211">
                  <c:v>40.221890964139199</c:v>
                </c:pt>
                <c:pt idx="212">
                  <c:v>40.357546675157998</c:v>
                </c:pt>
                <c:pt idx="213">
                  <c:v>40.215422997637198</c:v>
                </c:pt>
                <c:pt idx="214">
                  <c:v>40.338089907041997</c:v>
                </c:pt>
                <c:pt idx="215">
                  <c:v>40.2053467699116</c:v>
                </c:pt>
                <c:pt idx="216">
                  <c:v>40.330249741900801</c:v>
                </c:pt>
                <c:pt idx="217">
                  <c:v>40.069156332839398</c:v>
                </c:pt>
                <c:pt idx="218">
                  <c:v>40.069156332839398</c:v>
                </c:pt>
                <c:pt idx="219">
                  <c:v>40.186349786336997</c:v>
                </c:pt>
                <c:pt idx="220">
                  <c:v>40.313142971239202</c:v>
                </c:pt>
                <c:pt idx="221">
                  <c:v>40.301409513757797</c:v>
                </c:pt>
                <c:pt idx="222">
                  <c:v>40.301409513757797</c:v>
                </c:pt>
                <c:pt idx="223">
                  <c:v>40.221576367073403</c:v>
                </c:pt>
                <c:pt idx="224">
                  <c:v>40.221576367073403</c:v>
                </c:pt>
                <c:pt idx="225">
                  <c:v>40.081153477966197</c:v>
                </c:pt>
                <c:pt idx="226">
                  <c:v>40.081153477966197</c:v>
                </c:pt>
                <c:pt idx="227">
                  <c:v>40.168732816938601</c:v>
                </c:pt>
                <c:pt idx="228">
                  <c:v>39.903610032106201</c:v>
                </c:pt>
                <c:pt idx="229">
                  <c:v>40.0281240004146</c:v>
                </c:pt>
                <c:pt idx="230">
                  <c:v>40.020983330284203</c:v>
                </c:pt>
                <c:pt idx="231">
                  <c:v>39.871119229043998</c:v>
                </c:pt>
                <c:pt idx="232">
                  <c:v>39.871119229043998</c:v>
                </c:pt>
                <c:pt idx="233">
                  <c:v>39.733453739686801</c:v>
                </c:pt>
                <c:pt idx="234">
                  <c:v>39.8636825759922</c:v>
                </c:pt>
                <c:pt idx="235">
                  <c:v>39.9887280394206</c:v>
                </c:pt>
                <c:pt idx="236">
                  <c:v>39.843536276556001</c:v>
                </c:pt>
                <c:pt idx="237">
                  <c:v>39.425014653442197</c:v>
                </c:pt>
                <c:pt idx="238">
                  <c:v>39.265995279766798</c:v>
                </c:pt>
                <c:pt idx="239">
                  <c:v>39.220959508672799</c:v>
                </c:pt>
                <c:pt idx="240">
                  <c:v>39.220959508672799</c:v>
                </c:pt>
                <c:pt idx="241">
                  <c:v>39.215941685493</c:v>
                </c:pt>
                <c:pt idx="242">
                  <c:v>39.068100095581798</c:v>
                </c:pt>
                <c:pt idx="243">
                  <c:v>39.068100095581798</c:v>
                </c:pt>
                <c:pt idx="244">
                  <c:v>39.185644298473797</c:v>
                </c:pt>
                <c:pt idx="245">
                  <c:v>38.916380415751199</c:v>
                </c:pt>
                <c:pt idx="246">
                  <c:v>38.912353216943998</c:v>
                </c:pt>
                <c:pt idx="247">
                  <c:v>39.032939447705402</c:v>
                </c:pt>
                <c:pt idx="248">
                  <c:v>38.890551590650801</c:v>
                </c:pt>
                <c:pt idx="249">
                  <c:v>38.890551590650801</c:v>
                </c:pt>
                <c:pt idx="250">
                  <c:v>38.731367766489001</c:v>
                </c:pt>
                <c:pt idx="251">
                  <c:v>38.582840841512997</c:v>
                </c:pt>
                <c:pt idx="252">
                  <c:v>38.717062095498001</c:v>
                </c:pt>
                <c:pt idx="253">
                  <c:v>38.576602695851399</c:v>
                </c:pt>
                <c:pt idx="254">
                  <c:v>38.699226564628198</c:v>
                </c:pt>
                <c:pt idx="255">
                  <c:v>38.553079793602798</c:v>
                </c:pt>
                <c:pt idx="256">
                  <c:v>38.1732396002418</c:v>
                </c:pt>
                <c:pt idx="257">
                  <c:v>38.017183499406599</c:v>
                </c:pt>
                <c:pt idx="258">
                  <c:v>38.154229974485403</c:v>
                </c:pt>
                <c:pt idx="259">
                  <c:v>38.006080623881402</c:v>
                </c:pt>
                <c:pt idx="260">
                  <c:v>38.122401377726398</c:v>
                </c:pt>
                <c:pt idx="261">
                  <c:v>38.103947939150999</c:v>
                </c:pt>
                <c:pt idx="262">
                  <c:v>37.946791031362203</c:v>
                </c:pt>
                <c:pt idx="263">
                  <c:v>37.946791031362203</c:v>
                </c:pt>
                <c:pt idx="264">
                  <c:v>38.082062023818601</c:v>
                </c:pt>
                <c:pt idx="265">
                  <c:v>37.805822403656997</c:v>
                </c:pt>
                <c:pt idx="266">
                  <c:v>37.786759246642198</c:v>
                </c:pt>
                <c:pt idx="267">
                  <c:v>37.596092795294403</c:v>
                </c:pt>
                <c:pt idx="268">
                  <c:v>37.718917804425601</c:v>
                </c:pt>
                <c:pt idx="269">
                  <c:v>37.329202965997197</c:v>
                </c:pt>
                <c:pt idx="270">
                  <c:v>37.464366776325598</c:v>
                </c:pt>
                <c:pt idx="271">
                  <c:v>37.3063177614072</c:v>
                </c:pt>
                <c:pt idx="272">
                  <c:v>37.414131430215001</c:v>
                </c:pt>
                <c:pt idx="273">
                  <c:v>37.2617465836218</c:v>
                </c:pt>
                <c:pt idx="274">
                  <c:v>37.393903826711401</c:v>
                </c:pt>
                <c:pt idx="275">
                  <c:v>37.248784699470598</c:v>
                </c:pt>
                <c:pt idx="276">
                  <c:v>37.089121337703602</c:v>
                </c:pt>
                <c:pt idx="277">
                  <c:v>37.229001070126202</c:v>
                </c:pt>
                <c:pt idx="278">
                  <c:v>37.204135709743802</c:v>
                </c:pt>
                <c:pt idx="279">
                  <c:v>36.921554996599198</c:v>
                </c:pt>
                <c:pt idx="280">
                  <c:v>37.054059278919603</c:v>
                </c:pt>
                <c:pt idx="281">
                  <c:v>37.183376622733803</c:v>
                </c:pt>
                <c:pt idx="282">
                  <c:v>37.036810353683997</c:v>
                </c:pt>
                <c:pt idx="283">
                  <c:v>37.170117239624403</c:v>
                </c:pt>
                <c:pt idx="284">
                  <c:v>36.886581317248798</c:v>
                </c:pt>
                <c:pt idx="285">
                  <c:v>36.834846071477401</c:v>
                </c:pt>
                <c:pt idx="286">
                  <c:v>36.963680274479401</c:v>
                </c:pt>
                <c:pt idx="287">
                  <c:v>37.094325768638399</c:v>
                </c:pt>
                <c:pt idx="288">
                  <c:v>36.809903176710002</c:v>
                </c:pt>
                <c:pt idx="289">
                  <c:v>36.658475216161797</c:v>
                </c:pt>
                <c:pt idx="290">
                  <c:v>36.658475216161797</c:v>
                </c:pt>
                <c:pt idx="291">
                  <c:v>36.789878846611202</c:v>
                </c:pt>
                <c:pt idx="292">
                  <c:v>36.925513695346197</c:v>
                </c:pt>
                <c:pt idx="293">
                  <c:v>36.371922043825798</c:v>
                </c:pt>
                <c:pt idx="294">
                  <c:v>36.509078231705999</c:v>
                </c:pt>
                <c:pt idx="295">
                  <c:v>36.3500304970092</c:v>
                </c:pt>
                <c:pt idx="296">
                  <c:v>36.3500304970092</c:v>
                </c:pt>
                <c:pt idx="297">
                  <c:v>34.862608137541201</c:v>
                </c:pt>
                <c:pt idx="298">
                  <c:v>35.0044063228044</c:v>
                </c:pt>
                <c:pt idx="299">
                  <c:v>34.812849567092996</c:v>
                </c:pt>
                <c:pt idx="300">
                  <c:v>34.947003975362399</c:v>
                </c:pt>
                <c:pt idx="301">
                  <c:v>34.778966298262802</c:v>
                </c:pt>
                <c:pt idx="302">
                  <c:v>34.622756005978196</c:v>
                </c:pt>
                <c:pt idx="303">
                  <c:v>34.622756005978196</c:v>
                </c:pt>
                <c:pt idx="304">
                  <c:v>34.622756005978196</c:v>
                </c:pt>
                <c:pt idx="305">
                  <c:v>34.7601718238964</c:v>
                </c:pt>
                <c:pt idx="306">
                  <c:v>34.603652187327</c:v>
                </c:pt>
                <c:pt idx="307">
                  <c:v>34.574976346562401</c:v>
                </c:pt>
                <c:pt idx="308">
                  <c:v>34.574976346562401</c:v>
                </c:pt>
                <c:pt idx="309">
                  <c:v>34.6791485922516</c:v>
                </c:pt>
                <c:pt idx="310">
                  <c:v>34.515423571413002</c:v>
                </c:pt>
                <c:pt idx="311">
                  <c:v>34.660016869133401</c:v>
                </c:pt>
                <c:pt idx="312">
                  <c:v>34.660016869133401</c:v>
                </c:pt>
                <c:pt idx="313">
                  <c:v>34.486462623106199</c:v>
                </c:pt>
                <c:pt idx="314">
                  <c:v>34.486462623106199</c:v>
                </c:pt>
                <c:pt idx="315">
                  <c:v>34.466901728290203</c:v>
                </c:pt>
                <c:pt idx="316">
                  <c:v>34.308845496023999</c:v>
                </c:pt>
                <c:pt idx="317">
                  <c:v>34.414898618750399</c:v>
                </c:pt>
                <c:pt idx="318">
                  <c:v>34.414898618750399</c:v>
                </c:pt>
                <c:pt idx="319">
                  <c:v>34.247825531482803</c:v>
                </c:pt>
                <c:pt idx="320">
                  <c:v>34.247825531482803</c:v>
                </c:pt>
                <c:pt idx="321">
                  <c:v>34.391154516695998</c:v>
                </c:pt>
                <c:pt idx="322">
                  <c:v>34.222730779267799</c:v>
                </c:pt>
                <c:pt idx="323">
                  <c:v>34.365010129148999</c:v>
                </c:pt>
                <c:pt idx="324">
                  <c:v>34.1937683019408</c:v>
                </c:pt>
                <c:pt idx="325">
                  <c:v>34.303772686701002</c:v>
                </c:pt>
                <c:pt idx="326">
                  <c:v>34.1378191129998</c:v>
                </c:pt>
                <c:pt idx="327">
                  <c:v>34.283609050617599</c:v>
                </c:pt>
                <c:pt idx="328">
                  <c:v>34.283609050617599</c:v>
                </c:pt>
                <c:pt idx="329">
                  <c:v>33.981327036041399</c:v>
                </c:pt>
                <c:pt idx="330">
                  <c:v>34.115663198729997</c:v>
                </c:pt>
                <c:pt idx="331">
                  <c:v>34.087133023101003</c:v>
                </c:pt>
                <c:pt idx="332">
                  <c:v>34.223571107150399</c:v>
                </c:pt>
                <c:pt idx="333">
                  <c:v>34.223571107150399</c:v>
                </c:pt>
                <c:pt idx="334">
                  <c:v>34.034638217253601</c:v>
                </c:pt>
                <c:pt idx="335">
                  <c:v>34.161616343760002</c:v>
                </c:pt>
                <c:pt idx="336">
                  <c:v>34.161616343760002</c:v>
                </c:pt>
                <c:pt idx="337">
                  <c:v>34.008971800762197</c:v>
                </c:pt>
                <c:pt idx="338">
                  <c:v>34.142640637218001</c:v>
                </c:pt>
                <c:pt idx="339">
                  <c:v>33.9733624718586</c:v>
                </c:pt>
                <c:pt idx="340">
                  <c:v>34.113078440246397</c:v>
                </c:pt>
                <c:pt idx="341">
                  <c:v>33.890222867341201</c:v>
                </c:pt>
                <c:pt idx="342">
                  <c:v>33.664343120237397</c:v>
                </c:pt>
                <c:pt idx="343">
                  <c:v>33.499618025814598</c:v>
                </c:pt>
                <c:pt idx="344">
                  <c:v>33.634147047134398</c:v>
                </c:pt>
                <c:pt idx="345">
                  <c:v>33.4073980432116</c:v>
                </c:pt>
                <c:pt idx="346">
                  <c:v>33.545011583503801</c:v>
                </c:pt>
                <c:pt idx="347">
                  <c:v>33.375703777101599</c:v>
                </c:pt>
                <c:pt idx="348">
                  <c:v>33.172386173022602</c:v>
                </c:pt>
                <c:pt idx="349">
                  <c:v>33.0804846245832</c:v>
                </c:pt>
                <c:pt idx="350">
                  <c:v>33.131566303301398</c:v>
                </c:pt>
                <c:pt idx="351">
                  <c:v>32.817382202384998</c:v>
                </c:pt>
                <c:pt idx="352">
                  <c:v>32.720952356286602</c:v>
                </c:pt>
                <c:pt idx="353">
                  <c:v>32.299204067019602</c:v>
                </c:pt>
                <c:pt idx="354">
                  <c:v>32.4086139829788</c:v>
                </c:pt>
                <c:pt idx="355">
                  <c:v>32.202155669376602</c:v>
                </c:pt>
                <c:pt idx="356">
                  <c:v>32.310444021505198</c:v>
                </c:pt>
                <c:pt idx="357">
                  <c:v>32.132315802594</c:v>
                </c:pt>
                <c:pt idx="358">
                  <c:v>32.279532029504402</c:v>
                </c:pt>
                <c:pt idx="359">
                  <c:v>32.030263177039203</c:v>
                </c:pt>
                <c:pt idx="360">
                  <c:v>31.9972002548304</c:v>
                </c:pt>
                <c:pt idx="361">
                  <c:v>31.9972002548304</c:v>
                </c:pt>
                <c:pt idx="362">
                  <c:v>32.131682587425601</c:v>
                </c:pt>
                <c:pt idx="363">
                  <c:v>31.928225581037999</c:v>
                </c:pt>
                <c:pt idx="364">
                  <c:v>32.071254829324197</c:v>
                </c:pt>
                <c:pt idx="365">
                  <c:v>32.071254829324197</c:v>
                </c:pt>
                <c:pt idx="366">
                  <c:v>32.213672504879398</c:v>
                </c:pt>
                <c:pt idx="367">
                  <c:v>32.213672504879398</c:v>
                </c:pt>
                <c:pt idx="368">
                  <c:v>32.173180649014199</c:v>
                </c:pt>
                <c:pt idx="369">
                  <c:v>31.960029454082399</c:v>
                </c:pt>
                <c:pt idx="370">
                  <c:v>32.104590014633999</c:v>
                </c:pt>
                <c:pt idx="371">
                  <c:v>31.777738343949601</c:v>
                </c:pt>
                <c:pt idx="372">
                  <c:v>31.921378216853999</c:v>
                </c:pt>
                <c:pt idx="373">
                  <c:v>31.921378216853999</c:v>
                </c:pt>
                <c:pt idx="374">
                  <c:v>32.066166620686801</c:v>
                </c:pt>
                <c:pt idx="375">
                  <c:v>31.879219712509801</c:v>
                </c:pt>
                <c:pt idx="376">
                  <c:v>32.022465968251801</c:v>
                </c:pt>
                <c:pt idx="377">
                  <c:v>32.138992810438197</c:v>
                </c:pt>
                <c:pt idx="378">
                  <c:v>31.9558362046002</c:v>
                </c:pt>
                <c:pt idx="379">
                  <c:v>31.9184148875784</c:v>
                </c:pt>
                <c:pt idx="380">
                  <c:v>32.067225688167603</c:v>
                </c:pt>
                <c:pt idx="381">
                  <c:v>32.067225688167603</c:v>
                </c:pt>
                <c:pt idx="382">
                  <c:v>32.214506293773603</c:v>
                </c:pt>
                <c:pt idx="383">
                  <c:v>32.021943714004799</c:v>
                </c:pt>
                <c:pt idx="384">
                  <c:v>32.1399075411396</c:v>
                </c:pt>
                <c:pt idx="385">
                  <c:v>31.951278478110002</c:v>
                </c:pt>
                <c:pt idx="386">
                  <c:v>31.7613619776048</c:v>
                </c:pt>
                <c:pt idx="387">
                  <c:v>31.910830747136998</c:v>
                </c:pt>
                <c:pt idx="388">
                  <c:v>31.6909244675034</c:v>
                </c:pt>
                <c:pt idx="389">
                  <c:v>31.6909244675034</c:v>
                </c:pt>
                <c:pt idx="390">
                  <c:v>31.677094999582199</c:v>
                </c:pt>
                <c:pt idx="391">
                  <c:v>31.819430034177</c:v>
                </c:pt>
                <c:pt idx="392">
                  <c:v>31.6238754525492</c:v>
                </c:pt>
                <c:pt idx="393">
                  <c:v>31.3972488335382</c:v>
                </c:pt>
                <c:pt idx="394">
                  <c:v>31.889688513511199</c:v>
                </c:pt>
                <c:pt idx="395">
                  <c:v>32.039193487106402</c:v>
                </c:pt>
                <c:pt idx="396">
                  <c:v>31.696209179642398</c:v>
                </c:pt>
                <c:pt idx="397">
                  <c:v>31.696209179642398</c:v>
                </c:pt>
                <c:pt idx="398">
                  <c:v>31.807842992853001</c:v>
                </c:pt>
                <c:pt idx="399">
                  <c:v>31.625518380499201</c:v>
                </c:pt>
                <c:pt idx="400">
                  <c:v>31.5782526631506</c:v>
                </c:pt>
                <c:pt idx="401">
                  <c:v>31.233974204090998</c:v>
                </c:pt>
                <c:pt idx="402">
                  <c:v>31.384438348319399</c:v>
                </c:pt>
                <c:pt idx="403">
                  <c:v>31.160293276440601</c:v>
                </c:pt>
                <c:pt idx="404">
                  <c:v>30.871924153513199</c:v>
                </c:pt>
                <c:pt idx="405">
                  <c:v>30.987170338944001</c:v>
                </c:pt>
                <c:pt idx="406">
                  <c:v>30.787733057661001</c:v>
                </c:pt>
                <c:pt idx="407">
                  <c:v>30.940602552302401</c:v>
                </c:pt>
                <c:pt idx="408">
                  <c:v>30.744440277957601</c:v>
                </c:pt>
                <c:pt idx="409">
                  <c:v>30.744440277957601</c:v>
                </c:pt>
                <c:pt idx="410">
                  <c:v>30.0725151549372</c:v>
                </c:pt>
                <c:pt idx="411">
                  <c:v>30.0725151549372</c:v>
                </c:pt>
                <c:pt idx="412">
                  <c:v>29.863698723041999</c:v>
                </c:pt>
                <c:pt idx="413">
                  <c:v>29.535176057960999</c:v>
                </c:pt>
                <c:pt idx="414">
                  <c:v>30.0145871802942</c:v>
                </c:pt>
                <c:pt idx="415">
                  <c:v>30.0145871802942</c:v>
                </c:pt>
                <c:pt idx="416">
                  <c:v>28.072358306096401</c:v>
                </c:pt>
                <c:pt idx="417">
                  <c:v>28.610799559967401</c:v>
                </c:pt>
                <c:pt idx="418">
                  <c:v>28.610799559967401</c:v>
                </c:pt>
                <c:pt idx="419">
                  <c:v>28.7720443068186</c:v>
                </c:pt>
                <c:pt idx="420">
                  <c:v>28.520985278650802</c:v>
                </c:pt>
                <c:pt idx="421">
                  <c:v>28.305070151856601</c:v>
                </c:pt>
                <c:pt idx="422">
                  <c:v>28.05879951444</c:v>
                </c:pt>
                <c:pt idx="423">
                  <c:v>27.839226115720201</c:v>
                </c:pt>
                <c:pt idx="424">
                  <c:v>27.6219010664352</c:v>
                </c:pt>
                <c:pt idx="425">
                  <c:v>27.820751793153601</c:v>
                </c:pt>
                <c:pt idx="426">
                  <c:v>27.884819561212201</c:v>
                </c:pt>
                <c:pt idx="427">
                  <c:v>27.266479629170998</c:v>
                </c:pt>
                <c:pt idx="428">
                  <c:v>27.776886459164999</c:v>
                </c:pt>
                <c:pt idx="429">
                  <c:v>27.938363119684201</c:v>
                </c:pt>
                <c:pt idx="430">
                  <c:v>27.7966532409846</c:v>
                </c:pt>
                <c:pt idx="431">
                  <c:v>27.608493330097801</c:v>
                </c:pt>
                <c:pt idx="432">
                  <c:v>27.007339555894799</c:v>
                </c:pt>
                <c:pt idx="433">
                  <c:v>27.290063379885598</c:v>
                </c:pt>
                <c:pt idx="434">
                  <c:v>27.203924846935799</c:v>
                </c:pt>
                <c:pt idx="435">
                  <c:v>27.3247449981594</c:v>
                </c:pt>
                <c:pt idx="436">
                  <c:v>27.394599170741401</c:v>
                </c:pt>
                <c:pt idx="437">
                  <c:v>27.005651059569001</c:v>
                </c:pt>
                <c:pt idx="438">
                  <c:v>27.005651059569001</c:v>
                </c:pt>
                <c:pt idx="439">
                  <c:v>27.176018885021399</c:v>
                </c:pt>
                <c:pt idx="440">
                  <c:v>26.913518669974199</c:v>
                </c:pt>
                <c:pt idx="441">
                  <c:v>27.2492503463586</c:v>
                </c:pt>
                <c:pt idx="442">
                  <c:v>26.858609297714999</c:v>
                </c:pt>
                <c:pt idx="443">
                  <c:v>26.9859651881142</c:v>
                </c:pt>
                <c:pt idx="444">
                  <c:v>26.7550475070468</c:v>
                </c:pt>
                <c:pt idx="445">
                  <c:v>26.498878759678799</c:v>
                </c:pt>
                <c:pt idx="446">
                  <c:v>26.498878759678799</c:v>
                </c:pt>
                <c:pt idx="447">
                  <c:v>27.0562194075744</c:v>
                </c:pt>
                <c:pt idx="448">
                  <c:v>26.663995549782602</c:v>
                </c:pt>
                <c:pt idx="449">
                  <c:v>26.961297942333001</c:v>
                </c:pt>
                <c:pt idx="450">
                  <c:v>26.734992748491599</c:v>
                </c:pt>
                <c:pt idx="451">
                  <c:v>26.4634401916794</c:v>
                </c:pt>
                <c:pt idx="452">
                  <c:v>26.4634401916794</c:v>
                </c:pt>
                <c:pt idx="453">
                  <c:v>26.638495586975999</c:v>
                </c:pt>
                <c:pt idx="454">
                  <c:v>26.536274075275202</c:v>
                </c:pt>
                <c:pt idx="455">
                  <c:v>26.708685511299599</c:v>
                </c:pt>
                <c:pt idx="456">
                  <c:v>26.2070610447084</c:v>
                </c:pt>
                <c:pt idx="457">
                  <c:v>26.348681398807202</c:v>
                </c:pt>
                <c:pt idx="458">
                  <c:v>26.515646964192001</c:v>
                </c:pt>
                <c:pt idx="459">
                  <c:v>26.515646964192001</c:v>
                </c:pt>
                <c:pt idx="460">
                  <c:v>26.118463766219399</c:v>
                </c:pt>
                <c:pt idx="461">
                  <c:v>26.2814766620622</c:v>
                </c:pt>
                <c:pt idx="462">
                  <c:v>25.982813041257</c:v>
                </c:pt>
                <c:pt idx="463">
                  <c:v>25.754048922214199</c:v>
                </c:pt>
                <c:pt idx="464">
                  <c:v>25.8835449330576</c:v>
                </c:pt>
                <c:pt idx="465">
                  <c:v>26.047784735230199</c:v>
                </c:pt>
                <c:pt idx="466">
                  <c:v>26.1757384147656</c:v>
                </c:pt>
                <c:pt idx="467">
                  <c:v>25.950574838777399</c:v>
                </c:pt>
                <c:pt idx="468">
                  <c:v>25.950574838777399</c:v>
                </c:pt>
                <c:pt idx="469">
                  <c:v>25.649917126443601</c:v>
                </c:pt>
                <c:pt idx="470">
                  <c:v>25.507459048711802</c:v>
                </c:pt>
                <c:pt idx="471">
                  <c:v>25.585193092060798</c:v>
                </c:pt>
                <c:pt idx="472">
                  <c:v>25.308693083628601</c:v>
                </c:pt>
                <c:pt idx="473">
                  <c:v>25.379947915101599</c:v>
                </c:pt>
                <c:pt idx="474">
                  <c:v>25.582211992533601</c:v>
                </c:pt>
                <c:pt idx="475">
                  <c:v>25.169500860586801</c:v>
                </c:pt>
                <c:pt idx="476">
                  <c:v>25.305597901673401</c:v>
                </c:pt>
                <c:pt idx="477">
                  <c:v>25.0633501245972</c:v>
                </c:pt>
                <c:pt idx="478">
                  <c:v>25.0633501245972</c:v>
                </c:pt>
                <c:pt idx="479">
                  <c:v>25.200273291740402</c:v>
                </c:pt>
                <c:pt idx="480">
                  <c:v>25.363827443458199</c:v>
                </c:pt>
                <c:pt idx="481">
                  <c:v>25.2687960875394</c:v>
                </c:pt>
                <c:pt idx="482">
                  <c:v>25.0576908134442</c:v>
                </c:pt>
                <c:pt idx="483">
                  <c:v>24.952806932781002</c:v>
                </c:pt>
                <c:pt idx="484">
                  <c:v>24.952806932781002</c:v>
                </c:pt>
                <c:pt idx="485">
                  <c:v>24.668534855796</c:v>
                </c:pt>
                <c:pt idx="486">
                  <c:v>24.845715172837799</c:v>
                </c:pt>
                <c:pt idx="487">
                  <c:v>24.980112366906599</c:v>
                </c:pt>
                <c:pt idx="488">
                  <c:v>24.980112366906599</c:v>
                </c:pt>
                <c:pt idx="489">
                  <c:v>24.7336961326512</c:v>
                </c:pt>
                <c:pt idx="490">
                  <c:v>24.7336961326512</c:v>
                </c:pt>
                <c:pt idx="491">
                  <c:v>24.635843652102601</c:v>
                </c:pt>
                <c:pt idx="492">
                  <c:v>24.775741836673198</c:v>
                </c:pt>
                <c:pt idx="493">
                  <c:v>24.313202378553001</c:v>
                </c:pt>
                <c:pt idx="494">
                  <c:v>24.453867001954201</c:v>
                </c:pt>
                <c:pt idx="495">
                  <c:v>24.336505746833399</c:v>
                </c:pt>
                <c:pt idx="496">
                  <c:v>24.5125234133892</c:v>
                </c:pt>
                <c:pt idx="497">
                  <c:v>24.5125234133892</c:v>
                </c:pt>
                <c:pt idx="498">
                  <c:v>24.2945331581736</c:v>
                </c:pt>
                <c:pt idx="499">
                  <c:v>24.2945331581736</c:v>
                </c:pt>
                <c:pt idx="500">
                  <c:v>24.015870791885401</c:v>
                </c:pt>
                <c:pt idx="501">
                  <c:v>24.191571860418598</c:v>
                </c:pt>
                <c:pt idx="502">
                  <c:v>23.593740293809802</c:v>
                </c:pt>
                <c:pt idx="503">
                  <c:v>23.593740293809802</c:v>
                </c:pt>
                <c:pt idx="504">
                  <c:v>23.655594046299001</c:v>
                </c:pt>
                <c:pt idx="505">
                  <c:v>23.655594046299001</c:v>
                </c:pt>
                <c:pt idx="506">
                  <c:v>23.367286654338599</c:v>
                </c:pt>
                <c:pt idx="507">
                  <c:v>23.135420682942001</c:v>
                </c:pt>
                <c:pt idx="508">
                  <c:v>22.934170424638801</c:v>
                </c:pt>
                <c:pt idx="509">
                  <c:v>23.072247884305799</c:v>
                </c:pt>
                <c:pt idx="510">
                  <c:v>23.072247884305799</c:v>
                </c:pt>
                <c:pt idx="511">
                  <c:v>23.072247884305799</c:v>
                </c:pt>
                <c:pt idx="512">
                  <c:v>22.807375470189001</c:v>
                </c:pt>
                <c:pt idx="513">
                  <c:v>22.697141830276198</c:v>
                </c:pt>
                <c:pt idx="514">
                  <c:v>22.838878759587001</c:v>
                </c:pt>
                <c:pt idx="515">
                  <c:v>22.838878759587001</c:v>
                </c:pt>
                <c:pt idx="516">
                  <c:v>22.581991760693398</c:v>
                </c:pt>
                <c:pt idx="517">
                  <c:v>22.719555631220999</c:v>
                </c:pt>
                <c:pt idx="518">
                  <c:v>22.719555631220999</c:v>
                </c:pt>
                <c:pt idx="519">
                  <c:v>22.863013218447001</c:v>
                </c:pt>
                <c:pt idx="520">
                  <c:v>22.599957660179399</c:v>
                </c:pt>
                <c:pt idx="521">
                  <c:v>22.745511347306401</c:v>
                </c:pt>
                <c:pt idx="522">
                  <c:v>22.4721034591626</c:v>
                </c:pt>
                <c:pt idx="523">
                  <c:v>22.625530592578802</c:v>
                </c:pt>
                <c:pt idx="524">
                  <c:v>22.319276155591801</c:v>
                </c:pt>
                <c:pt idx="525">
                  <c:v>22.319276155591801</c:v>
                </c:pt>
                <c:pt idx="526">
                  <c:v>22.319276155591801</c:v>
                </c:pt>
                <c:pt idx="527">
                  <c:v>22.5004257709992</c:v>
                </c:pt>
                <c:pt idx="528">
                  <c:v>22.197584323619399</c:v>
                </c:pt>
                <c:pt idx="529">
                  <c:v>22.080939312495602</c:v>
                </c:pt>
                <c:pt idx="530">
                  <c:v>22.080939312495602</c:v>
                </c:pt>
                <c:pt idx="531">
                  <c:v>22.227229124286598</c:v>
                </c:pt>
                <c:pt idx="532">
                  <c:v>22.406100102739199</c:v>
                </c:pt>
                <c:pt idx="533">
                  <c:v>22.096021202534398</c:v>
                </c:pt>
                <c:pt idx="534">
                  <c:v>22.096021202534398</c:v>
                </c:pt>
                <c:pt idx="535">
                  <c:v>22.287138387452998</c:v>
                </c:pt>
                <c:pt idx="536">
                  <c:v>21.8359840955526</c:v>
                </c:pt>
                <c:pt idx="537">
                  <c:v>21.756182549941201</c:v>
                </c:pt>
                <c:pt idx="538">
                  <c:v>21.893245434728399</c:v>
                </c:pt>
                <c:pt idx="539">
                  <c:v>21.629841881248201</c:v>
                </c:pt>
                <c:pt idx="540">
                  <c:v>21.340846047761399</c:v>
                </c:pt>
                <c:pt idx="541">
                  <c:v>21.539005477480199</c:v>
                </c:pt>
                <c:pt idx="542">
                  <c:v>21.539005477480199</c:v>
                </c:pt>
                <c:pt idx="543">
                  <c:v>21.2152225682274</c:v>
                </c:pt>
                <c:pt idx="544">
                  <c:v>21.402709320227999</c:v>
                </c:pt>
                <c:pt idx="545">
                  <c:v>21.097909168998001</c:v>
                </c:pt>
                <c:pt idx="546">
                  <c:v>20.896242516699001</c:v>
                </c:pt>
                <c:pt idx="547">
                  <c:v>20.896242516699001</c:v>
                </c:pt>
                <c:pt idx="548">
                  <c:v>21.0425564860866</c:v>
                </c:pt>
                <c:pt idx="549">
                  <c:v>20.753997886699199</c:v>
                </c:pt>
                <c:pt idx="550">
                  <c:v>20.4290951166426</c:v>
                </c:pt>
                <c:pt idx="551">
                  <c:v>20.579846030278802</c:v>
                </c:pt>
                <c:pt idx="552">
                  <c:v>20.764473060663601</c:v>
                </c:pt>
                <c:pt idx="553">
                  <c:v>19.110577134383401</c:v>
                </c:pt>
                <c:pt idx="554">
                  <c:v>18.6242607047718</c:v>
                </c:pt>
                <c:pt idx="555">
                  <c:v>17.646729356692202</c:v>
                </c:pt>
                <c:pt idx="556">
                  <c:v>17.801378781665399</c:v>
                </c:pt>
                <c:pt idx="557">
                  <c:v>17.336494920149399</c:v>
                </c:pt>
                <c:pt idx="558">
                  <c:v>17.486914883988</c:v>
                </c:pt>
                <c:pt idx="559">
                  <c:v>17.131965911276399</c:v>
                </c:pt>
                <c:pt idx="560">
                  <c:v>17.3375904417924</c:v>
                </c:pt>
                <c:pt idx="561">
                  <c:v>16.988451209781601</c:v>
                </c:pt>
                <c:pt idx="562">
                  <c:v>17.124118649580002</c:v>
                </c:pt>
                <c:pt idx="563">
                  <c:v>16.6235135868552</c:v>
                </c:pt>
                <c:pt idx="564">
                  <c:v>16.6235135868552</c:v>
                </c:pt>
                <c:pt idx="565">
                  <c:v>16.818763981327798</c:v>
                </c:pt>
                <c:pt idx="566">
                  <c:v>16.975429258790999</c:v>
                </c:pt>
                <c:pt idx="567">
                  <c:v>16.814401680096001</c:v>
                </c:pt>
                <c:pt idx="568">
                  <c:v>15.8080192348776</c:v>
                </c:pt>
                <c:pt idx="569">
                  <c:v>15.956007241569599</c:v>
                </c:pt>
                <c:pt idx="570">
                  <c:v>16.151399316246</c:v>
                </c:pt>
                <c:pt idx="571">
                  <c:v>16.3001415600774</c:v>
                </c:pt>
                <c:pt idx="572">
                  <c:v>16.3001415600774</c:v>
                </c:pt>
                <c:pt idx="573">
                  <c:v>16.444605077662199</c:v>
                </c:pt>
                <c:pt idx="574">
                  <c:v>15.939012517038</c:v>
                </c:pt>
                <c:pt idx="575">
                  <c:v>16.293704699623198</c:v>
                </c:pt>
                <c:pt idx="576">
                  <c:v>15.9299563882524</c:v>
                </c:pt>
                <c:pt idx="577">
                  <c:v>16.125621094970398</c:v>
                </c:pt>
                <c:pt idx="578">
                  <c:v>15.6173982502734</c:v>
                </c:pt>
                <c:pt idx="579">
                  <c:v>15.7747395044016</c:v>
                </c:pt>
                <c:pt idx="580">
                  <c:v>15.7747395044016</c:v>
                </c:pt>
                <c:pt idx="581">
                  <c:v>14.9066848751352</c:v>
                </c:pt>
                <c:pt idx="582">
                  <c:v>15.109668691692599</c:v>
                </c:pt>
                <c:pt idx="583">
                  <c:v>14.737771594851599</c:v>
                </c:pt>
                <c:pt idx="584">
                  <c:v>14.884293115695</c:v>
                </c:pt>
                <c:pt idx="585">
                  <c:v>15.595402441074</c:v>
                </c:pt>
                <c:pt idx="586">
                  <c:v>15.238863095206201</c:v>
                </c:pt>
                <c:pt idx="587">
                  <c:v>15.426166798197601</c:v>
                </c:pt>
                <c:pt idx="588">
                  <c:v>15.426166798197601</c:v>
                </c:pt>
                <c:pt idx="589">
                  <c:v>14.912798150700601</c:v>
                </c:pt>
                <c:pt idx="590">
                  <c:v>14.666316068387999</c:v>
                </c:pt>
                <c:pt idx="591">
                  <c:v>14.34735095241</c:v>
                </c:pt>
                <c:pt idx="592">
                  <c:v>14.501813417506201</c:v>
                </c:pt>
                <c:pt idx="593">
                  <c:v>14.138477216035801</c:v>
                </c:pt>
                <c:pt idx="594">
                  <c:v>14.3233431402564</c:v>
                </c:pt>
                <c:pt idx="595">
                  <c:v>14.3233431402564</c:v>
                </c:pt>
                <c:pt idx="596">
                  <c:v>14.3233431402564</c:v>
                </c:pt>
                <c:pt idx="597">
                  <c:v>13.955364422363401</c:v>
                </c:pt>
                <c:pt idx="598">
                  <c:v>14.1077338227828</c:v>
                </c:pt>
                <c:pt idx="599">
                  <c:v>13.936818311319</c:v>
                </c:pt>
                <c:pt idx="600">
                  <c:v>13.936818311319</c:v>
                </c:pt>
                <c:pt idx="601">
                  <c:v>13.558209032650799</c:v>
                </c:pt>
                <c:pt idx="602">
                  <c:v>13.7566240279914</c:v>
                </c:pt>
                <c:pt idx="603">
                  <c:v>13.919190201286201</c:v>
                </c:pt>
                <c:pt idx="604">
                  <c:v>13.919190201286201</c:v>
                </c:pt>
                <c:pt idx="605">
                  <c:v>12.0357577758672</c:v>
                </c:pt>
                <c:pt idx="606">
                  <c:v>11.8610749009902</c:v>
                </c:pt>
                <c:pt idx="607">
                  <c:v>11.8610749009902</c:v>
                </c:pt>
                <c:pt idx="608">
                  <c:v>12.0105418593888</c:v>
                </c:pt>
                <c:pt idx="609">
                  <c:v>11.621530448598</c:v>
                </c:pt>
                <c:pt idx="610">
                  <c:v>11.8265611456854</c:v>
                </c:pt>
                <c:pt idx="611">
                  <c:v>11.8265611456854</c:v>
                </c:pt>
                <c:pt idx="612">
                  <c:v>11.981310292414801</c:v>
                </c:pt>
                <c:pt idx="613">
                  <c:v>11.4324776765244</c:v>
                </c:pt>
                <c:pt idx="614">
                  <c:v>11.790412428306</c:v>
                </c:pt>
                <c:pt idx="615">
                  <c:v>11.398449127912199</c:v>
                </c:pt>
                <c:pt idx="616">
                  <c:v>11.5608336451602</c:v>
                </c:pt>
                <c:pt idx="617">
                  <c:v>11.5608336451602</c:v>
                </c:pt>
                <c:pt idx="618">
                  <c:v>11.1675956323728</c:v>
                </c:pt>
                <c:pt idx="619">
                  <c:v>11.1675956323728</c:v>
                </c:pt>
                <c:pt idx="620">
                  <c:v>11.3590968584334</c:v>
                </c:pt>
                <c:pt idx="621">
                  <c:v>11.5172161485168</c:v>
                </c:pt>
                <c:pt idx="622">
                  <c:v>11.1284173036944</c:v>
                </c:pt>
                <c:pt idx="623">
                  <c:v>11.2866388598796</c:v>
                </c:pt>
                <c:pt idx="624">
                  <c:v>11.5013956020456</c:v>
                </c:pt>
                <c:pt idx="625">
                  <c:v>11.6617659494022</c:v>
                </c:pt>
                <c:pt idx="626">
                  <c:v>11.2563178985052</c:v>
                </c:pt>
                <c:pt idx="627">
                  <c:v>11.2563178985052</c:v>
                </c:pt>
                <c:pt idx="628">
                  <c:v>11.2563178985052</c:v>
                </c:pt>
                <c:pt idx="629">
                  <c:v>11.457073277373601</c:v>
                </c:pt>
                <c:pt idx="630">
                  <c:v>11.223133593301201</c:v>
                </c:pt>
                <c:pt idx="631">
                  <c:v>11.382932513104199</c:v>
                </c:pt>
                <c:pt idx="632">
                  <c:v>11.382932513104199</c:v>
                </c:pt>
                <c:pt idx="633">
                  <c:v>11.599837654631401</c:v>
                </c:pt>
                <c:pt idx="634">
                  <c:v>11.193431372532</c:v>
                </c:pt>
                <c:pt idx="635">
                  <c:v>11.193431372532</c:v>
                </c:pt>
                <c:pt idx="636">
                  <c:v>11.3538381677076</c:v>
                </c:pt>
                <c:pt idx="637">
                  <c:v>11.515891732662</c:v>
                </c:pt>
                <c:pt idx="638">
                  <c:v>11.157097735737</c:v>
                </c:pt>
                <c:pt idx="639">
                  <c:v>11.3206108893642</c:v>
                </c:pt>
                <c:pt idx="640">
                  <c:v>11.4770708248482</c:v>
                </c:pt>
                <c:pt idx="641">
                  <c:v>11.6376110887878</c:v>
                </c:pt>
                <c:pt idx="642">
                  <c:v>11.070980670145801</c:v>
                </c:pt>
                <c:pt idx="643">
                  <c:v>11.070980670145801</c:v>
                </c:pt>
                <c:pt idx="644">
                  <c:v>11.2896395953944</c:v>
                </c:pt>
                <c:pt idx="645">
                  <c:v>11.454189106256999</c:v>
                </c:pt>
                <c:pt idx="646">
                  <c:v>11.203472905449001</c:v>
                </c:pt>
                <c:pt idx="647">
                  <c:v>11.203472905449001</c:v>
                </c:pt>
                <c:pt idx="648">
                  <c:v>11.4222650021256</c:v>
                </c:pt>
                <c:pt idx="649">
                  <c:v>11.0050603162386</c:v>
                </c:pt>
                <c:pt idx="650">
                  <c:v>11.1727757618136</c:v>
                </c:pt>
                <c:pt idx="651">
                  <c:v>11.1727757618136</c:v>
                </c:pt>
                <c:pt idx="652">
                  <c:v>11.3371881827628</c:v>
                </c:pt>
                <c:pt idx="653">
                  <c:v>11.3371881827628</c:v>
                </c:pt>
                <c:pt idx="654">
                  <c:v>11.1356146380342</c:v>
                </c:pt>
                <c:pt idx="655">
                  <c:v>11.3069484713088</c:v>
                </c:pt>
                <c:pt idx="656">
                  <c:v>11.473693930533599</c:v>
                </c:pt>
                <c:pt idx="657">
                  <c:v>10.897644993663</c:v>
                </c:pt>
                <c:pt idx="658">
                  <c:v>11.0500603734744</c:v>
                </c:pt>
                <c:pt idx="659">
                  <c:v>11.0500603734744</c:v>
                </c:pt>
                <c:pt idx="660">
                  <c:v>11.2724906229186</c:v>
                </c:pt>
                <c:pt idx="661">
                  <c:v>10.8588412509342</c:v>
                </c:pt>
                <c:pt idx="662">
                  <c:v>11.0182940806944</c:v>
                </c:pt>
                <c:pt idx="663">
                  <c:v>11.183200491007799</c:v>
                </c:pt>
                <c:pt idx="664">
                  <c:v>10.824836726418001</c:v>
                </c:pt>
                <c:pt idx="665">
                  <c:v>10.992545770630199</c:v>
                </c:pt>
                <c:pt idx="666">
                  <c:v>11.1631998734562</c:v>
                </c:pt>
                <c:pt idx="667">
                  <c:v>11.1631998734562</c:v>
                </c:pt>
                <c:pt idx="668">
                  <c:v>11.1631998734562</c:v>
                </c:pt>
                <c:pt idx="669">
                  <c:v>10.7382637867968</c:v>
                </c:pt>
                <c:pt idx="670">
                  <c:v>11.114738289311401</c:v>
                </c:pt>
                <c:pt idx="671">
                  <c:v>11.089017099225</c:v>
                </c:pt>
                <c:pt idx="672">
                  <c:v>11.089017099225</c:v>
                </c:pt>
                <c:pt idx="673">
                  <c:v>11.249882169184801</c:v>
                </c:pt>
                <c:pt idx="674">
                  <c:v>10.8337282133412</c:v>
                </c:pt>
                <c:pt idx="675">
                  <c:v>11.161127715860401</c:v>
                </c:pt>
                <c:pt idx="676">
                  <c:v>10.796073418369801</c:v>
                </c:pt>
                <c:pt idx="677">
                  <c:v>10.958963422149001</c:v>
                </c:pt>
                <c:pt idx="678">
                  <c:v>10.958963422149001</c:v>
                </c:pt>
                <c:pt idx="679">
                  <c:v>10.958963422149001</c:v>
                </c:pt>
                <c:pt idx="680">
                  <c:v>11.1287440232484</c:v>
                </c:pt>
                <c:pt idx="681">
                  <c:v>10.7037647218242</c:v>
                </c:pt>
                <c:pt idx="682">
                  <c:v>11.102520731330401</c:v>
                </c:pt>
                <c:pt idx="683">
                  <c:v>11.265606709863</c:v>
                </c:pt>
                <c:pt idx="684">
                  <c:v>10.6690997140152</c:v>
                </c:pt>
                <c:pt idx="685">
                  <c:v>10.837033963037401</c:v>
                </c:pt>
                <c:pt idx="686">
                  <c:v>11.0145660838068</c:v>
                </c:pt>
                <c:pt idx="687">
                  <c:v>11.0145660838068</c:v>
                </c:pt>
                <c:pt idx="688">
                  <c:v>11.1754856689956</c:v>
                </c:pt>
                <c:pt idx="689">
                  <c:v>10.587114760813799</c:v>
                </c:pt>
                <c:pt idx="690">
                  <c:v>10.963806003366599</c:v>
                </c:pt>
                <c:pt idx="691">
                  <c:v>11.142502503983399</c:v>
                </c:pt>
                <c:pt idx="692">
                  <c:v>10.711438035451801</c:v>
                </c:pt>
                <c:pt idx="693">
                  <c:v>10.711438035451801</c:v>
                </c:pt>
                <c:pt idx="694">
                  <c:v>10.8876074542362</c:v>
                </c:pt>
                <c:pt idx="695">
                  <c:v>10.8876074542362</c:v>
                </c:pt>
                <c:pt idx="696">
                  <c:v>11.114432335677</c:v>
                </c:pt>
                <c:pt idx="697">
                  <c:v>10.676107546186801</c:v>
                </c:pt>
                <c:pt idx="698">
                  <c:v>10.8463908273978</c:v>
                </c:pt>
                <c:pt idx="699">
                  <c:v>11.026410946871399</c:v>
                </c:pt>
                <c:pt idx="700">
                  <c:v>10.657578271938601</c:v>
                </c:pt>
                <c:pt idx="701">
                  <c:v>10.8073320888792</c:v>
                </c:pt>
                <c:pt idx="702">
                  <c:v>11.597476902063001</c:v>
                </c:pt>
                <c:pt idx="703">
                  <c:v>11.597476902063001</c:v>
                </c:pt>
                <c:pt idx="704">
                  <c:v>11.597476902063001</c:v>
                </c:pt>
                <c:pt idx="705">
                  <c:v>11.7648504306972</c:v>
                </c:pt>
                <c:pt idx="706">
                  <c:v>11.5695751652478</c:v>
                </c:pt>
                <c:pt idx="707">
                  <c:v>11.7457358007564</c:v>
                </c:pt>
                <c:pt idx="708">
                  <c:v>11.7457358007564</c:v>
                </c:pt>
                <c:pt idx="709">
                  <c:v>11.916982885488601</c:v>
                </c:pt>
                <c:pt idx="710">
                  <c:v>11.4834422292006</c:v>
                </c:pt>
                <c:pt idx="711">
                  <c:v>11.4834422292006</c:v>
                </c:pt>
                <c:pt idx="712">
                  <c:v>11.660188310729399</c:v>
                </c:pt>
                <c:pt idx="713">
                  <c:v>11.8902356777688</c:v>
                </c:pt>
                <c:pt idx="714">
                  <c:v>12.124980909213001</c:v>
                </c:pt>
                <c:pt idx="715">
                  <c:v>11.5012459967688</c:v>
                </c:pt>
                <c:pt idx="716">
                  <c:v>11.735381401957801</c:v>
                </c:pt>
                <c:pt idx="717">
                  <c:v>11.913958654757399</c:v>
                </c:pt>
                <c:pt idx="718">
                  <c:v>12.101304177761399</c:v>
                </c:pt>
                <c:pt idx="719">
                  <c:v>12.101304177761399</c:v>
                </c:pt>
                <c:pt idx="720">
                  <c:v>11.6464813732902</c:v>
                </c:pt>
                <c:pt idx="721">
                  <c:v>11.6464813732902</c:v>
                </c:pt>
                <c:pt idx="722">
                  <c:v>11.7891777098622</c:v>
                </c:pt>
                <c:pt idx="723">
                  <c:v>11.962669109607001</c:v>
                </c:pt>
                <c:pt idx="724">
                  <c:v>11.962669109607001</c:v>
                </c:pt>
                <c:pt idx="725">
                  <c:v>12.151952129213401</c:v>
                </c:pt>
                <c:pt idx="726">
                  <c:v>11.845324441056601</c:v>
                </c:pt>
                <c:pt idx="727">
                  <c:v>12.5822161308846</c:v>
                </c:pt>
                <c:pt idx="728">
                  <c:v>12.172563165192001</c:v>
                </c:pt>
                <c:pt idx="729">
                  <c:v>12.3661693652196</c:v>
                </c:pt>
                <c:pt idx="730">
                  <c:v>12.5516307014418</c:v>
                </c:pt>
                <c:pt idx="731">
                  <c:v>12.5516307014418</c:v>
                </c:pt>
                <c:pt idx="732">
                  <c:v>12.080503856676</c:v>
                </c:pt>
                <c:pt idx="733">
                  <c:v>12.080503856676</c:v>
                </c:pt>
                <c:pt idx="734">
                  <c:v>11.806199558710199</c:v>
                </c:pt>
                <c:pt idx="735">
                  <c:v>12.0544570968468</c:v>
                </c:pt>
                <c:pt idx="736">
                  <c:v>12.251110321138199</c:v>
                </c:pt>
                <c:pt idx="737">
                  <c:v>8.6403167132279997</c:v>
                </c:pt>
                <c:pt idx="738">
                  <c:v>8.8431137799395998</c:v>
                </c:pt>
                <c:pt idx="739">
                  <c:v>8.3362183772142</c:v>
                </c:pt>
                <c:pt idx="740">
                  <c:v>8.5376654641572003</c:v>
                </c:pt>
                <c:pt idx="741">
                  <c:v>8.7366727188155995</c:v>
                </c:pt>
                <c:pt idx="742">
                  <c:v>8.7366727188155995</c:v>
                </c:pt>
                <c:pt idx="743">
                  <c:v>8.0301366767993994</c:v>
                </c:pt>
                <c:pt idx="744">
                  <c:v>7.9705753091718003</c:v>
                </c:pt>
                <c:pt idx="745">
                  <c:v>8.1670081910442001</c:v>
                </c:pt>
                <c:pt idx="746">
                  <c:v>8.1670081910442001</c:v>
                </c:pt>
                <c:pt idx="747">
                  <c:v>7.6606338218778003</c:v>
                </c:pt>
                <c:pt idx="748">
                  <c:v>7.8586897075830002</c:v>
                </c:pt>
                <c:pt idx="749">
                  <c:v>7.8586897075830002</c:v>
                </c:pt>
                <c:pt idx="750">
                  <c:v>8.0543732282076004</c:v>
                </c:pt>
                <c:pt idx="751">
                  <c:v>8.3086336447800004</c:v>
                </c:pt>
                <c:pt idx="752">
                  <c:v>7.7974673441795996</c:v>
                </c:pt>
                <c:pt idx="753">
                  <c:v>7.9940651791494002</c:v>
                </c:pt>
                <c:pt idx="754">
                  <c:v>7.4745794900957998</c:v>
                </c:pt>
                <c:pt idx="755">
                  <c:v>7.6698974373714002</c:v>
                </c:pt>
                <c:pt idx="756">
                  <c:v>7.6698974373714002</c:v>
                </c:pt>
                <c:pt idx="757">
                  <c:v>7.6698974373714002</c:v>
                </c:pt>
                <c:pt idx="758">
                  <c:v>6.8874591089220001</c:v>
                </c:pt>
                <c:pt idx="759">
                  <c:v>6.3267889136886</c:v>
                </c:pt>
                <c:pt idx="760">
                  <c:v>6.5444509027607998</c:v>
                </c:pt>
                <c:pt idx="761">
                  <c:v>6.5444509027607998</c:v>
                </c:pt>
                <c:pt idx="762">
                  <c:v>5.7388695937769896</c:v>
                </c:pt>
                <c:pt idx="763">
                  <c:v>5.7388695937769896</c:v>
                </c:pt>
                <c:pt idx="764">
                  <c:v>5.3929815575370004</c:v>
                </c:pt>
                <c:pt idx="765">
                  <c:v>5.4442091728763904</c:v>
                </c:pt>
                <c:pt idx="766">
                  <c:v>4.8681865663548001</c:v>
                </c:pt>
                <c:pt idx="767">
                  <c:v>5.0726918825364002</c:v>
                </c:pt>
                <c:pt idx="768">
                  <c:v>4.4922893859630104</c:v>
                </c:pt>
                <c:pt idx="769">
                  <c:v>4.6931901544140002</c:v>
                </c:pt>
                <c:pt idx="770">
                  <c:v>4.6931901544140002</c:v>
                </c:pt>
                <c:pt idx="771">
                  <c:v>4.6931901544140002</c:v>
                </c:pt>
                <c:pt idx="772">
                  <c:v>4.9035576329729897</c:v>
                </c:pt>
                <c:pt idx="773">
                  <c:v>3.6577960858409999</c:v>
                </c:pt>
                <c:pt idx="774">
                  <c:v>3.9374048205336001</c:v>
                </c:pt>
                <c:pt idx="775">
                  <c:v>3.3319947623952002</c:v>
                </c:pt>
                <c:pt idx="776">
                  <c:v>3.3319947623952002</c:v>
                </c:pt>
                <c:pt idx="777">
                  <c:v>2.7213004515035899</c:v>
                </c:pt>
                <c:pt idx="778">
                  <c:v>2.7213004515035899</c:v>
                </c:pt>
                <c:pt idx="779">
                  <c:v>2.9379745957883898</c:v>
                </c:pt>
                <c:pt idx="780">
                  <c:v>3.1672004479679998</c:v>
                </c:pt>
                <c:pt idx="781">
                  <c:v>2.5443390324942001</c:v>
                </c:pt>
                <c:pt idx="782">
                  <c:v>2.7550407808866</c:v>
                </c:pt>
                <c:pt idx="783">
                  <c:v>2.1423969868074102</c:v>
                </c:pt>
                <c:pt idx="784">
                  <c:v>2.4395567494505999</c:v>
                </c:pt>
                <c:pt idx="785">
                  <c:v>2.6465945732087999</c:v>
                </c:pt>
                <c:pt idx="786">
                  <c:v>2.6465945732087999</c:v>
                </c:pt>
                <c:pt idx="787">
                  <c:v>2.6465945732087999</c:v>
                </c:pt>
                <c:pt idx="788">
                  <c:v>2.8676632764329999</c:v>
                </c:pt>
                <c:pt idx="789">
                  <c:v>2.4581047428996001</c:v>
                </c:pt>
                <c:pt idx="790">
                  <c:v>2.6816861703654</c:v>
                </c:pt>
                <c:pt idx="791">
                  <c:v>2.6816861703654</c:v>
                </c:pt>
                <c:pt idx="792">
                  <c:v>2.0540719200468001</c:v>
                </c:pt>
                <c:pt idx="793">
                  <c:v>2.27770789627799</c:v>
                </c:pt>
                <c:pt idx="794">
                  <c:v>2.27770789627799</c:v>
                </c:pt>
                <c:pt idx="795">
                  <c:v>1.65342360093781</c:v>
                </c:pt>
                <c:pt idx="796">
                  <c:v>1.9221794063886</c:v>
                </c:pt>
                <c:pt idx="797">
                  <c:v>1.3031483650889999</c:v>
                </c:pt>
                <c:pt idx="798">
                  <c:v>1.5271230409265899</c:v>
                </c:pt>
                <c:pt idx="799">
                  <c:v>0.8796416617674</c:v>
                </c:pt>
                <c:pt idx="800">
                  <c:v>1.1138834151744099</c:v>
                </c:pt>
                <c:pt idx="801">
                  <c:v>1.1138834151744099</c:v>
                </c:pt>
                <c:pt idx="802">
                  <c:v>1.1138834151744099</c:v>
                </c:pt>
                <c:pt idx="803">
                  <c:v>0.47987805189659799</c:v>
                </c:pt>
                <c:pt idx="804">
                  <c:v>0.69580591441619999</c:v>
                </c:pt>
                <c:pt idx="805">
                  <c:v>0.27239981057820101</c:v>
                </c:pt>
                <c:pt idx="806">
                  <c:v>0.27239981057820101</c:v>
                </c:pt>
                <c:pt idx="807">
                  <c:v>-0.36950216536140601</c:v>
                </c:pt>
                <c:pt idx="808">
                  <c:v>-7.9948761406796395E-2</c:v>
                </c:pt>
                <c:pt idx="809">
                  <c:v>0.14357030695260101</c:v>
                </c:pt>
                <c:pt idx="810">
                  <c:v>0.14357030695260101</c:v>
                </c:pt>
                <c:pt idx="811">
                  <c:v>-0.50605584040080798</c:v>
                </c:pt>
                <c:pt idx="812">
                  <c:v>-0.50605584040080798</c:v>
                </c:pt>
                <c:pt idx="813">
                  <c:v>-0.93928525126500595</c:v>
                </c:pt>
                <c:pt idx="814">
                  <c:v>-1.81036109782141</c:v>
                </c:pt>
                <c:pt idx="815">
                  <c:v>-1.5933189995135899</c:v>
                </c:pt>
                <c:pt idx="816">
                  <c:v>-2.2482733426877899</c:v>
                </c:pt>
                <c:pt idx="817">
                  <c:v>-2.84390191056481</c:v>
                </c:pt>
                <c:pt idx="818">
                  <c:v>-2.6257845182819999</c:v>
                </c:pt>
                <c:pt idx="819">
                  <c:v>-2.4003371591993998</c:v>
                </c:pt>
                <c:pt idx="820">
                  <c:v>-3.057275515158</c:v>
                </c:pt>
                <c:pt idx="821">
                  <c:v>-3.057275515158</c:v>
                </c:pt>
                <c:pt idx="822">
                  <c:v>-3.057275515158</c:v>
                </c:pt>
                <c:pt idx="823">
                  <c:v>-3.7593788996759998</c:v>
                </c:pt>
                <c:pt idx="824">
                  <c:v>-3.3112652852159901</c:v>
                </c:pt>
                <c:pt idx="825">
                  <c:v>-3.0951563878176001</c:v>
                </c:pt>
                <c:pt idx="826">
                  <c:v>-3.9939116865305899</c:v>
                </c:pt>
                <c:pt idx="827">
                  <c:v>-3.7633427276754099</c:v>
                </c:pt>
                <c:pt idx="828">
                  <c:v>-4.4412319526423998</c:v>
                </c:pt>
                <c:pt idx="829">
                  <c:v>-4.4412319526423998</c:v>
                </c:pt>
                <c:pt idx="830">
                  <c:v>-4.2073105049922104</c:v>
                </c:pt>
                <c:pt idx="831">
                  <c:v>-3.9945836832600099</c:v>
                </c:pt>
                <c:pt idx="832">
                  <c:v>-4.67705136632161</c:v>
                </c:pt>
                <c:pt idx="833">
                  <c:v>-5.3725582419990099</c:v>
                </c:pt>
                <c:pt idx="834">
                  <c:v>-5.066233859325</c:v>
                </c:pt>
                <c:pt idx="835">
                  <c:v>-4.8567220761984098</c:v>
                </c:pt>
                <c:pt idx="836">
                  <c:v>-4.8567220761984098</c:v>
                </c:pt>
                <c:pt idx="837">
                  <c:v>-4.8567220761984098</c:v>
                </c:pt>
                <c:pt idx="838">
                  <c:v>-6.4892053237373997</c:v>
                </c:pt>
                <c:pt idx="839">
                  <c:v>-6.2630734229262002</c:v>
                </c:pt>
                <c:pt idx="840">
                  <c:v>-6.0495318736302002</c:v>
                </c:pt>
                <c:pt idx="841">
                  <c:v>-6.0495318736302002</c:v>
                </c:pt>
                <c:pt idx="842">
                  <c:v>-6.7434158380374001</c:v>
                </c:pt>
                <c:pt idx="843">
                  <c:v>-6.7434158380374001</c:v>
                </c:pt>
                <c:pt idx="844">
                  <c:v>-7.2316399821521999</c:v>
                </c:pt>
                <c:pt idx="845">
                  <c:v>-7.0112577125106004</c:v>
                </c:pt>
                <c:pt idx="846">
                  <c:v>-6.7817902102997998</c:v>
                </c:pt>
                <c:pt idx="847">
                  <c:v>-7.718308583472</c:v>
                </c:pt>
                <c:pt idx="848">
                  <c:v>-7.4845298119145998</c:v>
                </c:pt>
                <c:pt idx="849">
                  <c:v>-7.4845298119145998</c:v>
                </c:pt>
                <c:pt idx="850">
                  <c:v>-7.1884944435042</c:v>
                </c:pt>
                <c:pt idx="851">
                  <c:v>-7.9231415465352004</c:v>
                </c:pt>
                <c:pt idx="852">
                  <c:v>-10.5015078331074</c:v>
                </c:pt>
                <c:pt idx="853">
                  <c:v>-10.272545374832401</c:v>
                </c:pt>
                <c:pt idx="854">
                  <c:v>-10.0650539666448</c:v>
                </c:pt>
                <c:pt idx="855">
                  <c:v>-10.815046224099</c:v>
                </c:pt>
                <c:pt idx="856">
                  <c:v>-10.815046224099</c:v>
                </c:pt>
                <c:pt idx="857">
                  <c:v>-10.815046224099</c:v>
                </c:pt>
                <c:pt idx="858">
                  <c:v>-11.861685400411799</c:v>
                </c:pt>
                <c:pt idx="859">
                  <c:v>-11.861685400411799</c:v>
                </c:pt>
                <c:pt idx="860">
                  <c:v>-11.5705869564078</c:v>
                </c:pt>
                <c:pt idx="861">
                  <c:v>-12.3309267696396</c:v>
                </c:pt>
                <c:pt idx="862">
                  <c:v>-12.094350592446</c:v>
                </c:pt>
                <c:pt idx="863">
                  <c:v>-12.094350592446</c:v>
                </c:pt>
                <c:pt idx="864">
                  <c:v>-11.877490914182401</c:v>
                </c:pt>
                <c:pt idx="865">
                  <c:v>-12.8728187137452</c:v>
                </c:pt>
                <c:pt idx="866">
                  <c:v>-12.4061852767194</c:v>
                </c:pt>
                <c:pt idx="867">
                  <c:v>-13.1803520301678</c:v>
                </c:pt>
                <c:pt idx="868">
                  <c:v>-12.9550514207394</c:v>
                </c:pt>
                <c:pt idx="869">
                  <c:v>-13.9592956569618</c:v>
                </c:pt>
                <c:pt idx="870">
                  <c:v>-13.739279350960199</c:v>
                </c:pt>
                <c:pt idx="871">
                  <c:v>-13.739279350960199</c:v>
                </c:pt>
                <c:pt idx="872">
                  <c:v>-13.5111888183774</c:v>
                </c:pt>
                <c:pt idx="873">
                  <c:v>-14.2825420643724</c:v>
                </c:pt>
                <c:pt idx="874">
                  <c:v>-14.0665129728672</c:v>
                </c:pt>
                <c:pt idx="875">
                  <c:v>-14.844341281518</c:v>
                </c:pt>
                <c:pt idx="876">
                  <c:v>-14.6184058756086</c:v>
                </c:pt>
                <c:pt idx="877">
                  <c:v>-14.3846689615416</c:v>
                </c:pt>
                <c:pt idx="878">
                  <c:v>-15.2014830757374</c:v>
                </c:pt>
                <c:pt idx="879">
                  <c:v>-15.2014830757374</c:v>
                </c:pt>
                <c:pt idx="880">
                  <c:v>-15.2014830757374</c:v>
                </c:pt>
                <c:pt idx="881">
                  <c:v>-14.9626528939002</c:v>
                </c:pt>
                <c:pt idx="882">
                  <c:v>-21.960470024044799</c:v>
                </c:pt>
                <c:pt idx="883">
                  <c:v>-21.7240853810004</c:v>
                </c:pt>
                <c:pt idx="884">
                  <c:v>-21.275988927691198</c:v>
                </c:pt>
                <c:pt idx="885">
                  <c:v>-22.370011710805802</c:v>
                </c:pt>
                <c:pt idx="886">
                  <c:v>-22.132981066233</c:v>
                </c:pt>
                <c:pt idx="887">
                  <c:v>-21.906939363330601</c:v>
                </c:pt>
                <c:pt idx="888">
                  <c:v>-22.800686226910202</c:v>
                </c:pt>
                <c:pt idx="889">
                  <c:v>-22.800686226910202</c:v>
                </c:pt>
                <c:pt idx="890">
                  <c:v>-22.800686226910202</c:v>
                </c:pt>
                <c:pt idx="891">
                  <c:v>-22.485393988227599</c:v>
                </c:pt>
                <c:pt idx="892">
                  <c:v>-23.127577801444801</c:v>
                </c:pt>
                <c:pt idx="893">
                  <c:v>-22.915401131845801</c:v>
                </c:pt>
                <c:pt idx="894">
                  <c:v>-22.915401131845801</c:v>
                </c:pt>
                <c:pt idx="895">
                  <c:v>-23.879105535826799</c:v>
                </c:pt>
                <c:pt idx="896">
                  <c:v>-23.639733018370201</c:v>
                </c:pt>
                <c:pt idx="897">
                  <c:v>-23.639733018370201</c:v>
                </c:pt>
                <c:pt idx="898">
                  <c:v>-23.356464291574799</c:v>
                </c:pt>
                <c:pt idx="899">
                  <c:v>-24.2442875551572</c:v>
                </c:pt>
                <c:pt idx="900">
                  <c:v>-24.012789388831202</c:v>
                </c:pt>
                <c:pt idx="901">
                  <c:v>-23.788051178116799</c:v>
                </c:pt>
                <c:pt idx="902">
                  <c:v>-24.690938117373001</c:v>
                </c:pt>
                <c:pt idx="903">
                  <c:v>-24.4605493877052</c:v>
                </c:pt>
                <c:pt idx="904">
                  <c:v>-28.019576986133998</c:v>
                </c:pt>
                <c:pt idx="905">
                  <c:v>-28.019576986133998</c:v>
                </c:pt>
                <c:pt idx="906">
                  <c:v>-28.019576986133998</c:v>
                </c:pt>
                <c:pt idx="907">
                  <c:v>-27.785567186904601</c:v>
                </c:pt>
                <c:pt idx="908">
                  <c:v>-28.5124661073474</c:v>
                </c:pt>
                <c:pt idx="909">
                  <c:v>-28.282389376602602</c:v>
                </c:pt>
                <c:pt idx="910">
                  <c:v>-28.282389376602602</c:v>
                </c:pt>
                <c:pt idx="911">
                  <c:v>-29.269783808263799</c:v>
                </c:pt>
                <c:pt idx="912">
                  <c:v>-29.039452919092799</c:v>
                </c:pt>
                <c:pt idx="913">
                  <c:v>-29.039452919092799</c:v>
                </c:pt>
                <c:pt idx="914">
                  <c:v>-28.8045181894806</c:v>
                </c:pt>
                <c:pt idx="915">
                  <c:v>-29.7815893585338</c:v>
                </c:pt>
                <c:pt idx="916">
                  <c:v>-28.337040489579</c:v>
                </c:pt>
                <c:pt idx="917">
                  <c:v>-28.089084125507402</c:v>
                </c:pt>
                <c:pt idx="918">
                  <c:v>-29.081394758620199</c:v>
                </c:pt>
                <c:pt idx="919">
                  <c:v>-28.835922819081599</c:v>
                </c:pt>
                <c:pt idx="920">
                  <c:v>-28.835922819081599</c:v>
                </c:pt>
                <c:pt idx="921">
                  <c:v>-28.835922819081599</c:v>
                </c:pt>
                <c:pt idx="922">
                  <c:v>-29.835908540075401</c:v>
                </c:pt>
                <c:pt idx="923">
                  <c:v>-29.611262344977</c:v>
                </c:pt>
                <c:pt idx="924">
                  <c:v>-30.388684283048399</c:v>
                </c:pt>
                <c:pt idx="925">
                  <c:v>-30.388684283048399</c:v>
                </c:pt>
                <c:pt idx="926">
                  <c:v>-31.404030154837798</c:v>
                </c:pt>
                <c:pt idx="927">
                  <c:v>-31.159585935165001</c:v>
                </c:pt>
                <c:pt idx="928">
                  <c:v>-30.933709143449999</c:v>
                </c:pt>
                <c:pt idx="929">
                  <c:v>-30.933709143449999</c:v>
                </c:pt>
                <c:pt idx="930">
                  <c:v>-31.9592169752766</c:v>
                </c:pt>
                <c:pt idx="931">
                  <c:v>-31.9592169752766</c:v>
                </c:pt>
                <c:pt idx="932">
                  <c:v>-32.781103171734003</c:v>
                </c:pt>
                <c:pt idx="933">
                  <c:v>-32.540758340078398</c:v>
                </c:pt>
                <c:pt idx="934">
                  <c:v>-32.301407797054203</c:v>
                </c:pt>
                <c:pt idx="935">
                  <c:v>-33.579054782424599</c:v>
                </c:pt>
                <c:pt idx="936">
                  <c:v>-33.338013728270397</c:v>
                </c:pt>
                <c:pt idx="937">
                  <c:v>-33.338013728270397</c:v>
                </c:pt>
                <c:pt idx="938">
                  <c:v>-33.119718638121</c:v>
                </c:pt>
                <c:pt idx="939">
                  <c:v>-34.168631220671401</c:v>
                </c:pt>
                <c:pt idx="940">
                  <c:v>-35.221358361717598</c:v>
                </c:pt>
                <c:pt idx="941">
                  <c:v>-34.991440460757602</c:v>
                </c:pt>
                <c:pt idx="942">
                  <c:v>-34.695492504366598</c:v>
                </c:pt>
                <c:pt idx="943">
                  <c:v>-35.765554654198802</c:v>
                </c:pt>
                <c:pt idx="944">
                  <c:v>-35.526100788175199</c:v>
                </c:pt>
                <c:pt idx="945">
                  <c:v>-35.526100788175199</c:v>
                </c:pt>
                <c:pt idx="946">
                  <c:v>-44.432240184934201</c:v>
                </c:pt>
                <c:pt idx="947">
                  <c:v>-46.168165272790802</c:v>
                </c:pt>
                <c:pt idx="948">
                  <c:v>-47.366719456827603</c:v>
                </c:pt>
                <c:pt idx="949">
                  <c:v>-47.145090061667403</c:v>
                </c:pt>
                <c:pt idx="950">
                  <c:v>-48.357484713047398</c:v>
                </c:pt>
                <c:pt idx="951">
                  <c:v>-48.357484713047398</c:v>
                </c:pt>
                <c:pt idx="952">
                  <c:v>-48.357484713047398</c:v>
                </c:pt>
                <c:pt idx="953">
                  <c:v>-48.134757184211999</c:v>
                </c:pt>
                <c:pt idx="954">
                  <c:v>-49.355268882466198</c:v>
                </c:pt>
                <c:pt idx="955">
                  <c:v>-50.116239229981197</c:v>
                </c:pt>
                <c:pt idx="956">
                  <c:v>-49.906867109645397</c:v>
                </c:pt>
                <c:pt idx="957">
                  <c:v>-51.154017216842398</c:v>
                </c:pt>
                <c:pt idx="958">
                  <c:v>-51.154017216842398</c:v>
                </c:pt>
                <c:pt idx="959">
                  <c:v>-50.954786657455799</c:v>
                </c:pt>
                <c:pt idx="960">
                  <c:v>-52.418655613920002</c:v>
                </c:pt>
                <c:pt idx="961">
                  <c:v>-52.010232528471597</c:v>
                </c:pt>
                <c:pt idx="962">
                  <c:v>-53.274098922292801</c:v>
                </c:pt>
                <c:pt idx="963">
                  <c:v>-53.071083621175802</c:v>
                </c:pt>
                <c:pt idx="964">
                  <c:v>-53.071083621175802</c:v>
                </c:pt>
                <c:pt idx="965">
                  <c:v>-54.344333759973701</c:v>
                </c:pt>
                <c:pt idx="966">
                  <c:v>-54.344333759973701</c:v>
                </c:pt>
                <c:pt idx="967">
                  <c:v>-54.143522983260297</c:v>
                </c:pt>
                <c:pt idx="968">
                  <c:v>-53.9428025223338</c:v>
                </c:pt>
                <c:pt idx="969">
                  <c:v>-55.186864946213902</c:v>
                </c:pt>
                <c:pt idx="970">
                  <c:v>-62.039567102615401</c:v>
                </c:pt>
                <c:pt idx="971">
                  <c:v>-61.853696864626798</c:v>
                </c:pt>
                <c:pt idx="972">
                  <c:v>-63.239537888984401</c:v>
                </c:pt>
                <c:pt idx="973">
                  <c:v>-63.057864669474</c:v>
                </c:pt>
                <c:pt idx="974">
                  <c:v>-62.8790579639724</c:v>
                </c:pt>
                <c:pt idx="975">
                  <c:v>-64.470336026488198</c:v>
                </c:pt>
                <c:pt idx="976">
                  <c:v>-64.470336026488198</c:v>
                </c:pt>
                <c:pt idx="977">
                  <c:v>-66.745827967809007</c:v>
                </c:pt>
                <c:pt idx="978">
                  <c:v>-66.565333493123404</c:v>
                </c:pt>
                <c:pt idx="979">
                  <c:v>-66.405563048089803</c:v>
                </c:pt>
                <c:pt idx="980">
                  <c:v>-66.405563048089803</c:v>
                </c:pt>
                <c:pt idx="981">
                  <c:v>-67.867422336774595</c:v>
                </c:pt>
                <c:pt idx="982">
                  <c:v>-67.867422336774595</c:v>
                </c:pt>
                <c:pt idx="983">
                  <c:v>-69.169107045874199</c:v>
                </c:pt>
                <c:pt idx="984">
                  <c:v>-69.000087163954205</c:v>
                </c:pt>
                <c:pt idx="985">
                  <c:v>-70.487032956213</c:v>
                </c:pt>
                <c:pt idx="986">
                  <c:v>-70.487032956213</c:v>
                </c:pt>
                <c:pt idx="987">
                  <c:v>-70.284117754844999</c:v>
                </c:pt>
                <c:pt idx="988">
                  <c:v>-71.635560266326195</c:v>
                </c:pt>
                <c:pt idx="989">
                  <c:v>-73.157746674029397</c:v>
                </c:pt>
                <c:pt idx="990">
                  <c:v>-74.240983308454204</c:v>
                </c:pt>
                <c:pt idx="991">
                  <c:v>-74.088994878871205</c:v>
                </c:pt>
                <c:pt idx="992">
                  <c:v>-75.4590567467976</c:v>
                </c:pt>
                <c:pt idx="993">
                  <c:v>-75.305878324616401</c:v>
                </c:pt>
                <c:pt idx="994">
                  <c:v>-77.050600890541205</c:v>
                </c:pt>
                <c:pt idx="995">
                  <c:v>-76.897303959702</c:v>
                </c:pt>
                <c:pt idx="996">
                  <c:v>-76.763290477569598</c:v>
                </c:pt>
                <c:pt idx="997">
                  <c:v>-76.763290477569598</c:v>
                </c:pt>
                <c:pt idx="998">
                  <c:v>-78.378413666466002</c:v>
                </c:pt>
                <c:pt idx="999">
                  <c:v>-78.2288445858822</c:v>
                </c:pt>
                <c:pt idx="1000">
                  <c:v>-79.864700643292807</c:v>
                </c:pt>
                <c:pt idx="1001">
                  <c:v>-79.721040037954197</c:v>
                </c:pt>
                <c:pt idx="1002">
                  <c:v>-79.555323550070995</c:v>
                </c:pt>
                <c:pt idx="1003">
                  <c:v>-79.408202745368399</c:v>
                </c:pt>
                <c:pt idx="1004">
                  <c:v>-81.210457814225407</c:v>
                </c:pt>
                <c:pt idx="1005">
                  <c:v>-81.210457814225407</c:v>
                </c:pt>
                <c:pt idx="1006">
                  <c:v>-81.074073787158</c:v>
                </c:pt>
                <c:pt idx="1007">
                  <c:v>-80.933978625397799</c:v>
                </c:pt>
                <c:pt idx="1008">
                  <c:v>-82.497205306534198</c:v>
                </c:pt>
                <c:pt idx="1009">
                  <c:v>-82.497205306534198</c:v>
                </c:pt>
                <c:pt idx="1010">
                  <c:v>-84.198936335408405</c:v>
                </c:pt>
                <c:pt idx="1011">
                  <c:v>-84.079633277274596</c:v>
                </c:pt>
                <c:pt idx="1012">
                  <c:v>-83.952794054965807</c:v>
                </c:pt>
                <c:pt idx="1013">
                  <c:v>-83.952794054965807</c:v>
                </c:pt>
                <c:pt idx="1014">
                  <c:v>-83.784050059228207</c:v>
                </c:pt>
                <c:pt idx="1015">
                  <c:v>-85.648213306083605</c:v>
                </c:pt>
                <c:pt idx="1016">
                  <c:v>-85.406704647262202</c:v>
                </c:pt>
                <c:pt idx="1017">
                  <c:v>-87.176775189353407</c:v>
                </c:pt>
                <c:pt idx="1018">
                  <c:v>-88.630950298305606</c:v>
                </c:pt>
                <c:pt idx="1019">
                  <c:v>-90.443208516659993</c:v>
                </c:pt>
                <c:pt idx="1020">
                  <c:v>-90.304909002898796</c:v>
                </c:pt>
              </c:numCache>
            </c:numRef>
          </c:yVal>
          <c:smooth val="0"/>
        </c:ser>
        <c:ser>
          <c:idx val="1"/>
          <c:order val="1"/>
          <c:tx>
            <c:v>Схема движения КОИ</c:v>
          </c:tx>
          <c:spPr>
            <a:ln w="19050">
              <a:noFill/>
              <a:prstDash val="sysDash"/>
            </a:ln>
          </c:spPr>
          <c:marker>
            <c:symbol val="plus"/>
            <c:size val="2"/>
          </c:marker>
          <c:xVal>
            <c:numRef>
              <c:f>'ВОСК ЖВМ'!$J$2:$J$1472</c:f>
              <c:numCache>
                <c:formatCode>General</c:formatCode>
                <c:ptCount val="1471"/>
                <c:pt idx="0">
                  <c:v>-154.908219419495</c:v>
                </c:pt>
                <c:pt idx="1">
                  <c:v>-154.826240655422</c:v>
                </c:pt>
                <c:pt idx="2">
                  <c:v>-154.82554899861799</c:v>
                </c:pt>
                <c:pt idx="3">
                  <c:v>-154.75384120512501</c:v>
                </c:pt>
                <c:pt idx="4">
                  <c:v>-154.71059991940399</c:v>
                </c:pt>
                <c:pt idx="5">
                  <c:v>-154.71059991940399</c:v>
                </c:pt>
                <c:pt idx="6">
                  <c:v>-154.69968353655401</c:v>
                </c:pt>
                <c:pt idx="7">
                  <c:v>-154.695363357546</c:v>
                </c:pt>
                <c:pt idx="8">
                  <c:v>-154.66010360049199</c:v>
                </c:pt>
                <c:pt idx="9">
                  <c:v>-154.82285071241799</c:v>
                </c:pt>
                <c:pt idx="10">
                  <c:v>-154.77241740266399</c:v>
                </c:pt>
                <c:pt idx="11">
                  <c:v>-154.66651080376101</c:v>
                </c:pt>
                <c:pt idx="12">
                  <c:v>-154.667248705101</c:v>
                </c:pt>
                <c:pt idx="13">
                  <c:v>-154.64282423423899</c:v>
                </c:pt>
                <c:pt idx="14">
                  <c:v>-154.64357755042201</c:v>
                </c:pt>
                <c:pt idx="15">
                  <c:v>-154.612392671186</c:v>
                </c:pt>
                <c:pt idx="16">
                  <c:v>-154.764240826323</c:v>
                </c:pt>
                <c:pt idx="17">
                  <c:v>-154.758662663683</c:v>
                </c:pt>
                <c:pt idx="18">
                  <c:v>-154.75797100687899</c:v>
                </c:pt>
                <c:pt idx="19">
                  <c:v>-154.74292009804901</c:v>
                </c:pt>
                <c:pt idx="20">
                  <c:v>-154.744424719199</c:v>
                </c:pt>
                <c:pt idx="21">
                  <c:v>-154.743087650126</c:v>
                </c:pt>
                <c:pt idx="22">
                  <c:v>-154.69539816931501</c:v>
                </c:pt>
                <c:pt idx="23">
                  <c:v>-154.691539099327</c:v>
                </c:pt>
                <c:pt idx="24">
                  <c:v>-154.677324614555</c:v>
                </c:pt>
                <c:pt idx="25">
                  <c:v>-154.76141386260301</c:v>
                </c:pt>
                <c:pt idx="26">
                  <c:v>-154.76073762064399</c:v>
                </c:pt>
                <c:pt idx="27">
                  <c:v>-154.78213273703599</c:v>
                </c:pt>
                <c:pt idx="28">
                  <c:v>-154.75827861543601</c:v>
                </c:pt>
                <c:pt idx="29">
                  <c:v>-154.78874368083399</c:v>
                </c:pt>
                <c:pt idx="30">
                  <c:v>-154.78732953753499</c:v>
                </c:pt>
                <c:pt idx="31">
                  <c:v>-154.76586270568001</c:v>
                </c:pt>
                <c:pt idx="32">
                  <c:v>-154.77424167277101</c:v>
                </c:pt>
                <c:pt idx="33">
                  <c:v>-154.910380778069</c:v>
                </c:pt>
                <c:pt idx="34">
                  <c:v>-154.90458881881699</c:v>
                </c:pt>
                <c:pt idx="35">
                  <c:v>-154.89630769955801</c:v>
                </c:pt>
                <c:pt idx="36">
                  <c:v>-154.63020279689999</c:v>
                </c:pt>
                <c:pt idx="37">
                  <c:v>-154.78748500886101</c:v>
                </c:pt>
                <c:pt idx="38">
                  <c:v>-154.74554861274501</c:v>
                </c:pt>
                <c:pt idx="39">
                  <c:v>-154.77090534427899</c:v>
                </c:pt>
                <c:pt idx="40">
                  <c:v>-154.737451135296</c:v>
                </c:pt>
                <c:pt idx="41">
                  <c:v>-154.737451135296</c:v>
                </c:pt>
                <c:pt idx="42">
                  <c:v>-154.68185050495401</c:v>
                </c:pt>
                <c:pt idx="43">
                  <c:v>-154.697991170449</c:v>
                </c:pt>
                <c:pt idx="44">
                  <c:v>-154.696638686531</c:v>
                </c:pt>
                <c:pt idx="45">
                  <c:v>-154.68638848955601</c:v>
                </c:pt>
                <c:pt idx="46">
                  <c:v>-154.66514684672401</c:v>
                </c:pt>
                <c:pt idx="47">
                  <c:v>-154.638520739146</c:v>
                </c:pt>
                <c:pt idx="48">
                  <c:v>-154.6162677502</c:v>
                </c:pt>
                <c:pt idx="49">
                  <c:v>-154.61620609081999</c:v>
                </c:pt>
                <c:pt idx="50">
                  <c:v>-154.66498330362799</c:v>
                </c:pt>
                <c:pt idx="51">
                  <c:v>-154.64040669553401</c:v>
                </c:pt>
                <c:pt idx="52">
                  <c:v>-154.62994873559799</c:v>
                </c:pt>
                <c:pt idx="53">
                  <c:v>-154.637019452088</c:v>
                </c:pt>
                <c:pt idx="54">
                  <c:v>-154.637436314339</c:v>
                </c:pt>
                <c:pt idx="55">
                  <c:v>-154.65950767269001</c:v>
                </c:pt>
                <c:pt idx="56">
                  <c:v>-154.67460080362099</c:v>
                </c:pt>
                <c:pt idx="57">
                  <c:v>-154.60803352345999</c:v>
                </c:pt>
                <c:pt idx="58">
                  <c:v>-154.62584100342301</c:v>
                </c:pt>
                <c:pt idx="59">
                  <c:v>-154.66770433429599</c:v>
                </c:pt>
                <c:pt idx="60">
                  <c:v>-154.66770433429599</c:v>
                </c:pt>
                <c:pt idx="61">
                  <c:v>-154.60464694145199</c:v>
                </c:pt>
                <c:pt idx="62">
                  <c:v>-154.60464694145199</c:v>
                </c:pt>
                <c:pt idx="63">
                  <c:v>-154.62103424446599</c:v>
                </c:pt>
                <c:pt idx="64">
                  <c:v>-154.62304152184799</c:v>
                </c:pt>
                <c:pt idx="65">
                  <c:v>-154.58025597293499</c:v>
                </c:pt>
                <c:pt idx="66">
                  <c:v>-154.62810428606701</c:v>
                </c:pt>
                <c:pt idx="67">
                  <c:v>-154.59700385103201</c:v>
                </c:pt>
                <c:pt idx="68">
                  <c:v>-154.61916166480299</c:v>
                </c:pt>
                <c:pt idx="69">
                  <c:v>-154.61380534364201</c:v>
                </c:pt>
                <c:pt idx="70">
                  <c:v>-154.57595254509999</c:v>
                </c:pt>
                <c:pt idx="71">
                  <c:v>-154.58878371626301</c:v>
                </c:pt>
                <c:pt idx="72">
                  <c:v>-154.53651000631399</c:v>
                </c:pt>
                <c:pt idx="73">
                  <c:v>-154.526358332059</c:v>
                </c:pt>
                <c:pt idx="74">
                  <c:v>-154.52720547364001</c:v>
                </c:pt>
                <c:pt idx="75">
                  <c:v>-154.49284581124101</c:v>
                </c:pt>
                <c:pt idx="76">
                  <c:v>-154.54735399881201</c:v>
                </c:pt>
                <c:pt idx="77">
                  <c:v>-154.56028704023899</c:v>
                </c:pt>
                <c:pt idx="78">
                  <c:v>-154.568657962462</c:v>
                </c:pt>
                <c:pt idx="79">
                  <c:v>-154.501982778387</c:v>
                </c:pt>
                <c:pt idx="80">
                  <c:v>-154.450152076508</c:v>
                </c:pt>
                <c:pt idx="81">
                  <c:v>-154.375675644582</c:v>
                </c:pt>
                <c:pt idx="82">
                  <c:v>-154.343090025675</c:v>
                </c:pt>
                <c:pt idx="83">
                  <c:v>-154.357156395647</c:v>
                </c:pt>
                <c:pt idx="84">
                  <c:v>-154.36053693055399</c:v>
                </c:pt>
                <c:pt idx="85">
                  <c:v>-154.28714690774899</c:v>
                </c:pt>
                <c:pt idx="86">
                  <c:v>-154.285686519916</c:v>
                </c:pt>
                <c:pt idx="87">
                  <c:v>-154.291670827285</c:v>
                </c:pt>
                <c:pt idx="88">
                  <c:v>-154.28834054589501</c:v>
                </c:pt>
                <c:pt idx="89">
                  <c:v>-154.28697264713199</c:v>
                </c:pt>
                <c:pt idx="90">
                  <c:v>-154.22917104151301</c:v>
                </c:pt>
                <c:pt idx="91">
                  <c:v>-154.19419478531799</c:v>
                </c:pt>
                <c:pt idx="92">
                  <c:v>-154.19199649614501</c:v>
                </c:pt>
                <c:pt idx="93">
                  <c:v>-154.19427387075899</c:v>
                </c:pt>
                <c:pt idx="94">
                  <c:v>-154.15849202019501</c:v>
                </c:pt>
                <c:pt idx="95">
                  <c:v>-154.11924049319899</c:v>
                </c:pt>
                <c:pt idx="96">
                  <c:v>-154.117150107942</c:v>
                </c:pt>
                <c:pt idx="97">
                  <c:v>-154.09876557017799</c:v>
                </c:pt>
                <c:pt idx="98">
                  <c:v>-154.08957698628501</c:v>
                </c:pt>
                <c:pt idx="99">
                  <c:v>-154.085918309281</c:v>
                </c:pt>
                <c:pt idx="100">
                  <c:v>-154.11714272451201</c:v>
                </c:pt>
                <c:pt idx="101">
                  <c:v>-154.11571316637</c:v>
                </c:pt>
                <c:pt idx="102">
                  <c:v>-154.12841297390599</c:v>
                </c:pt>
                <c:pt idx="103">
                  <c:v>-154.03025064734601</c:v>
                </c:pt>
                <c:pt idx="104">
                  <c:v>-153.948118409713</c:v>
                </c:pt>
                <c:pt idx="105">
                  <c:v>-154.06675698217001</c:v>
                </c:pt>
                <c:pt idx="106">
                  <c:v>-154.071658227961</c:v>
                </c:pt>
                <c:pt idx="107">
                  <c:v>-154.066028462026</c:v>
                </c:pt>
                <c:pt idx="108">
                  <c:v>-154.06180144697601</c:v>
                </c:pt>
                <c:pt idx="109">
                  <c:v>-153.93545812471999</c:v>
                </c:pt>
                <c:pt idx="110">
                  <c:v>-153.92907906503501</c:v>
                </c:pt>
                <c:pt idx="111">
                  <c:v>-153.75132392781799</c:v>
                </c:pt>
                <c:pt idx="112">
                  <c:v>-153.80472023533699</c:v>
                </c:pt>
                <c:pt idx="113">
                  <c:v>-153.86677901080699</c:v>
                </c:pt>
                <c:pt idx="114">
                  <c:v>-153.87780463389899</c:v>
                </c:pt>
                <c:pt idx="115">
                  <c:v>-153.81175341359801</c:v>
                </c:pt>
                <c:pt idx="116">
                  <c:v>-153.81172258390799</c:v>
                </c:pt>
                <c:pt idx="117">
                  <c:v>-153.612715086337</c:v>
                </c:pt>
                <c:pt idx="118">
                  <c:v>-153.28105759717701</c:v>
                </c:pt>
                <c:pt idx="119">
                  <c:v>-153.306173049953</c:v>
                </c:pt>
                <c:pt idx="120">
                  <c:v>-153.31242879088001</c:v>
                </c:pt>
                <c:pt idx="121">
                  <c:v>-153.25607082191999</c:v>
                </c:pt>
                <c:pt idx="122">
                  <c:v>-153.27411287210001</c:v>
                </c:pt>
                <c:pt idx="123">
                  <c:v>-153.166690259636</c:v>
                </c:pt>
                <c:pt idx="124">
                  <c:v>-153.23984569877101</c:v>
                </c:pt>
                <c:pt idx="125">
                  <c:v>-153.23750465356201</c:v>
                </c:pt>
                <c:pt idx="126">
                  <c:v>-153.245881609435</c:v>
                </c:pt>
                <c:pt idx="127">
                  <c:v>-153.22220844354101</c:v>
                </c:pt>
                <c:pt idx="128">
                  <c:v>-153.19555351749099</c:v>
                </c:pt>
                <c:pt idx="129">
                  <c:v>-153.092991939933</c:v>
                </c:pt>
                <c:pt idx="130">
                  <c:v>-152.74659787249101</c:v>
                </c:pt>
                <c:pt idx="131">
                  <c:v>-152.74589080084201</c:v>
                </c:pt>
                <c:pt idx="132">
                  <c:v>-152.594612320077</c:v>
                </c:pt>
                <c:pt idx="133">
                  <c:v>-152.55301438911101</c:v>
                </c:pt>
                <c:pt idx="134">
                  <c:v>-152.55230731746201</c:v>
                </c:pt>
                <c:pt idx="135">
                  <c:v>-152.48433192765401</c:v>
                </c:pt>
                <c:pt idx="136">
                  <c:v>-152.305196162935</c:v>
                </c:pt>
                <c:pt idx="137">
                  <c:v>-152.15743159191999</c:v>
                </c:pt>
                <c:pt idx="138">
                  <c:v>-152.17501589407499</c:v>
                </c:pt>
                <c:pt idx="139">
                  <c:v>-152.017635820832</c:v>
                </c:pt>
                <c:pt idx="140">
                  <c:v>-152.018342892481</c:v>
                </c:pt>
                <c:pt idx="141">
                  <c:v>-151.90945586974999</c:v>
                </c:pt>
                <c:pt idx="142">
                  <c:v>-151.834959339107</c:v>
                </c:pt>
                <c:pt idx="143">
                  <c:v>-151.79501213287401</c:v>
                </c:pt>
                <c:pt idx="144">
                  <c:v>-151.71043631832899</c:v>
                </c:pt>
                <c:pt idx="145">
                  <c:v>-151.76305786117001</c:v>
                </c:pt>
                <c:pt idx="146">
                  <c:v>-151.76998984405699</c:v>
                </c:pt>
                <c:pt idx="147">
                  <c:v>-151.739385370165</c:v>
                </c:pt>
                <c:pt idx="148">
                  <c:v>-151.65925907358701</c:v>
                </c:pt>
                <c:pt idx="149">
                  <c:v>-151.657860345133</c:v>
                </c:pt>
                <c:pt idx="150">
                  <c:v>-151.53838668494501</c:v>
                </c:pt>
                <c:pt idx="151">
                  <c:v>-151.48171707154401</c:v>
                </c:pt>
                <c:pt idx="152">
                  <c:v>-151.42274729870701</c:v>
                </c:pt>
                <c:pt idx="153">
                  <c:v>-151.49406235109899</c:v>
                </c:pt>
                <c:pt idx="154">
                  <c:v>-151.236124616686</c:v>
                </c:pt>
                <c:pt idx="155">
                  <c:v>-151.352505265259</c:v>
                </c:pt>
                <c:pt idx="156">
                  <c:v>-151.35903847339401</c:v>
                </c:pt>
                <c:pt idx="157">
                  <c:v>-151.15365191613699</c:v>
                </c:pt>
                <c:pt idx="158">
                  <c:v>-151.156403128508</c:v>
                </c:pt>
                <c:pt idx="159">
                  <c:v>-151.08633199468201</c:v>
                </c:pt>
                <c:pt idx="160">
                  <c:v>-151.00960433396099</c:v>
                </c:pt>
                <c:pt idx="161">
                  <c:v>-151.00960433396099</c:v>
                </c:pt>
                <c:pt idx="162">
                  <c:v>-150.90900378925099</c:v>
                </c:pt>
                <c:pt idx="163">
                  <c:v>-150.792244478095</c:v>
                </c:pt>
                <c:pt idx="164">
                  <c:v>-150.806925430646</c:v>
                </c:pt>
                <c:pt idx="165">
                  <c:v>-150.72269342656099</c:v>
                </c:pt>
                <c:pt idx="166">
                  <c:v>-150.505847619338</c:v>
                </c:pt>
                <c:pt idx="167">
                  <c:v>-150.520557390363</c:v>
                </c:pt>
                <c:pt idx="168">
                  <c:v>-150.447804073523</c:v>
                </c:pt>
                <c:pt idx="169">
                  <c:v>-150.46714566799801</c:v>
                </c:pt>
                <c:pt idx="170">
                  <c:v>-150.535658566161</c:v>
                </c:pt>
                <c:pt idx="171">
                  <c:v>-150.53635022296501</c:v>
                </c:pt>
                <c:pt idx="172">
                  <c:v>-150.31061140000901</c:v>
                </c:pt>
                <c:pt idx="173">
                  <c:v>-150.31059598516299</c:v>
                </c:pt>
                <c:pt idx="174">
                  <c:v>-150.12823517031501</c:v>
                </c:pt>
                <c:pt idx="175">
                  <c:v>-150.11082043145299</c:v>
                </c:pt>
                <c:pt idx="176">
                  <c:v>-150.094436475983</c:v>
                </c:pt>
                <c:pt idx="177">
                  <c:v>-150.094008882759</c:v>
                </c:pt>
                <c:pt idx="178">
                  <c:v>-150.17951428532101</c:v>
                </c:pt>
                <c:pt idx="179">
                  <c:v>-150.24093501849899</c:v>
                </c:pt>
                <c:pt idx="180">
                  <c:v>-150.24167291983699</c:v>
                </c:pt>
                <c:pt idx="181">
                  <c:v>-150.137461953875</c:v>
                </c:pt>
                <c:pt idx="182">
                  <c:v>-150.138906926863</c:v>
                </c:pt>
                <c:pt idx="183">
                  <c:v>-150.03319133975</c:v>
                </c:pt>
                <c:pt idx="184">
                  <c:v>-149.97407679965801</c:v>
                </c:pt>
                <c:pt idx="185">
                  <c:v>-149.906600718536</c:v>
                </c:pt>
                <c:pt idx="186">
                  <c:v>-149.908014861835</c:v>
                </c:pt>
                <c:pt idx="187">
                  <c:v>-149.88159920332399</c:v>
                </c:pt>
                <c:pt idx="188">
                  <c:v>-149.88232168981901</c:v>
                </c:pt>
                <c:pt idx="189">
                  <c:v>-149.85159054962401</c:v>
                </c:pt>
                <c:pt idx="190">
                  <c:v>-149.75231299546999</c:v>
                </c:pt>
                <c:pt idx="191">
                  <c:v>-149.68289062145701</c:v>
                </c:pt>
                <c:pt idx="192">
                  <c:v>-149.68359769310601</c:v>
                </c:pt>
                <c:pt idx="193">
                  <c:v>-149.66755286422401</c:v>
                </c:pt>
                <c:pt idx="194">
                  <c:v>-149.654627192775</c:v>
                </c:pt>
                <c:pt idx="195">
                  <c:v>-149.65602592122801</c:v>
                </c:pt>
                <c:pt idx="196">
                  <c:v>-149.650693059779</c:v>
                </c:pt>
                <c:pt idx="197">
                  <c:v>-149.650693059779</c:v>
                </c:pt>
                <c:pt idx="198">
                  <c:v>-149.63698324245701</c:v>
                </c:pt>
                <c:pt idx="199">
                  <c:v>-149.57671460021299</c:v>
                </c:pt>
                <c:pt idx="200">
                  <c:v>-149.52075004724301</c:v>
                </c:pt>
                <c:pt idx="201">
                  <c:v>-149.33938717487999</c:v>
                </c:pt>
                <c:pt idx="202">
                  <c:v>-149.394249903884</c:v>
                </c:pt>
                <c:pt idx="203">
                  <c:v>-149.39358907676899</c:v>
                </c:pt>
                <c:pt idx="204">
                  <c:v>-149.43959698970701</c:v>
                </c:pt>
                <c:pt idx="205">
                  <c:v>-149.36770489296401</c:v>
                </c:pt>
                <c:pt idx="206">
                  <c:v>-149.369103621417</c:v>
                </c:pt>
                <c:pt idx="207">
                  <c:v>-149.29366075158501</c:v>
                </c:pt>
                <c:pt idx="208">
                  <c:v>-149.107504537344</c:v>
                </c:pt>
                <c:pt idx="209">
                  <c:v>-148.922960848169</c:v>
                </c:pt>
                <c:pt idx="210">
                  <c:v>-148.927894934867</c:v>
                </c:pt>
                <c:pt idx="211">
                  <c:v>-148.87162007378299</c:v>
                </c:pt>
                <c:pt idx="212">
                  <c:v>-148.83880189587501</c:v>
                </c:pt>
                <c:pt idx="213">
                  <c:v>-148.84163018247099</c:v>
                </c:pt>
                <c:pt idx="214">
                  <c:v>-148.59806041984001</c:v>
                </c:pt>
                <c:pt idx="215">
                  <c:v>-148.600873291591</c:v>
                </c:pt>
                <c:pt idx="216">
                  <c:v>-148.605084891795</c:v>
                </c:pt>
                <c:pt idx="217">
                  <c:v>-148.56865428141799</c:v>
                </c:pt>
                <c:pt idx="218">
                  <c:v>-148.58052035100201</c:v>
                </c:pt>
                <c:pt idx="219">
                  <c:v>-148.546964271755</c:v>
                </c:pt>
                <c:pt idx="220">
                  <c:v>-148.49703562945001</c:v>
                </c:pt>
                <c:pt idx="221">
                  <c:v>-148.49631314295601</c:v>
                </c:pt>
                <c:pt idx="222">
                  <c:v>-148.451781032696</c:v>
                </c:pt>
                <c:pt idx="223">
                  <c:v>-148.43729310315001</c:v>
                </c:pt>
                <c:pt idx="224">
                  <c:v>-148.402357732729</c:v>
                </c:pt>
                <c:pt idx="225">
                  <c:v>-148.340426298452</c:v>
                </c:pt>
                <c:pt idx="226">
                  <c:v>-148.31121519425301</c:v>
                </c:pt>
                <c:pt idx="227">
                  <c:v>-148.31049270775901</c:v>
                </c:pt>
                <c:pt idx="228">
                  <c:v>-148.28486320633999</c:v>
                </c:pt>
                <c:pt idx="229">
                  <c:v>-148.24297842697101</c:v>
                </c:pt>
                <c:pt idx="230">
                  <c:v>-148.24297842697101</c:v>
                </c:pt>
                <c:pt idx="231">
                  <c:v>-148.23086773108599</c:v>
                </c:pt>
                <c:pt idx="232">
                  <c:v>-148.17560823854799</c:v>
                </c:pt>
                <c:pt idx="233">
                  <c:v>-148.17560823854799</c:v>
                </c:pt>
                <c:pt idx="234">
                  <c:v>-148.094924996336</c:v>
                </c:pt>
                <c:pt idx="235">
                  <c:v>-148.06271805346401</c:v>
                </c:pt>
                <c:pt idx="236">
                  <c:v>-148.06271805346401</c:v>
                </c:pt>
                <c:pt idx="237">
                  <c:v>-148.09918753839801</c:v>
                </c:pt>
                <c:pt idx="238">
                  <c:v>-147.942127154465</c:v>
                </c:pt>
                <c:pt idx="239">
                  <c:v>-147.788326672784</c:v>
                </c:pt>
                <c:pt idx="240">
                  <c:v>-147.78834208763001</c:v>
                </c:pt>
                <c:pt idx="241">
                  <c:v>-147.81868920648</c:v>
                </c:pt>
                <c:pt idx="242">
                  <c:v>-147.773316649728</c:v>
                </c:pt>
                <c:pt idx="243">
                  <c:v>-147.79996018336701</c:v>
                </c:pt>
                <c:pt idx="244">
                  <c:v>-147.81571816384599</c:v>
                </c:pt>
                <c:pt idx="245">
                  <c:v>-147.82672502455</c:v>
                </c:pt>
                <c:pt idx="246">
                  <c:v>-147.82743209619801</c:v>
                </c:pt>
                <c:pt idx="247">
                  <c:v>-147.84205340058799</c:v>
                </c:pt>
                <c:pt idx="248">
                  <c:v>-147.84081083180001</c:v>
                </c:pt>
                <c:pt idx="249">
                  <c:v>-147.66515949692001</c:v>
                </c:pt>
                <c:pt idx="250">
                  <c:v>-147.66033331413701</c:v>
                </c:pt>
                <c:pt idx="251">
                  <c:v>-147.662334557869</c:v>
                </c:pt>
                <c:pt idx="252">
                  <c:v>-147.63257254168599</c:v>
                </c:pt>
                <c:pt idx="253">
                  <c:v>-147.52997812322201</c:v>
                </c:pt>
                <c:pt idx="254">
                  <c:v>-147.50161818303701</c:v>
                </c:pt>
                <c:pt idx="255">
                  <c:v>-147.444195253451</c:v>
                </c:pt>
                <c:pt idx="256">
                  <c:v>-147.49813912541001</c:v>
                </c:pt>
                <c:pt idx="257">
                  <c:v>-147.49813912541001</c:v>
                </c:pt>
                <c:pt idx="258">
                  <c:v>-147.45193886435601</c:v>
                </c:pt>
                <c:pt idx="259">
                  <c:v>-147.40230712653801</c:v>
                </c:pt>
                <c:pt idx="260">
                  <c:v>-147.388535649836</c:v>
                </c:pt>
                <c:pt idx="261">
                  <c:v>-147.356488214173</c:v>
                </c:pt>
                <c:pt idx="262">
                  <c:v>-147.30608774532701</c:v>
                </c:pt>
                <c:pt idx="263">
                  <c:v>-147.285474763591</c:v>
                </c:pt>
                <c:pt idx="264">
                  <c:v>-147.232787538937</c:v>
                </c:pt>
                <c:pt idx="265">
                  <c:v>-147.221540074366</c:v>
                </c:pt>
                <c:pt idx="266">
                  <c:v>-147.163022690791</c:v>
                </c:pt>
                <c:pt idx="267">
                  <c:v>-147.19663305943999</c:v>
                </c:pt>
                <c:pt idx="268">
                  <c:v>-147.11603091388599</c:v>
                </c:pt>
                <c:pt idx="269">
                  <c:v>-146.994141145481</c:v>
                </c:pt>
                <c:pt idx="270">
                  <c:v>-146.99558611846899</c:v>
                </c:pt>
                <c:pt idx="271">
                  <c:v>-146.95113309364999</c:v>
                </c:pt>
                <c:pt idx="272">
                  <c:v>-146.89299906998301</c:v>
                </c:pt>
                <c:pt idx="273">
                  <c:v>-146.75000907845501</c:v>
                </c:pt>
                <c:pt idx="274">
                  <c:v>-146.54067364824701</c:v>
                </c:pt>
                <c:pt idx="275">
                  <c:v>-146.65670846169201</c:v>
                </c:pt>
                <c:pt idx="276">
                  <c:v>-146.52969962845</c:v>
                </c:pt>
                <c:pt idx="277">
                  <c:v>-146.43193876274799</c:v>
                </c:pt>
                <c:pt idx="278">
                  <c:v>-146.43123169109899</c:v>
                </c:pt>
                <c:pt idx="279">
                  <c:v>-146.35542087620499</c:v>
                </c:pt>
                <c:pt idx="280">
                  <c:v>-146.31412588337599</c:v>
                </c:pt>
                <c:pt idx="281">
                  <c:v>-146.32030455007899</c:v>
                </c:pt>
                <c:pt idx="282">
                  <c:v>-146.26665959382299</c:v>
                </c:pt>
                <c:pt idx="283">
                  <c:v>-146.19411270361701</c:v>
                </c:pt>
                <c:pt idx="284">
                  <c:v>-146.13845644754599</c:v>
                </c:pt>
                <c:pt idx="285">
                  <c:v>-146.059326082235</c:v>
                </c:pt>
                <c:pt idx="286">
                  <c:v>-145.882519970315</c:v>
                </c:pt>
                <c:pt idx="287">
                  <c:v>-145.683167987395</c:v>
                </c:pt>
                <c:pt idx="288">
                  <c:v>-145.72071450025601</c:v>
                </c:pt>
                <c:pt idx="289">
                  <c:v>-145.587623511815</c:v>
                </c:pt>
                <c:pt idx="290">
                  <c:v>-145.564556222194</c:v>
                </c:pt>
                <c:pt idx="291">
                  <c:v>-145.564525392505</c:v>
                </c:pt>
                <c:pt idx="292">
                  <c:v>-145.45282952045599</c:v>
                </c:pt>
                <c:pt idx="293">
                  <c:v>-145.45139996231299</c:v>
                </c:pt>
                <c:pt idx="294">
                  <c:v>-145.35313644037899</c:v>
                </c:pt>
                <c:pt idx="295">
                  <c:v>-145.30805341813601</c:v>
                </c:pt>
                <c:pt idx="296">
                  <c:v>-145.261263370541</c:v>
                </c:pt>
                <c:pt idx="297">
                  <c:v>-145.23837904784401</c:v>
                </c:pt>
                <c:pt idx="298">
                  <c:v>-145.120209615823</c:v>
                </c:pt>
                <c:pt idx="299">
                  <c:v>-144.969039038972</c:v>
                </c:pt>
                <c:pt idx="300">
                  <c:v>-144.969039038972</c:v>
                </c:pt>
                <c:pt idx="301">
                  <c:v>-144.861365766554</c:v>
                </c:pt>
                <c:pt idx="302">
                  <c:v>-144.863502396347</c:v>
                </c:pt>
                <c:pt idx="303">
                  <c:v>-144.73242069650499</c:v>
                </c:pt>
                <c:pt idx="304">
                  <c:v>-144.66166929828501</c:v>
                </c:pt>
                <c:pt idx="305">
                  <c:v>-144.66166929828501</c:v>
                </c:pt>
                <c:pt idx="306">
                  <c:v>-144.62522528427999</c:v>
                </c:pt>
                <c:pt idx="307">
                  <c:v>-144.522611428537</c:v>
                </c:pt>
                <c:pt idx="308">
                  <c:v>-144.62986113016399</c:v>
                </c:pt>
                <c:pt idx="309">
                  <c:v>-144.53161302307501</c:v>
                </c:pt>
                <c:pt idx="310">
                  <c:v>-144.130936631975</c:v>
                </c:pt>
                <c:pt idx="311">
                  <c:v>-144.129507073832</c:v>
                </c:pt>
                <c:pt idx="312">
                  <c:v>-144.08202335821699</c:v>
                </c:pt>
                <c:pt idx="313">
                  <c:v>-144.002791122644</c:v>
                </c:pt>
                <c:pt idx="314">
                  <c:v>-143.98365997723599</c:v>
                </c:pt>
                <c:pt idx="315">
                  <c:v>-143.87948922215801</c:v>
                </c:pt>
                <c:pt idx="316">
                  <c:v>-143.79641333143999</c:v>
                </c:pt>
                <c:pt idx="317">
                  <c:v>-143.70618965000901</c:v>
                </c:pt>
                <c:pt idx="318">
                  <c:v>-143.7048063364</c:v>
                </c:pt>
                <c:pt idx="319">
                  <c:v>-143.592996526787</c:v>
                </c:pt>
                <c:pt idx="320">
                  <c:v>-143.43581081287701</c:v>
                </c:pt>
                <c:pt idx="321">
                  <c:v>-143.47267102769601</c:v>
                </c:pt>
                <c:pt idx="322">
                  <c:v>-143.36264934009199</c:v>
                </c:pt>
                <c:pt idx="323">
                  <c:v>-143.24669562330399</c:v>
                </c:pt>
                <c:pt idx="324">
                  <c:v>-143.247402694953</c:v>
                </c:pt>
                <c:pt idx="325">
                  <c:v>-143.184221321911</c:v>
                </c:pt>
                <c:pt idx="326">
                  <c:v>-143.09318467613301</c:v>
                </c:pt>
                <c:pt idx="327">
                  <c:v>-143.10219364064801</c:v>
                </c:pt>
                <c:pt idx="328">
                  <c:v>-143.006740979249</c:v>
                </c:pt>
                <c:pt idx="329">
                  <c:v>-142.859059516108</c:v>
                </c:pt>
                <c:pt idx="330">
                  <c:v>-142.838059152033</c:v>
                </c:pt>
                <c:pt idx="331">
                  <c:v>-142.58600654083</c:v>
                </c:pt>
                <c:pt idx="332">
                  <c:v>-142.59161686948701</c:v>
                </c:pt>
                <c:pt idx="333">
                  <c:v>-142.29638664315999</c:v>
                </c:pt>
                <c:pt idx="334">
                  <c:v>-142.08990831802001</c:v>
                </c:pt>
                <c:pt idx="335">
                  <c:v>-141.92613175903</c:v>
                </c:pt>
                <c:pt idx="336">
                  <c:v>-141.90510458769799</c:v>
                </c:pt>
                <c:pt idx="337">
                  <c:v>-141.85837821070001</c:v>
                </c:pt>
                <c:pt idx="338">
                  <c:v>-141.85665979293799</c:v>
                </c:pt>
                <c:pt idx="339">
                  <c:v>-141.787403634675</c:v>
                </c:pt>
                <c:pt idx="340">
                  <c:v>-141.64903138808</c:v>
                </c:pt>
                <c:pt idx="341">
                  <c:v>-141.666051374625</c:v>
                </c:pt>
                <c:pt idx="342">
                  <c:v>-141.580029912203</c:v>
                </c:pt>
                <c:pt idx="343">
                  <c:v>-141.400799647198</c:v>
                </c:pt>
                <c:pt idx="344">
                  <c:v>-141.160912021283</c:v>
                </c:pt>
                <c:pt idx="345">
                  <c:v>-140.91786904948501</c:v>
                </c:pt>
                <c:pt idx="346">
                  <c:v>-140.69580632959301</c:v>
                </c:pt>
                <c:pt idx="347">
                  <c:v>-140.60888276130001</c:v>
                </c:pt>
                <c:pt idx="348">
                  <c:v>-140.543115716747</c:v>
                </c:pt>
                <c:pt idx="349">
                  <c:v>-140.442548012944</c:v>
                </c:pt>
                <c:pt idx="350">
                  <c:v>-140.442548012944</c:v>
                </c:pt>
                <c:pt idx="351">
                  <c:v>-140.338814907173</c:v>
                </c:pt>
                <c:pt idx="352">
                  <c:v>-140.12473036840501</c:v>
                </c:pt>
                <c:pt idx="353">
                  <c:v>-140.12614451170299</c:v>
                </c:pt>
                <c:pt idx="354">
                  <c:v>-139.91664152941701</c:v>
                </c:pt>
                <c:pt idx="355">
                  <c:v>-139.655932483915</c:v>
                </c:pt>
                <c:pt idx="356">
                  <c:v>-139.643711872898</c:v>
                </c:pt>
                <c:pt idx="357">
                  <c:v>-139.42776817154601</c:v>
                </c:pt>
                <c:pt idx="358">
                  <c:v>-139.21857549737601</c:v>
                </c:pt>
                <c:pt idx="359">
                  <c:v>-139.15070265272001</c:v>
                </c:pt>
                <c:pt idx="360">
                  <c:v>-139.041952352377</c:v>
                </c:pt>
                <c:pt idx="361">
                  <c:v>-138.90281539718799</c:v>
                </c:pt>
                <c:pt idx="362">
                  <c:v>-138.89997169574599</c:v>
                </c:pt>
                <c:pt idx="363">
                  <c:v>-138.697506589044</c:v>
                </c:pt>
                <c:pt idx="364">
                  <c:v>-138.52078089889201</c:v>
                </c:pt>
                <c:pt idx="365">
                  <c:v>-138.39621699233999</c:v>
                </c:pt>
                <c:pt idx="366">
                  <c:v>-138.319959146945</c:v>
                </c:pt>
                <c:pt idx="367">
                  <c:v>-138.10187278215099</c:v>
                </c:pt>
                <c:pt idx="368">
                  <c:v>-137.853351506759</c:v>
                </c:pt>
                <c:pt idx="369">
                  <c:v>-137.887395502282</c:v>
                </c:pt>
                <c:pt idx="370">
                  <c:v>-137.72960659820399</c:v>
                </c:pt>
                <c:pt idx="371">
                  <c:v>-137.72816162521599</c:v>
                </c:pt>
                <c:pt idx="372">
                  <c:v>-137.57821820230799</c:v>
                </c:pt>
                <c:pt idx="373">
                  <c:v>-137.273580236714</c:v>
                </c:pt>
                <c:pt idx="374">
                  <c:v>-137.11558155845901</c:v>
                </c:pt>
                <c:pt idx="375">
                  <c:v>-137.116995701756</c:v>
                </c:pt>
                <c:pt idx="376">
                  <c:v>-136.945564673386</c:v>
                </c:pt>
                <c:pt idx="377">
                  <c:v>-136.945564673386</c:v>
                </c:pt>
                <c:pt idx="378">
                  <c:v>-136.74994107171699</c:v>
                </c:pt>
                <c:pt idx="379">
                  <c:v>-136.55909941951401</c:v>
                </c:pt>
                <c:pt idx="380">
                  <c:v>-136.42911016244301</c:v>
                </c:pt>
                <c:pt idx="381">
                  <c:v>-136.43338342202799</c:v>
                </c:pt>
                <c:pt idx="382">
                  <c:v>-136.172233379674</c:v>
                </c:pt>
                <c:pt idx="383">
                  <c:v>-136.172955866167</c:v>
                </c:pt>
                <c:pt idx="384">
                  <c:v>-135.98549542376</c:v>
                </c:pt>
                <c:pt idx="385">
                  <c:v>-135.90504139300401</c:v>
                </c:pt>
                <c:pt idx="386">
                  <c:v>-135.90574846465401</c:v>
                </c:pt>
                <c:pt idx="387">
                  <c:v>-135.77607688567599</c:v>
                </c:pt>
                <c:pt idx="388">
                  <c:v>-135.39968756816199</c:v>
                </c:pt>
                <c:pt idx="389">
                  <c:v>-135.17779038913099</c:v>
                </c:pt>
                <c:pt idx="390">
                  <c:v>-134.99799781973201</c:v>
                </c:pt>
                <c:pt idx="391">
                  <c:v>-134.91275245831599</c:v>
                </c:pt>
                <c:pt idx="392">
                  <c:v>-134.831104114525</c:v>
                </c:pt>
                <c:pt idx="393">
                  <c:v>-134.791733291204</c:v>
                </c:pt>
                <c:pt idx="394">
                  <c:v>-134.67421731631899</c:v>
                </c:pt>
                <c:pt idx="395">
                  <c:v>-134.63729745333799</c:v>
                </c:pt>
                <c:pt idx="396">
                  <c:v>-134.63729745333799</c:v>
                </c:pt>
                <c:pt idx="397">
                  <c:v>-134.47567495020201</c:v>
                </c:pt>
                <c:pt idx="398">
                  <c:v>-134.35160431868701</c:v>
                </c:pt>
                <c:pt idx="399">
                  <c:v>-134.290196989137</c:v>
                </c:pt>
                <c:pt idx="400">
                  <c:v>-134.07084124829899</c:v>
                </c:pt>
                <c:pt idx="401">
                  <c:v>-134.04019120476201</c:v>
                </c:pt>
                <c:pt idx="402">
                  <c:v>-133.85875661693601</c:v>
                </c:pt>
                <c:pt idx="403">
                  <c:v>-133.81956541299201</c:v>
                </c:pt>
                <c:pt idx="404">
                  <c:v>-133.81956541299201</c:v>
                </c:pt>
                <c:pt idx="405">
                  <c:v>-133.76586281979101</c:v>
                </c:pt>
                <c:pt idx="406">
                  <c:v>-133.60124246676401</c:v>
                </c:pt>
                <c:pt idx="407">
                  <c:v>-133.391072623714</c:v>
                </c:pt>
                <c:pt idx="408">
                  <c:v>-133.42389683527099</c:v>
                </c:pt>
                <c:pt idx="409">
                  <c:v>-133.360341483518</c:v>
                </c:pt>
                <c:pt idx="410">
                  <c:v>-133.36389225660901</c:v>
                </c:pt>
                <c:pt idx="411">
                  <c:v>-133.317859547632</c:v>
                </c:pt>
                <c:pt idx="412">
                  <c:v>-133.247138979103</c:v>
                </c:pt>
                <c:pt idx="413">
                  <c:v>-133.22663591249801</c:v>
                </c:pt>
                <c:pt idx="414">
                  <c:v>-133.22592884084801</c:v>
                </c:pt>
                <c:pt idx="415">
                  <c:v>-133.23191314821801</c:v>
                </c:pt>
                <c:pt idx="416">
                  <c:v>-133.22304895095701</c:v>
                </c:pt>
                <c:pt idx="417">
                  <c:v>-132.88432879017299</c:v>
                </c:pt>
                <c:pt idx="418">
                  <c:v>-133.085316082981</c:v>
                </c:pt>
                <c:pt idx="419">
                  <c:v>-133.15260919718</c:v>
                </c:pt>
                <c:pt idx="420">
                  <c:v>-133.153316268829</c:v>
                </c:pt>
                <c:pt idx="421">
                  <c:v>-133.08613105854499</c:v>
                </c:pt>
                <c:pt idx="422">
                  <c:v>-133.08613105854499</c:v>
                </c:pt>
                <c:pt idx="423">
                  <c:v>-133.063475947304</c:v>
                </c:pt>
                <c:pt idx="424">
                  <c:v>-133.11809002757099</c:v>
                </c:pt>
                <c:pt idx="425">
                  <c:v>-133.11447759510199</c:v>
                </c:pt>
                <c:pt idx="426">
                  <c:v>-133.16441964103501</c:v>
                </c:pt>
                <c:pt idx="427">
                  <c:v>-133.23838268575599</c:v>
                </c:pt>
                <c:pt idx="428">
                  <c:v>-133.11905311793399</c:v>
                </c:pt>
                <c:pt idx="429">
                  <c:v>-133.29548190359901</c:v>
                </c:pt>
                <c:pt idx="430">
                  <c:v>-133.46393451935799</c:v>
                </c:pt>
                <c:pt idx="431">
                  <c:v>-133.308270852661</c:v>
                </c:pt>
                <c:pt idx="432">
                  <c:v>-133.308993339154</c:v>
                </c:pt>
                <c:pt idx="433">
                  <c:v>-133.37295148809201</c:v>
                </c:pt>
                <c:pt idx="434">
                  <c:v>-133.37224441644301</c:v>
                </c:pt>
                <c:pt idx="435">
                  <c:v>-133.45052897650001</c:v>
                </c:pt>
                <c:pt idx="436">
                  <c:v>-133.45709502554101</c:v>
                </c:pt>
                <c:pt idx="437">
                  <c:v>-133.45850916883899</c:v>
                </c:pt>
                <c:pt idx="438">
                  <c:v>-133.53788818288399</c:v>
                </c:pt>
                <c:pt idx="439">
                  <c:v>-133.72697120644099</c:v>
                </c:pt>
                <c:pt idx="440">
                  <c:v>-133.89474959145701</c:v>
                </c:pt>
                <c:pt idx="441">
                  <c:v>-134.03010857331699</c:v>
                </c:pt>
                <c:pt idx="442">
                  <c:v>-134.15615029376301</c:v>
                </c:pt>
                <c:pt idx="443">
                  <c:v>-134.21480439972399</c:v>
                </c:pt>
                <c:pt idx="444">
                  <c:v>-134.25888947948201</c:v>
                </c:pt>
                <c:pt idx="445">
                  <c:v>-134.37025829224299</c:v>
                </c:pt>
                <c:pt idx="446">
                  <c:v>-134.38888879263601</c:v>
                </c:pt>
                <c:pt idx="447">
                  <c:v>-134.46241285172201</c:v>
                </c:pt>
                <c:pt idx="448">
                  <c:v>-134.63644094401499</c:v>
                </c:pt>
                <c:pt idx="449">
                  <c:v>-134.647923653693</c:v>
                </c:pt>
                <c:pt idx="450">
                  <c:v>-134.73914527761099</c:v>
                </c:pt>
                <c:pt idx="451">
                  <c:v>-134.825302126092</c:v>
                </c:pt>
                <c:pt idx="452">
                  <c:v>-134.826731684235</c:v>
                </c:pt>
                <c:pt idx="453">
                  <c:v>-134.96853138515999</c:v>
                </c:pt>
                <c:pt idx="454">
                  <c:v>-135.0749312591</c:v>
                </c:pt>
                <c:pt idx="455">
                  <c:v>-135.18847892375399</c:v>
                </c:pt>
                <c:pt idx="456">
                  <c:v>-135.18918599540299</c:v>
                </c:pt>
                <c:pt idx="457">
                  <c:v>-135.307390279548</c:v>
                </c:pt>
                <c:pt idx="458">
                  <c:v>-135.32594571693301</c:v>
                </c:pt>
                <c:pt idx="459">
                  <c:v>-135.49307466724699</c:v>
                </c:pt>
                <c:pt idx="460">
                  <c:v>-135.660174799087</c:v>
                </c:pt>
                <c:pt idx="461">
                  <c:v>-135.828581170311</c:v>
                </c:pt>
                <c:pt idx="462">
                  <c:v>-135.925740857063</c:v>
                </c:pt>
                <c:pt idx="463">
                  <c:v>-136.090552221878</c:v>
                </c:pt>
                <c:pt idx="464">
                  <c:v>-136.26696760391599</c:v>
                </c:pt>
                <c:pt idx="465">
                  <c:v>-136.34311352296399</c:v>
                </c:pt>
                <c:pt idx="466">
                  <c:v>-136.52612176129799</c:v>
                </c:pt>
                <c:pt idx="467">
                  <c:v>-136.53077302202701</c:v>
                </c:pt>
                <c:pt idx="468">
                  <c:v>-136.534984622232</c:v>
                </c:pt>
                <c:pt idx="469">
                  <c:v>-136.660964683298</c:v>
                </c:pt>
                <c:pt idx="470">
                  <c:v>-136.660964683298</c:v>
                </c:pt>
                <c:pt idx="471">
                  <c:v>-136.796198335182</c:v>
                </c:pt>
                <c:pt idx="472">
                  <c:v>-137.00443596385799</c:v>
                </c:pt>
                <c:pt idx="473">
                  <c:v>-137.00302182056001</c:v>
                </c:pt>
                <c:pt idx="474">
                  <c:v>-137.12574801302301</c:v>
                </c:pt>
                <c:pt idx="475">
                  <c:v>-137.28675995601401</c:v>
                </c:pt>
                <c:pt idx="476">
                  <c:v>-137.42533058437601</c:v>
                </c:pt>
                <c:pt idx="477">
                  <c:v>-137.42818970066199</c:v>
                </c:pt>
                <c:pt idx="478">
                  <c:v>-137.537327383345</c:v>
                </c:pt>
                <c:pt idx="479">
                  <c:v>-137.536620311696</c:v>
                </c:pt>
                <c:pt idx="480">
                  <c:v>-137.646725107175</c:v>
                </c:pt>
                <c:pt idx="481">
                  <c:v>-137.82842710612599</c:v>
                </c:pt>
                <c:pt idx="482">
                  <c:v>-137.82844252097101</c:v>
                </c:pt>
                <c:pt idx="483">
                  <c:v>-138.01283407291399</c:v>
                </c:pt>
                <c:pt idx="484">
                  <c:v>-138.04723595741399</c:v>
                </c:pt>
                <c:pt idx="485">
                  <c:v>-138.04723595741399</c:v>
                </c:pt>
                <c:pt idx="486">
                  <c:v>-138.07847243994701</c:v>
                </c:pt>
                <c:pt idx="487">
                  <c:v>-138.225535972963</c:v>
                </c:pt>
                <c:pt idx="488">
                  <c:v>-138.37003126053099</c:v>
                </c:pt>
                <c:pt idx="489">
                  <c:v>-138.522811014903</c:v>
                </c:pt>
                <c:pt idx="490">
                  <c:v>-138.552128686689</c:v>
                </c:pt>
                <c:pt idx="491">
                  <c:v>-138.55283575833801</c:v>
                </c:pt>
                <c:pt idx="492">
                  <c:v>-138.606962597219</c:v>
                </c:pt>
                <c:pt idx="493">
                  <c:v>-138.632789144078</c:v>
                </c:pt>
                <c:pt idx="494">
                  <c:v>-138.632789144078</c:v>
                </c:pt>
                <c:pt idx="495">
                  <c:v>-138.672468264298</c:v>
                </c:pt>
                <c:pt idx="496">
                  <c:v>-138.791015697463</c:v>
                </c:pt>
                <c:pt idx="497">
                  <c:v>-138.79172276911299</c:v>
                </c:pt>
                <c:pt idx="498">
                  <c:v>-138.95069660503199</c:v>
                </c:pt>
                <c:pt idx="499">
                  <c:v>-138.986607133116</c:v>
                </c:pt>
                <c:pt idx="500">
                  <c:v>-138.98729878992</c:v>
                </c:pt>
                <c:pt idx="501">
                  <c:v>-139.01913645140399</c:v>
                </c:pt>
                <c:pt idx="502">
                  <c:v>-139.05850526350801</c:v>
                </c:pt>
                <c:pt idx="503">
                  <c:v>-139.08134937532299</c:v>
                </c:pt>
                <c:pt idx="504">
                  <c:v>-139.082056446971</c:v>
                </c:pt>
                <c:pt idx="505">
                  <c:v>-139.14050077875399</c:v>
                </c:pt>
                <c:pt idx="506">
                  <c:v>-139.14050077875399</c:v>
                </c:pt>
                <c:pt idx="507">
                  <c:v>-139.220663938673</c:v>
                </c:pt>
                <c:pt idx="508">
                  <c:v>-139.26467395542201</c:v>
                </c:pt>
                <c:pt idx="509">
                  <c:v>-139.24365080652501</c:v>
                </c:pt>
                <c:pt idx="510">
                  <c:v>-139.29488367699699</c:v>
                </c:pt>
                <c:pt idx="511">
                  <c:v>-139.303262644087</c:v>
                </c:pt>
                <c:pt idx="512">
                  <c:v>-139.30552460385499</c:v>
                </c:pt>
                <c:pt idx="513">
                  <c:v>-139.324953328639</c:v>
                </c:pt>
                <c:pt idx="514">
                  <c:v>-139.292231662234</c:v>
                </c:pt>
                <c:pt idx="515">
                  <c:v>-139.27180566985399</c:v>
                </c:pt>
                <c:pt idx="516">
                  <c:v>-139.273219813152</c:v>
                </c:pt>
                <c:pt idx="517">
                  <c:v>-139.29276582304499</c:v>
                </c:pt>
                <c:pt idx="518">
                  <c:v>-139.29276582304499</c:v>
                </c:pt>
                <c:pt idx="519">
                  <c:v>-139.27499118398899</c:v>
                </c:pt>
                <c:pt idx="520">
                  <c:v>-139.28387481852801</c:v>
                </c:pt>
                <c:pt idx="521">
                  <c:v>-139.28387481852801</c:v>
                </c:pt>
                <c:pt idx="522">
                  <c:v>-139.293542598941</c:v>
                </c:pt>
                <c:pt idx="523">
                  <c:v>-139.26366262275999</c:v>
                </c:pt>
                <c:pt idx="524">
                  <c:v>-139.26366262275999</c:v>
                </c:pt>
                <c:pt idx="525">
                  <c:v>-139.25467510674099</c:v>
                </c:pt>
                <c:pt idx="526">
                  <c:v>-139.150202088415</c:v>
                </c:pt>
                <c:pt idx="527">
                  <c:v>-139.150202088415</c:v>
                </c:pt>
                <c:pt idx="528">
                  <c:v>-139.09606787955499</c:v>
                </c:pt>
                <c:pt idx="529">
                  <c:v>-139.053435817653</c:v>
                </c:pt>
                <c:pt idx="530">
                  <c:v>-139.02521461107199</c:v>
                </c:pt>
                <c:pt idx="531">
                  <c:v>-139.01536788617199</c:v>
                </c:pt>
                <c:pt idx="532">
                  <c:v>-138.97865243860701</c:v>
                </c:pt>
                <c:pt idx="533">
                  <c:v>-138.95625937973</c:v>
                </c:pt>
                <c:pt idx="534">
                  <c:v>-138.99747596200601</c:v>
                </c:pt>
                <c:pt idx="535">
                  <c:v>-139.04313134472801</c:v>
                </c:pt>
                <c:pt idx="536">
                  <c:v>-139.082284349003</c:v>
                </c:pt>
                <c:pt idx="537">
                  <c:v>-138.97196575691299</c:v>
                </c:pt>
                <c:pt idx="538">
                  <c:v>-138.93078402675999</c:v>
                </c:pt>
                <c:pt idx="539">
                  <c:v>-138.93078402675999</c:v>
                </c:pt>
                <c:pt idx="540">
                  <c:v>-138.93322895345</c:v>
                </c:pt>
                <c:pt idx="541">
                  <c:v>-138.84713979799699</c:v>
                </c:pt>
                <c:pt idx="542">
                  <c:v>-138.84784686964599</c:v>
                </c:pt>
                <c:pt idx="543">
                  <c:v>-138.838784290619</c:v>
                </c:pt>
                <c:pt idx="544">
                  <c:v>-138.78240353683699</c:v>
                </c:pt>
                <c:pt idx="545">
                  <c:v>-138.78314143817599</c:v>
                </c:pt>
                <c:pt idx="546">
                  <c:v>-138.73369467849699</c:v>
                </c:pt>
                <c:pt idx="547">
                  <c:v>-138.65839456470201</c:v>
                </c:pt>
                <c:pt idx="548">
                  <c:v>-138.65979329315499</c:v>
                </c:pt>
                <c:pt idx="549">
                  <c:v>-138.575257014605</c:v>
                </c:pt>
                <c:pt idx="550">
                  <c:v>-138.499203584626</c:v>
                </c:pt>
                <c:pt idx="551">
                  <c:v>-138.43589285917599</c:v>
                </c:pt>
                <c:pt idx="552">
                  <c:v>-138.440089044535</c:v>
                </c:pt>
                <c:pt idx="553">
                  <c:v>-138.34679245020499</c:v>
                </c:pt>
                <c:pt idx="554">
                  <c:v>-138.24927822202099</c:v>
                </c:pt>
                <c:pt idx="555">
                  <c:v>-138.21623686630701</c:v>
                </c:pt>
                <c:pt idx="556">
                  <c:v>-138.13197403253201</c:v>
                </c:pt>
                <c:pt idx="557">
                  <c:v>-138.13197403253201</c:v>
                </c:pt>
                <c:pt idx="558">
                  <c:v>-138.07765685675099</c:v>
                </c:pt>
                <c:pt idx="559">
                  <c:v>-138.03435994530099</c:v>
                </c:pt>
                <c:pt idx="560">
                  <c:v>-137.996351661982</c:v>
                </c:pt>
                <c:pt idx="561">
                  <c:v>-137.80079910088699</c:v>
                </c:pt>
                <c:pt idx="562">
                  <c:v>-137.81202579185199</c:v>
                </c:pt>
                <c:pt idx="563">
                  <c:v>-137.81363094693901</c:v>
                </c:pt>
                <c:pt idx="564">
                  <c:v>-137.815014260547</c:v>
                </c:pt>
                <c:pt idx="565">
                  <c:v>-137.7202050002</c:v>
                </c:pt>
                <c:pt idx="566">
                  <c:v>-137.7202050002</c:v>
                </c:pt>
                <c:pt idx="567">
                  <c:v>-137.60653401678599</c:v>
                </c:pt>
                <c:pt idx="568">
                  <c:v>-137.60335722240799</c:v>
                </c:pt>
                <c:pt idx="569">
                  <c:v>-137.60337263725299</c:v>
                </c:pt>
                <c:pt idx="570">
                  <c:v>-137.617564337201</c:v>
                </c:pt>
                <c:pt idx="571">
                  <c:v>-137.493214227262</c:v>
                </c:pt>
                <c:pt idx="572">
                  <c:v>-137.493229642106</c:v>
                </c:pt>
                <c:pt idx="573">
                  <c:v>-137.32713348640101</c:v>
                </c:pt>
                <c:pt idx="574">
                  <c:v>-137.179762331375</c:v>
                </c:pt>
                <c:pt idx="575">
                  <c:v>-137.17834818807799</c:v>
                </c:pt>
                <c:pt idx="576">
                  <c:v>-137.091401834961</c:v>
                </c:pt>
                <c:pt idx="577">
                  <c:v>-136.977351514075</c:v>
                </c:pt>
                <c:pt idx="578">
                  <c:v>-136.842119873408</c:v>
                </c:pt>
                <c:pt idx="579">
                  <c:v>-136.840644070731</c:v>
                </c:pt>
                <c:pt idx="580">
                  <c:v>-136.781317745244</c:v>
                </c:pt>
                <c:pt idx="581">
                  <c:v>-136.781302330399</c:v>
                </c:pt>
                <c:pt idx="582">
                  <c:v>-136.73969702945499</c:v>
                </c:pt>
                <c:pt idx="583">
                  <c:v>-136.653987211475</c:v>
                </c:pt>
                <c:pt idx="584">
                  <c:v>-136.621356022924</c:v>
                </c:pt>
                <c:pt idx="585">
                  <c:v>-136.627199585471</c:v>
                </c:pt>
                <c:pt idx="586">
                  <c:v>-136.397129865984</c:v>
                </c:pt>
                <c:pt idx="587">
                  <c:v>-136.397129865984</c:v>
                </c:pt>
                <c:pt idx="588">
                  <c:v>-136.34588359188399</c:v>
                </c:pt>
                <c:pt idx="589">
                  <c:v>-136.23257117233601</c:v>
                </c:pt>
                <c:pt idx="590">
                  <c:v>-136.04144601927501</c:v>
                </c:pt>
                <c:pt idx="591">
                  <c:v>-136.174566501078</c:v>
                </c:pt>
                <c:pt idx="592">
                  <c:v>-136.023131860647</c:v>
                </c:pt>
                <c:pt idx="593">
                  <c:v>-135.98470737651499</c:v>
                </c:pt>
                <c:pt idx="594">
                  <c:v>-135.875943672544</c:v>
                </c:pt>
                <c:pt idx="595">
                  <c:v>-135.81589687177899</c:v>
                </c:pt>
                <c:pt idx="596">
                  <c:v>-135.69635350734501</c:v>
                </c:pt>
                <c:pt idx="597">
                  <c:v>-135.51486932743899</c:v>
                </c:pt>
                <c:pt idx="598">
                  <c:v>-135.39438432113801</c:v>
                </c:pt>
                <c:pt idx="599">
                  <c:v>-135.277003057424</c:v>
                </c:pt>
                <c:pt idx="600">
                  <c:v>-135.27743467308099</c:v>
                </c:pt>
                <c:pt idx="601">
                  <c:v>-135.14323180458999</c:v>
                </c:pt>
                <c:pt idx="602">
                  <c:v>-135.14323180458999</c:v>
                </c:pt>
                <c:pt idx="603">
                  <c:v>-135.02807362608701</c:v>
                </c:pt>
                <c:pt idx="604">
                  <c:v>-134.777173105819</c:v>
                </c:pt>
                <c:pt idx="605">
                  <c:v>-134.82302485909099</c:v>
                </c:pt>
                <c:pt idx="606">
                  <c:v>-134.698204933825</c:v>
                </c:pt>
                <c:pt idx="607">
                  <c:v>-134.45551582857101</c:v>
                </c:pt>
                <c:pt idx="608">
                  <c:v>-134.447046383627</c:v>
                </c:pt>
                <c:pt idx="609">
                  <c:v>-134.28546610259201</c:v>
                </c:pt>
                <c:pt idx="610">
                  <c:v>-134.179812174858</c:v>
                </c:pt>
                <c:pt idx="611">
                  <c:v>-134.11868633495001</c:v>
                </c:pt>
                <c:pt idx="612">
                  <c:v>-134.128186563285</c:v>
                </c:pt>
                <c:pt idx="613">
                  <c:v>-133.946103215645</c:v>
                </c:pt>
                <c:pt idx="614">
                  <c:v>-133.746327661934</c:v>
                </c:pt>
                <c:pt idx="615">
                  <c:v>-133.74701931873801</c:v>
                </c:pt>
                <c:pt idx="616">
                  <c:v>-133.60619276425899</c:v>
                </c:pt>
                <c:pt idx="617">
                  <c:v>-133.607591492713</c:v>
                </c:pt>
                <c:pt idx="618">
                  <c:v>-133.42959843773301</c:v>
                </c:pt>
                <c:pt idx="619">
                  <c:v>-133.23844446619901</c:v>
                </c:pt>
                <c:pt idx="620">
                  <c:v>-133.06183070239399</c:v>
                </c:pt>
                <c:pt idx="621">
                  <c:v>-133.06113904559001</c:v>
                </c:pt>
                <c:pt idx="622">
                  <c:v>-132.77160761455701</c:v>
                </c:pt>
                <c:pt idx="623">
                  <c:v>-132.85677992418101</c:v>
                </c:pt>
                <c:pt idx="624">
                  <c:v>-132.54880297089301</c:v>
                </c:pt>
                <c:pt idx="625">
                  <c:v>-132.42641054625599</c:v>
                </c:pt>
                <c:pt idx="626">
                  <c:v>-132.42570347460699</c:v>
                </c:pt>
                <c:pt idx="627">
                  <c:v>-132.338541313663</c:v>
                </c:pt>
                <c:pt idx="628">
                  <c:v>-132.185474710888</c:v>
                </c:pt>
                <c:pt idx="629">
                  <c:v>-132.02630651563601</c:v>
                </c:pt>
                <c:pt idx="630">
                  <c:v>-132.02702900212901</c:v>
                </c:pt>
                <c:pt idx="631">
                  <c:v>-131.81887448132801</c:v>
                </c:pt>
                <c:pt idx="632">
                  <c:v>-131.57192350890099</c:v>
                </c:pt>
                <c:pt idx="633">
                  <c:v>-131.40564840870701</c:v>
                </c:pt>
                <c:pt idx="634">
                  <c:v>-131.11897810517601</c:v>
                </c:pt>
                <c:pt idx="635">
                  <c:v>-130.89725048944001</c:v>
                </c:pt>
                <c:pt idx="636">
                  <c:v>-130.800198706602</c:v>
                </c:pt>
                <c:pt idx="637">
                  <c:v>-130.56049002517599</c:v>
                </c:pt>
                <c:pt idx="638">
                  <c:v>-130.56049002517599</c:v>
                </c:pt>
                <c:pt idx="639">
                  <c:v>-130.31587808674101</c:v>
                </c:pt>
                <c:pt idx="640">
                  <c:v>-129.99752829260899</c:v>
                </c:pt>
                <c:pt idx="641">
                  <c:v>-129.999649507556</c:v>
                </c:pt>
                <c:pt idx="642">
                  <c:v>-129.70277391525701</c:v>
                </c:pt>
                <c:pt idx="643">
                  <c:v>-129.61586777302401</c:v>
                </c:pt>
                <c:pt idx="644">
                  <c:v>-129.426434230469</c:v>
                </c:pt>
                <c:pt idx="645">
                  <c:v>-129.15524645142401</c:v>
                </c:pt>
                <c:pt idx="646">
                  <c:v>-128.92617467442301</c:v>
                </c:pt>
                <c:pt idx="647">
                  <c:v>-128.57974441853</c:v>
                </c:pt>
                <c:pt idx="648">
                  <c:v>-128.649775341473</c:v>
                </c:pt>
                <c:pt idx="649">
                  <c:v>-128.321112354658</c:v>
                </c:pt>
                <c:pt idx="650">
                  <c:v>-128.30331626710699</c:v>
                </c:pt>
                <c:pt idx="651">
                  <c:v>-128.00411705566</c:v>
                </c:pt>
                <c:pt idx="652">
                  <c:v>-127.861232956831</c:v>
                </c:pt>
                <c:pt idx="653">
                  <c:v>-127.69318716069</c:v>
                </c:pt>
                <c:pt idx="654">
                  <c:v>-127.67730385023501</c:v>
                </c:pt>
                <c:pt idx="655">
                  <c:v>-127.26581563265501</c:v>
                </c:pt>
                <c:pt idx="656">
                  <c:v>-127.23690276927</c:v>
                </c:pt>
                <c:pt idx="657">
                  <c:v>-126.94860251461201</c:v>
                </c:pt>
                <c:pt idx="658">
                  <c:v>-126.70879933289901</c:v>
                </c:pt>
                <c:pt idx="659">
                  <c:v>-126.453903020255</c:v>
                </c:pt>
                <c:pt idx="660">
                  <c:v>-126.45036766201</c:v>
                </c:pt>
                <c:pt idx="661">
                  <c:v>-126.162293271265</c:v>
                </c:pt>
                <c:pt idx="662">
                  <c:v>-125.822829175492</c:v>
                </c:pt>
                <c:pt idx="663">
                  <c:v>-125.20878872090201</c:v>
                </c:pt>
                <c:pt idx="664">
                  <c:v>-124.863252526013</c:v>
                </c:pt>
                <c:pt idx="665">
                  <c:v>-124.555006150384</c:v>
                </c:pt>
                <c:pt idx="666">
                  <c:v>-124.47297243547099</c:v>
                </c:pt>
                <c:pt idx="667">
                  <c:v>-124.213404088492</c:v>
                </c:pt>
                <c:pt idx="668">
                  <c:v>-124.148232189241</c:v>
                </c:pt>
                <c:pt idx="669">
                  <c:v>-123.909030186479</c:v>
                </c:pt>
                <c:pt idx="670">
                  <c:v>-123.565304898424</c:v>
                </c:pt>
                <c:pt idx="671">
                  <c:v>-123.396759793595</c:v>
                </c:pt>
                <c:pt idx="672">
                  <c:v>-123.164168073193</c:v>
                </c:pt>
                <c:pt idx="673">
                  <c:v>-122.86271293562901</c:v>
                </c:pt>
                <c:pt idx="674">
                  <c:v>-122.561306053816</c:v>
                </c:pt>
                <c:pt idx="675">
                  <c:v>-122.49347543126299</c:v>
                </c:pt>
                <c:pt idx="676">
                  <c:v>-122.12546105840499</c:v>
                </c:pt>
                <c:pt idx="677">
                  <c:v>-121.98575576517101</c:v>
                </c:pt>
                <c:pt idx="678">
                  <c:v>-121.734652840702</c:v>
                </c:pt>
                <c:pt idx="679">
                  <c:v>-121.449061576315</c:v>
                </c:pt>
                <c:pt idx="680">
                  <c:v>-121.143057723175</c:v>
                </c:pt>
                <c:pt idx="681">
                  <c:v>-120.797904888193</c:v>
                </c:pt>
                <c:pt idx="682">
                  <c:v>-120.509467911147</c:v>
                </c:pt>
                <c:pt idx="683">
                  <c:v>-120.212420744338</c:v>
                </c:pt>
                <c:pt idx="684">
                  <c:v>-120.214904545585</c:v>
                </c:pt>
                <c:pt idx="685">
                  <c:v>-119.861143532055</c:v>
                </c:pt>
                <c:pt idx="686">
                  <c:v>-119.842151120252</c:v>
                </c:pt>
                <c:pt idx="687">
                  <c:v>-119.474797574508</c:v>
                </c:pt>
                <c:pt idx="688">
                  <c:v>-119.27538594342499</c:v>
                </c:pt>
                <c:pt idx="689">
                  <c:v>-119.027723876915</c:v>
                </c:pt>
                <c:pt idx="690">
                  <c:v>-118.700806790009</c:v>
                </c:pt>
                <c:pt idx="691">
                  <c:v>-118.10015042978</c:v>
                </c:pt>
                <c:pt idx="692">
                  <c:v>-118.023087664906</c:v>
                </c:pt>
                <c:pt idx="693">
                  <c:v>-117.494279168102</c:v>
                </c:pt>
                <c:pt idx="694">
                  <c:v>-117.25423337130501</c:v>
                </c:pt>
                <c:pt idx="695">
                  <c:v>-117.253526299656</c:v>
                </c:pt>
                <c:pt idx="696">
                  <c:v>-116.999312262622</c:v>
                </c:pt>
                <c:pt idx="697">
                  <c:v>-116.649940457458</c:v>
                </c:pt>
                <c:pt idx="698">
                  <c:v>-116.264125974615</c:v>
                </c:pt>
                <c:pt idx="699">
                  <c:v>-116.265540117914</c:v>
                </c:pt>
                <c:pt idx="700">
                  <c:v>-115.879868391109</c:v>
                </c:pt>
                <c:pt idx="701">
                  <c:v>-115.872568463162</c:v>
                </c:pt>
                <c:pt idx="702">
                  <c:v>-115.473691586483</c:v>
                </c:pt>
                <c:pt idx="703">
                  <c:v>-115.266997453515</c:v>
                </c:pt>
                <c:pt idx="704">
                  <c:v>-115.080301719703</c:v>
                </c:pt>
                <c:pt idx="705">
                  <c:v>-114.75821416312399</c:v>
                </c:pt>
                <c:pt idx="706">
                  <c:v>-114.459279015257</c:v>
                </c:pt>
                <c:pt idx="707">
                  <c:v>-114.332239352326</c:v>
                </c:pt>
                <c:pt idx="708">
                  <c:v>-114.171134920266</c:v>
                </c:pt>
                <c:pt idx="709">
                  <c:v>-113.84180708390301</c:v>
                </c:pt>
                <c:pt idx="710">
                  <c:v>-113.658105177547</c:v>
                </c:pt>
                <c:pt idx="711">
                  <c:v>-113.50719263062599</c:v>
                </c:pt>
                <c:pt idx="712">
                  <c:v>-113.263732783126</c:v>
                </c:pt>
                <c:pt idx="713">
                  <c:v>-113.168095143587</c:v>
                </c:pt>
                <c:pt idx="714">
                  <c:v>-112.820926986356</c:v>
                </c:pt>
                <c:pt idx="715">
                  <c:v>-112.575301690591</c:v>
                </c:pt>
                <c:pt idx="716">
                  <c:v>-112.401751458489</c:v>
                </c:pt>
                <c:pt idx="717">
                  <c:v>-112.327817232242</c:v>
                </c:pt>
                <c:pt idx="718">
                  <c:v>-111.727607902516</c:v>
                </c:pt>
                <c:pt idx="719">
                  <c:v>-111.727607902516</c:v>
                </c:pt>
                <c:pt idx="720">
                  <c:v>-111.064975874694</c:v>
                </c:pt>
                <c:pt idx="721">
                  <c:v>-110.93693424684299</c:v>
                </c:pt>
                <c:pt idx="722">
                  <c:v>-110.75030419484401</c:v>
                </c:pt>
                <c:pt idx="723">
                  <c:v>-110.686885565479</c:v>
                </c:pt>
                <c:pt idx="724">
                  <c:v>-110.306084254775</c:v>
                </c:pt>
                <c:pt idx="725">
                  <c:v>-110.155821142558</c:v>
                </c:pt>
                <c:pt idx="726">
                  <c:v>-109.796551670635</c:v>
                </c:pt>
                <c:pt idx="727">
                  <c:v>-109.660670595265</c:v>
                </c:pt>
                <c:pt idx="728">
                  <c:v>-109.53536476494099</c:v>
                </c:pt>
                <c:pt idx="729">
                  <c:v>-109.362118807304</c:v>
                </c:pt>
                <c:pt idx="730">
                  <c:v>-109.09398852631401</c:v>
                </c:pt>
                <c:pt idx="731">
                  <c:v>-108.682507678712</c:v>
                </c:pt>
                <c:pt idx="732">
                  <c:v>-108.850467019433</c:v>
                </c:pt>
                <c:pt idx="733">
                  <c:v>-108.534887874951</c:v>
                </c:pt>
                <c:pt idx="734">
                  <c:v>-108.53490328979601</c:v>
                </c:pt>
                <c:pt idx="735">
                  <c:v>-108.167445862571</c:v>
                </c:pt>
                <c:pt idx="736">
                  <c:v>-107.777784377042</c:v>
                </c:pt>
                <c:pt idx="737">
                  <c:v>-107.53455776343201</c:v>
                </c:pt>
                <c:pt idx="738">
                  <c:v>-107.351287472734</c:v>
                </c:pt>
                <c:pt idx="739">
                  <c:v>-107.168946095164</c:v>
                </c:pt>
                <c:pt idx="740">
                  <c:v>-107.00480360232901</c:v>
                </c:pt>
                <c:pt idx="741">
                  <c:v>-107.006202330782</c:v>
                </c:pt>
                <c:pt idx="742">
                  <c:v>-106.63757940899499</c:v>
                </c:pt>
                <c:pt idx="743">
                  <c:v>-106.448537271212</c:v>
                </c:pt>
                <c:pt idx="744">
                  <c:v>-106.26660606080399</c:v>
                </c:pt>
                <c:pt idx="745">
                  <c:v>-106.151821861013</c:v>
                </c:pt>
                <c:pt idx="746">
                  <c:v>-105.65009856959</c:v>
                </c:pt>
                <c:pt idx="747">
                  <c:v>-105.446208602068</c:v>
                </c:pt>
                <c:pt idx="748">
                  <c:v>-105.180399929008</c:v>
                </c:pt>
                <c:pt idx="749">
                  <c:v>-105.21143802977301</c:v>
                </c:pt>
                <c:pt idx="750">
                  <c:v>-105.157271654897</c:v>
                </c:pt>
                <c:pt idx="751">
                  <c:v>-105.075398122083</c:v>
                </c:pt>
                <c:pt idx="752">
                  <c:v>-104.959966498805</c:v>
                </c:pt>
                <c:pt idx="753">
                  <c:v>-104.677469595811</c:v>
                </c:pt>
                <c:pt idx="754">
                  <c:v>-104.601252636189</c:v>
                </c:pt>
                <c:pt idx="755">
                  <c:v>-104.501257292864</c:v>
                </c:pt>
                <c:pt idx="756">
                  <c:v>-104.501964364513</c:v>
                </c:pt>
                <c:pt idx="757">
                  <c:v>-104.264495546372</c:v>
                </c:pt>
                <c:pt idx="758">
                  <c:v>-104.23319405691601</c:v>
                </c:pt>
                <c:pt idx="759">
                  <c:v>-104.239025552163</c:v>
                </c:pt>
                <c:pt idx="760">
                  <c:v>-104.17156890832101</c:v>
                </c:pt>
                <c:pt idx="761">
                  <c:v>-104.110073112135</c:v>
                </c:pt>
                <c:pt idx="762">
                  <c:v>-104.095089896335</c:v>
                </c:pt>
                <c:pt idx="763">
                  <c:v>-104.032315342912</c:v>
                </c:pt>
                <c:pt idx="764">
                  <c:v>-104.00999734704099</c:v>
                </c:pt>
                <c:pt idx="765">
                  <c:v>-103.97928564412599</c:v>
                </c:pt>
                <c:pt idx="766">
                  <c:v>-103.884801431848</c:v>
                </c:pt>
                <c:pt idx="767">
                  <c:v>-103.634533622014</c:v>
                </c:pt>
                <c:pt idx="768">
                  <c:v>-103.70453569958001</c:v>
                </c:pt>
                <c:pt idx="769">
                  <c:v>-103.690110104303</c:v>
                </c:pt>
                <c:pt idx="770">
                  <c:v>-103.709747253486</c:v>
                </c:pt>
                <c:pt idx="771">
                  <c:v>-103.742423323343</c:v>
                </c:pt>
                <c:pt idx="772">
                  <c:v>-103.738666852313</c:v>
                </c:pt>
                <c:pt idx="773">
                  <c:v>-103.808933668349</c:v>
                </c:pt>
                <c:pt idx="774">
                  <c:v>-103.67909789829</c:v>
                </c:pt>
                <c:pt idx="775">
                  <c:v>-103.722514106066</c:v>
                </c:pt>
                <c:pt idx="776">
                  <c:v>-103.752768722396</c:v>
                </c:pt>
                <c:pt idx="777">
                  <c:v>-103.77966894963799</c:v>
                </c:pt>
                <c:pt idx="778">
                  <c:v>-103.726637239634</c:v>
                </c:pt>
                <c:pt idx="779">
                  <c:v>-103.76630027012</c:v>
                </c:pt>
                <c:pt idx="780">
                  <c:v>-103.75131705432</c:v>
                </c:pt>
                <c:pt idx="781">
                  <c:v>-103.764746056891</c:v>
                </c:pt>
                <c:pt idx="782">
                  <c:v>-103.794412236459</c:v>
                </c:pt>
                <c:pt idx="783">
                  <c:v>-103.803499624978</c:v>
                </c:pt>
                <c:pt idx="784">
                  <c:v>-103.812644650442</c:v>
                </c:pt>
                <c:pt idx="785">
                  <c:v>-103.82763121378601</c:v>
                </c:pt>
                <c:pt idx="786">
                  <c:v>-103.877437212221</c:v>
                </c:pt>
                <c:pt idx="787">
                  <c:v>-103.87836947289399</c:v>
                </c:pt>
                <c:pt idx="788">
                  <c:v>-103.91173454035101</c:v>
                </c:pt>
                <c:pt idx="789">
                  <c:v>-103.89056863541499</c:v>
                </c:pt>
                <c:pt idx="790">
                  <c:v>-103.907731377998</c:v>
                </c:pt>
                <c:pt idx="791">
                  <c:v>-103.913233802741</c:v>
                </c:pt>
                <c:pt idx="792">
                  <c:v>-103.90106748112601</c:v>
                </c:pt>
                <c:pt idx="793">
                  <c:v>-104.023427739745</c:v>
                </c:pt>
                <c:pt idx="794">
                  <c:v>-104.092298526885</c:v>
                </c:pt>
                <c:pt idx="795">
                  <c:v>-104.102995754362</c:v>
                </c:pt>
                <c:pt idx="796">
                  <c:v>-104.151541083059</c:v>
                </c:pt>
                <c:pt idx="797">
                  <c:v>-104.176409898317</c:v>
                </c:pt>
                <c:pt idx="798">
                  <c:v>-104.20151596989901</c:v>
                </c:pt>
                <c:pt idx="799">
                  <c:v>-104.207374947292</c:v>
                </c:pt>
                <c:pt idx="800">
                  <c:v>-104.257232549023</c:v>
                </c:pt>
                <c:pt idx="801">
                  <c:v>-104.31314952113</c:v>
                </c:pt>
                <c:pt idx="802">
                  <c:v>-104.399430363261</c:v>
                </c:pt>
                <c:pt idx="803">
                  <c:v>-104.54878803551399</c:v>
                </c:pt>
                <c:pt idx="804">
                  <c:v>-104.505434823445</c:v>
                </c:pt>
                <c:pt idx="805">
                  <c:v>-104.487658173173</c:v>
                </c:pt>
                <c:pt idx="806">
                  <c:v>-104.476152678671</c:v>
                </c:pt>
                <c:pt idx="807">
                  <c:v>-104.476168093517</c:v>
                </c:pt>
                <c:pt idx="808">
                  <c:v>-104.512924426854</c:v>
                </c:pt>
                <c:pt idx="809">
                  <c:v>-104.512924426854</c:v>
                </c:pt>
                <c:pt idx="810">
                  <c:v>-104.55244738740799</c:v>
                </c:pt>
                <c:pt idx="811">
                  <c:v>-104.5470032745</c:v>
                </c:pt>
                <c:pt idx="812">
                  <c:v>-104.51617695912999</c:v>
                </c:pt>
                <c:pt idx="813">
                  <c:v>-104.511199988893</c:v>
                </c:pt>
                <c:pt idx="814">
                  <c:v>-104.471906226344</c:v>
                </c:pt>
                <c:pt idx="815">
                  <c:v>-104.513690485228</c:v>
                </c:pt>
                <c:pt idx="816">
                  <c:v>-104.465391132611</c:v>
                </c:pt>
                <c:pt idx="817">
                  <c:v>-104.491757185591</c:v>
                </c:pt>
                <c:pt idx="818">
                  <c:v>-104.52219143475</c:v>
                </c:pt>
                <c:pt idx="819">
                  <c:v>-104.513754817262</c:v>
                </c:pt>
                <c:pt idx="820">
                  <c:v>-104.65931709012401</c:v>
                </c:pt>
                <c:pt idx="821">
                  <c:v>-104.44425875692301</c:v>
                </c:pt>
                <c:pt idx="822">
                  <c:v>-104.581173261437</c:v>
                </c:pt>
                <c:pt idx="823">
                  <c:v>-104.541931129087</c:v>
                </c:pt>
                <c:pt idx="824">
                  <c:v>-104.371978602952</c:v>
                </c:pt>
                <c:pt idx="825">
                  <c:v>-104.26185904061499</c:v>
                </c:pt>
                <c:pt idx="826">
                  <c:v>-104.25422669462</c:v>
                </c:pt>
                <c:pt idx="827">
                  <c:v>-104.252090064828</c:v>
                </c:pt>
                <c:pt idx="828">
                  <c:v>-104.07592603108399</c:v>
                </c:pt>
                <c:pt idx="829">
                  <c:v>-104.125759511664</c:v>
                </c:pt>
                <c:pt idx="830">
                  <c:v>-104.19300901362899</c:v>
                </c:pt>
                <c:pt idx="831">
                  <c:v>-103.92750198273301</c:v>
                </c:pt>
                <c:pt idx="832">
                  <c:v>-103.991570681336</c:v>
                </c:pt>
                <c:pt idx="833">
                  <c:v>-103.907522345966</c:v>
                </c:pt>
                <c:pt idx="834">
                  <c:v>-103.969923568664</c:v>
                </c:pt>
                <c:pt idx="835">
                  <c:v>-103.79009350139</c:v>
                </c:pt>
                <c:pt idx="836">
                  <c:v>-103.808573835413</c:v>
                </c:pt>
                <c:pt idx="837">
                  <c:v>-103.734545797219</c:v>
                </c:pt>
                <c:pt idx="838">
                  <c:v>-103.624583109791</c:v>
                </c:pt>
                <c:pt idx="839">
                  <c:v>-103.54081753313299</c:v>
                </c:pt>
                <c:pt idx="840">
                  <c:v>-103.364319070124</c:v>
                </c:pt>
                <c:pt idx="841">
                  <c:v>-103.401086107532</c:v>
                </c:pt>
                <c:pt idx="842">
                  <c:v>-103.339210973874</c:v>
                </c:pt>
                <c:pt idx="843">
                  <c:v>-103.307916867847</c:v>
                </c:pt>
                <c:pt idx="844">
                  <c:v>-103.269934703443</c:v>
                </c:pt>
                <c:pt idx="845">
                  <c:v>-103.046469246116</c:v>
                </c:pt>
                <c:pt idx="846">
                  <c:v>-103.005048248422</c:v>
                </c:pt>
                <c:pt idx="847">
                  <c:v>-102.951478355174</c:v>
                </c:pt>
                <c:pt idx="848">
                  <c:v>-102.836030642162</c:v>
                </c:pt>
                <c:pt idx="849">
                  <c:v>-102.69873675982301</c:v>
                </c:pt>
                <c:pt idx="850">
                  <c:v>-102.626581949279</c:v>
                </c:pt>
                <c:pt idx="851">
                  <c:v>-102.639747549707</c:v>
                </c:pt>
                <c:pt idx="852">
                  <c:v>-102.59141065886099</c:v>
                </c:pt>
                <c:pt idx="853">
                  <c:v>-102.65666835209301</c:v>
                </c:pt>
                <c:pt idx="854">
                  <c:v>-102.523281120603</c:v>
                </c:pt>
                <c:pt idx="855">
                  <c:v>-102.460650659545</c:v>
                </c:pt>
                <c:pt idx="856">
                  <c:v>-102.20993176987101</c:v>
                </c:pt>
                <c:pt idx="857">
                  <c:v>-102.135981453889</c:v>
                </c:pt>
                <c:pt idx="858">
                  <c:v>-101.867787502301</c:v>
                </c:pt>
                <c:pt idx="859">
                  <c:v>-101.756466945292</c:v>
                </c:pt>
                <c:pt idx="860">
                  <c:v>-101.691433779644</c:v>
                </c:pt>
                <c:pt idx="861">
                  <c:v>-101.59608499972499</c:v>
                </c:pt>
                <c:pt idx="862">
                  <c:v>-101.473289777904</c:v>
                </c:pt>
                <c:pt idx="863">
                  <c:v>-101.348134073596</c:v>
                </c:pt>
                <c:pt idx="864">
                  <c:v>-101.24196743354599</c:v>
                </c:pt>
                <c:pt idx="865">
                  <c:v>-101.156205337381</c:v>
                </c:pt>
                <c:pt idx="866">
                  <c:v>-101.033438934034</c:v>
                </c:pt>
                <c:pt idx="867">
                  <c:v>-100.832387295739</c:v>
                </c:pt>
                <c:pt idx="868">
                  <c:v>-100.670815059571</c:v>
                </c:pt>
                <c:pt idx="869">
                  <c:v>-100.56260495368799</c:v>
                </c:pt>
                <c:pt idx="870">
                  <c:v>-100.515135978028</c:v>
                </c:pt>
                <c:pt idx="871">
                  <c:v>-100.329377202212</c:v>
                </c:pt>
                <c:pt idx="872">
                  <c:v>-100.271257918499</c:v>
                </c:pt>
                <c:pt idx="873">
                  <c:v>-100.018810554979</c:v>
                </c:pt>
                <c:pt idx="874">
                  <c:v>-99.903877565499599</c:v>
                </c:pt>
                <c:pt idx="875">
                  <c:v>-99.762126120325803</c:v>
                </c:pt>
                <c:pt idx="876">
                  <c:v>-99.761147615119199</c:v>
                </c:pt>
                <c:pt idx="877">
                  <c:v>-99.5625737444214</c:v>
                </c:pt>
                <c:pt idx="878">
                  <c:v>-99.5625737444214</c:v>
                </c:pt>
                <c:pt idx="879">
                  <c:v>-99.107651879553003</c:v>
                </c:pt>
                <c:pt idx="880">
                  <c:v>-99.2503054440498</c:v>
                </c:pt>
                <c:pt idx="881">
                  <c:v>-99.071573137953607</c:v>
                </c:pt>
                <c:pt idx="882">
                  <c:v>-98.952991527553806</c:v>
                </c:pt>
                <c:pt idx="883">
                  <c:v>-98.868675079266595</c:v>
                </c:pt>
                <c:pt idx="884">
                  <c:v>-98.600108485294797</c:v>
                </c:pt>
                <c:pt idx="885">
                  <c:v>-98.458344311382604</c:v>
                </c:pt>
                <c:pt idx="886">
                  <c:v>-98.332114926691204</c:v>
                </c:pt>
                <c:pt idx="887">
                  <c:v>-98.272493707933805</c:v>
                </c:pt>
                <c:pt idx="888">
                  <c:v>-98.0929745833092</c:v>
                </c:pt>
                <c:pt idx="889">
                  <c:v>-97.667515832370597</c:v>
                </c:pt>
                <c:pt idx="890">
                  <c:v>-97.634331045728999</c:v>
                </c:pt>
                <c:pt idx="891">
                  <c:v>-97.292948814099603</c:v>
                </c:pt>
                <c:pt idx="892">
                  <c:v>-97.235401890865802</c:v>
                </c:pt>
                <c:pt idx="893">
                  <c:v>-97.081075293241796</c:v>
                </c:pt>
                <c:pt idx="894">
                  <c:v>-96.910790322155407</c:v>
                </c:pt>
                <c:pt idx="895">
                  <c:v>-96.734760311241601</c:v>
                </c:pt>
                <c:pt idx="896">
                  <c:v>-96.476110821307202</c:v>
                </c:pt>
                <c:pt idx="897">
                  <c:v>-96.4615994320488</c:v>
                </c:pt>
                <c:pt idx="898">
                  <c:v>-96.158669828134805</c:v>
                </c:pt>
                <c:pt idx="899">
                  <c:v>-95.979085021696207</c:v>
                </c:pt>
                <c:pt idx="900">
                  <c:v>-95.802945095651395</c:v>
                </c:pt>
                <c:pt idx="901">
                  <c:v>-95.566503686455803</c:v>
                </c:pt>
                <c:pt idx="902">
                  <c:v>-95.388967043174404</c:v>
                </c:pt>
                <c:pt idx="903">
                  <c:v>-95.301609848006393</c:v>
                </c:pt>
                <c:pt idx="904">
                  <c:v>-95.035010995421999</c:v>
                </c:pt>
                <c:pt idx="905">
                  <c:v>-94.785137236112405</c:v>
                </c:pt>
                <c:pt idx="906">
                  <c:v>-94.787564736740407</c:v>
                </c:pt>
                <c:pt idx="907">
                  <c:v>-94.578223272881999</c:v>
                </c:pt>
                <c:pt idx="908">
                  <c:v>-94.456204152067201</c:v>
                </c:pt>
                <c:pt idx="909">
                  <c:v>-93.961446345874805</c:v>
                </c:pt>
                <c:pt idx="910">
                  <c:v>-93.709792509422996</c:v>
                </c:pt>
                <c:pt idx="911">
                  <c:v>-93.657652174318201</c:v>
                </c:pt>
                <c:pt idx="912">
                  <c:v>-93.482951187610794</c:v>
                </c:pt>
                <c:pt idx="913">
                  <c:v>-93.146444730843001</c:v>
                </c:pt>
                <c:pt idx="914">
                  <c:v>-93.011575001587801</c:v>
                </c:pt>
                <c:pt idx="915">
                  <c:v>-92.799915952231203</c:v>
                </c:pt>
                <c:pt idx="916">
                  <c:v>-92.428466080175397</c:v>
                </c:pt>
                <c:pt idx="917">
                  <c:v>-92.158008157603206</c:v>
                </c:pt>
                <c:pt idx="918">
                  <c:v>-91.887583075936803</c:v>
                </c:pt>
                <c:pt idx="919">
                  <c:v>-91.752484135224606</c:v>
                </c:pt>
                <c:pt idx="920">
                  <c:v>-91.658963688199194</c:v>
                </c:pt>
                <c:pt idx="921">
                  <c:v>-91.412640701979001</c:v>
                </c:pt>
                <c:pt idx="922">
                  <c:v>-91.118774351981401</c:v>
                </c:pt>
                <c:pt idx="923">
                  <c:v>-91.074213423249006</c:v>
                </c:pt>
                <c:pt idx="924">
                  <c:v>-90.832994087021405</c:v>
                </c:pt>
                <c:pt idx="925">
                  <c:v>-90.598937956353595</c:v>
                </c:pt>
                <c:pt idx="926">
                  <c:v>-90.519331742068204</c:v>
                </c:pt>
                <c:pt idx="927">
                  <c:v>-90.397129654331394</c:v>
                </c:pt>
                <c:pt idx="928">
                  <c:v>-90.041216596165199</c:v>
                </c:pt>
                <c:pt idx="929">
                  <c:v>-89.945072277961799</c:v>
                </c:pt>
                <c:pt idx="930">
                  <c:v>-89.694063853778403</c:v>
                </c:pt>
                <c:pt idx="931">
                  <c:v>-89.457978997232999</c:v>
                </c:pt>
                <c:pt idx="932">
                  <c:v>-89.264987311609801</c:v>
                </c:pt>
                <c:pt idx="933">
                  <c:v>-89.028734902986599</c:v>
                </c:pt>
                <c:pt idx="934">
                  <c:v>-88.763783427590994</c:v>
                </c:pt>
                <c:pt idx="935">
                  <c:v>-88.595009111306396</c:v>
                </c:pt>
                <c:pt idx="936">
                  <c:v>-88.471379476643406</c:v>
                </c:pt>
                <c:pt idx="937">
                  <c:v>-88.190859021340799</c:v>
                </c:pt>
                <c:pt idx="938">
                  <c:v>-87.868195756739993</c:v>
                </c:pt>
                <c:pt idx="939">
                  <c:v>-87.756387958342799</c:v>
                </c:pt>
                <c:pt idx="940">
                  <c:v>-87.4447275320112</c:v>
                </c:pt>
                <c:pt idx="941">
                  <c:v>-87.178429606347606</c:v>
                </c:pt>
                <c:pt idx="942">
                  <c:v>-87.162693074364</c:v>
                </c:pt>
                <c:pt idx="943">
                  <c:v>-86.764956896208602</c:v>
                </c:pt>
                <c:pt idx="944">
                  <c:v>-86.669246204878803</c:v>
                </c:pt>
                <c:pt idx="945">
                  <c:v>-86.259692212890599</c:v>
                </c:pt>
                <c:pt idx="946">
                  <c:v>-85.779203855761196</c:v>
                </c:pt>
                <c:pt idx="947">
                  <c:v>-85.491689758193402</c:v>
                </c:pt>
                <c:pt idx="948">
                  <c:v>-85.330104118396207</c:v>
                </c:pt>
                <c:pt idx="949">
                  <c:v>-85.081465557896394</c:v>
                </c:pt>
                <c:pt idx="950">
                  <c:v>-84.821558084329794</c:v>
                </c:pt>
                <c:pt idx="951">
                  <c:v>-84.663336228267596</c:v>
                </c:pt>
                <c:pt idx="952">
                  <c:v>-84.301160059196405</c:v>
                </c:pt>
                <c:pt idx="953">
                  <c:v>-83.911945604169006</c:v>
                </c:pt>
                <c:pt idx="954">
                  <c:v>-83.744248315810793</c:v>
                </c:pt>
                <c:pt idx="955">
                  <c:v>-83.411450803016393</c:v>
                </c:pt>
                <c:pt idx="956">
                  <c:v>-83.329359451156805</c:v>
                </c:pt>
                <c:pt idx="957">
                  <c:v>-83.003266721008202</c:v>
                </c:pt>
                <c:pt idx="958">
                  <c:v>-82.5573015559212</c:v>
                </c:pt>
                <c:pt idx="959">
                  <c:v>-82.439715876789606</c:v>
                </c:pt>
                <c:pt idx="960">
                  <c:v>-82.112889267736193</c:v>
                </c:pt>
                <c:pt idx="961">
                  <c:v>-81.737398033659602</c:v>
                </c:pt>
                <c:pt idx="962">
                  <c:v>-81.495596955758998</c:v>
                </c:pt>
                <c:pt idx="963">
                  <c:v>-81.237938038332601</c:v>
                </c:pt>
                <c:pt idx="964">
                  <c:v>-80.921002387497595</c:v>
                </c:pt>
                <c:pt idx="965">
                  <c:v>-80.498075693558405</c:v>
                </c:pt>
                <c:pt idx="966">
                  <c:v>-80.498075693558405</c:v>
                </c:pt>
                <c:pt idx="967">
                  <c:v>-80.090592649548597</c:v>
                </c:pt>
                <c:pt idx="968">
                  <c:v>-79.670950653901798</c:v>
                </c:pt>
                <c:pt idx="969">
                  <c:v>-79.398560516955001</c:v>
                </c:pt>
                <c:pt idx="970">
                  <c:v>-79.057310985279003</c:v>
                </c:pt>
                <c:pt idx="971">
                  <c:v>-78.9529130299602</c:v>
                </c:pt>
                <c:pt idx="972">
                  <c:v>-78.710435710100398</c:v>
                </c:pt>
                <c:pt idx="973">
                  <c:v>-78.319955226574194</c:v>
                </c:pt>
                <c:pt idx="974">
                  <c:v>-78.033687720227405</c:v>
                </c:pt>
                <c:pt idx="975">
                  <c:v>-77.676747901102203</c:v>
                </c:pt>
                <c:pt idx="976">
                  <c:v>-77.140579828189203</c:v>
                </c:pt>
                <c:pt idx="977">
                  <c:v>-76.730453475722399</c:v>
                </c:pt>
                <c:pt idx="978">
                  <c:v>-76.198940011082996</c:v>
                </c:pt>
                <c:pt idx="979">
                  <c:v>-76.021303508753405</c:v>
                </c:pt>
                <c:pt idx="980">
                  <c:v>-75.747930844166405</c:v>
                </c:pt>
                <c:pt idx="981">
                  <c:v>-75.3436460430312</c:v>
                </c:pt>
                <c:pt idx="982">
                  <c:v>-74.863504182467395</c:v>
                </c:pt>
                <c:pt idx="983">
                  <c:v>-74.791706586010804</c:v>
                </c:pt>
                <c:pt idx="984">
                  <c:v>-74.425863695068202</c:v>
                </c:pt>
                <c:pt idx="985">
                  <c:v>-74.247005397558596</c:v>
                </c:pt>
                <c:pt idx="986">
                  <c:v>-74.112881614507799</c:v>
                </c:pt>
                <c:pt idx="987">
                  <c:v>-73.701884660748604</c:v>
                </c:pt>
                <c:pt idx="988">
                  <c:v>-73.319655803120398</c:v>
                </c:pt>
                <c:pt idx="989">
                  <c:v>-73.053219143852402</c:v>
                </c:pt>
                <c:pt idx="990">
                  <c:v>-72.867228470472</c:v>
                </c:pt>
                <c:pt idx="991">
                  <c:v>-72.692510732591401</c:v>
                </c:pt>
                <c:pt idx="992">
                  <c:v>-72.418232614588206</c:v>
                </c:pt>
                <c:pt idx="993">
                  <c:v>-72.080393111181607</c:v>
                </c:pt>
                <c:pt idx="994">
                  <c:v>-71.890302763944604</c:v>
                </c:pt>
                <c:pt idx="995">
                  <c:v>-71.716552138859996</c:v>
                </c:pt>
                <c:pt idx="996">
                  <c:v>-71.716552138859996</c:v>
                </c:pt>
                <c:pt idx="997">
                  <c:v>-71.356920755527199</c:v>
                </c:pt>
                <c:pt idx="998">
                  <c:v>-71.077904921375406</c:v>
                </c:pt>
                <c:pt idx="999">
                  <c:v>-71.001886343520596</c:v>
                </c:pt>
                <c:pt idx="1000">
                  <c:v>-70.729482802945199</c:v>
                </c:pt>
                <c:pt idx="1001">
                  <c:v>-70.594931426671195</c:v>
                </c:pt>
                <c:pt idx="1002">
                  <c:v>-70.450999118387998</c:v>
                </c:pt>
                <c:pt idx="1003">
                  <c:v>-70.0500164416068</c:v>
                </c:pt>
                <c:pt idx="1004">
                  <c:v>-69.990915305142593</c:v>
                </c:pt>
                <c:pt idx="1005">
                  <c:v>-69.622226701543198</c:v>
                </c:pt>
                <c:pt idx="1006">
                  <c:v>-69.301517099812202</c:v>
                </c:pt>
                <c:pt idx="1007">
                  <c:v>-69.007643379836395</c:v>
                </c:pt>
                <c:pt idx="1008">
                  <c:v>-68.999790528689402</c:v>
                </c:pt>
                <c:pt idx="1009">
                  <c:v>-68.794926739831794</c:v>
                </c:pt>
                <c:pt idx="1010">
                  <c:v>-68.646595841988002</c:v>
                </c:pt>
                <c:pt idx="1011">
                  <c:v>-68.550574842543597</c:v>
                </c:pt>
                <c:pt idx="1012">
                  <c:v>-68.189344337773207</c:v>
                </c:pt>
                <c:pt idx="1013">
                  <c:v>-68.094429184728597</c:v>
                </c:pt>
                <c:pt idx="1014">
                  <c:v>-67.849526375457003</c:v>
                </c:pt>
                <c:pt idx="1015">
                  <c:v>-67.709834485851005</c:v>
                </c:pt>
                <c:pt idx="1016">
                  <c:v>-67.565884751505607</c:v>
                </c:pt>
                <c:pt idx="1017">
                  <c:v>-67.432221402585597</c:v>
                </c:pt>
                <c:pt idx="1018">
                  <c:v>-67.269198159778796</c:v>
                </c:pt>
                <c:pt idx="1019">
                  <c:v>-67.269198159778796</c:v>
                </c:pt>
                <c:pt idx="1020">
                  <c:v>-67.116073920058795</c:v>
                </c:pt>
                <c:pt idx="1021">
                  <c:v>-66.953678663458803</c:v>
                </c:pt>
                <c:pt idx="1022">
                  <c:v>-66.854212783622401</c:v>
                </c:pt>
                <c:pt idx="1023">
                  <c:v>-66.792005893354201</c:v>
                </c:pt>
                <c:pt idx="1024">
                  <c:v>-66.545131995151195</c:v>
                </c:pt>
                <c:pt idx="1025">
                  <c:v>-66.427918283514003</c:v>
                </c:pt>
                <c:pt idx="1026">
                  <c:v>-66.301623891898799</c:v>
                </c:pt>
                <c:pt idx="1027">
                  <c:v>-66.169727216493001</c:v>
                </c:pt>
                <c:pt idx="1028">
                  <c:v>-66.131381817803401</c:v>
                </c:pt>
                <c:pt idx="1029">
                  <c:v>-66.028850395045794</c:v>
                </c:pt>
                <c:pt idx="1030">
                  <c:v>-65.958659964893997</c:v>
                </c:pt>
                <c:pt idx="1031">
                  <c:v>-66.011553616182596</c:v>
                </c:pt>
                <c:pt idx="1032">
                  <c:v>-65.877161747118606</c:v>
                </c:pt>
                <c:pt idx="1033">
                  <c:v>-65.769937516420796</c:v>
                </c:pt>
                <c:pt idx="1034">
                  <c:v>-65.7430071343788</c:v>
                </c:pt>
                <c:pt idx="1035">
                  <c:v>-65.689366200556805</c:v>
                </c:pt>
                <c:pt idx="1036">
                  <c:v>-65.552491205135397</c:v>
                </c:pt>
                <c:pt idx="1037">
                  <c:v>-65.505136841929797</c:v>
                </c:pt>
                <c:pt idx="1038">
                  <c:v>-65.474056519063197</c:v>
                </c:pt>
                <c:pt idx="1039">
                  <c:v>-65.345082630540603</c:v>
                </c:pt>
                <c:pt idx="1040">
                  <c:v>-65.256781782288598</c:v>
                </c:pt>
                <c:pt idx="1041">
                  <c:v>-65.249058283550994</c:v>
                </c:pt>
                <c:pt idx="1042">
                  <c:v>-65.231645555906397</c:v>
                </c:pt>
                <c:pt idx="1043">
                  <c:v>-65.224964232972596</c:v>
                </c:pt>
                <c:pt idx="1044">
                  <c:v>-65.176276823126997</c:v>
                </c:pt>
                <c:pt idx="1045">
                  <c:v>-65.157043807455594</c:v>
                </c:pt>
                <c:pt idx="1046">
                  <c:v>-65.099260977676195</c:v>
                </c:pt>
                <c:pt idx="1047">
                  <c:v>-65.108110434981</c:v>
                </c:pt>
                <c:pt idx="1048">
                  <c:v>-65.098961400534606</c:v>
                </c:pt>
                <c:pt idx="1049">
                  <c:v>-65.058485405702399</c:v>
                </c:pt>
                <c:pt idx="1050">
                  <c:v>-65.070577339199403</c:v>
                </c:pt>
                <c:pt idx="1051">
                  <c:v>-64.990195023908399</c:v>
                </c:pt>
                <c:pt idx="1052">
                  <c:v>-65.020383971875802</c:v>
                </c:pt>
                <c:pt idx="1053">
                  <c:v>-64.937828163452394</c:v>
                </c:pt>
                <c:pt idx="1054">
                  <c:v>-64.987711236111593</c:v>
                </c:pt>
                <c:pt idx="1055">
                  <c:v>-65.033569023033607</c:v>
                </c:pt>
                <c:pt idx="1056">
                  <c:v>-65.003747358688798</c:v>
                </c:pt>
                <c:pt idx="1057">
                  <c:v>-64.978329642664207</c:v>
                </c:pt>
                <c:pt idx="1058">
                  <c:v>-64.991423541080394</c:v>
                </c:pt>
                <c:pt idx="1059">
                  <c:v>-64.958835249518401</c:v>
                </c:pt>
                <c:pt idx="1060">
                  <c:v>-64.941985501157404</c:v>
                </c:pt>
                <c:pt idx="1061">
                  <c:v>-64.945299692812796</c:v>
                </c:pt>
                <c:pt idx="1062">
                  <c:v>-64.894857001864807</c:v>
                </c:pt>
                <c:pt idx="1063">
                  <c:v>-64.764855016056003</c:v>
                </c:pt>
                <c:pt idx="1064">
                  <c:v>-64.643919631708201</c:v>
                </c:pt>
                <c:pt idx="1065">
                  <c:v>-64.623818025960603</c:v>
                </c:pt>
                <c:pt idx="1066">
                  <c:v>-64.613331922439997</c:v>
                </c:pt>
                <c:pt idx="1067">
                  <c:v>-64.601905513380601</c:v>
                </c:pt>
                <c:pt idx="1068">
                  <c:v>-64.625387667485995</c:v>
                </c:pt>
                <c:pt idx="1069">
                  <c:v>-64.592761176257397</c:v>
                </c:pt>
                <c:pt idx="1070">
                  <c:v>-64.501772786230802</c:v>
                </c:pt>
                <c:pt idx="1071">
                  <c:v>-64.527183807166196</c:v>
                </c:pt>
                <c:pt idx="1072">
                  <c:v>-64.424090754904199</c:v>
                </c:pt>
                <c:pt idx="1073">
                  <c:v>-64.502959742740202</c:v>
                </c:pt>
                <c:pt idx="1074">
                  <c:v>-64.354288381981206</c:v>
                </c:pt>
                <c:pt idx="1075">
                  <c:v>-64.338020375292601</c:v>
                </c:pt>
                <c:pt idx="1076">
                  <c:v>-64.252315254636002</c:v>
                </c:pt>
                <c:pt idx="1077">
                  <c:v>-64.231783369558201</c:v>
                </c:pt>
                <c:pt idx="1078">
                  <c:v>-64.220728927993207</c:v>
                </c:pt>
                <c:pt idx="1079">
                  <c:v>-64.169225298852595</c:v>
                </c:pt>
                <c:pt idx="1080">
                  <c:v>-64.039583213238004</c:v>
                </c:pt>
                <c:pt idx="1081">
                  <c:v>-63.8470331993556</c:v>
                </c:pt>
                <c:pt idx="1082">
                  <c:v>-63.765159666541201</c:v>
                </c:pt>
                <c:pt idx="1083">
                  <c:v>-63.785077643928602</c:v>
                </c:pt>
                <c:pt idx="1084">
                  <c:v>-63.607678397924403</c:v>
                </c:pt>
                <c:pt idx="1085">
                  <c:v>-63.493337206201197</c:v>
                </c:pt>
                <c:pt idx="1086">
                  <c:v>-63.304811803168199</c:v>
                </c:pt>
                <c:pt idx="1087">
                  <c:v>-63.2763191630292</c:v>
                </c:pt>
                <c:pt idx="1088">
                  <c:v>-63.1634464040064</c:v>
                </c:pt>
                <c:pt idx="1089">
                  <c:v>-62.853834815720397</c:v>
                </c:pt>
                <c:pt idx="1090">
                  <c:v>-62.764474365603597</c:v>
                </c:pt>
                <c:pt idx="1091">
                  <c:v>-62.659862613673198</c:v>
                </c:pt>
                <c:pt idx="1092">
                  <c:v>-62.471469910593598</c:v>
                </c:pt>
                <c:pt idx="1093">
                  <c:v>-62.351779106249403</c:v>
                </c:pt>
                <c:pt idx="1094">
                  <c:v>-62.0017679224662</c:v>
                </c:pt>
                <c:pt idx="1095">
                  <c:v>-61.660786476803999</c:v>
                </c:pt>
                <c:pt idx="1096">
                  <c:v>-61.5026765470896</c:v>
                </c:pt>
                <c:pt idx="1097">
                  <c:v>-61.270948058002801</c:v>
                </c:pt>
                <c:pt idx="1098">
                  <c:v>-61.124367082501202</c:v>
                </c:pt>
                <c:pt idx="1099">
                  <c:v>-60.990297588853203</c:v>
                </c:pt>
                <c:pt idx="1100">
                  <c:v>-60.668615515565399</c:v>
                </c:pt>
                <c:pt idx="1101">
                  <c:v>-60.416414789563802</c:v>
                </c:pt>
                <c:pt idx="1102">
                  <c:v>-60.149113562653199</c:v>
                </c:pt>
                <c:pt idx="1103">
                  <c:v>-60.141711764442597</c:v>
                </c:pt>
                <c:pt idx="1104">
                  <c:v>-59.957867776938301</c:v>
                </c:pt>
                <c:pt idx="1105">
                  <c:v>-59.774563309005899</c:v>
                </c:pt>
                <c:pt idx="1106">
                  <c:v>-59.3890825939907</c:v>
                </c:pt>
                <c:pt idx="1107">
                  <c:v>-59.316757545263499</c:v>
                </c:pt>
                <c:pt idx="1108">
                  <c:v>-58.951265848209999</c:v>
                </c:pt>
                <c:pt idx="1109">
                  <c:v>-58.661006571921</c:v>
                </c:pt>
                <c:pt idx="1110">
                  <c:v>-58.381258870080998</c:v>
                </c:pt>
                <c:pt idx="1111">
                  <c:v>-58.170737171703699</c:v>
                </c:pt>
                <c:pt idx="1112">
                  <c:v>-58.034663748217397</c:v>
                </c:pt>
                <c:pt idx="1113">
                  <c:v>-57.8655891799011</c:v>
                </c:pt>
                <c:pt idx="1114">
                  <c:v>-57.4200422268433</c:v>
                </c:pt>
                <c:pt idx="1115">
                  <c:v>-57.303306375398897</c:v>
                </c:pt>
                <c:pt idx="1116">
                  <c:v>-56.8668032389795</c:v>
                </c:pt>
                <c:pt idx="1117">
                  <c:v>-56.562693400546699</c:v>
                </c:pt>
                <c:pt idx="1118">
                  <c:v>-56.4125944928617</c:v>
                </c:pt>
                <c:pt idx="1119">
                  <c:v>-56.202403876205203</c:v>
                </c:pt>
                <c:pt idx="1120">
                  <c:v>-55.817374214125898</c:v>
                </c:pt>
                <c:pt idx="1121">
                  <c:v>-55.403518144080799</c:v>
                </c:pt>
                <c:pt idx="1122">
                  <c:v>-54.999024243656201</c:v>
                </c:pt>
                <c:pt idx="1123">
                  <c:v>-54.618177363308199</c:v>
                </c:pt>
                <c:pt idx="1124">
                  <c:v>-54.339278152827603</c:v>
                </c:pt>
                <c:pt idx="1125">
                  <c:v>-54.037251329674397</c:v>
                </c:pt>
                <c:pt idx="1126">
                  <c:v>-53.803530978050198</c:v>
                </c:pt>
                <c:pt idx="1127">
                  <c:v>-53.516094629596402</c:v>
                </c:pt>
                <c:pt idx="1128">
                  <c:v>-53.138268383960998</c:v>
                </c:pt>
                <c:pt idx="1129">
                  <c:v>-52.806729529688198</c:v>
                </c:pt>
                <c:pt idx="1130">
                  <c:v>-52.5034098707795</c:v>
                </c:pt>
                <c:pt idx="1131">
                  <c:v>-52.118432486885297</c:v>
                </c:pt>
                <c:pt idx="1132">
                  <c:v>-51.864058942641002</c:v>
                </c:pt>
                <c:pt idx="1133">
                  <c:v>-51.703403552299697</c:v>
                </c:pt>
                <c:pt idx="1134">
                  <c:v>-51.312611424330797</c:v>
                </c:pt>
                <c:pt idx="1135">
                  <c:v>-50.987879222967798</c:v>
                </c:pt>
                <c:pt idx="1136">
                  <c:v>-50.691046527659402</c:v>
                </c:pt>
                <c:pt idx="1137">
                  <c:v>-50.458863638092502</c:v>
                </c:pt>
                <c:pt idx="1138">
                  <c:v>-50.223843080735001</c:v>
                </c:pt>
                <c:pt idx="1139">
                  <c:v>-49.798142389601097</c:v>
                </c:pt>
                <c:pt idx="1140">
                  <c:v>-49.473643422128603</c:v>
                </c:pt>
                <c:pt idx="1141">
                  <c:v>-49.3106476614673</c:v>
                </c:pt>
                <c:pt idx="1142">
                  <c:v>-48.954777500291598</c:v>
                </c:pt>
                <c:pt idx="1143">
                  <c:v>-48.612773316104501</c:v>
                </c:pt>
                <c:pt idx="1144">
                  <c:v>-48.340364416768402</c:v>
                </c:pt>
                <c:pt idx="1145">
                  <c:v>-48.089973261271602</c:v>
                </c:pt>
                <c:pt idx="1146">
                  <c:v>-47.717578399805198</c:v>
                </c:pt>
                <c:pt idx="1147">
                  <c:v>-47.275553401364199</c:v>
                </c:pt>
                <c:pt idx="1148">
                  <c:v>-46.970105157530597</c:v>
                </c:pt>
                <c:pt idx="1149">
                  <c:v>-46.667658111131303</c:v>
                </c:pt>
                <c:pt idx="1150">
                  <c:v>-46.132725911917298</c:v>
                </c:pt>
                <c:pt idx="1151">
                  <c:v>-45.627220624731102</c:v>
                </c:pt>
                <c:pt idx="1152">
                  <c:v>-45.184916147865103</c:v>
                </c:pt>
                <c:pt idx="1153">
                  <c:v>-44.707888760862303</c:v>
                </c:pt>
                <c:pt idx="1154">
                  <c:v>-44.126678551480303</c:v>
                </c:pt>
                <c:pt idx="1155">
                  <c:v>-43.893717549690201</c:v>
                </c:pt>
                <c:pt idx="1156">
                  <c:v>-43.366185137470403</c:v>
                </c:pt>
                <c:pt idx="1157">
                  <c:v>-43.120557830488401</c:v>
                </c:pt>
                <c:pt idx="1158">
                  <c:v>-42.642797900907702</c:v>
                </c:pt>
                <c:pt idx="1159">
                  <c:v>-42.266197472887299</c:v>
                </c:pt>
                <c:pt idx="1160">
                  <c:v>-42.119483122542498</c:v>
                </c:pt>
                <c:pt idx="1161">
                  <c:v>-41.403239654260901</c:v>
                </c:pt>
                <c:pt idx="1162">
                  <c:v>-40.978309030482897</c:v>
                </c:pt>
                <c:pt idx="1163">
                  <c:v>-40.496814686000803</c:v>
                </c:pt>
                <c:pt idx="1164">
                  <c:v>-39.750982112374999</c:v>
                </c:pt>
                <c:pt idx="1165">
                  <c:v>-38.417043534932098</c:v>
                </c:pt>
                <c:pt idx="1166">
                  <c:v>-37.792316583837597</c:v>
                </c:pt>
                <c:pt idx="1167">
                  <c:v>-37.555341688720901</c:v>
                </c:pt>
                <c:pt idx="1168">
                  <c:v>-37.007209698393403</c:v>
                </c:pt>
                <c:pt idx="1169">
                  <c:v>-36.498154974444802</c:v>
                </c:pt>
                <c:pt idx="1170">
                  <c:v>-36.063714741136998</c:v>
                </c:pt>
                <c:pt idx="1171">
                  <c:v>-35.6394261820842</c:v>
                </c:pt>
                <c:pt idx="1172">
                  <c:v>-35.089792918150202</c:v>
                </c:pt>
                <c:pt idx="1173">
                  <c:v>-34.461630467857901</c:v>
                </c:pt>
                <c:pt idx="1174">
                  <c:v>-34.0371220785429</c:v>
                </c:pt>
                <c:pt idx="1175">
                  <c:v>-33.5974816837399</c:v>
                </c:pt>
                <c:pt idx="1176">
                  <c:v>-33.369310001393501</c:v>
                </c:pt>
                <c:pt idx="1177">
                  <c:v>-32.4875923299644</c:v>
                </c:pt>
                <c:pt idx="1178">
                  <c:v>-31.904892239387301</c:v>
                </c:pt>
                <c:pt idx="1179">
                  <c:v>-30.933270575836101</c:v>
                </c:pt>
                <c:pt idx="1180">
                  <c:v>-30.114909874393099</c:v>
                </c:pt>
                <c:pt idx="1181">
                  <c:v>-29.572089297019399</c:v>
                </c:pt>
                <c:pt idx="1182">
                  <c:v>-29.484643635215502</c:v>
                </c:pt>
                <c:pt idx="1183">
                  <c:v>-28.716074853690198</c:v>
                </c:pt>
                <c:pt idx="1184">
                  <c:v>-28.330709412567199</c:v>
                </c:pt>
                <c:pt idx="1185">
                  <c:v>-27.542267561861699</c:v>
                </c:pt>
                <c:pt idx="1186">
                  <c:v>-26.992786435159999</c:v>
                </c:pt>
                <c:pt idx="1187">
                  <c:v>-26.618659077413302</c:v>
                </c:pt>
                <c:pt idx="1188">
                  <c:v>-26.339884522019499</c:v>
                </c:pt>
                <c:pt idx="1189">
                  <c:v>-25.644617958101001</c:v>
                </c:pt>
                <c:pt idx="1190">
                  <c:v>-24.955676839356101</c:v>
                </c:pt>
                <c:pt idx="1191">
                  <c:v>-24.460800411727799</c:v>
                </c:pt>
                <c:pt idx="1192">
                  <c:v>-23.916095875731099</c:v>
                </c:pt>
                <c:pt idx="1193">
                  <c:v>-23.483483975317</c:v>
                </c:pt>
                <c:pt idx="1194">
                  <c:v>-23.006199894711699</c:v>
                </c:pt>
                <c:pt idx="1195">
                  <c:v>-22.302716557018901</c:v>
                </c:pt>
                <c:pt idx="1196">
                  <c:v>-21.607976109044198</c:v>
                </c:pt>
                <c:pt idx="1197">
                  <c:v>-21.0864702262942</c:v>
                </c:pt>
                <c:pt idx="1198">
                  <c:v>-20.541391711586002</c:v>
                </c:pt>
                <c:pt idx="1199">
                  <c:v>-19.853527620767899</c:v>
                </c:pt>
                <c:pt idx="1200">
                  <c:v>-19.265801629312499</c:v>
                </c:pt>
                <c:pt idx="1201">
                  <c:v>-18.5202063120107</c:v>
                </c:pt>
                <c:pt idx="1202">
                  <c:v>-17.981688487583298</c:v>
                </c:pt>
                <c:pt idx="1203">
                  <c:v>-17.4652071693842</c:v>
                </c:pt>
                <c:pt idx="1204">
                  <c:v>-16.964572298299899</c:v>
                </c:pt>
                <c:pt idx="1205">
                  <c:v>-16.253251524305099</c:v>
                </c:pt>
                <c:pt idx="1206">
                  <c:v>-15.382198239446801</c:v>
                </c:pt>
                <c:pt idx="1207">
                  <c:v>-14.7073234906743</c:v>
                </c:pt>
                <c:pt idx="1208">
                  <c:v>-13.5173279524883</c:v>
                </c:pt>
                <c:pt idx="1209">
                  <c:v>-12.4803541088696</c:v>
                </c:pt>
                <c:pt idx="1210">
                  <c:v>-12.0423443400827</c:v>
                </c:pt>
                <c:pt idx="1211">
                  <c:v>-11.137417297884999</c:v>
                </c:pt>
                <c:pt idx="1212">
                  <c:v>-10.668791662795501</c:v>
                </c:pt>
                <c:pt idx="1213">
                  <c:v>-10.2074679668697</c:v>
                </c:pt>
                <c:pt idx="1214">
                  <c:v>-9.2720081662441203</c:v>
                </c:pt>
                <c:pt idx="1215">
                  <c:v>-8.8011956343943805</c:v>
                </c:pt>
                <c:pt idx="1216">
                  <c:v>-7.8207627266572199</c:v>
                </c:pt>
                <c:pt idx="1217">
                  <c:v>-7.1684660149016999</c:v>
                </c:pt>
                <c:pt idx="1218">
                  <c:v>-6.4762556127086999</c:v>
                </c:pt>
                <c:pt idx="1219">
                  <c:v>-5.93668756761077</c:v>
                </c:pt>
                <c:pt idx="1220">
                  <c:v>-5.3468792357652797</c:v>
                </c:pt>
                <c:pt idx="1221">
                  <c:v>-4.2729238697860499</c:v>
                </c:pt>
                <c:pt idx="1222">
                  <c:v>-3.8597540977840499</c:v>
                </c:pt>
                <c:pt idx="1223">
                  <c:v>-3.1562325604236801</c:v>
                </c:pt>
                <c:pt idx="1224">
                  <c:v>-1.9381230446818301</c:v>
                </c:pt>
                <c:pt idx="1225">
                  <c:v>-1.5020669387647301</c:v>
                </c:pt>
                <c:pt idx="1226">
                  <c:v>-1.02327622579202</c:v>
                </c:pt>
                <c:pt idx="1227">
                  <c:v>0.242193011916223</c:v>
                </c:pt>
                <c:pt idx="1228">
                  <c:v>1.09174126525093</c:v>
                </c:pt>
                <c:pt idx="1229">
                  <c:v>1.6931402106889299</c:v>
                </c:pt>
                <c:pt idx="1230">
                  <c:v>2.5386075525563898</c:v>
                </c:pt>
                <c:pt idx="1231">
                  <c:v>3.39759839728038</c:v>
                </c:pt>
                <c:pt idx="1232">
                  <c:v>3.9532494709277302</c:v>
                </c:pt>
                <c:pt idx="1233">
                  <c:v>4.7357358327374399</c:v>
                </c:pt>
                <c:pt idx="1234">
                  <c:v>5.6958948853268296</c:v>
                </c:pt>
                <c:pt idx="1235">
                  <c:v>6.4436998842115196</c:v>
                </c:pt>
                <c:pt idx="1236">
                  <c:v>7.1702833524313201</c:v>
                </c:pt>
                <c:pt idx="1237">
                  <c:v>8.0992139673553201</c:v>
                </c:pt>
                <c:pt idx="1238">
                  <c:v>9.5495586508491606</c:v>
                </c:pt>
                <c:pt idx="1239">
                  <c:v>10.4921240200882</c:v>
                </c:pt>
                <c:pt idx="1240">
                  <c:v>10.840562889690601</c:v>
                </c:pt>
                <c:pt idx="1241">
                  <c:v>11.719014625215699</c:v>
                </c:pt>
                <c:pt idx="1242">
                  <c:v>12.8836179183062</c:v>
                </c:pt>
                <c:pt idx="1243">
                  <c:v>13.9400432715316</c:v>
                </c:pt>
                <c:pt idx="1244">
                  <c:v>14.732667229078899</c:v>
                </c:pt>
                <c:pt idx="1245">
                  <c:v>15.4472016607924</c:v>
                </c:pt>
                <c:pt idx="1246">
                  <c:v>16.4240415733384</c:v>
                </c:pt>
                <c:pt idx="1247">
                  <c:v>17.445908882398001</c:v>
                </c:pt>
                <c:pt idx="1248">
                  <c:v>18.282494600943199</c:v>
                </c:pt>
                <c:pt idx="1249">
                  <c:v>19.218977814983099</c:v>
                </c:pt>
                <c:pt idx="1250">
                  <c:v>20.020776277905799</c:v>
                </c:pt>
                <c:pt idx="1251">
                  <c:v>20.647103686764599</c:v>
                </c:pt>
                <c:pt idx="1252">
                  <c:v>21.797187545730001</c:v>
                </c:pt>
                <c:pt idx="1253">
                  <c:v>22.635436056308599</c:v>
                </c:pt>
                <c:pt idx="1254">
                  <c:v>23.359951924093799</c:v>
                </c:pt>
                <c:pt idx="1255">
                  <c:v>24.501510037497301</c:v>
                </c:pt>
                <c:pt idx="1256">
                  <c:v>25.3427543867491</c:v>
                </c:pt>
                <c:pt idx="1257">
                  <c:v>26.105024530357301</c:v>
                </c:pt>
                <c:pt idx="1258">
                  <c:v>27.051988489156098</c:v>
                </c:pt>
                <c:pt idx="1259">
                  <c:v>27.8229961637212</c:v>
                </c:pt>
                <c:pt idx="1260">
                  <c:v>29.011643240422401</c:v>
                </c:pt>
                <c:pt idx="1261">
                  <c:v>29.819368373767901</c:v>
                </c:pt>
                <c:pt idx="1262">
                  <c:v>30.895776036415</c:v>
                </c:pt>
                <c:pt idx="1263">
                  <c:v>31.779552588522101</c:v>
                </c:pt>
                <c:pt idx="1264">
                  <c:v>32.704136892071197</c:v>
                </c:pt>
                <c:pt idx="1265">
                  <c:v>33.527030219355197</c:v>
                </c:pt>
                <c:pt idx="1266">
                  <c:v>34.874945350356001</c:v>
                </c:pt>
                <c:pt idx="1267">
                  <c:v>36.248366664016899</c:v>
                </c:pt>
                <c:pt idx="1268">
                  <c:v>37.878093074858597</c:v>
                </c:pt>
                <c:pt idx="1269">
                  <c:v>38.801617776542599</c:v>
                </c:pt>
                <c:pt idx="1270">
                  <c:v>40.052046161504897</c:v>
                </c:pt>
                <c:pt idx="1271">
                  <c:v>40.862695418059999</c:v>
                </c:pt>
                <c:pt idx="1272">
                  <c:v>41.781294077912897</c:v>
                </c:pt>
                <c:pt idx="1273">
                  <c:v>43.0538092360718</c:v>
                </c:pt>
                <c:pt idx="1274">
                  <c:v>43.976931140571402</c:v>
                </c:pt>
                <c:pt idx="1275">
                  <c:v>44.639384885342899</c:v>
                </c:pt>
                <c:pt idx="1276">
                  <c:v>45.642215549281097</c:v>
                </c:pt>
                <c:pt idx="1277">
                  <c:v>46.554552434556904</c:v>
                </c:pt>
                <c:pt idx="1278">
                  <c:v>47.8666904123167</c:v>
                </c:pt>
                <c:pt idx="1279">
                  <c:v>48.687189079879097</c:v>
                </c:pt>
                <c:pt idx="1280">
                  <c:v>49.202207999028701</c:v>
                </c:pt>
                <c:pt idx="1281">
                  <c:v>50.204545387929699</c:v>
                </c:pt>
                <c:pt idx="1282">
                  <c:v>51.683906816289301</c:v>
                </c:pt>
                <c:pt idx="1283">
                  <c:v>52.395483608997203</c:v>
                </c:pt>
                <c:pt idx="1284">
                  <c:v>53.237229278153301</c:v>
                </c:pt>
                <c:pt idx="1285">
                  <c:v>53.808064635473698</c:v>
                </c:pt>
                <c:pt idx="1286">
                  <c:v>55.356353151592401</c:v>
                </c:pt>
                <c:pt idx="1287">
                  <c:v>56.097511004777203</c:v>
                </c:pt>
                <c:pt idx="1288">
                  <c:v>56.439779252544497</c:v>
                </c:pt>
                <c:pt idx="1289">
                  <c:v>58.219595864766099</c:v>
                </c:pt>
                <c:pt idx="1290">
                  <c:v>58.894757461941502</c:v>
                </c:pt>
                <c:pt idx="1291">
                  <c:v>60.4981801406214</c:v>
                </c:pt>
                <c:pt idx="1292">
                  <c:v>61.4063335692762</c:v>
                </c:pt>
                <c:pt idx="1293">
                  <c:v>63.012187771018802</c:v>
                </c:pt>
                <c:pt idx="1294">
                  <c:v>63.441308546504999</c:v>
                </c:pt>
                <c:pt idx="1295">
                  <c:v>64.736422515286804</c:v>
                </c:pt>
                <c:pt idx="1296">
                  <c:v>66.788860487128801</c:v>
                </c:pt>
                <c:pt idx="1297">
                  <c:v>67.901918590416003</c:v>
                </c:pt>
                <c:pt idx="1298">
                  <c:v>69.976570001758205</c:v>
                </c:pt>
                <c:pt idx="1299">
                  <c:v>70.935897327611997</c:v>
                </c:pt>
                <c:pt idx="1300">
                  <c:v>72.175733041467595</c:v>
                </c:pt>
                <c:pt idx="1301">
                  <c:v>74.069585234618998</c:v>
                </c:pt>
                <c:pt idx="1302">
                  <c:v>74.635623227629196</c:v>
                </c:pt>
                <c:pt idx="1303">
                  <c:v>76.046007301261199</c:v>
                </c:pt>
                <c:pt idx="1304">
                  <c:v>76.9769766981468</c:v>
                </c:pt>
                <c:pt idx="1305">
                  <c:v>78.696786720488404</c:v>
                </c:pt>
                <c:pt idx="1306">
                  <c:v>79.694334115056606</c:v>
                </c:pt>
                <c:pt idx="1307">
                  <c:v>81.009771544516198</c:v>
                </c:pt>
              </c:numCache>
            </c:numRef>
          </c:xVal>
          <c:yVal>
            <c:numRef>
              <c:f>'ВОСК ЖВМ'!$K$2:$K$1472</c:f>
              <c:numCache>
                <c:formatCode>General</c:formatCode>
                <c:ptCount val="1471"/>
                <c:pt idx="0">
                  <c:v>26.490257479060102</c:v>
                </c:pt>
                <c:pt idx="1">
                  <c:v>26.786763194684099</c:v>
                </c:pt>
                <c:pt idx="2">
                  <c:v>26.786092426352401</c:v>
                </c:pt>
                <c:pt idx="3">
                  <c:v>27.0370273933151</c:v>
                </c:pt>
                <c:pt idx="4">
                  <c:v>27.0706951883299</c:v>
                </c:pt>
                <c:pt idx="5">
                  <c:v>27.0706951883299</c:v>
                </c:pt>
                <c:pt idx="6">
                  <c:v>27.113632852865301</c:v>
                </c:pt>
                <c:pt idx="7">
                  <c:v>27.3569933374805</c:v>
                </c:pt>
                <c:pt idx="8">
                  <c:v>27.562319983993699</c:v>
                </c:pt>
                <c:pt idx="9">
                  <c:v>27.831215089208801</c:v>
                </c:pt>
                <c:pt idx="10">
                  <c:v>27.8398435904274</c:v>
                </c:pt>
                <c:pt idx="11">
                  <c:v>27.830803077739802</c:v>
                </c:pt>
                <c:pt idx="12">
                  <c:v>27.829511530277301</c:v>
                </c:pt>
                <c:pt idx="13">
                  <c:v>28.0553820490682</c:v>
                </c:pt>
                <c:pt idx="14">
                  <c:v>28.053436396340899</c:v>
                </c:pt>
                <c:pt idx="15">
                  <c:v>28.235952673923201</c:v>
                </c:pt>
                <c:pt idx="16">
                  <c:v>28.517025833164102</c:v>
                </c:pt>
                <c:pt idx="17">
                  <c:v>28.723706433753399</c:v>
                </c:pt>
                <c:pt idx="18">
                  <c:v>28.723035665421701</c:v>
                </c:pt>
                <c:pt idx="19">
                  <c:v>28.7612946147024</c:v>
                </c:pt>
                <c:pt idx="20">
                  <c:v>28.7875088144926</c:v>
                </c:pt>
                <c:pt idx="21">
                  <c:v>28.784204962035101</c:v>
                </c:pt>
                <c:pt idx="22">
                  <c:v>29.366867030965601</c:v>
                </c:pt>
                <c:pt idx="23">
                  <c:v>29.380519926190299</c:v>
                </c:pt>
                <c:pt idx="24">
                  <c:v>29.3232461806858</c:v>
                </c:pt>
                <c:pt idx="25">
                  <c:v>29.417507917179499</c:v>
                </c:pt>
                <c:pt idx="26">
                  <c:v>29.4161830435831</c:v>
                </c:pt>
                <c:pt idx="27">
                  <c:v>29.438939177659002</c:v>
                </c:pt>
                <c:pt idx="28">
                  <c:v>29.640607801654799</c:v>
                </c:pt>
                <c:pt idx="29">
                  <c:v>29.878897829167201</c:v>
                </c:pt>
                <c:pt idx="30">
                  <c:v>29.878864503033402</c:v>
                </c:pt>
                <c:pt idx="31">
                  <c:v>30.009252316240001</c:v>
                </c:pt>
                <c:pt idx="32">
                  <c:v>29.983925504651602</c:v>
                </c:pt>
                <c:pt idx="33">
                  <c:v>30.0309831923743</c:v>
                </c:pt>
                <c:pt idx="34">
                  <c:v>30.216715761425</c:v>
                </c:pt>
                <c:pt idx="35">
                  <c:v>30.3879913623839</c:v>
                </c:pt>
                <c:pt idx="36">
                  <c:v>30.152001796758999</c:v>
                </c:pt>
                <c:pt idx="37">
                  <c:v>30.772872186669101</c:v>
                </c:pt>
                <c:pt idx="38">
                  <c:v>31.291531918057199</c:v>
                </c:pt>
                <c:pt idx="39">
                  <c:v>31.1461829990963</c:v>
                </c:pt>
                <c:pt idx="40">
                  <c:v>31.244873824390901</c:v>
                </c:pt>
                <c:pt idx="41">
                  <c:v>31.244873824390901</c:v>
                </c:pt>
                <c:pt idx="42">
                  <c:v>31.292648663091999</c:v>
                </c:pt>
                <c:pt idx="43">
                  <c:v>31.508349187197702</c:v>
                </c:pt>
                <c:pt idx="44">
                  <c:v>31.5056994400049</c:v>
                </c:pt>
                <c:pt idx="45">
                  <c:v>31.700489504360402</c:v>
                </c:pt>
                <c:pt idx="46">
                  <c:v>31.911382254330199</c:v>
                </c:pt>
                <c:pt idx="47">
                  <c:v>31.960494384040398</c:v>
                </c:pt>
                <c:pt idx="48">
                  <c:v>32.124241565748498</c:v>
                </c:pt>
                <c:pt idx="49">
                  <c:v>32.126857986807401</c:v>
                </c:pt>
                <c:pt idx="50">
                  <c:v>32.518725201342797</c:v>
                </c:pt>
                <c:pt idx="51">
                  <c:v>32.721031267536397</c:v>
                </c:pt>
                <c:pt idx="52">
                  <c:v>32.804556784619201</c:v>
                </c:pt>
                <c:pt idx="53">
                  <c:v>32.8047234152885</c:v>
                </c:pt>
                <c:pt idx="54">
                  <c:v>33.237336941282202</c:v>
                </c:pt>
                <c:pt idx="55">
                  <c:v>33.261417948954602</c:v>
                </c:pt>
                <c:pt idx="56">
                  <c:v>33.2814076943692</c:v>
                </c:pt>
                <c:pt idx="57">
                  <c:v>33.434293523889401</c:v>
                </c:pt>
                <c:pt idx="58">
                  <c:v>33.549245174159097</c:v>
                </c:pt>
                <c:pt idx="59">
                  <c:v>33.664109263439798</c:v>
                </c:pt>
                <c:pt idx="60">
                  <c:v>33.664109263439798</c:v>
                </c:pt>
                <c:pt idx="61">
                  <c:v>33.968260039783097</c:v>
                </c:pt>
                <c:pt idx="62">
                  <c:v>33.968260039783097</c:v>
                </c:pt>
                <c:pt idx="63">
                  <c:v>34.173494879653099</c:v>
                </c:pt>
                <c:pt idx="64">
                  <c:v>34.268440121441301</c:v>
                </c:pt>
                <c:pt idx="65">
                  <c:v>34.612991210941402</c:v>
                </c:pt>
                <c:pt idx="66">
                  <c:v>34.413851447015603</c:v>
                </c:pt>
                <c:pt idx="67">
                  <c:v>34.7128651139883</c:v>
                </c:pt>
                <c:pt idx="68">
                  <c:v>34.823338005806498</c:v>
                </c:pt>
                <c:pt idx="69">
                  <c:v>34.930544616955302</c:v>
                </c:pt>
                <c:pt idx="70">
                  <c:v>35.065782021740297</c:v>
                </c:pt>
                <c:pt idx="71">
                  <c:v>35.121714230581397</c:v>
                </c:pt>
                <c:pt idx="72">
                  <c:v>35.298497774037699</c:v>
                </c:pt>
                <c:pt idx="73">
                  <c:v>35.399046691070502</c:v>
                </c:pt>
                <c:pt idx="74">
                  <c:v>35.603260838203298</c:v>
                </c:pt>
                <c:pt idx="75">
                  <c:v>35.680332863627598</c:v>
                </c:pt>
                <c:pt idx="76">
                  <c:v>35.648893993477998</c:v>
                </c:pt>
                <c:pt idx="77">
                  <c:v>35.790563981200201</c:v>
                </c:pt>
                <c:pt idx="78">
                  <c:v>35.885659190590701</c:v>
                </c:pt>
                <c:pt idx="79">
                  <c:v>36.0431237569641</c:v>
                </c:pt>
                <c:pt idx="80">
                  <c:v>36.2611492582325</c:v>
                </c:pt>
                <c:pt idx="81">
                  <c:v>36.539506657113201</c:v>
                </c:pt>
                <c:pt idx="82">
                  <c:v>36.751441008541498</c:v>
                </c:pt>
                <c:pt idx="83">
                  <c:v>36.724939290959199</c:v>
                </c:pt>
                <c:pt idx="84">
                  <c:v>36.971753595634297</c:v>
                </c:pt>
                <c:pt idx="85">
                  <c:v>37.324091541697797</c:v>
                </c:pt>
                <c:pt idx="86">
                  <c:v>37.326020531358097</c:v>
                </c:pt>
                <c:pt idx="87">
                  <c:v>37.252206614844702</c:v>
                </c:pt>
                <c:pt idx="88">
                  <c:v>37.633683288720498</c:v>
                </c:pt>
                <c:pt idx="89">
                  <c:v>37.6316876467925</c:v>
                </c:pt>
                <c:pt idx="90">
                  <c:v>37.952978464554299</c:v>
                </c:pt>
                <c:pt idx="91">
                  <c:v>38.056214700568098</c:v>
                </c:pt>
                <c:pt idx="92">
                  <c:v>38.059435237690998</c:v>
                </c:pt>
                <c:pt idx="93">
                  <c:v>38.022838668999697</c:v>
                </c:pt>
                <c:pt idx="94">
                  <c:v>38.220299389269201</c:v>
                </c:pt>
                <c:pt idx="95">
                  <c:v>38.3548493626556</c:v>
                </c:pt>
                <c:pt idx="96">
                  <c:v>38.353491162925302</c:v>
                </c:pt>
                <c:pt idx="97">
                  <c:v>38.593247859878097</c:v>
                </c:pt>
                <c:pt idx="98">
                  <c:v>38.773010166211598</c:v>
                </c:pt>
                <c:pt idx="99">
                  <c:v>38.778159692994798</c:v>
                </c:pt>
                <c:pt idx="100">
                  <c:v>38.924187552045801</c:v>
                </c:pt>
                <c:pt idx="101">
                  <c:v>38.924808331176699</c:v>
                </c:pt>
                <c:pt idx="102">
                  <c:v>39.106395403114597</c:v>
                </c:pt>
                <c:pt idx="103">
                  <c:v>39.369141836630597</c:v>
                </c:pt>
                <c:pt idx="104">
                  <c:v>39.431998668208699</c:v>
                </c:pt>
                <c:pt idx="105">
                  <c:v>39.8314024737533</c:v>
                </c:pt>
                <c:pt idx="106">
                  <c:v>39.863586936260802</c:v>
                </c:pt>
                <c:pt idx="107">
                  <c:v>39.922356431685202</c:v>
                </c:pt>
                <c:pt idx="108">
                  <c:v>39.921602348018901</c:v>
                </c:pt>
                <c:pt idx="109">
                  <c:v>40.269420037738598</c:v>
                </c:pt>
                <c:pt idx="110">
                  <c:v>40.269924175400902</c:v>
                </c:pt>
                <c:pt idx="111">
                  <c:v>40.547811082303298</c:v>
                </c:pt>
                <c:pt idx="112">
                  <c:v>40.593573296459198</c:v>
                </c:pt>
                <c:pt idx="113">
                  <c:v>40.511918288527397</c:v>
                </c:pt>
                <c:pt idx="114">
                  <c:v>40.674486318587299</c:v>
                </c:pt>
                <c:pt idx="115">
                  <c:v>40.925554590085397</c:v>
                </c:pt>
                <c:pt idx="116">
                  <c:v>40.926862800614899</c:v>
                </c:pt>
                <c:pt idx="117">
                  <c:v>41.115895615569201</c:v>
                </c:pt>
                <c:pt idx="118">
                  <c:v>41.259916373929698</c:v>
                </c:pt>
                <c:pt idx="119">
                  <c:v>41.2749065601636</c:v>
                </c:pt>
                <c:pt idx="120">
                  <c:v>41.279635264619202</c:v>
                </c:pt>
                <c:pt idx="121">
                  <c:v>41.389566766537001</c:v>
                </c:pt>
                <c:pt idx="122">
                  <c:v>41.674685764039303</c:v>
                </c:pt>
                <c:pt idx="123">
                  <c:v>41.579874146336799</c:v>
                </c:pt>
                <c:pt idx="124">
                  <c:v>41.747833157875299</c:v>
                </c:pt>
                <c:pt idx="125">
                  <c:v>41.817151652870301</c:v>
                </c:pt>
                <c:pt idx="126">
                  <c:v>41.821930346526699</c:v>
                </c:pt>
                <c:pt idx="127">
                  <c:v>42.075960717835102</c:v>
                </c:pt>
                <c:pt idx="128">
                  <c:v>42.096275552830001</c:v>
                </c:pt>
                <c:pt idx="129">
                  <c:v>41.945294197694899</c:v>
                </c:pt>
                <c:pt idx="130">
                  <c:v>42.024175284307297</c:v>
                </c:pt>
                <c:pt idx="131">
                  <c:v>42.024158621240304</c:v>
                </c:pt>
                <c:pt idx="132">
                  <c:v>41.959073503897301</c:v>
                </c:pt>
                <c:pt idx="133">
                  <c:v>42.013068551319698</c:v>
                </c:pt>
                <c:pt idx="134">
                  <c:v>42.013051888252797</c:v>
                </c:pt>
                <c:pt idx="135">
                  <c:v>42.075587875904901</c:v>
                </c:pt>
                <c:pt idx="136">
                  <c:v>42.081837804206003</c:v>
                </c:pt>
                <c:pt idx="137">
                  <c:v>42.107806623196602</c:v>
                </c:pt>
                <c:pt idx="138">
                  <c:v>42.112147831458401</c:v>
                </c:pt>
                <c:pt idx="139">
                  <c:v>42.035792957012497</c:v>
                </c:pt>
                <c:pt idx="140">
                  <c:v>42.035809620079398</c:v>
                </c:pt>
                <c:pt idx="141">
                  <c:v>42.003138002526697</c:v>
                </c:pt>
                <c:pt idx="142">
                  <c:v>41.892086149020002</c:v>
                </c:pt>
                <c:pt idx="143">
                  <c:v>42.086176364564203</c:v>
                </c:pt>
                <c:pt idx="144">
                  <c:v>41.682339544114697</c:v>
                </c:pt>
                <c:pt idx="145">
                  <c:v>41.8210180319969</c:v>
                </c:pt>
                <c:pt idx="146">
                  <c:v>41.827071610048897</c:v>
                </c:pt>
                <c:pt idx="147">
                  <c:v>41.834858466612197</c:v>
                </c:pt>
                <c:pt idx="148">
                  <c:v>41.782576108530101</c:v>
                </c:pt>
                <c:pt idx="149">
                  <c:v>41.781888677131498</c:v>
                </c:pt>
                <c:pt idx="150">
                  <c:v>41.688101997820503</c:v>
                </c:pt>
                <c:pt idx="151">
                  <c:v>41.6311366788294</c:v>
                </c:pt>
                <c:pt idx="152">
                  <c:v>41.491654118080099</c:v>
                </c:pt>
                <c:pt idx="153">
                  <c:v>41.1373038670216</c:v>
                </c:pt>
                <c:pt idx="154">
                  <c:v>41.515398257859701</c:v>
                </c:pt>
                <c:pt idx="155">
                  <c:v>41.200069211506602</c:v>
                </c:pt>
                <c:pt idx="156">
                  <c:v>41.193024021196997</c:v>
                </c:pt>
                <c:pt idx="157">
                  <c:v>41.382560973813597</c:v>
                </c:pt>
                <c:pt idx="158">
                  <c:v>41.385898152404998</c:v>
                </c:pt>
                <c:pt idx="159">
                  <c:v>41.2972025193679</c:v>
                </c:pt>
                <c:pt idx="160">
                  <c:v>41.220784918758397</c:v>
                </c:pt>
                <c:pt idx="161">
                  <c:v>41.220784918758397</c:v>
                </c:pt>
                <c:pt idx="162">
                  <c:v>41.166711121205701</c:v>
                </c:pt>
                <c:pt idx="163">
                  <c:v>41.167886346749803</c:v>
                </c:pt>
                <c:pt idx="164">
                  <c:v>41.145325923822803</c:v>
                </c:pt>
                <c:pt idx="165">
                  <c:v>41.117162145201199</c:v>
                </c:pt>
                <c:pt idx="166">
                  <c:v>41.1925515204153</c:v>
                </c:pt>
                <c:pt idx="167">
                  <c:v>41.198788392203497</c:v>
                </c:pt>
                <c:pt idx="168">
                  <c:v>41.223907075230301</c:v>
                </c:pt>
                <c:pt idx="169">
                  <c:v>41.153680283312298</c:v>
                </c:pt>
                <c:pt idx="170">
                  <c:v>41.098356116639202</c:v>
                </c:pt>
                <c:pt idx="171">
                  <c:v>41.099026884970897</c:v>
                </c:pt>
                <c:pt idx="172">
                  <c:v>41.071455124550702</c:v>
                </c:pt>
                <c:pt idx="173">
                  <c:v>41.072109229815403</c:v>
                </c:pt>
                <c:pt idx="174">
                  <c:v>41.035088232242501</c:v>
                </c:pt>
                <c:pt idx="175">
                  <c:v>41.023551866068601</c:v>
                </c:pt>
                <c:pt idx="176">
                  <c:v>40.998295952402302</c:v>
                </c:pt>
                <c:pt idx="177">
                  <c:v>40.956399889325297</c:v>
                </c:pt>
                <c:pt idx="178">
                  <c:v>41.0205894467082</c:v>
                </c:pt>
                <c:pt idx="179">
                  <c:v>41.056069270364702</c:v>
                </c:pt>
                <c:pt idx="180">
                  <c:v>41.054777722902102</c:v>
                </c:pt>
                <c:pt idx="181">
                  <c:v>40.973785631093698</c:v>
                </c:pt>
                <c:pt idx="182">
                  <c:v>40.972510746698099</c:v>
                </c:pt>
                <c:pt idx="183">
                  <c:v>40.865304455099498</c:v>
                </c:pt>
                <c:pt idx="184">
                  <c:v>40.822025357466998</c:v>
                </c:pt>
                <c:pt idx="185">
                  <c:v>40.7733134609134</c:v>
                </c:pt>
                <c:pt idx="186">
                  <c:v>40.773346787047302</c:v>
                </c:pt>
                <c:pt idx="187">
                  <c:v>40.663428022092198</c:v>
                </c:pt>
                <c:pt idx="188">
                  <c:v>40.662790579894398</c:v>
                </c:pt>
                <c:pt idx="189">
                  <c:v>40.495831352371901</c:v>
                </c:pt>
                <c:pt idx="190">
                  <c:v>40.655799943989898</c:v>
                </c:pt>
                <c:pt idx="191">
                  <c:v>40.7497163212823</c:v>
                </c:pt>
                <c:pt idx="192">
                  <c:v>40.749732984349301</c:v>
                </c:pt>
                <c:pt idx="193">
                  <c:v>40.7100867548588</c:v>
                </c:pt>
                <c:pt idx="194">
                  <c:v>40.688184682850803</c:v>
                </c:pt>
                <c:pt idx="195">
                  <c:v>40.688872114249399</c:v>
                </c:pt>
                <c:pt idx="196">
                  <c:v>40.675002599154503</c:v>
                </c:pt>
                <c:pt idx="197">
                  <c:v>40.675002599154503</c:v>
                </c:pt>
                <c:pt idx="198">
                  <c:v>40.656354390403202</c:v>
                </c:pt>
                <c:pt idx="199">
                  <c:v>40.632027682381</c:v>
                </c:pt>
                <c:pt idx="200">
                  <c:v>40.605184531701603</c:v>
                </c:pt>
                <c:pt idx="201">
                  <c:v>40.585857702410301</c:v>
                </c:pt>
                <c:pt idx="202">
                  <c:v>40.539374411171799</c:v>
                </c:pt>
                <c:pt idx="203">
                  <c:v>40.537395432310603</c:v>
                </c:pt>
                <c:pt idx="204">
                  <c:v>40.506410710622497</c:v>
                </c:pt>
                <c:pt idx="205">
                  <c:v>40.525005004068802</c:v>
                </c:pt>
                <c:pt idx="206">
                  <c:v>40.525692435467398</c:v>
                </c:pt>
                <c:pt idx="207">
                  <c:v>40.544857518843799</c:v>
                </c:pt>
                <c:pt idx="208">
                  <c:v>40.488767490191997</c:v>
                </c:pt>
                <c:pt idx="209">
                  <c:v>40.4543129244772</c:v>
                </c:pt>
                <c:pt idx="210">
                  <c:v>40.455083671210403</c:v>
                </c:pt>
                <c:pt idx="211">
                  <c:v>40.471428131070397</c:v>
                </c:pt>
                <c:pt idx="212">
                  <c:v>40.483089630021396</c:v>
                </c:pt>
                <c:pt idx="213">
                  <c:v>40.483156282289102</c:v>
                </c:pt>
                <c:pt idx="214">
                  <c:v>40.461708997842898</c:v>
                </c:pt>
                <c:pt idx="215">
                  <c:v>40.462429755375403</c:v>
                </c:pt>
                <c:pt idx="216">
                  <c:v>40.463837944306398</c:v>
                </c:pt>
                <c:pt idx="217">
                  <c:v>40.478686654246403</c:v>
                </c:pt>
                <c:pt idx="218">
                  <c:v>40.485510979031602</c:v>
                </c:pt>
                <c:pt idx="219">
                  <c:v>40.498464025445102</c:v>
                </c:pt>
                <c:pt idx="220">
                  <c:v>40.545718063416999</c:v>
                </c:pt>
                <c:pt idx="221">
                  <c:v>40.546355505614798</c:v>
                </c:pt>
                <c:pt idx="222">
                  <c:v>40.574757132377798</c:v>
                </c:pt>
                <c:pt idx="223">
                  <c:v>40.469046271149097</c:v>
                </c:pt>
                <c:pt idx="224">
                  <c:v>40.420446770409796</c:v>
                </c:pt>
                <c:pt idx="225">
                  <c:v>40.436657925734202</c:v>
                </c:pt>
                <c:pt idx="226">
                  <c:v>40.2952587927373</c:v>
                </c:pt>
                <c:pt idx="227">
                  <c:v>40.2958962349351</c:v>
                </c:pt>
                <c:pt idx="228">
                  <c:v>40.152618101478502</c:v>
                </c:pt>
                <c:pt idx="229">
                  <c:v>40.128724633196697</c:v>
                </c:pt>
                <c:pt idx="230">
                  <c:v>40.128724633196697</c:v>
                </c:pt>
                <c:pt idx="231">
                  <c:v>40.102260487402503</c:v>
                </c:pt>
                <c:pt idx="232">
                  <c:v>40.105539505034699</c:v>
                </c:pt>
                <c:pt idx="233">
                  <c:v>40.105539505034699</c:v>
                </c:pt>
                <c:pt idx="234">
                  <c:v>40.106910441727798</c:v>
                </c:pt>
                <c:pt idx="235">
                  <c:v>39.942534309130401</c:v>
                </c:pt>
                <c:pt idx="236">
                  <c:v>39.942534309130401</c:v>
                </c:pt>
                <c:pt idx="237">
                  <c:v>39.805955367682103</c:v>
                </c:pt>
                <c:pt idx="238">
                  <c:v>39.776075293166201</c:v>
                </c:pt>
                <c:pt idx="239">
                  <c:v>39.727946923505399</c:v>
                </c:pt>
                <c:pt idx="240">
                  <c:v>39.727292818240699</c:v>
                </c:pt>
                <c:pt idx="241">
                  <c:v>39.430224803995202</c:v>
                </c:pt>
                <c:pt idx="242">
                  <c:v>39.614370136032903</c:v>
                </c:pt>
                <c:pt idx="243">
                  <c:v>39.534498395813301</c:v>
                </c:pt>
                <c:pt idx="244">
                  <c:v>39.496256109599599</c:v>
                </c:pt>
                <c:pt idx="245">
                  <c:v>39.479499318720499</c:v>
                </c:pt>
                <c:pt idx="246">
                  <c:v>39.479515981787401</c:v>
                </c:pt>
                <c:pt idx="247">
                  <c:v>39.429466474674598</c:v>
                </c:pt>
                <c:pt idx="248">
                  <c:v>39.392132485383897</c:v>
                </c:pt>
                <c:pt idx="249">
                  <c:v>39.010364687161903</c:v>
                </c:pt>
                <c:pt idx="250">
                  <c:v>39.005015203575503</c:v>
                </c:pt>
                <c:pt idx="251">
                  <c:v>39.190276961097801</c:v>
                </c:pt>
                <c:pt idx="252">
                  <c:v>39.0122146071418</c:v>
                </c:pt>
                <c:pt idx="253">
                  <c:v>38.892646967780998</c:v>
                </c:pt>
                <c:pt idx="254">
                  <c:v>38.895250971427302</c:v>
                </c:pt>
                <c:pt idx="255">
                  <c:v>38.8402313051634</c:v>
                </c:pt>
                <c:pt idx="256">
                  <c:v>38.742677814074703</c:v>
                </c:pt>
                <c:pt idx="257">
                  <c:v>38.742677814074703</c:v>
                </c:pt>
                <c:pt idx="258">
                  <c:v>38.661743883225498</c:v>
                </c:pt>
                <c:pt idx="259">
                  <c:v>38.636358910677899</c:v>
                </c:pt>
                <c:pt idx="260">
                  <c:v>38.6203271229856</c:v>
                </c:pt>
                <c:pt idx="261">
                  <c:v>38.5992833586998</c:v>
                </c:pt>
                <c:pt idx="262">
                  <c:v>38.576498144144203</c:v>
                </c:pt>
                <c:pt idx="263">
                  <c:v>38.580593652056201</c:v>
                </c:pt>
                <c:pt idx="264">
                  <c:v>38.504742595722497</c:v>
                </c:pt>
                <c:pt idx="265">
                  <c:v>38.4416485551031</c:v>
                </c:pt>
                <c:pt idx="266">
                  <c:v>38.433070362635398</c:v>
                </c:pt>
                <c:pt idx="267">
                  <c:v>38.297732979448803</c:v>
                </c:pt>
                <c:pt idx="268">
                  <c:v>38.235622379328703</c:v>
                </c:pt>
                <c:pt idx="269">
                  <c:v>38.184319216091602</c:v>
                </c:pt>
                <c:pt idx="270">
                  <c:v>38.183044331696003</c:v>
                </c:pt>
                <c:pt idx="271">
                  <c:v>38.1780699268907</c:v>
                </c:pt>
                <c:pt idx="272">
                  <c:v>38.183244608049399</c:v>
                </c:pt>
                <c:pt idx="273">
                  <c:v>38.066651805461603</c:v>
                </c:pt>
                <c:pt idx="274">
                  <c:v>38.003470842953597</c:v>
                </c:pt>
                <c:pt idx="275">
                  <c:v>38.033038564851999</c:v>
                </c:pt>
                <c:pt idx="276">
                  <c:v>37.988813918058497</c:v>
                </c:pt>
                <c:pt idx="277">
                  <c:v>37.994363677998201</c:v>
                </c:pt>
                <c:pt idx="278">
                  <c:v>37.9943470149313</c:v>
                </c:pt>
                <c:pt idx="279">
                  <c:v>37.999105119416598</c:v>
                </c:pt>
                <c:pt idx="280">
                  <c:v>37.890144640585397</c:v>
                </c:pt>
                <c:pt idx="281">
                  <c:v>37.898143871364603</c:v>
                </c:pt>
                <c:pt idx="282">
                  <c:v>37.892952846689198</c:v>
                </c:pt>
                <c:pt idx="283">
                  <c:v>37.819251645540099</c:v>
                </c:pt>
                <c:pt idx="284">
                  <c:v>37.779326389566002</c:v>
                </c:pt>
                <c:pt idx="285">
                  <c:v>37.774843705010298</c:v>
                </c:pt>
                <c:pt idx="286">
                  <c:v>37.652218233091801</c:v>
                </c:pt>
                <c:pt idx="287">
                  <c:v>37.7057679429114</c:v>
                </c:pt>
                <c:pt idx="288">
                  <c:v>37.5535071381763</c:v>
                </c:pt>
                <c:pt idx="289">
                  <c:v>37.437147618525699</c:v>
                </c:pt>
                <c:pt idx="290">
                  <c:v>37.365266937326901</c:v>
                </c:pt>
                <c:pt idx="291">
                  <c:v>37.366575147856302</c:v>
                </c:pt>
                <c:pt idx="292">
                  <c:v>37.272971762281699</c:v>
                </c:pt>
                <c:pt idx="293">
                  <c:v>37.273592541412498</c:v>
                </c:pt>
                <c:pt idx="294">
                  <c:v>37.210411259354302</c:v>
                </c:pt>
                <c:pt idx="295">
                  <c:v>37.202149665158402</c:v>
                </c:pt>
                <c:pt idx="296">
                  <c:v>37.206282744858598</c:v>
                </c:pt>
                <c:pt idx="297">
                  <c:v>37.156658305727703</c:v>
                </c:pt>
                <c:pt idx="298">
                  <c:v>37.097589194648499</c:v>
                </c:pt>
                <c:pt idx="299">
                  <c:v>37.027925340452299</c:v>
                </c:pt>
                <c:pt idx="300">
                  <c:v>37.027925340452299</c:v>
                </c:pt>
                <c:pt idx="301">
                  <c:v>37.003790417474903</c:v>
                </c:pt>
                <c:pt idx="302">
                  <c:v>37.003186301410999</c:v>
                </c:pt>
                <c:pt idx="303">
                  <c:v>36.951666518303803</c:v>
                </c:pt>
                <c:pt idx="304">
                  <c:v>36.921857022159699</c:v>
                </c:pt>
                <c:pt idx="305">
                  <c:v>36.921857022159699</c:v>
                </c:pt>
                <c:pt idx="306">
                  <c:v>36.907254332119699</c:v>
                </c:pt>
                <c:pt idx="307">
                  <c:v>36.848551808513001</c:v>
                </c:pt>
                <c:pt idx="308">
                  <c:v>36.770579657924003</c:v>
                </c:pt>
                <c:pt idx="309">
                  <c:v>36.706744270601099</c:v>
                </c:pt>
                <c:pt idx="310">
                  <c:v>36.657379227433097</c:v>
                </c:pt>
                <c:pt idx="311">
                  <c:v>36.658000006564002</c:v>
                </c:pt>
                <c:pt idx="312">
                  <c:v>36.691567823177202</c:v>
                </c:pt>
                <c:pt idx="313">
                  <c:v>36.601347359740501</c:v>
                </c:pt>
                <c:pt idx="314">
                  <c:v>36.512543256993197</c:v>
                </c:pt>
                <c:pt idx="315">
                  <c:v>36.519905365124799</c:v>
                </c:pt>
                <c:pt idx="316">
                  <c:v>36.442683691648099</c:v>
                </c:pt>
                <c:pt idx="317">
                  <c:v>36.368565913825698</c:v>
                </c:pt>
                <c:pt idx="318">
                  <c:v>36.367224377162401</c:v>
                </c:pt>
                <c:pt idx="319">
                  <c:v>36.368516244174998</c:v>
                </c:pt>
                <c:pt idx="320">
                  <c:v>36.373974517021701</c:v>
                </c:pt>
                <c:pt idx="321">
                  <c:v>36.370916364913903</c:v>
                </c:pt>
                <c:pt idx="322">
                  <c:v>36.296332021217403</c:v>
                </c:pt>
                <c:pt idx="323">
                  <c:v>36.2032827625058</c:v>
                </c:pt>
                <c:pt idx="324">
                  <c:v>36.203299425572801</c:v>
                </c:pt>
                <c:pt idx="325">
                  <c:v>36.062408675892399</c:v>
                </c:pt>
                <c:pt idx="326">
                  <c:v>35.962747466611397</c:v>
                </c:pt>
                <c:pt idx="327">
                  <c:v>35.940707844413701</c:v>
                </c:pt>
                <c:pt idx="328">
                  <c:v>35.908352825132702</c:v>
                </c:pt>
                <c:pt idx="329">
                  <c:v>35.840734602065403</c:v>
                </c:pt>
                <c:pt idx="330">
                  <c:v>35.891288246840503</c:v>
                </c:pt>
                <c:pt idx="331">
                  <c:v>35.839535500346301</c:v>
                </c:pt>
                <c:pt idx="332">
                  <c:v>35.841631120675999</c:v>
                </c:pt>
                <c:pt idx="333">
                  <c:v>35.790824242893002</c:v>
                </c:pt>
                <c:pt idx="334">
                  <c:v>35.756507227367898</c:v>
                </c:pt>
                <c:pt idx="335">
                  <c:v>35.711416101093803</c:v>
                </c:pt>
                <c:pt idx="336">
                  <c:v>35.703066945908901</c:v>
                </c:pt>
                <c:pt idx="337">
                  <c:v>35.674478099305396</c:v>
                </c:pt>
                <c:pt idx="338">
                  <c:v>35.627315867976698</c:v>
                </c:pt>
                <c:pt idx="339">
                  <c:v>35.534058161153503</c:v>
                </c:pt>
                <c:pt idx="340">
                  <c:v>35.551740231572602</c:v>
                </c:pt>
                <c:pt idx="341">
                  <c:v>35.489966818895397</c:v>
                </c:pt>
                <c:pt idx="342">
                  <c:v>35.327594819534603</c:v>
                </c:pt>
                <c:pt idx="343">
                  <c:v>35.3678748846689</c:v>
                </c:pt>
                <c:pt idx="344">
                  <c:v>35.220201947195797</c:v>
                </c:pt>
                <c:pt idx="345">
                  <c:v>34.906219641810701</c:v>
                </c:pt>
                <c:pt idx="346">
                  <c:v>34.8427387440979</c:v>
                </c:pt>
                <c:pt idx="347">
                  <c:v>34.838726871070598</c:v>
                </c:pt>
                <c:pt idx="348">
                  <c:v>34.747514795376198</c:v>
                </c:pt>
                <c:pt idx="349">
                  <c:v>34.662027282049301</c:v>
                </c:pt>
                <c:pt idx="350">
                  <c:v>34.662027282049301</c:v>
                </c:pt>
                <c:pt idx="351">
                  <c:v>34.560757927034103</c:v>
                </c:pt>
                <c:pt idx="352">
                  <c:v>34.488956954615901</c:v>
                </c:pt>
                <c:pt idx="353">
                  <c:v>34.488990280749803</c:v>
                </c:pt>
                <c:pt idx="354">
                  <c:v>34.402898970909099</c:v>
                </c:pt>
                <c:pt idx="355">
                  <c:v>34.388246930768503</c:v>
                </c:pt>
                <c:pt idx="356">
                  <c:v>34.396467027072198</c:v>
                </c:pt>
                <c:pt idx="357">
                  <c:v>34.313496275952701</c:v>
                </c:pt>
                <c:pt idx="358">
                  <c:v>34.184217355572599</c:v>
                </c:pt>
                <c:pt idx="359">
                  <c:v>34.092301185412602</c:v>
                </c:pt>
                <c:pt idx="360">
                  <c:v>34.083848125722</c:v>
                </c:pt>
                <c:pt idx="361">
                  <c:v>34.043918943643703</c:v>
                </c:pt>
                <c:pt idx="362">
                  <c:v>34.044506396640699</c:v>
                </c:pt>
                <c:pt idx="363">
                  <c:v>33.9899954332435</c:v>
                </c:pt>
                <c:pt idx="364">
                  <c:v>34.044078361205003</c:v>
                </c:pt>
                <c:pt idx="365">
                  <c:v>33.986167493052797</c:v>
                </c:pt>
                <c:pt idx="366">
                  <c:v>34.0098946502155</c:v>
                </c:pt>
                <c:pt idx="367">
                  <c:v>34.017844530894102</c:v>
                </c:pt>
                <c:pt idx="368">
                  <c:v>34.026386110224102</c:v>
                </c:pt>
                <c:pt idx="369">
                  <c:v>33.842628274380203</c:v>
                </c:pt>
                <c:pt idx="370">
                  <c:v>33.903702157796197</c:v>
                </c:pt>
                <c:pt idx="371">
                  <c:v>33.904977042191803</c:v>
                </c:pt>
                <c:pt idx="372">
                  <c:v>33.873301282551097</c:v>
                </c:pt>
                <c:pt idx="373">
                  <c:v>33.831435258604202</c:v>
                </c:pt>
                <c:pt idx="374">
                  <c:v>33.811350099992303</c:v>
                </c:pt>
                <c:pt idx="375">
                  <c:v>33.811383426126199</c:v>
                </c:pt>
                <c:pt idx="376">
                  <c:v>33.760876163997899</c:v>
                </c:pt>
                <c:pt idx="377">
                  <c:v>33.760876163997899</c:v>
                </c:pt>
                <c:pt idx="378">
                  <c:v>33.686237904996403</c:v>
                </c:pt>
                <c:pt idx="379">
                  <c:v>33.588805940130797</c:v>
                </c:pt>
                <c:pt idx="380">
                  <c:v>33.520950188472099</c:v>
                </c:pt>
                <c:pt idx="381">
                  <c:v>33.519741956344298</c:v>
                </c:pt>
                <c:pt idx="382">
                  <c:v>33.433742453146699</c:v>
                </c:pt>
                <c:pt idx="383">
                  <c:v>33.4331050109489</c:v>
                </c:pt>
                <c:pt idx="384">
                  <c:v>33.3422974140653</c:v>
                </c:pt>
                <c:pt idx="385">
                  <c:v>33.363962277032101</c:v>
                </c:pt>
                <c:pt idx="386">
                  <c:v>33.363978940099102</c:v>
                </c:pt>
                <c:pt idx="387">
                  <c:v>33.372703493615198</c:v>
                </c:pt>
                <c:pt idx="388">
                  <c:v>33.313439310487297</c:v>
                </c:pt>
                <c:pt idx="389">
                  <c:v>33.3029742653518</c:v>
                </c:pt>
                <c:pt idx="390">
                  <c:v>33.247034204302302</c:v>
                </c:pt>
                <c:pt idx="391">
                  <c:v>33.201830362663699</c:v>
                </c:pt>
                <c:pt idx="392">
                  <c:v>33.154093415300899</c:v>
                </c:pt>
                <c:pt idx="393">
                  <c:v>33.2336652203157</c:v>
                </c:pt>
                <c:pt idx="394">
                  <c:v>33.056807172383401</c:v>
                </c:pt>
                <c:pt idx="395">
                  <c:v>33.032376240305403</c:v>
                </c:pt>
                <c:pt idx="396">
                  <c:v>33.032376240305403</c:v>
                </c:pt>
                <c:pt idx="397">
                  <c:v>32.955921387457899</c:v>
                </c:pt>
                <c:pt idx="398">
                  <c:v>32.877079150834199</c:v>
                </c:pt>
                <c:pt idx="399">
                  <c:v>32.871050727157701</c:v>
                </c:pt>
                <c:pt idx="400">
                  <c:v>32.7827638185857</c:v>
                </c:pt>
                <c:pt idx="401">
                  <c:v>32.552323054250103</c:v>
                </c:pt>
                <c:pt idx="402">
                  <c:v>32.686140172241501</c:v>
                </c:pt>
                <c:pt idx="403">
                  <c:v>32.607989293120603</c:v>
                </c:pt>
                <c:pt idx="404">
                  <c:v>32.607989293120603</c:v>
                </c:pt>
                <c:pt idx="405">
                  <c:v>32.545203679014499</c:v>
                </c:pt>
                <c:pt idx="406">
                  <c:v>32.475877331811297</c:v>
                </c:pt>
                <c:pt idx="407">
                  <c:v>32.478123558843699</c:v>
                </c:pt>
                <c:pt idx="408">
                  <c:v>32.376145544158497</c:v>
                </c:pt>
                <c:pt idx="409">
                  <c:v>32.311164331321201</c:v>
                </c:pt>
                <c:pt idx="410">
                  <c:v>32.310593541391199</c:v>
                </c:pt>
                <c:pt idx="411">
                  <c:v>32.252569957874599</c:v>
                </c:pt>
                <c:pt idx="412">
                  <c:v>32.2214522512011</c:v>
                </c:pt>
                <c:pt idx="413">
                  <c:v>32.190863517015202</c:v>
                </c:pt>
                <c:pt idx="414">
                  <c:v>32.190846853948301</c:v>
                </c:pt>
                <c:pt idx="415">
                  <c:v>32.117032937434999</c:v>
                </c:pt>
                <c:pt idx="416">
                  <c:v>32.042869096515801</c:v>
                </c:pt>
                <c:pt idx="417">
                  <c:v>32.0663012032281</c:v>
                </c:pt>
                <c:pt idx="418">
                  <c:v>32.153500766795098</c:v>
                </c:pt>
                <c:pt idx="419">
                  <c:v>32.179956421280799</c:v>
                </c:pt>
                <c:pt idx="420">
                  <c:v>32.179973084347701</c:v>
                </c:pt>
                <c:pt idx="421">
                  <c:v>32.148938693008901</c:v>
                </c:pt>
                <c:pt idx="422">
                  <c:v>32.148938693008901</c:v>
                </c:pt>
                <c:pt idx="423">
                  <c:v>32.119608180151701</c:v>
                </c:pt>
                <c:pt idx="424">
                  <c:v>32.113696078393602</c:v>
                </c:pt>
                <c:pt idx="425">
                  <c:v>32.116883289382599</c:v>
                </c:pt>
                <c:pt idx="426">
                  <c:v>32.0990806513907</c:v>
                </c:pt>
                <c:pt idx="427">
                  <c:v>32.142709673428897</c:v>
                </c:pt>
                <c:pt idx="428">
                  <c:v>32.1929094676943</c:v>
                </c:pt>
                <c:pt idx="429">
                  <c:v>32.2114655502522</c:v>
                </c:pt>
                <c:pt idx="430">
                  <c:v>32.208236202270697</c:v>
                </c:pt>
                <c:pt idx="431">
                  <c:v>32.209149064398098</c:v>
                </c:pt>
                <c:pt idx="432">
                  <c:v>32.208511622200298</c:v>
                </c:pt>
                <c:pt idx="433">
                  <c:v>32.226380592909699</c:v>
                </c:pt>
                <c:pt idx="434">
                  <c:v>32.226363929842798</c:v>
                </c:pt>
                <c:pt idx="435">
                  <c:v>32.2367168987141</c:v>
                </c:pt>
                <c:pt idx="436">
                  <c:v>32.198257992630303</c:v>
                </c:pt>
                <c:pt idx="437">
                  <c:v>32.198291318764099</c:v>
                </c:pt>
                <c:pt idx="438">
                  <c:v>32.162202813839301</c:v>
                </c:pt>
                <c:pt idx="439">
                  <c:v>32.124118347436301</c:v>
                </c:pt>
                <c:pt idx="440">
                  <c:v>32.089458620613698</c:v>
                </c:pt>
                <c:pt idx="441">
                  <c:v>32.079559161103603</c:v>
                </c:pt>
                <c:pt idx="442">
                  <c:v>32.104781429085897</c:v>
                </c:pt>
                <c:pt idx="443">
                  <c:v>32.137578179415698</c:v>
                </c:pt>
                <c:pt idx="444">
                  <c:v>32.128145605329998</c:v>
                </c:pt>
                <c:pt idx="445">
                  <c:v>32.055506275260399</c:v>
                </c:pt>
                <c:pt idx="446">
                  <c:v>32.045473830764898</c:v>
                </c:pt>
                <c:pt idx="447">
                  <c:v>31.987649884501501</c:v>
                </c:pt>
                <c:pt idx="448">
                  <c:v>32.048035377868601</c:v>
                </c:pt>
                <c:pt idx="449">
                  <c:v>32.041106829027498</c:v>
                </c:pt>
                <c:pt idx="450">
                  <c:v>32.1329187751316</c:v>
                </c:pt>
                <c:pt idx="451">
                  <c:v>32.109424900905999</c:v>
                </c:pt>
                <c:pt idx="452">
                  <c:v>32.108804121775201</c:v>
                </c:pt>
                <c:pt idx="453">
                  <c:v>32.095784103543799</c:v>
                </c:pt>
                <c:pt idx="454">
                  <c:v>32.083893247759903</c:v>
                </c:pt>
                <c:pt idx="455">
                  <c:v>32.068898496321701</c:v>
                </c:pt>
                <c:pt idx="456">
                  <c:v>32.068915159388602</c:v>
                </c:pt>
                <c:pt idx="457">
                  <c:v>32.066465049448901</c:v>
                </c:pt>
                <c:pt idx="458">
                  <c:v>32.029597626032398</c:v>
                </c:pt>
                <c:pt idx="459">
                  <c:v>32.052515825573302</c:v>
                </c:pt>
                <c:pt idx="460">
                  <c:v>32.046636730399001</c:v>
                </c:pt>
                <c:pt idx="461">
                  <c:v>32.045369698211701</c:v>
                </c:pt>
                <c:pt idx="462">
                  <c:v>32.065330043596603</c:v>
                </c:pt>
                <c:pt idx="463">
                  <c:v>32.036490611888802</c:v>
                </c:pt>
                <c:pt idx="464">
                  <c:v>32.025595294466697</c:v>
                </c:pt>
                <c:pt idx="465">
                  <c:v>32.066657884646801</c:v>
                </c:pt>
                <c:pt idx="466">
                  <c:v>32.076206461100803</c:v>
                </c:pt>
                <c:pt idx="467">
                  <c:v>31.938877681640299</c:v>
                </c:pt>
                <c:pt idx="468">
                  <c:v>31.9402858705715</c:v>
                </c:pt>
                <c:pt idx="469">
                  <c:v>31.9681245596128</c:v>
                </c:pt>
                <c:pt idx="470">
                  <c:v>31.9681245596128</c:v>
                </c:pt>
                <c:pt idx="471">
                  <c:v>31.993563447465299</c:v>
                </c:pt>
                <c:pt idx="472">
                  <c:v>31.9232069575658</c:v>
                </c:pt>
                <c:pt idx="473">
                  <c:v>31.923173631431901</c:v>
                </c:pt>
                <c:pt idx="474">
                  <c:v>31.878944099883899</c:v>
                </c:pt>
                <c:pt idx="475">
                  <c:v>31.891246647586598</c:v>
                </c:pt>
                <c:pt idx="476">
                  <c:v>31.895166713970699</c:v>
                </c:pt>
                <c:pt idx="477">
                  <c:v>31.893925155708999</c:v>
                </c:pt>
                <c:pt idx="478">
                  <c:v>31.855920078536499</c:v>
                </c:pt>
                <c:pt idx="479">
                  <c:v>31.855903415469498</c:v>
                </c:pt>
                <c:pt idx="480">
                  <c:v>31.8369007171082</c:v>
                </c:pt>
                <c:pt idx="481">
                  <c:v>31.841837230575202</c:v>
                </c:pt>
                <c:pt idx="482">
                  <c:v>31.841183125310501</c:v>
                </c:pt>
                <c:pt idx="483">
                  <c:v>31.852073238427899</c:v>
                </c:pt>
                <c:pt idx="484">
                  <c:v>31.8332499076988</c:v>
                </c:pt>
                <c:pt idx="485">
                  <c:v>31.8332499076988</c:v>
                </c:pt>
                <c:pt idx="486">
                  <c:v>31.7986447352813</c:v>
                </c:pt>
                <c:pt idx="487">
                  <c:v>31.682342737489599</c:v>
                </c:pt>
                <c:pt idx="488">
                  <c:v>31.584959803174399</c:v>
                </c:pt>
                <c:pt idx="489">
                  <c:v>31.496280194103999</c:v>
                </c:pt>
                <c:pt idx="490">
                  <c:v>31.423016158799498</c:v>
                </c:pt>
                <c:pt idx="491">
                  <c:v>31.4230328218664</c:v>
                </c:pt>
                <c:pt idx="492">
                  <c:v>31.3477355728456</c:v>
                </c:pt>
                <c:pt idx="493">
                  <c:v>31.302531411656901</c:v>
                </c:pt>
                <c:pt idx="494">
                  <c:v>31.302531411656901</c:v>
                </c:pt>
                <c:pt idx="495">
                  <c:v>31.2098775013474</c:v>
                </c:pt>
                <c:pt idx="496">
                  <c:v>31.132826065094001</c:v>
                </c:pt>
                <c:pt idx="497">
                  <c:v>31.132842728160998</c:v>
                </c:pt>
                <c:pt idx="498">
                  <c:v>31.051508244604999</c:v>
                </c:pt>
                <c:pt idx="499">
                  <c:v>30.998688103176701</c:v>
                </c:pt>
                <c:pt idx="500">
                  <c:v>30.999358871508299</c:v>
                </c:pt>
                <c:pt idx="501">
                  <c:v>30.9392435937662</c:v>
                </c:pt>
                <c:pt idx="502">
                  <c:v>30.889777293996101</c:v>
                </c:pt>
                <c:pt idx="503">
                  <c:v>30.851047533187</c:v>
                </c:pt>
                <c:pt idx="504">
                  <c:v>30.851064196253901</c:v>
                </c:pt>
                <c:pt idx="505">
                  <c:v>30.802701904555899</c:v>
                </c:pt>
                <c:pt idx="506">
                  <c:v>30.802701904555899</c:v>
                </c:pt>
                <c:pt idx="507">
                  <c:v>30.763359536374299</c:v>
                </c:pt>
                <c:pt idx="508">
                  <c:v>30.727091983367501</c:v>
                </c:pt>
                <c:pt idx="509">
                  <c:v>30.658531817693099</c:v>
                </c:pt>
                <c:pt idx="510">
                  <c:v>30.645995347953001</c:v>
                </c:pt>
                <c:pt idx="511">
                  <c:v>30.620668536364601</c:v>
                </c:pt>
                <c:pt idx="512">
                  <c:v>30.5847260729381</c:v>
                </c:pt>
                <c:pt idx="513">
                  <c:v>30.360701228472799</c:v>
                </c:pt>
                <c:pt idx="514">
                  <c:v>30.308227085345798</c:v>
                </c:pt>
                <c:pt idx="515">
                  <c:v>30.2743678248364</c:v>
                </c:pt>
                <c:pt idx="516">
                  <c:v>30.274401150970199</c:v>
                </c:pt>
                <c:pt idx="517">
                  <c:v>30.135459980121201</c:v>
                </c:pt>
                <c:pt idx="518">
                  <c:v>30.135459980121201</c:v>
                </c:pt>
                <c:pt idx="519">
                  <c:v>29.989094614077299</c:v>
                </c:pt>
                <c:pt idx="520">
                  <c:v>30.002393339242101</c:v>
                </c:pt>
                <c:pt idx="521">
                  <c:v>30.002393339242101</c:v>
                </c:pt>
                <c:pt idx="522">
                  <c:v>30.012438201150299</c:v>
                </c:pt>
                <c:pt idx="523">
                  <c:v>29.989482110271101</c:v>
                </c:pt>
                <c:pt idx="524">
                  <c:v>29.989482110271101</c:v>
                </c:pt>
                <c:pt idx="525">
                  <c:v>29.920551111469901</c:v>
                </c:pt>
                <c:pt idx="526">
                  <c:v>29.850678809162002</c:v>
                </c:pt>
                <c:pt idx="527">
                  <c:v>29.850678809162002</c:v>
                </c:pt>
                <c:pt idx="528">
                  <c:v>29.806208142468499</c:v>
                </c:pt>
                <c:pt idx="529">
                  <c:v>29.6939438111798</c:v>
                </c:pt>
                <c:pt idx="530">
                  <c:v>29.690660867443398</c:v>
                </c:pt>
                <c:pt idx="531">
                  <c:v>29.598148752977899</c:v>
                </c:pt>
                <c:pt idx="532">
                  <c:v>29.505003441968899</c:v>
                </c:pt>
                <c:pt idx="533">
                  <c:v>29.464553139611201</c:v>
                </c:pt>
                <c:pt idx="534">
                  <c:v>29.366699713317701</c:v>
                </c:pt>
                <c:pt idx="535">
                  <c:v>29.320653907473702</c:v>
                </c:pt>
                <c:pt idx="536">
                  <c:v>29.280345081409902</c:v>
                </c:pt>
                <c:pt idx="537">
                  <c:v>29.2783997482328</c:v>
                </c:pt>
                <c:pt idx="538">
                  <c:v>29.3147339535074</c:v>
                </c:pt>
                <c:pt idx="539">
                  <c:v>29.3147339535074</c:v>
                </c:pt>
                <c:pt idx="540">
                  <c:v>29.301047732148799</c:v>
                </c:pt>
                <c:pt idx="541">
                  <c:v>29.231608669581099</c:v>
                </c:pt>
                <c:pt idx="542">
                  <c:v>29.231625332648001</c:v>
                </c:pt>
                <c:pt idx="543">
                  <c:v>29.135859354925799</c:v>
                </c:pt>
                <c:pt idx="544">
                  <c:v>29.1266770463942</c:v>
                </c:pt>
                <c:pt idx="545">
                  <c:v>29.125385498931699</c:v>
                </c:pt>
                <c:pt idx="546">
                  <c:v>29.092151263207299</c:v>
                </c:pt>
                <c:pt idx="547">
                  <c:v>29.0452183887116</c:v>
                </c:pt>
                <c:pt idx="548">
                  <c:v>29.0459058201102</c:v>
                </c:pt>
                <c:pt idx="549">
                  <c:v>28.9706131362938</c:v>
                </c:pt>
                <c:pt idx="550">
                  <c:v>28.925625914525401</c:v>
                </c:pt>
                <c:pt idx="551">
                  <c:v>28.880284522697</c:v>
                </c:pt>
                <c:pt idx="552">
                  <c:v>28.882346816892799</c:v>
                </c:pt>
                <c:pt idx="553">
                  <c:v>28.788522565793802</c:v>
                </c:pt>
                <c:pt idx="554">
                  <c:v>28.783606641497801</c:v>
                </c:pt>
                <c:pt idx="555">
                  <c:v>28.684657698440802</c:v>
                </c:pt>
                <c:pt idx="556">
                  <c:v>28.657802130348699</c:v>
                </c:pt>
                <c:pt idx="557">
                  <c:v>28.657802130348699</c:v>
                </c:pt>
                <c:pt idx="558">
                  <c:v>28.5910752215873</c:v>
                </c:pt>
                <c:pt idx="559">
                  <c:v>28.537042921927</c:v>
                </c:pt>
                <c:pt idx="560">
                  <c:v>28.468736947910902</c:v>
                </c:pt>
                <c:pt idx="561">
                  <c:v>28.4811446783199</c:v>
                </c:pt>
                <c:pt idx="562">
                  <c:v>28.395019403245101</c:v>
                </c:pt>
                <c:pt idx="563">
                  <c:v>28.296886950467901</c:v>
                </c:pt>
                <c:pt idx="564">
                  <c:v>28.298228487131301</c:v>
                </c:pt>
                <c:pt idx="565">
                  <c:v>28.2986120572209</c:v>
                </c:pt>
                <c:pt idx="566">
                  <c:v>28.2986120572209</c:v>
                </c:pt>
                <c:pt idx="567">
                  <c:v>28.318839650777001</c:v>
                </c:pt>
                <c:pt idx="568">
                  <c:v>28.2435009038639</c:v>
                </c:pt>
                <c:pt idx="569">
                  <c:v>28.242846798599199</c:v>
                </c:pt>
                <c:pt idx="570">
                  <c:v>28.181006733654201</c:v>
                </c:pt>
                <c:pt idx="571">
                  <c:v>28.1440438970405</c:v>
                </c:pt>
                <c:pt idx="572">
                  <c:v>28.1433897917758</c:v>
                </c:pt>
                <c:pt idx="573">
                  <c:v>28.076646539497698</c:v>
                </c:pt>
                <c:pt idx="574">
                  <c:v>27.965840705890901</c:v>
                </c:pt>
                <c:pt idx="575">
                  <c:v>27.965807379756999</c:v>
                </c:pt>
                <c:pt idx="576">
                  <c:v>27.842681696280401</c:v>
                </c:pt>
                <c:pt idx="577">
                  <c:v>27.7889454057206</c:v>
                </c:pt>
                <c:pt idx="578">
                  <c:v>27.7334010126234</c:v>
                </c:pt>
                <c:pt idx="579">
                  <c:v>27.735984107548401</c:v>
                </c:pt>
                <c:pt idx="580">
                  <c:v>27.641651473132701</c:v>
                </c:pt>
                <c:pt idx="581">
                  <c:v>27.642305578397501</c:v>
                </c:pt>
                <c:pt idx="582">
                  <c:v>27.576532710105699</c:v>
                </c:pt>
                <c:pt idx="583">
                  <c:v>27.581057531653901</c:v>
                </c:pt>
                <c:pt idx="584">
                  <c:v>27.554764262183301</c:v>
                </c:pt>
                <c:pt idx="585">
                  <c:v>27.516942798297201</c:v>
                </c:pt>
                <c:pt idx="586">
                  <c:v>27.4329846805744</c:v>
                </c:pt>
                <c:pt idx="587">
                  <c:v>27.4329846805744</c:v>
                </c:pt>
                <c:pt idx="588">
                  <c:v>27.416069750334501</c:v>
                </c:pt>
                <c:pt idx="589">
                  <c:v>27.361041912312199</c:v>
                </c:pt>
                <c:pt idx="590">
                  <c:v>27.365700357946</c:v>
                </c:pt>
                <c:pt idx="591">
                  <c:v>27.270667235618799</c:v>
                </c:pt>
                <c:pt idx="592">
                  <c:v>27.242228676167802</c:v>
                </c:pt>
                <c:pt idx="593">
                  <c:v>27.191583544299601</c:v>
                </c:pt>
                <c:pt idx="594">
                  <c:v>27.153679084629001</c:v>
                </c:pt>
                <c:pt idx="595">
                  <c:v>27.029878387166299</c:v>
                </c:pt>
                <c:pt idx="596">
                  <c:v>27.059130149893299</c:v>
                </c:pt>
                <c:pt idx="597">
                  <c:v>27.014930657475201</c:v>
                </c:pt>
                <c:pt idx="598">
                  <c:v>26.873998409902601</c:v>
                </c:pt>
                <c:pt idx="599">
                  <c:v>26.751464425077099</c:v>
                </c:pt>
                <c:pt idx="600">
                  <c:v>26.733149477664501</c:v>
                </c:pt>
                <c:pt idx="601">
                  <c:v>26.693991042319499</c:v>
                </c:pt>
                <c:pt idx="602">
                  <c:v>26.693991042319499</c:v>
                </c:pt>
                <c:pt idx="603">
                  <c:v>26.657244825575901</c:v>
                </c:pt>
                <c:pt idx="604">
                  <c:v>26.616645194716099</c:v>
                </c:pt>
                <c:pt idx="605">
                  <c:v>26.622307030920101</c:v>
                </c:pt>
                <c:pt idx="606">
                  <c:v>26.485199436534199</c:v>
                </c:pt>
                <c:pt idx="607">
                  <c:v>26.3963626467533</c:v>
                </c:pt>
                <c:pt idx="608">
                  <c:v>26.395508584685299</c:v>
                </c:pt>
                <c:pt idx="609">
                  <c:v>26.377302426532999</c:v>
                </c:pt>
                <c:pt idx="610">
                  <c:v>26.267479713875499</c:v>
                </c:pt>
                <c:pt idx="611">
                  <c:v>26.1894663849443</c:v>
                </c:pt>
                <c:pt idx="612">
                  <c:v>26.176600899519801</c:v>
                </c:pt>
                <c:pt idx="613">
                  <c:v>26.127806007181601</c:v>
                </c:pt>
                <c:pt idx="614">
                  <c:v>26.079248643434799</c:v>
                </c:pt>
                <c:pt idx="615">
                  <c:v>26.0799194117665</c:v>
                </c:pt>
                <c:pt idx="616">
                  <c:v>26.021625293074798</c:v>
                </c:pt>
                <c:pt idx="617">
                  <c:v>26.022312724473402</c:v>
                </c:pt>
                <c:pt idx="618">
                  <c:v>25.950053357939499</c:v>
                </c:pt>
                <c:pt idx="619">
                  <c:v>25.925914508858</c:v>
                </c:pt>
                <c:pt idx="620">
                  <c:v>25.915207689476901</c:v>
                </c:pt>
                <c:pt idx="621">
                  <c:v>25.914536921145199</c:v>
                </c:pt>
                <c:pt idx="622">
                  <c:v>25.9221120425929</c:v>
                </c:pt>
                <c:pt idx="623">
                  <c:v>25.9103754000657</c:v>
                </c:pt>
                <c:pt idx="624">
                  <c:v>25.920133702832</c:v>
                </c:pt>
                <c:pt idx="625">
                  <c:v>25.800099497596999</c:v>
                </c:pt>
                <c:pt idx="626">
                  <c:v>25.800082834530102</c:v>
                </c:pt>
                <c:pt idx="627">
                  <c:v>25.6861146247597</c:v>
                </c:pt>
                <c:pt idx="628">
                  <c:v>25.696905718125901</c:v>
                </c:pt>
                <c:pt idx="629">
                  <c:v>25.696427054389101</c:v>
                </c:pt>
                <c:pt idx="630">
                  <c:v>25.695789612191302</c:v>
                </c:pt>
                <c:pt idx="631">
                  <c:v>25.672559060032899</c:v>
                </c:pt>
                <c:pt idx="632">
                  <c:v>25.6444874076047</c:v>
                </c:pt>
                <c:pt idx="633">
                  <c:v>25.495276902769099</c:v>
                </c:pt>
                <c:pt idx="634">
                  <c:v>25.471504960710401</c:v>
                </c:pt>
                <c:pt idx="635">
                  <c:v>25.4538447576628</c:v>
                </c:pt>
                <c:pt idx="636">
                  <c:v>25.4293056754247</c:v>
                </c:pt>
                <c:pt idx="637">
                  <c:v>25.364099990509001</c:v>
                </c:pt>
                <c:pt idx="638">
                  <c:v>25.364099990509001</c:v>
                </c:pt>
                <c:pt idx="639">
                  <c:v>25.296815348330501</c:v>
                </c:pt>
                <c:pt idx="640">
                  <c:v>25.266406620877099</c:v>
                </c:pt>
                <c:pt idx="641">
                  <c:v>25.266456610077899</c:v>
                </c:pt>
                <c:pt idx="642">
                  <c:v>25.225427985132001</c:v>
                </c:pt>
                <c:pt idx="643">
                  <c:v>25.190656501595299</c:v>
                </c:pt>
                <c:pt idx="644">
                  <c:v>25.1835743785978</c:v>
                </c:pt>
                <c:pt idx="645">
                  <c:v>25.103228539845801</c:v>
                </c:pt>
                <c:pt idx="646">
                  <c:v>25.0369645904047</c:v>
                </c:pt>
                <c:pt idx="647">
                  <c:v>24.9672804665875</c:v>
                </c:pt>
                <c:pt idx="648">
                  <c:v>24.967621899684602</c:v>
                </c:pt>
                <c:pt idx="649">
                  <c:v>24.9245352261972</c:v>
                </c:pt>
                <c:pt idx="650">
                  <c:v>24.869140481152201</c:v>
                </c:pt>
                <c:pt idx="651">
                  <c:v>24.866670740691799</c:v>
                </c:pt>
                <c:pt idx="652">
                  <c:v>24.775604706495699</c:v>
                </c:pt>
                <c:pt idx="653">
                  <c:v>24.671510801859899</c:v>
                </c:pt>
                <c:pt idx="654">
                  <c:v>24.745091435436201</c:v>
                </c:pt>
                <c:pt idx="655">
                  <c:v>24.5541063937468</c:v>
                </c:pt>
                <c:pt idx="656">
                  <c:v>24.550152681678799</c:v>
                </c:pt>
                <c:pt idx="657">
                  <c:v>24.535504887192499</c:v>
                </c:pt>
                <c:pt idx="658">
                  <c:v>24.504329339109901</c:v>
                </c:pt>
                <c:pt idx="659">
                  <c:v>24.453164045612699</c:v>
                </c:pt>
                <c:pt idx="660">
                  <c:v>24.453080730278</c:v>
                </c:pt>
                <c:pt idx="661">
                  <c:v>24.278747935861698</c:v>
                </c:pt>
                <c:pt idx="662">
                  <c:v>24.3937881057707</c:v>
                </c:pt>
                <c:pt idx="663">
                  <c:v>24.3020901532316</c:v>
                </c:pt>
                <c:pt idx="664">
                  <c:v>24.194467924059801</c:v>
                </c:pt>
                <c:pt idx="665">
                  <c:v>24.095578100612499</c:v>
                </c:pt>
                <c:pt idx="666">
                  <c:v>24.064193784867999</c:v>
                </c:pt>
                <c:pt idx="667">
                  <c:v>24.001137955137001</c:v>
                </c:pt>
                <c:pt idx="668">
                  <c:v>23.974732289852199</c:v>
                </c:pt>
                <c:pt idx="669">
                  <c:v>23.918046636444899</c:v>
                </c:pt>
                <c:pt idx="670">
                  <c:v>23.853662007013401</c:v>
                </c:pt>
                <c:pt idx="671">
                  <c:v>23.860815986583301</c:v>
                </c:pt>
                <c:pt idx="672">
                  <c:v>23.793814616542701</c:v>
                </c:pt>
                <c:pt idx="673">
                  <c:v>23.736970823774602</c:v>
                </c:pt>
                <c:pt idx="674">
                  <c:v>23.648059209967698</c:v>
                </c:pt>
                <c:pt idx="675">
                  <c:v>23.614391734502899</c:v>
                </c:pt>
                <c:pt idx="676">
                  <c:v>23.590011750276101</c:v>
                </c:pt>
                <c:pt idx="677">
                  <c:v>23.544178957748301</c:v>
                </c:pt>
                <c:pt idx="678">
                  <c:v>23.542188200574699</c:v>
                </c:pt>
                <c:pt idx="679">
                  <c:v>23.472628889984598</c:v>
                </c:pt>
                <c:pt idx="680">
                  <c:v>23.398661718864801</c:v>
                </c:pt>
                <c:pt idx="681">
                  <c:v>23.3047923633194</c:v>
                </c:pt>
                <c:pt idx="682">
                  <c:v>23.265926010971</c:v>
                </c:pt>
                <c:pt idx="683">
                  <c:v>23.262198049181901</c:v>
                </c:pt>
                <c:pt idx="684">
                  <c:v>23.126781596314899</c:v>
                </c:pt>
                <c:pt idx="685">
                  <c:v>23.0379451260842</c:v>
                </c:pt>
                <c:pt idx="686">
                  <c:v>22.9432540759543</c:v>
                </c:pt>
                <c:pt idx="687">
                  <c:v>22.920853070588599</c:v>
                </c:pt>
                <c:pt idx="688">
                  <c:v>22.946913696222399</c:v>
                </c:pt>
                <c:pt idx="689">
                  <c:v>22.979036391216699</c:v>
                </c:pt>
                <c:pt idx="690">
                  <c:v>22.801824812324799</c:v>
                </c:pt>
                <c:pt idx="691">
                  <c:v>22.772616784341</c:v>
                </c:pt>
                <c:pt idx="692">
                  <c:v>22.6503784890661</c:v>
                </c:pt>
                <c:pt idx="693">
                  <c:v>22.574432978185602</c:v>
                </c:pt>
                <c:pt idx="694">
                  <c:v>22.493512103849302</c:v>
                </c:pt>
                <c:pt idx="695">
                  <c:v>22.493495440782301</c:v>
                </c:pt>
                <c:pt idx="696">
                  <c:v>22.353338505147299</c:v>
                </c:pt>
                <c:pt idx="697">
                  <c:v>22.138293044956701</c:v>
                </c:pt>
                <c:pt idx="698">
                  <c:v>22.1187293261743</c:v>
                </c:pt>
                <c:pt idx="699">
                  <c:v>22.118762652308199</c:v>
                </c:pt>
                <c:pt idx="700">
                  <c:v>22.033100975653799</c:v>
                </c:pt>
                <c:pt idx="701">
                  <c:v>22.012640418710799</c:v>
                </c:pt>
                <c:pt idx="702">
                  <c:v>21.946956070058299</c:v>
                </c:pt>
                <c:pt idx="703">
                  <c:v>21.921796528239501</c:v>
                </c:pt>
                <c:pt idx="704">
                  <c:v>21.888600183853399</c:v>
                </c:pt>
                <c:pt idx="705">
                  <c:v>21.896717014751601</c:v>
                </c:pt>
                <c:pt idx="706">
                  <c:v>21.8530219795459</c:v>
                </c:pt>
                <c:pt idx="707">
                  <c:v>21.8101055432819</c:v>
                </c:pt>
                <c:pt idx="708">
                  <c:v>21.801727627167502</c:v>
                </c:pt>
                <c:pt idx="709">
                  <c:v>21.8168729853084</c:v>
                </c:pt>
                <c:pt idx="710">
                  <c:v>21.836759145767399</c:v>
                </c:pt>
                <c:pt idx="711">
                  <c:v>21.816186512560201</c:v>
                </c:pt>
                <c:pt idx="712">
                  <c:v>21.760054986016101</c:v>
                </c:pt>
                <c:pt idx="713">
                  <c:v>21.7355492299119</c:v>
                </c:pt>
                <c:pt idx="714">
                  <c:v>21.667156653557299</c:v>
                </c:pt>
                <c:pt idx="715">
                  <c:v>21.5828319483619</c:v>
                </c:pt>
                <c:pt idx="716">
                  <c:v>21.502169191787999</c:v>
                </c:pt>
                <c:pt idx="717">
                  <c:v>21.487337464465099</c:v>
                </c:pt>
                <c:pt idx="718">
                  <c:v>21.439160383804101</c:v>
                </c:pt>
                <c:pt idx="719">
                  <c:v>21.439160383804101</c:v>
                </c:pt>
                <c:pt idx="720">
                  <c:v>21.3980203216943</c:v>
                </c:pt>
                <c:pt idx="721">
                  <c:v>21.397620727637999</c:v>
                </c:pt>
                <c:pt idx="722">
                  <c:v>21.301596951703399</c:v>
                </c:pt>
                <c:pt idx="723">
                  <c:v>21.260834296728198</c:v>
                </c:pt>
                <c:pt idx="724">
                  <c:v>21.208665293110801</c:v>
                </c:pt>
                <c:pt idx="725">
                  <c:v>21.13051473354</c:v>
                </c:pt>
                <c:pt idx="726">
                  <c:v>21.1253204218606</c:v>
                </c:pt>
                <c:pt idx="727">
                  <c:v>21.127353955126999</c:v>
                </c:pt>
                <c:pt idx="728">
                  <c:v>21.1309456449268</c:v>
                </c:pt>
                <c:pt idx="729">
                  <c:v>21.0974117935477</c:v>
                </c:pt>
                <c:pt idx="730">
                  <c:v>21.0374265333372</c:v>
                </c:pt>
                <c:pt idx="731">
                  <c:v>20.966209407362001</c:v>
                </c:pt>
                <c:pt idx="732">
                  <c:v>20.983911427852</c:v>
                </c:pt>
                <c:pt idx="733">
                  <c:v>20.895974763235799</c:v>
                </c:pt>
                <c:pt idx="734">
                  <c:v>20.895320657971101</c:v>
                </c:pt>
                <c:pt idx="735">
                  <c:v>20.817287378968999</c:v>
                </c:pt>
                <c:pt idx="736">
                  <c:v>20.630743523943099</c:v>
                </c:pt>
                <c:pt idx="737">
                  <c:v>20.534694913183198</c:v>
                </c:pt>
                <c:pt idx="738">
                  <c:v>20.536266126229599</c:v>
                </c:pt>
                <c:pt idx="739">
                  <c:v>20.438380012902499</c:v>
                </c:pt>
                <c:pt idx="740">
                  <c:v>20.348776402492501</c:v>
                </c:pt>
                <c:pt idx="741">
                  <c:v>20.3494638338911</c:v>
                </c:pt>
                <c:pt idx="742">
                  <c:v>20.230826039274699</c:v>
                </c:pt>
                <c:pt idx="743">
                  <c:v>20.117074768924599</c:v>
                </c:pt>
                <c:pt idx="744">
                  <c:v>20.0918443291838</c:v>
                </c:pt>
                <c:pt idx="745">
                  <c:v>19.979188575597199</c:v>
                </c:pt>
                <c:pt idx="746">
                  <c:v>19.6545288508607</c:v>
                </c:pt>
                <c:pt idx="747">
                  <c:v>19.3002377194118</c:v>
                </c:pt>
                <c:pt idx="748">
                  <c:v>19.231799079960499</c:v>
                </c:pt>
                <c:pt idx="749">
                  <c:v>19.175591770739899</c:v>
                </c:pt>
                <c:pt idx="750">
                  <c:v>18.9223448831276</c:v>
                </c:pt>
                <c:pt idx="751">
                  <c:v>18.794102999001499</c:v>
                </c:pt>
                <c:pt idx="752">
                  <c:v>18.708919666533699</c:v>
                </c:pt>
                <c:pt idx="753">
                  <c:v>18.568096208221299</c:v>
                </c:pt>
                <c:pt idx="754">
                  <c:v>18.439987628630799</c:v>
                </c:pt>
                <c:pt idx="755">
                  <c:v>18.300192715264</c:v>
                </c:pt>
                <c:pt idx="756">
                  <c:v>18.300209378330901</c:v>
                </c:pt>
                <c:pt idx="757">
                  <c:v>17.149293178011401</c:v>
                </c:pt>
                <c:pt idx="758">
                  <c:v>17.006535845284098</c:v>
                </c:pt>
                <c:pt idx="759">
                  <c:v>17.149347412866501</c:v>
                </c:pt>
                <c:pt idx="760">
                  <c:v>17.039770400558599</c:v>
                </c:pt>
                <c:pt idx="761">
                  <c:v>16.977455597981098</c:v>
                </c:pt>
                <c:pt idx="762">
                  <c:v>16.922781610468601</c:v>
                </c:pt>
                <c:pt idx="763">
                  <c:v>16.6745676081709</c:v>
                </c:pt>
                <c:pt idx="764">
                  <c:v>16.6609522847343</c:v>
                </c:pt>
                <c:pt idx="765">
                  <c:v>16.433127941457698</c:v>
                </c:pt>
                <c:pt idx="766">
                  <c:v>16.629859732436199</c:v>
                </c:pt>
                <c:pt idx="767">
                  <c:v>14.9413232393599</c:v>
                </c:pt>
                <c:pt idx="768">
                  <c:v>16.293795987410999</c:v>
                </c:pt>
                <c:pt idx="769">
                  <c:v>15.9452787684302</c:v>
                </c:pt>
                <c:pt idx="770">
                  <c:v>16.282792839378999</c:v>
                </c:pt>
                <c:pt idx="771">
                  <c:v>17.477967971276399</c:v>
                </c:pt>
                <c:pt idx="772">
                  <c:v>14.575311489350399</c:v>
                </c:pt>
                <c:pt idx="773">
                  <c:v>15.6463690059632</c:v>
                </c:pt>
                <c:pt idx="774">
                  <c:v>15.1216978335157</c:v>
                </c:pt>
                <c:pt idx="775">
                  <c:v>15.230708301547701</c:v>
                </c:pt>
                <c:pt idx="776">
                  <c:v>15.628029223725299</c:v>
                </c:pt>
                <c:pt idx="777">
                  <c:v>15.387164273046199</c:v>
                </c:pt>
                <c:pt idx="778">
                  <c:v>15.175830111577699</c:v>
                </c:pt>
                <c:pt idx="779">
                  <c:v>15.3240202432261</c:v>
                </c:pt>
                <c:pt idx="780">
                  <c:v>15.2693462557136</c:v>
                </c:pt>
                <c:pt idx="781">
                  <c:v>15.1197894330264</c:v>
                </c:pt>
                <c:pt idx="782">
                  <c:v>15.121797492367101</c:v>
                </c:pt>
                <c:pt idx="783">
                  <c:v>14.616107470459401</c:v>
                </c:pt>
                <c:pt idx="784">
                  <c:v>14.168012037982299</c:v>
                </c:pt>
                <c:pt idx="785">
                  <c:v>14.402664951698499</c:v>
                </c:pt>
                <c:pt idx="786">
                  <c:v>14.1204538191514</c:v>
                </c:pt>
                <c:pt idx="787">
                  <c:v>14.2009754189815</c:v>
                </c:pt>
                <c:pt idx="788">
                  <c:v>14.286188151478999</c:v>
                </c:pt>
                <c:pt idx="789">
                  <c:v>14.2837259436767</c:v>
                </c:pt>
                <c:pt idx="790">
                  <c:v>14.155854573127399</c:v>
                </c:pt>
                <c:pt idx="791">
                  <c:v>14.1625289303102</c:v>
                </c:pt>
                <c:pt idx="792">
                  <c:v>14.048364689840801</c:v>
                </c:pt>
                <c:pt idx="793">
                  <c:v>13.959622674156901</c:v>
                </c:pt>
                <c:pt idx="794">
                  <c:v>14.0692330125986</c:v>
                </c:pt>
                <c:pt idx="795">
                  <c:v>13.855473895565799</c:v>
                </c:pt>
                <c:pt idx="796">
                  <c:v>13.806878320930601</c:v>
                </c:pt>
                <c:pt idx="797">
                  <c:v>13.8323341914002</c:v>
                </c:pt>
                <c:pt idx="798">
                  <c:v>13.7576619671645</c:v>
                </c:pt>
                <c:pt idx="799">
                  <c:v>13.719186398013701</c:v>
                </c:pt>
                <c:pt idx="800">
                  <c:v>13.5848863706314</c:v>
                </c:pt>
                <c:pt idx="801">
                  <c:v>13.403607405656601</c:v>
                </c:pt>
                <c:pt idx="802">
                  <c:v>13.1346907526201</c:v>
                </c:pt>
                <c:pt idx="803">
                  <c:v>12.500758207486101</c:v>
                </c:pt>
                <c:pt idx="804">
                  <c:v>12.5992157498436</c:v>
                </c:pt>
                <c:pt idx="805">
                  <c:v>12.482955889044399</c:v>
                </c:pt>
                <c:pt idx="806">
                  <c:v>12.3707706274361</c:v>
                </c:pt>
                <c:pt idx="807">
                  <c:v>12.370116522171401</c:v>
                </c:pt>
                <c:pt idx="808">
                  <c:v>12.3114260964272</c:v>
                </c:pt>
                <c:pt idx="809">
                  <c:v>12.3114260964272</c:v>
                </c:pt>
                <c:pt idx="810">
                  <c:v>12.2554187440098</c:v>
                </c:pt>
                <c:pt idx="811">
                  <c:v>12.066149039564401</c:v>
                </c:pt>
                <c:pt idx="812">
                  <c:v>12.1734098855681</c:v>
                </c:pt>
                <c:pt idx="813">
                  <c:v>11.6641160759981</c:v>
                </c:pt>
                <c:pt idx="814">
                  <c:v>12.430881659523999</c:v>
                </c:pt>
                <c:pt idx="815">
                  <c:v>11.8886574755384</c:v>
                </c:pt>
                <c:pt idx="816">
                  <c:v>11.4765129977963</c:v>
                </c:pt>
                <c:pt idx="817">
                  <c:v>12.098879457176601</c:v>
                </c:pt>
                <c:pt idx="818">
                  <c:v>11.648013390383801</c:v>
                </c:pt>
                <c:pt idx="819">
                  <c:v>12.3062099173763</c:v>
                </c:pt>
                <c:pt idx="820">
                  <c:v>11.653208341163401</c:v>
                </c:pt>
                <c:pt idx="821">
                  <c:v>10.511982832692</c:v>
                </c:pt>
                <c:pt idx="822">
                  <c:v>12.2973272244994</c:v>
                </c:pt>
                <c:pt idx="823">
                  <c:v>11.831075303520601</c:v>
                </c:pt>
                <c:pt idx="824">
                  <c:v>10.8172251996947</c:v>
                </c:pt>
                <c:pt idx="825">
                  <c:v>11.977620676296899</c:v>
                </c:pt>
                <c:pt idx="826">
                  <c:v>11.6410439827507</c:v>
                </c:pt>
                <c:pt idx="827">
                  <c:v>11.641648098814599</c:v>
                </c:pt>
                <c:pt idx="828">
                  <c:v>10.651212479983601</c:v>
                </c:pt>
                <c:pt idx="829">
                  <c:v>10.187714210703399</c:v>
                </c:pt>
                <c:pt idx="830">
                  <c:v>12.7076939583841</c:v>
                </c:pt>
                <c:pt idx="831">
                  <c:v>10.1948224467268</c:v>
                </c:pt>
                <c:pt idx="832">
                  <c:v>12.009210153149199</c:v>
                </c:pt>
                <c:pt idx="833">
                  <c:v>10.3821840702331</c:v>
                </c:pt>
                <c:pt idx="834">
                  <c:v>11.847046282350099</c:v>
                </c:pt>
                <c:pt idx="835">
                  <c:v>10.051527969753501</c:v>
                </c:pt>
                <c:pt idx="836">
                  <c:v>12.059218481919901</c:v>
                </c:pt>
                <c:pt idx="837">
                  <c:v>11.147762649902299</c:v>
                </c:pt>
                <c:pt idx="838">
                  <c:v>9.9599287174153801</c:v>
                </c:pt>
                <c:pt idx="839">
                  <c:v>11.9233236848663</c:v>
                </c:pt>
                <c:pt idx="840">
                  <c:v>10.646877434676901</c:v>
                </c:pt>
                <c:pt idx="841">
                  <c:v>11.578398155685299</c:v>
                </c:pt>
                <c:pt idx="842">
                  <c:v>11.442119468991899</c:v>
                </c:pt>
                <c:pt idx="843">
                  <c:v>10.7286657471442</c:v>
                </c:pt>
                <c:pt idx="844">
                  <c:v>11.649916814615899</c:v>
                </c:pt>
                <c:pt idx="845">
                  <c:v>10.955495191159301</c:v>
                </c:pt>
                <c:pt idx="846">
                  <c:v>11.1220629963838</c:v>
                </c:pt>
                <c:pt idx="847">
                  <c:v>11.143706950629401</c:v>
                </c:pt>
                <c:pt idx="848">
                  <c:v>11.299367660119399</c:v>
                </c:pt>
                <c:pt idx="849">
                  <c:v>11.5114522987003</c:v>
                </c:pt>
                <c:pt idx="850">
                  <c:v>11.0908920135056</c:v>
                </c:pt>
                <c:pt idx="851">
                  <c:v>11.4328348537052</c:v>
                </c:pt>
                <c:pt idx="852">
                  <c:v>11.352505038919899</c:v>
                </c:pt>
                <c:pt idx="853">
                  <c:v>11.015028220209</c:v>
                </c:pt>
                <c:pt idx="854">
                  <c:v>11.4215820792193</c:v>
                </c:pt>
                <c:pt idx="855">
                  <c:v>11.317354550498001</c:v>
                </c:pt>
                <c:pt idx="856">
                  <c:v>11.088926730257599</c:v>
                </c:pt>
                <c:pt idx="857">
                  <c:v>11.314939044892601</c:v>
                </c:pt>
                <c:pt idx="858">
                  <c:v>11.287675710985701</c:v>
                </c:pt>
                <c:pt idx="859">
                  <c:v>11.328247220016401</c:v>
                </c:pt>
                <c:pt idx="860">
                  <c:v>11.2959546073489</c:v>
                </c:pt>
                <c:pt idx="861">
                  <c:v>11.3192318617042</c:v>
                </c:pt>
                <c:pt idx="862">
                  <c:v>11.246309898597101</c:v>
                </c:pt>
                <c:pt idx="863">
                  <c:v>11.303571546239001</c:v>
                </c:pt>
                <c:pt idx="864">
                  <c:v>11.2755453178072</c:v>
                </c:pt>
                <c:pt idx="865">
                  <c:v>11.372348970883699</c:v>
                </c:pt>
                <c:pt idx="866">
                  <c:v>11.328224302491799</c:v>
                </c:pt>
                <c:pt idx="867">
                  <c:v>11.513936601921699</c:v>
                </c:pt>
                <c:pt idx="868">
                  <c:v>11.3753084227904</c:v>
                </c:pt>
                <c:pt idx="869">
                  <c:v>11.103771742140999</c:v>
                </c:pt>
                <c:pt idx="870">
                  <c:v>11.376875390182599</c:v>
                </c:pt>
                <c:pt idx="871">
                  <c:v>11.123799698444</c:v>
                </c:pt>
                <c:pt idx="872">
                  <c:v>11.368510211031101</c:v>
                </c:pt>
                <c:pt idx="873">
                  <c:v>11.2434476856857</c:v>
                </c:pt>
                <c:pt idx="874">
                  <c:v>11.287206405705399</c:v>
                </c:pt>
                <c:pt idx="875">
                  <c:v>11.268158602897801</c:v>
                </c:pt>
                <c:pt idx="876">
                  <c:v>11.1895993188619</c:v>
                </c:pt>
                <c:pt idx="877">
                  <c:v>11.3302116811589</c:v>
                </c:pt>
                <c:pt idx="878">
                  <c:v>11.3302116811589</c:v>
                </c:pt>
                <c:pt idx="879">
                  <c:v>11.751440086781599</c:v>
                </c:pt>
                <c:pt idx="880">
                  <c:v>10.921663458421</c:v>
                </c:pt>
                <c:pt idx="881">
                  <c:v>11.3310755127359</c:v>
                </c:pt>
                <c:pt idx="882">
                  <c:v>11.229456233315</c:v>
                </c:pt>
                <c:pt idx="883">
                  <c:v>11.084795065302901</c:v>
                </c:pt>
                <c:pt idx="884">
                  <c:v>11.3435256996875</c:v>
                </c:pt>
                <c:pt idx="885">
                  <c:v>11.0548365602068</c:v>
                </c:pt>
                <c:pt idx="886">
                  <c:v>11.307758997339199</c:v>
                </c:pt>
                <c:pt idx="887">
                  <c:v>11.2559598681982</c:v>
                </c:pt>
                <c:pt idx="888">
                  <c:v>11.248456922873</c:v>
                </c:pt>
                <c:pt idx="889">
                  <c:v>11.260027893381199</c:v>
                </c:pt>
                <c:pt idx="890">
                  <c:v>11.467366844889501</c:v>
                </c:pt>
                <c:pt idx="891">
                  <c:v>11.303558215218301</c:v>
                </c:pt>
                <c:pt idx="892">
                  <c:v>11.493961327765399</c:v>
                </c:pt>
                <c:pt idx="893">
                  <c:v>11.4981780423504</c:v>
                </c:pt>
                <c:pt idx="894">
                  <c:v>11.549140411590599</c:v>
                </c:pt>
                <c:pt idx="895">
                  <c:v>11.5436830973943</c:v>
                </c:pt>
                <c:pt idx="896">
                  <c:v>11.531697467513499</c:v>
                </c:pt>
                <c:pt idx="897">
                  <c:v>11.547062732528399</c:v>
                </c:pt>
                <c:pt idx="898">
                  <c:v>11.702886466133799</c:v>
                </c:pt>
                <c:pt idx="899">
                  <c:v>11.758210952357</c:v>
                </c:pt>
                <c:pt idx="900">
                  <c:v>11.7874378802585</c:v>
                </c:pt>
                <c:pt idx="901">
                  <c:v>11.8237518159122</c:v>
                </c:pt>
                <c:pt idx="902">
                  <c:v>11.822185807170399</c:v>
                </c:pt>
                <c:pt idx="903">
                  <c:v>11.8665943868005</c:v>
                </c:pt>
                <c:pt idx="904">
                  <c:v>11.891726126340201</c:v>
                </c:pt>
                <c:pt idx="905">
                  <c:v>11.8976179584773</c:v>
                </c:pt>
                <c:pt idx="906">
                  <c:v>11.914691347628199</c:v>
                </c:pt>
                <c:pt idx="907">
                  <c:v>11.9418269008543</c:v>
                </c:pt>
                <c:pt idx="908">
                  <c:v>11.986073095469299</c:v>
                </c:pt>
                <c:pt idx="909">
                  <c:v>12.086327601152099</c:v>
                </c:pt>
                <c:pt idx="910">
                  <c:v>12.047673623019501</c:v>
                </c:pt>
                <c:pt idx="911">
                  <c:v>12.068696798134299</c:v>
                </c:pt>
                <c:pt idx="912">
                  <c:v>12.186965357374399</c:v>
                </c:pt>
                <c:pt idx="913">
                  <c:v>12.2065228216991</c:v>
                </c:pt>
                <c:pt idx="914">
                  <c:v>12.2557019232272</c:v>
                </c:pt>
                <c:pt idx="915">
                  <c:v>12.231079845204601</c:v>
                </c:pt>
                <c:pt idx="916">
                  <c:v>12.322459829768899</c:v>
                </c:pt>
                <c:pt idx="917">
                  <c:v>12.3612444645333</c:v>
                </c:pt>
                <c:pt idx="918">
                  <c:v>12.368615383523499</c:v>
                </c:pt>
                <c:pt idx="919">
                  <c:v>12.397500558777899</c:v>
                </c:pt>
                <c:pt idx="920">
                  <c:v>12.433255802364</c:v>
                </c:pt>
                <c:pt idx="921">
                  <c:v>12.438576844570999</c:v>
                </c:pt>
                <c:pt idx="922">
                  <c:v>12.4499766192056</c:v>
                </c:pt>
                <c:pt idx="923">
                  <c:v>12.449580951253401</c:v>
                </c:pt>
                <c:pt idx="924">
                  <c:v>12.448477582281701</c:v>
                </c:pt>
                <c:pt idx="925">
                  <c:v>12.4436162123909</c:v>
                </c:pt>
                <c:pt idx="926">
                  <c:v>12.4293052857973</c:v>
                </c:pt>
                <c:pt idx="927">
                  <c:v>12.451295238344301</c:v>
                </c:pt>
                <c:pt idx="928">
                  <c:v>12.363716989442301</c:v>
                </c:pt>
                <c:pt idx="929">
                  <c:v>12.3306912018296</c:v>
                </c:pt>
                <c:pt idx="930">
                  <c:v>12.2946703078229</c:v>
                </c:pt>
                <c:pt idx="931">
                  <c:v>12.285834317142999</c:v>
                </c:pt>
                <c:pt idx="932">
                  <c:v>12.1595550683612</c:v>
                </c:pt>
                <c:pt idx="933">
                  <c:v>12.127808730348599</c:v>
                </c:pt>
                <c:pt idx="934">
                  <c:v>12.113056711806401</c:v>
                </c:pt>
                <c:pt idx="935">
                  <c:v>12.0999167651026</c:v>
                </c:pt>
                <c:pt idx="936">
                  <c:v>12.092421991535801</c:v>
                </c:pt>
                <c:pt idx="937">
                  <c:v>12.047851985541101</c:v>
                </c:pt>
                <c:pt idx="938">
                  <c:v>11.930297290275499</c:v>
                </c:pt>
                <c:pt idx="939">
                  <c:v>11.9014836520434</c:v>
                </c:pt>
                <c:pt idx="940">
                  <c:v>11.827383176388199</c:v>
                </c:pt>
                <c:pt idx="941">
                  <c:v>11.719664894918999</c:v>
                </c:pt>
                <c:pt idx="942">
                  <c:v>11.6669365601338</c:v>
                </c:pt>
                <c:pt idx="943">
                  <c:v>11.5528484218909</c:v>
                </c:pt>
                <c:pt idx="944">
                  <c:v>11.471402181621</c:v>
                </c:pt>
                <c:pt idx="945">
                  <c:v>11.318421897554</c:v>
                </c:pt>
                <c:pt idx="946">
                  <c:v>11.113375875275</c:v>
                </c:pt>
                <c:pt idx="947">
                  <c:v>11.065368712287199</c:v>
                </c:pt>
                <c:pt idx="948">
                  <c:v>10.897289133176001</c:v>
                </c:pt>
                <c:pt idx="949">
                  <c:v>10.8207470388896</c:v>
                </c:pt>
                <c:pt idx="950">
                  <c:v>10.7720815249828</c:v>
                </c:pt>
                <c:pt idx="951">
                  <c:v>10.641385924363</c:v>
                </c:pt>
                <c:pt idx="952">
                  <c:v>10.429311055291199</c:v>
                </c:pt>
                <c:pt idx="953">
                  <c:v>10.2237981475879</c:v>
                </c:pt>
                <c:pt idx="954">
                  <c:v>10.194976337597501</c:v>
                </c:pt>
                <c:pt idx="955">
                  <c:v>10.1472109488553</c:v>
                </c:pt>
                <c:pt idx="956">
                  <c:v>10.058232043680301</c:v>
                </c:pt>
                <c:pt idx="957">
                  <c:v>9.9661208014716003</c:v>
                </c:pt>
                <c:pt idx="958">
                  <c:v>9.7671241115903396</c:v>
                </c:pt>
                <c:pt idx="959">
                  <c:v>9.7133045056959606</c:v>
                </c:pt>
                <c:pt idx="960">
                  <c:v>9.5622738004603196</c:v>
                </c:pt>
                <c:pt idx="961">
                  <c:v>9.4048605014883595</c:v>
                </c:pt>
                <c:pt idx="962">
                  <c:v>9.3684021220870797</c:v>
                </c:pt>
                <c:pt idx="963">
                  <c:v>9.2543427447737407</c:v>
                </c:pt>
                <c:pt idx="964">
                  <c:v>9.2239673434541398</c:v>
                </c:pt>
                <c:pt idx="965">
                  <c:v>9.0680540400564595</c:v>
                </c:pt>
                <c:pt idx="966">
                  <c:v>9.0680540400564595</c:v>
                </c:pt>
                <c:pt idx="967">
                  <c:v>8.9772970714738793</c:v>
                </c:pt>
                <c:pt idx="968">
                  <c:v>8.8921437781360808</c:v>
                </c:pt>
                <c:pt idx="969">
                  <c:v>8.8628181500333998</c:v>
                </c:pt>
                <c:pt idx="970">
                  <c:v>8.7834390887138394</c:v>
                </c:pt>
                <c:pt idx="971">
                  <c:v>8.7404017653269399</c:v>
                </c:pt>
                <c:pt idx="972">
                  <c:v>8.7026185123292397</c:v>
                </c:pt>
                <c:pt idx="973">
                  <c:v>8.5808477415789604</c:v>
                </c:pt>
                <c:pt idx="974">
                  <c:v>8.5099635573923997</c:v>
                </c:pt>
                <c:pt idx="975">
                  <c:v>8.3758938454933194</c:v>
                </c:pt>
                <c:pt idx="976">
                  <c:v>8.2519986934839</c:v>
                </c:pt>
                <c:pt idx="977">
                  <c:v>8.1533258094568204</c:v>
                </c:pt>
                <c:pt idx="978">
                  <c:v>8.0720808041905805</c:v>
                </c:pt>
                <c:pt idx="979">
                  <c:v>7.9546715113230002</c:v>
                </c:pt>
                <c:pt idx="980">
                  <c:v>7.9069976096739003</c:v>
                </c:pt>
                <c:pt idx="981">
                  <c:v>7.80060876700548</c:v>
                </c:pt>
                <c:pt idx="982">
                  <c:v>7.7009403446165399</c:v>
                </c:pt>
                <c:pt idx="983">
                  <c:v>7.6855045012297198</c:v>
                </c:pt>
                <c:pt idx="984">
                  <c:v>7.5990011799200401</c:v>
                </c:pt>
                <c:pt idx="985">
                  <c:v>7.5934772134559996</c:v>
                </c:pt>
                <c:pt idx="986">
                  <c:v>7.5209427465426</c:v>
                </c:pt>
                <c:pt idx="987">
                  <c:v>7.3391318416264202</c:v>
                </c:pt>
                <c:pt idx="988">
                  <c:v>7.2574781118951597</c:v>
                </c:pt>
                <c:pt idx="989">
                  <c:v>7.1556467778085198</c:v>
                </c:pt>
                <c:pt idx="990">
                  <c:v>7.1525726017341</c:v>
                </c:pt>
                <c:pt idx="991">
                  <c:v>7.0614108347905802</c:v>
                </c:pt>
                <c:pt idx="992">
                  <c:v>6.9921181332713402</c:v>
                </c:pt>
                <c:pt idx="993">
                  <c:v>6.9481607346490204</c:v>
                </c:pt>
                <c:pt idx="994">
                  <c:v>6.8788886223008401</c:v>
                </c:pt>
                <c:pt idx="995">
                  <c:v>6.8067292341685199</c:v>
                </c:pt>
                <c:pt idx="996">
                  <c:v>6.8067292341685199</c:v>
                </c:pt>
                <c:pt idx="997">
                  <c:v>6.6968114278639197</c:v>
                </c:pt>
                <c:pt idx="998">
                  <c:v>6.6784556216593201</c:v>
                </c:pt>
                <c:pt idx="999">
                  <c:v>6.5719491788719804</c:v>
                </c:pt>
                <c:pt idx="1000">
                  <c:v>6.5131721507892602</c:v>
                </c:pt>
                <c:pt idx="1001">
                  <c:v>6.3987416207989796</c:v>
                </c:pt>
                <c:pt idx="1002">
                  <c:v>6.3521547446047801</c:v>
                </c:pt>
                <c:pt idx="1003">
                  <c:v>6.2857663014867597</c:v>
                </c:pt>
                <c:pt idx="1004">
                  <c:v>6.27193860383424</c:v>
                </c:pt>
                <c:pt idx="1005">
                  <c:v>6.2161282407662997</c:v>
                </c:pt>
                <c:pt idx="1006">
                  <c:v>6.0757131873688799</c:v>
                </c:pt>
                <c:pt idx="1007">
                  <c:v>5.9673450462892204</c:v>
                </c:pt>
                <c:pt idx="1008">
                  <c:v>5.9403267736318703</c:v>
                </c:pt>
                <c:pt idx="1009">
                  <c:v>5.8975397157991098</c:v>
                </c:pt>
                <c:pt idx="1010">
                  <c:v>5.8874994190953904</c:v>
                </c:pt>
                <c:pt idx="1011">
                  <c:v>5.8492407893648899</c:v>
                </c:pt>
                <c:pt idx="1012">
                  <c:v>5.7471389201031897</c:v>
                </c:pt>
                <c:pt idx="1013">
                  <c:v>5.7219957218012301</c:v>
                </c:pt>
                <c:pt idx="1014">
                  <c:v>5.63703357440796</c:v>
                </c:pt>
                <c:pt idx="1015">
                  <c:v>5.6206521818601098</c:v>
                </c:pt>
                <c:pt idx="1016">
                  <c:v>5.6048249161754002</c:v>
                </c:pt>
                <c:pt idx="1017">
                  <c:v>5.5427727965646802</c:v>
                </c:pt>
                <c:pt idx="1018">
                  <c:v>5.4957360175632104</c:v>
                </c:pt>
                <c:pt idx="1019">
                  <c:v>5.4957360175632104</c:v>
                </c:pt>
                <c:pt idx="1020">
                  <c:v>5.4489325214989002</c:v>
                </c:pt>
                <c:pt idx="1021">
                  <c:v>5.4352884371328098</c:v>
                </c:pt>
                <c:pt idx="1022">
                  <c:v>5.4231273657239303</c:v>
                </c:pt>
                <c:pt idx="1023">
                  <c:v>5.4210069105689103</c:v>
                </c:pt>
                <c:pt idx="1024">
                  <c:v>5.3896647318169402</c:v>
                </c:pt>
                <c:pt idx="1025">
                  <c:v>5.29004109432418</c:v>
                </c:pt>
                <c:pt idx="1026">
                  <c:v>5.3656010263117802</c:v>
                </c:pt>
                <c:pt idx="1027">
                  <c:v>5.3186433169907499</c:v>
                </c:pt>
                <c:pt idx="1028">
                  <c:v>5.2346221535541302</c:v>
                </c:pt>
                <c:pt idx="1029">
                  <c:v>5.3225225245827303</c:v>
                </c:pt>
                <c:pt idx="1030">
                  <c:v>5.1788487231740596</c:v>
                </c:pt>
                <c:pt idx="1031">
                  <c:v>5.1558798953320597</c:v>
                </c:pt>
                <c:pt idx="1032">
                  <c:v>5.1847817336533399</c:v>
                </c:pt>
                <c:pt idx="1033">
                  <c:v>5.1115722527539598</c:v>
                </c:pt>
                <c:pt idx="1034">
                  <c:v>5.1135554772693999</c:v>
                </c:pt>
                <c:pt idx="1035">
                  <c:v>5.0481534421044501</c:v>
                </c:pt>
                <c:pt idx="1036">
                  <c:v>4.9722817965995896</c:v>
                </c:pt>
                <c:pt idx="1037">
                  <c:v>4.9103002553607498</c:v>
                </c:pt>
                <c:pt idx="1038">
                  <c:v>4.9082588698861098</c:v>
                </c:pt>
                <c:pt idx="1039">
                  <c:v>4.82733767599973</c:v>
                </c:pt>
                <c:pt idx="1040">
                  <c:v>4.7316677505749603</c:v>
                </c:pt>
                <c:pt idx="1041">
                  <c:v>4.6091001200655199</c:v>
                </c:pt>
                <c:pt idx="1042">
                  <c:v>4.5674582486469504</c:v>
                </c:pt>
                <c:pt idx="1043">
                  <c:v>4.49072797586975</c:v>
                </c:pt>
                <c:pt idx="1044">
                  <c:v>4.3652315716838599</c:v>
                </c:pt>
                <c:pt idx="1045">
                  <c:v>4.1906896900555797</c:v>
                </c:pt>
                <c:pt idx="1046">
                  <c:v>4.00084102392172</c:v>
                </c:pt>
                <c:pt idx="1047">
                  <c:v>3.83546903341235</c:v>
                </c:pt>
                <c:pt idx="1048">
                  <c:v>3.6533111715443201</c:v>
                </c:pt>
                <c:pt idx="1049">
                  <c:v>3.4795776084374199</c:v>
                </c:pt>
                <c:pt idx="1050">
                  <c:v>3.3267169332927402</c:v>
                </c:pt>
                <c:pt idx="1051">
                  <c:v>3.1952378489769102</c:v>
                </c:pt>
                <c:pt idx="1052">
                  <c:v>2.9649218978682401</c:v>
                </c:pt>
                <c:pt idx="1053">
                  <c:v>2.9256716558800702</c:v>
                </c:pt>
                <c:pt idx="1054">
                  <c:v>2.6401899970092702</c:v>
                </c:pt>
                <c:pt idx="1055">
                  <c:v>2.5555353174789799</c:v>
                </c:pt>
                <c:pt idx="1056">
                  <c:v>2.3499838793372199</c:v>
                </c:pt>
                <c:pt idx="1057">
                  <c:v>2.2577592826638799</c:v>
                </c:pt>
                <c:pt idx="1058">
                  <c:v>2.06238176531141</c:v>
                </c:pt>
                <c:pt idx="1059">
                  <c:v>1.85414725384292</c:v>
                </c:pt>
                <c:pt idx="1060">
                  <c:v>1.66853557191494</c:v>
                </c:pt>
                <c:pt idx="1061">
                  <c:v>1.5279029399969799</c:v>
                </c:pt>
                <c:pt idx="1062">
                  <c:v>1.44686903074613</c:v>
                </c:pt>
                <c:pt idx="1063">
                  <c:v>1.10937194241435</c:v>
                </c:pt>
                <c:pt idx="1064">
                  <c:v>0.80742982131532204</c:v>
                </c:pt>
                <c:pt idx="1065">
                  <c:v>0.51964441355324298</c:v>
                </c:pt>
                <c:pt idx="1066">
                  <c:v>0.33418269922764998</c:v>
                </c:pt>
                <c:pt idx="1067">
                  <c:v>0.18862140605088201</c:v>
                </c:pt>
                <c:pt idx="1068">
                  <c:v>3.2756813653475499E-2</c:v>
                </c:pt>
                <c:pt idx="1069">
                  <c:v>-0.29393740299971199</c:v>
                </c:pt>
                <c:pt idx="1070">
                  <c:v>-0.42566643331956999</c:v>
                </c:pt>
                <c:pt idx="1071">
                  <c:v>-0.69339968905355398</c:v>
                </c:pt>
                <c:pt idx="1072">
                  <c:v>-0.94190938090180198</c:v>
                </c:pt>
                <c:pt idx="1073">
                  <c:v>-1.1664968435387999</c:v>
                </c:pt>
                <c:pt idx="1074">
                  <c:v>-1.37223125586673</c:v>
                </c:pt>
                <c:pt idx="1075">
                  <c:v>-1.5224879273651899</c:v>
                </c:pt>
                <c:pt idx="1076">
                  <c:v>-1.8183640529995999</c:v>
                </c:pt>
                <c:pt idx="1077">
                  <c:v>-1.87775008190069</c:v>
                </c:pt>
                <c:pt idx="1078">
                  <c:v>-2.0691154066758002</c:v>
                </c:pt>
                <c:pt idx="1079">
                  <c:v>-2.3753114945978</c:v>
                </c:pt>
                <c:pt idx="1080">
                  <c:v>-2.57797958305959</c:v>
                </c:pt>
                <c:pt idx="1081">
                  <c:v>-2.8731013054774999</c:v>
                </c:pt>
                <c:pt idx="1082">
                  <c:v>-3.0013431896035101</c:v>
                </c:pt>
                <c:pt idx="1083">
                  <c:v>-3.1860883920508698</c:v>
                </c:pt>
                <c:pt idx="1084">
                  <c:v>-3.40362577962367</c:v>
                </c:pt>
                <c:pt idx="1085">
                  <c:v>-3.47503957539818</c:v>
                </c:pt>
                <c:pt idx="1086">
                  <c:v>-3.7307983404634402</c:v>
                </c:pt>
                <c:pt idx="1087">
                  <c:v>-3.8126239051687998</c:v>
                </c:pt>
                <c:pt idx="1088">
                  <c:v>-4.0063887115825398</c:v>
                </c:pt>
                <c:pt idx="1089">
                  <c:v>-4.3775696188958504</c:v>
                </c:pt>
                <c:pt idx="1090">
                  <c:v>-4.4883172915433898</c:v>
                </c:pt>
                <c:pt idx="1091">
                  <c:v>-4.5523026464687204</c:v>
                </c:pt>
                <c:pt idx="1092">
                  <c:v>-4.72363184318242</c:v>
                </c:pt>
                <c:pt idx="1093">
                  <c:v>-5.0183454802355101</c:v>
                </c:pt>
                <c:pt idx="1094">
                  <c:v>-5.3263405402862496</c:v>
                </c:pt>
                <c:pt idx="1095">
                  <c:v>-5.5071559068405502</c:v>
                </c:pt>
                <c:pt idx="1096">
                  <c:v>-5.7026412548028897</c:v>
                </c:pt>
                <c:pt idx="1097">
                  <c:v>-5.80627251966862</c:v>
                </c:pt>
                <c:pt idx="1098">
                  <c:v>-6.0106487322662998</c:v>
                </c:pt>
                <c:pt idx="1099">
                  <c:v>-6.2055675359528397</c:v>
                </c:pt>
                <c:pt idx="1100">
                  <c:v>-6.5148583891204197</c:v>
                </c:pt>
                <c:pt idx="1101">
                  <c:v>-6.6503865987014397</c:v>
                </c:pt>
                <c:pt idx="1102">
                  <c:v>-6.9256724694112801</c:v>
                </c:pt>
                <c:pt idx="1103">
                  <c:v>-7.0318708052354397</c:v>
                </c:pt>
                <c:pt idx="1104">
                  <c:v>-7.1860766235974998</c:v>
                </c:pt>
                <c:pt idx="1105">
                  <c:v>-7.3631761262252402</c:v>
                </c:pt>
                <c:pt idx="1106">
                  <c:v>-7.5470035817907002</c:v>
                </c:pt>
                <c:pt idx="1107">
                  <c:v>-7.7201787723801596</c:v>
                </c:pt>
                <c:pt idx="1108">
                  <c:v>-8.0017054409824198</c:v>
                </c:pt>
                <c:pt idx="1109">
                  <c:v>-8.1433662982958399</c:v>
                </c:pt>
                <c:pt idx="1110">
                  <c:v>-8.2507470727720804</c:v>
                </c:pt>
                <c:pt idx="1111">
                  <c:v>-8.5037518665886793</c:v>
                </c:pt>
                <c:pt idx="1112">
                  <c:v>-8.6136369858597597</c:v>
                </c:pt>
                <c:pt idx="1113">
                  <c:v>-8.7341168482477798</c:v>
                </c:pt>
                <c:pt idx="1114">
                  <c:v>-8.9808798855216008</c:v>
                </c:pt>
                <c:pt idx="1115">
                  <c:v>-9.1007807862211205</c:v>
                </c:pt>
                <c:pt idx="1116">
                  <c:v>-9.4311026667117002</c:v>
                </c:pt>
                <c:pt idx="1117">
                  <c:v>-9.5554192801490405</c:v>
                </c:pt>
                <c:pt idx="1118">
                  <c:v>-9.7906384185908397</c:v>
                </c:pt>
                <c:pt idx="1119">
                  <c:v>-9.9376115072526598</c:v>
                </c:pt>
                <c:pt idx="1120">
                  <c:v>-10.200619025984899</c:v>
                </c:pt>
                <c:pt idx="1121">
                  <c:v>-10.381188372639301</c:v>
                </c:pt>
                <c:pt idx="1122">
                  <c:v>-10.8089261940287</c:v>
                </c:pt>
                <c:pt idx="1123">
                  <c:v>-11.099322818545099</c:v>
                </c:pt>
                <c:pt idx="1124">
                  <c:v>-11.482869319274901</c:v>
                </c:pt>
                <c:pt idx="1125">
                  <c:v>-11.725595648696199</c:v>
                </c:pt>
                <c:pt idx="1126">
                  <c:v>-11.9248262606148</c:v>
                </c:pt>
                <c:pt idx="1127">
                  <c:v>-12.2162938866194</c:v>
                </c:pt>
                <c:pt idx="1128">
                  <c:v>-12.3947052063307</c:v>
                </c:pt>
                <c:pt idx="1129">
                  <c:v>-12.6459806477401</c:v>
                </c:pt>
                <c:pt idx="1130">
                  <c:v>-12.863867640168399</c:v>
                </c:pt>
                <c:pt idx="1131">
                  <c:v>-13.219153990429</c:v>
                </c:pt>
                <c:pt idx="1132">
                  <c:v>-13.502643294375501</c:v>
                </c:pt>
                <c:pt idx="1133">
                  <c:v>-13.5600957684119</c:v>
                </c:pt>
                <c:pt idx="1134">
                  <c:v>-13.848763360071199</c:v>
                </c:pt>
                <c:pt idx="1135">
                  <c:v>-14.058646876066</c:v>
                </c:pt>
                <c:pt idx="1136">
                  <c:v>-14.2816167430097</c:v>
                </c:pt>
                <c:pt idx="1137">
                  <c:v>-14.4860468709124</c:v>
                </c:pt>
                <c:pt idx="1138">
                  <c:v>-14.7802060615522</c:v>
                </c:pt>
                <c:pt idx="1139">
                  <c:v>-15.058570353990699</c:v>
                </c:pt>
                <c:pt idx="1140">
                  <c:v>-15.308370954201299</c:v>
                </c:pt>
                <c:pt idx="1141">
                  <c:v>-15.5366948699359</c:v>
                </c:pt>
                <c:pt idx="1142">
                  <c:v>-15.806214360835799</c:v>
                </c:pt>
                <c:pt idx="1143">
                  <c:v>-16.093732200876499</c:v>
                </c:pt>
                <c:pt idx="1144">
                  <c:v>-16.302382649918101</c:v>
                </c:pt>
                <c:pt idx="1145">
                  <c:v>-16.6047576912073</c:v>
                </c:pt>
                <c:pt idx="1146">
                  <c:v>-16.863540643146301</c:v>
                </c:pt>
                <c:pt idx="1147">
                  <c:v>-17.139671765065401</c:v>
                </c:pt>
                <c:pt idx="1148">
                  <c:v>-17.477376662408801</c:v>
                </c:pt>
                <c:pt idx="1149">
                  <c:v>-17.642231139192699</c:v>
                </c:pt>
                <c:pt idx="1150">
                  <c:v>-18.088750154318799</c:v>
                </c:pt>
                <c:pt idx="1151">
                  <c:v>-18.4030275101542</c:v>
                </c:pt>
                <c:pt idx="1152">
                  <c:v>-18.637279232063399</c:v>
                </c:pt>
                <c:pt idx="1153">
                  <c:v>-19.1092668546219</c:v>
                </c:pt>
                <c:pt idx="1154">
                  <c:v>-19.3932593375804</c:v>
                </c:pt>
                <c:pt idx="1155">
                  <c:v>-19.6847521179605</c:v>
                </c:pt>
                <c:pt idx="1156">
                  <c:v>-19.994967292017702</c:v>
                </c:pt>
                <c:pt idx="1157">
                  <c:v>-20.049186491968399</c:v>
                </c:pt>
                <c:pt idx="1158">
                  <c:v>-20.370009146105499</c:v>
                </c:pt>
                <c:pt idx="1159">
                  <c:v>-20.7205168027097</c:v>
                </c:pt>
                <c:pt idx="1160">
                  <c:v>-20.769132646965801</c:v>
                </c:pt>
                <c:pt idx="1161">
                  <c:v>-21.087067386218401</c:v>
                </c:pt>
                <c:pt idx="1162">
                  <c:v>-21.157947005200601</c:v>
                </c:pt>
                <c:pt idx="1163">
                  <c:v>-21.260265174782301</c:v>
                </c:pt>
                <c:pt idx="1164">
                  <c:v>-21.5834784996994</c:v>
                </c:pt>
                <c:pt idx="1165">
                  <c:v>-22.048172675197399</c:v>
                </c:pt>
                <c:pt idx="1166">
                  <c:v>-22.316828973620598</c:v>
                </c:pt>
                <c:pt idx="1167">
                  <c:v>-22.347937869435398</c:v>
                </c:pt>
                <c:pt idx="1168">
                  <c:v>-22.624606135600601</c:v>
                </c:pt>
                <c:pt idx="1169">
                  <c:v>-22.728228270057599</c:v>
                </c:pt>
                <c:pt idx="1170">
                  <c:v>-22.875904814084699</c:v>
                </c:pt>
                <c:pt idx="1171">
                  <c:v>-23.124130275144701</c:v>
                </c:pt>
                <c:pt idx="1172">
                  <c:v>-23.247033814896401</c:v>
                </c:pt>
                <c:pt idx="1173">
                  <c:v>-23.399930144528501</c:v>
                </c:pt>
                <c:pt idx="1174">
                  <c:v>-23.5787871213928</c:v>
                </c:pt>
                <c:pt idx="1175">
                  <c:v>-23.6559036121632</c:v>
                </c:pt>
                <c:pt idx="1176">
                  <c:v>-23.850422182693201</c:v>
                </c:pt>
                <c:pt idx="1177">
                  <c:v>-24.111390963854401</c:v>
                </c:pt>
                <c:pt idx="1178">
                  <c:v>-24.182061815174698</c:v>
                </c:pt>
                <c:pt idx="1179">
                  <c:v>-24.4706735742283</c:v>
                </c:pt>
                <c:pt idx="1180">
                  <c:v>-24.688263279355301</c:v>
                </c:pt>
                <c:pt idx="1181">
                  <c:v>-24.860091409426701</c:v>
                </c:pt>
                <c:pt idx="1182">
                  <c:v>-24.871969208697699</c:v>
                </c:pt>
                <c:pt idx="1183">
                  <c:v>-25.161031509658699</c:v>
                </c:pt>
                <c:pt idx="1184">
                  <c:v>-25.2296697863631</c:v>
                </c:pt>
                <c:pt idx="1185">
                  <c:v>-25.5460336321193</c:v>
                </c:pt>
                <c:pt idx="1186">
                  <c:v>-25.645372719273698</c:v>
                </c:pt>
                <c:pt idx="1187">
                  <c:v>-25.7405793658282</c:v>
                </c:pt>
                <c:pt idx="1188">
                  <c:v>-25.919274277227501</c:v>
                </c:pt>
                <c:pt idx="1189">
                  <c:v>-26.1666865350115</c:v>
                </c:pt>
                <c:pt idx="1190">
                  <c:v>-26.5324085303779</c:v>
                </c:pt>
                <c:pt idx="1191">
                  <c:v>-26.727322129759798</c:v>
                </c:pt>
                <c:pt idx="1192">
                  <c:v>-26.999328343737201</c:v>
                </c:pt>
                <c:pt idx="1193">
                  <c:v>-27.134526898533501</c:v>
                </c:pt>
                <c:pt idx="1194">
                  <c:v>-27.4455213106326</c:v>
                </c:pt>
                <c:pt idx="1195">
                  <c:v>-27.794569830454599</c:v>
                </c:pt>
                <c:pt idx="1196">
                  <c:v>-28.094327172484299</c:v>
                </c:pt>
                <c:pt idx="1197">
                  <c:v>-28.4201075683597</c:v>
                </c:pt>
                <c:pt idx="1198">
                  <c:v>-28.616204245494099</c:v>
                </c:pt>
                <c:pt idx="1199">
                  <c:v>-28.997608104147101</c:v>
                </c:pt>
                <c:pt idx="1200">
                  <c:v>-29.305315007305399</c:v>
                </c:pt>
                <c:pt idx="1201">
                  <c:v>-29.728656426927699</c:v>
                </c:pt>
                <c:pt idx="1202">
                  <c:v>-30.1130854311047</c:v>
                </c:pt>
                <c:pt idx="1203">
                  <c:v>-30.411914206590499</c:v>
                </c:pt>
                <c:pt idx="1204">
                  <c:v>-30.692698889389</c:v>
                </c:pt>
                <c:pt idx="1205">
                  <c:v>-31.069419787133</c:v>
                </c:pt>
                <c:pt idx="1206">
                  <c:v>-31.512733969552801</c:v>
                </c:pt>
                <c:pt idx="1207">
                  <c:v>-31.9049576825015</c:v>
                </c:pt>
                <c:pt idx="1208">
                  <c:v>-32.713782444722199</c:v>
                </c:pt>
                <c:pt idx="1209">
                  <c:v>-33.3213515530664</c:v>
                </c:pt>
                <c:pt idx="1210">
                  <c:v>-33.647782128102399</c:v>
                </c:pt>
                <c:pt idx="1211">
                  <c:v>-34.154723569283398</c:v>
                </c:pt>
                <c:pt idx="1212">
                  <c:v>-34.532924192980801</c:v>
                </c:pt>
                <c:pt idx="1213">
                  <c:v>-34.920769764979902</c:v>
                </c:pt>
                <c:pt idx="1214">
                  <c:v>-35.573068296880201</c:v>
                </c:pt>
                <c:pt idx="1215">
                  <c:v>-35.888491478230002</c:v>
                </c:pt>
                <c:pt idx="1216">
                  <c:v>-36.583735846424098</c:v>
                </c:pt>
                <c:pt idx="1217">
                  <c:v>-36.9433585201919</c:v>
                </c:pt>
                <c:pt idx="1218">
                  <c:v>-37.3804946308829</c:v>
                </c:pt>
                <c:pt idx="1219">
                  <c:v>-37.690338971813297</c:v>
                </c:pt>
                <c:pt idx="1220">
                  <c:v>-38.119826095680899</c:v>
                </c:pt>
                <c:pt idx="1221">
                  <c:v>-38.749209715044202</c:v>
                </c:pt>
                <c:pt idx="1222">
                  <c:v>-39.078981714325899</c:v>
                </c:pt>
                <c:pt idx="1223">
                  <c:v>-39.546489939332503</c:v>
                </c:pt>
                <c:pt idx="1224">
                  <c:v>-40.122986445449499</c:v>
                </c:pt>
                <c:pt idx="1225">
                  <c:v>-40.472277378617399</c:v>
                </c:pt>
                <c:pt idx="1226">
                  <c:v>-40.779380485261903</c:v>
                </c:pt>
                <c:pt idx="1227">
                  <c:v>-41.567731953576697</c:v>
                </c:pt>
                <c:pt idx="1228">
                  <c:v>-42.0229742440183</c:v>
                </c:pt>
                <c:pt idx="1229">
                  <c:v>-42.440954082191602</c:v>
                </c:pt>
                <c:pt idx="1230">
                  <c:v>-43.009323257298497</c:v>
                </c:pt>
                <c:pt idx="1231">
                  <c:v>-43.394105472885101</c:v>
                </c:pt>
                <c:pt idx="1232">
                  <c:v>-43.862055748490803</c:v>
                </c:pt>
                <c:pt idx="1233">
                  <c:v>-44.281030805475801</c:v>
                </c:pt>
                <c:pt idx="1234">
                  <c:v>-44.965980365757801</c:v>
                </c:pt>
                <c:pt idx="1235">
                  <c:v>-45.445658153481901</c:v>
                </c:pt>
                <c:pt idx="1236">
                  <c:v>-45.835173638728399</c:v>
                </c:pt>
                <c:pt idx="1237">
                  <c:v>-46.434306350448999</c:v>
                </c:pt>
                <c:pt idx="1238">
                  <c:v>-47.122954152940203</c:v>
                </c:pt>
                <c:pt idx="1239">
                  <c:v>-47.713900094490903</c:v>
                </c:pt>
                <c:pt idx="1240">
                  <c:v>-48.088613891544597</c:v>
                </c:pt>
                <c:pt idx="1241">
                  <c:v>-48.458147483584902</c:v>
                </c:pt>
                <c:pt idx="1242">
                  <c:v>-49.023566017643802</c:v>
                </c:pt>
                <c:pt idx="1243">
                  <c:v>-49.526224091972203</c:v>
                </c:pt>
                <c:pt idx="1244">
                  <c:v>-50.0553887686373</c:v>
                </c:pt>
                <c:pt idx="1245">
                  <c:v>-50.415823687030702</c:v>
                </c:pt>
                <c:pt idx="1246">
                  <c:v>-51.053390150459698</c:v>
                </c:pt>
                <c:pt idx="1247">
                  <c:v>-51.611518113409304</c:v>
                </c:pt>
                <c:pt idx="1248">
                  <c:v>-52.136483058106599</c:v>
                </c:pt>
                <c:pt idx="1249">
                  <c:v>-52.6552941268003</c:v>
                </c:pt>
                <c:pt idx="1250">
                  <c:v>-53.215435033845097</c:v>
                </c:pt>
                <c:pt idx="1251">
                  <c:v>-53.686359826673801</c:v>
                </c:pt>
                <c:pt idx="1252">
                  <c:v>-54.3875656467265</c:v>
                </c:pt>
                <c:pt idx="1253">
                  <c:v>-54.871992728077302</c:v>
                </c:pt>
                <c:pt idx="1254">
                  <c:v>-55.379263824043001</c:v>
                </c:pt>
                <c:pt idx="1255">
                  <c:v>-56.232105424045699</c:v>
                </c:pt>
                <c:pt idx="1256">
                  <c:v>-56.739509504996803</c:v>
                </c:pt>
                <c:pt idx="1257">
                  <c:v>-57.205784343500198</c:v>
                </c:pt>
                <c:pt idx="1258">
                  <c:v>-57.7601837055605</c:v>
                </c:pt>
                <c:pt idx="1259">
                  <c:v>-58.125876300897097</c:v>
                </c:pt>
                <c:pt idx="1260">
                  <c:v>-58.871840305435398</c:v>
                </c:pt>
                <c:pt idx="1261">
                  <c:v>-59.3005727065364</c:v>
                </c:pt>
                <c:pt idx="1262">
                  <c:v>-60.036038020255198</c:v>
                </c:pt>
                <c:pt idx="1263">
                  <c:v>-60.539863148369399</c:v>
                </c:pt>
                <c:pt idx="1264">
                  <c:v>-61.083263608051801</c:v>
                </c:pt>
                <c:pt idx="1265">
                  <c:v>-61.558820733488403</c:v>
                </c:pt>
                <c:pt idx="1266">
                  <c:v>-62.421106685889598</c:v>
                </c:pt>
                <c:pt idx="1267">
                  <c:v>-63.431903613864598</c:v>
                </c:pt>
                <c:pt idx="1268">
                  <c:v>-64.344025740511796</c:v>
                </c:pt>
                <c:pt idx="1269">
                  <c:v>-64.872348452971806</c:v>
                </c:pt>
                <c:pt idx="1270">
                  <c:v>-65.548431344343598</c:v>
                </c:pt>
                <c:pt idx="1271">
                  <c:v>-66.153284692327802</c:v>
                </c:pt>
                <c:pt idx="1272">
                  <c:v>-66.560414637074999</c:v>
                </c:pt>
                <c:pt idx="1273">
                  <c:v>-67.259924430854397</c:v>
                </c:pt>
                <c:pt idx="1274">
                  <c:v>-67.835359385442004</c:v>
                </c:pt>
                <c:pt idx="1275">
                  <c:v>-68.244306563136007</c:v>
                </c:pt>
                <c:pt idx="1276">
                  <c:v>-68.679600286505405</c:v>
                </c:pt>
                <c:pt idx="1277">
                  <c:v>-69.172318042531799</c:v>
                </c:pt>
                <c:pt idx="1278">
                  <c:v>-69.931663768019405</c:v>
                </c:pt>
                <c:pt idx="1279">
                  <c:v>-70.358733788530799</c:v>
                </c:pt>
                <c:pt idx="1280">
                  <c:v>-70.689597058921805</c:v>
                </c:pt>
                <c:pt idx="1281">
                  <c:v>-71.145822150762598</c:v>
                </c:pt>
                <c:pt idx="1282">
                  <c:v>-71.894055938958005</c:v>
                </c:pt>
                <c:pt idx="1283">
                  <c:v>-72.349973562936</c:v>
                </c:pt>
                <c:pt idx="1284">
                  <c:v>-72.716024254436405</c:v>
                </c:pt>
                <c:pt idx="1285">
                  <c:v>-72.989955212419801</c:v>
                </c:pt>
                <c:pt idx="1286">
                  <c:v>-73.695309497039403</c:v>
                </c:pt>
                <c:pt idx="1287">
                  <c:v>-74.276927727660606</c:v>
                </c:pt>
                <c:pt idx="1288">
                  <c:v>-74.523220272955797</c:v>
                </c:pt>
                <c:pt idx="1289">
                  <c:v>-75.340709190882606</c:v>
                </c:pt>
                <c:pt idx="1290">
                  <c:v>-75.810821419535401</c:v>
                </c:pt>
                <c:pt idx="1291">
                  <c:v>-76.548235033885206</c:v>
                </c:pt>
                <c:pt idx="1292">
                  <c:v>-77.308531832388596</c:v>
                </c:pt>
                <c:pt idx="1293">
                  <c:v>-78.002807825399998</c:v>
                </c:pt>
                <c:pt idx="1294">
                  <c:v>-78.166066254312</c:v>
                </c:pt>
                <c:pt idx="1295">
                  <c:v>-79.047396402966598</c:v>
                </c:pt>
                <c:pt idx="1296">
                  <c:v>-79.884399370024795</c:v>
                </c:pt>
                <c:pt idx="1297">
                  <c:v>-80.535647489608195</c:v>
                </c:pt>
                <c:pt idx="1298">
                  <c:v>-81.570823443159597</c:v>
                </c:pt>
                <c:pt idx="1299">
                  <c:v>-82.0509047510442</c:v>
                </c:pt>
                <c:pt idx="1300">
                  <c:v>-82.756189096392006</c:v>
                </c:pt>
                <c:pt idx="1301">
                  <c:v>-83.387878473450002</c:v>
                </c:pt>
                <c:pt idx="1302">
                  <c:v>-83.6852572425624</c:v>
                </c:pt>
                <c:pt idx="1303">
                  <c:v>-84.538543860617395</c:v>
                </c:pt>
                <c:pt idx="1304">
                  <c:v>-84.991123666903803</c:v>
                </c:pt>
                <c:pt idx="1305">
                  <c:v>-85.773166087307999</c:v>
                </c:pt>
                <c:pt idx="1306">
                  <c:v>-86.372606905991404</c:v>
                </c:pt>
                <c:pt idx="1307">
                  <c:v>-86.751784168132801</c:v>
                </c:pt>
              </c:numCache>
            </c:numRef>
          </c:yVal>
          <c:smooth val="0"/>
        </c:ser>
        <c:ser>
          <c:idx val="2"/>
          <c:order val="2"/>
          <c:tx>
            <c:v>Дальность, сотни метров</c:v>
          </c:tx>
          <c:spPr>
            <a:ln w="25400">
              <a:noFill/>
            </a:ln>
          </c:spPr>
          <c:marker>
            <c:symbol val="x"/>
            <c:size val="2"/>
            <c:spPr>
              <a:ln>
                <a:solidFill>
                  <a:schemeClr val="tx1"/>
                </a:solidFill>
              </a:ln>
            </c:spPr>
          </c:marker>
          <c:xVal>
            <c:numRef>
              <c:f>ОК!$Z$3:$Z$1023</c:f>
              <c:numCache>
                <c:formatCode>General</c:formatCode>
                <c:ptCount val="1021"/>
                <c:pt idx="0">
                  <c:v>-156.29831154270099</c:v>
                </c:pt>
                <c:pt idx="1">
                  <c:v>-156.43809424542101</c:v>
                </c:pt>
                <c:pt idx="2">
                  <c:v>-156.43809424542101</c:v>
                </c:pt>
                <c:pt idx="3">
                  <c:v>-156.241871065081</c:v>
                </c:pt>
                <c:pt idx="4">
                  <c:v>-156.241871065081</c:v>
                </c:pt>
                <c:pt idx="5">
                  <c:v>-156.089094157261</c:v>
                </c:pt>
                <c:pt idx="6">
                  <c:v>-156.00434765784101</c:v>
                </c:pt>
                <c:pt idx="7">
                  <c:v>-155.80739483274101</c:v>
                </c:pt>
                <c:pt idx="8">
                  <c:v>-155.80739483274101</c:v>
                </c:pt>
                <c:pt idx="9">
                  <c:v>-155.90993390250199</c:v>
                </c:pt>
                <c:pt idx="10">
                  <c:v>-155.90993390250199</c:v>
                </c:pt>
                <c:pt idx="11">
                  <c:v>-155.91617012886101</c:v>
                </c:pt>
                <c:pt idx="12">
                  <c:v>-155.04872681478199</c:v>
                </c:pt>
                <c:pt idx="13">
                  <c:v>-155.04872681478199</c:v>
                </c:pt>
                <c:pt idx="14">
                  <c:v>-155.191928387281</c:v>
                </c:pt>
                <c:pt idx="15">
                  <c:v>-155.34146766216099</c:v>
                </c:pt>
                <c:pt idx="16">
                  <c:v>-155.10020516202101</c:v>
                </c:pt>
                <c:pt idx="17">
                  <c:v>-155.10020516202101</c:v>
                </c:pt>
                <c:pt idx="18">
                  <c:v>-155.22732363702099</c:v>
                </c:pt>
                <c:pt idx="19">
                  <c:v>-155.24993141034099</c:v>
                </c:pt>
                <c:pt idx="20">
                  <c:v>-155.24993141034099</c:v>
                </c:pt>
                <c:pt idx="21">
                  <c:v>-155.06878025652099</c:v>
                </c:pt>
                <c:pt idx="22">
                  <c:v>-155.174058994321</c:v>
                </c:pt>
                <c:pt idx="23">
                  <c:v>-155.27947266660101</c:v>
                </c:pt>
                <c:pt idx="24">
                  <c:v>-155.01516310542101</c:v>
                </c:pt>
                <c:pt idx="25">
                  <c:v>-155.164843709341</c:v>
                </c:pt>
                <c:pt idx="26">
                  <c:v>-155.18751704652101</c:v>
                </c:pt>
                <c:pt idx="27">
                  <c:v>-155.18751704652101</c:v>
                </c:pt>
                <c:pt idx="28">
                  <c:v>-155.18751704652101</c:v>
                </c:pt>
                <c:pt idx="29">
                  <c:v>-155.005644628981</c:v>
                </c:pt>
                <c:pt idx="30">
                  <c:v>-155.02825715406101</c:v>
                </c:pt>
                <c:pt idx="31">
                  <c:v>-155.26206121758199</c:v>
                </c:pt>
                <c:pt idx="32">
                  <c:v>-155.26206121758199</c:v>
                </c:pt>
                <c:pt idx="33">
                  <c:v>-155.05758836513999</c:v>
                </c:pt>
                <c:pt idx="34">
                  <c:v>-155.12472375558099</c:v>
                </c:pt>
                <c:pt idx="35">
                  <c:v>-155.25303917190101</c:v>
                </c:pt>
                <c:pt idx="36">
                  <c:v>-155.25303917190101</c:v>
                </c:pt>
                <c:pt idx="37">
                  <c:v>-154.96480205022101</c:v>
                </c:pt>
                <c:pt idx="38">
                  <c:v>-155.16052565298</c:v>
                </c:pt>
                <c:pt idx="39">
                  <c:v>-155.073763181701</c:v>
                </c:pt>
                <c:pt idx="40">
                  <c:v>-155.17187694330099</c:v>
                </c:pt>
                <c:pt idx="41">
                  <c:v>-155.240856531541</c:v>
                </c:pt>
                <c:pt idx="42">
                  <c:v>-155.27010480066099</c:v>
                </c:pt>
                <c:pt idx="43">
                  <c:v>-155.27010480066099</c:v>
                </c:pt>
                <c:pt idx="44">
                  <c:v>-155.10013914096101</c:v>
                </c:pt>
                <c:pt idx="45">
                  <c:v>-155.10013914096101</c:v>
                </c:pt>
                <c:pt idx="46">
                  <c:v>-155.23190791020099</c:v>
                </c:pt>
                <c:pt idx="47">
                  <c:v>-155.25546398508101</c:v>
                </c:pt>
                <c:pt idx="48">
                  <c:v>-155.06807376006</c:v>
                </c:pt>
                <c:pt idx="49">
                  <c:v>-155.13727716228101</c:v>
                </c:pt>
                <c:pt idx="50">
                  <c:v>-155.28653866446001</c:v>
                </c:pt>
                <c:pt idx="51">
                  <c:v>-155.01302232522099</c:v>
                </c:pt>
                <c:pt idx="52">
                  <c:v>-155.30561155542199</c:v>
                </c:pt>
                <c:pt idx="53">
                  <c:v>-155.30561155542199</c:v>
                </c:pt>
                <c:pt idx="54">
                  <c:v>-155.30561155542199</c:v>
                </c:pt>
                <c:pt idx="55">
                  <c:v>-155.05463094528099</c:v>
                </c:pt>
                <c:pt idx="56">
                  <c:v>-155.21079272280099</c:v>
                </c:pt>
                <c:pt idx="57">
                  <c:v>-155.04533787036101</c:v>
                </c:pt>
                <c:pt idx="58">
                  <c:v>-155.04533787036101</c:v>
                </c:pt>
                <c:pt idx="59">
                  <c:v>-155.09194826184</c:v>
                </c:pt>
                <c:pt idx="60">
                  <c:v>-155.24202109890101</c:v>
                </c:pt>
                <c:pt idx="61">
                  <c:v>-155.24202109890101</c:v>
                </c:pt>
                <c:pt idx="62">
                  <c:v>-154.984219988821</c:v>
                </c:pt>
                <c:pt idx="63">
                  <c:v>-155.09996968686099</c:v>
                </c:pt>
                <c:pt idx="64">
                  <c:v>-155.33112657306199</c:v>
                </c:pt>
                <c:pt idx="65">
                  <c:v>-155.159278825141</c:v>
                </c:pt>
                <c:pt idx="66">
                  <c:v>-155.18891010941999</c:v>
                </c:pt>
                <c:pt idx="67">
                  <c:v>-155.27622310290101</c:v>
                </c:pt>
                <c:pt idx="68">
                  <c:v>-155.27622310290101</c:v>
                </c:pt>
                <c:pt idx="69">
                  <c:v>-155.27622310290101</c:v>
                </c:pt>
                <c:pt idx="70">
                  <c:v>-155.023214144641</c:v>
                </c:pt>
                <c:pt idx="71">
                  <c:v>-155.17408899702099</c:v>
                </c:pt>
                <c:pt idx="72">
                  <c:v>-155.00806137257999</c:v>
                </c:pt>
                <c:pt idx="73">
                  <c:v>-154.86798317694101</c:v>
                </c:pt>
                <c:pt idx="74">
                  <c:v>-154.938841080841</c:v>
                </c:pt>
                <c:pt idx="75">
                  <c:v>-154.938841080841</c:v>
                </c:pt>
                <c:pt idx="76">
                  <c:v>-154.938841080841</c:v>
                </c:pt>
                <c:pt idx="77">
                  <c:v>-155.23821589818101</c:v>
                </c:pt>
                <c:pt idx="78">
                  <c:v>-154.91859236922099</c:v>
                </c:pt>
                <c:pt idx="79">
                  <c:v>-154.91859236922099</c:v>
                </c:pt>
                <c:pt idx="80">
                  <c:v>-155.080554226321</c:v>
                </c:pt>
                <c:pt idx="81">
                  <c:v>-154.84013569391999</c:v>
                </c:pt>
                <c:pt idx="82">
                  <c:v>-154.93509045246</c:v>
                </c:pt>
                <c:pt idx="83">
                  <c:v>-155.065479950281</c:v>
                </c:pt>
                <c:pt idx="84">
                  <c:v>-154.84818215526099</c:v>
                </c:pt>
                <c:pt idx="85">
                  <c:v>-154.84818215526099</c:v>
                </c:pt>
                <c:pt idx="86">
                  <c:v>-154.94334632178101</c:v>
                </c:pt>
                <c:pt idx="87">
                  <c:v>-154.867526291161</c:v>
                </c:pt>
                <c:pt idx="88">
                  <c:v>-155.07603304560001</c:v>
                </c:pt>
                <c:pt idx="89">
                  <c:v>-155.07603304560001</c:v>
                </c:pt>
                <c:pt idx="90">
                  <c:v>-154.89940139628001</c:v>
                </c:pt>
                <c:pt idx="91">
                  <c:v>-154.840916687641</c:v>
                </c:pt>
                <c:pt idx="92">
                  <c:v>-154.84414435727999</c:v>
                </c:pt>
                <c:pt idx="93">
                  <c:v>-154.94002492272099</c:v>
                </c:pt>
                <c:pt idx="94">
                  <c:v>-154.67317866665999</c:v>
                </c:pt>
                <c:pt idx="95">
                  <c:v>-154.67317866665999</c:v>
                </c:pt>
                <c:pt idx="96">
                  <c:v>-154.59112804980001</c:v>
                </c:pt>
                <c:pt idx="97">
                  <c:v>-154.764706050781</c:v>
                </c:pt>
                <c:pt idx="98">
                  <c:v>-154.968282102182</c:v>
                </c:pt>
                <c:pt idx="99">
                  <c:v>-154.72440537054101</c:v>
                </c:pt>
                <c:pt idx="100">
                  <c:v>-154.79678781774001</c:v>
                </c:pt>
                <c:pt idx="101">
                  <c:v>-154.55246171472101</c:v>
                </c:pt>
                <c:pt idx="102">
                  <c:v>-154.64877885000101</c:v>
                </c:pt>
                <c:pt idx="103">
                  <c:v>-154.64877885000101</c:v>
                </c:pt>
                <c:pt idx="104">
                  <c:v>-154.64877885000101</c:v>
                </c:pt>
                <c:pt idx="105">
                  <c:v>-154.781099518681</c:v>
                </c:pt>
                <c:pt idx="106">
                  <c:v>-154.824783318481</c:v>
                </c:pt>
                <c:pt idx="107">
                  <c:v>-154.53761408586101</c:v>
                </c:pt>
                <c:pt idx="108">
                  <c:v>-154.53761408586101</c:v>
                </c:pt>
                <c:pt idx="109">
                  <c:v>-154.69429524060101</c:v>
                </c:pt>
                <c:pt idx="110">
                  <c:v>-154.496790076021</c:v>
                </c:pt>
                <c:pt idx="111">
                  <c:v>-154.496790076021</c:v>
                </c:pt>
                <c:pt idx="112">
                  <c:v>-154.52742936246099</c:v>
                </c:pt>
                <c:pt idx="113">
                  <c:v>-154.57614081342101</c:v>
                </c:pt>
                <c:pt idx="114">
                  <c:v>-154.35404612273999</c:v>
                </c:pt>
                <c:pt idx="115">
                  <c:v>-154.55477330412</c:v>
                </c:pt>
                <c:pt idx="116">
                  <c:v>-154.55477330412</c:v>
                </c:pt>
                <c:pt idx="117">
                  <c:v>-154.55477330412</c:v>
                </c:pt>
                <c:pt idx="118">
                  <c:v>-154.26558222000199</c:v>
                </c:pt>
                <c:pt idx="119">
                  <c:v>-154.29719586252099</c:v>
                </c:pt>
                <c:pt idx="120">
                  <c:v>-154.30371243851999</c:v>
                </c:pt>
                <c:pt idx="121">
                  <c:v>-154.12242170262101</c:v>
                </c:pt>
                <c:pt idx="122">
                  <c:v>-154.38971450052</c:v>
                </c:pt>
                <c:pt idx="123">
                  <c:v>-154.19774643852</c:v>
                </c:pt>
                <c:pt idx="124">
                  <c:v>-154.02159086232001</c:v>
                </c:pt>
                <c:pt idx="125">
                  <c:v>-154.02159086232001</c:v>
                </c:pt>
                <c:pt idx="126">
                  <c:v>-154.09504176642099</c:v>
                </c:pt>
                <c:pt idx="127">
                  <c:v>-153.84534296231999</c:v>
                </c:pt>
                <c:pt idx="128">
                  <c:v>-153.86993955264001</c:v>
                </c:pt>
                <c:pt idx="129">
                  <c:v>-153.21862072134101</c:v>
                </c:pt>
                <c:pt idx="130">
                  <c:v>-152.94572204382001</c:v>
                </c:pt>
                <c:pt idx="131">
                  <c:v>-153.10661646564</c:v>
                </c:pt>
                <c:pt idx="132">
                  <c:v>-152.85188157258</c:v>
                </c:pt>
                <c:pt idx="133">
                  <c:v>-152.85188157258</c:v>
                </c:pt>
                <c:pt idx="134">
                  <c:v>-152.97565444050099</c:v>
                </c:pt>
                <c:pt idx="135">
                  <c:v>-152.97565444050099</c:v>
                </c:pt>
                <c:pt idx="136">
                  <c:v>-152.16254093754</c:v>
                </c:pt>
                <c:pt idx="137">
                  <c:v>-151.95978486390101</c:v>
                </c:pt>
                <c:pt idx="138">
                  <c:v>-151.94594047896101</c:v>
                </c:pt>
                <c:pt idx="139">
                  <c:v>-151.94594047896101</c:v>
                </c:pt>
                <c:pt idx="140">
                  <c:v>-152.07064219590001</c:v>
                </c:pt>
                <c:pt idx="141">
                  <c:v>-151.830538508101</c:v>
                </c:pt>
                <c:pt idx="142">
                  <c:v>-151.830538508101</c:v>
                </c:pt>
                <c:pt idx="143">
                  <c:v>-151.886077117501</c:v>
                </c:pt>
                <c:pt idx="144">
                  <c:v>-151.95441100254101</c:v>
                </c:pt>
                <c:pt idx="145">
                  <c:v>-151.703678909041</c:v>
                </c:pt>
                <c:pt idx="146">
                  <c:v>-151.703678909041</c:v>
                </c:pt>
                <c:pt idx="147">
                  <c:v>-151.468347051781</c:v>
                </c:pt>
                <c:pt idx="148">
                  <c:v>-151.60633010310099</c:v>
                </c:pt>
                <c:pt idx="149">
                  <c:v>-151.38178628202101</c:v>
                </c:pt>
                <c:pt idx="150">
                  <c:v>-151.38178628202101</c:v>
                </c:pt>
                <c:pt idx="151">
                  <c:v>-151.45651564104099</c:v>
                </c:pt>
                <c:pt idx="152">
                  <c:v>-151.19478631458099</c:v>
                </c:pt>
                <c:pt idx="153">
                  <c:v>-151.35847845402</c:v>
                </c:pt>
                <c:pt idx="154">
                  <c:v>-151.35847845402</c:v>
                </c:pt>
                <c:pt idx="155">
                  <c:v>-151.43336387550099</c:v>
                </c:pt>
                <c:pt idx="156">
                  <c:v>-151.43336387550099</c:v>
                </c:pt>
                <c:pt idx="157">
                  <c:v>-151.245919349281</c:v>
                </c:pt>
                <c:pt idx="158">
                  <c:v>-151.10405437134099</c:v>
                </c:pt>
                <c:pt idx="159">
                  <c:v>-151.19818092870099</c:v>
                </c:pt>
                <c:pt idx="160">
                  <c:v>-151.19818092870099</c:v>
                </c:pt>
                <c:pt idx="161">
                  <c:v>-151.18386448704001</c:v>
                </c:pt>
                <c:pt idx="162">
                  <c:v>-151.18386448704001</c:v>
                </c:pt>
                <c:pt idx="163">
                  <c:v>-150.98435563764099</c:v>
                </c:pt>
                <c:pt idx="164">
                  <c:v>-151.11042139044099</c:v>
                </c:pt>
                <c:pt idx="165">
                  <c:v>-150.80173495332099</c:v>
                </c:pt>
                <c:pt idx="166">
                  <c:v>-150.92156700882001</c:v>
                </c:pt>
                <c:pt idx="167">
                  <c:v>-150.996721234321</c:v>
                </c:pt>
                <c:pt idx="168">
                  <c:v>-150.78335129609999</c:v>
                </c:pt>
                <c:pt idx="169">
                  <c:v>-150.89714530644099</c:v>
                </c:pt>
                <c:pt idx="170">
                  <c:v>-150.89714530644099</c:v>
                </c:pt>
                <c:pt idx="171">
                  <c:v>-150.89714530644099</c:v>
                </c:pt>
                <c:pt idx="172">
                  <c:v>-150.638430323161</c:v>
                </c:pt>
                <c:pt idx="173">
                  <c:v>-150.83393838348101</c:v>
                </c:pt>
                <c:pt idx="174">
                  <c:v>-150.568288790401</c:v>
                </c:pt>
                <c:pt idx="175">
                  <c:v>-150.568288790401</c:v>
                </c:pt>
                <c:pt idx="176">
                  <c:v>-150.643598335501</c:v>
                </c:pt>
                <c:pt idx="177">
                  <c:v>-150.40313636256101</c:v>
                </c:pt>
                <c:pt idx="178">
                  <c:v>-150.40313636256101</c:v>
                </c:pt>
                <c:pt idx="179">
                  <c:v>-150.504184771441</c:v>
                </c:pt>
                <c:pt idx="180">
                  <c:v>-150.61849196280099</c:v>
                </c:pt>
                <c:pt idx="181">
                  <c:v>-150.336697454941</c:v>
                </c:pt>
                <c:pt idx="182">
                  <c:v>-150.336697454941</c:v>
                </c:pt>
                <c:pt idx="183">
                  <c:v>-150.464418503161</c:v>
                </c:pt>
                <c:pt idx="184">
                  <c:v>-150.19573257840099</c:v>
                </c:pt>
                <c:pt idx="185">
                  <c:v>-150.27160595682099</c:v>
                </c:pt>
                <c:pt idx="186">
                  <c:v>-150.27160595682099</c:v>
                </c:pt>
                <c:pt idx="187">
                  <c:v>-150.07396694634099</c:v>
                </c:pt>
                <c:pt idx="188">
                  <c:v>-150.07396694634099</c:v>
                </c:pt>
                <c:pt idx="189">
                  <c:v>-150.19986571188099</c:v>
                </c:pt>
                <c:pt idx="190">
                  <c:v>-149.910317701201</c:v>
                </c:pt>
                <c:pt idx="191">
                  <c:v>-150.10383202728099</c:v>
                </c:pt>
                <c:pt idx="192">
                  <c:v>-150.10383202728099</c:v>
                </c:pt>
                <c:pt idx="193">
                  <c:v>-150.180001764</c:v>
                </c:pt>
                <c:pt idx="194">
                  <c:v>-150.180001764</c:v>
                </c:pt>
                <c:pt idx="195">
                  <c:v>-149.90949696810199</c:v>
                </c:pt>
                <c:pt idx="196">
                  <c:v>-149.98564260911999</c:v>
                </c:pt>
                <c:pt idx="197">
                  <c:v>-150.15366847464</c:v>
                </c:pt>
                <c:pt idx="198">
                  <c:v>-149.90870269842199</c:v>
                </c:pt>
                <c:pt idx="199">
                  <c:v>-149.91289909332099</c:v>
                </c:pt>
                <c:pt idx="200">
                  <c:v>-150.13366846122099</c:v>
                </c:pt>
                <c:pt idx="201">
                  <c:v>-149.78967122562099</c:v>
                </c:pt>
                <c:pt idx="202">
                  <c:v>-149.78967122562099</c:v>
                </c:pt>
                <c:pt idx="203">
                  <c:v>-149.78967122562099</c:v>
                </c:pt>
                <c:pt idx="204">
                  <c:v>-149.93839022196099</c:v>
                </c:pt>
                <c:pt idx="205">
                  <c:v>-149.7688084047</c:v>
                </c:pt>
                <c:pt idx="206">
                  <c:v>-149.86526614224101</c:v>
                </c:pt>
                <c:pt idx="207">
                  <c:v>-149.86526614224101</c:v>
                </c:pt>
                <c:pt idx="208">
                  <c:v>-149.618602588621</c:v>
                </c:pt>
                <c:pt idx="209">
                  <c:v>-149.46465367602099</c:v>
                </c:pt>
                <c:pt idx="210">
                  <c:v>-149.46465367602099</c:v>
                </c:pt>
                <c:pt idx="211">
                  <c:v>-149.58101657124101</c:v>
                </c:pt>
                <c:pt idx="212">
                  <c:v>-149.34004832466101</c:v>
                </c:pt>
                <c:pt idx="213">
                  <c:v>-149.43656247444099</c:v>
                </c:pt>
                <c:pt idx="214">
                  <c:v>-149.513261135341</c:v>
                </c:pt>
                <c:pt idx="215">
                  <c:v>-149.26524339684099</c:v>
                </c:pt>
                <c:pt idx="216">
                  <c:v>-149.461268243521</c:v>
                </c:pt>
                <c:pt idx="217">
                  <c:v>-149.461268243521</c:v>
                </c:pt>
                <c:pt idx="218">
                  <c:v>-149.461268243521</c:v>
                </c:pt>
                <c:pt idx="219">
                  <c:v>-149.39228497248101</c:v>
                </c:pt>
                <c:pt idx="220">
                  <c:v>-149.23663903404</c:v>
                </c:pt>
                <c:pt idx="221">
                  <c:v>-149.41700401140099</c:v>
                </c:pt>
                <c:pt idx="222">
                  <c:v>-149.41700401140099</c:v>
                </c:pt>
                <c:pt idx="223">
                  <c:v>-148.90668117264099</c:v>
                </c:pt>
                <c:pt idx="224">
                  <c:v>-148.90668117264099</c:v>
                </c:pt>
                <c:pt idx="225">
                  <c:v>-149.03080441722099</c:v>
                </c:pt>
                <c:pt idx="226">
                  <c:v>-149.03080441722099</c:v>
                </c:pt>
                <c:pt idx="227">
                  <c:v>-148.65221248056099</c:v>
                </c:pt>
                <c:pt idx="228">
                  <c:v>-148.65221248056099</c:v>
                </c:pt>
                <c:pt idx="229">
                  <c:v>-148.72974632766099</c:v>
                </c:pt>
                <c:pt idx="230">
                  <c:v>-148.58119503222099</c:v>
                </c:pt>
                <c:pt idx="231">
                  <c:v>-148.69963407720101</c:v>
                </c:pt>
                <c:pt idx="232">
                  <c:v>-148.69963407720101</c:v>
                </c:pt>
                <c:pt idx="233">
                  <c:v>-148.804406490302</c:v>
                </c:pt>
                <c:pt idx="234">
                  <c:v>-148.55070965112</c:v>
                </c:pt>
                <c:pt idx="235">
                  <c:v>-148.628550839821</c:v>
                </c:pt>
                <c:pt idx="236">
                  <c:v>-148.67950673424201</c:v>
                </c:pt>
                <c:pt idx="237">
                  <c:v>-148.70332982370101</c:v>
                </c:pt>
                <c:pt idx="238">
                  <c:v>-148.62534243390101</c:v>
                </c:pt>
                <c:pt idx="239">
                  <c:v>-148.20348380262101</c:v>
                </c:pt>
                <c:pt idx="240">
                  <c:v>-148.20348380262101</c:v>
                </c:pt>
                <c:pt idx="241">
                  <c:v>-148.07965863330099</c:v>
                </c:pt>
                <c:pt idx="242">
                  <c:v>-148.17853215138001</c:v>
                </c:pt>
                <c:pt idx="243">
                  <c:v>-148.17853215138001</c:v>
                </c:pt>
                <c:pt idx="244">
                  <c:v>-148.25030646840099</c:v>
                </c:pt>
                <c:pt idx="245">
                  <c:v>-148.25030646840099</c:v>
                </c:pt>
                <c:pt idx="246">
                  <c:v>-148.030243459921</c:v>
                </c:pt>
                <c:pt idx="247">
                  <c:v>-148.177418243761</c:v>
                </c:pt>
                <c:pt idx="248">
                  <c:v>-147.8923604295</c:v>
                </c:pt>
                <c:pt idx="249">
                  <c:v>-147.8923604295</c:v>
                </c:pt>
                <c:pt idx="250">
                  <c:v>-147.88735467534099</c:v>
                </c:pt>
                <c:pt idx="251">
                  <c:v>-147.93861114251999</c:v>
                </c:pt>
                <c:pt idx="252">
                  <c:v>-148.024034543401</c:v>
                </c:pt>
                <c:pt idx="253">
                  <c:v>-147.81325072824001</c:v>
                </c:pt>
                <c:pt idx="254">
                  <c:v>-147.86458514676099</c:v>
                </c:pt>
                <c:pt idx="255">
                  <c:v>-147.99186829998101</c:v>
                </c:pt>
                <c:pt idx="256">
                  <c:v>-147.299447284081</c:v>
                </c:pt>
                <c:pt idx="257">
                  <c:v>-147.42074019918101</c:v>
                </c:pt>
                <c:pt idx="258">
                  <c:v>-147.13727843520101</c:v>
                </c:pt>
                <c:pt idx="259">
                  <c:v>-147.26534452781999</c:v>
                </c:pt>
                <c:pt idx="260">
                  <c:v>-147.188834413801</c:v>
                </c:pt>
                <c:pt idx="261">
                  <c:v>-146.976675813361</c:v>
                </c:pt>
                <c:pt idx="262">
                  <c:v>-147.098542386182</c:v>
                </c:pt>
                <c:pt idx="263">
                  <c:v>-147.098542386182</c:v>
                </c:pt>
                <c:pt idx="264">
                  <c:v>-147.23405450616201</c:v>
                </c:pt>
                <c:pt idx="265">
                  <c:v>-147.23405450616201</c:v>
                </c:pt>
                <c:pt idx="266">
                  <c:v>-147.02131362720101</c:v>
                </c:pt>
                <c:pt idx="267">
                  <c:v>-146.719423895581</c:v>
                </c:pt>
                <c:pt idx="268">
                  <c:v>-146.86985169852099</c:v>
                </c:pt>
                <c:pt idx="269">
                  <c:v>-146.13578507484101</c:v>
                </c:pt>
                <c:pt idx="270">
                  <c:v>-146.372457167101</c:v>
                </c:pt>
                <c:pt idx="271">
                  <c:v>-146.346189561361</c:v>
                </c:pt>
                <c:pt idx="272">
                  <c:v>-145.928027929861</c:v>
                </c:pt>
                <c:pt idx="273">
                  <c:v>-146.05823768226</c:v>
                </c:pt>
                <c:pt idx="274">
                  <c:v>-145.70965828782201</c:v>
                </c:pt>
                <c:pt idx="275">
                  <c:v>-145.896814970641</c:v>
                </c:pt>
                <c:pt idx="276">
                  <c:v>-145.92023601954099</c:v>
                </c:pt>
                <c:pt idx="277">
                  <c:v>-145.62767362986</c:v>
                </c:pt>
                <c:pt idx="278">
                  <c:v>-145.939217484121</c:v>
                </c:pt>
                <c:pt idx="279">
                  <c:v>-145.939217484121</c:v>
                </c:pt>
                <c:pt idx="280">
                  <c:v>-145.58881672218101</c:v>
                </c:pt>
                <c:pt idx="281">
                  <c:v>-145.71964550988099</c:v>
                </c:pt>
                <c:pt idx="282">
                  <c:v>-145.39709182038101</c:v>
                </c:pt>
                <c:pt idx="283">
                  <c:v>-145.55662597338099</c:v>
                </c:pt>
                <c:pt idx="284">
                  <c:v>-145.55662597338099</c:v>
                </c:pt>
                <c:pt idx="285">
                  <c:v>-145.10632488492101</c:v>
                </c:pt>
                <c:pt idx="286">
                  <c:v>-145.287860274541</c:v>
                </c:pt>
                <c:pt idx="287">
                  <c:v>-145.36849235550099</c:v>
                </c:pt>
                <c:pt idx="288">
                  <c:v>-145.36849235550099</c:v>
                </c:pt>
                <c:pt idx="289">
                  <c:v>-145.01535639078199</c:v>
                </c:pt>
                <c:pt idx="290">
                  <c:v>-145.01535639078199</c:v>
                </c:pt>
                <c:pt idx="291">
                  <c:v>-145.04521598202001</c:v>
                </c:pt>
                <c:pt idx="292">
                  <c:v>-144.82146625950099</c:v>
                </c:pt>
                <c:pt idx="293">
                  <c:v>-144.450317487181</c:v>
                </c:pt>
                <c:pt idx="294">
                  <c:v>-144.17307467694101</c:v>
                </c:pt>
                <c:pt idx="295">
                  <c:v>-144.17353772124099</c:v>
                </c:pt>
                <c:pt idx="296">
                  <c:v>-144.17353772124099</c:v>
                </c:pt>
                <c:pt idx="297">
                  <c:v>-141.42228717810099</c:v>
                </c:pt>
                <c:pt idx="298">
                  <c:v>-141.562707233221</c:v>
                </c:pt>
                <c:pt idx="299">
                  <c:v>-141.005987745841</c:v>
                </c:pt>
                <c:pt idx="300">
                  <c:v>-141.0865589892</c:v>
                </c:pt>
                <c:pt idx="301">
                  <c:v>-141.243065205721</c:v>
                </c:pt>
                <c:pt idx="302">
                  <c:v>-140.90094235272099</c:v>
                </c:pt>
                <c:pt idx="303">
                  <c:v>-140.90094235272099</c:v>
                </c:pt>
                <c:pt idx="304">
                  <c:v>-140.90094235272099</c:v>
                </c:pt>
                <c:pt idx="305">
                  <c:v>-141.064496732701</c:v>
                </c:pt>
                <c:pt idx="306">
                  <c:v>-140.72160514314101</c:v>
                </c:pt>
                <c:pt idx="307">
                  <c:v>-140.58779706672101</c:v>
                </c:pt>
                <c:pt idx="308">
                  <c:v>-140.58779706672101</c:v>
                </c:pt>
                <c:pt idx="309">
                  <c:v>-140.37529448880099</c:v>
                </c:pt>
                <c:pt idx="310">
                  <c:v>-140.45589729900101</c:v>
                </c:pt>
                <c:pt idx="311">
                  <c:v>-140.19429036474199</c:v>
                </c:pt>
                <c:pt idx="312">
                  <c:v>-140.19429036474199</c:v>
                </c:pt>
                <c:pt idx="313">
                  <c:v>-140.32121435712099</c:v>
                </c:pt>
                <c:pt idx="314">
                  <c:v>-140.32121435712099</c:v>
                </c:pt>
                <c:pt idx="315">
                  <c:v>-140.13966178560099</c:v>
                </c:pt>
                <c:pt idx="316">
                  <c:v>-139.79329261686101</c:v>
                </c:pt>
                <c:pt idx="317">
                  <c:v>-139.769460608641</c:v>
                </c:pt>
                <c:pt idx="318">
                  <c:v>-139.769460608641</c:v>
                </c:pt>
                <c:pt idx="319">
                  <c:v>-139.41529863204099</c:v>
                </c:pt>
                <c:pt idx="320">
                  <c:v>-139.41529863204099</c:v>
                </c:pt>
                <c:pt idx="321">
                  <c:v>-139.55609206650001</c:v>
                </c:pt>
                <c:pt idx="322">
                  <c:v>-139.55281749042101</c:v>
                </c:pt>
                <c:pt idx="323">
                  <c:v>-139.20445276632</c:v>
                </c:pt>
                <c:pt idx="324">
                  <c:v>-139.36189017960101</c:v>
                </c:pt>
                <c:pt idx="325">
                  <c:v>-138.82396429596201</c:v>
                </c:pt>
                <c:pt idx="326">
                  <c:v>-138.90415476456101</c:v>
                </c:pt>
                <c:pt idx="327">
                  <c:v>-138.638200538701</c:v>
                </c:pt>
                <c:pt idx="328">
                  <c:v>-138.638200538701</c:v>
                </c:pt>
                <c:pt idx="329">
                  <c:v>-138.638200538701</c:v>
                </c:pt>
                <c:pt idx="330">
                  <c:v>-138.82609399764101</c:v>
                </c:pt>
                <c:pt idx="331">
                  <c:v>-138.57898114518099</c:v>
                </c:pt>
                <c:pt idx="332">
                  <c:v>-138.659334073081</c:v>
                </c:pt>
                <c:pt idx="333">
                  <c:v>-138.659334073081</c:v>
                </c:pt>
                <c:pt idx="334">
                  <c:v>-138.148126649761</c:v>
                </c:pt>
                <c:pt idx="335">
                  <c:v>-138.27540529584101</c:v>
                </c:pt>
                <c:pt idx="336">
                  <c:v>-138.27540529584101</c:v>
                </c:pt>
                <c:pt idx="337">
                  <c:v>-137.98365604842101</c:v>
                </c:pt>
                <c:pt idx="338">
                  <c:v>-137.979030380041</c:v>
                </c:pt>
                <c:pt idx="339">
                  <c:v>-138.16768544604099</c:v>
                </c:pt>
                <c:pt idx="340">
                  <c:v>-137.78323467984001</c:v>
                </c:pt>
                <c:pt idx="341">
                  <c:v>-136.44961478076101</c:v>
                </c:pt>
                <c:pt idx="342">
                  <c:v>-136.19777859480101</c:v>
                </c:pt>
                <c:pt idx="343">
                  <c:v>-135.89222610396001</c:v>
                </c:pt>
                <c:pt idx="344">
                  <c:v>-135.940858616041</c:v>
                </c:pt>
                <c:pt idx="345">
                  <c:v>-135.63142569612</c:v>
                </c:pt>
                <c:pt idx="346">
                  <c:v>-135.206510595661</c:v>
                </c:pt>
                <c:pt idx="347">
                  <c:v>-135.427734941701</c:v>
                </c:pt>
                <c:pt idx="348">
                  <c:v>-135.24745024968101</c:v>
                </c:pt>
                <c:pt idx="349">
                  <c:v>-135.125164584961</c:v>
                </c:pt>
                <c:pt idx="350">
                  <c:v>-134.547222866521</c:v>
                </c:pt>
                <c:pt idx="351">
                  <c:v>-134.547222866521</c:v>
                </c:pt>
                <c:pt idx="352">
                  <c:v>-134.27779930992099</c:v>
                </c:pt>
                <c:pt idx="353">
                  <c:v>-133.94324161524099</c:v>
                </c:pt>
                <c:pt idx="354">
                  <c:v>-133.90058085048</c:v>
                </c:pt>
                <c:pt idx="355">
                  <c:v>-133.74440365865999</c:v>
                </c:pt>
                <c:pt idx="356">
                  <c:v>-133.56969580950101</c:v>
                </c:pt>
                <c:pt idx="357">
                  <c:v>-133.70642154648101</c:v>
                </c:pt>
                <c:pt idx="358">
                  <c:v>-133.43427852882101</c:v>
                </c:pt>
                <c:pt idx="359">
                  <c:v>-133.67044803702001</c:v>
                </c:pt>
                <c:pt idx="360">
                  <c:v>-133.86613118112101</c:v>
                </c:pt>
                <c:pt idx="361">
                  <c:v>-133.86613118112101</c:v>
                </c:pt>
                <c:pt idx="362">
                  <c:v>-133.94085845574099</c:v>
                </c:pt>
                <c:pt idx="363">
                  <c:v>-133.33213859381999</c:v>
                </c:pt>
                <c:pt idx="364">
                  <c:v>-133.47160114584</c:v>
                </c:pt>
                <c:pt idx="365">
                  <c:v>-133.47160114584</c:v>
                </c:pt>
                <c:pt idx="366">
                  <c:v>-133.66932668921999</c:v>
                </c:pt>
                <c:pt idx="367">
                  <c:v>-133.66932668921999</c:v>
                </c:pt>
                <c:pt idx="368">
                  <c:v>-133.74274444392</c:v>
                </c:pt>
                <c:pt idx="369">
                  <c:v>-133.712609758441</c:v>
                </c:pt>
                <c:pt idx="370">
                  <c:v>-133.794879494041</c:v>
                </c:pt>
                <c:pt idx="371">
                  <c:v>-133.794879494041</c:v>
                </c:pt>
                <c:pt idx="372">
                  <c:v>-133.93556724738099</c:v>
                </c:pt>
                <c:pt idx="373">
                  <c:v>-133.93556724738099</c:v>
                </c:pt>
                <c:pt idx="374">
                  <c:v>-134.01821440920099</c:v>
                </c:pt>
                <c:pt idx="375">
                  <c:v>-134.068225682161</c:v>
                </c:pt>
                <c:pt idx="376">
                  <c:v>-134.26800378234</c:v>
                </c:pt>
                <c:pt idx="377">
                  <c:v>-134.062722885602</c:v>
                </c:pt>
                <c:pt idx="378">
                  <c:v>-134.145804981541</c:v>
                </c:pt>
                <c:pt idx="379">
                  <c:v>-136.32546184158099</c:v>
                </c:pt>
                <c:pt idx="380">
                  <c:v>-136.41296474472099</c:v>
                </c:pt>
                <c:pt idx="381">
                  <c:v>-136.41296474472099</c:v>
                </c:pt>
                <c:pt idx="382">
                  <c:v>-136.62071798952101</c:v>
                </c:pt>
                <c:pt idx="383">
                  <c:v>-136.67483442006099</c:v>
                </c:pt>
                <c:pt idx="384">
                  <c:v>-136.58589742482101</c:v>
                </c:pt>
                <c:pt idx="385">
                  <c:v>-136.67399612250099</c:v>
                </c:pt>
                <c:pt idx="386">
                  <c:v>-136.822530587161</c:v>
                </c:pt>
                <c:pt idx="387">
                  <c:v>-136.91104483224001</c:v>
                </c:pt>
                <c:pt idx="388">
                  <c:v>-136.76160830202201</c:v>
                </c:pt>
                <c:pt idx="389">
                  <c:v>-136.76160830202201</c:v>
                </c:pt>
                <c:pt idx="390">
                  <c:v>-137.320469490661</c:v>
                </c:pt>
                <c:pt idx="391">
                  <c:v>-137.95765251606201</c:v>
                </c:pt>
                <c:pt idx="392">
                  <c:v>-138.01383018102101</c:v>
                </c:pt>
                <c:pt idx="393">
                  <c:v>-137.82953347260101</c:v>
                </c:pt>
                <c:pt idx="394">
                  <c:v>-137.98107381509999</c:v>
                </c:pt>
                <c:pt idx="395">
                  <c:v>-138.19396170786101</c:v>
                </c:pt>
                <c:pt idx="396">
                  <c:v>-138.19396170786101</c:v>
                </c:pt>
                <c:pt idx="397">
                  <c:v>-138.19396170786101</c:v>
                </c:pt>
                <c:pt idx="398">
                  <c:v>-137.97484409784099</c:v>
                </c:pt>
                <c:pt idx="399">
                  <c:v>-138.07365234677999</c:v>
                </c:pt>
                <c:pt idx="400">
                  <c:v>-138.34413200472099</c:v>
                </c:pt>
                <c:pt idx="401">
                  <c:v>-138.34413200472099</c:v>
                </c:pt>
                <c:pt idx="402">
                  <c:v>-138.49708447386101</c:v>
                </c:pt>
                <c:pt idx="403">
                  <c:v>-138.346433613361</c:v>
                </c:pt>
                <c:pt idx="404">
                  <c:v>-139.022790238141</c:v>
                </c:pt>
                <c:pt idx="405">
                  <c:v>-138.96004285475999</c:v>
                </c:pt>
                <c:pt idx="406">
                  <c:v>-138.95633054520101</c:v>
                </c:pt>
                <c:pt idx="407">
                  <c:v>-139.049845834921</c:v>
                </c:pt>
                <c:pt idx="408">
                  <c:v>-138.79740778062001</c:v>
                </c:pt>
                <c:pt idx="409">
                  <c:v>-138.79740778062001</c:v>
                </c:pt>
                <c:pt idx="410">
                  <c:v>-139.18021302018099</c:v>
                </c:pt>
                <c:pt idx="411">
                  <c:v>-139.18021302018099</c:v>
                </c:pt>
                <c:pt idx="412">
                  <c:v>-139.368043146541</c:v>
                </c:pt>
                <c:pt idx="413">
                  <c:v>-139.17890797104101</c:v>
                </c:pt>
                <c:pt idx="414">
                  <c:v>-139.050105411061</c:v>
                </c:pt>
                <c:pt idx="415">
                  <c:v>-139.050105411061</c:v>
                </c:pt>
                <c:pt idx="416">
                  <c:v>-137.623808037781</c:v>
                </c:pt>
                <c:pt idx="417">
                  <c:v>-137.827060362541</c:v>
                </c:pt>
                <c:pt idx="418">
                  <c:v>-137.827060362541</c:v>
                </c:pt>
                <c:pt idx="419">
                  <c:v>-137.92647271608001</c:v>
                </c:pt>
                <c:pt idx="420">
                  <c:v>-137.72484732432</c:v>
                </c:pt>
                <c:pt idx="421">
                  <c:v>-137.957953017421</c:v>
                </c:pt>
                <c:pt idx="422">
                  <c:v>-137.72683458642101</c:v>
                </c:pt>
                <c:pt idx="423">
                  <c:v>-137.78877617814101</c:v>
                </c:pt>
                <c:pt idx="424">
                  <c:v>-138.02267029158099</c:v>
                </c:pt>
                <c:pt idx="425">
                  <c:v>-137.41386557814101</c:v>
                </c:pt>
                <c:pt idx="426">
                  <c:v>-137.43940030805999</c:v>
                </c:pt>
                <c:pt idx="427">
                  <c:v>-137.16029465184101</c:v>
                </c:pt>
                <c:pt idx="428">
                  <c:v>-137.06066761242101</c:v>
                </c:pt>
                <c:pt idx="429">
                  <c:v>-137.29737915192001</c:v>
                </c:pt>
                <c:pt idx="430">
                  <c:v>-136.91638413744101</c:v>
                </c:pt>
                <c:pt idx="431">
                  <c:v>-136.32145883028099</c:v>
                </c:pt>
                <c:pt idx="432">
                  <c:v>-136.39229694024201</c:v>
                </c:pt>
                <c:pt idx="433">
                  <c:v>-136.45194342606101</c:v>
                </c:pt>
                <c:pt idx="434">
                  <c:v>-136.42157023608101</c:v>
                </c:pt>
                <c:pt idx="435">
                  <c:v>-136.24202626416101</c:v>
                </c:pt>
                <c:pt idx="436">
                  <c:v>-135.84956543538101</c:v>
                </c:pt>
                <c:pt idx="437">
                  <c:v>-135.84956543538101</c:v>
                </c:pt>
                <c:pt idx="438">
                  <c:v>-135.84956543538101</c:v>
                </c:pt>
                <c:pt idx="439">
                  <c:v>-135.989844834481</c:v>
                </c:pt>
                <c:pt idx="440">
                  <c:v>-135.77873800482001</c:v>
                </c:pt>
                <c:pt idx="441">
                  <c:v>-136.09041281490099</c:v>
                </c:pt>
                <c:pt idx="442">
                  <c:v>-136.09041281490099</c:v>
                </c:pt>
                <c:pt idx="443">
                  <c:v>-135.87873335472099</c:v>
                </c:pt>
                <c:pt idx="444">
                  <c:v>-136.01097744323999</c:v>
                </c:pt>
                <c:pt idx="445">
                  <c:v>-135.24099287700099</c:v>
                </c:pt>
                <c:pt idx="446">
                  <c:v>-135.24099287700099</c:v>
                </c:pt>
                <c:pt idx="447">
                  <c:v>-135.41211543804101</c:v>
                </c:pt>
                <c:pt idx="448">
                  <c:v>-135.41211543804101</c:v>
                </c:pt>
                <c:pt idx="449">
                  <c:v>-135.479762428741</c:v>
                </c:pt>
                <c:pt idx="450">
                  <c:v>-135.58168498332</c:v>
                </c:pt>
                <c:pt idx="451">
                  <c:v>-135.39867378791999</c:v>
                </c:pt>
                <c:pt idx="452">
                  <c:v>-135.39867378791999</c:v>
                </c:pt>
                <c:pt idx="453">
                  <c:v>-134.939313007621</c:v>
                </c:pt>
                <c:pt idx="454">
                  <c:v>-135.03712649658101</c:v>
                </c:pt>
                <c:pt idx="455">
                  <c:v>-135.178723545661</c:v>
                </c:pt>
                <c:pt idx="456">
                  <c:v>-135.09656033316199</c:v>
                </c:pt>
                <c:pt idx="457">
                  <c:v>-134.35578989538101</c:v>
                </c:pt>
                <c:pt idx="458">
                  <c:v>-134.52811004783999</c:v>
                </c:pt>
                <c:pt idx="459">
                  <c:v>-134.52811004783999</c:v>
                </c:pt>
                <c:pt idx="460">
                  <c:v>-134.52811004783999</c:v>
                </c:pt>
                <c:pt idx="461">
                  <c:v>-134.59023189918099</c:v>
                </c:pt>
                <c:pt idx="462">
                  <c:v>-133.88847752136101</c:v>
                </c:pt>
                <c:pt idx="463">
                  <c:v>-134.17316330970101</c:v>
                </c:pt>
                <c:pt idx="464">
                  <c:v>-133.95446473692101</c:v>
                </c:pt>
                <c:pt idx="465">
                  <c:v>-134.01656250665999</c:v>
                </c:pt>
                <c:pt idx="466">
                  <c:v>-133.94031426510099</c:v>
                </c:pt>
                <c:pt idx="467">
                  <c:v>-133.54158981798199</c:v>
                </c:pt>
                <c:pt idx="468">
                  <c:v>-133.54158981798199</c:v>
                </c:pt>
                <c:pt idx="469">
                  <c:v>-132.93786670518199</c:v>
                </c:pt>
                <c:pt idx="470">
                  <c:v>-132.27452576682001</c:v>
                </c:pt>
                <c:pt idx="471">
                  <c:v>-131.85812954160099</c:v>
                </c:pt>
                <c:pt idx="472">
                  <c:v>-131.55975588162201</c:v>
                </c:pt>
                <c:pt idx="473">
                  <c:v>-131.17132163100001</c:v>
                </c:pt>
                <c:pt idx="474">
                  <c:v>-131.10776424192099</c:v>
                </c:pt>
                <c:pt idx="475">
                  <c:v>-131.10776424192099</c:v>
                </c:pt>
                <c:pt idx="476">
                  <c:v>-130.250045222041</c:v>
                </c:pt>
                <c:pt idx="477">
                  <c:v>-130.49838127956099</c:v>
                </c:pt>
                <c:pt idx="478">
                  <c:v>-130.49838127956099</c:v>
                </c:pt>
                <c:pt idx="479">
                  <c:v>-130.38431267922101</c:v>
                </c:pt>
                <c:pt idx="480">
                  <c:v>-130.40301762192101</c:v>
                </c:pt>
                <c:pt idx="481">
                  <c:v>-129.79846586526099</c:v>
                </c:pt>
                <c:pt idx="482">
                  <c:v>-129.16683315888099</c:v>
                </c:pt>
                <c:pt idx="483">
                  <c:v>-129.15125254824099</c:v>
                </c:pt>
                <c:pt idx="484">
                  <c:v>-129.15125254824099</c:v>
                </c:pt>
                <c:pt idx="485">
                  <c:v>-128.91844024901999</c:v>
                </c:pt>
                <c:pt idx="486">
                  <c:v>-128.45514828432101</c:v>
                </c:pt>
                <c:pt idx="487">
                  <c:v>-128.22118398276001</c:v>
                </c:pt>
                <c:pt idx="488">
                  <c:v>-128.22118398276001</c:v>
                </c:pt>
                <c:pt idx="489">
                  <c:v>-128.47091886846101</c:v>
                </c:pt>
                <c:pt idx="490">
                  <c:v>-128.47091886846101</c:v>
                </c:pt>
                <c:pt idx="491">
                  <c:v>-127.854159361862</c:v>
                </c:pt>
                <c:pt idx="492">
                  <c:v>-127.660554771181</c:v>
                </c:pt>
                <c:pt idx="493">
                  <c:v>-127.03491366966099</c:v>
                </c:pt>
                <c:pt idx="494">
                  <c:v>-126.41938353198201</c:v>
                </c:pt>
                <c:pt idx="495">
                  <c:v>-126.237343716121</c:v>
                </c:pt>
                <c:pt idx="496">
                  <c:v>-126.412235880841</c:v>
                </c:pt>
                <c:pt idx="497">
                  <c:v>-126.412235880841</c:v>
                </c:pt>
                <c:pt idx="498">
                  <c:v>-125.598236955842</c:v>
                </c:pt>
                <c:pt idx="499">
                  <c:v>-125.598236955842</c:v>
                </c:pt>
                <c:pt idx="500">
                  <c:v>-124.86592011786</c:v>
                </c:pt>
                <c:pt idx="501">
                  <c:v>-125.116633342981</c:v>
                </c:pt>
                <c:pt idx="502">
                  <c:v>-122.657520523861</c:v>
                </c:pt>
                <c:pt idx="503">
                  <c:v>-122.657520523861</c:v>
                </c:pt>
                <c:pt idx="504">
                  <c:v>-122.68054398426101</c:v>
                </c:pt>
                <c:pt idx="505">
                  <c:v>-122.68054398426101</c:v>
                </c:pt>
                <c:pt idx="506">
                  <c:v>-121.812204350041</c:v>
                </c:pt>
                <c:pt idx="507">
                  <c:v>-121.19290932822101</c:v>
                </c:pt>
                <c:pt idx="508">
                  <c:v>-119.572418758322</c:v>
                </c:pt>
                <c:pt idx="509">
                  <c:v>-119.39646158484101</c:v>
                </c:pt>
                <c:pt idx="510">
                  <c:v>-119.39646158484101</c:v>
                </c:pt>
                <c:pt idx="511">
                  <c:v>-119.39646158484101</c:v>
                </c:pt>
                <c:pt idx="512">
                  <c:v>-119.44698451488</c:v>
                </c:pt>
                <c:pt idx="513">
                  <c:v>-118.935267400201</c:v>
                </c:pt>
                <c:pt idx="514">
                  <c:v>-118.521019320721</c:v>
                </c:pt>
                <c:pt idx="515">
                  <c:v>-118.521019320721</c:v>
                </c:pt>
                <c:pt idx="516">
                  <c:v>-118.737409679161</c:v>
                </c:pt>
                <c:pt idx="517">
                  <c:v>-118.638572931841</c:v>
                </c:pt>
                <c:pt idx="518">
                  <c:v>-118.638572931841</c:v>
                </c:pt>
                <c:pt idx="519">
                  <c:v>-117.703423452721</c:v>
                </c:pt>
                <c:pt idx="520">
                  <c:v>-117.875517719341</c:v>
                </c:pt>
                <c:pt idx="521">
                  <c:v>-117.660684602942</c:v>
                </c:pt>
                <c:pt idx="522">
                  <c:v>-117.66554353476</c:v>
                </c:pt>
                <c:pt idx="523">
                  <c:v>-116.892832096981</c:v>
                </c:pt>
                <c:pt idx="524">
                  <c:v>-116.63218083132</c:v>
                </c:pt>
                <c:pt idx="525">
                  <c:v>-116.63218083132</c:v>
                </c:pt>
                <c:pt idx="526">
                  <c:v>-116.63218083132</c:v>
                </c:pt>
                <c:pt idx="527">
                  <c:v>-116.88366821352101</c:v>
                </c:pt>
                <c:pt idx="528">
                  <c:v>-116.74647673026099</c:v>
                </c:pt>
                <c:pt idx="529">
                  <c:v>-116.016462158821</c:v>
                </c:pt>
                <c:pt idx="530">
                  <c:v>-116.016462158821</c:v>
                </c:pt>
                <c:pt idx="531">
                  <c:v>-115.79777070684101</c:v>
                </c:pt>
                <c:pt idx="532">
                  <c:v>-115.844775516361</c:v>
                </c:pt>
                <c:pt idx="533">
                  <c:v>-115.661331514981</c:v>
                </c:pt>
                <c:pt idx="534">
                  <c:v>-115.661331514981</c:v>
                </c:pt>
                <c:pt idx="535">
                  <c:v>-115.270108641721</c:v>
                </c:pt>
                <c:pt idx="536">
                  <c:v>-115.270108641721</c:v>
                </c:pt>
                <c:pt idx="537">
                  <c:v>-113.893588140841</c:v>
                </c:pt>
                <c:pt idx="538">
                  <c:v>-113.5799666019</c:v>
                </c:pt>
                <c:pt idx="539">
                  <c:v>-113.181400795081</c:v>
                </c:pt>
                <c:pt idx="540">
                  <c:v>-111.710198820361</c:v>
                </c:pt>
                <c:pt idx="541">
                  <c:v>-111.888800460421</c:v>
                </c:pt>
                <c:pt idx="542">
                  <c:v>-111.888800460421</c:v>
                </c:pt>
                <c:pt idx="543">
                  <c:v>-111.651816050401</c:v>
                </c:pt>
                <c:pt idx="544">
                  <c:v>-111.74006618550099</c:v>
                </c:pt>
                <c:pt idx="545">
                  <c:v>-110.933660270581</c:v>
                </c:pt>
                <c:pt idx="546">
                  <c:v>-108.11893771386001</c:v>
                </c:pt>
                <c:pt idx="547">
                  <c:v>-108.11893771386001</c:v>
                </c:pt>
                <c:pt idx="548">
                  <c:v>-107.834966422741</c:v>
                </c:pt>
                <c:pt idx="549">
                  <c:v>-108.0422708649</c:v>
                </c:pt>
                <c:pt idx="550">
                  <c:v>-107.673237991202</c:v>
                </c:pt>
                <c:pt idx="551">
                  <c:v>-107.518532887441</c:v>
                </c:pt>
                <c:pt idx="552">
                  <c:v>-107.641636375801</c:v>
                </c:pt>
                <c:pt idx="553">
                  <c:v>-104.723498423222</c:v>
                </c:pt>
                <c:pt idx="554">
                  <c:v>-104.723498423222</c:v>
                </c:pt>
                <c:pt idx="555">
                  <c:v>-103.61669025594099</c:v>
                </c:pt>
                <c:pt idx="556">
                  <c:v>-103.36343464788099</c:v>
                </c:pt>
                <c:pt idx="557">
                  <c:v>-103.327371998641</c:v>
                </c:pt>
                <c:pt idx="558">
                  <c:v>-103.02209339357999</c:v>
                </c:pt>
                <c:pt idx="559">
                  <c:v>-102.756551973062</c:v>
                </c:pt>
                <c:pt idx="560">
                  <c:v>-103.115163596101</c:v>
                </c:pt>
                <c:pt idx="561">
                  <c:v>-102.80852727288099</c:v>
                </c:pt>
                <c:pt idx="562">
                  <c:v>-103.167315883561</c:v>
                </c:pt>
                <c:pt idx="563">
                  <c:v>-103.167315883561</c:v>
                </c:pt>
                <c:pt idx="564">
                  <c:v>-103.167315883561</c:v>
                </c:pt>
                <c:pt idx="565">
                  <c:v>-103.340591548861</c:v>
                </c:pt>
                <c:pt idx="566">
                  <c:v>-103.08206087856099</c:v>
                </c:pt>
                <c:pt idx="567">
                  <c:v>-102.8982503343</c:v>
                </c:pt>
                <c:pt idx="568">
                  <c:v>-102.8982503343</c:v>
                </c:pt>
                <c:pt idx="569">
                  <c:v>-102.76899664794099</c:v>
                </c:pt>
                <c:pt idx="570">
                  <c:v>-103.44224804136201</c:v>
                </c:pt>
                <c:pt idx="571">
                  <c:v>-103.31327429100099</c:v>
                </c:pt>
                <c:pt idx="572">
                  <c:v>-103.31327429100099</c:v>
                </c:pt>
                <c:pt idx="573">
                  <c:v>-103.044464847241</c:v>
                </c:pt>
                <c:pt idx="574">
                  <c:v>-103.044464847241</c:v>
                </c:pt>
                <c:pt idx="575">
                  <c:v>-102.867621880141</c:v>
                </c:pt>
                <c:pt idx="576">
                  <c:v>-103.190327225101</c:v>
                </c:pt>
                <c:pt idx="577">
                  <c:v>-103.456789842181</c:v>
                </c:pt>
                <c:pt idx="578">
                  <c:v>-103.456789842181</c:v>
                </c:pt>
                <c:pt idx="579">
                  <c:v>-103.194887028781</c:v>
                </c:pt>
                <c:pt idx="580">
                  <c:v>-103.194887028781</c:v>
                </c:pt>
                <c:pt idx="581">
                  <c:v>-102.973628620501</c:v>
                </c:pt>
                <c:pt idx="582">
                  <c:v>-103.108427404981</c:v>
                </c:pt>
                <c:pt idx="583">
                  <c:v>-102.78690240258101</c:v>
                </c:pt>
                <c:pt idx="584">
                  <c:v>-103.344328816741</c:v>
                </c:pt>
                <c:pt idx="585">
                  <c:v>-103.33886707008099</c:v>
                </c:pt>
                <c:pt idx="586">
                  <c:v>-103.257887633281</c:v>
                </c:pt>
                <c:pt idx="587">
                  <c:v>-103.243786132621</c:v>
                </c:pt>
                <c:pt idx="588">
                  <c:v>-103.243786132621</c:v>
                </c:pt>
                <c:pt idx="589">
                  <c:v>-103.243786132621</c:v>
                </c:pt>
                <c:pt idx="590">
                  <c:v>-103.556239594321</c:v>
                </c:pt>
                <c:pt idx="591">
                  <c:v>-103.643758047961</c:v>
                </c:pt>
                <c:pt idx="592">
                  <c:v>-103.23298800636</c:v>
                </c:pt>
                <c:pt idx="593">
                  <c:v>-103.15070044242</c:v>
                </c:pt>
                <c:pt idx="594">
                  <c:v>-103.93133678088</c:v>
                </c:pt>
                <c:pt idx="595">
                  <c:v>-103.93133678088</c:v>
                </c:pt>
                <c:pt idx="596">
                  <c:v>-103.93133678088</c:v>
                </c:pt>
                <c:pt idx="597">
                  <c:v>-103.612499478782</c:v>
                </c:pt>
                <c:pt idx="598">
                  <c:v>-103.38616357794</c:v>
                </c:pt>
                <c:pt idx="599">
                  <c:v>-103.34051908776</c:v>
                </c:pt>
                <c:pt idx="600">
                  <c:v>-103.34051908776</c:v>
                </c:pt>
                <c:pt idx="601">
                  <c:v>-103.674591748081</c:v>
                </c:pt>
                <c:pt idx="602">
                  <c:v>-103.95080907222101</c:v>
                </c:pt>
                <c:pt idx="603">
                  <c:v>-103.493180936462</c:v>
                </c:pt>
                <c:pt idx="604">
                  <c:v>-103.493180936462</c:v>
                </c:pt>
                <c:pt idx="605">
                  <c:v>-103.446224364361</c:v>
                </c:pt>
                <c:pt idx="606">
                  <c:v>-103.16004317478099</c:v>
                </c:pt>
                <c:pt idx="607">
                  <c:v>-103.16004317478099</c:v>
                </c:pt>
                <c:pt idx="608">
                  <c:v>-102.96706289994</c:v>
                </c:pt>
                <c:pt idx="609">
                  <c:v>-102.63162448062</c:v>
                </c:pt>
                <c:pt idx="610">
                  <c:v>-102.820622888881</c:v>
                </c:pt>
                <c:pt idx="611">
                  <c:v>-102.820622888881</c:v>
                </c:pt>
                <c:pt idx="612">
                  <c:v>-103.321280095801</c:v>
                </c:pt>
                <c:pt idx="613">
                  <c:v>-103.321280095801</c:v>
                </c:pt>
                <c:pt idx="614">
                  <c:v>-103.12160123922099</c:v>
                </c:pt>
                <c:pt idx="615">
                  <c:v>-102.784089697141</c:v>
                </c:pt>
                <c:pt idx="616">
                  <c:v>-102.69649289700099</c:v>
                </c:pt>
                <c:pt idx="617">
                  <c:v>-102.69649289700099</c:v>
                </c:pt>
                <c:pt idx="618">
                  <c:v>-102.357621730801</c:v>
                </c:pt>
                <c:pt idx="619">
                  <c:v>-102.357621730801</c:v>
                </c:pt>
                <c:pt idx="620">
                  <c:v>-103.185296942221</c:v>
                </c:pt>
                <c:pt idx="621">
                  <c:v>-102.944982165181</c:v>
                </c:pt>
                <c:pt idx="622">
                  <c:v>-102.659159410621</c:v>
                </c:pt>
                <c:pt idx="623">
                  <c:v>-102.417599179861</c:v>
                </c:pt>
                <c:pt idx="624">
                  <c:v>-102.564026270941</c:v>
                </c:pt>
                <c:pt idx="625">
                  <c:v>-102.222245169061</c:v>
                </c:pt>
                <c:pt idx="626">
                  <c:v>-102.02435496240101</c:v>
                </c:pt>
                <c:pt idx="627">
                  <c:v>-102.02435496240101</c:v>
                </c:pt>
                <c:pt idx="628">
                  <c:v>-102.02435496240101</c:v>
                </c:pt>
                <c:pt idx="629">
                  <c:v>-102.814109863201</c:v>
                </c:pt>
                <c:pt idx="630">
                  <c:v>-102.382048021561</c:v>
                </c:pt>
                <c:pt idx="631">
                  <c:v>-102.137887150921</c:v>
                </c:pt>
                <c:pt idx="632">
                  <c:v>-102.137887150921</c:v>
                </c:pt>
                <c:pt idx="633">
                  <c:v>-102.28527248766</c:v>
                </c:pt>
                <c:pt idx="634">
                  <c:v>-101.88514938144</c:v>
                </c:pt>
                <c:pt idx="635">
                  <c:v>-101.88514938144</c:v>
                </c:pt>
                <c:pt idx="636">
                  <c:v>-101.639368713241</c:v>
                </c:pt>
                <c:pt idx="637">
                  <c:v>-101.292367529941</c:v>
                </c:pt>
                <c:pt idx="638">
                  <c:v>-102.446845750801</c:v>
                </c:pt>
                <c:pt idx="639">
                  <c:v>-101.998988558101</c:v>
                </c:pt>
                <c:pt idx="640">
                  <c:v>-101.595892045561</c:v>
                </c:pt>
                <c:pt idx="641">
                  <c:v>-101.449290051001</c:v>
                </c:pt>
                <c:pt idx="642">
                  <c:v>-101.449290051001</c:v>
                </c:pt>
                <c:pt idx="643">
                  <c:v>-101.449290051001</c:v>
                </c:pt>
                <c:pt idx="644">
                  <c:v>-101.597141711101</c:v>
                </c:pt>
                <c:pt idx="645">
                  <c:v>-101.14577015778001</c:v>
                </c:pt>
                <c:pt idx="646">
                  <c:v>-100.59098355414</c:v>
                </c:pt>
                <c:pt idx="647">
                  <c:v>-100.59098355414</c:v>
                </c:pt>
                <c:pt idx="648">
                  <c:v>-100.840079731381</c:v>
                </c:pt>
                <c:pt idx="649">
                  <c:v>-101.303334115501</c:v>
                </c:pt>
                <c:pt idx="650">
                  <c:v>-101.21068698324</c:v>
                </c:pt>
                <c:pt idx="651">
                  <c:v>-101.21068698324</c:v>
                </c:pt>
                <c:pt idx="652">
                  <c:v>-100.85749720266099</c:v>
                </c:pt>
                <c:pt idx="653">
                  <c:v>-100.85749720266099</c:v>
                </c:pt>
                <c:pt idx="654">
                  <c:v>-100.6422302469</c:v>
                </c:pt>
                <c:pt idx="655">
                  <c:v>-100.342817759281</c:v>
                </c:pt>
                <c:pt idx="656">
                  <c:v>-99.883733658480594</c:v>
                </c:pt>
                <c:pt idx="657">
                  <c:v>-99.883733658480594</c:v>
                </c:pt>
                <c:pt idx="658">
                  <c:v>-100.55611776708101</c:v>
                </c:pt>
                <c:pt idx="659">
                  <c:v>-100.55611776708101</c:v>
                </c:pt>
                <c:pt idx="660">
                  <c:v>-100.70513679726101</c:v>
                </c:pt>
                <c:pt idx="661">
                  <c:v>-100.451138310001</c:v>
                </c:pt>
                <c:pt idx="662">
                  <c:v>-100.03674111846099</c:v>
                </c:pt>
                <c:pt idx="663">
                  <c:v>-99.781247720521193</c:v>
                </c:pt>
                <c:pt idx="664">
                  <c:v>-100.033485251161</c:v>
                </c:pt>
                <c:pt idx="665">
                  <c:v>-99.569518300021201</c:v>
                </c:pt>
                <c:pt idx="666">
                  <c:v>-99.472948117441206</c:v>
                </c:pt>
                <c:pt idx="667">
                  <c:v>-99.472948117441206</c:v>
                </c:pt>
                <c:pt idx="668">
                  <c:v>-99.472948117441206</c:v>
                </c:pt>
                <c:pt idx="669">
                  <c:v>-99.840042504360596</c:v>
                </c:pt>
                <c:pt idx="670">
                  <c:v>-99.722438398080598</c:v>
                </c:pt>
                <c:pt idx="671">
                  <c:v>-99.249310996920002</c:v>
                </c:pt>
                <c:pt idx="672">
                  <c:v>-99.249310996920002</c:v>
                </c:pt>
                <c:pt idx="673">
                  <c:v>-98.932009220881199</c:v>
                </c:pt>
                <c:pt idx="674">
                  <c:v>-98.833535941800605</c:v>
                </c:pt>
                <c:pt idx="675">
                  <c:v>-98.942801256120603</c:v>
                </c:pt>
                <c:pt idx="676">
                  <c:v>-99.198244228621206</c:v>
                </c:pt>
                <c:pt idx="677">
                  <c:v>-98.772939277980598</c:v>
                </c:pt>
                <c:pt idx="678">
                  <c:v>-98.772939277980598</c:v>
                </c:pt>
                <c:pt idx="679">
                  <c:v>-98.772939277980598</c:v>
                </c:pt>
                <c:pt idx="680">
                  <c:v>-98.404165296781201</c:v>
                </c:pt>
                <c:pt idx="681">
                  <c:v>-98.14045940394</c:v>
                </c:pt>
                <c:pt idx="682">
                  <c:v>-97.918690131721206</c:v>
                </c:pt>
                <c:pt idx="683">
                  <c:v>-97.595277098521194</c:v>
                </c:pt>
                <c:pt idx="684">
                  <c:v>-97.595277098521194</c:v>
                </c:pt>
                <c:pt idx="685">
                  <c:v>-97.435664020499999</c:v>
                </c:pt>
                <c:pt idx="686">
                  <c:v>-97.120070038380604</c:v>
                </c:pt>
                <c:pt idx="687">
                  <c:v>-97.120070038380604</c:v>
                </c:pt>
                <c:pt idx="688">
                  <c:v>-97.601058629579995</c:v>
                </c:pt>
                <c:pt idx="689">
                  <c:v>-96.745505699220004</c:v>
                </c:pt>
                <c:pt idx="690">
                  <c:v>-97.366456417320606</c:v>
                </c:pt>
                <c:pt idx="691">
                  <c:v>-97.048987765200593</c:v>
                </c:pt>
                <c:pt idx="692">
                  <c:v>-96.779772580380595</c:v>
                </c:pt>
                <c:pt idx="693">
                  <c:v>-96.779772580380595</c:v>
                </c:pt>
                <c:pt idx="694">
                  <c:v>-96.676048602361206</c:v>
                </c:pt>
                <c:pt idx="695">
                  <c:v>-96.676048602361206</c:v>
                </c:pt>
                <c:pt idx="696">
                  <c:v>-96.658549192440006</c:v>
                </c:pt>
                <c:pt idx="697">
                  <c:v>-96.220899467880599</c:v>
                </c:pt>
                <c:pt idx="698">
                  <c:v>-96.057219923520606</c:v>
                </c:pt>
                <c:pt idx="699">
                  <c:v>-95.735219926920607</c:v>
                </c:pt>
                <c:pt idx="700">
                  <c:v>-96.050876352060001</c:v>
                </c:pt>
                <c:pt idx="701">
                  <c:v>-96.420314292</c:v>
                </c:pt>
                <c:pt idx="702">
                  <c:v>-96.097406766359995</c:v>
                </c:pt>
                <c:pt idx="703">
                  <c:v>-96.097406766359995</c:v>
                </c:pt>
                <c:pt idx="704">
                  <c:v>-96.097406766359995</c:v>
                </c:pt>
                <c:pt idx="705">
                  <c:v>-95.764285310400595</c:v>
                </c:pt>
                <c:pt idx="706">
                  <c:v>-95.806981152901201</c:v>
                </c:pt>
                <c:pt idx="707">
                  <c:v>-95.421897020820595</c:v>
                </c:pt>
                <c:pt idx="708">
                  <c:v>-95.421897020820595</c:v>
                </c:pt>
                <c:pt idx="709">
                  <c:v>-94.866681084181195</c:v>
                </c:pt>
                <c:pt idx="710">
                  <c:v>-94.758353785081198</c:v>
                </c:pt>
                <c:pt idx="711">
                  <c:v>-94.758353785081198</c:v>
                </c:pt>
                <c:pt idx="712">
                  <c:v>-94.370255309041198</c:v>
                </c:pt>
                <c:pt idx="713">
                  <c:v>-94.568585183161801</c:v>
                </c:pt>
                <c:pt idx="714">
                  <c:v>-93.300863420640596</c:v>
                </c:pt>
                <c:pt idx="715">
                  <c:v>-93.300863420640596</c:v>
                </c:pt>
                <c:pt idx="716">
                  <c:v>-93.388341003361802</c:v>
                </c:pt>
                <c:pt idx="717">
                  <c:v>-93.103722012420604</c:v>
                </c:pt>
                <c:pt idx="718">
                  <c:v>-92.766954058261206</c:v>
                </c:pt>
                <c:pt idx="719">
                  <c:v>-92.766954058261206</c:v>
                </c:pt>
                <c:pt idx="720">
                  <c:v>-92.420028602040603</c:v>
                </c:pt>
                <c:pt idx="721">
                  <c:v>-92.420028602040603</c:v>
                </c:pt>
                <c:pt idx="722">
                  <c:v>-92.491793200801197</c:v>
                </c:pt>
                <c:pt idx="723">
                  <c:v>-92.141960811719997</c:v>
                </c:pt>
                <c:pt idx="724">
                  <c:v>-92.141960811719997</c:v>
                </c:pt>
                <c:pt idx="725">
                  <c:v>-91.8003778042806</c:v>
                </c:pt>
                <c:pt idx="726">
                  <c:v>-88.3375488451818</c:v>
                </c:pt>
                <c:pt idx="727">
                  <c:v>-87.936773392560596</c:v>
                </c:pt>
                <c:pt idx="728">
                  <c:v>-88.135685908499994</c:v>
                </c:pt>
                <c:pt idx="729">
                  <c:v>-88.010086543681197</c:v>
                </c:pt>
                <c:pt idx="730">
                  <c:v>-87.287433348481201</c:v>
                </c:pt>
                <c:pt idx="731">
                  <c:v>-87.287433348481201</c:v>
                </c:pt>
                <c:pt idx="732">
                  <c:v>-87.096847849920593</c:v>
                </c:pt>
                <c:pt idx="733">
                  <c:v>-87.096847849920593</c:v>
                </c:pt>
                <c:pt idx="734">
                  <c:v>-86.423370415801202</c:v>
                </c:pt>
                <c:pt idx="735">
                  <c:v>-86.502987849060005</c:v>
                </c:pt>
                <c:pt idx="736">
                  <c:v>-86.2552999689606</c:v>
                </c:pt>
                <c:pt idx="737">
                  <c:v>-77.687358784621196</c:v>
                </c:pt>
                <c:pt idx="738">
                  <c:v>-77.410531445341206</c:v>
                </c:pt>
                <c:pt idx="739">
                  <c:v>-76.939680739921201</c:v>
                </c:pt>
                <c:pt idx="740">
                  <c:v>-76.786954006921206</c:v>
                </c:pt>
                <c:pt idx="741">
                  <c:v>-76.187230125181799</c:v>
                </c:pt>
                <c:pt idx="742">
                  <c:v>-76.187230125181799</c:v>
                </c:pt>
                <c:pt idx="743">
                  <c:v>-76.187230125181799</c:v>
                </c:pt>
                <c:pt idx="744">
                  <c:v>-75.552378289380599</c:v>
                </c:pt>
                <c:pt idx="745">
                  <c:v>-75.201146536440604</c:v>
                </c:pt>
                <c:pt idx="746">
                  <c:v>-75.201146536440604</c:v>
                </c:pt>
                <c:pt idx="747">
                  <c:v>-74.789123821740603</c:v>
                </c:pt>
                <c:pt idx="748">
                  <c:v>-74.307865769939994</c:v>
                </c:pt>
                <c:pt idx="749">
                  <c:v>-74.307865769939994</c:v>
                </c:pt>
                <c:pt idx="750">
                  <c:v>-74.080875264601204</c:v>
                </c:pt>
                <c:pt idx="751">
                  <c:v>-73.945327365480594</c:v>
                </c:pt>
                <c:pt idx="752">
                  <c:v>-73.656774961500602</c:v>
                </c:pt>
                <c:pt idx="753">
                  <c:v>-73.427572381980596</c:v>
                </c:pt>
                <c:pt idx="754">
                  <c:v>-72.940069668361204</c:v>
                </c:pt>
                <c:pt idx="755">
                  <c:v>-73.551456213480606</c:v>
                </c:pt>
                <c:pt idx="756">
                  <c:v>-73.551456213480606</c:v>
                </c:pt>
                <c:pt idx="757">
                  <c:v>-73.551456213480606</c:v>
                </c:pt>
                <c:pt idx="758">
                  <c:v>-67.537584207720599</c:v>
                </c:pt>
                <c:pt idx="759">
                  <c:v>-68.365237818300599</c:v>
                </c:pt>
                <c:pt idx="760">
                  <c:v>-67.647781401300605</c:v>
                </c:pt>
                <c:pt idx="761">
                  <c:v>-67.647781401300605</c:v>
                </c:pt>
                <c:pt idx="762">
                  <c:v>-65.852818345079996</c:v>
                </c:pt>
                <c:pt idx="763">
                  <c:v>-65.852818345079996</c:v>
                </c:pt>
                <c:pt idx="764">
                  <c:v>-64.988924952181193</c:v>
                </c:pt>
                <c:pt idx="765">
                  <c:v>-63.949646560920598</c:v>
                </c:pt>
                <c:pt idx="766">
                  <c:v>-63.4650732717012</c:v>
                </c:pt>
                <c:pt idx="767">
                  <c:v>-64.054842671040603</c:v>
                </c:pt>
                <c:pt idx="768">
                  <c:v>-63.7129904625018</c:v>
                </c:pt>
                <c:pt idx="769">
                  <c:v>-62.997453441181797</c:v>
                </c:pt>
                <c:pt idx="770">
                  <c:v>-62.997453441181797</c:v>
                </c:pt>
                <c:pt idx="771">
                  <c:v>-62.997453441181797</c:v>
                </c:pt>
                <c:pt idx="772">
                  <c:v>-63.955111042261201</c:v>
                </c:pt>
                <c:pt idx="773">
                  <c:v>-63.5409739925406</c:v>
                </c:pt>
                <c:pt idx="774">
                  <c:v>-63.508489129559997</c:v>
                </c:pt>
                <c:pt idx="775">
                  <c:v>-63.079550178781801</c:v>
                </c:pt>
                <c:pt idx="776">
                  <c:v>-63.079550178781801</c:v>
                </c:pt>
                <c:pt idx="777">
                  <c:v>-63.763277676241202</c:v>
                </c:pt>
                <c:pt idx="778">
                  <c:v>-63.763277676241202</c:v>
                </c:pt>
                <c:pt idx="779">
                  <c:v>-63.481574594341801</c:v>
                </c:pt>
                <c:pt idx="780">
                  <c:v>-62.9797736251206</c:v>
                </c:pt>
                <c:pt idx="781">
                  <c:v>-63.588837123841202</c:v>
                </c:pt>
                <c:pt idx="782">
                  <c:v>-63.077723871121201</c:v>
                </c:pt>
                <c:pt idx="783">
                  <c:v>-62.493898054261201</c:v>
                </c:pt>
                <c:pt idx="784">
                  <c:v>-62.615914758419997</c:v>
                </c:pt>
                <c:pt idx="785">
                  <c:v>-63.379239062460599</c:v>
                </c:pt>
                <c:pt idx="786">
                  <c:v>-63.379239062460599</c:v>
                </c:pt>
                <c:pt idx="787">
                  <c:v>-63.379239062460599</c:v>
                </c:pt>
                <c:pt idx="788">
                  <c:v>-62.942741294400001</c:v>
                </c:pt>
                <c:pt idx="789">
                  <c:v>-63.121086934200598</c:v>
                </c:pt>
                <c:pt idx="790">
                  <c:v>-62.530552264920601</c:v>
                </c:pt>
                <c:pt idx="791">
                  <c:v>-62.530552264920601</c:v>
                </c:pt>
                <c:pt idx="792">
                  <c:v>-63.380393565061802</c:v>
                </c:pt>
                <c:pt idx="793">
                  <c:v>-62.788158570961798</c:v>
                </c:pt>
                <c:pt idx="794">
                  <c:v>-62.788158570961798</c:v>
                </c:pt>
                <c:pt idx="795">
                  <c:v>-62.193683864161201</c:v>
                </c:pt>
                <c:pt idx="796">
                  <c:v>-63.528337702200602</c:v>
                </c:pt>
                <c:pt idx="797">
                  <c:v>-63.013048082760598</c:v>
                </c:pt>
                <c:pt idx="798">
                  <c:v>-62.415348393661198</c:v>
                </c:pt>
                <c:pt idx="799">
                  <c:v>-63.34774068726</c:v>
                </c:pt>
                <c:pt idx="800">
                  <c:v>-62.675656858380002</c:v>
                </c:pt>
                <c:pt idx="801">
                  <c:v>-62.675656858380002</c:v>
                </c:pt>
                <c:pt idx="802">
                  <c:v>-62.675656858380002</c:v>
                </c:pt>
                <c:pt idx="803">
                  <c:v>-62.073920741220597</c:v>
                </c:pt>
                <c:pt idx="804">
                  <c:v>-63.0920685184212</c:v>
                </c:pt>
                <c:pt idx="805">
                  <c:v>-61.956809916121202</c:v>
                </c:pt>
                <c:pt idx="806">
                  <c:v>-61.956809916121202</c:v>
                </c:pt>
                <c:pt idx="807">
                  <c:v>-62.360560668180597</c:v>
                </c:pt>
                <c:pt idx="808">
                  <c:v>-62.716060355940598</c:v>
                </c:pt>
                <c:pt idx="809">
                  <c:v>-62.262877706040001</c:v>
                </c:pt>
                <c:pt idx="810">
                  <c:v>-62.262877706040001</c:v>
                </c:pt>
                <c:pt idx="811">
                  <c:v>-62.981759525939999</c:v>
                </c:pt>
                <c:pt idx="812">
                  <c:v>-62.981759525939999</c:v>
                </c:pt>
                <c:pt idx="813">
                  <c:v>-61.832386689000003</c:v>
                </c:pt>
                <c:pt idx="814">
                  <c:v>-60.777351269940603</c:v>
                </c:pt>
                <c:pt idx="815">
                  <c:v>-61.819332258720003</c:v>
                </c:pt>
                <c:pt idx="816">
                  <c:v>-60.881301583621202</c:v>
                </c:pt>
                <c:pt idx="817">
                  <c:v>-61.2409424778606</c:v>
                </c:pt>
                <c:pt idx="818">
                  <c:v>-62.131478687640602</c:v>
                </c:pt>
                <c:pt idx="819">
                  <c:v>-61.5068760795006</c:v>
                </c:pt>
                <c:pt idx="820">
                  <c:v>-60.963621193381798</c:v>
                </c:pt>
                <c:pt idx="821">
                  <c:v>-60.963621193381798</c:v>
                </c:pt>
                <c:pt idx="822">
                  <c:v>-60.963621193381798</c:v>
                </c:pt>
                <c:pt idx="823">
                  <c:v>-61.766882080320599</c:v>
                </c:pt>
                <c:pt idx="824">
                  <c:v>-60.6672225576012</c:v>
                </c:pt>
                <c:pt idx="825">
                  <c:v>-60.999652225380601</c:v>
                </c:pt>
                <c:pt idx="826">
                  <c:v>-60.999652225380601</c:v>
                </c:pt>
                <c:pt idx="827">
                  <c:v>-60.772755781500599</c:v>
                </c:pt>
                <c:pt idx="828">
                  <c:v>-60.298484757601798</c:v>
                </c:pt>
                <c:pt idx="829">
                  <c:v>-60.298484757601798</c:v>
                </c:pt>
                <c:pt idx="830">
                  <c:v>-59.7452219897406</c:v>
                </c:pt>
                <c:pt idx="831">
                  <c:v>-60.403213188540597</c:v>
                </c:pt>
                <c:pt idx="832">
                  <c:v>-59.925359217780297</c:v>
                </c:pt>
                <c:pt idx="833">
                  <c:v>-59.523165516000702</c:v>
                </c:pt>
                <c:pt idx="834">
                  <c:v>-59.321660280961098</c:v>
                </c:pt>
                <c:pt idx="835">
                  <c:v>-60.311982515161198</c:v>
                </c:pt>
                <c:pt idx="836">
                  <c:v>-60.311982515161198</c:v>
                </c:pt>
                <c:pt idx="837">
                  <c:v>-60.311982515161198</c:v>
                </c:pt>
                <c:pt idx="838">
                  <c:v>-58.795233231841102</c:v>
                </c:pt>
                <c:pt idx="839">
                  <c:v>-58.139311477081598</c:v>
                </c:pt>
                <c:pt idx="840">
                  <c:v>-58.809405311820903</c:v>
                </c:pt>
                <c:pt idx="841">
                  <c:v>-58.809405311820903</c:v>
                </c:pt>
                <c:pt idx="842">
                  <c:v>-58.404409090020401</c:v>
                </c:pt>
                <c:pt idx="843">
                  <c:v>-58.404409090020401</c:v>
                </c:pt>
                <c:pt idx="844">
                  <c:v>-57.159898282441198</c:v>
                </c:pt>
                <c:pt idx="845">
                  <c:v>-58.088637490921599</c:v>
                </c:pt>
                <c:pt idx="846">
                  <c:v>-57.2553681420601</c:v>
                </c:pt>
                <c:pt idx="847">
                  <c:v>-57.2553681420601</c:v>
                </c:pt>
                <c:pt idx="848">
                  <c:v>-56.842831958221602</c:v>
                </c:pt>
                <c:pt idx="849">
                  <c:v>-56.842831958221602</c:v>
                </c:pt>
                <c:pt idx="850">
                  <c:v>-57.045203974800501</c:v>
                </c:pt>
                <c:pt idx="851">
                  <c:v>-57.467475715020498</c:v>
                </c:pt>
                <c:pt idx="852">
                  <c:v>-53.629687187579997</c:v>
                </c:pt>
                <c:pt idx="853">
                  <c:v>-52.928436569520699</c:v>
                </c:pt>
                <c:pt idx="854">
                  <c:v>-53.532004749540697</c:v>
                </c:pt>
                <c:pt idx="855">
                  <c:v>-53.178079390560796</c:v>
                </c:pt>
                <c:pt idx="856">
                  <c:v>-53.178079390560796</c:v>
                </c:pt>
                <c:pt idx="857">
                  <c:v>-53.178079390560796</c:v>
                </c:pt>
                <c:pt idx="858">
                  <c:v>-52.284480084960002</c:v>
                </c:pt>
                <c:pt idx="859">
                  <c:v>-52.284480084960002</c:v>
                </c:pt>
                <c:pt idx="860">
                  <c:v>-52.214747671800403</c:v>
                </c:pt>
                <c:pt idx="861">
                  <c:v>-51.497757155761398</c:v>
                </c:pt>
                <c:pt idx="862">
                  <c:v>-51.048189767041102</c:v>
                </c:pt>
                <c:pt idx="863">
                  <c:v>-51.048189767041102</c:v>
                </c:pt>
                <c:pt idx="864">
                  <c:v>-51.753148498020202</c:v>
                </c:pt>
                <c:pt idx="865">
                  <c:v>-51.753148498020202</c:v>
                </c:pt>
                <c:pt idx="866">
                  <c:v>-50.576796570539898</c:v>
                </c:pt>
                <c:pt idx="867">
                  <c:v>-50.207513026260798</c:v>
                </c:pt>
                <c:pt idx="868">
                  <c:v>-51.010524248340502</c:v>
                </c:pt>
                <c:pt idx="869">
                  <c:v>-51.010524248340502</c:v>
                </c:pt>
                <c:pt idx="870">
                  <c:v>-50.185953184200699</c:v>
                </c:pt>
                <c:pt idx="871">
                  <c:v>-50.185953184200699</c:v>
                </c:pt>
                <c:pt idx="872">
                  <c:v>-49.632516518640799</c:v>
                </c:pt>
                <c:pt idx="873">
                  <c:v>-48.989315885760902</c:v>
                </c:pt>
                <c:pt idx="874">
                  <c:v>-49.702592329620103</c:v>
                </c:pt>
                <c:pt idx="875">
                  <c:v>-49.238802217200799</c:v>
                </c:pt>
                <c:pt idx="876">
                  <c:v>-48.860752874761602</c:v>
                </c:pt>
                <c:pt idx="877">
                  <c:v>-47.749179713341597</c:v>
                </c:pt>
                <c:pt idx="878">
                  <c:v>-48.737937386280798</c:v>
                </c:pt>
                <c:pt idx="879">
                  <c:v>-48.737937386280798</c:v>
                </c:pt>
                <c:pt idx="880">
                  <c:v>-48.737937386280798</c:v>
                </c:pt>
                <c:pt idx="881">
                  <c:v>-48.083971797121301</c:v>
                </c:pt>
                <c:pt idx="882">
                  <c:v>-40.284194806200702</c:v>
                </c:pt>
                <c:pt idx="883">
                  <c:v>-39.5681327752214</c:v>
                </c:pt>
                <c:pt idx="884">
                  <c:v>-38.019359259300202</c:v>
                </c:pt>
                <c:pt idx="885">
                  <c:v>-38.019359259300202</c:v>
                </c:pt>
                <c:pt idx="886">
                  <c:v>-37.292311896781598</c:v>
                </c:pt>
                <c:pt idx="887">
                  <c:v>-36.855275978101098</c:v>
                </c:pt>
                <c:pt idx="888">
                  <c:v>-37.501843493461102</c:v>
                </c:pt>
                <c:pt idx="889">
                  <c:v>-37.501843493461102</c:v>
                </c:pt>
                <c:pt idx="890">
                  <c:v>-37.501843493461102</c:v>
                </c:pt>
                <c:pt idx="891">
                  <c:v>-37.881707071081202</c:v>
                </c:pt>
                <c:pt idx="892">
                  <c:v>-36.505066556400699</c:v>
                </c:pt>
                <c:pt idx="893">
                  <c:v>-35.455756004581097</c:v>
                </c:pt>
                <c:pt idx="894">
                  <c:v>-35.455756004581097</c:v>
                </c:pt>
                <c:pt idx="895">
                  <c:v>-35.893146842280998</c:v>
                </c:pt>
                <c:pt idx="896">
                  <c:v>-34.945435055161603</c:v>
                </c:pt>
                <c:pt idx="897">
                  <c:v>-34.945435055161603</c:v>
                </c:pt>
                <c:pt idx="898">
                  <c:v>-34.708732429620497</c:v>
                </c:pt>
                <c:pt idx="899">
                  <c:v>-34.358511625020498</c:v>
                </c:pt>
                <c:pt idx="900">
                  <c:v>-33.295542917941297</c:v>
                </c:pt>
                <c:pt idx="901">
                  <c:v>-34.3610655878405</c:v>
                </c:pt>
                <c:pt idx="902">
                  <c:v>-33.699849269280001</c:v>
                </c:pt>
                <c:pt idx="903">
                  <c:v>-32.831260564799997</c:v>
                </c:pt>
                <c:pt idx="904">
                  <c:v>-23.8480822808407</c:v>
                </c:pt>
                <c:pt idx="905">
                  <c:v>-23.8480822808407</c:v>
                </c:pt>
                <c:pt idx="906">
                  <c:v>-23.8480822808407</c:v>
                </c:pt>
                <c:pt idx="907">
                  <c:v>-22.904872679041599</c:v>
                </c:pt>
                <c:pt idx="908">
                  <c:v>-21.329350213560499</c:v>
                </c:pt>
                <c:pt idx="909">
                  <c:v>-22.2204965276404</c:v>
                </c:pt>
                <c:pt idx="910">
                  <c:v>-22.2204965276404</c:v>
                </c:pt>
                <c:pt idx="911">
                  <c:v>-21.370760153521399</c:v>
                </c:pt>
                <c:pt idx="912">
                  <c:v>-20.8452816943202</c:v>
                </c:pt>
                <c:pt idx="913">
                  <c:v>-20.8452816943202</c:v>
                </c:pt>
                <c:pt idx="914">
                  <c:v>-19.878675431221499</c:v>
                </c:pt>
                <c:pt idx="915">
                  <c:v>-19.017337864501101</c:v>
                </c:pt>
                <c:pt idx="916">
                  <c:v>-20.0238366112211</c:v>
                </c:pt>
                <c:pt idx="917">
                  <c:v>-19.1582655477015</c:v>
                </c:pt>
                <c:pt idx="918">
                  <c:v>-18.176383538160501</c:v>
                </c:pt>
                <c:pt idx="919">
                  <c:v>-17.52293759238</c:v>
                </c:pt>
                <c:pt idx="920">
                  <c:v>-17.52293759238</c:v>
                </c:pt>
                <c:pt idx="921">
                  <c:v>-17.52293759238</c:v>
                </c:pt>
                <c:pt idx="922">
                  <c:v>-16.531032057180202</c:v>
                </c:pt>
                <c:pt idx="923">
                  <c:v>-15.868636477320599</c:v>
                </c:pt>
                <c:pt idx="924">
                  <c:v>-15.9946692978014</c:v>
                </c:pt>
                <c:pt idx="925">
                  <c:v>-15.9946692978014</c:v>
                </c:pt>
                <c:pt idx="926">
                  <c:v>-14.987646865560601</c:v>
                </c:pt>
                <c:pt idx="927">
                  <c:v>-14.0880798111601</c:v>
                </c:pt>
                <c:pt idx="928">
                  <c:v>-13.183313030640999</c:v>
                </c:pt>
                <c:pt idx="929">
                  <c:v>-13.183313030640999</c:v>
                </c:pt>
                <c:pt idx="930">
                  <c:v>-12.1598903634015</c:v>
                </c:pt>
                <c:pt idx="931">
                  <c:v>-12.1598903634015</c:v>
                </c:pt>
                <c:pt idx="932">
                  <c:v>-12.0391060497616</c:v>
                </c:pt>
                <c:pt idx="933">
                  <c:v>-11.5768485201011</c:v>
                </c:pt>
                <c:pt idx="934">
                  <c:v>-10.077607476721401</c:v>
                </c:pt>
                <c:pt idx="935">
                  <c:v>-10.077607476721401</c:v>
                </c:pt>
                <c:pt idx="936">
                  <c:v>-9.3763167647409595</c:v>
                </c:pt>
                <c:pt idx="937">
                  <c:v>-9.3763167647409595</c:v>
                </c:pt>
                <c:pt idx="938">
                  <c:v>-10.6370307733215</c:v>
                </c:pt>
                <c:pt idx="939">
                  <c:v>-9.1222515909606603</c:v>
                </c:pt>
                <c:pt idx="940">
                  <c:v>-8.6447387683199395</c:v>
                </c:pt>
                <c:pt idx="941">
                  <c:v>-7.81511317386048</c:v>
                </c:pt>
                <c:pt idx="942">
                  <c:v>-7.5606910522213804</c:v>
                </c:pt>
                <c:pt idx="943">
                  <c:v>-6.4876335996615602</c:v>
                </c:pt>
                <c:pt idx="944">
                  <c:v>-5.7607261614612097</c:v>
                </c:pt>
                <c:pt idx="945">
                  <c:v>-5.7607261614612097</c:v>
                </c:pt>
                <c:pt idx="946">
                  <c:v>7.2226172468395804</c:v>
                </c:pt>
                <c:pt idx="947">
                  <c:v>10.586449882438901</c:v>
                </c:pt>
                <c:pt idx="948">
                  <c:v>11.8086238417192</c:v>
                </c:pt>
                <c:pt idx="949">
                  <c:v>12.6576454565384</c:v>
                </c:pt>
                <c:pt idx="950">
                  <c:v>13.3801034558388</c:v>
                </c:pt>
                <c:pt idx="951">
                  <c:v>13.3801034558388</c:v>
                </c:pt>
                <c:pt idx="952">
                  <c:v>13.3801034558388</c:v>
                </c:pt>
                <c:pt idx="953">
                  <c:v>14.755648394818699</c:v>
                </c:pt>
                <c:pt idx="954">
                  <c:v>16.0070175065391</c:v>
                </c:pt>
                <c:pt idx="955">
                  <c:v>16.182987346379601</c:v>
                </c:pt>
                <c:pt idx="956">
                  <c:v>17.193752194318701</c:v>
                </c:pt>
                <c:pt idx="957">
                  <c:v>18.474315232378402</c:v>
                </c:pt>
                <c:pt idx="958">
                  <c:v>18.474315232378402</c:v>
                </c:pt>
                <c:pt idx="959">
                  <c:v>19.626628331999399</c:v>
                </c:pt>
                <c:pt idx="960">
                  <c:v>19.626628331999399</c:v>
                </c:pt>
                <c:pt idx="961">
                  <c:v>19.9732512503397</c:v>
                </c:pt>
                <c:pt idx="962">
                  <c:v>20.884165738139</c:v>
                </c:pt>
                <c:pt idx="963">
                  <c:v>21.930247200178901</c:v>
                </c:pt>
                <c:pt idx="964">
                  <c:v>21.930247200178901</c:v>
                </c:pt>
                <c:pt idx="965">
                  <c:v>23.391224027579302</c:v>
                </c:pt>
                <c:pt idx="966">
                  <c:v>23.391224027579302</c:v>
                </c:pt>
                <c:pt idx="967">
                  <c:v>24.452675983079601</c:v>
                </c:pt>
                <c:pt idx="968">
                  <c:v>25.250692933738598</c:v>
                </c:pt>
                <c:pt idx="969">
                  <c:v>25.685366308379699</c:v>
                </c:pt>
                <c:pt idx="970">
                  <c:v>34.971608518259799</c:v>
                </c:pt>
                <c:pt idx="971">
                  <c:v>36.415456508399302</c:v>
                </c:pt>
                <c:pt idx="972">
                  <c:v>37.7342507432394</c:v>
                </c:pt>
                <c:pt idx="973">
                  <c:v>38.911635949379502</c:v>
                </c:pt>
                <c:pt idx="974">
                  <c:v>37.372897775219897</c:v>
                </c:pt>
                <c:pt idx="975">
                  <c:v>37.372897775219897</c:v>
                </c:pt>
                <c:pt idx="976">
                  <c:v>37.372897775219897</c:v>
                </c:pt>
                <c:pt idx="977">
                  <c:v>43.448184412679304</c:v>
                </c:pt>
                <c:pt idx="978">
                  <c:v>44.538782734559803</c:v>
                </c:pt>
                <c:pt idx="979">
                  <c:v>43.847525388059097</c:v>
                </c:pt>
                <c:pt idx="980">
                  <c:v>43.847525388059097</c:v>
                </c:pt>
                <c:pt idx="981">
                  <c:v>45.3829842309596</c:v>
                </c:pt>
                <c:pt idx="982">
                  <c:v>45.3829842309596</c:v>
                </c:pt>
                <c:pt idx="983">
                  <c:v>47.451924511679501</c:v>
                </c:pt>
                <c:pt idx="984">
                  <c:v>49.017776712119598</c:v>
                </c:pt>
                <c:pt idx="985">
                  <c:v>50.454685861739101</c:v>
                </c:pt>
                <c:pt idx="986">
                  <c:v>50.454685861739101</c:v>
                </c:pt>
                <c:pt idx="987">
                  <c:v>50.895331110238601</c:v>
                </c:pt>
                <c:pt idx="988">
                  <c:v>51.523509289739302</c:v>
                </c:pt>
                <c:pt idx="989">
                  <c:v>52.687306421399903</c:v>
                </c:pt>
                <c:pt idx="990">
                  <c:v>55.691785073159899</c:v>
                </c:pt>
                <c:pt idx="991">
                  <c:v>58.1187454466993</c:v>
                </c:pt>
                <c:pt idx="992">
                  <c:v>59.230056122458997</c:v>
                </c:pt>
                <c:pt idx="993">
                  <c:v>60.923995630139999</c:v>
                </c:pt>
                <c:pt idx="994">
                  <c:v>60.923995630139999</c:v>
                </c:pt>
                <c:pt idx="995">
                  <c:v>62.484986546880002</c:v>
                </c:pt>
                <c:pt idx="996">
                  <c:v>61.486168324620003</c:v>
                </c:pt>
                <c:pt idx="997">
                  <c:v>61.486168324620003</c:v>
                </c:pt>
                <c:pt idx="998">
                  <c:v>63.208516543739997</c:v>
                </c:pt>
                <c:pt idx="999">
                  <c:v>64.796950318379999</c:v>
                </c:pt>
                <c:pt idx="1000">
                  <c:v>65.901785256958803</c:v>
                </c:pt>
                <c:pt idx="1001">
                  <c:v>67.190515210559397</c:v>
                </c:pt>
                <c:pt idx="1002">
                  <c:v>65.469592811578806</c:v>
                </c:pt>
                <c:pt idx="1003">
                  <c:v>67.094418302639994</c:v>
                </c:pt>
                <c:pt idx="1004">
                  <c:v>67.094418302639994</c:v>
                </c:pt>
                <c:pt idx="1005">
                  <c:v>67.094418302639994</c:v>
                </c:pt>
                <c:pt idx="1006">
                  <c:v>69.2106993709194</c:v>
                </c:pt>
                <c:pt idx="1007">
                  <c:v>70.206145994338797</c:v>
                </c:pt>
                <c:pt idx="1008">
                  <c:v>70.865037765178798</c:v>
                </c:pt>
                <c:pt idx="1009">
                  <c:v>70.865037765178798</c:v>
                </c:pt>
                <c:pt idx="1010">
                  <c:v>72.546099833520003</c:v>
                </c:pt>
                <c:pt idx="1011">
                  <c:v>73.876564643039998</c:v>
                </c:pt>
                <c:pt idx="1012">
                  <c:v>75.7369113681588</c:v>
                </c:pt>
                <c:pt idx="1013">
                  <c:v>75.7369113681588</c:v>
                </c:pt>
                <c:pt idx="1014">
                  <c:v>76.725719685779396</c:v>
                </c:pt>
                <c:pt idx="1015">
                  <c:v>76.725719685779396</c:v>
                </c:pt>
                <c:pt idx="1016">
                  <c:v>77.300209940579407</c:v>
                </c:pt>
                <c:pt idx="1017">
                  <c:v>78.678861590638803</c:v>
                </c:pt>
                <c:pt idx="1018">
                  <c:v>83.330846345998793</c:v>
                </c:pt>
                <c:pt idx="1019">
                  <c:v>84.448636615978799</c:v>
                </c:pt>
                <c:pt idx="1020">
                  <c:v>85.526125999018802</c:v>
                </c:pt>
              </c:numCache>
            </c:numRef>
          </c:xVal>
          <c:yVal>
            <c:numRef>
              <c:f>ОК!$AB$3:$AB$1023</c:f>
              <c:numCache>
                <c:formatCode>General</c:formatCode>
                <c:ptCount val="1021"/>
                <c:pt idx="0">
                  <c:v>164.06786386388501</c:v>
                </c:pt>
                <c:pt idx="1">
                  <c:v>163.96869174493401</c:v>
                </c:pt>
                <c:pt idx="2">
                  <c:v>163.96869174493401</c:v>
                </c:pt>
                <c:pt idx="3">
                  <c:v>163.863922911034</c:v>
                </c:pt>
                <c:pt idx="4">
                  <c:v>163.863922911034</c:v>
                </c:pt>
                <c:pt idx="5">
                  <c:v>163.66165691006699</c:v>
                </c:pt>
                <c:pt idx="6">
                  <c:v>163.58166929108799</c:v>
                </c:pt>
                <c:pt idx="7">
                  <c:v>163.47690171264199</c:v>
                </c:pt>
                <c:pt idx="8">
                  <c:v>163.47690171264199</c:v>
                </c:pt>
                <c:pt idx="9">
                  <c:v>163.37710712256299</c:v>
                </c:pt>
                <c:pt idx="10">
                  <c:v>163.37710712256299</c:v>
                </c:pt>
                <c:pt idx="11">
                  <c:v>163.278987750466</c:v>
                </c:pt>
                <c:pt idx="12">
                  <c:v>159.417868208058</c:v>
                </c:pt>
                <c:pt idx="13">
                  <c:v>159.417868208058</c:v>
                </c:pt>
                <c:pt idx="14">
                  <c:v>159.31869461609901</c:v>
                </c:pt>
                <c:pt idx="15">
                  <c:v>159.12140271150699</c:v>
                </c:pt>
                <c:pt idx="16">
                  <c:v>159.01601662333201</c:v>
                </c:pt>
                <c:pt idx="17">
                  <c:v>159.01601662333201</c:v>
                </c:pt>
                <c:pt idx="18">
                  <c:v>158.91330337041501</c:v>
                </c:pt>
                <c:pt idx="19">
                  <c:v>158.81872465436501</c:v>
                </c:pt>
                <c:pt idx="20">
                  <c:v>158.81872465436501</c:v>
                </c:pt>
                <c:pt idx="21">
                  <c:v>158.711041489557</c:v>
                </c:pt>
                <c:pt idx="22">
                  <c:v>158.61124681842</c:v>
                </c:pt>
                <c:pt idx="23">
                  <c:v>158.511452316175</c:v>
                </c:pt>
                <c:pt idx="24">
                  <c:v>158.40898517111299</c:v>
                </c:pt>
                <c:pt idx="25">
                  <c:v>158.30335332077701</c:v>
                </c:pt>
                <c:pt idx="26">
                  <c:v>158.20877470097099</c:v>
                </c:pt>
                <c:pt idx="27">
                  <c:v>158.20877470097099</c:v>
                </c:pt>
                <c:pt idx="28">
                  <c:v>158.20877470097099</c:v>
                </c:pt>
                <c:pt idx="29">
                  <c:v>158.10109181589601</c:v>
                </c:pt>
                <c:pt idx="30">
                  <c:v>158.006513185638</c:v>
                </c:pt>
                <c:pt idx="31">
                  <c:v>157.804005636082</c:v>
                </c:pt>
                <c:pt idx="32">
                  <c:v>157.804005636082</c:v>
                </c:pt>
                <c:pt idx="33">
                  <c:v>157.69924125588699</c:v>
                </c:pt>
                <c:pt idx="34">
                  <c:v>157.598825538196</c:v>
                </c:pt>
                <c:pt idx="35">
                  <c:v>157.49611262300101</c:v>
                </c:pt>
                <c:pt idx="36">
                  <c:v>157.49611262300101</c:v>
                </c:pt>
                <c:pt idx="37">
                  <c:v>157.39656439960501</c:v>
                </c:pt>
                <c:pt idx="38">
                  <c:v>157.193435649593</c:v>
                </c:pt>
                <c:pt idx="39">
                  <c:v>154.108059559862</c:v>
                </c:pt>
                <c:pt idx="40">
                  <c:v>153.883693613921</c:v>
                </c:pt>
                <c:pt idx="41">
                  <c:v>153.78327876942799</c:v>
                </c:pt>
                <c:pt idx="42">
                  <c:v>153.682242697248</c:v>
                </c:pt>
                <c:pt idx="43">
                  <c:v>153.682242697248</c:v>
                </c:pt>
                <c:pt idx="44">
                  <c:v>153.57810034038599</c:v>
                </c:pt>
                <c:pt idx="45">
                  <c:v>153.57810034038599</c:v>
                </c:pt>
                <c:pt idx="46">
                  <c:v>153.47538822263101</c:v>
                </c:pt>
                <c:pt idx="47">
                  <c:v>153.38081053561601</c:v>
                </c:pt>
                <c:pt idx="48">
                  <c:v>153.273128503409</c:v>
                </c:pt>
                <c:pt idx="49">
                  <c:v>153.172713688952</c:v>
                </c:pt>
                <c:pt idx="50">
                  <c:v>153.073541531671</c:v>
                </c:pt>
                <c:pt idx="51">
                  <c:v>152.97107544714601</c:v>
                </c:pt>
                <c:pt idx="52">
                  <c:v>152.84793364746301</c:v>
                </c:pt>
                <c:pt idx="53">
                  <c:v>152.84793364746301</c:v>
                </c:pt>
                <c:pt idx="54">
                  <c:v>152.84793364746301</c:v>
                </c:pt>
                <c:pt idx="55">
                  <c:v>152.742548964805</c:v>
                </c:pt>
                <c:pt idx="56">
                  <c:v>152.54525940097699</c:v>
                </c:pt>
                <c:pt idx="57">
                  <c:v>152.43465907611599</c:v>
                </c:pt>
                <c:pt idx="58">
                  <c:v>152.43465907611599</c:v>
                </c:pt>
                <c:pt idx="59">
                  <c:v>152.33716296631499</c:v>
                </c:pt>
                <c:pt idx="60">
                  <c:v>152.23799089061299</c:v>
                </c:pt>
                <c:pt idx="61">
                  <c:v>152.23799089061299</c:v>
                </c:pt>
                <c:pt idx="62">
                  <c:v>152.13906486947201</c:v>
                </c:pt>
                <c:pt idx="63">
                  <c:v>152.032813086142</c:v>
                </c:pt>
                <c:pt idx="64">
                  <c:v>151.911968984928</c:v>
                </c:pt>
                <c:pt idx="65">
                  <c:v>151.80782685491999</c:v>
                </c:pt>
                <c:pt idx="66">
                  <c:v>151.70679115074699</c:v>
                </c:pt>
                <c:pt idx="67">
                  <c:v>151.60991656163</c:v>
                </c:pt>
                <c:pt idx="68">
                  <c:v>151.60991656163</c:v>
                </c:pt>
                <c:pt idx="69">
                  <c:v>151.60991656163</c:v>
                </c:pt>
                <c:pt idx="70">
                  <c:v>151.504532228682</c:v>
                </c:pt>
                <c:pt idx="71">
                  <c:v>151.405360188869</c:v>
                </c:pt>
                <c:pt idx="72">
                  <c:v>151.20310141856399</c:v>
                </c:pt>
                <c:pt idx="73">
                  <c:v>149.62950375091299</c:v>
                </c:pt>
                <c:pt idx="74">
                  <c:v>149.52908949308599</c:v>
                </c:pt>
                <c:pt idx="75">
                  <c:v>149.52908949308599</c:v>
                </c:pt>
                <c:pt idx="76">
                  <c:v>149.52908949308599</c:v>
                </c:pt>
                <c:pt idx="77">
                  <c:v>149.40594829698799</c:v>
                </c:pt>
                <c:pt idx="78">
                  <c:v>149.09663059363601</c:v>
                </c:pt>
                <c:pt idx="79">
                  <c:v>149.09663059363601</c:v>
                </c:pt>
                <c:pt idx="80">
                  <c:v>148.67019640639299</c:v>
                </c:pt>
                <c:pt idx="81">
                  <c:v>148.56835299489401</c:v>
                </c:pt>
                <c:pt idx="82">
                  <c:v>148.46502034252001</c:v>
                </c:pt>
                <c:pt idx="83">
                  <c:v>148.36876728570701</c:v>
                </c:pt>
                <c:pt idx="84">
                  <c:v>148.26400537139801</c:v>
                </c:pt>
                <c:pt idx="85">
                  <c:v>148.26400537139801</c:v>
                </c:pt>
                <c:pt idx="86">
                  <c:v>148.160672792056</c:v>
                </c:pt>
                <c:pt idx="87">
                  <c:v>148.03839954075499</c:v>
                </c:pt>
                <c:pt idx="88">
                  <c:v>147.83527438898801</c:v>
                </c:pt>
                <c:pt idx="89">
                  <c:v>147.83527438898801</c:v>
                </c:pt>
                <c:pt idx="90">
                  <c:v>147.731133651763</c:v>
                </c:pt>
                <c:pt idx="91">
                  <c:v>147.635314751251</c:v>
                </c:pt>
                <c:pt idx="92">
                  <c:v>147.19993890262501</c:v>
                </c:pt>
                <c:pt idx="93">
                  <c:v>147.096606540404</c:v>
                </c:pt>
                <c:pt idx="94">
                  <c:v>146.997682509903</c:v>
                </c:pt>
                <c:pt idx="95">
                  <c:v>146.997682509903</c:v>
                </c:pt>
                <c:pt idx="96">
                  <c:v>146.79021011652799</c:v>
                </c:pt>
                <c:pt idx="97">
                  <c:v>146.67166336724799</c:v>
                </c:pt>
                <c:pt idx="98">
                  <c:v>146.56665467635099</c:v>
                </c:pt>
                <c:pt idx="99">
                  <c:v>146.464812021352</c:v>
                </c:pt>
                <c:pt idx="100">
                  <c:v>146.36439827389</c:v>
                </c:pt>
                <c:pt idx="101">
                  <c:v>146.26255617595899</c:v>
                </c:pt>
                <c:pt idx="102">
                  <c:v>146.15922366160299</c:v>
                </c:pt>
                <c:pt idx="103">
                  <c:v>146.15922366160299</c:v>
                </c:pt>
                <c:pt idx="104">
                  <c:v>146.15922366160299</c:v>
                </c:pt>
                <c:pt idx="105">
                  <c:v>146.06297058840801</c:v>
                </c:pt>
                <c:pt idx="106">
                  <c:v>145.83444713107801</c:v>
                </c:pt>
                <c:pt idx="107">
                  <c:v>145.73198412312701</c:v>
                </c:pt>
                <c:pt idx="108">
                  <c:v>145.73198412312701</c:v>
                </c:pt>
                <c:pt idx="109">
                  <c:v>145.63281231501401</c:v>
                </c:pt>
                <c:pt idx="110">
                  <c:v>145.52513327541499</c:v>
                </c:pt>
                <c:pt idx="111">
                  <c:v>145.52513327541499</c:v>
                </c:pt>
                <c:pt idx="112">
                  <c:v>145.42409858807099</c:v>
                </c:pt>
                <c:pt idx="113">
                  <c:v>145.32660353681601</c:v>
                </c:pt>
                <c:pt idx="114">
                  <c:v>145.22184357569799</c:v>
                </c:pt>
                <c:pt idx="115">
                  <c:v>144.89414834246099</c:v>
                </c:pt>
                <c:pt idx="116">
                  <c:v>144.89414834246099</c:v>
                </c:pt>
                <c:pt idx="117">
                  <c:v>144.89414834246099</c:v>
                </c:pt>
                <c:pt idx="118">
                  <c:v>144.79168647574599</c:v>
                </c:pt>
                <c:pt idx="119">
                  <c:v>144.48442233412899</c:v>
                </c:pt>
                <c:pt idx="120">
                  <c:v>144.38630651842701</c:v>
                </c:pt>
                <c:pt idx="121">
                  <c:v>144.282168185865</c:v>
                </c:pt>
                <c:pt idx="122">
                  <c:v>144.15840440056201</c:v>
                </c:pt>
                <c:pt idx="123">
                  <c:v>143.654724055504</c:v>
                </c:pt>
                <c:pt idx="124">
                  <c:v>143.544127815053</c:v>
                </c:pt>
                <c:pt idx="125">
                  <c:v>143.544127815053</c:v>
                </c:pt>
                <c:pt idx="126">
                  <c:v>143.44371402863499</c:v>
                </c:pt>
                <c:pt idx="127">
                  <c:v>143.341874627973</c:v>
                </c:pt>
                <c:pt idx="128">
                  <c:v>143.24729843358801</c:v>
                </c:pt>
                <c:pt idx="129">
                  <c:v>141.15925088909</c:v>
                </c:pt>
                <c:pt idx="130">
                  <c:v>141.053875371353</c:v>
                </c:pt>
                <c:pt idx="131">
                  <c:v>140.95470144848599</c:v>
                </c:pt>
                <c:pt idx="132">
                  <c:v>140.852865530098</c:v>
                </c:pt>
                <c:pt idx="133">
                  <c:v>140.852865530098</c:v>
                </c:pt>
                <c:pt idx="134">
                  <c:v>140.74661301513601</c:v>
                </c:pt>
                <c:pt idx="135">
                  <c:v>140.74661301513601</c:v>
                </c:pt>
                <c:pt idx="136">
                  <c:v>139.42580700230701</c:v>
                </c:pt>
                <c:pt idx="137">
                  <c:v>139.220020451327</c:v>
                </c:pt>
                <c:pt idx="138">
                  <c:v>139.09545236450299</c:v>
                </c:pt>
                <c:pt idx="139">
                  <c:v>139.09545236450299</c:v>
                </c:pt>
                <c:pt idx="140">
                  <c:v>138.989198895003</c:v>
                </c:pt>
                <c:pt idx="141">
                  <c:v>138.89090546080899</c:v>
                </c:pt>
                <c:pt idx="142">
                  <c:v>138.89090546080899</c:v>
                </c:pt>
                <c:pt idx="143">
                  <c:v>138.78695170559001</c:v>
                </c:pt>
                <c:pt idx="144">
                  <c:v>138.69299536966</c:v>
                </c:pt>
                <c:pt idx="145">
                  <c:v>138.28036317599199</c:v>
                </c:pt>
                <c:pt idx="146">
                  <c:v>138.28036317599199</c:v>
                </c:pt>
                <c:pt idx="147">
                  <c:v>138.17561250123899</c:v>
                </c:pt>
                <c:pt idx="148">
                  <c:v>138.07935582745199</c:v>
                </c:pt>
                <c:pt idx="149">
                  <c:v>137.870032294927</c:v>
                </c:pt>
                <c:pt idx="150">
                  <c:v>137.870032294927</c:v>
                </c:pt>
                <c:pt idx="151">
                  <c:v>137.769617323061</c:v>
                </c:pt>
                <c:pt idx="152">
                  <c:v>137.667787041476</c:v>
                </c:pt>
                <c:pt idx="153">
                  <c:v>137.56861045691801</c:v>
                </c:pt>
                <c:pt idx="154">
                  <c:v>137.56861045691801</c:v>
                </c:pt>
                <c:pt idx="155">
                  <c:v>137.46819552542399</c:v>
                </c:pt>
                <c:pt idx="156">
                  <c:v>137.46819552542399</c:v>
                </c:pt>
                <c:pt idx="157">
                  <c:v>137.26595031989399</c:v>
                </c:pt>
                <c:pt idx="158">
                  <c:v>137.15598092628599</c:v>
                </c:pt>
                <c:pt idx="159">
                  <c:v>137.059104658313</c:v>
                </c:pt>
                <c:pt idx="160">
                  <c:v>137.059104658313</c:v>
                </c:pt>
                <c:pt idx="161">
                  <c:v>136.95745126871401</c:v>
                </c:pt>
                <c:pt idx="162">
                  <c:v>136.95745126871401</c:v>
                </c:pt>
                <c:pt idx="163">
                  <c:v>136.859779793401</c:v>
                </c:pt>
                <c:pt idx="164">
                  <c:v>136.75352539680901</c:v>
                </c:pt>
                <c:pt idx="165">
                  <c:v>136.65107736745699</c:v>
                </c:pt>
                <c:pt idx="166">
                  <c:v>136.55128117658001</c:v>
                </c:pt>
                <c:pt idx="167">
                  <c:v>136.45086606939699</c:v>
                </c:pt>
                <c:pt idx="168">
                  <c:v>136.34319797813799</c:v>
                </c:pt>
                <c:pt idx="169">
                  <c:v>136.24986024859101</c:v>
                </c:pt>
                <c:pt idx="170">
                  <c:v>136.24986024859101</c:v>
                </c:pt>
                <c:pt idx="171">
                  <c:v>136.24986024859101</c:v>
                </c:pt>
                <c:pt idx="172">
                  <c:v>136.14157352667701</c:v>
                </c:pt>
                <c:pt idx="173">
                  <c:v>135.94136206595601</c:v>
                </c:pt>
                <c:pt idx="174">
                  <c:v>135.839534040491</c:v>
                </c:pt>
                <c:pt idx="175">
                  <c:v>135.839534040491</c:v>
                </c:pt>
                <c:pt idx="176">
                  <c:v>135.73911876992199</c:v>
                </c:pt>
                <c:pt idx="177">
                  <c:v>135.634371525614</c:v>
                </c:pt>
                <c:pt idx="178">
                  <c:v>135.634371525614</c:v>
                </c:pt>
                <c:pt idx="179">
                  <c:v>135.53103634553401</c:v>
                </c:pt>
                <c:pt idx="180">
                  <c:v>135.43769840279299</c:v>
                </c:pt>
                <c:pt idx="181">
                  <c:v>134.62553874831499</c:v>
                </c:pt>
                <c:pt idx="182">
                  <c:v>134.62553874831499</c:v>
                </c:pt>
                <c:pt idx="183">
                  <c:v>134.51928388689799</c:v>
                </c:pt>
                <c:pt idx="184">
                  <c:v>134.41745726855601</c:v>
                </c:pt>
                <c:pt idx="185">
                  <c:v>134.317041961347</c:v>
                </c:pt>
                <c:pt idx="186">
                  <c:v>134.317041961347</c:v>
                </c:pt>
                <c:pt idx="187">
                  <c:v>134.21291463308199</c:v>
                </c:pt>
                <c:pt idx="188">
                  <c:v>134.21291463308199</c:v>
                </c:pt>
                <c:pt idx="189">
                  <c:v>134.01500385626099</c:v>
                </c:pt>
                <c:pt idx="190">
                  <c:v>133.90963964416599</c:v>
                </c:pt>
                <c:pt idx="191">
                  <c:v>133.80754146202099</c:v>
                </c:pt>
                <c:pt idx="192">
                  <c:v>133.80754146202099</c:v>
                </c:pt>
                <c:pt idx="193">
                  <c:v>133.707126197788</c:v>
                </c:pt>
                <c:pt idx="194">
                  <c:v>133.707126197788</c:v>
                </c:pt>
                <c:pt idx="195">
                  <c:v>133.605300607212</c:v>
                </c:pt>
                <c:pt idx="196">
                  <c:v>133.50488521614801</c:v>
                </c:pt>
                <c:pt idx="197">
                  <c:v>133.40570717297999</c:v>
                </c:pt>
                <c:pt idx="198">
                  <c:v>133.30096175320199</c:v>
                </c:pt>
                <c:pt idx="199">
                  <c:v>133.20284782607999</c:v>
                </c:pt>
                <c:pt idx="200">
                  <c:v>133.097829895041</c:v>
                </c:pt>
                <c:pt idx="201">
                  <c:v>132.998306068559</c:v>
                </c:pt>
                <c:pt idx="202">
                  <c:v>132.998306068559</c:v>
                </c:pt>
                <c:pt idx="203">
                  <c:v>132.998306068559</c:v>
                </c:pt>
                <c:pt idx="204">
                  <c:v>132.89558925648001</c:v>
                </c:pt>
                <c:pt idx="205">
                  <c:v>132.69042911937899</c:v>
                </c:pt>
                <c:pt idx="206">
                  <c:v>132.59355226755901</c:v>
                </c:pt>
                <c:pt idx="207">
                  <c:v>132.59355226755901</c:v>
                </c:pt>
                <c:pt idx="208">
                  <c:v>132.488807808155</c:v>
                </c:pt>
                <c:pt idx="209">
                  <c:v>132.40821442569401</c:v>
                </c:pt>
                <c:pt idx="210">
                  <c:v>132.40821442569401</c:v>
                </c:pt>
                <c:pt idx="211">
                  <c:v>132.314875711875</c:v>
                </c:pt>
                <c:pt idx="212">
                  <c:v>132.20367360761199</c:v>
                </c:pt>
                <c:pt idx="213">
                  <c:v>132.10679638700199</c:v>
                </c:pt>
                <c:pt idx="214">
                  <c:v>132.00638088999301</c:v>
                </c:pt>
                <c:pt idx="215">
                  <c:v>131.901637521277</c:v>
                </c:pt>
                <c:pt idx="216">
                  <c:v>131.79953834606999</c:v>
                </c:pt>
                <c:pt idx="217">
                  <c:v>131.79953834606999</c:v>
                </c:pt>
                <c:pt idx="218">
                  <c:v>131.79953834606999</c:v>
                </c:pt>
                <c:pt idx="219">
                  <c:v>131.70372650465001</c:v>
                </c:pt>
                <c:pt idx="220">
                  <c:v>131.60021984538599</c:v>
                </c:pt>
                <c:pt idx="221">
                  <c:v>131.39646869596999</c:v>
                </c:pt>
                <c:pt idx="222">
                  <c:v>131.39646869596999</c:v>
                </c:pt>
                <c:pt idx="223">
                  <c:v>130.60768109148799</c:v>
                </c:pt>
                <c:pt idx="224">
                  <c:v>130.60768109148799</c:v>
                </c:pt>
                <c:pt idx="225">
                  <c:v>130.50788350371499</c:v>
                </c:pt>
                <c:pt idx="226">
                  <c:v>130.50788350371499</c:v>
                </c:pt>
                <c:pt idx="227">
                  <c:v>129.796152602749</c:v>
                </c:pt>
                <c:pt idx="228">
                  <c:v>129.796152602749</c:v>
                </c:pt>
                <c:pt idx="229">
                  <c:v>129.69573689814899</c:v>
                </c:pt>
                <c:pt idx="230">
                  <c:v>129.48766001662901</c:v>
                </c:pt>
                <c:pt idx="231">
                  <c:v>129.39432070266099</c:v>
                </c:pt>
                <c:pt idx="232">
                  <c:v>129.39432070266099</c:v>
                </c:pt>
                <c:pt idx="233">
                  <c:v>129.290984850386</c:v>
                </c:pt>
                <c:pt idx="234">
                  <c:v>129.18624399286301</c:v>
                </c:pt>
                <c:pt idx="235">
                  <c:v>129.085828323909</c:v>
                </c:pt>
                <c:pt idx="236">
                  <c:v>128.988333036592</c:v>
                </c:pt>
                <c:pt idx="237">
                  <c:v>128.68107668066901</c:v>
                </c:pt>
                <c:pt idx="238">
                  <c:v>128.37904321925799</c:v>
                </c:pt>
                <c:pt idx="239">
                  <c:v>128.200170986052</c:v>
                </c:pt>
                <c:pt idx="240">
                  <c:v>128.200170986052</c:v>
                </c:pt>
                <c:pt idx="241">
                  <c:v>127.989175096343</c:v>
                </c:pt>
                <c:pt idx="242">
                  <c:v>127.89229733788299</c:v>
                </c:pt>
                <c:pt idx="243">
                  <c:v>127.89229733788299</c:v>
                </c:pt>
                <c:pt idx="244">
                  <c:v>127.798340118011</c:v>
                </c:pt>
                <c:pt idx="245">
                  <c:v>127.798340118011</c:v>
                </c:pt>
                <c:pt idx="246">
                  <c:v>127.58610916795701</c:v>
                </c:pt>
                <c:pt idx="247">
                  <c:v>127.489849055549</c:v>
                </c:pt>
                <c:pt idx="248">
                  <c:v>127.388030816441</c:v>
                </c:pt>
                <c:pt idx="249">
                  <c:v>127.388030816441</c:v>
                </c:pt>
                <c:pt idx="250">
                  <c:v>127.08369574455899</c:v>
                </c:pt>
                <c:pt idx="251">
                  <c:v>126.986200433495</c:v>
                </c:pt>
                <c:pt idx="252">
                  <c:v>126.879326173596</c:v>
                </c:pt>
                <c:pt idx="253">
                  <c:v>126.775205399855</c:v>
                </c:pt>
                <c:pt idx="254">
                  <c:v>126.677710107549</c:v>
                </c:pt>
                <c:pt idx="255">
                  <c:v>126.57791188272699</c:v>
                </c:pt>
                <c:pt idx="256">
                  <c:v>125.581066654762</c:v>
                </c:pt>
                <c:pt idx="257">
                  <c:v>125.487726416203</c:v>
                </c:pt>
                <c:pt idx="258">
                  <c:v>125.379452338814</c:v>
                </c:pt>
                <c:pt idx="259">
                  <c:v>125.27965338458699</c:v>
                </c:pt>
                <c:pt idx="260">
                  <c:v>124.97116462752901</c:v>
                </c:pt>
                <c:pt idx="261">
                  <c:v>124.76893371636299</c:v>
                </c:pt>
                <c:pt idx="262">
                  <c:v>124.675593214489</c:v>
                </c:pt>
                <c:pt idx="263">
                  <c:v>124.675593214489</c:v>
                </c:pt>
                <c:pt idx="264">
                  <c:v>124.56933581054</c:v>
                </c:pt>
                <c:pt idx="265">
                  <c:v>124.56933581054</c:v>
                </c:pt>
                <c:pt idx="266">
                  <c:v>124.367104957332</c:v>
                </c:pt>
                <c:pt idx="267">
                  <c:v>124.081983437682</c:v>
                </c:pt>
                <c:pt idx="268">
                  <c:v>123.985721930276</c:v>
                </c:pt>
                <c:pt idx="269">
                  <c:v>122.766215056558</c:v>
                </c:pt>
                <c:pt idx="270">
                  <c:v>122.661190036112</c:v>
                </c:pt>
                <c:pt idx="271">
                  <c:v>122.565998976945</c:v>
                </c:pt>
                <c:pt idx="272">
                  <c:v>122.48233012787399</c:v>
                </c:pt>
                <c:pt idx="273">
                  <c:v>122.382530116482</c:v>
                </c:pt>
                <c:pt idx="274">
                  <c:v>122.280103027303</c:v>
                </c:pt>
                <c:pt idx="275">
                  <c:v>122.17446059859</c:v>
                </c:pt>
                <c:pt idx="276">
                  <c:v>122.07988621289699</c:v>
                </c:pt>
                <c:pt idx="277">
                  <c:v>121.97161736163</c:v>
                </c:pt>
                <c:pt idx="278">
                  <c:v>121.772633392301</c:v>
                </c:pt>
                <c:pt idx="279">
                  <c:v>121.772633392301</c:v>
                </c:pt>
                <c:pt idx="280">
                  <c:v>121.670206852749</c:v>
                </c:pt>
                <c:pt idx="281">
                  <c:v>121.57040654656601</c:v>
                </c:pt>
                <c:pt idx="282">
                  <c:v>121.465059617791</c:v>
                </c:pt>
                <c:pt idx="283">
                  <c:v>121.362337922395</c:v>
                </c:pt>
                <c:pt idx="284">
                  <c:v>121.362337922395</c:v>
                </c:pt>
                <c:pt idx="285">
                  <c:v>121.183482223776</c:v>
                </c:pt>
                <c:pt idx="286">
                  <c:v>121.084297492762</c:v>
                </c:pt>
                <c:pt idx="287">
                  <c:v>120.983880704501</c:v>
                </c:pt>
                <c:pt idx="288">
                  <c:v>120.983880704501</c:v>
                </c:pt>
                <c:pt idx="289">
                  <c:v>120.881456377185</c:v>
                </c:pt>
                <c:pt idx="290">
                  <c:v>120.881456377185</c:v>
                </c:pt>
                <c:pt idx="291">
                  <c:v>120.780423377302</c:v>
                </c:pt>
                <c:pt idx="292">
                  <c:v>120.676310586873</c:v>
                </c:pt>
                <c:pt idx="293">
                  <c:v>119.785458605046</c:v>
                </c:pt>
                <c:pt idx="294">
                  <c:v>119.68073179565999</c:v>
                </c:pt>
                <c:pt idx="295">
                  <c:v>119.582620336826</c:v>
                </c:pt>
                <c:pt idx="296">
                  <c:v>119.582620336826</c:v>
                </c:pt>
                <c:pt idx="297">
                  <c:v>116.292989148041</c:v>
                </c:pt>
                <c:pt idx="298">
                  <c:v>116.186725548826</c:v>
                </c:pt>
                <c:pt idx="299">
                  <c:v>116.108309443454</c:v>
                </c:pt>
                <c:pt idx="300">
                  <c:v>116.007890178461</c:v>
                </c:pt>
                <c:pt idx="301">
                  <c:v>115.91162146273901</c:v>
                </c:pt>
                <c:pt idx="302">
                  <c:v>115.806290577391</c:v>
                </c:pt>
                <c:pt idx="303">
                  <c:v>115.806290577391</c:v>
                </c:pt>
                <c:pt idx="304">
                  <c:v>115.806290577391</c:v>
                </c:pt>
                <c:pt idx="305">
                  <c:v>115.70356276365899</c:v>
                </c:pt>
                <c:pt idx="306">
                  <c:v>115.59823251808299</c:v>
                </c:pt>
                <c:pt idx="307">
                  <c:v>115.39724743597399</c:v>
                </c:pt>
                <c:pt idx="308">
                  <c:v>115.39724743597399</c:v>
                </c:pt>
                <c:pt idx="309">
                  <c:v>115.31959513699201</c:v>
                </c:pt>
                <c:pt idx="310">
                  <c:v>115.21917553009</c:v>
                </c:pt>
                <c:pt idx="311">
                  <c:v>115.11153819541801</c:v>
                </c:pt>
                <c:pt idx="312">
                  <c:v>115.11153819541801</c:v>
                </c:pt>
                <c:pt idx="313">
                  <c:v>115.018190941828</c:v>
                </c:pt>
                <c:pt idx="314">
                  <c:v>115.018190941828</c:v>
                </c:pt>
                <c:pt idx="315">
                  <c:v>114.810134216611</c:v>
                </c:pt>
                <c:pt idx="316">
                  <c:v>114.70480725147701</c:v>
                </c:pt>
                <c:pt idx="317">
                  <c:v>114.626073565271</c:v>
                </c:pt>
                <c:pt idx="318">
                  <c:v>114.626073565271</c:v>
                </c:pt>
                <c:pt idx="319">
                  <c:v>114.527206827497</c:v>
                </c:pt>
                <c:pt idx="320">
                  <c:v>114.527206827497</c:v>
                </c:pt>
                <c:pt idx="321">
                  <c:v>114.420940846831</c:v>
                </c:pt>
                <c:pt idx="322">
                  <c:v>114.32283044792599</c:v>
                </c:pt>
                <c:pt idx="323">
                  <c:v>114.2175055518</c:v>
                </c:pt>
                <c:pt idx="324">
                  <c:v>114.121234304884</c:v>
                </c:pt>
                <c:pt idx="325">
                  <c:v>114.03990745077</c:v>
                </c:pt>
                <c:pt idx="326">
                  <c:v>113.939486885652</c:v>
                </c:pt>
                <c:pt idx="327">
                  <c:v>113.831853771121</c:v>
                </c:pt>
                <c:pt idx="328">
                  <c:v>113.831853771121</c:v>
                </c:pt>
                <c:pt idx="329">
                  <c:v>113.831853771121</c:v>
                </c:pt>
                <c:pt idx="330">
                  <c:v>113.732658644937</c:v>
                </c:pt>
                <c:pt idx="331">
                  <c:v>113.53045138714</c:v>
                </c:pt>
                <c:pt idx="332">
                  <c:v>113.43003073297101</c:v>
                </c:pt>
                <c:pt idx="333">
                  <c:v>113.43003073297101</c:v>
                </c:pt>
                <c:pt idx="334">
                  <c:v>113.34578434119901</c:v>
                </c:pt>
                <c:pt idx="335">
                  <c:v>113.252434902315</c:v>
                </c:pt>
                <c:pt idx="336">
                  <c:v>113.252434902315</c:v>
                </c:pt>
                <c:pt idx="337">
                  <c:v>113.14126784144599</c:v>
                </c:pt>
                <c:pt idx="338">
                  <c:v>113.043157742837</c:v>
                </c:pt>
                <c:pt idx="339">
                  <c:v>112.943961582908</c:v>
                </c:pt>
                <c:pt idx="340">
                  <c:v>112.841565011407</c:v>
                </c:pt>
                <c:pt idx="341">
                  <c:v>111.663090306539</c:v>
                </c:pt>
                <c:pt idx="342">
                  <c:v>111.37923335880301</c:v>
                </c:pt>
                <c:pt idx="343">
                  <c:v>111.274531645945</c:v>
                </c:pt>
                <c:pt idx="344">
                  <c:v>111.17703329953601</c:v>
                </c:pt>
                <c:pt idx="345">
                  <c:v>110.892566664803</c:v>
                </c:pt>
                <c:pt idx="346">
                  <c:v>110.793103936728</c:v>
                </c:pt>
                <c:pt idx="347">
                  <c:v>110.69097918978299</c:v>
                </c:pt>
                <c:pt idx="348">
                  <c:v>110.38835861638</c:v>
                </c:pt>
                <c:pt idx="349">
                  <c:v>110.00469339788</c:v>
                </c:pt>
                <c:pt idx="350">
                  <c:v>109.518033723269</c:v>
                </c:pt>
                <c:pt idx="351">
                  <c:v>109.518033723269</c:v>
                </c:pt>
                <c:pt idx="352">
                  <c:v>109.13607334605101</c:v>
                </c:pt>
                <c:pt idx="353">
                  <c:v>108.759962861372</c:v>
                </c:pt>
                <c:pt idx="354">
                  <c:v>108.455641844506</c:v>
                </c:pt>
                <c:pt idx="355">
                  <c:v>108.15010062392</c:v>
                </c:pt>
                <c:pt idx="356">
                  <c:v>108.07307376516999</c:v>
                </c:pt>
                <c:pt idx="357">
                  <c:v>107.973260549674</c:v>
                </c:pt>
                <c:pt idx="358">
                  <c:v>107.1894845546</c:v>
                </c:pt>
                <c:pt idx="359">
                  <c:v>106.231436408764</c:v>
                </c:pt>
                <c:pt idx="360">
                  <c:v>106.02766616192</c:v>
                </c:pt>
                <c:pt idx="361">
                  <c:v>106.02766616192</c:v>
                </c:pt>
                <c:pt idx="362">
                  <c:v>105.933702624898</c:v>
                </c:pt>
                <c:pt idx="363">
                  <c:v>105.848870660125</c:v>
                </c:pt>
                <c:pt idx="364">
                  <c:v>105.74905758267001</c:v>
                </c:pt>
                <c:pt idx="365">
                  <c:v>105.74905758267001</c:v>
                </c:pt>
                <c:pt idx="366">
                  <c:v>105.64985481431199</c:v>
                </c:pt>
                <c:pt idx="367">
                  <c:v>105.64985481431199</c:v>
                </c:pt>
                <c:pt idx="368">
                  <c:v>105.451323596359</c:v>
                </c:pt>
                <c:pt idx="369">
                  <c:v>105.372592816267</c:v>
                </c:pt>
                <c:pt idx="370">
                  <c:v>105.27217009688501</c:v>
                </c:pt>
                <c:pt idx="371">
                  <c:v>105.27217009688501</c:v>
                </c:pt>
                <c:pt idx="372">
                  <c:v>105.17235771058699</c:v>
                </c:pt>
                <c:pt idx="373">
                  <c:v>105.17235771058699</c:v>
                </c:pt>
                <c:pt idx="374">
                  <c:v>105.071935194069</c:v>
                </c:pt>
                <c:pt idx="375">
                  <c:v>104.974437173547</c:v>
                </c:pt>
                <c:pt idx="376">
                  <c:v>104.875235613215</c:v>
                </c:pt>
                <c:pt idx="377">
                  <c:v>104.794673643045</c:v>
                </c:pt>
                <c:pt idx="378">
                  <c:v>104.694251293842</c:v>
                </c:pt>
                <c:pt idx="379">
                  <c:v>102.22016106005501</c:v>
                </c:pt>
                <c:pt idx="380">
                  <c:v>102.119740904441</c:v>
                </c:pt>
                <c:pt idx="381">
                  <c:v>102.119740904441</c:v>
                </c:pt>
                <c:pt idx="382">
                  <c:v>102.020544085873</c:v>
                </c:pt>
                <c:pt idx="383">
                  <c:v>101.923047831231</c:v>
                </c:pt>
                <c:pt idx="384">
                  <c:v>101.843705179171</c:v>
                </c:pt>
                <c:pt idx="385">
                  <c:v>101.743285294929</c:v>
                </c:pt>
                <c:pt idx="386">
                  <c:v>101.643477242659</c:v>
                </c:pt>
                <c:pt idx="387">
                  <c:v>101.54305757771</c:v>
                </c:pt>
                <c:pt idx="388">
                  <c:v>101.463103058344</c:v>
                </c:pt>
                <c:pt idx="389">
                  <c:v>101.463103058344</c:v>
                </c:pt>
                <c:pt idx="390">
                  <c:v>100.788926245572</c:v>
                </c:pt>
                <c:pt idx="391">
                  <c:v>100.694016983533</c:v>
                </c:pt>
                <c:pt idx="392">
                  <c:v>100.59652161399799</c:v>
                </c:pt>
                <c:pt idx="393">
                  <c:v>100.519489125013</c:v>
                </c:pt>
                <c:pt idx="394">
                  <c:v>100.41968279599701</c:v>
                </c:pt>
                <c:pt idx="395">
                  <c:v>100.32048913586399</c:v>
                </c:pt>
                <c:pt idx="396">
                  <c:v>100.32048913586399</c:v>
                </c:pt>
                <c:pt idx="397">
                  <c:v>100.32048913586399</c:v>
                </c:pt>
                <c:pt idx="398">
                  <c:v>100.246379654186</c:v>
                </c:pt>
                <c:pt idx="399">
                  <c:v>100.139502291678</c:v>
                </c:pt>
                <c:pt idx="400">
                  <c:v>99.942813767787399</c:v>
                </c:pt>
                <c:pt idx="401">
                  <c:v>99.942813767787399</c:v>
                </c:pt>
                <c:pt idx="402">
                  <c:v>99.843008216386195</c:v>
                </c:pt>
                <c:pt idx="403">
                  <c:v>99.763051936912106</c:v>
                </c:pt>
                <c:pt idx="404">
                  <c:v>98.808706049308995</c:v>
                </c:pt>
                <c:pt idx="405">
                  <c:v>98.732897917091904</c:v>
                </c:pt>
                <c:pt idx="406">
                  <c:v>98.634790526228301</c:v>
                </c:pt>
                <c:pt idx="407">
                  <c:v>98.534373098151605</c:v>
                </c:pt>
                <c:pt idx="408">
                  <c:v>98.433814359513903</c:v>
                </c:pt>
                <c:pt idx="409">
                  <c:v>98.433814359513903</c:v>
                </c:pt>
                <c:pt idx="410">
                  <c:v>96.109981485284905</c:v>
                </c:pt>
                <c:pt idx="411">
                  <c:v>96.109981485284905</c:v>
                </c:pt>
                <c:pt idx="412">
                  <c:v>96.013713668353205</c:v>
                </c:pt>
                <c:pt idx="413">
                  <c:v>95.531334957080205</c:v>
                </c:pt>
                <c:pt idx="414">
                  <c:v>95.454914295346398</c:v>
                </c:pt>
                <c:pt idx="415">
                  <c:v>95.454914295346398</c:v>
                </c:pt>
                <c:pt idx="416">
                  <c:v>92.0353858653571</c:v>
                </c:pt>
                <c:pt idx="417">
                  <c:v>91.932657695186606</c:v>
                </c:pt>
                <c:pt idx="418">
                  <c:v>91.932657695186606</c:v>
                </c:pt>
                <c:pt idx="419">
                  <c:v>91.832240709949801</c:v>
                </c:pt>
                <c:pt idx="420">
                  <c:v>91.755209653365696</c:v>
                </c:pt>
                <c:pt idx="421">
                  <c:v>91.656017247728499</c:v>
                </c:pt>
                <c:pt idx="422">
                  <c:v>91.575450666492799</c:v>
                </c:pt>
                <c:pt idx="423">
                  <c:v>91.477956921258397</c:v>
                </c:pt>
                <c:pt idx="424">
                  <c:v>91.378764686234504</c:v>
                </c:pt>
                <c:pt idx="425">
                  <c:v>91.020195799637506</c:v>
                </c:pt>
                <c:pt idx="426">
                  <c:v>90.745866653658297</c:v>
                </c:pt>
                <c:pt idx="427">
                  <c:v>90.187689940720205</c:v>
                </c:pt>
                <c:pt idx="428">
                  <c:v>90.108348709151201</c:v>
                </c:pt>
                <c:pt idx="429">
                  <c:v>90.009155431089695</c:v>
                </c:pt>
                <c:pt idx="430">
                  <c:v>89.626590926091396</c:v>
                </c:pt>
                <c:pt idx="431">
                  <c:v>89.271563640249298</c:v>
                </c:pt>
                <c:pt idx="432">
                  <c:v>89.167610837495602</c:v>
                </c:pt>
                <c:pt idx="433">
                  <c:v>88.994923115259795</c:v>
                </c:pt>
                <c:pt idx="434">
                  <c:v>88.811629888581507</c:v>
                </c:pt>
                <c:pt idx="435">
                  <c:v>88.738136778667993</c:v>
                </c:pt>
                <c:pt idx="436">
                  <c:v>88.460140447991506</c:v>
                </c:pt>
                <c:pt idx="437">
                  <c:v>88.460140447991506</c:v>
                </c:pt>
                <c:pt idx="438">
                  <c:v>88.460140447991506</c:v>
                </c:pt>
                <c:pt idx="439">
                  <c:v>88.356798867869003</c:v>
                </c:pt>
                <c:pt idx="440">
                  <c:v>88.2797713623861</c:v>
                </c:pt>
                <c:pt idx="441">
                  <c:v>88.076623398433995</c:v>
                </c:pt>
                <c:pt idx="442">
                  <c:v>88.076623398433995</c:v>
                </c:pt>
                <c:pt idx="443">
                  <c:v>87.999595776024606</c:v>
                </c:pt>
                <c:pt idx="444">
                  <c:v>87.902713156087998</c:v>
                </c:pt>
                <c:pt idx="445">
                  <c:v>87.820797003815699</c:v>
                </c:pt>
                <c:pt idx="446">
                  <c:v>87.820797003815699</c:v>
                </c:pt>
                <c:pt idx="447">
                  <c:v>87.720989864021803</c:v>
                </c:pt>
                <c:pt idx="448">
                  <c:v>87.720989864021803</c:v>
                </c:pt>
                <c:pt idx="449">
                  <c:v>87.541843323303496</c:v>
                </c:pt>
                <c:pt idx="450">
                  <c:v>87.441425406936304</c:v>
                </c:pt>
                <c:pt idx="451">
                  <c:v>87.367933622217393</c:v>
                </c:pt>
                <c:pt idx="452">
                  <c:v>87.367933622217393</c:v>
                </c:pt>
                <c:pt idx="453">
                  <c:v>87.262628239667393</c:v>
                </c:pt>
                <c:pt idx="454">
                  <c:v>87.087016480698495</c:v>
                </c:pt>
                <c:pt idx="455">
                  <c:v>86.983674328924707</c:v>
                </c:pt>
                <c:pt idx="456">
                  <c:v>86.809764995210401</c:v>
                </c:pt>
                <c:pt idx="457">
                  <c:v>86.724930030710297</c:v>
                </c:pt>
                <c:pt idx="458">
                  <c:v>86.625121984640501</c:v>
                </c:pt>
                <c:pt idx="459">
                  <c:v>86.625121984640501</c:v>
                </c:pt>
                <c:pt idx="460">
                  <c:v>86.625121984640501</c:v>
                </c:pt>
                <c:pt idx="461">
                  <c:v>86.527627681036606</c:v>
                </c:pt>
                <c:pt idx="462">
                  <c:v>85.9922458086956</c:v>
                </c:pt>
                <c:pt idx="463">
                  <c:v>85.890123388695699</c:v>
                </c:pt>
                <c:pt idx="464">
                  <c:v>85.813099117093699</c:v>
                </c:pt>
                <c:pt idx="465">
                  <c:v>85.715604706766101</c:v>
                </c:pt>
                <c:pt idx="466">
                  <c:v>85.639801170905002</c:v>
                </c:pt>
                <c:pt idx="467">
                  <c:v>85.535111136312295</c:v>
                </c:pt>
                <c:pt idx="468">
                  <c:v>85.535111136312295</c:v>
                </c:pt>
                <c:pt idx="469">
                  <c:v>84.997420771081394</c:v>
                </c:pt>
                <c:pt idx="470">
                  <c:v>84.364554085366706</c:v>
                </c:pt>
                <c:pt idx="471">
                  <c:v>84.080112877544494</c:v>
                </c:pt>
                <c:pt idx="472">
                  <c:v>84.002483504786497</c:v>
                </c:pt>
                <c:pt idx="473">
                  <c:v>83.721578580663007</c:v>
                </c:pt>
                <c:pt idx="474">
                  <c:v>83.364991764192098</c:v>
                </c:pt>
                <c:pt idx="475">
                  <c:v>83.364991764192098</c:v>
                </c:pt>
                <c:pt idx="476">
                  <c:v>83.286029888002005</c:v>
                </c:pt>
                <c:pt idx="477">
                  <c:v>83.186825862743007</c:v>
                </c:pt>
                <c:pt idx="478">
                  <c:v>83.186825862743007</c:v>
                </c:pt>
                <c:pt idx="479">
                  <c:v>83.107490883935895</c:v>
                </c:pt>
                <c:pt idx="480">
                  <c:v>83.012920765242995</c:v>
                </c:pt>
                <c:pt idx="481">
                  <c:v>82.828298842209307</c:v>
                </c:pt>
                <c:pt idx="482">
                  <c:v>82.470383295830601</c:v>
                </c:pt>
                <c:pt idx="483">
                  <c:v>82.290627899665296</c:v>
                </c:pt>
                <c:pt idx="484">
                  <c:v>82.290627899665296</c:v>
                </c:pt>
                <c:pt idx="485">
                  <c:v>82.213612198277801</c:v>
                </c:pt>
                <c:pt idx="486">
                  <c:v>82.111863342898602</c:v>
                </c:pt>
                <c:pt idx="487">
                  <c:v>82.034848795149003</c:v>
                </c:pt>
                <c:pt idx="488">
                  <c:v>82.034848795149003</c:v>
                </c:pt>
                <c:pt idx="489">
                  <c:v>81.935641484584195</c:v>
                </c:pt>
                <c:pt idx="490">
                  <c:v>81.935641484584195</c:v>
                </c:pt>
                <c:pt idx="491">
                  <c:v>81.751028163482403</c:v>
                </c:pt>
                <c:pt idx="492">
                  <c:v>81.671088503030703</c:v>
                </c:pt>
                <c:pt idx="493">
                  <c:v>81.212153745203906</c:v>
                </c:pt>
                <c:pt idx="494">
                  <c:v>81.132109272939402</c:v>
                </c:pt>
                <c:pt idx="495">
                  <c:v>80.957601398709201</c:v>
                </c:pt>
                <c:pt idx="496">
                  <c:v>80.857784487862702</c:v>
                </c:pt>
                <c:pt idx="497">
                  <c:v>80.857784487862702</c:v>
                </c:pt>
                <c:pt idx="498">
                  <c:v>80.498673442899303</c:v>
                </c:pt>
                <c:pt idx="499">
                  <c:v>80.498673442899303</c:v>
                </c:pt>
                <c:pt idx="500">
                  <c:v>80.414497038418602</c:v>
                </c:pt>
                <c:pt idx="501">
                  <c:v>80.315284279447994</c:v>
                </c:pt>
                <c:pt idx="502">
                  <c:v>79.440652660332702</c:v>
                </c:pt>
                <c:pt idx="503">
                  <c:v>79.440652660332702</c:v>
                </c:pt>
                <c:pt idx="504">
                  <c:v>79.163401523348099</c:v>
                </c:pt>
                <c:pt idx="505">
                  <c:v>79.163401523348099</c:v>
                </c:pt>
                <c:pt idx="506">
                  <c:v>79.081563674540902</c:v>
                </c:pt>
                <c:pt idx="507">
                  <c:v>78.724290565976403</c:v>
                </c:pt>
                <c:pt idx="508">
                  <c:v>78.104839692841594</c:v>
                </c:pt>
                <c:pt idx="509">
                  <c:v>78.028443102345307</c:v>
                </c:pt>
                <c:pt idx="510">
                  <c:v>78.028443102345307</c:v>
                </c:pt>
                <c:pt idx="511">
                  <c:v>78.028443102345307</c:v>
                </c:pt>
                <c:pt idx="512">
                  <c:v>77.930944425464006</c:v>
                </c:pt>
                <c:pt idx="513">
                  <c:v>77.747576580624894</c:v>
                </c:pt>
                <c:pt idx="514">
                  <c:v>77.669373743577793</c:v>
                </c:pt>
                <c:pt idx="515">
                  <c:v>77.669373743577793</c:v>
                </c:pt>
                <c:pt idx="516">
                  <c:v>77.566619783582993</c:v>
                </c:pt>
                <c:pt idx="517">
                  <c:v>77.490826565510304</c:v>
                </c:pt>
                <c:pt idx="518">
                  <c:v>77.490826565510304</c:v>
                </c:pt>
                <c:pt idx="519">
                  <c:v>77.411941504927896</c:v>
                </c:pt>
                <c:pt idx="520">
                  <c:v>77.312115359270507</c:v>
                </c:pt>
                <c:pt idx="521">
                  <c:v>77.232190026442495</c:v>
                </c:pt>
                <c:pt idx="522">
                  <c:v>77.137619909595301</c:v>
                </c:pt>
                <c:pt idx="523">
                  <c:v>77.053483800318205</c:v>
                </c:pt>
                <c:pt idx="524">
                  <c:v>76.976489163997101</c:v>
                </c:pt>
                <c:pt idx="525">
                  <c:v>76.976489163997101</c:v>
                </c:pt>
                <c:pt idx="526">
                  <c:v>76.976489163997101</c:v>
                </c:pt>
                <c:pt idx="527">
                  <c:v>76.877263314695099</c:v>
                </c:pt>
                <c:pt idx="528">
                  <c:v>76.797940784980199</c:v>
                </c:pt>
                <c:pt idx="529">
                  <c:v>76.616309831007996</c:v>
                </c:pt>
                <c:pt idx="530">
                  <c:v>76.616309831007996</c:v>
                </c:pt>
                <c:pt idx="531">
                  <c:v>76.536387219880197</c:v>
                </c:pt>
                <c:pt idx="532">
                  <c:v>76.438887666729102</c:v>
                </c:pt>
                <c:pt idx="533">
                  <c:v>76.362495681367903</c:v>
                </c:pt>
                <c:pt idx="534">
                  <c:v>76.362495681367903</c:v>
                </c:pt>
                <c:pt idx="535">
                  <c:v>76.258462230803005</c:v>
                </c:pt>
                <c:pt idx="536">
                  <c:v>76.258462230803005</c:v>
                </c:pt>
                <c:pt idx="537">
                  <c:v>75.563358371684501</c:v>
                </c:pt>
                <c:pt idx="538">
                  <c:v>75.489299205756694</c:v>
                </c:pt>
                <c:pt idx="539">
                  <c:v>75.385271194977193</c:v>
                </c:pt>
                <c:pt idx="540">
                  <c:v>74.800607786255</c:v>
                </c:pt>
                <c:pt idx="541">
                  <c:v>74.694315430857998</c:v>
                </c:pt>
                <c:pt idx="542">
                  <c:v>74.694315430857998</c:v>
                </c:pt>
                <c:pt idx="543">
                  <c:v>74.620859112306704</c:v>
                </c:pt>
                <c:pt idx="544">
                  <c:v>74.520428037956094</c:v>
                </c:pt>
                <c:pt idx="545">
                  <c:v>74.436322336037307</c:v>
                </c:pt>
                <c:pt idx="546">
                  <c:v>73.056797443753496</c:v>
                </c:pt>
                <c:pt idx="547">
                  <c:v>73.056797443753496</c:v>
                </c:pt>
                <c:pt idx="548">
                  <c:v>72.979818502949399</c:v>
                </c:pt>
                <c:pt idx="549">
                  <c:v>72.883511040295701</c:v>
                </c:pt>
                <c:pt idx="550">
                  <c:v>72.8059355755627</c:v>
                </c:pt>
                <c:pt idx="551">
                  <c:v>72.726622119226406</c:v>
                </c:pt>
                <c:pt idx="552">
                  <c:v>72.629717631722798</c:v>
                </c:pt>
                <c:pt idx="553">
                  <c:v>70.742177996127893</c:v>
                </c:pt>
                <c:pt idx="554">
                  <c:v>70.742177996127893</c:v>
                </c:pt>
                <c:pt idx="555">
                  <c:v>69.982018284688806</c:v>
                </c:pt>
                <c:pt idx="556">
                  <c:v>69.902114700123903</c:v>
                </c:pt>
                <c:pt idx="557">
                  <c:v>69.123252719128899</c:v>
                </c:pt>
                <c:pt idx="558">
                  <c:v>69.046282802532403</c:v>
                </c:pt>
                <c:pt idx="559">
                  <c:v>68.972840737561299</c:v>
                </c:pt>
                <c:pt idx="560">
                  <c:v>68.867728276811405</c:v>
                </c:pt>
                <c:pt idx="561">
                  <c:v>68.790758774603006</c:v>
                </c:pt>
                <c:pt idx="562">
                  <c:v>68.721476201677305</c:v>
                </c:pt>
                <c:pt idx="563">
                  <c:v>68.721476201677305</c:v>
                </c:pt>
                <c:pt idx="564">
                  <c:v>68.721476201677305</c:v>
                </c:pt>
                <c:pt idx="565">
                  <c:v>68.621636183204402</c:v>
                </c:pt>
                <c:pt idx="566">
                  <c:v>68.541733210843901</c:v>
                </c:pt>
                <c:pt idx="567">
                  <c:v>68.367856587834595</c:v>
                </c:pt>
                <c:pt idx="568">
                  <c:v>68.367856587834595</c:v>
                </c:pt>
                <c:pt idx="569">
                  <c:v>68.292075683087205</c:v>
                </c:pt>
                <c:pt idx="570">
                  <c:v>68.192273962191393</c:v>
                </c:pt>
                <c:pt idx="571">
                  <c:v>68.116492676996202</c:v>
                </c:pt>
                <c:pt idx="572">
                  <c:v>68.116492676996202</c:v>
                </c:pt>
                <c:pt idx="573">
                  <c:v>68.043050286457699</c:v>
                </c:pt>
                <c:pt idx="574">
                  <c:v>68.043050286457699</c:v>
                </c:pt>
                <c:pt idx="575">
                  <c:v>67.862713387777305</c:v>
                </c:pt>
                <c:pt idx="576">
                  <c:v>67.789903663532399</c:v>
                </c:pt>
                <c:pt idx="577">
                  <c:v>67.690658290906896</c:v>
                </c:pt>
                <c:pt idx="578">
                  <c:v>67.690658290906896</c:v>
                </c:pt>
                <c:pt idx="579">
                  <c:v>67.610755280783295</c:v>
                </c:pt>
                <c:pt idx="580">
                  <c:v>67.610755280783295</c:v>
                </c:pt>
                <c:pt idx="581">
                  <c:v>67.534380013436802</c:v>
                </c:pt>
                <c:pt idx="582">
                  <c:v>67.431012640914602</c:v>
                </c:pt>
                <c:pt idx="583">
                  <c:v>67.360503825436695</c:v>
                </c:pt>
                <c:pt idx="584">
                  <c:v>67.285949684178505</c:v>
                </c:pt>
                <c:pt idx="585">
                  <c:v>67.184921192028497</c:v>
                </c:pt>
                <c:pt idx="586">
                  <c:v>67.1062070774787</c:v>
                </c:pt>
                <c:pt idx="587">
                  <c:v>67.011639066324705</c:v>
                </c:pt>
                <c:pt idx="588">
                  <c:v>67.011639066324705</c:v>
                </c:pt>
                <c:pt idx="589">
                  <c:v>67.011639066324705</c:v>
                </c:pt>
                <c:pt idx="590">
                  <c:v>66.355568573525005</c:v>
                </c:pt>
                <c:pt idx="591">
                  <c:v>66.255134793310305</c:v>
                </c:pt>
                <c:pt idx="592">
                  <c:v>66.177570338684504</c:v>
                </c:pt>
                <c:pt idx="593">
                  <c:v>66.098856417317194</c:v>
                </c:pt>
                <c:pt idx="594">
                  <c:v>66.00611173966</c:v>
                </c:pt>
                <c:pt idx="595">
                  <c:v>66.00611173966</c:v>
                </c:pt>
                <c:pt idx="596">
                  <c:v>66.00611173966</c:v>
                </c:pt>
                <c:pt idx="597">
                  <c:v>65.929141189908606</c:v>
                </c:pt>
                <c:pt idx="598">
                  <c:v>65.8527656302781</c:v>
                </c:pt>
                <c:pt idx="599">
                  <c:v>65.676550887444506</c:v>
                </c:pt>
                <c:pt idx="600">
                  <c:v>65.676550887444506</c:v>
                </c:pt>
                <c:pt idx="601">
                  <c:v>65.603742347937299</c:v>
                </c:pt>
                <c:pt idx="602">
                  <c:v>65.504498126435806</c:v>
                </c:pt>
                <c:pt idx="603">
                  <c:v>65.423405616833406</c:v>
                </c:pt>
                <c:pt idx="604">
                  <c:v>65.423405616833406</c:v>
                </c:pt>
                <c:pt idx="605">
                  <c:v>63.184936862921397</c:v>
                </c:pt>
                <c:pt idx="606">
                  <c:v>63.004006814833602</c:v>
                </c:pt>
                <c:pt idx="607">
                  <c:v>63.004006814833602</c:v>
                </c:pt>
                <c:pt idx="608">
                  <c:v>62.931159543742098</c:v>
                </c:pt>
                <c:pt idx="609">
                  <c:v>62.854191147570297</c:v>
                </c:pt>
                <c:pt idx="610">
                  <c:v>62.754351680488703</c:v>
                </c:pt>
                <c:pt idx="611">
                  <c:v>62.754351680488703</c:v>
                </c:pt>
                <c:pt idx="612">
                  <c:v>62.6792039385927</c:v>
                </c:pt>
                <c:pt idx="613">
                  <c:v>62.6792039385927</c:v>
                </c:pt>
                <c:pt idx="614">
                  <c:v>62.505328924401901</c:v>
                </c:pt>
                <c:pt idx="615">
                  <c:v>62.428360313352997</c:v>
                </c:pt>
                <c:pt idx="616">
                  <c:v>62.349647136277902</c:v>
                </c:pt>
                <c:pt idx="617">
                  <c:v>62.349647136277902</c:v>
                </c:pt>
                <c:pt idx="618">
                  <c:v>62.272679305627598</c:v>
                </c:pt>
                <c:pt idx="619">
                  <c:v>62.272679305627598</c:v>
                </c:pt>
                <c:pt idx="620">
                  <c:v>62.179931955529398</c:v>
                </c:pt>
                <c:pt idx="621">
                  <c:v>62.103557458627897</c:v>
                </c:pt>
                <c:pt idx="622">
                  <c:v>62.0236560341596</c:v>
                </c:pt>
                <c:pt idx="623">
                  <c:v>61.947282223896799</c:v>
                </c:pt>
                <c:pt idx="624">
                  <c:v>61.843915492396299</c:v>
                </c:pt>
                <c:pt idx="625">
                  <c:v>61.766947969976698</c:v>
                </c:pt>
                <c:pt idx="626">
                  <c:v>61.694101828577402</c:v>
                </c:pt>
                <c:pt idx="627">
                  <c:v>61.694101828577402</c:v>
                </c:pt>
                <c:pt idx="628">
                  <c:v>61.694101828577402</c:v>
                </c:pt>
                <c:pt idx="629">
                  <c:v>61.597825871211498</c:v>
                </c:pt>
                <c:pt idx="630">
                  <c:v>61.4421450352067</c:v>
                </c:pt>
                <c:pt idx="631">
                  <c:v>61.365771657126501</c:v>
                </c:pt>
                <c:pt idx="632">
                  <c:v>61.365771657126501</c:v>
                </c:pt>
                <c:pt idx="633">
                  <c:v>61.262404822410097</c:v>
                </c:pt>
                <c:pt idx="634">
                  <c:v>61.188371265107499</c:v>
                </c:pt>
                <c:pt idx="635">
                  <c:v>61.188371265107499</c:v>
                </c:pt>
                <c:pt idx="636">
                  <c:v>61.111998552834898</c:v>
                </c:pt>
                <c:pt idx="637">
                  <c:v>61.035032788228897</c:v>
                </c:pt>
                <c:pt idx="638">
                  <c:v>60.937602241449</c:v>
                </c:pt>
                <c:pt idx="639">
                  <c:v>60.860041315294403</c:v>
                </c:pt>
                <c:pt idx="640">
                  <c:v>60.786008406613597</c:v>
                </c:pt>
                <c:pt idx="641">
                  <c:v>60.710229522579901</c:v>
                </c:pt>
                <c:pt idx="642">
                  <c:v>60.710229522579901</c:v>
                </c:pt>
                <c:pt idx="643">
                  <c:v>60.710229522579901</c:v>
                </c:pt>
                <c:pt idx="644">
                  <c:v>60.606862288035501</c:v>
                </c:pt>
                <c:pt idx="645">
                  <c:v>60.529303371507197</c:v>
                </c:pt>
                <c:pt idx="646">
                  <c:v>60.379494087277102</c:v>
                </c:pt>
                <c:pt idx="647">
                  <c:v>60.379494087277102</c:v>
                </c:pt>
                <c:pt idx="648">
                  <c:v>60.276719355200598</c:v>
                </c:pt>
                <c:pt idx="649">
                  <c:v>60.204500287859602</c:v>
                </c:pt>
                <c:pt idx="650">
                  <c:v>60.125788119573301</c:v>
                </c:pt>
                <c:pt idx="651">
                  <c:v>60.125788119573301</c:v>
                </c:pt>
                <c:pt idx="652">
                  <c:v>60.048823263691801</c:v>
                </c:pt>
                <c:pt idx="653">
                  <c:v>60.048823263691801</c:v>
                </c:pt>
                <c:pt idx="654">
                  <c:v>59.874951728586701</c:v>
                </c:pt>
                <c:pt idx="655">
                  <c:v>59.795054100709301</c:v>
                </c:pt>
                <c:pt idx="656">
                  <c:v>59.717498206328798</c:v>
                </c:pt>
                <c:pt idx="657">
                  <c:v>59.717498206328798</c:v>
                </c:pt>
                <c:pt idx="658">
                  <c:v>59.646462792612603</c:v>
                </c:pt>
                <c:pt idx="659">
                  <c:v>59.646462792612603</c:v>
                </c:pt>
                <c:pt idx="660">
                  <c:v>59.5430950861291</c:v>
                </c:pt>
                <c:pt idx="661">
                  <c:v>59.466724106473897</c:v>
                </c:pt>
                <c:pt idx="662">
                  <c:v>59.392694605606799</c:v>
                </c:pt>
                <c:pt idx="663">
                  <c:v>59.316324502204601</c:v>
                </c:pt>
                <c:pt idx="664">
                  <c:v>59.213548947082202</c:v>
                </c:pt>
                <c:pt idx="665">
                  <c:v>59.135993855263401</c:v>
                </c:pt>
                <c:pt idx="666">
                  <c:v>59.057282665299603</c:v>
                </c:pt>
                <c:pt idx="667">
                  <c:v>59.057282665299603</c:v>
                </c:pt>
                <c:pt idx="668">
                  <c:v>59.057282665299603</c:v>
                </c:pt>
                <c:pt idx="669">
                  <c:v>58.984467931148203</c:v>
                </c:pt>
                <c:pt idx="670">
                  <c:v>58.811190357332499</c:v>
                </c:pt>
                <c:pt idx="671">
                  <c:v>58.554490618817297</c:v>
                </c:pt>
                <c:pt idx="672">
                  <c:v>58.554490618817297</c:v>
                </c:pt>
                <c:pt idx="673">
                  <c:v>58.4810558470706</c:v>
                </c:pt>
                <c:pt idx="674">
                  <c:v>58.402345058921703</c:v>
                </c:pt>
                <c:pt idx="675">
                  <c:v>58.253160360904197</c:v>
                </c:pt>
                <c:pt idx="676">
                  <c:v>58.150383951924098</c:v>
                </c:pt>
                <c:pt idx="677">
                  <c:v>58.076357245962797</c:v>
                </c:pt>
                <c:pt idx="678">
                  <c:v>58.076357245962797</c:v>
                </c:pt>
                <c:pt idx="679">
                  <c:v>58.076357245962797</c:v>
                </c:pt>
                <c:pt idx="680">
                  <c:v>57.999397073506699</c:v>
                </c:pt>
                <c:pt idx="681">
                  <c:v>57.923029264992003</c:v>
                </c:pt>
                <c:pt idx="682">
                  <c:v>57.742700833124999</c:v>
                </c:pt>
                <c:pt idx="683">
                  <c:v>57.669268264541302</c:v>
                </c:pt>
                <c:pt idx="684">
                  <c:v>57.669268264541302</c:v>
                </c:pt>
                <c:pt idx="685">
                  <c:v>57.593492868388303</c:v>
                </c:pt>
                <c:pt idx="686">
                  <c:v>57.513600463652402</c:v>
                </c:pt>
                <c:pt idx="687">
                  <c:v>57.513600463652402</c:v>
                </c:pt>
                <c:pt idx="688">
                  <c:v>57.441373056899302</c:v>
                </c:pt>
                <c:pt idx="689">
                  <c:v>57.436643370338899</c:v>
                </c:pt>
                <c:pt idx="690">
                  <c:v>57.267505973925601</c:v>
                </c:pt>
                <c:pt idx="691">
                  <c:v>57.187613723078897</c:v>
                </c:pt>
                <c:pt idx="692">
                  <c:v>57.1112477841396</c:v>
                </c:pt>
                <c:pt idx="693">
                  <c:v>57.1112477841396</c:v>
                </c:pt>
                <c:pt idx="694">
                  <c:v>57.032538251815602</c:v>
                </c:pt>
                <c:pt idx="695">
                  <c:v>57.032538251815602</c:v>
                </c:pt>
                <c:pt idx="696">
                  <c:v>56.931512021886597</c:v>
                </c:pt>
                <c:pt idx="697">
                  <c:v>56.857490811022402</c:v>
                </c:pt>
                <c:pt idx="698">
                  <c:v>56.781716600067597</c:v>
                </c:pt>
                <c:pt idx="699">
                  <c:v>56.7018264366979</c:v>
                </c:pt>
                <c:pt idx="700">
                  <c:v>56.596111309263598</c:v>
                </c:pt>
                <c:pt idx="701">
                  <c:v>56.529751323861603</c:v>
                </c:pt>
                <c:pt idx="702">
                  <c:v>56.449860636930403</c:v>
                </c:pt>
                <c:pt idx="703">
                  <c:v>56.449860636930403</c:v>
                </c:pt>
                <c:pt idx="704">
                  <c:v>56.449860636930403</c:v>
                </c:pt>
                <c:pt idx="705">
                  <c:v>56.376431125680099</c:v>
                </c:pt>
                <c:pt idx="706">
                  <c:v>56.1943515557426</c:v>
                </c:pt>
                <c:pt idx="707">
                  <c:v>56.117397044815</c:v>
                </c:pt>
                <c:pt idx="708">
                  <c:v>56.117397044815</c:v>
                </c:pt>
                <c:pt idx="709">
                  <c:v>56.042788512844901</c:v>
                </c:pt>
                <c:pt idx="710">
                  <c:v>55.964080100353499</c:v>
                </c:pt>
                <c:pt idx="711">
                  <c:v>55.964080100353499</c:v>
                </c:pt>
                <c:pt idx="712">
                  <c:v>55.887127542729502</c:v>
                </c:pt>
                <c:pt idx="713">
                  <c:v>55.787281338451301</c:v>
                </c:pt>
                <c:pt idx="714">
                  <c:v>55.1523245262198</c:v>
                </c:pt>
                <c:pt idx="715">
                  <c:v>55.1523245262198</c:v>
                </c:pt>
                <c:pt idx="716">
                  <c:v>55.051888184357999</c:v>
                </c:pt>
                <c:pt idx="717">
                  <c:v>54.975527344377802</c:v>
                </c:pt>
                <c:pt idx="718">
                  <c:v>54.895642034919497</c:v>
                </c:pt>
                <c:pt idx="719">
                  <c:v>54.895642034919497</c:v>
                </c:pt>
                <c:pt idx="720">
                  <c:v>54.822218057194199</c:v>
                </c:pt>
                <c:pt idx="721">
                  <c:v>54.822218057194199</c:v>
                </c:pt>
                <c:pt idx="722">
                  <c:v>54.493887513826103</c:v>
                </c:pt>
                <c:pt idx="723">
                  <c:v>54.420464032868502</c:v>
                </c:pt>
                <c:pt idx="724">
                  <c:v>54.420464032868502</c:v>
                </c:pt>
                <c:pt idx="725">
                  <c:v>54.3405803115701</c:v>
                </c:pt>
                <c:pt idx="726">
                  <c:v>52.8651425382794</c:v>
                </c:pt>
                <c:pt idx="727">
                  <c:v>52.563833395322703</c:v>
                </c:pt>
                <c:pt idx="728">
                  <c:v>52.463981935515399</c:v>
                </c:pt>
                <c:pt idx="729">
                  <c:v>52.385277623559297</c:v>
                </c:pt>
                <c:pt idx="730">
                  <c:v>52.310103203201301</c:v>
                </c:pt>
                <c:pt idx="731">
                  <c:v>52.310103203201301</c:v>
                </c:pt>
                <c:pt idx="732">
                  <c:v>52.2343368810455</c:v>
                </c:pt>
                <c:pt idx="733">
                  <c:v>52.2343368810455</c:v>
                </c:pt>
                <c:pt idx="734">
                  <c:v>52.078109994144803</c:v>
                </c:pt>
                <c:pt idx="735">
                  <c:v>51.977671594411397</c:v>
                </c:pt>
                <c:pt idx="736">
                  <c:v>51.898382697690202</c:v>
                </c:pt>
                <c:pt idx="737">
                  <c:v>48.999495188754899</c:v>
                </c:pt>
                <c:pt idx="738">
                  <c:v>48.920216556079502</c:v>
                </c:pt>
                <c:pt idx="739">
                  <c:v>48.843297791617204</c:v>
                </c:pt>
                <c:pt idx="740">
                  <c:v>48.764600622697898</c:v>
                </c:pt>
                <c:pt idx="741">
                  <c:v>48.687102757971097</c:v>
                </c:pt>
                <c:pt idx="742">
                  <c:v>48.687102757971097</c:v>
                </c:pt>
                <c:pt idx="743">
                  <c:v>48.687102757971097</c:v>
                </c:pt>
                <c:pt idx="744">
                  <c:v>48.433989646513901</c:v>
                </c:pt>
                <c:pt idx="745">
                  <c:v>48.357654336121399</c:v>
                </c:pt>
                <c:pt idx="746">
                  <c:v>48.357654336121399</c:v>
                </c:pt>
                <c:pt idx="747">
                  <c:v>48.277799053135801</c:v>
                </c:pt>
                <c:pt idx="748">
                  <c:v>48.2008855033706</c:v>
                </c:pt>
                <c:pt idx="749">
                  <c:v>48.2008855033706</c:v>
                </c:pt>
                <c:pt idx="750">
                  <c:v>48.125131193371303</c:v>
                </c:pt>
                <c:pt idx="751">
                  <c:v>48.027051718640301</c:v>
                </c:pt>
                <c:pt idx="752">
                  <c:v>47.947777556798997</c:v>
                </c:pt>
                <c:pt idx="753">
                  <c:v>47.872023883529998</c:v>
                </c:pt>
                <c:pt idx="754">
                  <c:v>47.795113069938203</c:v>
                </c:pt>
                <c:pt idx="755">
                  <c:v>47.719891005204403</c:v>
                </c:pt>
                <c:pt idx="756">
                  <c:v>47.719891005204403</c:v>
                </c:pt>
                <c:pt idx="757">
                  <c:v>47.719891005204403</c:v>
                </c:pt>
                <c:pt idx="758">
                  <c:v>45.790295455857397</c:v>
                </c:pt>
                <c:pt idx="759">
                  <c:v>45.7191554893746</c:v>
                </c:pt>
                <c:pt idx="760">
                  <c:v>45.638160388752198</c:v>
                </c:pt>
                <c:pt idx="761">
                  <c:v>45.638160388752198</c:v>
                </c:pt>
                <c:pt idx="762">
                  <c:v>44.529973100568697</c:v>
                </c:pt>
                <c:pt idx="763">
                  <c:v>44.529973100568697</c:v>
                </c:pt>
                <c:pt idx="764">
                  <c:v>44.3738145630928</c:v>
                </c:pt>
                <c:pt idx="765">
                  <c:v>42.941342364324797</c:v>
                </c:pt>
                <c:pt idx="766">
                  <c:v>42.861507221743302</c:v>
                </c:pt>
                <c:pt idx="767">
                  <c:v>42.789206588778299</c:v>
                </c:pt>
                <c:pt idx="768">
                  <c:v>42.709945056099201</c:v>
                </c:pt>
                <c:pt idx="769">
                  <c:v>42.638942625657201</c:v>
                </c:pt>
                <c:pt idx="770">
                  <c:v>42.638942625657201</c:v>
                </c:pt>
                <c:pt idx="771">
                  <c:v>42.638942625657201</c:v>
                </c:pt>
                <c:pt idx="772">
                  <c:v>42.564844802325901</c:v>
                </c:pt>
                <c:pt idx="773">
                  <c:v>41.8588781714137</c:v>
                </c:pt>
                <c:pt idx="774">
                  <c:v>41.761379676305701</c:v>
                </c:pt>
                <c:pt idx="775">
                  <c:v>41.685063042297799</c:v>
                </c:pt>
                <c:pt idx="776">
                  <c:v>41.685063042297799</c:v>
                </c:pt>
                <c:pt idx="777">
                  <c:v>41.609817838629503</c:v>
                </c:pt>
                <c:pt idx="778">
                  <c:v>41.609817838629503</c:v>
                </c:pt>
                <c:pt idx="779">
                  <c:v>41.534074491053403</c:v>
                </c:pt>
                <c:pt idx="780">
                  <c:v>41.454240374109297</c:v>
                </c:pt>
                <c:pt idx="781">
                  <c:v>41.3819389042064</c:v>
                </c:pt>
                <c:pt idx="782">
                  <c:v>41.308566278778201</c:v>
                </c:pt>
                <c:pt idx="783">
                  <c:v>41.231677144477501</c:v>
                </c:pt>
                <c:pt idx="784">
                  <c:v>41.128290404524897</c:v>
                </c:pt>
                <c:pt idx="785">
                  <c:v>41.056561802188</c:v>
                </c:pt>
                <c:pt idx="786">
                  <c:v>41.056561802188</c:v>
                </c:pt>
                <c:pt idx="787">
                  <c:v>41.056561802188</c:v>
                </c:pt>
                <c:pt idx="788">
                  <c:v>40.980245459519701</c:v>
                </c:pt>
                <c:pt idx="789">
                  <c:v>40.831627383638398</c:v>
                </c:pt>
                <c:pt idx="790">
                  <c:v>40.7547382286212</c:v>
                </c:pt>
                <c:pt idx="791">
                  <c:v>40.7547382286212</c:v>
                </c:pt>
                <c:pt idx="792">
                  <c:v>40.6800654420814</c:v>
                </c:pt>
                <c:pt idx="793">
                  <c:v>40.603175780405998</c:v>
                </c:pt>
                <c:pt idx="794">
                  <c:v>40.603175780405998</c:v>
                </c:pt>
                <c:pt idx="795">
                  <c:v>40.526287336859902</c:v>
                </c:pt>
                <c:pt idx="796">
                  <c:v>40.433949437986101</c:v>
                </c:pt>
                <c:pt idx="797">
                  <c:v>40.354115397085401</c:v>
                </c:pt>
                <c:pt idx="798">
                  <c:v>40.277226530516501</c:v>
                </c:pt>
                <c:pt idx="799">
                  <c:v>40.206071105038902</c:v>
                </c:pt>
                <c:pt idx="800">
                  <c:v>40.125664105174899</c:v>
                </c:pt>
                <c:pt idx="801">
                  <c:v>40.125664105174899</c:v>
                </c:pt>
                <c:pt idx="802">
                  <c:v>40.125664105174899</c:v>
                </c:pt>
                <c:pt idx="803">
                  <c:v>40.048775959243699</c:v>
                </c:pt>
                <c:pt idx="804">
                  <c:v>39.974675397795998</c:v>
                </c:pt>
                <c:pt idx="805">
                  <c:v>39.824415966892602</c:v>
                </c:pt>
                <c:pt idx="806">
                  <c:v>39.824415966892602</c:v>
                </c:pt>
                <c:pt idx="807">
                  <c:v>39.7480219720061</c:v>
                </c:pt>
                <c:pt idx="808">
                  <c:v>39.648726111886397</c:v>
                </c:pt>
                <c:pt idx="809">
                  <c:v>39.572410966090096</c:v>
                </c:pt>
                <c:pt idx="810">
                  <c:v>39.572410966090096</c:v>
                </c:pt>
                <c:pt idx="811">
                  <c:v>39.497164118946998</c:v>
                </c:pt>
                <c:pt idx="812">
                  <c:v>39.497164118946998</c:v>
                </c:pt>
                <c:pt idx="813">
                  <c:v>39.346905256513303</c:v>
                </c:pt>
                <c:pt idx="814">
                  <c:v>39.044514868581999</c:v>
                </c:pt>
                <c:pt idx="815">
                  <c:v>38.970410019061298</c:v>
                </c:pt>
                <c:pt idx="816">
                  <c:v>38.892378952952299</c:v>
                </c:pt>
                <c:pt idx="817">
                  <c:v>38.793081484549802</c:v>
                </c:pt>
                <c:pt idx="818">
                  <c:v>38.718405247278199</c:v>
                </c:pt>
                <c:pt idx="819">
                  <c:v>38.641518414451099</c:v>
                </c:pt>
                <c:pt idx="820">
                  <c:v>38.561688206476902</c:v>
                </c:pt>
                <c:pt idx="821">
                  <c:v>38.561688206476902</c:v>
                </c:pt>
                <c:pt idx="822">
                  <c:v>38.561688206476902</c:v>
                </c:pt>
                <c:pt idx="823">
                  <c:v>38.496417279106304</c:v>
                </c:pt>
                <c:pt idx="824">
                  <c:v>38.343218650238498</c:v>
                </c:pt>
                <c:pt idx="825">
                  <c:v>38.269767742690597</c:v>
                </c:pt>
                <c:pt idx="826">
                  <c:v>38.269767742690597</c:v>
                </c:pt>
                <c:pt idx="827">
                  <c:v>38.191082878464897</c:v>
                </c:pt>
                <c:pt idx="828">
                  <c:v>38.1147708945104</c:v>
                </c:pt>
                <c:pt idx="829">
                  <c:v>38.1147708945104</c:v>
                </c:pt>
                <c:pt idx="830">
                  <c:v>38.0349429118004</c:v>
                </c:pt>
                <c:pt idx="831">
                  <c:v>37.962635056389203</c:v>
                </c:pt>
                <c:pt idx="832">
                  <c:v>37.886323669718401</c:v>
                </c:pt>
                <c:pt idx="833">
                  <c:v>37.8135296873713</c:v>
                </c:pt>
                <c:pt idx="834">
                  <c:v>37.708999107764001</c:v>
                </c:pt>
                <c:pt idx="835">
                  <c:v>37.6378343098106</c:v>
                </c:pt>
                <c:pt idx="836">
                  <c:v>37.6378343098106</c:v>
                </c:pt>
                <c:pt idx="837">
                  <c:v>37.6378343098106</c:v>
                </c:pt>
                <c:pt idx="838">
                  <c:v>37.256195538710998</c:v>
                </c:pt>
                <c:pt idx="839">
                  <c:v>37.179315772753299</c:v>
                </c:pt>
                <c:pt idx="840">
                  <c:v>37.107004649783597</c:v>
                </c:pt>
                <c:pt idx="841">
                  <c:v>37.107004649783597</c:v>
                </c:pt>
                <c:pt idx="842">
                  <c:v>37.027750476549301</c:v>
                </c:pt>
                <c:pt idx="843">
                  <c:v>37.027750476549301</c:v>
                </c:pt>
                <c:pt idx="844">
                  <c:v>36.8775100734943</c:v>
                </c:pt>
                <c:pt idx="845">
                  <c:v>36.802822284022902</c:v>
                </c:pt>
                <c:pt idx="846">
                  <c:v>36.725373555579999</c:v>
                </c:pt>
                <c:pt idx="847">
                  <c:v>36.725373555579999</c:v>
                </c:pt>
                <c:pt idx="848">
                  <c:v>36.646121417322398</c:v>
                </c:pt>
                <c:pt idx="849">
                  <c:v>36.646121417322398</c:v>
                </c:pt>
                <c:pt idx="850">
                  <c:v>36.546249251650103</c:v>
                </c:pt>
                <c:pt idx="851">
                  <c:v>36.476310856227997</c:v>
                </c:pt>
                <c:pt idx="852">
                  <c:v>35.409468380703998</c:v>
                </c:pt>
                <c:pt idx="853">
                  <c:v>35.332599639924503</c:v>
                </c:pt>
                <c:pt idx="854">
                  <c:v>35.263224534668097</c:v>
                </c:pt>
                <c:pt idx="855">
                  <c:v>35.187492478796401</c:v>
                </c:pt>
                <c:pt idx="856">
                  <c:v>35.187492478796401</c:v>
                </c:pt>
                <c:pt idx="857">
                  <c:v>35.187492478796401</c:v>
                </c:pt>
                <c:pt idx="858">
                  <c:v>34.879809406207102</c:v>
                </c:pt>
                <c:pt idx="859">
                  <c:v>34.879809406207102</c:v>
                </c:pt>
                <c:pt idx="860">
                  <c:v>34.782313856731797</c:v>
                </c:pt>
                <c:pt idx="861">
                  <c:v>34.705448184385602</c:v>
                </c:pt>
                <c:pt idx="862">
                  <c:v>34.626203809268397</c:v>
                </c:pt>
                <c:pt idx="863">
                  <c:v>34.626203809268397</c:v>
                </c:pt>
                <c:pt idx="864">
                  <c:v>34.553878266808901</c:v>
                </c:pt>
                <c:pt idx="865">
                  <c:v>34.553878266808901</c:v>
                </c:pt>
                <c:pt idx="866">
                  <c:v>34.397769875600602</c:v>
                </c:pt>
                <c:pt idx="867">
                  <c:v>34.322041077630601</c:v>
                </c:pt>
                <c:pt idx="868">
                  <c:v>34.246766494956098</c:v>
                </c:pt>
                <c:pt idx="869">
                  <c:v>34.246766494956098</c:v>
                </c:pt>
                <c:pt idx="870">
                  <c:v>34.172850993322399</c:v>
                </c:pt>
                <c:pt idx="871">
                  <c:v>34.172850993322399</c:v>
                </c:pt>
                <c:pt idx="872">
                  <c:v>34.096556125715701</c:v>
                </c:pt>
                <c:pt idx="873">
                  <c:v>34.016748122979699</c:v>
                </c:pt>
                <c:pt idx="874">
                  <c:v>33.9444184313828</c:v>
                </c:pt>
                <c:pt idx="875">
                  <c:v>33.865176540164803</c:v>
                </c:pt>
                <c:pt idx="876">
                  <c:v>33.789449253702799</c:v>
                </c:pt>
                <c:pt idx="877">
                  <c:v>33.711459664990002</c:v>
                </c:pt>
                <c:pt idx="878">
                  <c:v>33.643207333333699</c:v>
                </c:pt>
                <c:pt idx="879">
                  <c:v>33.643207333333699</c:v>
                </c:pt>
                <c:pt idx="880">
                  <c:v>33.643207333333699</c:v>
                </c:pt>
                <c:pt idx="881">
                  <c:v>33.563401058485603</c:v>
                </c:pt>
                <c:pt idx="882">
                  <c:v>31.664194399232301</c:v>
                </c:pt>
                <c:pt idx="883">
                  <c:v>31.584404382055901</c:v>
                </c:pt>
                <c:pt idx="884">
                  <c:v>31.4342413805918</c:v>
                </c:pt>
                <c:pt idx="885">
                  <c:v>31.4342413805918</c:v>
                </c:pt>
                <c:pt idx="886">
                  <c:v>31.354455756586301</c:v>
                </c:pt>
                <c:pt idx="887">
                  <c:v>31.278742178997501</c:v>
                </c:pt>
                <c:pt idx="888">
                  <c:v>31.209339375675199</c:v>
                </c:pt>
                <c:pt idx="889">
                  <c:v>31.209339375675199</c:v>
                </c:pt>
                <c:pt idx="890">
                  <c:v>31.209339375675199</c:v>
                </c:pt>
                <c:pt idx="891">
                  <c:v>31.1035557785513</c:v>
                </c:pt>
                <c:pt idx="892">
                  <c:v>30.947497429893399</c:v>
                </c:pt>
                <c:pt idx="893">
                  <c:v>30.8765692032384</c:v>
                </c:pt>
                <c:pt idx="894">
                  <c:v>30.8765692032384</c:v>
                </c:pt>
                <c:pt idx="895">
                  <c:v>30.825990935550202</c:v>
                </c:pt>
                <c:pt idx="896">
                  <c:v>30.745650665807101</c:v>
                </c:pt>
                <c:pt idx="897">
                  <c:v>30.745650665807101</c:v>
                </c:pt>
                <c:pt idx="898">
                  <c:v>30.651112257194701</c:v>
                </c:pt>
                <c:pt idx="899">
                  <c:v>30.572449974871901</c:v>
                </c:pt>
                <c:pt idx="900">
                  <c:v>30.495065610803898</c:v>
                </c:pt>
                <c:pt idx="901">
                  <c:v>30.420311556119501</c:v>
                </c:pt>
                <c:pt idx="902">
                  <c:v>30.344043312057401</c:v>
                </c:pt>
                <c:pt idx="903">
                  <c:v>30.2672184478754</c:v>
                </c:pt>
                <c:pt idx="904">
                  <c:v>28.745407443834001</c:v>
                </c:pt>
                <c:pt idx="905">
                  <c:v>28.745407443834001</c:v>
                </c:pt>
                <c:pt idx="906">
                  <c:v>28.745407443834001</c:v>
                </c:pt>
                <c:pt idx="907">
                  <c:v>28.668605095280999</c:v>
                </c:pt>
                <c:pt idx="908">
                  <c:v>28.512603271319801</c:v>
                </c:pt>
                <c:pt idx="909">
                  <c:v>28.437264909569699</c:v>
                </c:pt>
                <c:pt idx="910">
                  <c:v>28.437264909569699</c:v>
                </c:pt>
                <c:pt idx="911">
                  <c:v>28.3639732786244</c:v>
                </c:pt>
                <c:pt idx="912">
                  <c:v>28.2882793401097</c:v>
                </c:pt>
                <c:pt idx="913">
                  <c:v>28.2882793401097</c:v>
                </c:pt>
                <c:pt idx="914">
                  <c:v>28.211483976265601</c:v>
                </c:pt>
                <c:pt idx="915">
                  <c:v>28.13173500029</c:v>
                </c:pt>
                <c:pt idx="916">
                  <c:v>28.0598983247029</c:v>
                </c:pt>
                <c:pt idx="917">
                  <c:v>27.980149073736602</c:v>
                </c:pt>
                <c:pt idx="918">
                  <c:v>27.903357668117799</c:v>
                </c:pt>
                <c:pt idx="919">
                  <c:v>27.824161891267899</c:v>
                </c:pt>
                <c:pt idx="920">
                  <c:v>27.824161891267899</c:v>
                </c:pt>
                <c:pt idx="921">
                  <c:v>27.824161891267899</c:v>
                </c:pt>
                <c:pt idx="922">
                  <c:v>27.7473743178614</c:v>
                </c:pt>
                <c:pt idx="923">
                  <c:v>27.674643289952801</c:v>
                </c:pt>
                <c:pt idx="924">
                  <c:v>27.523056478481099</c:v>
                </c:pt>
                <c:pt idx="925">
                  <c:v>27.523056478481099</c:v>
                </c:pt>
                <c:pt idx="926">
                  <c:v>27.4462725269285</c:v>
                </c:pt>
                <c:pt idx="927">
                  <c:v>27.366533798888302</c:v>
                </c:pt>
                <c:pt idx="928">
                  <c:v>27.293259143510301</c:v>
                </c:pt>
                <c:pt idx="929">
                  <c:v>27.293259143510301</c:v>
                </c:pt>
                <c:pt idx="930">
                  <c:v>27.216481843034501</c:v>
                </c:pt>
                <c:pt idx="931">
                  <c:v>27.216481843034501</c:v>
                </c:pt>
                <c:pt idx="932">
                  <c:v>27.0708094153321</c:v>
                </c:pt>
                <c:pt idx="933">
                  <c:v>26.992169874899599</c:v>
                </c:pt>
                <c:pt idx="934">
                  <c:v>26.9143045698696</c:v>
                </c:pt>
                <c:pt idx="935">
                  <c:v>26.9143045698696</c:v>
                </c:pt>
                <c:pt idx="936">
                  <c:v>26.8351216367669</c:v>
                </c:pt>
                <c:pt idx="937">
                  <c:v>26.8351216367669</c:v>
                </c:pt>
                <c:pt idx="938">
                  <c:v>26.763808399718599</c:v>
                </c:pt>
                <c:pt idx="939">
                  <c:v>26.685946361854398</c:v>
                </c:pt>
                <c:pt idx="940">
                  <c:v>26.607309985304902</c:v>
                </c:pt>
                <c:pt idx="941">
                  <c:v>26.531088144096898</c:v>
                </c:pt>
                <c:pt idx="942">
                  <c:v>26.433611146593201</c:v>
                </c:pt>
                <c:pt idx="943">
                  <c:v>26.356847367829499</c:v>
                </c:pt>
                <c:pt idx="944">
                  <c:v>26.2776702857937</c:v>
                </c:pt>
                <c:pt idx="945">
                  <c:v>26.2776702857937</c:v>
                </c:pt>
                <c:pt idx="946">
                  <c:v>24.725602633886702</c:v>
                </c:pt>
                <c:pt idx="947">
                  <c:v>24.350837183883801</c:v>
                </c:pt>
                <c:pt idx="948">
                  <c:v>24.274118352931701</c:v>
                </c:pt>
                <c:pt idx="949">
                  <c:v>24.194972330937599</c:v>
                </c:pt>
                <c:pt idx="950">
                  <c:v>24.1193255210332</c:v>
                </c:pt>
                <c:pt idx="951">
                  <c:v>24.1193255210332</c:v>
                </c:pt>
                <c:pt idx="952">
                  <c:v>24.1193255210332</c:v>
                </c:pt>
                <c:pt idx="953">
                  <c:v>24.039116403609999</c:v>
                </c:pt>
                <c:pt idx="954">
                  <c:v>23.962408176279901</c:v>
                </c:pt>
                <c:pt idx="955">
                  <c:v>23.713890677549902</c:v>
                </c:pt>
                <c:pt idx="956">
                  <c:v>23.637717594564801</c:v>
                </c:pt>
                <c:pt idx="957">
                  <c:v>23.561015659789799</c:v>
                </c:pt>
                <c:pt idx="958">
                  <c:v>23.561015659789799</c:v>
                </c:pt>
                <c:pt idx="959">
                  <c:v>23.4878130480345</c:v>
                </c:pt>
                <c:pt idx="960">
                  <c:v>23.4878130480345</c:v>
                </c:pt>
                <c:pt idx="961">
                  <c:v>23.3356946563732</c:v>
                </c:pt>
                <c:pt idx="962">
                  <c:v>23.256563224001098</c:v>
                </c:pt>
                <c:pt idx="963">
                  <c:v>23.180399811438299</c:v>
                </c:pt>
                <c:pt idx="964">
                  <c:v>23.180399811438299</c:v>
                </c:pt>
                <c:pt idx="965">
                  <c:v>23.100215118155901</c:v>
                </c:pt>
                <c:pt idx="966">
                  <c:v>23.100215118155901</c:v>
                </c:pt>
                <c:pt idx="967">
                  <c:v>23.0240569079083</c:v>
                </c:pt>
                <c:pt idx="968">
                  <c:v>22.9484281333716</c:v>
                </c:pt>
                <c:pt idx="969">
                  <c:v>22.850975043442201</c:v>
                </c:pt>
                <c:pt idx="970">
                  <c:v>21.9127985672412</c:v>
                </c:pt>
                <c:pt idx="971">
                  <c:v>21.8361434891352</c:v>
                </c:pt>
                <c:pt idx="972">
                  <c:v>21.7565219371502</c:v>
                </c:pt>
                <c:pt idx="973">
                  <c:v>21.680394345930299</c:v>
                </c:pt>
                <c:pt idx="974">
                  <c:v>21.605980601977802</c:v>
                </c:pt>
                <c:pt idx="975">
                  <c:v>21.605980601977802</c:v>
                </c:pt>
                <c:pt idx="976">
                  <c:v>21.605980601977802</c:v>
                </c:pt>
                <c:pt idx="977">
                  <c:v>21.199519947113</c:v>
                </c:pt>
                <c:pt idx="978">
                  <c:v>21.120432887730502</c:v>
                </c:pt>
                <c:pt idx="979">
                  <c:v>21.0509114790643</c:v>
                </c:pt>
                <c:pt idx="980">
                  <c:v>21.0509114790643</c:v>
                </c:pt>
                <c:pt idx="981">
                  <c:v>20.974280577339801</c:v>
                </c:pt>
                <c:pt idx="982">
                  <c:v>20.974280577339801</c:v>
                </c:pt>
                <c:pt idx="983">
                  <c:v>20.819604668328498</c:v>
                </c:pt>
                <c:pt idx="984">
                  <c:v>20.742983709059502</c:v>
                </c:pt>
                <c:pt idx="985">
                  <c:v>20.663393591380601</c:v>
                </c:pt>
                <c:pt idx="986">
                  <c:v>20.663393591380601</c:v>
                </c:pt>
                <c:pt idx="987">
                  <c:v>20.5694520989164</c:v>
                </c:pt>
                <c:pt idx="988">
                  <c:v>20.417362194066801</c:v>
                </c:pt>
                <c:pt idx="989">
                  <c:v>20.338291268123299</c:v>
                </c:pt>
                <c:pt idx="990">
                  <c:v>20.034532150411501</c:v>
                </c:pt>
                <c:pt idx="991">
                  <c:v>19.959889127537998</c:v>
                </c:pt>
                <c:pt idx="992">
                  <c:v>19.781455313186299</c:v>
                </c:pt>
                <c:pt idx="993">
                  <c:v>19.704867501166898</c:v>
                </c:pt>
                <c:pt idx="994">
                  <c:v>19.704867501166898</c:v>
                </c:pt>
                <c:pt idx="995">
                  <c:v>19.625308083356298</c:v>
                </c:pt>
                <c:pt idx="996">
                  <c:v>19.556273784682102</c:v>
                </c:pt>
                <c:pt idx="997">
                  <c:v>19.556273784682102</c:v>
                </c:pt>
                <c:pt idx="998">
                  <c:v>19.4796924330557</c:v>
                </c:pt>
                <c:pt idx="999">
                  <c:v>19.400139022697001</c:v>
                </c:pt>
                <c:pt idx="1000">
                  <c:v>19.324578663331</c:v>
                </c:pt>
                <c:pt idx="1001">
                  <c:v>19.2455375090479</c:v>
                </c:pt>
                <c:pt idx="1002">
                  <c:v>19.155149009397899</c:v>
                </c:pt>
                <c:pt idx="1003">
                  <c:v>19.075601602060701</c:v>
                </c:pt>
                <c:pt idx="1004">
                  <c:v>19.075601602060701</c:v>
                </c:pt>
                <c:pt idx="1005">
                  <c:v>19.075601602060701</c:v>
                </c:pt>
                <c:pt idx="1006">
                  <c:v>18.998532181474101</c:v>
                </c:pt>
                <c:pt idx="1007">
                  <c:v>18.920001650232599</c:v>
                </c:pt>
                <c:pt idx="1008">
                  <c:v>18.771417337965499</c:v>
                </c:pt>
                <c:pt idx="1009">
                  <c:v>18.771417337965499</c:v>
                </c:pt>
                <c:pt idx="1010">
                  <c:v>18.691884315047201</c:v>
                </c:pt>
                <c:pt idx="1011">
                  <c:v>18.6193174439567</c:v>
                </c:pt>
                <c:pt idx="1012">
                  <c:v>18.542772108841501</c:v>
                </c:pt>
                <c:pt idx="1013">
                  <c:v>18.542772108841501</c:v>
                </c:pt>
                <c:pt idx="1014">
                  <c:v>18.4418927076862</c:v>
                </c:pt>
                <c:pt idx="1015">
                  <c:v>18.4418927076862</c:v>
                </c:pt>
                <c:pt idx="1016">
                  <c:v>18.2903356430587</c:v>
                </c:pt>
                <c:pt idx="1017">
                  <c:v>18.217778909019099</c:v>
                </c:pt>
                <c:pt idx="1018">
                  <c:v>17.916152279288799</c:v>
                </c:pt>
                <c:pt idx="1019">
                  <c:v>17.837645156915301</c:v>
                </c:pt>
                <c:pt idx="1020">
                  <c:v>17.736779711965902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54560"/>
        <c:axId val="98755136"/>
      </c:scatterChart>
      <c:valAx>
        <c:axId val="98754560"/>
        <c:scaling>
          <c:orientation val="minMax"/>
          <c:max val="270"/>
          <c:min val="-270"/>
        </c:scaling>
        <c:delete val="0"/>
        <c:axPos val="b"/>
        <c:majorGridlines/>
        <c:minorGridlines/>
        <c:numFmt formatCode="0" sourceLinked="0"/>
        <c:majorTickMark val="out"/>
        <c:minorTickMark val="none"/>
        <c:tickLblPos val="nextTo"/>
        <c:spPr>
          <a:ln w="12700">
            <a:solidFill>
              <a:schemeClr val="tx1"/>
            </a:solidFill>
            <a:tailEnd type="stealth"/>
          </a:ln>
        </c:spPr>
        <c:crossAx val="98755136"/>
        <c:crossesAt val="0"/>
        <c:crossBetween val="midCat"/>
        <c:majorUnit val="30"/>
        <c:minorUnit val="10"/>
      </c:valAx>
      <c:valAx>
        <c:axId val="98755136"/>
        <c:scaling>
          <c:orientation val="minMax"/>
          <c:max val="180"/>
          <c:min val="-180"/>
        </c:scaling>
        <c:delete val="0"/>
        <c:axPos val="l"/>
        <c:majorGridlines/>
        <c:minorGridlines/>
        <c:numFmt formatCode="0" sourceLinked="0"/>
        <c:majorTickMark val="out"/>
        <c:minorTickMark val="none"/>
        <c:tickLblPos val="nextTo"/>
        <c:spPr>
          <a:ln w="19050">
            <a:solidFill>
              <a:schemeClr val="tx1"/>
            </a:solidFill>
            <a:tailEnd type="stealth"/>
          </a:ln>
        </c:spPr>
        <c:crossAx val="98754560"/>
        <c:crossesAt val="0"/>
        <c:crossBetween val="midCat"/>
        <c:majorUnit val="30"/>
        <c:minorUnit val="10"/>
      </c:valAx>
    </c:plotArea>
    <c:legend>
      <c:legendPos val="r"/>
      <c:layout>
        <c:manualLayout>
          <c:xMode val="edge"/>
          <c:yMode val="edge"/>
          <c:x val="0.78149490764716034"/>
          <c:y val="0.31023941912474218"/>
          <c:w val="0.11782758447270736"/>
          <c:h val="0.1224300161531941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467521940253341E-2"/>
          <c:y val="2.0815274834299954E-2"/>
          <c:w val="0.91873685025867158"/>
          <c:h val="0.94922241168516186"/>
        </c:manualLayout>
      </c:layout>
      <c:scatterChart>
        <c:scatterStyle val="smoothMarker"/>
        <c:varyColors val="0"/>
        <c:ser>
          <c:idx val="2"/>
          <c:order val="0"/>
          <c:tx>
            <c:v>- Горизонтальный угол ОК, угл. минуты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 w="3175">
                <a:solidFill>
                  <a:schemeClr val="tx2">
                    <a:lumMod val="75000"/>
                  </a:schemeClr>
                </a:solidFill>
              </a:ln>
            </c:spPr>
          </c:marker>
          <c:xVal>
            <c:numRef>
              <c:f>ОК!$Y$3:$Y$1023</c:f>
              <c:numCache>
                <c:formatCode>General</c:formatCode>
                <c:ptCount val="1021"/>
                <c:pt idx="0">
                  <c:v>62.127999999997002</c:v>
                </c:pt>
                <c:pt idx="1">
                  <c:v>62.207999999998698</c:v>
                </c:pt>
                <c:pt idx="2">
                  <c:v>62.248000000006897</c:v>
                </c:pt>
                <c:pt idx="3">
                  <c:v>62.327999999994098</c:v>
                </c:pt>
                <c:pt idx="4">
                  <c:v>62.407999999995802</c:v>
                </c:pt>
                <c:pt idx="5">
                  <c:v>62.528000000005697</c:v>
                </c:pt>
                <c:pt idx="6">
                  <c:v>62.607999999992899</c:v>
                </c:pt>
                <c:pt idx="7">
                  <c:v>62.687999999994602</c:v>
                </c:pt>
                <c:pt idx="8">
                  <c:v>62.767999999996398</c:v>
                </c:pt>
                <c:pt idx="9">
                  <c:v>62.847999999896302</c:v>
                </c:pt>
                <c:pt idx="10">
                  <c:v>62.888000000006301</c:v>
                </c:pt>
                <c:pt idx="11">
                  <c:v>62.967999999993502</c:v>
                </c:pt>
                <c:pt idx="12">
                  <c:v>66.728000000002794</c:v>
                </c:pt>
                <c:pt idx="13">
                  <c:v>66.808000000004498</c:v>
                </c:pt>
                <c:pt idx="14">
                  <c:v>66.888000000006301</c:v>
                </c:pt>
                <c:pt idx="15">
                  <c:v>67.008000000001601</c:v>
                </c:pt>
                <c:pt idx="16">
                  <c:v>67.088000000003404</c:v>
                </c:pt>
                <c:pt idx="17">
                  <c:v>67.168000000005094</c:v>
                </c:pt>
                <c:pt idx="18">
                  <c:v>67.248000000006897</c:v>
                </c:pt>
                <c:pt idx="19">
                  <c:v>67.327999999994105</c:v>
                </c:pt>
                <c:pt idx="20">
                  <c:v>67.368000000002198</c:v>
                </c:pt>
                <c:pt idx="21">
                  <c:v>67.448000000004001</c:v>
                </c:pt>
                <c:pt idx="22">
                  <c:v>67.528000000005704</c:v>
                </c:pt>
                <c:pt idx="23">
                  <c:v>67.648000000001005</c:v>
                </c:pt>
                <c:pt idx="24">
                  <c:v>67.728000000002794</c:v>
                </c:pt>
                <c:pt idx="25">
                  <c:v>67.808000000004498</c:v>
                </c:pt>
                <c:pt idx="26">
                  <c:v>67.888000000006301</c:v>
                </c:pt>
                <c:pt idx="27">
                  <c:v>67.967999999993495</c:v>
                </c:pt>
                <c:pt idx="28">
                  <c:v>68.008000000001601</c:v>
                </c:pt>
                <c:pt idx="29">
                  <c:v>68.088000000003404</c:v>
                </c:pt>
                <c:pt idx="30">
                  <c:v>68.168000000005094</c:v>
                </c:pt>
                <c:pt idx="31">
                  <c:v>68.288000000000494</c:v>
                </c:pt>
                <c:pt idx="32">
                  <c:v>68.368000000002198</c:v>
                </c:pt>
                <c:pt idx="33">
                  <c:v>68.448000000004001</c:v>
                </c:pt>
                <c:pt idx="34">
                  <c:v>68.528000000005704</c:v>
                </c:pt>
                <c:pt idx="35">
                  <c:v>68.607999999992899</c:v>
                </c:pt>
                <c:pt idx="36">
                  <c:v>68.648000000001005</c:v>
                </c:pt>
                <c:pt idx="37">
                  <c:v>68.808000000004498</c:v>
                </c:pt>
                <c:pt idx="38">
                  <c:v>68.927999999999898</c:v>
                </c:pt>
                <c:pt idx="39">
                  <c:v>72.008000000001601</c:v>
                </c:pt>
                <c:pt idx="40">
                  <c:v>72.127999999997002</c:v>
                </c:pt>
                <c:pt idx="41">
                  <c:v>72.207999999998705</c:v>
                </c:pt>
                <c:pt idx="42">
                  <c:v>72.288000000000494</c:v>
                </c:pt>
                <c:pt idx="43">
                  <c:v>72.368000000002198</c:v>
                </c:pt>
                <c:pt idx="44">
                  <c:v>72.448000000004001</c:v>
                </c:pt>
                <c:pt idx="45">
                  <c:v>72.487999999997598</c:v>
                </c:pt>
                <c:pt idx="46">
                  <c:v>72.567999999999302</c:v>
                </c:pt>
                <c:pt idx="47">
                  <c:v>72.648000000001005</c:v>
                </c:pt>
                <c:pt idx="48">
                  <c:v>72.767999999996405</c:v>
                </c:pt>
                <c:pt idx="49">
                  <c:v>72.847999999896302</c:v>
                </c:pt>
                <c:pt idx="50">
                  <c:v>72.927999999999898</c:v>
                </c:pt>
                <c:pt idx="51">
                  <c:v>73.008000000001601</c:v>
                </c:pt>
                <c:pt idx="52">
                  <c:v>73.088000000003404</c:v>
                </c:pt>
                <c:pt idx="53">
                  <c:v>73.127999999997002</c:v>
                </c:pt>
                <c:pt idx="54">
                  <c:v>73.207999999998705</c:v>
                </c:pt>
                <c:pt idx="55">
                  <c:v>73.288000000000494</c:v>
                </c:pt>
                <c:pt idx="56">
                  <c:v>73.407999999995795</c:v>
                </c:pt>
                <c:pt idx="57">
                  <c:v>73.487999999997598</c:v>
                </c:pt>
                <c:pt idx="58">
                  <c:v>73.567999999999302</c:v>
                </c:pt>
                <c:pt idx="59">
                  <c:v>73.648000000001005</c:v>
                </c:pt>
                <c:pt idx="60">
                  <c:v>73.728000000002794</c:v>
                </c:pt>
                <c:pt idx="61">
                  <c:v>73.767999999996405</c:v>
                </c:pt>
                <c:pt idx="62">
                  <c:v>73.847999999896302</c:v>
                </c:pt>
                <c:pt idx="63">
                  <c:v>73.927999999999898</c:v>
                </c:pt>
                <c:pt idx="64">
                  <c:v>74.047999999995199</c:v>
                </c:pt>
                <c:pt idx="65">
                  <c:v>74.127999999997002</c:v>
                </c:pt>
                <c:pt idx="66">
                  <c:v>74.207999999998705</c:v>
                </c:pt>
                <c:pt idx="67">
                  <c:v>74.288000000000494</c:v>
                </c:pt>
                <c:pt idx="68">
                  <c:v>74.368000000002198</c:v>
                </c:pt>
                <c:pt idx="69">
                  <c:v>74.407999999995795</c:v>
                </c:pt>
                <c:pt idx="70">
                  <c:v>74.487999999997598</c:v>
                </c:pt>
                <c:pt idx="71">
                  <c:v>74.567999999999302</c:v>
                </c:pt>
                <c:pt idx="72">
                  <c:v>74.687999999994602</c:v>
                </c:pt>
                <c:pt idx="73">
                  <c:v>76.207999999998705</c:v>
                </c:pt>
                <c:pt idx="74">
                  <c:v>76.288000000000494</c:v>
                </c:pt>
                <c:pt idx="75">
                  <c:v>76.327999999994105</c:v>
                </c:pt>
                <c:pt idx="76">
                  <c:v>76.407999999995795</c:v>
                </c:pt>
                <c:pt idx="77">
                  <c:v>76.487999999997598</c:v>
                </c:pt>
                <c:pt idx="78">
                  <c:v>76.687999999994602</c:v>
                </c:pt>
                <c:pt idx="79">
                  <c:v>76.767999999996405</c:v>
                </c:pt>
                <c:pt idx="80">
                  <c:v>77.127999999997002</c:v>
                </c:pt>
                <c:pt idx="81">
                  <c:v>77.248000000006897</c:v>
                </c:pt>
                <c:pt idx="82">
                  <c:v>77.327999999994105</c:v>
                </c:pt>
                <c:pt idx="83">
                  <c:v>77.407999999995795</c:v>
                </c:pt>
                <c:pt idx="84">
                  <c:v>77.487999999997598</c:v>
                </c:pt>
                <c:pt idx="85">
                  <c:v>77.607999999992899</c:v>
                </c:pt>
                <c:pt idx="86">
                  <c:v>77.687999999994602</c:v>
                </c:pt>
                <c:pt idx="87">
                  <c:v>77.767999999996405</c:v>
                </c:pt>
                <c:pt idx="88">
                  <c:v>77.888000000006301</c:v>
                </c:pt>
                <c:pt idx="89">
                  <c:v>77.967999999993495</c:v>
                </c:pt>
                <c:pt idx="90">
                  <c:v>78.047999999995199</c:v>
                </c:pt>
                <c:pt idx="91">
                  <c:v>78.127999999997002</c:v>
                </c:pt>
                <c:pt idx="92">
                  <c:v>78.528000000005704</c:v>
                </c:pt>
                <c:pt idx="93">
                  <c:v>78.607999999992899</c:v>
                </c:pt>
                <c:pt idx="94">
                  <c:v>78.687999999994602</c:v>
                </c:pt>
                <c:pt idx="95">
                  <c:v>78.767999999996405</c:v>
                </c:pt>
                <c:pt idx="96">
                  <c:v>78.967999999993495</c:v>
                </c:pt>
                <c:pt idx="97">
                  <c:v>79.047999999995199</c:v>
                </c:pt>
                <c:pt idx="98">
                  <c:v>79.168000000005094</c:v>
                </c:pt>
                <c:pt idx="99">
                  <c:v>79.248000000006897</c:v>
                </c:pt>
                <c:pt idx="100">
                  <c:v>79.327999999994105</c:v>
                </c:pt>
                <c:pt idx="101">
                  <c:v>79.407999999995795</c:v>
                </c:pt>
                <c:pt idx="102">
                  <c:v>79.487999999997598</c:v>
                </c:pt>
                <c:pt idx="103">
                  <c:v>79.528000000005704</c:v>
                </c:pt>
                <c:pt idx="104">
                  <c:v>79.607999999992899</c:v>
                </c:pt>
                <c:pt idx="105">
                  <c:v>79.687999999994602</c:v>
                </c:pt>
                <c:pt idx="106">
                  <c:v>79.808000000004498</c:v>
                </c:pt>
                <c:pt idx="107">
                  <c:v>79.888000000006301</c:v>
                </c:pt>
                <c:pt idx="108">
                  <c:v>79.967999999993495</c:v>
                </c:pt>
                <c:pt idx="109">
                  <c:v>80.047999999995199</c:v>
                </c:pt>
                <c:pt idx="110">
                  <c:v>80.127999999997002</c:v>
                </c:pt>
                <c:pt idx="111">
                  <c:v>80.168000000005094</c:v>
                </c:pt>
                <c:pt idx="112">
                  <c:v>80.248000000006897</c:v>
                </c:pt>
                <c:pt idx="113">
                  <c:v>80.327999999994105</c:v>
                </c:pt>
                <c:pt idx="114">
                  <c:v>80.448000000004001</c:v>
                </c:pt>
                <c:pt idx="115">
                  <c:v>80.687999999994602</c:v>
                </c:pt>
                <c:pt idx="116">
                  <c:v>80.767999999996405</c:v>
                </c:pt>
                <c:pt idx="117">
                  <c:v>80.808000000004498</c:v>
                </c:pt>
                <c:pt idx="118">
                  <c:v>80.888000000006301</c:v>
                </c:pt>
                <c:pt idx="119">
                  <c:v>81.168000000005094</c:v>
                </c:pt>
                <c:pt idx="120">
                  <c:v>81.248000000006897</c:v>
                </c:pt>
                <c:pt idx="121">
                  <c:v>81.327999999994105</c:v>
                </c:pt>
                <c:pt idx="122">
                  <c:v>81.407999999995795</c:v>
                </c:pt>
                <c:pt idx="123">
                  <c:v>81.967999999993495</c:v>
                </c:pt>
                <c:pt idx="124">
                  <c:v>82.047999999995199</c:v>
                </c:pt>
                <c:pt idx="125">
                  <c:v>82.088000000003404</c:v>
                </c:pt>
                <c:pt idx="126">
                  <c:v>82.168000000005094</c:v>
                </c:pt>
                <c:pt idx="127">
                  <c:v>82.248000000006897</c:v>
                </c:pt>
                <c:pt idx="128">
                  <c:v>82.368000000002198</c:v>
                </c:pt>
                <c:pt idx="129">
                  <c:v>84.368000000002198</c:v>
                </c:pt>
                <c:pt idx="130">
                  <c:v>84.448000000004001</c:v>
                </c:pt>
                <c:pt idx="131">
                  <c:v>84.528000000005704</c:v>
                </c:pt>
                <c:pt idx="132">
                  <c:v>84.607999999992899</c:v>
                </c:pt>
                <c:pt idx="133">
                  <c:v>84.648000000001005</c:v>
                </c:pt>
                <c:pt idx="134">
                  <c:v>84.728000000002794</c:v>
                </c:pt>
                <c:pt idx="135">
                  <c:v>84.808000000004498</c:v>
                </c:pt>
                <c:pt idx="136">
                  <c:v>86.088000000003404</c:v>
                </c:pt>
                <c:pt idx="137">
                  <c:v>86.207999999998705</c:v>
                </c:pt>
                <c:pt idx="138">
                  <c:v>86.288000000000494</c:v>
                </c:pt>
                <c:pt idx="139">
                  <c:v>86.368000000002198</c:v>
                </c:pt>
                <c:pt idx="140">
                  <c:v>86.448000000004001</c:v>
                </c:pt>
                <c:pt idx="141">
                  <c:v>86.528000000005704</c:v>
                </c:pt>
                <c:pt idx="142">
                  <c:v>86.567999999999302</c:v>
                </c:pt>
                <c:pt idx="143">
                  <c:v>86.648000000001005</c:v>
                </c:pt>
                <c:pt idx="144">
                  <c:v>86.728000000002794</c:v>
                </c:pt>
                <c:pt idx="145">
                  <c:v>87.168000000005094</c:v>
                </c:pt>
                <c:pt idx="146">
                  <c:v>87.207999999998705</c:v>
                </c:pt>
                <c:pt idx="147">
                  <c:v>87.288000000000494</c:v>
                </c:pt>
                <c:pt idx="148">
                  <c:v>87.368000000002198</c:v>
                </c:pt>
                <c:pt idx="149">
                  <c:v>87.487999999997598</c:v>
                </c:pt>
                <c:pt idx="150">
                  <c:v>87.567999999999302</c:v>
                </c:pt>
                <c:pt idx="151">
                  <c:v>87.648000000001005</c:v>
                </c:pt>
                <c:pt idx="152">
                  <c:v>87.728000000002794</c:v>
                </c:pt>
                <c:pt idx="153">
                  <c:v>87.808000000004498</c:v>
                </c:pt>
                <c:pt idx="154">
                  <c:v>87.847999999896302</c:v>
                </c:pt>
                <c:pt idx="155">
                  <c:v>87.927999999999898</c:v>
                </c:pt>
                <c:pt idx="156">
                  <c:v>88.008000000001601</c:v>
                </c:pt>
                <c:pt idx="157">
                  <c:v>88.127999999997002</c:v>
                </c:pt>
                <c:pt idx="158">
                  <c:v>88.207999999998705</c:v>
                </c:pt>
                <c:pt idx="159">
                  <c:v>88.288000000000494</c:v>
                </c:pt>
                <c:pt idx="160">
                  <c:v>88.368000000002198</c:v>
                </c:pt>
                <c:pt idx="161">
                  <c:v>88.448000000004001</c:v>
                </c:pt>
                <c:pt idx="162">
                  <c:v>88.487999999997598</c:v>
                </c:pt>
                <c:pt idx="163">
                  <c:v>88.567999999999302</c:v>
                </c:pt>
                <c:pt idx="164">
                  <c:v>88.648000000001005</c:v>
                </c:pt>
                <c:pt idx="165">
                  <c:v>88.767999999996405</c:v>
                </c:pt>
                <c:pt idx="166">
                  <c:v>88.847999999896302</c:v>
                </c:pt>
                <c:pt idx="167">
                  <c:v>88.927999999999898</c:v>
                </c:pt>
                <c:pt idx="168">
                  <c:v>89.008000000001601</c:v>
                </c:pt>
                <c:pt idx="169">
                  <c:v>89.088000000003404</c:v>
                </c:pt>
                <c:pt idx="170">
                  <c:v>89.127999999997002</c:v>
                </c:pt>
                <c:pt idx="171">
                  <c:v>89.207999999998705</c:v>
                </c:pt>
                <c:pt idx="172">
                  <c:v>89.288000000000494</c:v>
                </c:pt>
                <c:pt idx="173">
                  <c:v>89.407999999995795</c:v>
                </c:pt>
                <c:pt idx="174">
                  <c:v>89.487999999997598</c:v>
                </c:pt>
                <c:pt idx="175">
                  <c:v>89.567999999999302</c:v>
                </c:pt>
                <c:pt idx="176">
                  <c:v>89.648000000001005</c:v>
                </c:pt>
                <c:pt idx="177">
                  <c:v>89.728000000002794</c:v>
                </c:pt>
                <c:pt idx="178">
                  <c:v>89.767999999996405</c:v>
                </c:pt>
                <c:pt idx="179">
                  <c:v>89.847999999896302</c:v>
                </c:pt>
                <c:pt idx="180">
                  <c:v>89.927999999999898</c:v>
                </c:pt>
                <c:pt idx="181">
                  <c:v>90.687999999994602</c:v>
                </c:pt>
                <c:pt idx="182">
                  <c:v>90.767999999996405</c:v>
                </c:pt>
                <c:pt idx="183">
                  <c:v>90.847999999896302</c:v>
                </c:pt>
                <c:pt idx="184">
                  <c:v>90.927999999999898</c:v>
                </c:pt>
                <c:pt idx="185">
                  <c:v>91.008000000001601</c:v>
                </c:pt>
                <c:pt idx="186">
                  <c:v>91.047999999995199</c:v>
                </c:pt>
                <c:pt idx="187">
                  <c:v>91.127999999997002</c:v>
                </c:pt>
                <c:pt idx="188">
                  <c:v>91.207999999998705</c:v>
                </c:pt>
                <c:pt idx="189">
                  <c:v>91.327999999994105</c:v>
                </c:pt>
                <c:pt idx="190">
                  <c:v>91.407999999995795</c:v>
                </c:pt>
                <c:pt idx="191">
                  <c:v>91.487999999997598</c:v>
                </c:pt>
                <c:pt idx="192">
                  <c:v>91.567999999999302</c:v>
                </c:pt>
                <c:pt idx="193">
                  <c:v>91.648000000001005</c:v>
                </c:pt>
                <c:pt idx="194">
                  <c:v>91.687999999994602</c:v>
                </c:pt>
                <c:pt idx="195">
                  <c:v>91.767999999996405</c:v>
                </c:pt>
                <c:pt idx="196">
                  <c:v>91.847999999896302</c:v>
                </c:pt>
                <c:pt idx="197">
                  <c:v>91.967999999993495</c:v>
                </c:pt>
                <c:pt idx="198">
                  <c:v>92.047999999995199</c:v>
                </c:pt>
                <c:pt idx="199">
                  <c:v>92.127999999997002</c:v>
                </c:pt>
                <c:pt idx="200">
                  <c:v>92.207999999998705</c:v>
                </c:pt>
                <c:pt idx="201">
                  <c:v>92.288000000000494</c:v>
                </c:pt>
                <c:pt idx="202">
                  <c:v>92.327999999994105</c:v>
                </c:pt>
                <c:pt idx="203">
                  <c:v>92.407999999995795</c:v>
                </c:pt>
                <c:pt idx="204">
                  <c:v>92.487999999997598</c:v>
                </c:pt>
                <c:pt idx="205">
                  <c:v>92.607999999992899</c:v>
                </c:pt>
                <c:pt idx="206">
                  <c:v>92.687999999994602</c:v>
                </c:pt>
                <c:pt idx="207">
                  <c:v>92.767999999996405</c:v>
                </c:pt>
                <c:pt idx="208">
                  <c:v>92.847999999896302</c:v>
                </c:pt>
                <c:pt idx="209">
                  <c:v>92.927999999999898</c:v>
                </c:pt>
                <c:pt idx="210">
                  <c:v>92.967999999993495</c:v>
                </c:pt>
                <c:pt idx="211">
                  <c:v>93.047999999995199</c:v>
                </c:pt>
                <c:pt idx="212">
                  <c:v>93.127999999997002</c:v>
                </c:pt>
                <c:pt idx="213">
                  <c:v>93.248000000006897</c:v>
                </c:pt>
                <c:pt idx="214">
                  <c:v>93.327999999994105</c:v>
                </c:pt>
                <c:pt idx="215">
                  <c:v>93.407999999995795</c:v>
                </c:pt>
                <c:pt idx="216">
                  <c:v>93.487999999997598</c:v>
                </c:pt>
                <c:pt idx="217">
                  <c:v>93.567999999999302</c:v>
                </c:pt>
                <c:pt idx="218">
                  <c:v>93.607999999992899</c:v>
                </c:pt>
                <c:pt idx="219">
                  <c:v>93.687999999994602</c:v>
                </c:pt>
                <c:pt idx="220">
                  <c:v>93.767999999996405</c:v>
                </c:pt>
                <c:pt idx="221">
                  <c:v>93.888000000006301</c:v>
                </c:pt>
                <c:pt idx="222">
                  <c:v>93.967999999993495</c:v>
                </c:pt>
                <c:pt idx="223">
                  <c:v>94.687999999994602</c:v>
                </c:pt>
                <c:pt idx="224">
                  <c:v>94.767999999996405</c:v>
                </c:pt>
                <c:pt idx="225">
                  <c:v>94.847999999896302</c:v>
                </c:pt>
                <c:pt idx="226">
                  <c:v>94.888000000006301</c:v>
                </c:pt>
                <c:pt idx="227">
                  <c:v>95.528000000005704</c:v>
                </c:pt>
                <c:pt idx="228">
                  <c:v>95.607999999992899</c:v>
                </c:pt>
                <c:pt idx="229">
                  <c:v>95.687999999994602</c:v>
                </c:pt>
                <c:pt idx="230">
                  <c:v>95.808000000004498</c:v>
                </c:pt>
                <c:pt idx="231">
                  <c:v>95.888000000006301</c:v>
                </c:pt>
                <c:pt idx="232">
                  <c:v>95.967999999993495</c:v>
                </c:pt>
                <c:pt idx="233">
                  <c:v>96.047999999995199</c:v>
                </c:pt>
                <c:pt idx="234">
                  <c:v>96.127999999997002</c:v>
                </c:pt>
                <c:pt idx="235">
                  <c:v>96.248000000006897</c:v>
                </c:pt>
                <c:pt idx="236">
                  <c:v>96.327999999994105</c:v>
                </c:pt>
                <c:pt idx="237">
                  <c:v>96.607999999992899</c:v>
                </c:pt>
                <c:pt idx="238">
                  <c:v>96.967999999993495</c:v>
                </c:pt>
                <c:pt idx="239">
                  <c:v>97.088000000003404</c:v>
                </c:pt>
                <c:pt idx="240">
                  <c:v>97.168000000005094</c:v>
                </c:pt>
                <c:pt idx="241">
                  <c:v>97.327999999994105</c:v>
                </c:pt>
                <c:pt idx="242">
                  <c:v>97.407999999995795</c:v>
                </c:pt>
                <c:pt idx="243">
                  <c:v>97.448000000004001</c:v>
                </c:pt>
                <c:pt idx="244">
                  <c:v>97.528000000005704</c:v>
                </c:pt>
                <c:pt idx="245">
                  <c:v>97.607999999992899</c:v>
                </c:pt>
                <c:pt idx="246">
                  <c:v>97.728000000002794</c:v>
                </c:pt>
                <c:pt idx="247">
                  <c:v>97.808000000004498</c:v>
                </c:pt>
                <c:pt idx="248">
                  <c:v>97.888000000006301</c:v>
                </c:pt>
                <c:pt idx="249">
                  <c:v>97.967999999993495</c:v>
                </c:pt>
                <c:pt idx="250">
                  <c:v>98.248000000006897</c:v>
                </c:pt>
                <c:pt idx="251">
                  <c:v>98.368000000002198</c:v>
                </c:pt>
                <c:pt idx="252">
                  <c:v>98.448000000004001</c:v>
                </c:pt>
                <c:pt idx="253">
                  <c:v>98.528000000005704</c:v>
                </c:pt>
                <c:pt idx="254">
                  <c:v>98.607999999992899</c:v>
                </c:pt>
                <c:pt idx="255">
                  <c:v>98.687999999994602</c:v>
                </c:pt>
                <c:pt idx="256">
                  <c:v>99.728000000002794</c:v>
                </c:pt>
                <c:pt idx="257">
                  <c:v>99.808000000004498</c:v>
                </c:pt>
                <c:pt idx="258">
                  <c:v>100.008000000002</c:v>
                </c:pt>
                <c:pt idx="259">
                  <c:v>100.08800000000301</c:v>
                </c:pt>
                <c:pt idx="260">
                  <c:v>100.288</c:v>
                </c:pt>
                <c:pt idx="261">
                  <c:v>100.528000000006</c:v>
                </c:pt>
                <c:pt idx="262">
                  <c:v>100.607999999993</c:v>
                </c:pt>
                <c:pt idx="263">
                  <c:v>100.64800000000101</c:v>
                </c:pt>
                <c:pt idx="264">
                  <c:v>100.72800000000299</c:v>
                </c:pt>
                <c:pt idx="265">
                  <c:v>100.80800000000499</c:v>
                </c:pt>
                <c:pt idx="266">
                  <c:v>100.928</c:v>
                </c:pt>
                <c:pt idx="267">
                  <c:v>101.288</c:v>
                </c:pt>
                <c:pt idx="268">
                  <c:v>101.368000000002</c:v>
                </c:pt>
                <c:pt idx="269">
                  <c:v>102.567999999999</c:v>
                </c:pt>
                <c:pt idx="270">
                  <c:v>102.64800000000101</c:v>
                </c:pt>
                <c:pt idx="271">
                  <c:v>102.72800000000299</c:v>
                </c:pt>
                <c:pt idx="272">
                  <c:v>102.847999999896</c:v>
                </c:pt>
                <c:pt idx="273">
                  <c:v>102.928</c:v>
                </c:pt>
                <c:pt idx="274">
                  <c:v>103.008000000002</c:v>
                </c:pt>
                <c:pt idx="275">
                  <c:v>103.08800000000301</c:v>
                </c:pt>
                <c:pt idx="276">
                  <c:v>103.288</c:v>
                </c:pt>
                <c:pt idx="277">
                  <c:v>103.368000000002</c:v>
                </c:pt>
                <c:pt idx="278">
                  <c:v>103.487999999998</c:v>
                </c:pt>
                <c:pt idx="279">
                  <c:v>103.567999999999</c:v>
                </c:pt>
                <c:pt idx="280">
                  <c:v>103.64800000000101</c:v>
                </c:pt>
                <c:pt idx="281">
                  <c:v>103.72800000000299</c:v>
                </c:pt>
                <c:pt idx="282">
                  <c:v>103.847999999896</c:v>
                </c:pt>
                <c:pt idx="283">
                  <c:v>103.928</c:v>
                </c:pt>
                <c:pt idx="284">
                  <c:v>104.008000000002</c:v>
                </c:pt>
                <c:pt idx="285">
                  <c:v>104.127999999997</c:v>
                </c:pt>
                <c:pt idx="286">
                  <c:v>104.207999999999</c:v>
                </c:pt>
                <c:pt idx="287">
                  <c:v>104.288</c:v>
                </c:pt>
                <c:pt idx="288">
                  <c:v>104.368000000002</c:v>
                </c:pt>
                <c:pt idx="289">
                  <c:v>104.448000000004</c:v>
                </c:pt>
                <c:pt idx="290">
                  <c:v>104.487999999998</c:v>
                </c:pt>
                <c:pt idx="291">
                  <c:v>104.567999999999</c:v>
                </c:pt>
                <c:pt idx="292">
                  <c:v>104.64800000000101</c:v>
                </c:pt>
                <c:pt idx="293">
                  <c:v>105.567999999999</c:v>
                </c:pt>
                <c:pt idx="294">
                  <c:v>105.64800000000101</c:v>
                </c:pt>
                <c:pt idx="295">
                  <c:v>105.72800000000299</c:v>
                </c:pt>
                <c:pt idx="296">
                  <c:v>105.76799999999599</c:v>
                </c:pt>
                <c:pt idx="297">
                  <c:v>109.047999999995</c:v>
                </c:pt>
                <c:pt idx="298">
                  <c:v>109.127999999997</c:v>
                </c:pt>
                <c:pt idx="299">
                  <c:v>109.248000000007</c:v>
                </c:pt>
                <c:pt idx="300">
                  <c:v>109.32799999999401</c:v>
                </c:pt>
                <c:pt idx="301">
                  <c:v>109.40799999999599</c:v>
                </c:pt>
                <c:pt idx="302">
                  <c:v>109.487999999998</c:v>
                </c:pt>
                <c:pt idx="303">
                  <c:v>109.567999999999</c:v>
                </c:pt>
                <c:pt idx="304">
                  <c:v>109.607999999993</c:v>
                </c:pt>
                <c:pt idx="305">
                  <c:v>109.687999999995</c:v>
                </c:pt>
                <c:pt idx="306">
                  <c:v>109.76799999999599</c:v>
                </c:pt>
                <c:pt idx="307">
                  <c:v>109.888000000006</c:v>
                </c:pt>
                <c:pt idx="308">
                  <c:v>109.967999999993</c:v>
                </c:pt>
                <c:pt idx="309">
                  <c:v>110.047999999995</c:v>
                </c:pt>
                <c:pt idx="310">
                  <c:v>110.127999999997</c:v>
                </c:pt>
                <c:pt idx="311">
                  <c:v>110.207999999999</c:v>
                </c:pt>
                <c:pt idx="312">
                  <c:v>110.248000000007</c:v>
                </c:pt>
                <c:pt idx="313">
                  <c:v>110.32799999999401</c:v>
                </c:pt>
                <c:pt idx="314">
                  <c:v>110.40799999999599</c:v>
                </c:pt>
                <c:pt idx="315">
                  <c:v>110.528000000006</c:v>
                </c:pt>
                <c:pt idx="316">
                  <c:v>110.607999999993</c:v>
                </c:pt>
                <c:pt idx="317">
                  <c:v>110.687999999995</c:v>
                </c:pt>
                <c:pt idx="318">
                  <c:v>110.76799999999599</c:v>
                </c:pt>
                <c:pt idx="319">
                  <c:v>110.847999999896</c:v>
                </c:pt>
                <c:pt idx="320">
                  <c:v>110.888000000006</c:v>
                </c:pt>
                <c:pt idx="321">
                  <c:v>110.967999999993</c:v>
                </c:pt>
                <c:pt idx="322">
                  <c:v>111.047999999995</c:v>
                </c:pt>
                <c:pt idx="323">
                  <c:v>111.16800000000499</c:v>
                </c:pt>
                <c:pt idx="324">
                  <c:v>111.248000000007</c:v>
                </c:pt>
                <c:pt idx="325">
                  <c:v>111.32799999999401</c:v>
                </c:pt>
                <c:pt idx="326">
                  <c:v>111.40799999999599</c:v>
                </c:pt>
                <c:pt idx="327">
                  <c:v>111.487999999998</c:v>
                </c:pt>
                <c:pt idx="328">
                  <c:v>111.528000000006</c:v>
                </c:pt>
                <c:pt idx="329">
                  <c:v>111.607999999993</c:v>
                </c:pt>
                <c:pt idx="330">
                  <c:v>111.687999999995</c:v>
                </c:pt>
                <c:pt idx="331">
                  <c:v>111.80800000000499</c:v>
                </c:pt>
                <c:pt idx="332">
                  <c:v>111.888000000006</c:v>
                </c:pt>
                <c:pt idx="333">
                  <c:v>111.967999999993</c:v>
                </c:pt>
                <c:pt idx="334">
                  <c:v>112.047999999995</c:v>
                </c:pt>
                <c:pt idx="335">
                  <c:v>112.127999999997</c:v>
                </c:pt>
                <c:pt idx="336">
                  <c:v>112.16800000000499</c:v>
                </c:pt>
                <c:pt idx="337">
                  <c:v>112.248000000007</c:v>
                </c:pt>
                <c:pt idx="338">
                  <c:v>112.32799999999401</c:v>
                </c:pt>
                <c:pt idx="339">
                  <c:v>112.448000000004</c:v>
                </c:pt>
                <c:pt idx="340">
                  <c:v>112.528000000006</c:v>
                </c:pt>
                <c:pt idx="341">
                  <c:v>113.72800000000299</c:v>
                </c:pt>
                <c:pt idx="342">
                  <c:v>114.08800000000301</c:v>
                </c:pt>
                <c:pt idx="343">
                  <c:v>114.16800000000499</c:v>
                </c:pt>
                <c:pt idx="344">
                  <c:v>114.248000000007</c:v>
                </c:pt>
                <c:pt idx="345">
                  <c:v>114.528000000006</c:v>
                </c:pt>
                <c:pt idx="346">
                  <c:v>114.607999999993</c:v>
                </c:pt>
                <c:pt idx="347">
                  <c:v>114.687999999995</c:v>
                </c:pt>
                <c:pt idx="348">
                  <c:v>115.008000000002</c:v>
                </c:pt>
                <c:pt idx="349">
                  <c:v>115.448000000004</c:v>
                </c:pt>
                <c:pt idx="350">
                  <c:v>115.888000000006</c:v>
                </c:pt>
                <c:pt idx="351">
                  <c:v>115.967999999993</c:v>
                </c:pt>
                <c:pt idx="352">
                  <c:v>116.368000000002</c:v>
                </c:pt>
                <c:pt idx="353">
                  <c:v>116.80800000000499</c:v>
                </c:pt>
                <c:pt idx="354">
                  <c:v>117.008000000002</c:v>
                </c:pt>
                <c:pt idx="355">
                  <c:v>117.368000000002</c:v>
                </c:pt>
                <c:pt idx="356">
                  <c:v>117.448000000004</c:v>
                </c:pt>
                <c:pt idx="357">
                  <c:v>117.567999999999</c:v>
                </c:pt>
                <c:pt idx="358">
                  <c:v>118.288</c:v>
                </c:pt>
                <c:pt idx="359">
                  <c:v>119.368000000002</c:v>
                </c:pt>
                <c:pt idx="360">
                  <c:v>119.487999999998</c:v>
                </c:pt>
                <c:pt idx="361">
                  <c:v>119.567999999999</c:v>
                </c:pt>
                <c:pt idx="362">
                  <c:v>119.64800000000101</c:v>
                </c:pt>
                <c:pt idx="363">
                  <c:v>119.72800000000299</c:v>
                </c:pt>
                <c:pt idx="364">
                  <c:v>119.80800000000499</c:v>
                </c:pt>
                <c:pt idx="365">
                  <c:v>119.847999999896</c:v>
                </c:pt>
                <c:pt idx="366">
                  <c:v>119.928</c:v>
                </c:pt>
                <c:pt idx="367">
                  <c:v>120.008000000002</c:v>
                </c:pt>
                <c:pt idx="368">
                  <c:v>120.127999999997</c:v>
                </c:pt>
                <c:pt idx="369">
                  <c:v>120.207999999999</c:v>
                </c:pt>
                <c:pt idx="370">
                  <c:v>120.288</c:v>
                </c:pt>
                <c:pt idx="371">
                  <c:v>120.368000000002</c:v>
                </c:pt>
                <c:pt idx="372">
                  <c:v>120.448000000004</c:v>
                </c:pt>
                <c:pt idx="373">
                  <c:v>120.487999999998</c:v>
                </c:pt>
                <c:pt idx="374">
                  <c:v>120.567999999999</c:v>
                </c:pt>
                <c:pt idx="375">
                  <c:v>120.64800000000101</c:v>
                </c:pt>
                <c:pt idx="376">
                  <c:v>120.76799999999599</c:v>
                </c:pt>
                <c:pt idx="377">
                  <c:v>120.847999999896</c:v>
                </c:pt>
                <c:pt idx="378">
                  <c:v>120.928</c:v>
                </c:pt>
                <c:pt idx="379">
                  <c:v>123.567999999999</c:v>
                </c:pt>
                <c:pt idx="380">
                  <c:v>123.64800000000101</c:v>
                </c:pt>
                <c:pt idx="381">
                  <c:v>123.687999999995</c:v>
                </c:pt>
                <c:pt idx="382">
                  <c:v>123.76799999999599</c:v>
                </c:pt>
                <c:pt idx="383">
                  <c:v>123.847999999896</c:v>
                </c:pt>
                <c:pt idx="384">
                  <c:v>123.967999999993</c:v>
                </c:pt>
                <c:pt idx="385">
                  <c:v>124.047999999995</c:v>
                </c:pt>
                <c:pt idx="386">
                  <c:v>124.127999999997</c:v>
                </c:pt>
                <c:pt idx="387">
                  <c:v>124.207999999999</c:v>
                </c:pt>
                <c:pt idx="388">
                  <c:v>124.288</c:v>
                </c:pt>
                <c:pt idx="389">
                  <c:v>124.32799999999401</c:v>
                </c:pt>
                <c:pt idx="390">
                  <c:v>125.047999999995</c:v>
                </c:pt>
                <c:pt idx="391">
                  <c:v>125.127999999997</c:v>
                </c:pt>
                <c:pt idx="392">
                  <c:v>125.248000000007</c:v>
                </c:pt>
                <c:pt idx="393">
                  <c:v>125.32799999999401</c:v>
                </c:pt>
                <c:pt idx="394">
                  <c:v>125.40799999999599</c:v>
                </c:pt>
                <c:pt idx="395">
                  <c:v>125.487999999998</c:v>
                </c:pt>
                <c:pt idx="396">
                  <c:v>125.567999999999</c:v>
                </c:pt>
                <c:pt idx="397">
                  <c:v>125.607999999993</c:v>
                </c:pt>
                <c:pt idx="398">
                  <c:v>125.687999999995</c:v>
                </c:pt>
                <c:pt idx="399">
                  <c:v>125.76799999999599</c:v>
                </c:pt>
                <c:pt idx="400">
                  <c:v>125.888000000006</c:v>
                </c:pt>
                <c:pt idx="401">
                  <c:v>125.967999999993</c:v>
                </c:pt>
                <c:pt idx="402">
                  <c:v>126.047999999995</c:v>
                </c:pt>
                <c:pt idx="403">
                  <c:v>126.127999999997</c:v>
                </c:pt>
                <c:pt idx="404">
                  <c:v>127.16800000000499</c:v>
                </c:pt>
                <c:pt idx="405">
                  <c:v>127.248000000007</c:v>
                </c:pt>
                <c:pt idx="406">
                  <c:v>127.32799999999401</c:v>
                </c:pt>
                <c:pt idx="407">
                  <c:v>127.40799999999599</c:v>
                </c:pt>
                <c:pt idx="408">
                  <c:v>127.487999999998</c:v>
                </c:pt>
                <c:pt idx="409">
                  <c:v>127.528000000006</c:v>
                </c:pt>
                <c:pt idx="410">
                  <c:v>130.047999999995</c:v>
                </c:pt>
                <c:pt idx="411">
                  <c:v>130.08800000000301</c:v>
                </c:pt>
                <c:pt idx="412">
                  <c:v>130.16800000000501</c:v>
                </c:pt>
                <c:pt idx="413">
                  <c:v>130.60799999999301</c:v>
                </c:pt>
                <c:pt idx="414">
                  <c:v>130.68799999999499</c:v>
                </c:pt>
                <c:pt idx="415">
                  <c:v>130.72800000000299</c:v>
                </c:pt>
                <c:pt idx="416">
                  <c:v>134.44800000000399</c:v>
                </c:pt>
                <c:pt idx="417">
                  <c:v>134.52800000000599</c:v>
                </c:pt>
                <c:pt idx="418">
                  <c:v>134.56799999999899</c:v>
                </c:pt>
                <c:pt idx="419">
                  <c:v>134.64800000000099</c:v>
                </c:pt>
                <c:pt idx="420">
                  <c:v>134.72800000000299</c:v>
                </c:pt>
                <c:pt idx="421">
                  <c:v>134.84799999989599</c:v>
                </c:pt>
                <c:pt idx="422">
                  <c:v>134.928</c:v>
                </c:pt>
                <c:pt idx="423">
                  <c:v>135.008000000002</c:v>
                </c:pt>
                <c:pt idx="424">
                  <c:v>135.16800000000501</c:v>
                </c:pt>
                <c:pt idx="425">
                  <c:v>135.48799999999801</c:v>
                </c:pt>
                <c:pt idx="426">
                  <c:v>135.84799999989599</c:v>
                </c:pt>
                <c:pt idx="427">
                  <c:v>136.48799999999801</c:v>
                </c:pt>
                <c:pt idx="428">
                  <c:v>136.56799999999899</c:v>
                </c:pt>
                <c:pt idx="429">
                  <c:v>136.64800000000099</c:v>
                </c:pt>
                <c:pt idx="430">
                  <c:v>137.008000000002</c:v>
                </c:pt>
                <c:pt idx="431">
                  <c:v>137.40799999999601</c:v>
                </c:pt>
                <c:pt idx="432">
                  <c:v>137.48799999999801</c:v>
                </c:pt>
                <c:pt idx="433">
                  <c:v>137.72800000000299</c:v>
                </c:pt>
                <c:pt idx="434">
                  <c:v>137.928</c:v>
                </c:pt>
                <c:pt idx="435">
                  <c:v>138.047999999995</c:v>
                </c:pt>
                <c:pt idx="436">
                  <c:v>138.28800000000001</c:v>
                </c:pt>
                <c:pt idx="437">
                  <c:v>138.36800000000201</c:v>
                </c:pt>
                <c:pt idx="438">
                  <c:v>138.40799999999601</c:v>
                </c:pt>
                <c:pt idx="439">
                  <c:v>138.48799999999801</c:v>
                </c:pt>
                <c:pt idx="440">
                  <c:v>138.56799999999899</c:v>
                </c:pt>
                <c:pt idx="441">
                  <c:v>138.68799999999499</c:v>
                </c:pt>
                <c:pt idx="442">
                  <c:v>138.76799999999599</c:v>
                </c:pt>
                <c:pt idx="443">
                  <c:v>138.84799999989599</c:v>
                </c:pt>
                <c:pt idx="444">
                  <c:v>138.928</c:v>
                </c:pt>
                <c:pt idx="445">
                  <c:v>139.008000000002</c:v>
                </c:pt>
                <c:pt idx="446">
                  <c:v>139.047999999995</c:v>
                </c:pt>
                <c:pt idx="447">
                  <c:v>139.127999999997</c:v>
                </c:pt>
                <c:pt idx="448">
                  <c:v>139.207999999999</c:v>
                </c:pt>
                <c:pt idx="449">
                  <c:v>139.32799999999401</c:v>
                </c:pt>
                <c:pt idx="450">
                  <c:v>139.40799999999601</c:v>
                </c:pt>
                <c:pt idx="451">
                  <c:v>139.48799999999801</c:v>
                </c:pt>
                <c:pt idx="452">
                  <c:v>139.56799999999899</c:v>
                </c:pt>
                <c:pt idx="453">
                  <c:v>139.64800000000099</c:v>
                </c:pt>
                <c:pt idx="454">
                  <c:v>139.84799999989599</c:v>
                </c:pt>
                <c:pt idx="455">
                  <c:v>139.967999999993</c:v>
                </c:pt>
                <c:pt idx="456">
                  <c:v>140.127999999997</c:v>
                </c:pt>
                <c:pt idx="457">
                  <c:v>140.207999999999</c:v>
                </c:pt>
                <c:pt idx="458">
                  <c:v>140.28800000000001</c:v>
                </c:pt>
                <c:pt idx="459">
                  <c:v>140.32799999999401</c:v>
                </c:pt>
                <c:pt idx="460">
                  <c:v>140.40799999999601</c:v>
                </c:pt>
                <c:pt idx="461">
                  <c:v>140.48799999999801</c:v>
                </c:pt>
                <c:pt idx="462">
                  <c:v>141.047999999995</c:v>
                </c:pt>
                <c:pt idx="463">
                  <c:v>141.127999999997</c:v>
                </c:pt>
                <c:pt idx="464">
                  <c:v>141.24800000000701</c:v>
                </c:pt>
                <c:pt idx="465">
                  <c:v>141.32799999999401</c:v>
                </c:pt>
                <c:pt idx="466">
                  <c:v>141.40799999999601</c:v>
                </c:pt>
                <c:pt idx="467">
                  <c:v>141.48799999999801</c:v>
                </c:pt>
                <c:pt idx="468">
                  <c:v>141.56799999999899</c:v>
                </c:pt>
                <c:pt idx="469">
                  <c:v>142.127999999997</c:v>
                </c:pt>
                <c:pt idx="470">
                  <c:v>142.888000000006</c:v>
                </c:pt>
                <c:pt idx="471">
                  <c:v>143.16800000000501</c:v>
                </c:pt>
                <c:pt idx="472">
                  <c:v>143.24800000000701</c:v>
                </c:pt>
                <c:pt idx="473">
                  <c:v>143.60799999999301</c:v>
                </c:pt>
                <c:pt idx="474">
                  <c:v>143.888000000006</c:v>
                </c:pt>
                <c:pt idx="475">
                  <c:v>143.967999999993</c:v>
                </c:pt>
                <c:pt idx="476">
                  <c:v>144.047999999995</c:v>
                </c:pt>
                <c:pt idx="477">
                  <c:v>144.127999999997</c:v>
                </c:pt>
                <c:pt idx="478">
                  <c:v>144.16800000000501</c:v>
                </c:pt>
                <c:pt idx="479">
                  <c:v>144.24800000000701</c:v>
                </c:pt>
                <c:pt idx="480">
                  <c:v>144.32799999999401</c:v>
                </c:pt>
                <c:pt idx="481">
                  <c:v>144.52800000000599</c:v>
                </c:pt>
                <c:pt idx="482">
                  <c:v>144.967999999993</c:v>
                </c:pt>
                <c:pt idx="483">
                  <c:v>145.08800000000301</c:v>
                </c:pt>
                <c:pt idx="484">
                  <c:v>145.16800000000501</c:v>
                </c:pt>
                <c:pt idx="485">
                  <c:v>145.24800000000701</c:v>
                </c:pt>
                <c:pt idx="486">
                  <c:v>145.32799999999401</c:v>
                </c:pt>
                <c:pt idx="487">
                  <c:v>145.40799999999601</c:v>
                </c:pt>
                <c:pt idx="488">
                  <c:v>145.44800000000399</c:v>
                </c:pt>
                <c:pt idx="489">
                  <c:v>145.52800000000599</c:v>
                </c:pt>
                <c:pt idx="490">
                  <c:v>145.60799999999301</c:v>
                </c:pt>
                <c:pt idx="491">
                  <c:v>145.72800000000299</c:v>
                </c:pt>
                <c:pt idx="492">
                  <c:v>145.80800000000499</c:v>
                </c:pt>
                <c:pt idx="493">
                  <c:v>146.36800000000201</c:v>
                </c:pt>
                <c:pt idx="494">
                  <c:v>146.44800000000399</c:v>
                </c:pt>
                <c:pt idx="495">
                  <c:v>146.60799999999301</c:v>
                </c:pt>
                <c:pt idx="496">
                  <c:v>146.68799999999499</c:v>
                </c:pt>
                <c:pt idx="497">
                  <c:v>146.72800000000299</c:v>
                </c:pt>
                <c:pt idx="498">
                  <c:v>147.08800000000301</c:v>
                </c:pt>
                <c:pt idx="499">
                  <c:v>147.16800000000501</c:v>
                </c:pt>
                <c:pt idx="500">
                  <c:v>147.24800000000701</c:v>
                </c:pt>
                <c:pt idx="501">
                  <c:v>147.32799999999401</c:v>
                </c:pt>
                <c:pt idx="502">
                  <c:v>148.28800000000001</c:v>
                </c:pt>
                <c:pt idx="503">
                  <c:v>148.36800000000201</c:v>
                </c:pt>
                <c:pt idx="504">
                  <c:v>148.60799999999301</c:v>
                </c:pt>
                <c:pt idx="505">
                  <c:v>148.64800000000099</c:v>
                </c:pt>
                <c:pt idx="506">
                  <c:v>148.72800000000299</c:v>
                </c:pt>
                <c:pt idx="507">
                  <c:v>149.16800000000501</c:v>
                </c:pt>
                <c:pt idx="508">
                  <c:v>149.80800000000499</c:v>
                </c:pt>
                <c:pt idx="509">
                  <c:v>149.888000000006</c:v>
                </c:pt>
                <c:pt idx="510">
                  <c:v>149.928</c:v>
                </c:pt>
                <c:pt idx="511">
                  <c:v>150.008000000002</c:v>
                </c:pt>
                <c:pt idx="512">
                  <c:v>150.08800000000301</c:v>
                </c:pt>
                <c:pt idx="513">
                  <c:v>150.207999999999</c:v>
                </c:pt>
                <c:pt idx="514">
                  <c:v>150.28800000000001</c:v>
                </c:pt>
                <c:pt idx="515">
                  <c:v>150.36800000000201</c:v>
                </c:pt>
                <c:pt idx="516">
                  <c:v>150.44800000000399</c:v>
                </c:pt>
                <c:pt idx="517">
                  <c:v>150.52800000000599</c:v>
                </c:pt>
                <c:pt idx="518">
                  <c:v>150.56799999999899</c:v>
                </c:pt>
                <c:pt idx="519">
                  <c:v>150.64800000000099</c:v>
                </c:pt>
                <c:pt idx="520">
                  <c:v>150.72800000000299</c:v>
                </c:pt>
                <c:pt idx="521">
                  <c:v>150.84799999989599</c:v>
                </c:pt>
                <c:pt idx="522">
                  <c:v>150.928</c:v>
                </c:pt>
                <c:pt idx="523">
                  <c:v>151.008000000002</c:v>
                </c:pt>
                <c:pt idx="524">
                  <c:v>151.08800000000301</c:v>
                </c:pt>
                <c:pt idx="525">
                  <c:v>151.16800000000501</c:v>
                </c:pt>
                <c:pt idx="526">
                  <c:v>151.207999999999</c:v>
                </c:pt>
                <c:pt idx="527">
                  <c:v>151.28800000000001</c:v>
                </c:pt>
                <c:pt idx="528">
                  <c:v>151.36800000000201</c:v>
                </c:pt>
                <c:pt idx="529">
                  <c:v>151.48799999999801</c:v>
                </c:pt>
                <c:pt idx="530">
                  <c:v>151.56799999999899</c:v>
                </c:pt>
                <c:pt idx="531">
                  <c:v>151.64800000000099</c:v>
                </c:pt>
                <c:pt idx="532">
                  <c:v>151.72800000000299</c:v>
                </c:pt>
                <c:pt idx="533">
                  <c:v>151.80800000000499</c:v>
                </c:pt>
                <c:pt idx="534">
                  <c:v>151.84799999989599</c:v>
                </c:pt>
                <c:pt idx="535">
                  <c:v>151.928</c:v>
                </c:pt>
                <c:pt idx="536">
                  <c:v>152.008000000002</c:v>
                </c:pt>
                <c:pt idx="537">
                  <c:v>152.76799999999599</c:v>
                </c:pt>
                <c:pt idx="538">
                  <c:v>152.84799999989599</c:v>
                </c:pt>
                <c:pt idx="539">
                  <c:v>152.928</c:v>
                </c:pt>
                <c:pt idx="540">
                  <c:v>153.64800000000099</c:v>
                </c:pt>
                <c:pt idx="541">
                  <c:v>153.72800000000299</c:v>
                </c:pt>
                <c:pt idx="542">
                  <c:v>153.76799999999599</c:v>
                </c:pt>
                <c:pt idx="543">
                  <c:v>153.84799999989599</c:v>
                </c:pt>
                <c:pt idx="544">
                  <c:v>153.928</c:v>
                </c:pt>
                <c:pt idx="545">
                  <c:v>154.047999999995</c:v>
                </c:pt>
                <c:pt idx="546">
                  <c:v>155.64800000000099</c:v>
                </c:pt>
                <c:pt idx="547">
                  <c:v>155.68799999999499</c:v>
                </c:pt>
                <c:pt idx="548">
                  <c:v>155.76799999999599</c:v>
                </c:pt>
                <c:pt idx="549">
                  <c:v>155.84799999989599</c:v>
                </c:pt>
                <c:pt idx="550">
                  <c:v>155.967999999993</c:v>
                </c:pt>
                <c:pt idx="551">
                  <c:v>156.047999999995</c:v>
                </c:pt>
                <c:pt idx="552">
                  <c:v>156.127999999997</c:v>
                </c:pt>
                <c:pt idx="553">
                  <c:v>158.32799999999401</c:v>
                </c:pt>
                <c:pt idx="554">
                  <c:v>158.40799999999601</c:v>
                </c:pt>
                <c:pt idx="555">
                  <c:v>159.24800000000701</c:v>
                </c:pt>
                <c:pt idx="556">
                  <c:v>159.32799999999401</c:v>
                </c:pt>
                <c:pt idx="557">
                  <c:v>160.24800000000701</c:v>
                </c:pt>
                <c:pt idx="558">
                  <c:v>160.32799999999401</c:v>
                </c:pt>
                <c:pt idx="559">
                  <c:v>160.44800000000399</c:v>
                </c:pt>
                <c:pt idx="560">
                  <c:v>160.52800000000599</c:v>
                </c:pt>
                <c:pt idx="561">
                  <c:v>160.60799999999301</c:v>
                </c:pt>
                <c:pt idx="562">
                  <c:v>160.68799999999499</c:v>
                </c:pt>
                <c:pt idx="563">
                  <c:v>160.76799999999599</c:v>
                </c:pt>
                <c:pt idx="564">
                  <c:v>160.80800000000499</c:v>
                </c:pt>
                <c:pt idx="565">
                  <c:v>160.888000000006</c:v>
                </c:pt>
                <c:pt idx="566">
                  <c:v>160.967999999993</c:v>
                </c:pt>
                <c:pt idx="567">
                  <c:v>161.08800000000301</c:v>
                </c:pt>
                <c:pt idx="568">
                  <c:v>161.16800000000501</c:v>
                </c:pt>
                <c:pt idx="569">
                  <c:v>161.24800000000701</c:v>
                </c:pt>
                <c:pt idx="570">
                  <c:v>161.32799999999401</c:v>
                </c:pt>
                <c:pt idx="571">
                  <c:v>161.40799999999601</c:v>
                </c:pt>
                <c:pt idx="572">
                  <c:v>161.44800000000399</c:v>
                </c:pt>
                <c:pt idx="573">
                  <c:v>161.52800000000599</c:v>
                </c:pt>
                <c:pt idx="574">
                  <c:v>161.60799999999301</c:v>
                </c:pt>
                <c:pt idx="575">
                  <c:v>161.72800000000299</c:v>
                </c:pt>
                <c:pt idx="576">
                  <c:v>161.80800000000499</c:v>
                </c:pt>
                <c:pt idx="577">
                  <c:v>161.888000000006</c:v>
                </c:pt>
                <c:pt idx="578">
                  <c:v>161.967999999993</c:v>
                </c:pt>
                <c:pt idx="579">
                  <c:v>162.047999999995</c:v>
                </c:pt>
                <c:pt idx="580">
                  <c:v>162.08800000000301</c:v>
                </c:pt>
                <c:pt idx="581">
                  <c:v>162.16800000000501</c:v>
                </c:pt>
                <c:pt idx="582">
                  <c:v>162.24800000000701</c:v>
                </c:pt>
                <c:pt idx="583">
                  <c:v>162.36800000000201</c:v>
                </c:pt>
                <c:pt idx="584">
                  <c:v>162.44800000000399</c:v>
                </c:pt>
                <c:pt idx="585">
                  <c:v>162.52800000000599</c:v>
                </c:pt>
                <c:pt idx="586">
                  <c:v>162.60799999999301</c:v>
                </c:pt>
                <c:pt idx="587">
                  <c:v>162.68799999999499</c:v>
                </c:pt>
                <c:pt idx="588">
                  <c:v>162.72800000000299</c:v>
                </c:pt>
                <c:pt idx="589">
                  <c:v>162.80800000000499</c:v>
                </c:pt>
                <c:pt idx="590">
                  <c:v>163.52800000000599</c:v>
                </c:pt>
                <c:pt idx="591">
                  <c:v>163.64800000000099</c:v>
                </c:pt>
                <c:pt idx="592">
                  <c:v>163.72800000000299</c:v>
                </c:pt>
                <c:pt idx="593">
                  <c:v>163.80800000000499</c:v>
                </c:pt>
                <c:pt idx="594">
                  <c:v>163.888000000006</c:v>
                </c:pt>
                <c:pt idx="595">
                  <c:v>163.967999999993</c:v>
                </c:pt>
                <c:pt idx="596">
                  <c:v>164.008000000002</c:v>
                </c:pt>
                <c:pt idx="597">
                  <c:v>164.08800000000301</c:v>
                </c:pt>
                <c:pt idx="598">
                  <c:v>164.16800000000501</c:v>
                </c:pt>
                <c:pt idx="599">
                  <c:v>164.28800000000001</c:v>
                </c:pt>
                <c:pt idx="600">
                  <c:v>164.36800000000201</c:v>
                </c:pt>
                <c:pt idx="601">
                  <c:v>164.44800000000399</c:v>
                </c:pt>
                <c:pt idx="602">
                  <c:v>164.52800000000599</c:v>
                </c:pt>
                <c:pt idx="603">
                  <c:v>164.60799999999301</c:v>
                </c:pt>
                <c:pt idx="604">
                  <c:v>164.64800000000099</c:v>
                </c:pt>
                <c:pt idx="605">
                  <c:v>167.36800000000201</c:v>
                </c:pt>
                <c:pt idx="606">
                  <c:v>167.48799999999801</c:v>
                </c:pt>
                <c:pt idx="607">
                  <c:v>167.56799999999899</c:v>
                </c:pt>
                <c:pt idx="608">
                  <c:v>167.64800000000099</c:v>
                </c:pt>
                <c:pt idx="609">
                  <c:v>167.72800000000299</c:v>
                </c:pt>
                <c:pt idx="610">
                  <c:v>167.80800000000499</c:v>
                </c:pt>
                <c:pt idx="611">
                  <c:v>167.84799999989599</c:v>
                </c:pt>
                <c:pt idx="612">
                  <c:v>167.928</c:v>
                </c:pt>
                <c:pt idx="613">
                  <c:v>168.008000000002</c:v>
                </c:pt>
                <c:pt idx="614">
                  <c:v>168.127999999997</c:v>
                </c:pt>
                <c:pt idx="615">
                  <c:v>168.207999999999</c:v>
                </c:pt>
                <c:pt idx="616">
                  <c:v>168.28800000000001</c:v>
                </c:pt>
                <c:pt idx="617">
                  <c:v>168.36800000000201</c:v>
                </c:pt>
                <c:pt idx="618">
                  <c:v>168.44800000000399</c:v>
                </c:pt>
                <c:pt idx="619">
                  <c:v>168.48799999999801</c:v>
                </c:pt>
                <c:pt idx="620">
                  <c:v>168.56799999999899</c:v>
                </c:pt>
                <c:pt idx="621">
                  <c:v>168.64800000000099</c:v>
                </c:pt>
                <c:pt idx="622">
                  <c:v>168.76799999999599</c:v>
                </c:pt>
                <c:pt idx="623">
                  <c:v>168.84799999989599</c:v>
                </c:pt>
                <c:pt idx="624">
                  <c:v>168.928</c:v>
                </c:pt>
                <c:pt idx="625">
                  <c:v>169.008000000002</c:v>
                </c:pt>
                <c:pt idx="626">
                  <c:v>169.08800000000301</c:v>
                </c:pt>
                <c:pt idx="627">
                  <c:v>169.127999999997</c:v>
                </c:pt>
                <c:pt idx="628">
                  <c:v>169.207999999999</c:v>
                </c:pt>
                <c:pt idx="629">
                  <c:v>169.28800000000001</c:v>
                </c:pt>
                <c:pt idx="630">
                  <c:v>169.40799999999601</c:v>
                </c:pt>
                <c:pt idx="631">
                  <c:v>169.48799999999801</c:v>
                </c:pt>
                <c:pt idx="632">
                  <c:v>169.56799999999899</c:v>
                </c:pt>
                <c:pt idx="633">
                  <c:v>169.64800000000099</c:v>
                </c:pt>
                <c:pt idx="634">
                  <c:v>169.72800000000299</c:v>
                </c:pt>
                <c:pt idx="635">
                  <c:v>169.76799999999599</c:v>
                </c:pt>
                <c:pt idx="636">
                  <c:v>169.84799999989599</c:v>
                </c:pt>
                <c:pt idx="637">
                  <c:v>169.928</c:v>
                </c:pt>
                <c:pt idx="638">
                  <c:v>170.047999999995</c:v>
                </c:pt>
                <c:pt idx="639">
                  <c:v>170.127999999997</c:v>
                </c:pt>
                <c:pt idx="640">
                  <c:v>170.207999999999</c:v>
                </c:pt>
                <c:pt idx="641">
                  <c:v>170.28800000000001</c:v>
                </c:pt>
                <c:pt idx="642">
                  <c:v>170.36800000000201</c:v>
                </c:pt>
                <c:pt idx="643">
                  <c:v>170.40799999999601</c:v>
                </c:pt>
                <c:pt idx="644">
                  <c:v>170.48799999999801</c:v>
                </c:pt>
                <c:pt idx="645">
                  <c:v>170.56799999999899</c:v>
                </c:pt>
                <c:pt idx="646">
                  <c:v>170.68799999999499</c:v>
                </c:pt>
                <c:pt idx="647">
                  <c:v>170.76799999999599</c:v>
                </c:pt>
                <c:pt idx="648">
                  <c:v>170.84799999989599</c:v>
                </c:pt>
                <c:pt idx="649">
                  <c:v>170.928</c:v>
                </c:pt>
                <c:pt idx="650">
                  <c:v>171.008000000002</c:v>
                </c:pt>
                <c:pt idx="651">
                  <c:v>171.047999999995</c:v>
                </c:pt>
                <c:pt idx="652">
                  <c:v>171.127999999997</c:v>
                </c:pt>
                <c:pt idx="653">
                  <c:v>171.207999999999</c:v>
                </c:pt>
                <c:pt idx="654">
                  <c:v>171.32799999999401</c:v>
                </c:pt>
                <c:pt idx="655">
                  <c:v>171.40799999999601</c:v>
                </c:pt>
                <c:pt idx="656">
                  <c:v>171.48799999999801</c:v>
                </c:pt>
                <c:pt idx="657">
                  <c:v>171.56799999999899</c:v>
                </c:pt>
                <c:pt idx="658">
                  <c:v>171.64800000000099</c:v>
                </c:pt>
                <c:pt idx="659">
                  <c:v>171.68799999999499</c:v>
                </c:pt>
                <c:pt idx="660">
                  <c:v>171.76799999999599</c:v>
                </c:pt>
                <c:pt idx="661">
                  <c:v>171.84799999989599</c:v>
                </c:pt>
                <c:pt idx="662">
                  <c:v>171.967999999993</c:v>
                </c:pt>
                <c:pt idx="663">
                  <c:v>172.047999999995</c:v>
                </c:pt>
                <c:pt idx="664">
                  <c:v>172.127999999997</c:v>
                </c:pt>
                <c:pt idx="665">
                  <c:v>172.207999999999</c:v>
                </c:pt>
                <c:pt idx="666">
                  <c:v>172.28800000000001</c:v>
                </c:pt>
                <c:pt idx="667">
                  <c:v>172.32799999999401</c:v>
                </c:pt>
                <c:pt idx="668">
                  <c:v>172.40799999999601</c:v>
                </c:pt>
                <c:pt idx="669">
                  <c:v>172.48799999999801</c:v>
                </c:pt>
                <c:pt idx="670">
                  <c:v>172.60799999999301</c:v>
                </c:pt>
                <c:pt idx="671">
                  <c:v>172.928</c:v>
                </c:pt>
                <c:pt idx="672">
                  <c:v>172.967999999993</c:v>
                </c:pt>
                <c:pt idx="673">
                  <c:v>173.047999999995</c:v>
                </c:pt>
                <c:pt idx="674">
                  <c:v>173.127999999997</c:v>
                </c:pt>
                <c:pt idx="675">
                  <c:v>173.32799999999401</c:v>
                </c:pt>
                <c:pt idx="676">
                  <c:v>173.40799999999601</c:v>
                </c:pt>
                <c:pt idx="677">
                  <c:v>173.48799999999801</c:v>
                </c:pt>
                <c:pt idx="678">
                  <c:v>173.56799999999899</c:v>
                </c:pt>
                <c:pt idx="679">
                  <c:v>173.60799999999301</c:v>
                </c:pt>
                <c:pt idx="680">
                  <c:v>173.68799999999499</c:v>
                </c:pt>
                <c:pt idx="681">
                  <c:v>173.76799999999599</c:v>
                </c:pt>
                <c:pt idx="682">
                  <c:v>173.888000000006</c:v>
                </c:pt>
                <c:pt idx="683">
                  <c:v>173.967999999993</c:v>
                </c:pt>
                <c:pt idx="684">
                  <c:v>174.047999999995</c:v>
                </c:pt>
                <c:pt idx="685">
                  <c:v>174.127999999997</c:v>
                </c:pt>
                <c:pt idx="686">
                  <c:v>174.207999999999</c:v>
                </c:pt>
                <c:pt idx="687">
                  <c:v>174.24800000000701</c:v>
                </c:pt>
                <c:pt idx="688">
                  <c:v>174.32799999999401</c:v>
                </c:pt>
                <c:pt idx="689">
                  <c:v>174.40799999999601</c:v>
                </c:pt>
                <c:pt idx="690">
                  <c:v>174.52800000000599</c:v>
                </c:pt>
                <c:pt idx="691">
                  <c:v>174.60799999999301</c:v>
                </c:pt>
                <c:pt idx="692">
                  <c:v>174.68799999999499</c:v>
                </c:pt>
                <c:pt idx="693">
                  <c:v>174.76799999999599</c:v>
                </c:pt>
                <c:pt idx="694">
                  <c:v>174.84799999989599</c:v>
                </c:pt>
                <c:pt idx="695">
                  <c:v>174.888000000006</c:v>
                </c:pt>
                <c:pt idx="696">
                  <c:v>174.967999999993</c:v>
                </c:pt>
                <c:pt idx="697">
                  <c:v>175.047999999995</c:v>
                </c:pt>
                <c:pt idx="698">
                  <c:v>175.16800000000501</c:v>
                </c:pt>
                <c:pt idx="699">
                  <c:v>175.24800000000701</c:v>
                </c:pt>
                <c:pt idx="700">
                  <c:v>175.32799999999401</c:v>
                </c:pt>
                <c:pt idx="701">
                  <c:v>175.40799999999601</c:v>
                </c:pt>
                <c:pt idx="702">
                  <c:v>175.48799999999801</c:v>
                </c:pt>
                <c:pt idx="703">
                  <c:v>175.52800000000599</c:v>
                </c:pt>
                <c:pt idx="704">
                  <c:v>175.60799999999301</c:v>
                </c:pt>
                <c:pt idx="705">
                  <c:v>175.68799999999499</c:v>
                </c:pt>
                <c:pt idx="706">
                  <c:v>175.80800000000499</c:v>
                </c:pt>
                <c:pt idx="707">
                  <c:v>175.888000000006</c:v>
                </c:pt>
                <c:pt idx="708">
                  <c:v>175.967999999993</c:v>
                </c:pt>
                <c:pt idx="709">
                  <c:v>176.047999999995</c:v>
                </c:pt>
                <c:pt idx="710">
                  <c:v>176.127999999997</c:v>
                </c:pt>
                <c:pt idx="711">
                  <c:v>176.16800000000501</c:v>
                </c:pt>
                <c:pt idx="712">
                  <c:v>176.24800000000701</c:v>
                </c:pt>
                <c:pt idx="713">
                  <c:v>176.32799999999401</c:v>
                </c:pt>
                <c:pt idx="714">
                  <c:v>177.08800000000301</c:v>
                </c:pt>
                <c:pt idx="715">
                  <c:v>177.16800000000501</c:v>
                </c:pt>
                <c:pt idx="716">
                  <c:v>177.24800000000701</c:v>
                </c:pt>
                <c:pt idx="717">
                  <c:v>177.32799999999401</c:v>
                </c:pt>
                <c:pt idx="718">
                  <c:v>177.40799999999601</c:v>
                </c:pt>
                <c:pt idx="719">
                  <c:v>177.44800000000399</c:v>
                </c:pt>
                <c:pt idx="720">
                  <c:v>177.52800000000599</c:v>
                </c:pt>
                <c:pt idx="721">
                  <c:v>177.60799999999301</c:v>
                </c:pt>
                <c:pt idx="722">
                  <c:v>177.967999999993</c:v>
                </c:pt>
                <c:pt idx="723">
                  <c:v>178.047999999995</c:v>
                </c:pt>
                <c:pt idx="724">
                  <c:v>178.08800000000301</c:v>
                </c:pt>
                <c:pt idx="725">
                  <c:v>178.16800000000501</c:v>
                </c:pt>
                <c:pt idx="726">
                  <c:v>179.967999999993</c:v>
                </c:pt>
                <c:pt idx="727">
                  <c:v>180.36800000000201</c:v>
                </c:pt>
                <c:pt idx="728">
                  <c:v>180.44800000000399</c:v>
                </c:pt>
                <c:pt idx="729">
                  <c:v>180.52800000000599</c:v>
                </c:pt>
                <c:pt idx="730">
                  <c:v>180.60799999999301</c:v>
                </c:pt>
                <c:pt idx="731">
                  <c:v>180.64800000000099</c:v>
                </c:pt>
                <c:pt idx="732">
                  <c:v>180.72800000000299</c:v>
                </c:pt>
                <c:pt idx="733">
                  <c:v>180.80800000000499</c:v>
                </c:pt>
                <c:pt idx="734">
                  <c:v>180.928</c:v>
                </c:pt>
                <c:pt idx="735">
                  <c:v>181.008000000002</c:v>
                </c:pt>
                <c:pt idx="736">
                  <c:v>181.08800000000301</c:v>
                </c:pt>
                <c:pt idx="737">
                  <c:v>184.76799999999599</c:v>
                </c:pt>
                <c:pt idx="738">
                  <c:v>184.84799999989599</c:v>
                </c:pt>
                <c:pt idx="739">
                  <c:v>184.928</c:v>
                </c:pt>
                <c:pt idx="740">
                  <c:v>185.008000000002</c:v>
                </c:pt>
                <c:pt idx="741">
                  <c:v>185.08800000000301</c:v>
                </c:pt>
                <c:pt idx="742">
                  <c:v>185.127999999997</c:v>
                </c:pt>
                <c:pt idx="743">
                  <c:v>185.207999999999</c:v>
                </c:pt>
                <c:pt idx="744">
                  <c:v>185.40799999999601</c:v>
                </c:pt>
                <c:pt idx="745">
                  <c:v>185.48799999999801</c:v>
                </c:pt>
                <c:pt idx="746">
                  <c:v>185.56799999999899</c:v>
                </c:pt>
                <c:pt idx="747">
                  <c:v>185.64800000000099</c:v>
                </c:pt>
                <c:pt idx="748">
                  <c:v>185.72800000000299</c:v>
                </c:pt>
                <c:pt idx="749">
                  <c:v>185.76799999999599</c:v>
                </c:pt>
                <c:pt idx="750">
                  <c:v>185.84799999989599</c:v>
                </c:pt>
                <c:pt idx="751">
                  <c:v>185.928</c:v>
                </c:pt>
                <c:pt idx="752">
                  <c:v>186.047999999995</c:v>
                </c:pt>
                <c:pt idx="753">
                  <c:v>186.127999999997</c:v>
                </c:pt>
                <c:pt idx="754">
                  <c:v>186.207999999999</c:v>
                </c:pt>
                <c:pt idx="755">
                  <c:v>186.28800000000001</c:v>
                </c:pt>
                <c:pt idx="756">
                  <c:v>186.36800000000201</c:v>
                </c:pt>
                <c:pt idx="757">
                  <c:v>186.40799999999601</c:v>
                </c:pt>
                <c:pt idx="758">
                  <c:v>188.76799999999599</c:v>
                </c:pt>
                <c:pt idx="759">
                  <c:v>188.84799999989599</c:v>
                </c:pt>
                <c:pt idx="760">
                  <c:v>188.928</c:v>
                </c:pt>
                <c:pt idx="761">
                  <c:v>188.967999999993</c:v>
                </c:pt>
                <c:pt idx="762">
                  <c:v>190.32799999999401</c:v>
                </c:pt>
                <c:pt idx="763">
                  <c:v>190.40799999999601</c:v>
                </c:pt>
                <c:pt idx="764">
                  <c:v>190.52800000000599</c:v>
                </c:pt>
                <c:pt idx="765">
                  <c:v>192.32799999999401</c:v>
                </c:pt>
                <c:pt idx="766">
                  <c:v>192.44800000000399</c:v>
                </c:pt>
                <c:pt idx="767">
                  <c:v>192.52800000000599</c:v>
                </c:pt>
                <c:pt idx="768">
                  <c:v>192.60799999999301</c:v>
                </c:pt>
                <c:pt idx="769">
                  <c:v>192.68799999999499</c:v>
                </c:pt>
                <c:pt idx="770">
                  <c:v>192.76799999999599</c:v>
                </c:pt>
                <c:pt idx="771">
                  <c:v>192.80800000000499</c:v>
                </c:pt>
                <c:pt idx="772">
                  <c:v>192.888000000006</c:v>
                </c:pt>
                <c:pt idx="773">
                  <c:v>193.72800000000299</c:v>
                </c:pt>
                <c:pt idx="774">
                  <c:v>193.80800000000499</c:v>
                </c:pt>
                <c:pt idx="775">
                  <c:v>193.888000000006</c:v>
                </c:pt>
                <c:pt idx="776">
                  <c:v>193.967999999993</c:v>
                </c:pt>
                <c:pt idx="777">
                  <c:v>194.047999999995</c:v>
                </c:pt>
                <c:pt idx="778">
                  <c:v>194.08800000000301</c:v>
                </c:pt>
                <c:pt idx="779">
                  <c:v>194.16800000000501</c:v>
                </c:pt>
                <c:pt idx="780">
                  <c:v>194.24800000000701</c:v>
                </c:pt>
                <c:pt idx="781">
                  <c:v>194.36800000000201</c:v>
                </c:pt>
                <c:pt idx="782">
                  <c:v>194.44800000000399</c:v>
                </c:pt>
                <c:pt idx="783">
                  <c:v>194.52800000000599</c:v>
                </c:pt>
                <c:pt idx="784">
                  <c:v>194.60799999999301</c:v>
                </c:pt>
                <c:pt idx="785">
                  <c:v>194.68799999999499</c:v>
                </c:pt>
                <c:pt idx="786">
                  <c:v>194.72800000000299</c:v>
                </c:pt>
                <c:pt idx="787">
                  <c:v>194.80800000000499</c:v>
                </c:pt>
                <c:pt idx="788">
                  <c:v>194.888000000006</c:v>
                </c:pt>
                <c:pt idx="789">
                  <c:v>195.008000000002</c:v>
                </c:pt>
                <c:pt idx="790">
                  <c:v>195.08800000000301</c:v>
                </c:pt>
                <c:pt idx="791">
                  <c:v>195.16800000000501</c:v>
                </c:pt>
                <c:pt idx="792">
                  <c:v>195.24800000000701</c:v>
                </c:pt>
                <c:pt idx="793">
                  <c:v>195.32799999999401</c:v>
                </c:pt>
                <c:pt idx="794">
                  <c:v>195.36800000000201</c:v>
                </c:pt>
                <c:pt idx="795">
                  <c:v>195.44800000000399</c:v>
                </c:pt>
                <c:pt idx="796">
                  <c:v>195.52800000000599</c:v>
                </c:pt>
                <c:pt idx="797">
                  <c:v>195.64800000000099</c:v>
                </c:pt>
                <c:pt idx="798">
                  <c:v>195.72800000000299</c:v>
                </c:pt>
                <c:pt idx="799">
                  <c:v>195.80800000000499</c:v>
                </c:pt>
                <c:pt idx="800">
                  <c:v>195.888000000006</c:v>
                </c:pt>
                <c:pt idx="801">
                  <c:v>195.967999999993</c:v>
                </c:pt>
                <c:pt idx="802">
                  <c:v>196.008000000002</c:v>
                </c:pt>
                <c:pt idx="803">
                  <c:v>196.08800000000301</c:v>
                </c:pt>
                <c:pt idx="804">
                  <c:v>196.16800000000501</c:v>
                </c:pt>
                <c:pt idx="805">
                  <c:v>196.28800000000001</c:v>
                </c:pt>
                <c:pt idx="806">
                  <c:v>196.36800000000201</c:v>
                </c:pt>
                <c:pt idx="807">
                  <c:v>196.44800000000399</c:v>
                </c:pt>
                <c:pt idx="808">
                  <c:v>196.52800000000599</c:v>
                </c:pt>
                <c:pt idx="809">
                  <c:v>196.60799999999301</c:v>
                </c:pt>
                <c:pt idx="810">
                  <c:v>196.64800000000099</c:v>
                </c:pt>
                <c:pt idx="811">
                  <c:v>196.72800000000299</c:v>
                </c:pt>
                <c:pt idx="812">
                  <c:v>196.80800000000499</c:v>
                </c:pt>
                <c:pt idx="813">
                  <c:v>196.928</c:v>
                </c:pt>
                <c:pt idx="814">
                  <c:v>197.36800000000201</c:v>
                </c:pt>
                <c:pt idx="815">
                  <c:v>197.44800000000399</c:v>
                </c:pt>
                <c:pt idx="816">
                  <c:v>197.56799999999899</c:v>
                </c:pt>
                <c:pt idx="817">
                  <c:v>197.64800000000099</c:v>
                </c:pt>
                <c:pt idx="818">
                  <c:v>197.72800000000299</c:v>
                </c:pt>
                <c:pt idx="819">
                  <c:v>197.80800000000499</c:v>
                </c:pt>
                <c:pt idx="820">
                  <c:v>197.888000000006</c:v>
                </c:pt>
                <c:pt idx="821">
                  <c:v>197.928</c:v>
                </c:pt>
                <c:pt idx="822">
                  <c:v>198.008000000002</c:v>
                </c:pt>
                <c:pt idx="823">
                  <c:v>198.08800000000301</c:v>
                </c:pt>
                <c:pt idx="824">
                  <c:v>198.207999999999</c:v>
                </c:pt>
                <c:pt idx="825">
                  <c:v>198.28800000000001</c:v>
                </c:pt>
                <c:pt idx="826">
                  <c:v>198.36800000000201</c:v>
                </c:pt>
                <c:pt idx="827">
                  <c:v>198.44800000000399</c:v>
                </c:pt>
                <c:pt idx="828">
                  <c:v>198.52800000000599</c:v>
                </c:pt>
                <c:pt idx="829">
                  <c:v>198.56799999999899</c:v>
                </c:pt>
                <c:pt idx="830">
                  <c:v>198.64800000000099</c:v>
                </c:pt>
                <c:pt idx="831">
                  <c:v>198.72800000000299</c:v>
                </c:pt>
                <c:pt idx="832">
                  <c:v>198.84799999989599</c:v>
                </c:pt>
                <c:pt idx="833">
                  <c:v>198.928</c:v>
                </c:pt>
                <c:pt idx="834">
                  <c:v>199.008000000002</c:v>
                </c:pt>
                <c:pt idx="835">
                  <c:v>199.08800000000301</c:v>
                </c:pt>
                <c:pt idx="836">
                  <c:v>199.16800000000501</c:v>
                </c:pt>
                <c:pt idx="837">
                  <c:v>199.207999999999</c:v>
                </c:pt>
                <c:pt idx="838">
                  <c:v>199.64800000000099</c:v>
                </c:pt>
                <c:pt idx="839">
                  <c:v>199.72800000000299</c:v>
                </c:pt>
                <c:pt idx="840">
                  <c:v>199.80800000000499</c:v>
                </c:pt>
                <c:pt idx="841">
                  <c:v>199.84799999989599</c:v>
                </c:pt>
                <c:pt idx="842">
                  <c:v>199.928</c:v>
                </c:pt>
                <c:pt idx="843">
                  <c:v>200.008000000002</c:v>
                </c:pt>
                <c:pt idx="844">
                  <c:v>200.127999999997</c:v>
                </c:pt>
                <c:pt idx="845">
                  <c:v>200.207999999999</c:v>
                </c:pt>
                <c:pt idx="846">
                  <c:v>200.28800000000001</c:v>
                </c:pt>
                <c:pt idx="847">
                  <c:v>200.36800000000201</c:v>
                </c:pt>
                <c:pt idx="848">
                  <c:v>200.44800000000399</c:v>
                </c:pt>
                <c:pt idx="849">
                  <c:v>200.48799999999801</c:v>
                </c:pt>
                <c:pt idx="850">
                  <c:v>200.56799999999899</c:v>
                </c:pt>
                <c:pt idx="851">
                  <c:v>200.64800000000099</c:v>
                </c:pt>
                <c:pt idx="852">
                  <c:v>202.047999999995</c:v>
                </c:pt>
                <c:pt idx="853">
                  <c:v>202.127999999997</c:v>
                </c:pt>
                <c:pt idx="854">
                  <c:v>202.207999999999</c:v>
                </c:pt>
                <c:pt idx="855">
                  <c:v>202.28800000000001</c:v>
                </c:pt>
                <c:pt idx="856">
                  <c:v>202.36800000000201</c:v>
                </c:pt>
                <c:pt idx="857">
                  <c:v>202.40799999999601</c:v>
                </c:pt>
                <c:pt idx="858">
                  <c:v>202.68799999999499</c:v>
                </c:pt>
                <c:pt idx="859">
                  <c:v>202.76799999999599</c:v>
                </c:pt>
                <c:pt idx="860">
                  <c:v>202.84799999989599</c:v>
                </c:pt>
                <c:pt idx="861">
                  <c:v>202.928</c:v>
                </c:pt>
                <c:pt idx="862">
                  <c:v>203.008000000002</c:v>
                </c:pt>
                <c:pt idx="863">
                  <c:v>203.047999999995</c:v>
                </c:pt>
                <c:pt idx="864">
                  <c:v>203.127999999997</c:v>
                </c:pt>
                <c:pt idx="865">
                  <c:v>203.207999999999</c:v>
                </c:pt>
                <c:pt idx="866">
                  <c:v>203.32799999999401</c:v>
                </c:pt>
                <c:pt idx="867">
                  <c:v>203.40799999999601</c:v>
                </c:pt>
                <c:pt idx="868">
                  <c:v>203.48799999999801</c:v>
                </c:pt>
                <c:pt idx="869">
                  <c:v>203.56799999999899</c:v>
                </c:pt>
                <c:pt idx="870">
                  <c:v>203.64800000000099</c:v>
                </c:pt>
                <c:pt idx="871">
                  <c:v>203.68799999999499</c:v>
                </c:pt>
                <c:pt idx="872">
                  <c:v>203.76799999999599</c:v>
                </c:pt>
                <c:pt idx="873">
                  <c:v>203.84799999989599</c:v>
                </c:pt>
                <c:pt idx="874">
                  <c:v>203.967999999993</c:v>
                </c:pt>
                <c:pt idx="875">
                  <c:v>204.047999999995</c:v>
                </c:pt>
                <c:pt idx="876">
                  <c:v>204.127999999997</c:v>
                </c:pt>
                <c:pt idx="877">
                  <c:v>204.207999999999</c:v>
                </c:pt>
                <c:pt idx="878">
                  <c:v>204.28800000000001</c:v>
                </c:pt>
                <c:pt idx="879">
                  <c:v>204.32799999999401</c:v>
                </c:pt>
                <c:pt idx="880">
                  <c:v>204.40799999999601</c:v>
                </c:pt>
                <c:pt idx="881">
                  <c:v>204.48799999999801</c:v>
                </c:pt>
                <c:pt idx="882">
                  <c:v>206.967999999993</c:v>
                </c:pt>
                <c:pt idx="883">
                  <c:v>207.047999999995</c:v>
                </c:pt>
                <c:pt idx="884">
                  <c:v>207.16800000000501</c:v>
                </c:pt>
                <c:pt idx="885">
                  <c:v>207.24800000000701</c:v>
                </c:pt>
                <c:pt idx="886">
                  <c:v>207.32799999999401</c:v>
                </c:pt>
                <c:pt idx="887">
                  <c:v>207.40799999999601</c:v>
                </c:pt>
                <c:pt idx="888">
                  <c:v>207.48799999999801</c:v>
                </c:pt>
                <c:pt idx="889">
                  <c:v>207.52800000000599</c:v>
                </c:pt>
                <c:pt idx="890">
                  <c:v>207.60799999999301</c:v>
                </c:pt>
                <c:pt idx="891">
                  <c:v>207.68799999999499</c:v>
                </c:pt>
                <c:pt idx="892">
                  <c:v>207.80800000000499</c:v>
                </c:pt>
                <c:pt idx="893">
                  <c:v>207.888000000006</c:v>
                </c:pt>
                <c:pt idx="894">
                  <c:v>207.967999999993</c:v>
                </c:pt>
                <c:pt idx="895">
                  <c:v>208.047999999995</c:v>
                </c:pt>
                <c:pt idx="896">
                  <c:v>208.127999999997</c:v>
                </c:pt>
                <c:pt idx="897">
                  <c:v>208.16800000000501</c:v>
                </c:pt>
                <c:pt idx="898">
                  <c:v>208.24800000000701</c:v>
                </c:pt>
                <c:pt idx="899">
                  <c:v>208.32799999999401</c:v>
                </c:pt>
                <c:pt idx="900">
                  <c:v>208.44800000000399</c:v>
                </c:pt>
                <c:pt idx="901">
                  <c:v>208.52800000000599</c:v>
                </c:pt>
                <c:pt idx="902">
                  <c:v>208.60799999999301</c:v>
                </c:pt>
                <c:pt idx="903">
                  <c:v>208.68799999999499</c:v>
                </c:pt>
                <c:pt idx="904">
                  <c:v>210.68799999999499</c:v>
                </c:pt>
                <c:pt idx="905">
                  <c:v>210.72800000000299</c:v>
                </c:pt>
                <c:pt idx="906">
                  <c:v>210.80800000000499</c:v>
                </c:pt>
                <c:pt idx="907">
                  <c:v>210.888000000006</c:v>
                </c:pt>
                <c:pt idx="908">
                  <c:v>211.008000000002</c:v>
                </c:pt>
                <c:pt idx="909">
                  <c:v>211.08800000000301</c:v>
                </c:pt>
                <c:pt idx="910">
                  <c:v>211.16800000000501</c:v>
                </c:pt>
                <c:pt idx="911">
                  <c:v>211.24800000000701</c:v>
                </c:pt>
                <c:pt idx="912">
                  <c:v>211.32799999999401</c:v>
                </c:pt>
                <c:pt idx="913">
                  <c:v>211.36800000000201</c:v>
                </c:pt>
                <c:pt idx="914">
                  <c:v>211.44800000000399</c:v>
                </c:pt>
                <c:pt idx="915">
                  <c:v>211.52999999999901</c:v>
                </c:pt>
                <c:pt idx="916">
                  <c:v>211.64800000000099</c:v>
                </c:pt>
                <c:pt idx="917">
                  <c:v>211.72800000000299</c:v>
                </c:pt>
                <c:pt idx="918">
                  <c:v>211.80800000000499</c:v>
                </c:pt>
                <c:pt idx="919">
                  <c:v>211.888000000006</c:v>
                </c:pt>
                <c:pt idx="920">
                  <c:v>211.967999999993</c:v>
                </c:pt>
                <c:pt idx="921">
                  <c:v>212.008000000002</c:v>
                </c:pt>
                <c:pt idx="922">
                  <c:v>212.08800000000301</c:v>
                </c:pt>
                <c:pt idx="923">
                  <c:v>212.16800000000501</c:v>
                </c:pt>
                <c:pt idx="924">
                  <c:v>212.28800000000001</c:v>
                </c:pt>
                <c:pt idx="925">
                  <c:v>212.36800000000201</c:v>
                </c:pt>
                <c:pt idx="926">
                  <c:v>212.44800000000399</c:v>
                </c:pt>
                <c:pt idx="927">
                  <c:v>212.52800000000599</c:v>
                </c:pt>
                <c:pt idx="928">
                  <c:v>212.60799999999301</c:v>
                </c:pt>
                <c:pt idx="929">
                  <c:v>212.64800000000099</c:v>
                </c:pt>
                <c:pt idx="930">
                  <c:v>212.72800000000299</c:v>
                </c:pt>
                <c:pt idx="931">
                  <c:v>212.80800000000499</c:v>
                </c:pt>
                <c:pt idx="932">
                  <c:v>212.928</c:v>
                </c:pt>
                <c:pt idx="933">
                  <c:v>213.008000000002</c:v>
                </c:pt>
                <c:pt idx="934">
                  <c:v>213.08800000000301</c:v>
                </c:pt>
                <c:pt idx="935">
                  <c:v>213.16800000000501</c:v>
                </c:pt>
                <c:pt idx="936">
                  <c:v>213.24800000000701</c:v>
                </c:pt>
                <c:pt idx="937">
                  <c:v>213.28800000000001</c:v>
                </c:pt>
                <c:pt idx="938">
                  <c:v>213.36800000000201</c:v>
                </c:pt>
                <c:pt idx="939">
                  <c:v>213.44800000000399</c:v>
                </c:pt>
                <c:pt idx="940">
                  <c:v>213.56799999999899</c:v>
                </c:pt>
                <c:pt idx="941">
                  <c:v>213.64800000000099</c:v>
                </c:pt>
                <c:pt idx="942">
                  <c:v>213.72800000000299</c:v>
                </c:pt>
                <c:pt idx="943">
                  <c:v>213.80800000000499</c:v>
                </c:pt>
                <c:pt idx="944">
                  <c:v>213.888000000006</c:v>
                </c:pt>
                <c:pt idx="945">
                  <c:v>213.928</c:v>
                </c:pt>
                <c:pt idx="946">
                  <c:v>215.98799999999801</c:v>
                </c:pt>
                <c:pt idx="947">
                  <c:v>216.44800000000399</c:v>
                </c:pt>
                <c:pt idx="948">
                  <c:v>216.52800000000599</c:v>
                </c:pt>
                <c:pt idx="949">
                  <c:v>216.60799999999301</c:v>
                </c:pt>
                <c:pt idx="950">
                  <c:v>216.68799999999499</c:v>
                </c:pt>
                <c:pt idx="951">
                  <c:v>216.76799999999599</c:v>
                </c:pt>
                <c:pt idx="952">
                  <c:v>216.80800000000499</c:v>
                </c:pt>
                <c:pt idx="953">
                  <c:v>216.888000000006</c:v>
                </c:pt>
                <c:pt idx="954">
                  <c:v>216.967999999993</c:v>
                </c:pt>
                <c:pt idx="955">
                  <c:v>217.24800000000701</c:v>
                </c:pt>
                <c:pt idx="956">
                  <c:v>217.32799999999401</c:v>
                </c:pt>
                <c:pt idx="957">
                  <c:v>217.40799999999601</c:v>
                </c:pt>
                <c:pt idx="958">
                  <c:v>217.44800000000399</c:v>
                </c:pt>
                <c:pt idx="959">
                  <c:v>217.52800000000599</c:v>
                </c:pt>
                <c:pt idx="960">
                  <c:v>217.60799999999301</c:v>
                </c:pt>
                <c:pt idx="961">
                  <c:v>217.72800000000299</c:v>
                </c:pt>
                <c:pt idx="962">
                  <c:v>217.80800000000499</c:v>
                </c:pt>
                <c:pt idx="963">
                  <c:v>217.888000000006</c:v>
                </c:pt>
                <c:pt idx="964">
                  <c:v>217.967999999993</c:v>
                </c:pt>
                <c:pt idx="965">
                  <c:v>218.047999999995</c:v>
                </c:pt>
                <c:pt idx="966">
                  <c:v>218.08800000000301</c:v>
                </c:pt>
                <c:pt idx="967">
                  <c:v>218.16800000000501</c:v>
                </c:pt>
                <c:pt idx="968">
                  <c:v>218.24800000000701</c:v>
                </c:pt>
                <c:pt idx="969">
                  <c:v>218.36800000000201</c:v>
                </c:pt>
                <c:pt idx="970">
                  <c:v>219.52800000000599</c:v>
                </c:pt>
                <c:pt idx="971">
                  <c:v>219.64800000000099</c:v>
                </c:pt>
                <c:pt idx="972">
                  <c:v>219.72800000000299</c:v>
                </c:pt>
                <c:pt idx="973">
                  <c:v>219.80800000000499</c:v>
                </c:pt>
                <c:pt idx="974">
                  <c:v>219.888000000006</c:v>
                </c:pt>
                <c:pt idx="975">
                  <c:v>219.967999999993</c:v>
                </c:pt>
                <c:pt idx="976">
                  <c:v>220.008000000002</c:v>
                </c:pt>
                <c:pt idx="977">
                  <c:v>220.44800000000399</c:v>
                </c:pt>
                <c:pt idx="978">
                  <c:v>220.52800000000599</c:v>
                </c:pt>
                <c:pt idx="979">
                  <c:v>220.60799999999301</c:v>
                </c:pt>
                <c:pt idx="980">
                  <c:v>220.64800000000099</c:v>
                </c:pt>
                <c:pt idx="981">
                  <c:v>220.72800000000299</c:v>
                </c:pt>
                <c:pt idx="982">
                  <c:v>220.80800000000499</c:v>
                </c:pt>
                <c:pt idx="983">
                  <c:v>220.928</c:v>
                </c:pt>
                <c:pt idx="984">
                  <c:v>221.008000000002</c:v>
                </c:pt>
                <c:pt idx="985">
                  <c:v>221.08800000000301</c:v>
                </c:pt>
                <c:pt idx="986">
                  <c:v>221.16800000000501</c:v>
                </c:pt>
                <c:pt idx="987">
                  <c:v>221.24800000000701</c:v>
                </c:pt>
                <c:pt idx="988">
                  <c:v>221.44800000000399</c:v>
                </c:pt>
                <c:pt idx="989">
                  <c:v>221.56799999999899</c:v>
                </c:pt>
                <c:pt idx="990">
                  <c:v>222.008000000002</c:v>
                </c:pt>
                <c:pt idx="991">
                  <c:v>222.08800000000301</c:v>
                </c:pt>
                <c:pt idx="992">
                  <c:v>222.207999999999</c:v>
                </c:pt>
                <c:pt idx="993">
                  <c:v>222.28800000000001</c:v>
                </c:pt>
                <c:pt idx="994">
                  <c:v>222.36800000000201</c:v>
                </c:pt>
                <c:pt idx="995">
                  <c:v>222.44800000000399</c:v>
                </c:pt>
                <c:pt idx="996">
                  <c:v>222.52800000000599</c:v>
                </c:pt>
                <c:pt idx="997">
                  <c:v>222.56799999999899</c:v>
                </c:pt>
                <c:pt idx="998">
                  <c:v>222.64800000000099</c:v>
                </c:pt>
                <c:pt idx="999">
                  <c:v>222.72800000000299</c:v>
                </c:pt>
                <c:pt idx="1000">
                  <c:v>222.84799999989599</c:v>
                </c:pt>
                <c:pt idx="1001">
                  <c:v>222.928</c:v>
                </c:pt>
                <c:pt idx="1002">
                  <c:v>223.008000000002</c:v>
                </c:pt>
                <c:pt idx="1003">
                  <c:v>223.08800000000301</c:v>
                </c:pt>
                <c:pt idx="1004">
                  <c:v>223.16800000000501</c:v>
                </c:pt>
                <c:pt idx="1005">
                  <c:v>223.207999999999</c:v>
                </c:pt>
                <c:pt idx="1006">
                  <c:v>223.28800000000001</c:v>
                </c:pt>
                <c:pt idx="1007">
                  <c:v>223.36800000000201</c:v>
                </c:pt>
                <c:pt idx="1008">
                  <c:v>223.48799999999801</c:v>
                </c:pt>
                <c:pt idx="1009">
                  <c:v>223.56799999999899</c:v>
                </c:pt>
                <c:pt idx="1010">
                  <c:v>223.64800000000099</c:v>
                </c:pt>
                <c:pt idx="1011">
                  <c:v>223.72800000000299</c:v>
                </c:pt>
                <c:pt idx="1012">
                  <c:v>223.80800000000499</c:v>
                </c:pt>
                <c:pt idx="1013">
                  <c:v>223.84799999989599</c:v>
                </c:pt>
                <c:pt idx="1014">
                  <c:v>223.928</c:v>
                </c:pt>
                <c:pt idx="1015">
                  <c:v>224.008000000002</c:v>
                </c:pt>
                <c:pt idx="1016">
                  <c:v>224.127999999997</c:v>
                </c:pt>
                <c:pt idx="1017">
                  <c:v>224.207999999999</c:v>
                </c:pt>
                <c:pt idx="1018">
                  <c:v>224.64800000000099</c:v>
                </c:pt>
                <c:pt idx="1019">
                  <c:v>224.76799999999599</c:v>
                </c:pt>
                <c:pt idx="1020">
                  <c:v>224.84799999989599</c:v>
                </c:pt>
              </c:numCache>
            </c:numRef>
          </c:xVal>
          <c:yVal>
            <c:numRef>
              <c:f>ОК!$Z$3:$Z$1023</c:f>
              <c:numCache>
                <c:formatCode>General</c:formatCode>
                <c:ptCount val="1021"/>
                <c:pt idx="0">
                  <c:v>-156.29831154270099</c:v>
                </c:pt>
                <c:pt idx="1">
                  <c:v>-156.43809424542101</c:v>
                </c:pt>
                <c:pt idx="2">
                  <c:v>-156.43809424542101</c:v>
                </c:pt>
                <c:pt idx="3">
                  <c:v>-156.241871065081</c:v>
                </c:pt>
                <c:pt idx="4">
                  <c:v>-156.241871065081</c:v>
                </c:pt>
                <c:pt idx="5">
                  <c:v>-156.089094157261</c:v>
                </c:pt>
                <c:pt idx="6">
                  <c:v>-156.00434765784101</c:v>
                </c:pt>
                <c:pt idx="7">
                  <c:v>-155.80739483274101</c:v>
                </c:pt>
                <c:pt idx="8">
                  <c:v>-155.80739483274101</c:v>
                </c:pt>
                <c:pt idx="9">
                  <c:v>-155.90993390250199</c:v>
                </c:pt>
                <c:pt idx="10">
                  <c:v>-155.90993390250199</c:v>
                </c:pt>
                <c:pt idx="11">
                  <c:v>-155.91617012886101</c:v>
                </c:pt>
                <c:pt idx="12">
                  <c:v>-155.04872681478199</c:v>
                </c:pt>
                <c:pt idx="13">
                  <c:v>-155.04872681478199</c:v>
                </c:pt>
                <c:pt idx="14">
                  <c:v>-155.191928387281</c:v>
                </c:pt>
                <c:pt idx="15">
                  <c:v>-155.34146766216099</c:v>
                </c:pt>
                <c:pt idx="16">
                  <c:v>-155.10020516202101</c:v>
                </c:pt>
                <c:pt idx="17">
                  <c:v>-155.10020516202101</c:v>
                </c:pt>
                <c:pt idx="18">
                  <c:v>-155.22732363702099</c:v>
                </c:pt>
                <c:pt idx="19">
                  <c:v>-155.24993141034099</c:v>
                </c:pt>
                <c:pt idx="20">
                  <c:v>-155.24993141034099</c:v>
                </c:pt>
                <c:pt idx="21">
                  <c:v>-155.06878025652099</c:v>
                </c:pt>
                <c:pt idx="22">
                  <c:v>-155.174058994321</c:v>
                </c:pt>
                <c:pt idx="23">
                  <c:v>-155.27947266660101</c:v>
                </c:pt>
                <c:pt idx="24">
                  <c:v>-155.01516310542101</c:v>
                </c:pt>
                <c:pt idx="25">
                  <c:v>-155.164843709341</c:v>
                </c:pt>
                <c:pt idx="26">
                  <c:v>-155.18751704652101</c:v>
                </c:pt>
                <c:pt idx="27">
                  <c:v>-155.18751704652101</c:v>
                </c:pt>
                <c:pt idx="28">
                  <c:v>-155.18751704652101</c:v>
                </c:pt>
                <c:pt idx="29">
                  <c:v>-155.005644628981</c:v>
                </c:pt>
                <c:pt idx="30">
                  <c:v>-155.02825715406101</c:v>
                </c:pt>
                <c:pt idx="31">
                  <c:v>-155.26206121758199</c:v>
                </c:pt>
                <c:pt idx="32">
                  <c:v>-155.26206121758199</c:v>
                </c:pt>
                <c:pt idx="33">
                  <c:v>-155.05758836513999</c:v>
                </c:pt>
                <c:pt idx="34">
                  <c:v>-155.12472375558099</c:v>
                </c:pt>
                <c:pt idx="35">
                  <c:v>-155.25303917190101</c:v>
                </c:pt>
                <c:pt idx="36">
                  <c:v>-155.25303917190101</c:v>
                </c:pt>
                <c:pt idx="37">
                  <c:v>-154.96480205022101</c:v>
                </c:pt>
                <c:pt idx="38">
                  <c:v>-155.16052565298</c:v>
                </c:pt>
                <c:pt idx="39">
                  <c:v>-155.073763181701</c:v>
                </c:pt>
                <c:pt idx="40">
                  <c:v>-155.17187694330099</c:v>
                </c:pt>
                <c:pt idx="41">
                  <c:v>-155.240856531541</c:v>
                </c:pt>
                <c:pt idx="42">
                  <c:v>-155.27010480066099</c:v>
                </c:pt>
                <c:pt idx="43">
                  <c:v>-155.27010480066099</c:v>
                </c:pt>
                <c:pt idx="44">
                  <c:v>-155.10013914096101</c:v>
                </c:pt>
                <c:pt idx="45">
                  <c:v>-155.10013914096101</c:v>
                </c:pt>
                <c:pt idx="46">
                  <c:v>-155.23190791020099</c:v>
                </c:pt>
                <c:pt idx="47">
                  <c:v>-155.25546398508101</c:v>
                </c:pt>
                <c:pt idx="48">
                  <c:v>-155.06807376006</c:v>
                </c:pt>
                <c:pt idx="49">
                  <c:v>-155.13727716228101</c:v>
                </c:pt>
                <c:pt idx="50">
                  <c:v>-155.28653866446001</c:v>
                </c:pt>
                <c:pt idx="51">
                  <c:v>-155.01302232522099</c:v>
                </c:pt>
                <c:pt idx="52">
                  <c:v>-155.30561155542199</c:v>
                </c:pt>
                <c:pt idx="53">
                  <c:v>-155.30561155542199</c:v>
                </c:pt>
                <c:pt idx="54">
                  <c:v>-155.30561155542199</c:v>
                </c:pt>
                <c:pt idx="55">
                  <c:v>-155.05463094528099</c:v>
                </c:pt>
                <c:pt idx="56">
                  <c:v>-155.21079272280099</c:v>
                </c:pt>
                <c:pt idx="57">
                  <c:v>-155.04533787036101</c:v>
                </c:pt>
                <c:pt idx="58">
                  <c:v>-155.04533787036101</c:v>
                </c:pt>
                <c:pt idx="59">
                  <c:v>-155.09194826184</c:v>
                </c:pt>
                <c:pt idx="60">
                  <c:v>-155.24202109890101</c:v>
                </c:pt>
                <c:pt idx="61">
                  <c:v>-155.24202109890101</c:v>
                </c:pt>
                <c:pt idx="62">
                  <c:v>-154.984219988821</c:v>
                </c:pt>
                <c:pt idx="63">
                  <c:v>-155.09996968686099</c:v>
                </c:pt>
                <c:pt idx="64">
                  <c:v>-155.33112657306199</c:v>
                </c:pt>
                <c:pt idx="65">
                  <c:v>-155.159278825141</c:v>
                </c:pt>
                <c:pt idx="66">
                  <c:v>-155.18891010941999</c:v>
                </c:pt>
                <c:pt idx="67">
                  <c:v>-155.27622310290101</c:v>
                </c:pt>
                <c:pt idx="68">
                  <c:v>-155.27622310290101</c:v>
                </c:pt>
                <c:pt idx="69">
                  <c:v>-155.27622310290101</c:v>
                </c:pt>
                <c:pt idx="70">
                  <c:v>-155.023214144641</c:v>
                </c:pt>
                <c:pt idx="71">
                  <c:v>-155.17408899702099</c:v>
                </c:pt>
                <c:pt idx="72">
                  <c:v>-155.00806137257999</c:v>
                </c:pt>
                <c:pt idx="73">
                  <c:v>-154.86798317694101</c:v>
                </c:pt>
                <c:pt idx="74">
                  <c:v>-154.938841080841</c:v>
                </c:pt>
                <c:pt idx="75">
                  <c:v>-154.938841080841</c:v>
                </c:pt>
                <c:pt idx="76">
                  <c:v>-154.938841080841</c:v>
                </c:pt>
                <c:pt idx="77">
                  <c:v>-155.23821589818101</c:v>
                </c:pt>
                <c:pt idx="78">
                  <c:v>-154.91859236922099</c:v>
                </c:pt>
                <c:pt idx="79">
                  <c:v>-154.91859236922099</c:v>
                </c:pt>
                <c:pt idx="80">
                  <c:v>-155.080554226321</c:v>
                </c:pt>
                <c:pt idx="81">
                  <c:v>-154.84013569391999</c:v>
                </c:pt>
                <c:pt idx="82">
                  <c:v>-154.93509045246</c:v>
                </c:pt>
                <c:pt idx="83">
                  <c:v>-155.065479950281</c:v>
                </c:pt>
                <c:pt idx="84">
                  <c:v>-154.84818215526099</c:v>
                </c:pt>
                <c:pt idx="85">
                  <c:v>-154.84818215526099</c:v>
                </c:pt>
                <c:pt idx="86">
                  <c:v>-154.94334632178101</c:v>
                </c:pt>
                <c:pt idx="87">
                  <c:v>-154.867526291161</c:v>
                </c:pt>
                <c:pt idx="88">
                  <c:v>-155.07603304560001</c:v>
                </c:pt>
                <c:pt idx="89">
                  <c:v>-155.07603304560001</c:v>
                </c:pt>
                <c:pt idx="90">
                  <c:v>-154.89940139628001</c:v>
                </c:pt>
                <c:pt idx="91">
                  <c:v>-154.840916687641</c:v>
                </c:pt>
                <c:pt idx="92">
                  <c:v>-154.84414435727999</c:v>
                </c:pt>
                <c:pt idx="93">
                  <c:v>-154.94002492272099</c:v>
                </c:pt>
                <c:pt idx="94">
                  <c:v>-154.67317866665999</c:v>
                </c:pt>
                <c:pt idx="95">
                  <c:v>-154.67317866665999</c:v>
                </c:pt>
                <c:pt idx="96">
                  <c:v>-154.59112804980001</c:v>
                </c:pt>
                <c:pt idx="97">
                  <c:v>-154.764706050781</c:v>
                </c:pt>
                <c:pt idx="98">
                  <c:v>-154.968282102182</c:v>
                </c:pt>
                <c:pt idx="99">
                  <c:v>-154.72440537054101</c:v>
                </c:pt>
                <c:pt idx="100">
                  <c:v>-154.79678781774001</c:v>
                </c:pt>
                <c:pt idx="101">
                  <c:v>-154.55246171472101</c:v>
                </c:pt>
                <c:pt idx="102">
                  <c:v>-154.64877885000101</c:v>
                </c:pt>
                <c:pt idx="103">
                  <c:v>-154.64877885000101</c:v>
                </c:pt>
                <c:pt idx="104">
                  <c:v>-154.64877885000101</c:v>
                </c:pt>
                <c:pt idx="105">
                  <c:v>-154.781099518681</c:v>
                </c:pt>
                <c:pt idx="106">
                  <c:v>-154.824783318481</c:v>
                </c:pt>
                <c:pt idx="107">
                  <c:v>-154.53761408586101</c:v>
                </c:pt>
                <c:pt idx="108">
                  <c:v>-154.53761408586101</c:v>
                </c:pt>
                <c:pt idx="109">
                  <c:v>-154.69429524060101</c:v>
                </c:pt>
                <c:pt idx="110">
                  <c:v>-154.496790076021</c:v>
                </c:pt>
                <c:pt idx="111">
                  <c:v>-154.496790076021</c:v>
                </c:pt>
                <c:pt idx="112">
                  <c:v>-154.52742936246099</c:v>
                </c:pt>
                <c:pt idx="113">
                  <c:v>-154.57614081342101</c:v>
                </c:pt>
                <c:pt idx="114">
                  <c:v>-154.35404612273999</c:v>
                </c:pt>
                <c:pt idx="115">
                  <c:v>-154.55477330412</c:v>
                </c:pt>
                <c:pt idx="116">
                  <c:v>-154.55477330412</c:v>
                </c:pt>
                <c:pt idx="117">
                  <c:v>-154.55477330412</c:v>
                </c:pt>
                <c:pt idx="118">
                  <c:v>-154.26558222000199</c:v>
                </c:pt>
                <c:pt idx="119">
                  <c:v>-154.29719586252099</c:v>
                </c:pt>
                <c:pt idx="120">
                  <c:v>-154.30371243851999</c:v>
                </c:pt>
                <c:pt idx="121">
                  <c:v>-154.12242170262101</c:v>
                </c:pt>
                <c:pt idx="122">
                  <c:v>-154.38971450052</c:v>
                </c:pt>
                <c:pt idx="123">
                  <c:v>-154.19774643852</c:v>
                </c:pt>
                <c:pt idx="124">
                  <c:v>-154.02159086232001</c:v>
                </c:pt>
                <c:pt idx="125">
                  <c:v>-154.02159086232001</c:v>
                </c:pt>
                <c:pt idx="126">
                  <c:v>-154.09504176642099</c:v>
                </c:pt>
                <c:pt idx="127">
                  <c:v>-153.84534296231999</c:v>
                </c:pt>
                <c:pt idx="128">
                  <c:v>-153.86993955264001</c:v>
                </c:pt>
                <c:pt idx="129">
                  <c:v>-153.21862072134101</c:v>
                </c:pt>
                <c:pt idx="130">
                  <c:v>-152.94572204382001</c:v>
                </c:pt>
                <c:pt idx="131">
                  <c:v>-153.10661646564</c:v>
                </c:pt>
                <c:pt idx="132">
                  <c:v>-152.85188157258</c:v>
                </c:pt>
                <c:pt idx="133">
                  <c:v>-152.85188157258</c:v>
                </c:pt>
                <c:pt idx="134">
                  <c:v>-152.97565444050099</c:v>
                </c:pt>
                <c:pt idx="135">
                  <c:v>-152.97565444050099</c:v>
                </c:pt>
                <c:pt idx="136">
                  <c:v>-152.16254093754</c:v>
                </c:pt>
                <c:pt idx="137">
                  <c:v>-151.95978486390101</c:v>
                </c:pt>
                <c:pt idx="138">
                  <c:v>-151.94594047896101</c:v>
                </c:pt>
                <c:pt idx="139">
                  <c:v>-151.94594047896101</c:v>
                </c:pt>
                <c:pt idx="140">
                  <c:v>-152.07064219590001</c:v>
                </c:pt>
                <c:pt idx="141">
                  <c:v>-151.830538508101</c:v>
                </c:pt>
                <c:pt idx="142">
                  <c:v>-151.830538508101</c:v>
                </c:pt>
                <c:pt idx="143">
                  <c:v>-151.886077117501</c:v>
                </c:pt>
                <c:pt idx="144">
                  <c:v>-151.95441100254101</c:v>
                </c:pt>
                <c:pt idx="145">
                  <c:v>-151.703678909041</c:v>
                </c:pt>
                <c:pt idx="146">
                  <c:v>-151.703678909041</c:v>
                </c:pt>
                <c:pt idx="147">
                  <c:v>-151.468347051781</c:v>
                </c:pt>
                <c:pt idx="148">
                  <c:v>-151.60633010310099</c:v>
                </c:pt>
                <c:pt idx="149">
                  <c:v>-151.38178628202101</c:v>
                </c:pt>
                <c:pt idx="150">
                  <c:v>-151.38178628202101</c:v>
                </c:pt>
                <c:pt idx="151">
                  <c:v>-151.45651564104099</c:v>
                </c:pt>
                <c:pt idx="152">
                  <c:v>-151.19478631458099</c:v>
                </c:pt>
                <c:pt idx="153">
                  <c:v>-151.35847845402</c:v>
                </c:pt>
                <c:pt idx="154">
                  <c:v>-151.35847845402</c:v>
                </c:pt>
                <c:pt idx="155">
                  <c:v>-151.43336387550099</c:v>
                </c:pt>
                <c:pt idx="156">
                  <c:v>-151.43336387550099</c:v>
                </c:pt>
                <c:pt idx="157">
                  <c:v>-151.245919349281</c:v>
                </c:pt>
                <c:pt idx="158">
                  <c:v>-151.10405437134099</c:v>
                </c:pt>
                <c:pt idx="159">
                  <c:v>-151.19818092870099</c:v>
                </c:pt>
                <c:pt idx="160">
                  <c:v>-151.19818092870099</c:v>
                </c:pt>
                <c:pt idx="161">
                  <c:v>-151.18386448704001</c:v>
                </c:pt>
                <c:pt idx="162">
                  <c:v>-151.18386448704001</c:v>
                </c:pt>
                <c:pt idx="163">
                  <c:v>-150.98435563764099</c:v>
                </c:pt>
                <c:pt idx="164">
                  <c:v>-151.11042139044099</c:v>
                </c:pt>
                <c:pt idx="165">
                  <c:v>-150.80173495332099</c:v>
                </c:pt>
                <c:pt idx="166">
                  <c:v>-150.92156700882001</c:v>
                </c:pt>
                <c:pt idx="167">
                  <c:v>-150.996721234321</c:v>
                </c:pt>
                <c:pt idx="168">
                  <c:v>-150.78335129609999</c:v>
                </c:pt>
                <c:pt idx="169">
                  <c:v>-150.89714530644099</c:v>
                </c:pt>
                <c:pt idx="170">
                  <c:v>-150.89714530644099</c:v>
                </c:pt>
                <c:pt idx="171">
                  <c:v>-150.89714530644099</c:v>
                </c:pt>
                <c:pt idx="172">
                  <c:v>-150.638430323161</c:v>
                </c:pt>
                <c:pt idx="173">
                  <c:v>-150.83393838348101</c:v>
                </c:pt>
                <c:pt idx="174">
                  <c:v>-150.568288790401</c:v>
                </c:pt>
                <c:pt idx="175">
                  <c:v>-150.568288790401</c:v>
                </c:pt>
                <c:pt idx="176">
                  <c:v>-150.643598335501</c:v>
                </c:pt>
                <c:pt idx="177">
                  <c:v>-150.40313636256101</c:v>
                </c:pt>
                <c:pt idx="178">
                  <c:v>-150.40313636256101</c:v>
                </c:pt>
                <c:pt idx="179">
                  <c:v>-150.504184771441</c:v>
                </c:pt>
                <c:pt idx="180">
                  <c:v>-150.61849196280099</c:v>
                </c:pt>
                <c:pt idx="181">
                  <c:v>-150.336697454941</c:v>
                </c:pt>
                <c:pt idx="182">
                  <c:v>-150.336697454941</c:v>
                </c:pt>
                <c:pt idx="183">
                  <c:v>-150.464418503161</c:v>
                </c:pt>
                <c:pt idx="184">
                  <c:v>-150.19573257840099</c:v>
                </c:pt>
                <c:pt idx="185">
                  <c:v>-150.27160595682099</c:v>
                </c:pt>
                <c:pt idx="186">
                  <c:v>-150.27160595682099</c:v>
                </c:pt>
                <c:pt idx="187">
                  <c:v>-150.07396694634099</c:v>
                </c:pt>
                <c:pt idx="188">
                  <c:v>-150.07396694634099</c:v>
                </c:pt>
                <c:pt idx="189">
                  <c:v>-150.19986571188099</c:v>
                </c:pt>
                <c:pt idx="190">
                  <c:v>-149.910317701201</c:v>
                </c:pt>
                <c:pt idx="191">
                  <c:v>-150.10383202728099</c:v>
                </c:pt>
                <c:pt idx="192">
                  <c:v>-150.10383202728099</c:v>
                </c:pt>
                <c:pt idx="193">
                  <c:v>-150.180001764</c:v>
                </c:pt>
                <c:pt idx="194">
                  <c:v>-150.180001764</c:v>
                </c:pt>
                <c:pt idx="195">
                  <c:v>-149.90949696810199</c:v>
                </c:pt>
                <c:pt idx="196">
                  <c:v>-149.98564260911999</c:v>
                </c:pt>
                <c:pt idx="197">
                  <c:v>-150.15366847464</c:v>
                </c:pt>
                <c:pt idx="198">
                  <c:v>-149.90870269842199</c:v>
                </c:pt>
                <c:pt idx="199">
                  <c:v>-149.91289909332099</c:v>
                </c:pt>
                <c:pt idx="200">
                  <c:v>-150.13366846122099</c:v>
                </c:pt>
                <c:pt idx="201">
                  <c:v>-149.78967122562099</c:v>
                </c:pt>
                <c:pt idx="202">
                  <c:v>-149.78967122562099</c:v>
                </c:pt>
                <c:pt idx="203">
                  <c:v>-149.78967122562099</c:v>
                </c:pt>
                <c:pt idx="204">
                  <c:v>-149.93839022196099</c:v>
                </c:pt>
                <c:pt idx="205">
                  <c:v>-149.7688084047</c:v>
                </c:pt>
                <c:pt idx="206">
                  <c:v>-149.86526614224101</c:v>
                </c:pt>
                <c:pt idx="207">
                  <c:v>-149.86526614224101</c:v>
                </c:pt>
                <c:pt idx="208">
                  <c:v>-149.618602588621</c:v>
                </c:pt>
                <c:pt idx="209">
                  <c:v>-149.46465367602099</c:v>
                </c:pt>
                <c:pt idx="210">
                  <c:v>-149.46465367602099</c:v>
                </c:pt>
                <c:pt idx="211">
                  <c:v>-149.58101657124101</c:v>
                </c:pt>
                <c:pt idx="212">
                  <c:v>-149.34004832466101</c:v>
                </c:pt>
                <c:pt idx="213">
                  <c:v>-149.43656247444099</c:v>
                </c:pt>
                <c:pt idx="214">
                  <c:v>-149.513261135341</c:v>
                </c:pt>
                <c:pt idx="215">
                  <c:v>-149.26524339684099</c:v>
                </c:pt>
                <c:pt idx="216">
                  <c:v>-149.461268243521</c:v>
                </c:pt>
                <c:pt idx="217">
                  <c:v>-149.461268243521</c:v>
                </c:pt>
                <c:pt idx="218">
                  <c:v>-149.461268243521</c:v>
                </c:pt>
                <c:pt idx="219">
                  <c:v>-149.39228497248101</c:v>
                </c:pt>
                <c:pt idx="220">
                  <c:v>-149.23663903404</c:v>
                </c:pt>
                <c:pt idx="221">
                  <c:v>-149.41700401140099</c:v>
                </c:pt>
                <c:pt idx="222">
                  <c:v>-149.41700401140099</c:v>
                </c:pt>
                <c:pt idx="223">
                  <c:v>-148.90668117264099</c:v>
                </c:pt>
                <c:pt idx="224">
                  <c:v>-148.90668117264099</c:v>
                </c:pt>
                <c:pt idx="225">
                  <c:v>-149.03080441722099</c:v>
                </c:pt>
                <c:pt idx="226">
                  <c:v>-149.03080441722099</c:v>
                </c:pt>
                <c:pt idx="227">
                  <c:v>-148.65221248056099</c:v>
                </c:pt>
                <c:pt idx="228">
                  <c:v>-148.65221248056099</c:v>
                </c:pt>
                <c:pt idx="229">
                  <c:v>-148.72974632766099</c:v>
                </c:pt>
                <c:pt idx="230">
                  <c:v>-148.58119503222099</c:v>
                </c:pt>
                <c:pt idx="231">
                  <c:v>-148.69963407720101</c:v>
                </c:pt>
                <c:pt idx="232">
                  <c:v>-148.69963407720101</c:v>
                </c:pt>
                <c:pt idx="233">
                  <c:v>-148.804406490302</c:v>
                </c:pt>
                <c:pt idx="234">
                  <c:v>-148.55070965112</c:v>
                </c:pt>
                <c:pt idx="235">
                  <c:v>-148.628550839821</c:v>
                </c:pt>
                <c:pt idx="236">
                  <c:v>-148.67950673424201</c:v>
                </c:pt>
                <c:pt idx="237">
                  <c:v>-148.70332982370101</c:v>
                </c:pt>
                <c:pt idx="238">
                  <c:v>-148.62534243390101</c:v>
                </c:pt>
                <c:pt idx="239">
                  <c:v>-148.20348380262101</c:v>
                </c:pt>
                <c:pt idx="240">
                  <c:v>-148.20348380262101</c:v>
                </c:pt>
                <c:pt idx="241">
                  <c:v>-148.07965863330099</c:v>
                </c:pt>
                <c:pt idx="242">
                  <c:v>-148.17853215138001</c:v>
                </c:pt>
                <c:pt idx="243">
                  <c:v>-148.17853215138001</c:v>
                </c:pt>
                <c:pt idx="244">
                  <c:v>-148.25030646840099</c:v>
                </c:pt>
                <c:pt idx="245">
                  <c:v>-148.25030646840099</c:v>
                </c:pt>
                <c:pt idx="246">
                  <c:v>-148.030243459921</c:v>
                </c:pt>
                <c:pt idx="247">
                  <c:v>-148.177418243761</c:v>
                </c:pt>
                <c:pt idx="248">
                  <c:v>-147.8923604295</c:v>
                </c:pt>
                <c:pt idx="249">
                  <c:v>-147.8923604295</c:v>
                </c:pt>
                <c:pt idx="250">
                  <c:v>-147.88735467534099</c:v>
                </c:pt>
                <c:pt idx="251">
                  <c:v>-147.93861114251999</c:v>
                </c:pt>
                <c:pt idx="252">
                  <c:v>-148.024034543401</c:v>
                </c:pt>
                <c:pt idx="253">
                  <c:v>-147.81325072824001</c:v>
                </c:pt>
                <c:pt idx="254">
                  <c:v>-147.86458514676099</c:v>
                </c:pt>
                <c:pt idx="255">
                  <c:v>-147.99186829998101</c:v>
                </c:pt>
                <c:pt idx="256">
                  <c:v>-147.299447284081</c:v>
                </c:pt>
                <c:pt idx="257">
                  <c:v>-147.42074019918101</c:v>
                </c:pt>
                <c:pt idx="258">
                  <c:v>-147.13727843520101</c:v>
                </c:pt>
                <c:pt idx="259">
                  <c:v>-147.26534452781999</c:v>
                </c:pt>
                <c:pt idx="260">
                  <c:v>-147.188834413801</c:v>
                </c:pt>
                <c:pt idx="261">
                  <c:v>-146.976675813361</c:v>
                </c:pt>
                <c:pt idx="262">
                  <c:v>-147.098542386182</c:v>
                </c:pt>
                <c:pt idx="263">
                  <c:v>-147.098542386182</c:v>
                </c:pt>
                <c:pt idx="264">
                  <c:v>-147.23405450616201</c:v>
                </c:pt>
                <c:pt idx="265">
                  <c:v>-147.23405450616201</c:v>
                </c:pt>
                <c:pt idx="266">
                  <c:v>-147.02131362720101</c:v>
                </c:pt>
                <c:pt idx="267">
                  <c:v>-146.719423895581</c:v>
                </c:pt>
                <c:pt idx="268">
                  <c:v>-146.86985169852099</c:v>
                </c:pt>
                <c:pt idx="269">
                  <c:v>-146.13578507484101</c:v>
                </c:pt>
                <c:pt idx="270">
                  <c:v>-146.372457167101</c:v>
                </c:pt>
                <c:pt idx="271">
                  <c:v>-146.346189561361</c:v>
                </c:pt>
                <c:pt idx="272">
                  <c:v>-145.928027929861</c:v>
                </c:pt>
                <c:pt idx="273">
                  <c:v>-146.05823768226</c:v>
                </c:pt>
                <c:pt idx="274">
                  <c:v>-145.70965828782201</c:v>
                </c:pt>
                <c:pt idx="275">
                  <c:v>-145.896814970641</c:v>
                </c:pt>
                <c:pt idx="276">
                  <c:v>-145.92023601954099</c:v>
                </c:pt>
                <c:pt idx="277">
                  <c:v>-145.62767362986</c:v>
                </c:pt>
                <c:pt idx="278">
                  <c:v>-145.939217484121</c:v>
                </c:pt>
                <c:pt idx="279">
                  <c:v>-145.939217484121</c:v>
                </c:pt>
                <c:pt idx="280">
                  <c:v>-145.58881672218101</c:v>
                </c:pt>
                <c:pt idx="281">
                  <c:v>-145.71964550988099</c:v>
                </c:pt>
                <c:pt idx="282">
                  <c:v>-145.39709182038101</c:v>
                </c:pt>
                <c:pt idx="283">
                  <c:v>-145.55662597338099</c:v>
                </c:pt>
                <c:pt idx="284">
                  <c:v>-145.55662597338099</c:v>
                </c:pt>
                <c:pt idx="285">
                  <c:v>-145.10632488492101</c:v>
                </c:pt>
                <c:pt idx="286">
                  <c:v>-145.287860274541</c:v>
                </c:pt>
                <c:pt idx="287">
                  <c:v>-145.36849235550099</c:v>
                </c:pt>
                <c:pt idx="288">
                  <c:v>-145.36849235550099</c:v>
                </c:pt>
                <c:pt idx="289">
                  <c:v>-145.01535639078199</c:v>
                </c:pt>
                <c:pt idx="290">
                  <c:v>-145.01535639078199</c:v>
                </c:pt>
                <c:pt idx="291">
                  <c:v>-145.04521598202001</c:v>
                </c:pt>
                <c:pt idx="292">
                  <c:v>-144.82146625950099</c:v>
                </c:pt>
                <c:pt idx="293">
                  <c:v>-144.450317487181</c:v>
                </c:pt>
                <c:pt idx="294">
                  <c:v>-144.17307467694101</c:v>
                </c:pt>
                <c:pt idx="295">
                  <c:v>-144.17353772124099</c:v>
                </c:pt>
                <c:pt idx="296">
                  <c:v>-144.17353772124099</c:v>
                </c:pt>
                <c:pt idx="297">
                  <c:v>-141.42228717810099</c:v>
                </c:pt>
                <c:pt idx="298">
                  <c:v>-141.562707233221</c:v>
                </c:pt>
                <c:pt idx="299">
                  <c:v>-141.005987745841</c:v>
                </c:pt>
                <c:pt idx="300">
                  <c:v>-141.0865589892</c:v>
                </c:pt>
                <c:pt idx="301">
                  <c:v>-141.243065205721</c:v>
                </c:pt>
                <c:pt idx="302">
                  <c:v>-140.90094235272099</c:v>
                </c:pt>
                <c:pt idx="303">
                  <c:v>-140.90094235272099</c:v>
                </c:pt>
                <c:pt idx="304">
                  <c:v>-140.90094235272099</c:v>
                </c:pt>
                <c:pt idx="305">
                  <c:v>-141.064496732701</c:v>
                </c:pt>
                <c:pt idx="306">
                  <c:v>-140.72160514314101</c:v>
                </c:pt>
                <c:pt idx="307">
                  <c:v>-140.58779706672101</c:v>
                </c:pt>
                <c:pt idx="308">
                  <c:v>-140.58779706672101</c:v>
                </c:pt>
                <c:pt idx="309">
                  <c:v>-140.37529448880099</c:v>
                </c:pt>
                <c:pt idx="310">
                  <c:v>-140.45589729900101</c:v>
                </c:pt>
                <c:pt idx="311">
                  <c:v>-140.19429036474199</c:v>
                </c:pt>
                <c:pt idx="312">
                  <c:v>-140.19429036474199</c:v>
                </c:pt>
                <c:pt idx="313">
                  <c:v>-140.32121435712099</c:v>
                </c:pt>
                <c:pt idx="314">
                  <c:v>-140.32121435712099</c:v>
                </c:pt>
                <c:pt idx="315">
                  <c:v>-140.13966178560099</c:v>
                </c:pt>
                <c:pt idx="316">
                  <c:v>-139.79329261686101</c:v>
                </c:pt>
                <c:pt idx="317">
                  <c:v>-139.769460608641</c:v>
                </c:pt>
                <c:pt idx="318">
                  <c:v>-139.769460608641</c:v>
                </c:pt>
                <c:pt idx="319">
                  <c:v>-139.41529863204099</c:v>
                </c:pt>
                <c:pt idx="320">
                  <c:v>-139.41529863204099</c:v>
                </c:pt>
                <c:pt idx="321">
                  <c:v>-139.55609206650001</c:v>
                </c:pt>
                <c:pt idx="322">
                  <c:v>-139.55281749042101</c:v>
                </c:pt>
                <c:pt idx="323">
                  <c:v>-139.20445276632</c:v>
                </c:pt>
                <c:pt idx="324">
                  <c:v>-139.36189017960101</c:v>
                </c:pt>
                <c:pt idx="325">
                  <c:v>-138.82396429596201</c:v>
                </c:pt>
                <c:pt idx="326">
                  <c:v>-138.90415476456101</c:v>
                </c:pt>
                <c:pt idx="327">
                  <c:v>-138.638200538701</c:v>
                </c:pt>
                <c:pt idx="328">
                  <c:v>-138.638200538701</c:v>
                </c:pt>
                <c:pt idx="329">
                  <c:v>-138.638200538701</c:v>
                </c:pt>
                <c:pt idx="330">
                  <c:v>-138.82609399764101</c:v>
                </c:pt>
                <c:pt idx="331">
                  <c:v>-138.57898114518099</c:v>
                </c:pt>
                <c:pt idx="332">
                  <c:v>-138.659334073081</c:v>
                </c:pt>
                <c:pt idx="333">
                  <c:v>-138.659334073081</c:v>
                </c:pt>
                <c:pt idx="334">
                  <c:v>-138.148126649761</c:v>
                </c:pt>
                <c:pt idx="335">
                  <c:v>-138.27540529584101</c:v>
                </c:pt>
                <c:pt idx="336">
                  <c:v>-138.27540529584101</c:v>
                </c:pt>
                <c:pt idx="337">
                  <c:v>-137.98365604842101</c:v>
                </c:pt>
                <c:pt idx="338">
                  <c:v>-137.979030380041</c:v>
                </c:pt>
                <c:pt idx="339">
                  <c:v>-138.16768544604099</c:v>
                </c:pt>
                <c:pt idx="340">
                  <c:v>-137.78323467984001</c:v>
                </c:pt>
                <c:pt idx="341">
                  <c:v>-136.44961478076101</c:v>
                </c:pt>
                <c:pt idx="342">
                  <c:v>-136.19777859480101</c:v>
                </c:pt>
                <c:pt idx="343">
                  <c:v>-135.89222610396001</c:v>
                </c:pt>
                <c:pt idx="344">
                  <c:v>-135.940858616041</c:v>
                </c:pt>
                <c:pt idx="345">
                  <c:v>-135.63142569612</c:v>
                </c:pt>
                <c:pt idx="346">
                  <c:v>-135.206510595661</c:v>
                </c:pt>
                <c:pt idx="347">
                  <c:v>-135.427734941701</c:v>
                </c:pt>
                <c:pt idx="348">
                  <c:v>-135.24745024968101</c:v>
                </c:pt>
                <c:pt idx="349">
                  <c:v>-135.125164584961</c:v>
                </c:pt>
                <c:pt idx="350">
                  <c:v>-134.547222866521</c:v>
                </c:pt>
                <c:pt idx="351">
                  <c:v>-134.547222866521</c:v>
                </c:pt>
                <c:pt idx="352">
                  <c:v>-134.27779930992099</c:v>
                </c:pt>
                <c:pt idx="353">
                  <c:v>-133.94324161524099</c:v>
                </c:pt>
                <c:pt idx="354">
                  <c:v>-133.90058085048</c:v>
                </c:pt>
                <c:pt idx="355">
                  <c:v>-133.74440365865999</c:v>
                </c:pt>
                <c:pt idx="356">
                  <c:v>-133.56969580950101</c:v>
                </c:pt>
                <c:pt idx="357">
                  <c:v>-133.70642154648101</c:v>
                </c:pt>
                <c:pt idx="358">
                  <c:v>-133.43427852882101</c:v>
                </c:pt>
                <c:pt idx="359">
                  <c:v>-133.67044803702001</c:v>
                </c:pt>
                <c:pt idx="360">
                  <c:v>-133.86613118112101</c:v>
                </c:pt>
                <c:pt idx="361">
                  <c:v>-133.86613118112101</c:v>
                </c:pt>
                <c:pt idx="362">
                  <c:v>-133.94085845574099</c:v>
                </c:pt>
                <c:pt idx="363">
                  <c:v>-133.33213859381999</c:v>
                </c:pt>
                <c:pt idx="364">
                  <c:v>-133.47160114584</c:v>
                </c:pt>
                <c:pt idx="365">
                  <c:v>-133.47160114584</c:v>
                </c:pt>
                <c:pt idx="366">
                  <c:v>-133.66932668921999</c:v>
                </c:pt>
                <c:pt idx="367">
                  <c:v>-133.66932668921999</c:v>
                </c:pt>
                <c:pt idx="368">
                  <c:v>-133.74274444392</c:v>
                </c:pt>
                <c:pt idx="369">
                  <c:v>-133.712609758441</c:v>
                </c:pt>
                <c:pt idx="370">
                  <c:v>-133.794879494041</c:v>
                </c:pt>
                <c:pt idx="371">
                  <c:v>-133.794879494041</c:v>
                </c:pt>
                <c:pt idx="372">
                  <c:v>-133.93556724738099</c:v>
                </c:pt>
                <c:pt idx="373">
                  <c:v>-133.93556724738099</c:v>
                </c:pt>
                <c:pt idx="374">
                  <c:v>-134.01821440920099</c:v>
                </c:pt>
                <c:pt idx="375">
                  <c:v>-134.068225682161</c:v>
                </c:pt>
                <c:pt idx="376">
                  <c:v>-134.26800378234</c:v>
                </c:pt>
                <c:pt idx="377">
                  <c:v>-134.062722885602</c:v>
                </c:pt>
                <c:pt idx="378">
                  <c:v>-134.145804981541</c:v>
                </c:pt>
                <c:pt idx="379">
                  <c:v>-136.32546184158099</c:v>
                </c:pt>
                <c:pt idx="380">
                  <c:v>-136.41296474472099</c:v>
                </c:pt>
                <c:pt idx="381">
                  <c:v>-136.41296474472099</c:v>
                </c:pt>
                <c:pt idx="382">
                  <c:v>-136.62071798952101</c:v>
                </c:pt>
                <c:pt idx="383">
                  <c:v>-136.67483442006099</c:v>
                </c:pt>
                <c:pt idx="384">
                  <c:v>-136.58589742482101</c:v>
                </c:pt>
                <c:pt idx="385">
                  <c:v>-136.67399612250099</c:v>
                </c:pt>
                <c:pt idx="386">
                  <c:v>-136.822530587161</c:v>
                </c:pt>
                <c:pt idx="387">
                  <c:v>-136.91104483224001</c:v>
                </c:pt>
                <c:pt idx="388">
                  <c:v>-136.76160830202201</c:v>
                </c:pt>
                <c:pt idx="389">
                  <c:v>-136.76160830202201</c:v>
                </c:pt>
                <c:pt idx="390">
                  <c:v>-137.320469490661</c:v>
                </c:pt>
                <c:pt idx="391">
                  <c:v>-137.95765251606201</c:v>
                </c:pt>
                <c:pt idx="392">
                  <c:v>-138.01383018102101</c:v>
                </c:pt>
                <c:pt idx="393">
                  <c:v>-137.82953347260101</c:v>
                </c:pt>
                <c:pt idx="394">
                  <c:v>-137.98107381509999</c:v>
                </c:pt>
                <c:pt idx="395">
                  <c:v>-138.19396170786101</c:v>
                </c:pt>
                <c:pt idx="396">
                  <c:v>-138.19396170786101</c:v>
                </c:pt>
                <c:pt idx="397">
                  <c:v>-138.19396170786101</c:v>
                </c:pt>
                <c:pt idx="398">
                  <c:v>-137.97484409784099</c:v>
                </c:pt>
                <c:pt idx="399">
                  <c:v>-138.07365234677999</c:v>
                </c:pt>
                <c:pt idx="400">
                  <c:v>-138.34413200472099</c:v>
                </c:pt>
                <c:pt idx="401">
                  <c:v>-138.34413200472099</c:v>
                </c:pt>
                <c:pt idx="402">
                  <c:v>-138.49708447386101</c:v>
                </c:pt>
                <c:pt idx="403">
                  <c:v>-138.346433613361</c:v>
                </c:pt>
                <c:pt idx="404">
                  <c:v>-139.022790238141</c:v>
                </c:pt>
                <c:pt idx="405">
                  <c:v>-138.96004285475999</c:v>
                </c:pt>
                <c:pt idx="406">
                  <c:v>-138.95633054520101</c:v>
                </c:pt>
                <c:pt idx="407">
                  <c:v>-139.049845834921</c:v>
                </c:pt>
                <c:pt idx="408">
                  <c:v>-138.79740778062001</c:v>
                </c:pt>
                <c:pt idx="409">
                  <c:v>-138.79740778062001</c:v>
                </c:pt>
                <c:pt idx="410">
                  <c:v>-139.18021302018099</c:v>
                </c:pt>
                <c:pt idx="411">
                  <c:v>-139.18021302018099</c:v>
                </c:pt>
                <c:pt idx="412">
                  <c:v>-139.368043146541</c:v>
                </c:pt>
                <c:pt idx="413">
                  <c:v>-139.17890797104101</c:v>
                </c:pt>
                <c:pt idx="414">
                  <c:v>-139.050105411061</c:v>
                </c:pt>
                <c:pt idx="415">
                  <c:v>-139.050105411061</c:v>
                </c:pt>
                <c:pt idx="416">
                  <c:v>-137.623808037781</c:v>
                </c:pt>
                <c:pt idx="417">
                  <c:v>-137.827060362541</c:v>
                </c:pt>
                <c:pt idx="418">
                  <c:v>-137.827060362541</c:v>
                </c:pt>
                <c:pt idx="419">
                  <c:v>-137.92647271608001</c:v>
                </c:pt>
                <c:pt idx="420">
                  <c:v>-137.72484732432</c:v>
                </c:pt>
                <c:pt idx="421">
                  <c:v>-137.957953017421</c:v>
                </c:pt>
                <c:pt idx="422">
                  <c:v>-137.72683458642101</c:v>
                </c:pt>
                <c:pt idx="423">
                  <c:v>-137.78877617814101</c:v>
                </c:pt>
                <c:pt idx="424">
                  <c:v>-138.02267029158099</c:v>
                </c:pt>
                <c:pt idx="425">
                  <c:v>-137.41386557814101</c:v>
                </c:pt>
                <c:pt idx="426">
                  <c:v>-137.43940030805999</c:v>
                </c:pt>
                <c:pt idx="427">
                  <c:v>-137.16029465184101</c:v>
                </c:pt>
                <c:pt idx="428">
                  <c:v>-137.06066761242101</c:v>
                </c:pt>
                <c:pt idx="429">
                  <c:v>-137.29737915192001</c:v>
                </c:pt>
                <c:pt idx="430">
                  <c:v>-136.91638413744101</c:v>
                </c:pt>
                <c:pt idx="431">
                  <c:v>-136.32145883028099</c:v>
                </c:pt>
                <c:pt idx="432">
                  <c:v>-136.39229694024201</c:v>
                </c:pt>
                <c:pt idx="433">
                  <c:v>-136.45194342606101</c:v>
                </c:pt>
                <c:pt idx="434">
                  <c:v>-136.42157023608101</c:v>
                </c:pt>
                <c:pt idx="435">
                  <c:v>-136.24202626416101</c:v>
                </c:pt>
                <c:pt idx="436">
                  <c:v>-135.84956543538101</c:v>
                </c:pt>
                <c:pt idx="437">
                  <c:v>-135.84956543538101</c:v>
                </c:pt>
                <c:pt idx="438">
                  <c:v>-135.84956543538101</c:v>
                </c:pt>
                <c:pt idx="439">
                  <c:v>-135.989844834481</c:v>
                </c:pt>
                <c:pt idx="440">
                  <c:v>-135.77873800482001</c:v>
                </c:pt>
                <c:pt idx="441">
                  <c:v>-136.09041281490099</c:v>
                </c:pt>
                <c:pt idx="442">
                  <c:v>-136.09041281490099</c:v>
                </c:pt>
                <c:pt idx="443">
                  <c:v>-135.87873335472099</c:v>
                </c:pt>
                <c:pt idx="444">
                  <c:v>-136.01097744323999</c:v>
                </c:pt>
                <c:pt idx="445">
                  <c:v>-135.24099287700099</c:v>
                </c:pt>
                <c:pt idx="446">
                  <c:v>-135.24099287700099</c:v>
                </c:pt>
                <c:pt idx="447">
                  <c:v>-135.41211543804101</c:v>
                </c:pt>
                <c:pt idx="448">
                  <c:v>-135.41211543804101</c:v>
                </c:pt>
                <c:pt idx="449">
                  <c:v>-135.479762428741</c:v>
                </c:pt>
                <c:pt idx="450">
                  <c:v>-135.58168498332</c:v>
                </c:pt>
                <c:pt idx="451">
                  <c:v>-135.39867378791999</c:v>
                </c:pt>
                <c:pt idx="452">
                  <c:v>-135.39867378791999</c:v>
                </c:pt>
                <c:pt idx="453">
                  <c:v>-134.939313007621</c:v>
                </c:pt>
                <c:pt idx="454">
                  <c:v>-135.03712649658101</c:v>
                </c:pt>
                <c:pt idx="455">
                  <c:v>-135.178723545661</c:v>
                </c:pt>
                <c:pt idx="456">
                  <c:v>-135.09656033316199</c:v>
                </c:pt>
                <c:pt idx="457">
                  <c:v>-134.35578989538101</c:v>
                </c:pt>
                <c:pt idx="458">
                  <c:v>-134.52811004783999</c:v>
                </c:pt>
                <c:pt idx="459">
                  <c:v>-134.52811004783999</c:v>
                </c:pt>
                <c:pt idx="460">
                  <c:v>-134.52811004783999</c:v>
                </c:pt>
                <c:pt idx="461">
                  <c:v>-134.59023189918099</c:v>
                </c:pt>
                <c:pt idx="462">
                  <c:v>-133.88847752136101</c:v>
                </c:pt>
                <c:pt idx="463">
                  <c:v>-134.17316330970101</c:v>
                </c:pt>
                <c:pt idx="464">
                  <c:v>-133.95446473692101</c:v>
                </c:pt>
                <c:pt idx="465">
                  <c:v>-134.01656250665999</c:v>
                </c:pt>
                <c:pt idx="466">
                  <c:v>-133.94031426510099</c:v>
                </c:pt>
                <c:pt idx="467">
                  <c:v>-133.54158981798199</c:v>
                </c:pt>
                <c:pt idx="468">
                  <c:v>-133.54158981798199</c:v>
                </c:pt>
                <c:pt idx="469">
                  <c:v>-132.93786670518199</c:v>
                </c:pt>
                <c:pt idx="470">
                  <c:v>-132.27452576682001</c:v>
                </c:pt>
                <c:pt idx="471">
                  <c:v>-131.85812954160099</c:v>
                </c:pt>
                <c:pt idx="472">
                  <c:v>-131.55975588162201</c:v>
                </c:pt>
                <c:pt idx="473">
                  <c:v>-131.17132163100001</c:v>
                </c:pt>
                <c:pt idx="474">
                  <c:v>-131.10776424192099</c:v>
                </c:pt>
                <c:pt idx="475">
                  <c:v>-131.10776424192099</c:v>
                </c:pt>
                <c:pt idx="476">
                  <c:v>-130.250045222041</c:v>
                </c:pt>
                <c:pt idx="477">
                  <c:v>-130.49838127956099</c:v>
                </c:pt>
                <c:pt idx="478">
                  <c:v>-130.49838127956099</c:v>
                </c:pt>
                <c:pt idx="479">
                  <c:v>-130.38431267922101</c:v>
                </c:pt>
                <c:pt idx="480">
                  <c:v>-130.40301762192101</c:v>
                </c:pt>
                <c:pt idx="481">
                  <c:v>-129.79846586526099</c:v>
                </c:pt>
                <c:pt idx="482">
                  <c:v>-129.16683315888099</c:v>
                </c:pt>
                <c:pt idx="483">
                  <c:v>-129.15125254824099</c:v>
                </c:pt>
                <c:pt idx="484">
                  <c:v>-129.15125254824099</c:v>
                </c:pt>
                <c:pt idx="485">
                  <c:v>-128.91844024901999</c:v>
                </c:pt>
                <c:pt idx="486">
                  <c:v>-128.45514828432101</c:v>
                </c:pt>
                <c:pt idx="487">
                  <c:v>-128.22118398276001</c:v>
                </c:pt>
                <c:pt idx="488">
                  <c:v>-128.22118398276001</c:v>
                </c:pt>
                <c:pt idx="489">
                  <c:v>-128.47091886846101</c:v>
                </c:pt>
                <c:pt idx="490">
                  <c:v>-128.47091886846101</c:v>
                </c:pt>
                <c:pt idx="491">
                  <c:v>-127.854159361862</c:v>
                </c:pt>
                <c:pt idx="492">
                  <c:v>-127.660554771181</c:v>
                </c:pt>
                <c:pt idx="493">
                  <c:v>-127.03491366966099</c:v>
                </c:pt>
                <c:pt idx="494">
                  <c:v>-126.41938353198201</c:v>
                </c:pt>
                <c:pt idx="495">
                  <c:v>-126.237343716121</c:v>
                </c:pt>
                <c:pt idx="496">
                  <c:v>-126.412235880841</c:v>
                </c:pt>
                <c:pt idx="497">
                  <c:v>-126.412235880841</c:v>
                </c:pt>
                <c:pt idx="498">
                  <c:v>-125.598236955842</c:v>
                </c:pt>
                <c:pt idx="499">
                  <c:v>-125.598236955842</c:v>
                </c:pt>
                <c:pt idx="500">
                  <c:v>-124.86592011786</c:v>
                </c:pt>
                <c:pt idx="501">
                  <c:v>-125.116633342981</c:v>
                </c:pt>
                <c:pt idx="502">
                  <c:v>-122.657520523861</c:v>
                </c:pt>
                <c:pt idx="503">
                  <c:v>-122.657520523861</c:v>
                </c:pt>
                <c:pt idx="504">
                  <c:v>-122.68054398426101</c:v>
                </c:pt>
                <c:pt idx="505">
                  <c:v>-122.68054398426101</c:v>
                </c:pt>
                <c:pt idx="506">
                  <c:v>-121.812204350041</c:v>
                </c:pt>
                <c:pt idx="507">
                  <c:v>-121.19290932822101</c:v>
                </c:pt>
                <c:pt idx="508">
                  <c:v>-119.572418758322</c:v>
                </c:pt>
                <c:pt idx="509">
                  <c:v>-119.39646158484101</c:v>
                </c:pt>
                <c:pt idx="510">
                  <c:v>-119.39646158484101</c:v>
                </c:pt>
                <c:pt idx="511">
                  <c:v>-119.39646158484101</c:v>
                </c:pt>
                <c:pt idx="512">
                  <c:v>-119.44698451488</c:v>
                </c:pt>
                <c:pt idx="513">
                  <c:v>-118.935267400201</c:v>
                </c:pt>
                <c:pt idx="514">
                  <c:v>-118.521019320721</c:v>
                </c:pt>
                <c:pt idx="515">
                  <c:v>-118.521019320721</c:v>
                </c:pt>
                <c:pt idx="516">
                  <c:v>-118.737409679161</c:v>
                </c:pt>
                <c:pt idx="517">
                  <c:v>-118.638572931841</c:v>
                </c:pt>
                <c:pt idx="518">
                  <c:v>-118.638572931841</c:v>
                </c:pt>
                <c:pt idx="519">
                  <c:v>-117.703423452721</c:v>
                </c:pt>
                <c:pt idx="520">
                  <c:v>-117.875517719341</c:v>
                </c:pt>
                <c:pt idx="521">
                  <c:v>-117.660684602942</c:v>
                </c:pt>
                <c:pt idx="522">
                  <c:v>-117.66554353476</c:v>
                </c:pt>
                <c:pt idx="523">
                  <c:v>-116.892832096981</c:v>
                </c:pt>
                <c:pt idx="524">
                  <c:v>-116.63218083132</c:v>
                </c:pt>
                <c:pt idx="525">
                  <c:v>-116.63218083132</c:v>
                </c:pt>
                <c:pt idx="526">
                  <c:v>-116.63218083132</c:v>
                </c:pt>
                <c:pt idx="527">
                  <c:v>-116.88366821352101</c:v>
                </c:pt>
                <c:pt idx="528">
                  <c:v>-116.74647673026099</c:v>
                </c:pt>
                <c:pt idx="529">
                  <c:v>-116.016462158821</c:v>
                </c:pt>
                <c:pt idx="530">
                  <c:v>-116.016462158821</c:v>
                </c:pt>
                <c:pt idx="531">
                  <c:v>-115.79777070684101</c:v>
                </c:pt>
                <c:pt idx="532">
                  <c:v>-115.844775516361</c:v>
                </c:pt>
                <c:pt idx="533">
                  <c:v>-115.661331514981</c:v>
                </c:pt>
                <c:pt idx="534">
                  <c:v>-115.661331514981</c:v>
                </c:pt>
                <c:pt idx="535">
                  <c:v>-115.270108641721</c:v>
                </c:pt>
                <c:pt idx="536">
                  <c:v>-115.270108641721</c:v>
                </c:pt>
                <c:pt idx="537">
                  <c:v>-113.893588140841</c:v>
                </c:pt>
                <c:pt idx="538">
                  <c:v>-113.5799666019</c:v>
                </c:pt>
                <c:pt idx="539">
                  <c:v>-113.181400795081</c:v>
                </c:pt>
                <c:pt idx="540">
                  <c:v>-111.710198820361</c:v>
                </c:pt>
                <c:pt idx="541">
                  <c:v>-111.888800460421</c:v>
                </c:pt>
                <c:pt idx="542">
                  <c:v>-111.888800460421</c:v>
                </c:pt>
                <c:pt idx="543">
                  <c:v>-111.651816050401</c:v>
                </c:pt>
                <c:pt idx="544">
                  <c:v>-111.74006618550099</c:v>
                </c:pt>
                <c:pt idx="545">
                  <c:v>-110.933660270581</c:v>
                </c:pt>
                <c:pt idx="546">
                  <c:v>-108.11893771386001</c:v>
                </c:pt>
                <c:pt idx="547">
                  <c:v>-108.11893771386001</c:v>
                </c:pt>
                <c:pt idx="548">
                  <c:v>-107.834966422741</c:v>
                </c:pt>
                <c:pt idx="549">
                  <c:v>-108.0422708649</c:v>
                </c:pt>
                <c:pt idx="550">
                  <c:v>-107.673237991202</c:v>
                </c:pt>
                <c:pt idx="551">
                  <c:v>-107.518532887441</c:v>
                </c:pt>
                <c:pt idx="552">
                  <c:v>-107.641636375801</c:v>
                </c:pt>
                <c:pt idx="553">
                  <c:v>-104.723498423222</c:v>
                </c:pt>
                <c:pt idx="554">
                  <c:v>-104.723498423222</c:v>
                </c:pt>
                <c:pt idx="555">
                  <c:v>-103.61669025594099</c:v>
                </c:pt>
                <c:pt idx="556">
                  <c:v>-103.36343464788099</c:v>
                </c:pt>
                <c:pt idx="557">
                  <c:v>-103.327371998641</c:v>
                </c:pt>
                <c:pt idx="558">
                  <c:v>-103.02209339357999</c:v>
                </c:pt>
                <c:pt idx="559">
                  <c:v>-102.756551973062</c:v>
                </c:pt>
                <c:pt idx="560">
                  <c:v>-103.115163596101</c:v>
                </c:pt>
                <c:pt idx="561">
                  <c:v>-102.80852727288099</c:v>
                </c:pt>
                <c:pt idx="562">
                  <c:v>-103.167315883561</c:v>
                </c:pt>
                <c:pt idx="563">
                  <c:v>-103.167315883561</c:v>
                </c:pt>
                <c:pt idx="564">
                  <c:v>-103.167315883561</c:v>
                </c:pt>
                <c:pt idx="565">
                  <c:v>-103.340591548861</c:v>
                </c:pt>
                <c:pt idx="566">
                  <c:v>-103.08206087856099</c:v>
                </c:pt>
                <c:pt idx="567">
                  <c:v>-102.8982503343</c:v>
                </c:pt>
                <c:pt idx="568">
                  <c:v>-102.8982503343</c:v>
                </c:pt>
                <c:pt idx="569">
                  <c:v>-102.76899664794099</c:v>
                </c:pt>
                <c:pt idx="570">
                  <c:v>-103.44224804136201</c:v>
                </c:pt>
                <c:pt idx="571">
                  <c:v>-103.31327429100099</c:v>
                </c:pt>
                <c:pt idx="572">
                  <c:v>-103.31327429100099</c:v>
                </c:pt>
                <c:pt idx="573">
                  <c:v>-103.044464847241</c:v>
                </c:pt>
                <c:pt idx="574">
                  <c:v>-103.044464847241</c:v>
                </c:pt>
                <c:pt idx="575">
                  <c:v>-102.867621880141</c:v>
                </c:pt>
                <c:pt idx="576">
                  <c:v>-103.190327225101</c:v>
                </c:pt>
                <c:pt idx="577">
                  <c:v>-103.456789842181</c:v>
                </c:pt>
                <c:pt idx="578">
                  <c:v>-103.456789842181</c:v>
                </c:pt>
                <c:pt idx="579">
                  <c:v>-103.194887028781</c:v>
                </c:pt>
                <c:pt idx="580">
                  <c:v>-103.194887028781</c:v>
                </c:pt>
                <c:pt idx="581">
                  <c:v>-102.973628620501</c:v>
                </c:pt>
                <c:pt idx="582">
                  <c:v>-103.108427404981</c:v>
                </c:pt>
                <c:pt idx="583">
                  <c:v>-102.78690240258101</c:v>
                </c:pt>
                <c:pt idx="584">
                  <c:v>-103.344328816741</c:v>
                </c:pt>
                <c:pt idx="585">
                  <c:v>-103.33886707008099</c:v>
                </c:pt>
                <c:pt idx="586">
                  <c:v>-103.257887633281</c:v>
                </c:pt>
                <c:pt idx="587">
                  <c:v>-103.243786132621</c:v>
                </c:pt>
                <c:pt idx="588">
                  <c:v>-103.243786132621</c:v>
                </c:pt>
                <c:pt idx="589">
                  <c:v>-103.243786132621</c:v>
                </c:pt>
                <c:pt idx="590">
                  <c:v>-103.556239594321</c:v>
                </c:pt>
                <c:pt idx="591">
                  <c:v>-103.643758047961</c:v>
                </c:pt>
                <c:pt idx="592">
                  <c:v>-103.23298800636</c:v>
                </c:pt>
                <c:pt idx="593">
                  <c:v>-103.15070044242</c:v>
                </c:pt>
                <c:pt idx="594">
                  <c:v>-103.93133678088</c:v>
                </c:pt>
                <c:pt idx="595">
                  <c:v>-103.93133678088</c:v>
                </c:pt>
                <c:pt idx="596">
                  <c:v>-103.93133678088</c:v>
                </c:pt>
                <c:pt idx="597">
                  <c:v>-103.612499478782</c:v>
                </c:pt>
                <c:pt idx="598">
                  <c:v>-103.38616357794</c:v>
                </c:pt>
                <c:pt idx="599">
                  <c:v>-103.34051908776</c:v>
                </c:pt>
                <c:pt idx="600">
                  <c:v>-103.34051908776</c:v>
                </c:pt>
                <c:pt idx="601">
                  <c:v>-103.674591748081</c:v>
                </c:pt>
                <c:pt idx="602">
                  <c:v>-103.95080907222101</c:v>
                </c:pt>
                <c:pt idx="603">
                  <c:v>-103.493180936462</c:v>
                </c:pt>
                <c:pt idx="604">
                  <c:v>-103.493180936462</c:v>
                </c:pt>
                <c:pt idx="605">
                  <c:v>-103.446224364361</c:v>
                </c:pt>
                <c:pt idx="606">
                  <c:v>-103.16004317478099</c:v>
                </c:pt>
                <c:pt idx="607">
                  <c:v>-103.16004317478099</c:v>
                </c:pt>
                <c:pt idx="608">
                  <c:v>-102.96706289994</c:v>
                </c:pt>
                <c:pt idx="609">
                  <c:v>-102.63162448062</c:v>
                </c:pt>
                <c:pt idx="610">
                  <c:v>-102.820622888881</c:v>
                </c:pt>
                <c:pt idx="611">
                  <c:v>-102.820622888881</c:v>
                </c:pt>
                <c:pt idx="612">
                  <c:v>-103.321280095801</c:v>
                </c:pt>
                <c:pt idx="613">
                  <c:v>-103.321280095801</c:v>
                </c:pt>
                <c:pt idx="614">
                  <c:v>-103.12160123922099</c:v>
                </c:pt>
                <c:pt idx="615">
                  <c:v>-102.784089697141</c:v>
                </c:pt>
                <c:pt idx="616">
                  <c:v>-102.69649289700099</c:v>
                </c:pt>
                <c:pt idx="617">
                  <c:v>-102.69649289700099</c:v>
                </c:pt>
                <c:pt idx="618">
                  <c:v>-102.357621730801</c:v>
                </c:pt>
                <c:pt idx="619">
                  <c:v>-102.357621730801</c:v>
                </c:pt>
                <c:pt idx="620">
                  <c:v>-103.185296942221</c:v>
                </c:pt>
                <c:pt idx="621">
                  <c:v>-102.944982165181</c:v>
                </c:pt>
                <c:pt idx="622">
                  <c:v>-102.659159410621</c:v>
                </c:pt>
                <c:pt idx="623">
                  <c:v>-102.417599179861</c:v>
                </c:pt>
                <c:pt idx="624">
                  <c:v>-102.564026270941</c:v>
                </c:pt>
                <c:pt idx="625">
                  <c:v>-102.222245169061</c:v>
                </c:pt>
                <c:pt idx="626">
                  <c:v>-102.02435496240101</c:v>
                </c:pt>
                <c:pt idx="627">
                  <c:v>-102.02435496240101</c:v>
                </c:pt>
                <c:pt idx="628">
                  <c:v>-102.02435496240101</c:v>
                </c:pt>
                <c:pt idx="629">
                  <c:v>-102.814109863201</c:v>
                </c:pt>
                <c:pt idx="630">
                  <c:v>-102.382048021561</c:v>
                </c:pt>
                <c:pt idx="631">
                  <c:v>-102.137887150921</c:v>
                </c:pt>
                <c:pt idx="632">
                  <c:v>-102.137887150921</c:v>
                </c:pt>
                <c:pt idx="633">
                  <c:v>-102.28527248766</c:v>
                </c:pt>
                <c:pt idx="634">
                  <c:v>-101.88514938144</c:v>
                </c:pt>
                <c:pt idx="635">
                  <c:v>-101.88514938144</c:v>
                </c:pt>
                <c:pt idx="636">
                  <c:v>-101.639368713241</c:v>
                </c:pt>
                <c:pt idx="637">
                  <c:v>-101.292367529941</c:v>
                </c:pt>
                <c:pt idx="638">
                  <c:v>-102.446845750801</c:v>
                </c:pt>
                <c:pt idx="639">
                  <c:v>-101.998988558101</c:v>
                </c:pt>
                <c:pt idx="640">
                  <c:v>-101.595892045561</c:v>
                </c:pt>
                <c:pt idx="641">
                  <c:v>-101.449290051001</c:v>
                </c:pt>
                <c:pt idx="642">
                  <c:v>-101.449290051001</c:v>
                </c:pt>
                <c:pt idx="643">
                  <c:v>-101.449290051001</c:v>
                </c:pt>
                <c:pt idx="644">
                  <c:v>-101.597141711101</c:v>
                </c:pt>
                <c:pt idx="645">
                  <c:v>-101.14577015778001</c:v>
                </c:pt>
                <c:pt idx="646">
                  <c:v>-100.59098355414</c:v>
                </c:pt>
                <c:pt idx="647">
                  <c:v>-100.59098355414</c:v>
                </c:pt>
                <c:pt idx="648">
                  <c:v>-100.840079731381</c:v>
                </c:pt>
                <c:pt idx="649">
                  <c:v>-101.303334115501</c:v>
                </c:pt>
                <c:pt idx="650">
                  <c:v>-101.21068698324</c:v>
                </c:pt>
                <c:pt idx="651">
                  <c:v>-101.21068698324</c:v>
                </c:pt>
                <c:pt idx="652">
                  <c:v>-100.85749720266099</c:v>
                </c:pt>
                <c:pt idx="653">
                  <c:v>-100.85749720266099</c:v>
                </c:pt>
                <c:pt idx="654">
                  <c:v>-100.6422302469</c:v>
                </c:pt>
                <c:pt idx="655">
                  <c:v>-100.342817759281</c:v>
                </c:pt>
                <c:pt idx="656">
                  <c:v>-99.883733658480594</c:v>
                </c:pt>
                <c:pt idx="657">
                  <c:v>-99.883733658480594</c:v>
                </c:pt>
                <c:pt idx="658">
                  <c:v>-100.55611776708101</c:v>
                </c:pt>
                <c:pt idx="659">
                  <c:v>-100.55611776708101</c:v>
                </c:pt>
                <c:pt idx="660">
                  <c:v>-100.70513679726101</c:v>
                </c:pt>
                <c:pt idx="661">
                  <c:v>-100.451138310001</c:v>
                </c:pt>
                <c:pt idx="662">
                  <c:v>-100.03674111846099</c:v>
                </c:pt>
                <c:pt idx="663">
                  <c:v>-99.781247720521193</c:v>
                </c:pt>
                <c:pt idx="664">
                  <c:v>-100.033485251161</c:v>
                </c:pt>
                <c:pt idx="665">
                  <c:v>-99.569518300021201</c:v>
                </c:pt>
                <c:pt idx="666">
                  <c:v>-99.472948117441206</c:v>
                </c:pt>
                <c:pt idx="667">
                  <c:v>-99.472948117441206</c:v>
                </c:pt>
                <c:pt idx="668">
                  <c:v>-99.472948117441206</c:v>
                </c:pt>
                <c:pt idx="669">
                  <c:v>-99.840042504360596</c:v>
                </c:pt>
                <c:pt idx="670">
                  <c:v>-99.722438398080598</c:v>
                </c:pt>
                <c:pt idx="671">
                  <c:v>-99.249310996920002</c:v>
                </c:pt>
                <c:pt idx="672">
                  <c:v>-99.249310996920002</c:v>
                </c:pt>
                <c:pt idx="673">
                  <c:v>-98.932009220881199</c:v>
                </c:pt>
                <c:pt idx="674">
                  <c:v>-98.833535941800605</c:v>
                </c:pt>
                <c:pt idx="675">
                  <c:v>-98.942801256120603</c:v>
                </c:pt>
                <c:pt idx="676">
                  <c:v>-99.198244228621206</c:v>
                </c:pt>
                <c:pt idx="677">
                  <c:v>-98.772939277980598</c:v>
                </c:pt>
                <c:pt idx="678">
                  <c:v>-98.772939277980598</c:v>
                </c:pt>
                <c:pt idx="679">
                  <c:v>-98.772939277980598</c:v>
                </c:pt>
                <c:pt idx="680">
                  <c:v>-98.404165296781201</c:v>
                </c:pt>
                <c:pt idx="681">
                  <c:v>-98.14045940394</c:v>
                </c:pt>
                <c:pt idx="682">
                  <c:v>-97.918690131721206</c:v>
                </c:pt>
                <c:pt idx="683">
                  <c:v>-97.595277098521194</c:v>
                </c:pt>
                <c:pt idx="684">
                  <c:v>-97.595277098521194</c:v>
                </c:pt>
                <c:pt idx="685">
                  <c:v>-97.435664020499999</c:v>
                </c:pt>
                <c:pt idx="686">
                  <c:v>-97.120070038380604</c:v>
                </c:pt>
                <c:pt idx="687">
                  <c:v>-97.120070038380604</c:v>
                </c:pt>
                <c:pt idx="688">
                  <c:v>-97.601058629579995</c:v>
                </c:pt>
                <c:pt idx="689">
                  <c:v>-96.745505699220004</c:v>
                </c:pt>
                <c:pt idx="690">
                  <c:v>-97.366456417320606</c:v>
                </c:pt>
                <c:pt idx="691">
                  <c:v>-97.048987765200593</c:v>
                </c:pt>
                <c:pt idx="692">
                  <c:v>-96.779772580380595</c:v>
                </c:pt>
                <c:pt idx="693">
                  <c:v>-96.779772580380595</c:v>
                </c:pt>
                <c:pt idx="694">
                  <c:v>-96.676048602361206</c:v>
                </c:pt>
                <c:pt idx="695">
                  <c:v>-96.676048602361206</c:v>
                </c:pt>
                <c:pt idx="696">
                  <c:v>-96.658549192440006</c:v>
                </c:pt>
                <c:pt idx="697">
                  <c:v>-96.220899467880599</c:v>
                </c:pt>
                <c:pt idx="698">
                  <c:v>-96.057219923520606</c:v>
                </c:pt>
                <c:pt idx="699">
                  <c:v>-95.735219926920607</c:v>
                </c:pt>
                <c:pt idx="700">
                  <c:v>-96.050876352060001</c:v>
                </c:pt>
                <c:pt idx="701">
                  <c:v>-96.420314292</c:v>
                </c:pt>
                <c:pt idx="702">
                  <c:v>-96.097406766359995</c:v>
                </c:pt>
                <c:pt idx="703">
                  <c:v>-96.097406766359995</c:v>
                </c:pt>
                <c:pt idx="704">
                  <c:v>-96.097406766359995</c:v>
                </c:pt>
                <c:pt idx="705">
                  <c:v>-95.764285310400595</c:v>
                </c:pt>
                <c:pt idx="706">
                  <c:v>-95.806981152901201</c:v>
                </c:pt>
                <c:pt idx="707">
                  <c:v>-95.421897020820595</c:v>
                </c:pt>
                <c:pt idx="708">
                  <c:v>-95.421897020820595</c:v>
                </c:pt>
                <c:pt idx="709">
                  <c:v>-94.866681084181195</c:v>
                </c:pt>
                <c:pt idx="710">
                  <c:v>-94.758353785081198</c:v>
                </c:pt>
                <c:pt idx="711">
                  <c:v>-94.758353785081198</c:v>
                </c:pt>
                <c:pt idx="712">
                  <c:v>-94.370255309041198</c:v>
                </c:pt>
                <c:pt idx="713">
                  <c:v>-94.568585183161801</c:v>
                </c:pt>
                <c:pt idx="714">
                  <c:v>-93.300863420640596</c:v>
                </c:pt>
                <c:pt idx="715">
                  <c:v>-93.300863420640596</c:v>
                </c:pt>
                <c:pt idx="716">
                  <c:v>-93.388341003361802</c:v>
                </c:pt>
                <c:pt idx="717">
                  <c:v>-93.103722012420604</c:v>
                </c:pt>
                <c:pt idx="718">
                  <c:v>-92.766954058261206</c:v>
                </c:pt>
                <c:pt idx="719">
                  <c:v>-92.766954058261206</c:v>
                </c:pt>
                <c:pt idx="720">
                  <c:v>-92.420028602040603</c:v>
                </c:pt>
                <c:pt idx="721">
                  <c:v>-92.420028602040603</c:v>
                </c:pt>
                <c:pt idx="722">
                  <c:v>-92.491793200801197</c:v>
                </c:pt>
                <c:pt idx="723">
                  <c:v>-92.141960811719997</c:v>
                </c:pt>
                <c:pt idx="724">
                  <c:v>-92.141960811719997</c:v>
                </c:pt>
                <c:pt idx="725">
                  <c:v>-91.8003778042806</c:v>
                </c:pt>
                <c:pt idx="726">
                  <c:v>-88.3375488451818</c:v>
                </c:pt>
                <c:pt idx="727">
                  <c:v>-87.936773392560596</c:v>
                </c:pt>
                <c:pt idx="728">
                  <c:v>-88.135685908499994</c:v>
                </c:pt>
                <c:pt idx="729">
                  <c:v>-88.010086543681197</c:v>
                </c:pt>
                <c:pt idx="730">
                  <c:v>-87.287433348481201</c:v>
                </c:pt>
                <c:pt idx="731">
                  <c:v>-87.287433348481201</c:v>
                </c:pt>
                <c:pt idx="732">
                  <c:v>-87.096847849920593</c:v>
                </c:pt>
                <c:pt idx="733">
                  <c:v>-87.096847849920593</c:v>
                </c:pt>
                <c:pt idx="734">
                  <c:v>-86.423370415801202</c:v>
                </c:pt>
                <c:pt idx="735">
                  <c:v>-86.502987849060005</c:v>
                </c:pt>
                <c:pt idx="736">
                  <c:v>-86.2552999689606</c:v>
                </c:pt>
                <c:pt idx="737">
                  <c:v>-77.687358784621196</c:v>
                </c:pt>
                <c:pt idx="738">
                  <c:v>-77.410531445341206</c:v>
                </c:pt>
                <c:pt idx="739">
                  <c:v>-76.939680739921201</c:v>
                </c:pt>
                <c:pt idx="740">
                  <c:v>-76.786954006921206</c:v>
                </c:pt>
                <c:pt idx="741">
                  <c:v>-76.187230125181799</c:v>
                </c:pt>
                <c:pt idx="742">
                  <c:v>-76.187230125181799</c:v>
                </c:pt>
                <c:pt idx="743">
                  <c:v>-76.187230125181799</c:v>
                </c:pt>
                <c:pt idx="744">
                  <c:v>-75.552378289380599</c:v>
                </c:pt>
                <c:pt idx="745">
                  <c:v>-75.201146536440604</c:v>
                </c:pt>
                <c:pt idx="746">
                  <c:v>-75.201146536440604</c:v>
                </c:pt>
                <c:pt idx="747">
                  <c:v>-74.789123821740603</c:v>
                </c:pt>
                <c:pt idx="748">
                  <c:v>-74.307865769939994</c:v>
                </c:pt>
                <c:pt idx="749">
                  <c:v>-74.307865769939994</c:v>
                </c:pt>
                <c:pt idx="750">
                  <c:v>-74.080875264601204</c:v>
                </c:pt>
                <c:pt idx="751">
                  <c:v>-73.945327365480594</c:v>
                </c:pt>
                <c:pt idx="752">
                  <c:v>-73.656774961500602</c:v>
                </c:pt>
                <c:pt idx="753">
                  <c:v>-73.427572381980596</c:v>
                </c:pt>
                <c:pt idx="754">
                  <c:v>-72.940069668361204</c:v>
                </c:pt>
                <c:pt idx="755">
                  <c:v>-73.551456213480606</c:v>
                </c:pt>
                <c:pt idx="756">
                  <c:v>-73.551456213480606</c:v>
                </c:pt>
                <c:pt idx="757">
                  <c:v>-73.551456213480606</c:v>
                </c:pt>
                <c:pt idx="758">
                  <c:v>-67.537584207720599</c:v>
                </c:pt>
                <c:pt idx="759">
                  <c:v>-68.365237818300599</c:v>
                </c:pt>
                <c:pt idx="760">
                  <c:v>-67.647781401300605</c:v>
                </c:pt>
                <c:pt idx="761">
                  <c:v>-67.647781401300605</c:v>
                </c:pt>
                <c:pt idx="762">
                  <c:v>-65.852818345079996</c:v>
                </c:pt>
                <c:pt idx="763">
                  <c:v>-65.852818345079996</c:v>
                </c:pt>
                <c:pt idx="764">
                  <c:v>-64.988924952181193</c:v>
                </c:pt>
                <c:pt idx="765">
                  <c:v>-63.949646560920598</c:v>
                </c:pt>
                <c:pt idx="766">
                  <c:v>-63.4650732717012</c:v>
                </c:pt>
                <c:pt idx="767">
                  <c:v>-64.054842671040603</c:v>
                </c:pt>
                <c:pt idx="768">
                  <c:v>-63.7129904625018</c:v>
                </c:pt>
                <c:pt idx="769">
                  <c:v>-62.997453441181797</c:v>
                </c:pt>
                <c:pt idx="770">
                  <c:v>-62.997453441181797</c:v>
                </c:pt>
                <c:pt idx="771">
                  <c:v>-62.997453441181797</c:v>
                </c:pt>
                <c:pt idx="772">
                  <c:v>-63.955111042261201</c:v>
                </c:pt>
                <c:pt idx="773">
                  <c:v>-63.5409739925406</c:v>
                </c:pt>
                <c:pt idx="774">
                  <c:v>-63.508489129559997</c:v>
                </c:pt>
                <c:pt idx="775">
                  <c:v>-63.079550178781801</c:v>
                </c:pt>
                <c:pt idx="776">
                  <c:v>-63.079550178781801</c:v>
                </c:pt>
                <c:pt idx="777">
                  <c:v>-63.763277676241202</c:v>
                </c:pt>
                <c:pt idx="778">
                  <c:v>-63.763277676241202</c:v>
                </c:pt>
                <c:pt idx="779">
                  <c:v>-63.481574594341801</c:v>
                </c:pt>
                <c:pt idx="780">
                  <c:v>-62.9797736251206</c:v>
                </c:pt>
                <c:pt idx="781">
                  <c:v>-63.588837123841202</c:v>
                </c:pt>
                <c:pt idx="782">
                  <c:v>-63.077723871121201</c:v>
                </c:pt>
                <c:pt idx="783">
                  <c:v>-62.493898054261201</c:v>
                </c:pt>
                <c:pt idx="784">
                  <c:v>-62.615914758419997</c:v>
                </c:pt>
                <c:pt idx="785">
                  <c:v>-63.379239062460599</c:v>
                </c:pt>
                <c:pt idx="786">
                  <c:v>-63.379239062460599</c:v>
                </c:pt>
                <c:pt idx="787">
                  <c:v>-63.379239062460599</c:v>
                </c:pt>
                <c:pt idx="788">
                  <c:v>-62.942741294400001</c:v>
                </c:pt>
                <c:pt idx="789">
                  <c:v>-63.121086934200598</c:v>
                </c:pt>
                <c:pt idx="790">
                  <c:v>-62.530552264920601</c:v>
                </c:pt>
                <c:pt idx="791">
                  <c:v>-62.530552264920601</c:v>
                </c:pt>
                <c:pt idx="792">
                  <c:v>-63.380393565061802</c:v>
                </c:pt>
                <c:pt idx="793">
                  <c:v>-62.788158570961798</c:v>
                </c:pt>
                <c:pt idx="794">
                  <c:v>-62.788158570961798</c:v>
                </c:pt>
                <c:pt idx="795">
                  <c:v>-62.193683864161201</c:v>
                </c:pt>
                <c:pt idx="796">
                  <c:v>-63.528337702200602</c:v>
                </c:pt>
                <c:pt idx="797">
                  <c:v>-63.013048082760598</c:v>
                </c:pt>
                <c:pt idx="798">
                  <c:v>-62.415348393661198</c:v>
                </c:pt>
                <c:pt idx="799">
                  <c:v>-63.34774068726</c:v>
                </c:pt>
                <c:pt idx="800">
                  <c:v>-62.675656858380002</c:v>
                </c:pt>
                <c:pt idx="801">
                  <c:v>-62.675656858380002</c:v>
                </c:pt>
                <c:pt idx="802">
                  <c:v>-62.675656858380002</c:v>
                </c:pt>
                <c:pt idx="803">
                  <c:v>-62.073920741220597</c:v>
                </c:pt>
                <c:pt idx="804">
                  <c:v>-63.0920685184212</c:v>
                </c:pt>
                <c:pt idx="805">
                  <c:v>-61.956809916121202</c:v>
                </c:pt>
                <c:pt idx="806">
                  <c:v>-61.956809916121202</c:v>
                </c:pt>
                <c:pt idx="807">
                  <c:v>-62.360560668180597</c:v>
                </c:pt>
                <c:pt idx="808">
                  <c:v>-62.716060355940598</c:v>
                </c:pt>
                <c:pt idx="809">
                  <c:v>-62.262877706040001</c:v>
                </c:pt>
                <c:pt idx="810">
                  <c:v>-62.262877706040001</c:v>
                </c:pt>
                <c:pt idx="811">
                  <c:v>-62.981759525939999</c:v>
                </c:pt>
                <c:pt idx="812">
                  <c:v>-62.981759525939999</c:v>
                </c:pt>
                <c:pt idx="813">
                  <c:v>-61.832386689000003</c:v>
                </c:pt>
                <c:pt idx="814">
                  <c:v>-60.777351269940603</c:v>
                </c:pt>
                <c:pt idx="815">
                  <c:v>-61.819332258720003</c:v>
                </c:pt>
                <c:pt idx="816">
                  <c:v>-60.881301583621202</c:v>
                </c:pt>
                <c:pt idx="817">
                  <c:v>-61.2409424778606</c:v>
                </c:pt>
                <c:pt idx="818">
                  <c:v>-62.131478687640602</c:v>
                </c:pt>
                <c:pt idx="819">
                  <c:v>-61.5068760795006</c:v>
                </c:pt>
                <c:pt idx="820">
                  <c:v>-60.963621193381798</c:v>
                </c:pt>
                <c:pt idx="821">
                  <c:v>-60.963621193381798</c:v>
                </c:pt>
                <c:pt idx="822">
                  <c:v>-60.963621193381798</c:v>
                </c:pt>
                <c:pt idx="823">
                  <c:v>-61.766882080320599</c:v>
                </c:pt>
                <c:pt idx="824">
                  <c:v>-60.6672225576012</c:v>
                </c:pt>
                <c:pt idx="825">
                  <c:v>-60.999652225380601</c:v>
                </c:pt>
                <c:pt idx="826">
                  <c:v>-60.999652225380601</c:v>
                </c:pt>
                <c:pt idx="827">
                  <c:v>-60.772755781500599</c:v>
                </c:pt>
                <c:pt idx="828">
                  <c:v>-60.298484757601798</c:v>
                </c:pt>
                <c:pt idx="829">
                  <c:v>-60.298484757601798</c:v>
                </c:pt>
                <c:pt idx="830">
                  <c:v>-59.7452219897406</c:v>
                </c:pt>
                <c:pt idx="831">
                  <c:v>-60.403213188540597</c:v>
                </c:pt>
                <c:pt idx="832">
                  <c:v>-59.925359217780297</c:v>
                </c:pt>
                <c:pt idx="833">
                  <c:v>-59.523165516000702</c:v>
                </c:pt>
                <c:pt idx="834">
                  <c:v>-59.321660280961098</c:v>
                </c:pt>
                <c:pt idx="835">
                  <c:v>-60.311982515161198</c:v>
                </c:pt>
                <c:pt idx="836">
                  <c:v>-60.311982515161198</c:v>
                </c:pt>
                <c:pt idx="837">
                  <c:v>-60.311982515161198</c:v>
                </c:pt>
                <c:pt idx="838">
                  <c:v>-58.795233231841102</c:v>
                </c:pt>
                <c:pt idx="839">
                  <c:v>-58.139311477081598</c:v>
                </c:pt>
                <c:pt idx="840">
                  <c:v>-58.809405311820903</c:v>
                </c:pt>
                <c:pt idx="841">
                  <c:v>-58.809405311820903</c:v>
                </c:pt>
                <c:pt idx="842">
                  <c:v>-58.404409090020401</c:v>
                </c:pt>
                <c:pt idx="843">
                  <c:v>-58.404409090020401</c:v>
                </c:pt>
                <c:pt idx="844">
                  <c:v>-57.159898282441198</c:v>
                </c:pt>
                <c:pt idx="845">
                  <c:v>-58.088637490921599</c:v>
                </c:pt>
                <c:pt idx="846">
                  <c:v>-57.2553681420601</c:v>
                </c:pt>
                <c:pt idx="847">
                  <c:v>-57.2553681420601</c:v>
                </c:pt>
                <c:pt idx="848">
                  <c:v>-56.842831958221602</c:v>
                </c:pt>
                <c:pt idx="849">
                  <c:v>-56.842831958221602</c:v>
                </c:pt>
                <c:pt idx="850">
                  <c:v>-57.045203974800501</c:v>
                </c:pt>
                <c:pt idx="851">
                  <c:v>-57.467475715020498</c:v>
                </c:pt>
                <c:pt idx="852">
                  <c:v>-53.629687187579997</c:v>
                </c:pt>
                <c:pt idx="853">
                  <c:v>-52.928436569520699</c:v>
                </c:pt>
                <c:pt idx="854">
                  <c:v>-53.532004749540697</c:v>
                </c:pt>
                <c:pt idx="855">
                  <c:v>-53.178079390560796</c:v>
                </c:pt>
                <c:pt idx="856">
                  <c:v>-53.178079390560796</c:v>
                </c:pt>
                <c:pt idx="857">
                  <c:v>-53.178079390560796</c:v>
                </c:pt>
                <c:pt idx="858">
                  <c:v>-52.284480084960002</c:v>
                </c:pt>
                <c:pt idx="859">
                  <c:v>-52.284480084960002</c:v>
                </c:pt>
                <c:pt idx="860">
                  <c:v>-52.214747671800403</c:v>
                </c:pt>
                <c:pt idx="861">
                  <c:v>-51.497757155761398</c:v>
                </c:pt>
                <c:pt idx="862">
                  <c:v>-51.048189767041102</c:v>
                </c:pt>
                <c:pt idx="863">
                  <c:v>-51.048189767041102</c:v>
                </c:pt>
                <c:pt idx="864">
                  <c:v>-51.753148498020202</c:v>
                </c:pt>
                <c:pt idx="865">
                  <c:v>-51.753148498020202</c:v>
                </c:pt>
                <c:pt idx="866">
                  <c:v>-50.576796570539898</c:v>
                </c:pt>
                <c:pt idx="867">
                  <c:v>-50.207513026260798</c:v>
                </c:pt>
                <c:pt idx="868">
                  <c:v>-51.010524248340502</c:v>
                </c:pt>
                <c:pt idx="869">
                  <c:v>-51.010524248340502</c:v>
                </c:pt>
                <c:pt idx="870">
                  <c:v>-50.185953184200699</c:v>
                </c:pt>
                <c:pt idx="871">
                  <c:v>-50.185953184200699</c:v>
                </c:pt>
                <c:pt idx="872">
                  <c:v>-49.632516518640799</c:v>
                </c:pt>
                <c:pt idx="873">
                  <c:v>-48.989315885760902</c:v>
                </c:pt>
                <c:pt idx="874">
                  <c:v>-49.702592329620103</c:v>
                </c:pt>
                <c:pt idx="875">
                  <c:v>-49.238802217200799</c:v>
                </c:pt>
                <c:pt idx="876">
                  <c:v>-48.860752874761602</c:v>
                </c:pt>
                <c:pt idx="877">
                  <c:v>-47.749179713341597</c:v>
                </c:pt>
                <c:pt idx="878">
                  <c:v>-48.737937386280798</c:v>
                </c:pt>
                <c:pt idx="879">
                  <c:v>-48.737937386280798</c:v>
                </c:pt>
                <c:pt idx="880">
                  <c:v>-48.737937386280798</c:v>
                </c:pt>
                <c:pt idx="881">
                  <c:v>-48.083971797121301</c:v>
                </c:pt>
                <c:pt idx="882">
                  <c:v>-40.284194806200702</c:v>
                </c:pt>
                <c:pt idx="883">
                  <c:v>-39.5681327752214</c:v>
                </c:pt>
                <c:pt idx="884">
                  <c:v>-38.019359259300202</c:v>
                </c:pt>
                <c:pt idx="885">
                  <c:v>-38.019359259300202</c:v>
                </c:pt>
                <c:pt idx="886">
                  <c:v>-37.292311896781598</c:v>
                </c:pt>
                <c:pt idx="887">
                  <c:v>-36.855275978101098</c:v>
                </c:pt>
                <c:pt idx="888">
                  <c:v>-37.501843493461102</c:v>
                </c:pt>
                <c:pt idx="889">
                  <c:v>-37.501843493461102</c:v>
                </c:pt>
                <c:pt idx="890">
                  <c:v>-37.501843493461102</c:v>
                </c:pt>
                <c:pt idx="891">
                  <c:v>-37.881707071081202</c:v>
                </c:pt>
                <c:pt idx="892">
                  <c:v>-36.505066556400699</c:v>
                </c:pt>
                <c:pt idx="893">
                  <c:v>-35.455756004581097</c:v>
                </c:pt>
                <c:pt idx="894">
                  <c:v>-35.455756004581097</c:v>
                </c:pt>
                <c:pt idx="895">
                  <c:v>-35.893146842280998</c:v>
                </c:pt>
                <c:pt idx="896">
                  <c:v>-34.945435055161603</c:v>
                </c:pt>
                <c:pt idx="897">
                  <c:v>-34.945435055161603</c:v>
                </c:pt>
                <c:pt idx="898">
                  <c:v>-34.708732429620497</c:v>
                </c:pt>
                <c:pt idx="899">
                  <c:v>-34.358511625020498</c:v>
                </c:pt>
                <c:pt idx="900">
                  <c:v>-33.295542917941297</c:v>
                </c:pt>
                <c:pt idx="901">
                  <c:v>-34.3610655878405</c:v>
                </c:pt>
                <c:pt idx="902">
                  <c:v>-33.699849269280001</c:v>
                </c:pt>
                <c:pt idx="903">
                  <c:v>-32.831260564799997</c:v>
                </c:pt>
                <c:pt idx="904">
                  <c:v>-23.8480822808407</c:v>
                </c:pt>
                <c:pt idx="905">
                  <c:v>-23.8480822808407</c:v>
                </c:pt>
                <c:pt idx="906">
                  <c:v>-23.8480822808407</c:v>
                </c:pt>
                <c:pt idx="907">
                  <c:v>-22.904872679041599</c:v>
                </c:pt>
                <c:pt idx="908">
                  <c:v>-21.329350213560499</c:v>
                </c:pt>
                <c:pt idx="909">
                  <c:v>-22.2204965276404</c:v>
                </c:pt>
                <c:pt idx="910">
                  <c:v>-22.2204965276404</c:v>
                </c:pt>
                <c:pt idx="911">
                  <c:v>-21.370760153521399</c:v>
                </c:pt>
                <c:pt idx="912">
                  <c:v>-20.8452816943202</c:v>
                </c:pt>
                <c:pt idx="913">
                  <c:v>-20.8452816943202</c:v>
                </c:pt>
                <c:pt idx="914">
                  <c:v>-19.878675431221499</c:v>
                </c:pt>
                <c:pt idx="915">
                  <c:v>-19.017337864501101</c:v>
                </c:pt>
                <c:pt idx="916">
                  <c:v>-20.0238366112211</c:v>
                </c:pt>
                <c:pt idx="917">
                  <c:v>-19.1582655477015</c:v>
                </c:pt>
                <c:pt idx="918">
                  <c:v>-18.176383538160501</c:v>
                </c:pt>
                <c:pt idx="919">
                  <c:v>-17.52293759238</c:v>
                </c:pt>
                <c:pt idx="920">
                  <c:v>-17.52293759238</c:v>
                </c:pt>
                <c:pt idx="921">
                  <c:v>-17.52293759238</c:v>
                </c:pt>
                <c:pt idx="922">
                  <c:v>-16.531032057180202</c:v>
                </c:pt>
                <c:pt idx="923">
                  <c:v>-15.868636477320599</c:v>
                </c:pt>
                <c:pt idx="924">
                  <c:v>-15.9946692978014</c:v>
                </c:pt>
                <c:pt idx="925">
                  <c:v>-15.9946692978014</c:v>
                </c:pt>
                <c:pt idx="926">
                  <c:v>-14.987646865560601</c:v>
                </c:pt>
                <c:pt idx="927">
                  <c:v>-14.0880798111601</c:v>
                </c:pt>
                <c:pt idx="928">
                  <c:v>-13.183313030640999</c:v>
                </c:pt>
                <c:pt idx="929">
                  <c:v>-13.183313030640999</c:v>
                </c:pt>
                <c:pt idx="930">
                  <c:v>-12.1598903634015</c:v>
                </c:pt>
                <c:pt idx="931">
                  <c:v>-12.1598903634015</c:v>
                </c:pt>
                <c:pt idx="932">
                  <c:v>-12.0391060497616</c:v>
                </c:pt>
                <c:pt idx="933">
                  <c:v>-11.5768485201011</c:v>
                </c:pt>
                <c:pt idx="934">
                  <c:v>-10.077607476721401</c:v>
                </c:pt>
                <c:pt idx="935">
                  <c:v>-10.077607476721401</c:v>
                </c:pt>
                <c:pt idx="936">
                  <c:v>-9.3763167647409595</c:v>
                </c:pt>
                <c:pt idx="937">
                  <c:v>-9.3763167647409595</c:v>
                </c:pt>
                <c:pt idx="938">
                  <c:v>-10.6370307733215</c:v>
                </c:pt>
                <c:pt idx="939">
                  <c:v>-9.1222515909606603</c:v>
                </c:pt>
                <c:pt idx="940">
                  <c:v>-8.6447387683199395</c:v>
                </c:pt>
                <c:pt idx="941">
                  <c:v>-7.81511317386048</c:v>
                </c:pt>
                <c:pt idx="942">
                  <c:v>-7.5606910522213804</c:v>
                </c:pt>
                <c:pt idx="943">
                  <c:v>-6.4876335996615602</c:v>
                </c:pt>
                <c:pt idx="944">
                  <c:v>-5.7607261614612097</c:v>
                </c:pt>
                <c:pt idx="945">
                  <c:v>-5.7607261614612097</c:v>
                </c:pt>
                <c:pt idx="946">
                  <c:v>7.2226172468395804</c:v>
                </c:pt>
                <c:pt idx="947">
                  <c:v>10.586449882438901</c:v>
                </c:pt>
                <c:pt idx="948">
                  <c:v>11.8086238417192</c:v>
                </c:pt>
                <c:pt idx="949">
                  <c:v>12.6576454565384</c:v>
                </c:pt>
                <c:pt idx="950">
                  <c:v>13.3801034558388</c:v>
                </c:pt>
                <c:pt idx="951">
                  <c:v>13.3801034558388</c:v>
                </c:pt>
                <c:pt idx="952">
                  <c:v>13.3801034558388</c:v>
                </c:pt>
                <c:pt idx="953">
                  <c:v>14.755648394818699</c:v>
                </c:pt>
                <c:pt idx="954">
                  <c:v>16.0070175065391</c:v>
                </c:pt>
                <c:pt idx="955">
                  <c:v>16.182987346379601</c:v>
                </c:pt>
                <c:pt idx="956">
                  <c:v>17.193752194318701</c:v>
                </c:pt>
                <c:pt idx="957">
                  <c:v>18.474315232378402</c:v>
                </c:pt>
                <c:pt idx="958">
                  <c:v>18.474315232378402</c:v>
                </c:pt>
                <c:pt idx="959">
                  <c:v>19.626628331999399</c:v>
                </c:pt>
                <c:pt idx="960">
                  <c:v>19.626628331999399</c:v>
                </c:pt>
                <c:pt idx="961">
                  <c:v>19.9732512503397</c:v>
                </c:pt>
                <c:pt idx="962">
                  <c:v>20.884165738139</c:v>
                </c:pt>
                <c:pt idx="963">
                  <c:v>21.930247200178901</c:v>
                </c:pt>
                <c:pt idx="964">
                  <c:v>21.930247200178901</c:v>
                </c:pt>
                <c:pt idx="965">
                  <c:v>23.391224027579302</c:v>
                </c:pt>
                <c:pt idx="966">
                  <c:v>23.391224027579302</c:v>
                </c:pt>
                <c:pt idx="967">
                  <c:v>24.452675983079601</c:v>
                </c:pt>
                <c:pt idx="968">
                  <c:v>25.250692933738598</c:v>
                </c:pt>
                <c:pt idx="969">
                  <c:v>25.685366308379699</c:v>
                </c:pt>
                <c:pt idx="970">
                  <c:v>34.971608518259799</c:v>
                </c:pt>
                <c:pt idx="971">
                  <c:v>36.415456508399302</c:v>
                </c:pt>
                <c:pt idx="972">
                  <c:v>37.7342507432394</c:v>
                </c:pt>
                <c:pt idx="973">
                  <c:v>38.911635949379502</c:v>
                </c:pt>
                <c:pt idx="974">
                  <c:v>37.372897775219897</c:v>
                </c:pt>
                <c:pt idx="975">
                  <c:v>37.372897775219897</c:v>
                </c:pt>
                <c:pt idx="976">
                  <c:v>37.372897775219897</c:v>
                </c:pt>
                <c:pt idx="977">
                  <c:v>43.448184412679304</c:v>
                </c:pt>
                <c:pt idx="978">
                  <c:v>44.538782734559803</c:v>
                </c:pt>
                <c:pt idx="979">
                  <c:v>43.847525388059097</c:v>
                </c:pt>
                <c:pt idx="980">
                  <c:v>43.847525388059097</c:v>
                </c:pt>
                <c:pt idx="981">
                  <c:v>45.3829842309596</c:v>
                </c:pt>
                <c:pt idx="982">
                  <c:v>45.3829842309596</c:v>
                </c:pt>
                <c:pt idx="983">
                  <c:v>47.451924511679501</c:v>
                </c:pt>
                <c:pt idx="984">
                  <c:v>49.017776712119598</c:v>
                </c:pt>
                <c:pt idx="985">
                  <c:v>50.454685861739101</c:v>
                </c:pt>
                <c:pt idx="986">
                  <c:v>50.454685861739101</c:v>
                </c:pt>
                <c:pt idx="987">
                  <c:v>50.895331110238601</c:v>
                </c:pt>
                <c:pt idx="988">
                  <c:v>51.523509289739302</c:v>
                </c:pt>
                <c:pt idx="989">
                  <c:v>52.687306421399903</c:v>
                </c:pt>
                <c:pt idx="990">
                  <c:v>55.691785073159899</c:v>
                </c:pt>
                <c:pt idx="991">
                  <c:v>58.1187454466993</c:v>
                </c:pt>
                <c:pt idx="992">
                  <c:v>59.230056122458997</c:v>
                </c:pt>
                <c:pt idx="993">
                  <c:v>60.923995630139999</c:v>
                </c:pt>
                <c:pt idx="994">
                  <c:v>60.923995630139999</c:v>
                </c:pt>
                <c:pt idx="995">
                  <c:v>62.484986546880002</c:v>
                </c:pt>
                <c:pt idx="996">
                  <c:v>61.486168324620003</c:v>
                </c:pt>
                <c:pt idx="997">
                  <c:v>61.486168324620003</c:v>
                </c:pt>
                <c:pt idx="998">
                  <c:v>63.208516543739997</c:v>
                </c:pt>
                <c:pt idx="999">
                  <c:v>64.796950318379999</c:v>
                </c:pt>
                <c:pt idx="1000">
                  <c:v>65.901785256958803</c:v>
                </c:pt>
                <c:pt idx="1001">
                  <c:v>67.190515210559397</c:v>
                </c:pt>
                <c:pt idx="1002">
                  <c:v>65.469592811578806</c:v>
                </c:pt>
                <c:pt idx="1003">
                  <c:v>67.094418302639994</c:v>
                </c:pt>
                <c:pt idx="1004">
                  <c:v>67.094418302639994</c:v>
                </c:pt>
                <c:pt idx="1005">
                  <c:v>67.094418302639994</c:v>
                </c:pt>
                <c:pt idx="1006">
                  <c:v>69.2106993709194</c:v>
                </c:pt>
                <c:pt idx="1007">
                  <c:v>70.206145994338797</c:v>
                </c:pt>
                <c:pt idx="1008">
                  <c:v>70.865037765178798</c:v>
                </c:pt>
                <c:pt idx="1009">
                  <c:v>70.865037765178798</c:v>
                </c:pt>
                <c:pt idx="1010">
                  <c:v>72.546099833520003</c:v>
                </c:pt>
                <c:pt idx="1011">
                  <c:v>73.876564643039998</c:v>
                </c:pt>
                <c:pt idx="1012">
                  <c:v>75.7369113681588</c:v>
                </c:pt>
                <c:pt idx="1013">
                  <c:v>75.7369113681588</c:v>
                </c:pt>
                <c:pt idx="1014">
                  <c:v>76.725719685779396</c:v>
                </c:pt>
                <c:pt idx="1015">
                  <c:v>76.725719685779396</c:v>
                </c:pt>
                <c:pt idx="1016">
                  <c:v>77.300209940579407</c:v>
                </c:pt>
                <c:pt idx="1017">
                  <c:v>78.678861590638803</c:v>
                </c:pt>
                <c:pt idx="1018">
                  <c:v>83.330846345998793</c:v>
                </c:pt>
                <c:pt idx="1019">
                  <c:v>84.448636615978799</c:v>
                </c:pt>
                <c:pt idx="1020">
                  <c:v>85.526125999018802</c:v>
                </c:pt>
              </c:numCache>
            </c:numRef>
          </c:yVal>
          <c:smooth val="1"/>
        </c:ser>
        <c:ser>
          <c:idx val="0"/>
          <c:order val="1"/>
          <c:tx>
            <c:v>- Горизонтальный угол КОИ, угл. минуты</c:v>
          </c:tx>
          <c:spPr>
            <a:ln>
              <a:noFill/>
            </a:ln>
          </c:spPr>
          <c:marker>
            <c:symbol val="dot"/>
            <c:size val="10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'ВОСК ЖВМ'!$E$2:$E$1472</c:f>
              <c:numCache>
                <c:formatCode>General</c:formatCode>
                <c:ptCount val="1471"/>
                <c:pt idx="0">
                  <c:v>67.595000000001207</c:v>
                </c:pt>
                <c:pt idx="1">
                  <c:v>67.735000000000596</c:v>
                </c:pt>
                <c:pt idx="2">
                  <c:v>67.875</c:v>
                </c:pt>
                <c:pt idx="3">
                  <c:v>67.975000000005807</c:v>
                </c:pt>
                <c:pt idx="4">
                  <c:v>68.054999999993001</c:v>
                </c:pt>
                <c:pt idx="5">
                  <c:v>68.173999999999097</c:v>
                </c:pt>
                <c:pt idx="6">
                  <c:v>68.274000000004904</c:v>
                </c:pt>
                <c:pt idx="7">
                  <c:v>68.4349999999977</c:v>
                </c:pt>
                <c:pt idx="8">
                  <c:v>68.533999999999693</c:v>
                </c:pt>
                <c:pt idx="9">
                  <c:v>68.6340000000055</c:v>
                </c:pt>
                <c:pt idx="10">
                  <c:v>68.774000000004904</c:v>
                </c:pt>
                <c:pt idx="11">
                  <c:v>68.875</c:v>
                </c:pt>
                <c:pt idx="12">
                  <c:v>68.994000000006096</c:v>
                </c:pt>
                <c:pt idx="13">
                  <c:v>69.114000000001397</c:v>
                </c:pt>
                <c:pt idx="14">
                  <c:v>69.214000000007204</c:v>
                </c:pt>
                <c:pt idx="15">
                  <c:v>69.313999999998501</c:v>
                </c:pt>
                <c:pt idx="16">
                  <c:v>69.453999999997905</c:v>
                </c:pt>
                <c:pt idx="17">
                  <c:v>69.554000000003697</c:v>
                </c:pt>
                <c:pt idx="18">
                  <c:v>69.653999999994994</c:v>
                </c:pt>
                <c:pt idx="19">
                  <c:v>69.774000000004904</c:v>
                </c:pt>
                <c:pt idx="20">
                  <c:v>69.894000000000204</c:v>
                </c:pt>
                <c:pt idx="21">
                  <c:v>70.054000000003697</c:v>
                </c:pt>
                <c:pt idx="22">
                  <c:v>70.214000000007204</c:v>
                </c:pt>
                <c:pt idx="23">
                  <c:v>70.414000000004293</c:v>
                </c:pt>
                <c:pt idx="24">
                  <c:v>70.513999999995605</c:v>
                </c:pt>
                <c:pt idx="25">
                  <c:v>70.614000000001397</c:v>
                </c:pt>
                <c:pt idx="26">
                  <c:v>70.754000000000801</c:v>
                </c:pt>
                <c:pt idx="27">
                  <c:v>70.873999999996201</c:v>
                </c:pt>
                <c:pt idx="28">
                  <c:v>71.013999999995605</c:v>
                </c:pt>
                <c:pt idx="29">
                  <c:v>71.114000000001397</c:v>
                </c:pt>
                <c:pt idx="30">
                  <c:v>71.194000000003101</c:v>
                </c:pt>
                <c:pt idx="31">
                  <c:v>71.334000000002604</c:v>
                </c:pt>
                <c:pt idx="32">
                  <c:v>71.453999999997905</c:v>
                </c:pt>
                <c:pt idx="33">
                  <c:v>71.593999999997294</c:v>
                </c:pt>
                <c:pt idx="34">
                  <c:v>71.694000000003101</c:v>
                </c:pt>
                <c:pt idx="35">
                  <c:v>71.793999999994398</c:v>
                </c:pt>
                <c:pt idx="36">
                  <c:v>71.933999999993802</c:v>
                </c:pt>
                <c:pt idx="37">
                  <c:v>72.013999999995605</c:v>
                </c:pt>
                <c:pt idx="38">
                  <c:v>72.153999999994994</c:v>
                </c:pt>
                <c:pt idx="39">
                  <c:v>72.293999999994398</c:v>
                </c:pt>
                <c:pt idx="40">
                  <c:v>72.394000000000204</c:v>
                </c:pt>
                <c:pt idx="41">
                  <c:v>72.494000000006096</c:v>
                </c:pt>
                <c:pt idx="42">
                  <c:v>72.593999999997294</c:v>
                </c:pt>
                <c:pt idx="43">
                  <c:v>72.694000000003101</c:v>
                </c:pt>
                <c:pt idx="44">
                  <c:v>72.832999999998705</c:v>
                </c:pt>
                <c:pt idx="45">
                  <c:v>72.913000000000494</c:v>
                </c:pt>
                <c:pt idx="46">
                  <c:v>73.073999999993205</c:v>
                </c:pt>
                <c:pt idx="47">
                  <c:v>73.172999999995199</c:v>
                </c:pt>
                <c:pt idx="48">
                  <c:v>73.312999999994602</c:v>
                </c:pt>
                <c:pt idx="49">
                  <c:v>73.413000000000494</c:v>
                </c:pt>
                <c:pt idx="50">
                  <c:v>73.552999999999898</c:v>
                </c:pt>
                <c:pt idx="51">
                  <c:v>73.752999999997002</c:v>
                </c:pt>
                <c:pt idx="52">
                  <c:v>73.873000000006897</c:v>
                </c:pt>
                <c:pt idx="53">
                  <c:v>73.993000000002198</c:v>
                </c:pt>
                <c:pt idx="54">
                  <c:v>74.153000000005704</c:v>
                </c:pt>
                <c:pt idx="55">
                  <c:v>74.293000000005094</c:v>
                </c:pt>
                <c:pt idx="56">
                  <c:v>74.392999999996405</c:v>
                </c:pt>
                <c:pt idx="57">
                  <c:v>74.493000000002198</c:v>
                </c:pt>
                <c:pt idx="58">
                  <c:v>74.633000000001601</c:v>
                </c:pt>
                <c:pt idx="59">
                  <c:v>74.732999999992899</c:v>
                </c:pt>
                <c:pt idx="60">
                  <c:v>74.832999999998705</c:v>
                </c:pt>
                <c:pt idx="61">
                  <c:v>74.933000000004498</c:v>
                </c:pt>
                <c:pt idx="62">
                  <c:v>75.032999999995795</c:v>
                </c:pt>
                <c:pt idx="63">
                  <c:v>75.172999999995199</c:v>
                </c:pt>
                <c:pt idx="64">
                  <c:v>75.273000000001005</c:v>
                </c:pt>
                <c:pt idx="65">
                  <c:v>75.373000000006897</c:v>
                </c:pt>
                <c:pt idx="66">
                  <c:v>75.513000000006301</c:v>
                </c:pt>
                <c:pt idx="67">
                  <c:v>75.612999999997598</c:v>
                </c:pt>
                <c:pt idx="68">
                  <c:v>75.732999999992899</c:v>
                </c:pt>
                <c:pt idx="69">
                  <c:v>75.832999999998705</c:v>
                </c:pt>
                <c:pt idx="70">
                  <c:v>75.933000000004498</c:v>
                </c:pt>
                <c:pt idx="71">
                  <c:v>76.092999999993495</c:v>
                </c:pt>
                <c:pt idx="72">
                  <c:v>76.192999999999302</c:v>
                </c:pt>
                <c:pt idx="73">
                  <c:v>76.293000000005094</c:v>
                </c:pt>
                <c:pt idx="74">
                  <c:v>76.392999999996405</c:v>
                </c:pt>
                <c:pt idx="75">
                  <c:v>76.532999999995795</c:v>
                </c:pt>
                <c:pt idx="76">
                  <c:v>76.633000000001601</c:v>
                </c:pt>
                <c:pt idx="77">
                  <c:v>76.773000000001005</c:v>
                </c:pt>
                <c:pt idx="78">
                  <c:v>76.873000000006897</c:v>
                </c:pt>
                <c:pt idx="79">
                  <c:v>76.993000000002198</c:v>
                </c:pt>
                <c:pt idx="80">
                  <c:v>77.133000000001601</c:v>
                </c:pt>
                <c:pt idx="81">
                  <c:v>77.353000000002794</c:v>
                </c:pt>
                <c:pt idx="82">
                  <c:v>77.472999999998095</c:v>
                </c:pt>
                <c:pt idx="83">
                  <c:v>77.592999999993495</c:v>
                </c:pt>
                <c:pt idx="84">
                  <c:v>77.732000000003595</c:v>
                </c:pt>
                <c:pt idx="85">
                  <c:v>77.832999999998705</c:v>
                </c:pt>
                <c:pt idx="86">
                  <c:v>77.972999999998095</c:v>
                </c:pt>
                <c:pt idx="87">
                  <c:v>78.092000000004205</c:v>
                </c:pt>
                <c:pt idx="88">
                  <c:v>78.172999999995199</c:v>
                </c:pt>
                <c:pt idx="89">
                  <c:v>78.331999999994906</c:v>
                </c:pt>
                <c:pt idx="90">
                  <c:v>78.452000000004801</c:v>
                </c:pt>
                <c:pt idx="91">
                  <c:v>78.572000000000102</c:v>
                </c:pt>
                <c:pt idx="92">
                  <c:v>78.652000000001806</c:v>
                </c:pt>
                <c:pt idx="93">
                  <c:v>78.792000000001295</c:v>
                </c:pt>
                <c:pt idx="94">
                  <c:v>78.892000000007101</c:v>
                </c:pt>
                <c:pt idx="95">
                  <c:v>79.051999999995999</c:v>
                </c:pt>
                <c:pt idx="96">
                  <c:v>79.152000000001806</c:v>
                </c:pt>
                <c:pt idx="97">
                  <c:v>79.251999999993103</c:v>
                </c:pt>
                <c:pt idx="98">
                  <c:v>79.392000000007101</c:v>
                </c:pt>
                <c:pt idx="99">
                  <c:v>79.432000000000698</c:v>
                </c:pt>
                <c:pt idx="100">
                  <c:v>79.592000000004205</c:v>
                </c:pt>
                <c:pt idx="101">
                  <c:v>79.691999999995502</c:v>
                </c:pt>
                <c:pt idx="102">
                  <c:v>79.792000000001295</c:v>
                </c:pt>
                <c:pt idx="103">
                  <c:v>79.892000000007101</c:v>
                </c:pt>
                <c:pt idx="104">
                  <c:v>80.032000000006505</c:v>
                </c:pt>
                <c:pt idx="105">
                  <c:v>80.152000000001806</c:v>
                </c:pt>
                <c:pt idx="106">
                  <c:v>80.251999999993103</c:v>
                </c:pt>
                <c:pt idx="107">
                  <c:v>80.351999999998995</c:v>
                </c:pt>
                <c:pt idx="108">
                  <c:v>80.452000000004801</c:v>
                </c:pt>
                <c:pt idx="109">
                  <c:v>80.691999999995502</c:v>
                </c:pt>
                <c:pt idx="110">
                  <c:v>80.831999999994906</c:v>
                </c:pt>
                <c:pt idx="111">
                  <c:v>80.971999999994296</c:v>
                </c:pt>
                <c:pt idx="112">
                  <c:v>81.072000000000102</c:v>
                </c:pt>
                <c:pt idx="113">
                  <c:v>81.1849999999977</c:v>
                </c:pt>
                <c:pt idx="114">
                  <c:v>81.271999999997206</c:v>
                </c:pt>
                <c:pt idx="115">
                  <c:v>81.351999999998995</c:v>
                </c:pt>
                <c:pt idx="116">
                  <c:v>81.491999999998399</c:v>
                </c:pt>
                <c:pt idx="117">
                  <c:v>81.572000000000102</c:v>
                </c:pt>
                <c:pt idx="118">
                  <c:v>81.711999999999506</c:v>
                </c:pt>
                <c:pt idx="119">
                  <c:v>81.861999999993699</c:v>
                </c:pt>
                <c:pt idx="120">
                  <c:v>81.987999999997598</c:v>
                </c:pt>
                <c:pt idx="121">
                  <c:v>82.088000000003404</c:v>
                </c:pt>
                <c:pt idx="122">
                  <c:v>82.172000000005895</c:v>
                </c:pt>
                <c:pt idx="123">
                  <c:v>82.271999999997206</c:v>
                </c:pt>
                <c:pt idx="124">
                  <c:v>82.411999999996596</c:v>
                </c:pt>
                <c:pt idx="125">
                  <c:v>82.512000000002402</c:v>
                </c:pt>
                <c:pt idx="126">
                  <c:v>82.653000000005704</c:v>
                </c:pt>
                <c:pt idx="127">
                  <c:v>82.751000000003799</c:v>
                </c:pt>
                <c:pt idx="128">
                  <c:v>82.850999999995096</c:v>
                </c:pt>
                <c:pt idx="129">
                  <c:v>82.951000000000903</c:v>
                </c:pt>
                <c:pt idx="130">
                  <c:v>83.091000000000307</c:v>
                </c:pt>
                <c:pt idx="131">
                  <c:v>83.191000000006198</c:v>
                </c:pt>
                <c:pt idx="132">
                  <c:v>83.290999999997396</c:v>
                </c:pt>
                <c:pt idx="133">
                  <c:v>83.391000000003302</c:v>
                </c:pt>
                <c:pt idx="134">
                  <c:v>83.4909999999945</c:v>
                </c:pt>
                <c:pt idx="135">
                  <c:v>83.591000000000307</c:v>
                </c:pt>
                <c:pt idx="136">
                  <c:v>83.691000000006198</c:v>
                </c:pt>
                <c:pt idx="137">
                  <c:v>83.850999999995096</c:v>
                </c:pt>
                <c:pt idx="138">
                  <c:v>84.031000000002706</c:v>
                </c:pt>
                <c:pt idx="139">
                  <c:v>84.171000000002095</c:v>
                </c:pt>
                <c:pt idx="140">
                  <c:v>84.350999999995096</c:v>
                </c:pt>
                <c:pt idx="141">
                  <c:v>84.451000000000903</c:v>
                </c:pt>
                <c:pt idx="142">
                  <c:v>84.551000000006795</c:v>
                </c:pt>
                <c:pt idx="143">
                  <c:v>84.650999999998007</c:v>
                </c:pt>
                <c:pt idx="144">
                  <c:v>84.811000000001499</c:v>
                </c:pt>
                <c:pt idx="145">
                  <c:v>84.910999999992796</c:v>
                </c:pt>
                <c:pt idx="146">
                  <c:v>85.010999999998603</c:v>
                </c:pt>
                <c:pt idx="147">
                  <c:v>85.111000000004395</c:v>
                </c:pt>
                <c:pt idx="148">
                  <c:v>85.210999999995707</c:v>
                </c:pt>
                <c:pt idx="149">
                  <c:v>85.331000000005503</c:v>
                </c:pt>
                <c:pt idx="150">
                  <c:v>85.451000000000903</c:v>
                </c:pt>
                <c:pt idx="151">
                  <c:v>85.570999999996204</c:v>
                </c:pt>
                <c:pt idx="152">
                  <c:v>85.611000000004395</c:v>
                </c:pt>
                <c:pt idx="153">
                  <c:v>85.770999999993407</c:v>
                </c:pt>
                <c:pt idx="154">
                  <c:v>85.870999999999199</c:v>
                </c:pt>
                <c:pt idx="155">
                  <c:v>85.971000000005006</c:v>
                </c:pt>
                <c:pt idx="156">
                  <c:v>86.111000000004395</c:v>
                </c:pt>
                <c:pt idx="157">
                  <c:v>86.210999999995707</c:v>
                </c:pt>
                <c:pt idx="158">
                  <c:v>86.311000000001499</c:v>
                </c:pt>
                <c:pt idx="159">
                  <c:v>86.451000000000903</c:v>
                </c:pt>
                <c:pt idx="160">
                  <c:v>86.551000000006795</c:v>
                </c:pt>
                <c:pt idx="161">
                  <c:v>86.650999999998007</c:v>
                </c:pt>
                <c:pt idx="162">
                  <c:v>86.790999999997396</c:v>
                </c:pt>
                <c:pt idx="163">
                  <c:v>86.891000000003302</c:v>
                </c:pt>
                <c:pt idx="164">
                  <c:v>86.9909999999945</c:v>
                </c:pt>
                <c:pt idx="165">
                  <c:v>87.130999999993904</c:v>
                </c:pt>
                <c:pt idx="166">
                  <c:v>87.230999999999796</c:v>
                </c:pt>
                <c:pt idx="167">
                  <c:v>87.370999999999199</c:v>
                </c:pt>
                <c:pt idx="168">
                  <c:v>87.510999999998603</c:v>
                </c:pt>
                <c:pt idx="169">
                  <c:v>87.710999999995707</c:v>
                </c:pt>
                <c:pt idx="170">
                  <c:v>87.850000000005807</c:v>
                </c:pt>
                <c:pt idx="171">
                  <c:v>87.949999999997104</c:v>
                </c:pt>
                <c:pt idx="172">
                  <c:v>88.089999999996493</c:v>
                </c:pt>
                <c:pt idx="173">
                  <c:v>88.191000000006198</c:v>
                </c:pt>
                <c:pt idx="174">
                  <c:v>88.350000000005807</c:v>
                </c:pt>
                <c:pt idx="175">
                  <c:v>88.389999999999404</c:v>
                </c:pt>
                <c:pt idx="176">
                  <c:v>88.529999999998793</c:v>
                </c:pt>
                <c:pt idx="177">
                  <c:v>88.630000000004699</c:v>
                </c:pt>
                <c:pt idx="178">
                  <c:v>88.729999999995897</c:v>
                </c:pt>
                <c:pt idx="179">
                  <c:v>88.869999999995301</c:v>
                </c:pt>
                <c:pt idx="180">
                  <c:v>88.970000000001207</c:v>
                </c:pt>
                <c:pt idx="181">
                  <c:v>89.091000000000307</c:v>
                </c:pt>
                <c:pt idx="182">
                  <c:v>89.1900000000023</c:v>
                </c:pt>
                <c:pt idx="183">
                  <c:v>89.289999999993597</c:v>
                </c:pt>
                <c:pt idx="184">
                  <c:v>89.429999999993001</c:v>
                </c:pt>
                <c:pt idx="185">
                  <c:v>89.550000000002896</c:v>
                </c:pt>
                <c:pt idx="186">
                  <c:v>89.649999999994193</c:v>
                </c:pt>
                <c:pt idx="187">
                  <c:v>89.770000000004103</c:v>
                </c:pt>
                <c:pt idx="188">
                  <c:v>89.910000000003507</c:v>
                </c:pt>
                <c:pt idx="189">
                  <c:v>90.009999999994804</c:v>
                </c:pt>
                <c:pt idx="190">
                  <c:v>90.110000000000596</c:v>
                </c:pt>
                <c:pt idx="191">
                  <c:v>90.210000000006403</c:v>
                </c:pt>
                <c:pt idx="192">
                  <c:v>90.330000000001704</c:v>
                </c:pt>
                <c:pt idx="193">
                  <c:v>90.410000000003507</c:v>
                </c:pt>
                <c:pt idx="194">
                  <c:v>90.589999999996493</c:v>
                </c:pt>
                <c:pt idx="195">
                  <c:v>90.710000000006403</c:v>
                </c:pt>
                <c:pt idx="196">
                  <c:v>90.830000000001704</c:v>
                </c:pt>
                <c:pt idx="197">
                  <c:v>90.990000000005196</c:v>
                </c:pt>
                <c:pt idx="198">
                  <c:v>91.210000000006403</c:v>
                </c:pt>
                <c:pt idx="199">
                  <c:v>91.3099999999977</c:v>
                </c:pt>
                <c:pt idx="200">
                  <c:v>91.449999999997104</c:v>
                </c:pt>
                <c:pt idx="201">
                  <c:v>91.550000000002896</c:v>
                </c:pt>
                <c:pt idx="202">
                  <c:v>91.649999999994193</c:v>
                </c:pt>
                <c:pt idx="203">
                  <c:v>91.789999999993597</c:v>
                </c:pt>
                <c:pt idx="204">
                  <c:v>91.889999999999404</c:v>
                </c:pt>
                <c:pt idx="205">
                  <c:v>91.990000000005196</c:v>
                </c:pt>
                <c:pt idx="206">
                  <c:v>92.089999999996493</c:v>
                </c:pt>
                <c:pt idx="207">
                  <c:v>92.229999999995897</c:v>
                </c:pt>
                <c:pt idx="208">
                  <c:v>92.369999999995301</c:v>
                </c:pt>
                <c:pt idx="209">
                  <c:v>92.470000000001207</c:v>
                </c:pt>
                <c:pt idx="210">
                  <c:v>92.550000000002896</c:v>
                </c:pt>
                <c:pt idx="211">
                  <c:v>92.710000000006403</c:v>
                </c:pt>
                <c:pt idx="212">
                  <c:v>92.808999999993802</c:v>
                </c:pt>
                <c:pt idx="213">
                  <c:v>92.929000000003697</c:v>
                </c:pt>
                <c:pt idx="214">
                  <c:v>93.029999999998793</c:v>
                </c:pt>
                <c:pt idx="215">
                  <c:v>93.129000000000801</c:v>
                </c:pt>
                <c:pt idx="216">
                  <c:v>93.269000000000204</c:v>
                </c:pt>
                <c:pt idx="217">
                  <c:v>93.369000000006096</c:v>
                </c:pt>
                <c:pt idx="218">
                  <c:v>93.468999999997294</c:v>
                </c:pt>
                <c:pt idx="219">
                  <c:v>93.569000000003101</c:v>
                </c:pt>
                <c:pt idx="220">
                  <c:v>93.668999999994398</c:v>
                </c:pt>
                <c:pt idx="221">
                  <c:v>93.808999999993802</c:v>
                </c:pt>
                <c:pt idx="222">
                  <c:v>93.908999999999693</c:v>
                </c:pt>
                <c:pt idx="223">
                  <c:v>94.048999999999097</c:v>
                </c:pt>
                <c:pt idx="224">
                  <c:v>94.149000000004904</c:v>
                </c:pt>
                <c:pt idx="225">
                  <c:v>94.289000000004293</c:v>
                </c:pt>
                <c:pt idx="226">
                  <c:v>94.5090000000055</c:v>
                </c:pt>
                <c:pt idx="227">
                  <c:v>94.668999999994398</c:v>
                </c:pt>
                <c:pt idx="228">
                  <c:v>94.828999999997905</c:v>
                </c:pt>
                <c:pt idx="229">
                  <c:v>94.908999999999693</c:v>
                </c:pt>
                <c:pt idx="230">
                  <c:v>95.048999999999097</c:v>
                </c:pt>
                <c:pt idx="231">
                  <c:v>95.149000000004904</c:v>
                </c:pt>
                <c:pt idx="232">
                  <c:v>95.248999999996201</c:v>
                </c:pt>
                <c:pt idx="233">
                  <c:v>95.349000000001993</c:v>
                </c:pt>
                <c:pt idx="234">
                  <c:v>95.489000000001397</c:v>
                </c:pt>
                <c:pt idx="235">
                  <c:v>95.589000000007204</c:v>
                </c:pt>
                <c:pt idx="236">
                  <c:v>95.729000000006593</c:v>
                </c:pt>
                <c:pt idx="237">
                  <c:v>95.828999999997905</c:v>
                </c:pt>
                <c:pt idx="238">
                  <c:v>95.929000000003697</c:v>
                </c:pt>
                <c:pt idx="239">
                  <c:v>96.028999999994994</c:v>
                </c:pt>
                <c:pt idx="240">
                  <c:v>96.129000000000801</c:v>
                </c:pt>
                <c:pt idx="241">
                  <c:v>96.269000000000204</c:v>
                </c:pt>
                <c:pt idx="242">
                  <c:v>96.369000000006096</c:v>
                </c:pt>
                <c:pt idx="243">
                  <c:v>96.468999999997294</c:v>
                </c:pt>
                <c:pt idx="244">
                  <c:v>96.589000000007204</c:v>
                </c:pt>
                <c:pt idx="245">
                  <c:v>96.688999999998501</c:v>
                </c:pt>
                <c:pt idx="246">
                  <c:v>96.789000000004293</c:v>
                </c:pt>
                <c:pt idx="247">
                  <c:v>96.929000000003697</c:v>
                </c:pt>
                <c:pt idx="248">
                  <c:v>97.028999999994994</c:v>
                </c:pt>
                <c:pt idx="249">
                  <c:v>97.129000000000801</c:v>
                </c:pt>
                <c:pt idx="250">
                  <c:v>97.269000000000204</c:v>
                </c:pt>
                <c:pt idx="251">
                  <c:v>97.369000000006096</c:v>
                </c:pt>
                <c:pt idx="252">
                  <c:v>97.468999999997294</c:v>
                </c:pt>
                <c:pt idx="253">
                  <c:v>97.588000000003404</c:v>
                </c:pt>
                <c:pt idx="254">
                  <c:v>97.748000000006897</c:v>
                </c:pt>
                <c:pt idx="255">
                  <c:v>97.888000000006301</c:v>
                </c:pt>
                <c:pt idx="256">
                  <c:v>98.107999999992899</c:v>
                </c:pt>
                <c:pt idx="257">
                  <c:v>98.228000000002794</c:v>
                </c:pt>
                <c:pt idx="258">
                  <c:v>98.369000000006096</c:v>
                </c:pt>
                <c:pt idx="259">
                  <c:v>98.467999999993495</c:v>
                </c:pt>
                <c:pt idx="260">
                  <c:v>98.567999999999302</c:v>
                </c:pt>
                <c:pt idx="261">
                  <c:v>98.668000000005094</c:v>
                </c:pt>
                <c:pt idx="262">
                  <c:v>98.767999999996405</c:v>
                </c:pt>
                <c:pt idx="263">
                  <c:v>98.908999999999693</c:v>
                </c:pt>
                <c:pt idx="264">
                  <c:v>98.987999999997598</c:v>
                </c:pt>
                <c:pt idx="265">
                  <c:v>99.107999999992899</c:v>
                </c:pt>
                <c:pt idx="266">
                  <c:v>99.248000000006897</c:v>
                </c:pt>
                <c:pt idx="267">
                  <c:v>99.347999999998095</c:v>
                </c:pt>
                <c:pt idx="268">
                  <c:v>99.448000000004001</c:v>
                </c:pt>
                <c:pt idx="269">
                  <c:v>99.588000000003404</c:v>
                </c:pt>
                <c:pt idx="270">
                  <c:v>99.668000000005094</c:v>
                </c:pt>
                <c:pt idx="271">
                  <c:v>99.767999999996405</c:v>
                </c:pt>
                <c:pt idx="272">
                  <c:v>99.927999999999898</c:v>
                </c:pt>
                <c:pt idx="273">
                  <c:v>100.028000000006</c:v>
                </c:pt>
                <c:pt idx="274">
                  <c:v>100.127999999997</c:v>
                </c:pt>
                <c:pt idx="275">
                  <c:v>100.22800000000299</c:v>
                </c:pt>
                <c:pt idx="276">
                  <c:v>100.32799999999401</c:v>
                </c:pt>
                <c:pt idx="277">
                  <c:v>100.428</c:v>
                </c:pt>
                <c:pt idx="278">
                  <c:v>100.528000000006</c:v>
                </c:pt>
                <c:pt idx="279">
                  <c:v>100.627999999997</c:v>
                </c:pt>
                <c:pt idx="280">
                  <c:v>100.788</c:v>
                </c:pt>
                <c:pt idx="281">
                  <c:v>100.888000000006</c:v>
                </c:pt>
                <c:pt idx="282">
                  <c:v>100.987999999998</c:v>
                </c:pt>
                <c:pt idx="283">
                  <c:v>101.067999999999</c:v>
                </c:pt>
                <c:pt idx="284">
                  <c:v>101.26799999999599</c:v>
                </c:pt>
                <c:pt idx="285">
                  <c:v>101.467999999993</c:v>
                </c:pt>
                <c:pt idx="286">
                  <c:v>101.607999999993</c:v>
                </c:pt>
                <c:pt idx="287">
                  <c:v>101.707999999999</c:v>
                </c:pt>
                <c:pt idx="288">
                  <c:v>101.847999999998</c:v>
                </c:pt>
                <c:pt idx="289">
                  <c:v>101.948000000004</c:v>
                </c:pt>
                <c:pt idx="290">
                  <c:v>102.047999999995</c:v>
                </c:pt>
                <c:pt idx="291">
                  <c:v>102.207999999999</c:v>
                </c:pt>
                <c:pt idx="292">
                  <c:v>102.288</c:v>
                </c:pt>
                <c:pt idx="293">
                  <c:v>102.388000000006</c:v>
                </c:pt>
                <c:pt idx="294">
                  <c:v>102.54700000000599</c:v>
                </c:pt>
                <c:pt idx="295">
                  <c:v>102.626999999993</c:v>
                </c:pt>
                <c:pt idx="296">
                  <c:v>102.72699999999899</c:v>
                </c:pt>
                <c:pt idx="297">
                  <c:v>102.888000000006</c:v>
                </c:pt>
                <c:pt idx="298">
                  <c:v>102.986999999994</c:v>
                </c:pt>
                <c:pt idx="299">
                  <c:v>103.087</c:v>
                </c:pt>
                <c:pt idx="300">
                  <c:v>103.20699999999501</c:v>
                </c:pt>
                <c:pt idx="301">
                  <c:v>103.30800000000499</c:v>
                </c:pt>
                <c:pt idx="302">
                  <c:v>103.407000000007</c:v>
                </c:pt>
                <c:pt idx="303">
                  <c:v>103.527000000001</c:v>
                </c:pt>
                <c:pt idx="304">
                  <c:v>103.667000000001</c:v>
                </c:pt>
                <c:pt idx="305">
                  <c:v>103.807000000001</c:v>
                </c:pt>
                <c:pt idx="306">
                  <c:v>103.907000000007</c:v>
                </c:pt>
                <c:pt idx="307">
                  <c:v>104.027000000001</c:v>
                </c:pt>
                <c:pt idx="308">
                  <c:v>104.126999999993</c:v>
                </c:pt>
                <c:pt idx="309">
                  <c:v>104.22699999999899</c:v>
                </c:pt>
                <c:pt idx="310">
                  <c:v>104.327000000005</c:v>
                </c:pt>
                <c:pt idx="311">
                  <c:v>104.486999999994</c:v>
                </c:pt>
                <c:pt idx="312">
                  <c:v>104.60700000000401</c:v>
                </c:pt>
                <c:pt idx="313">
                  <c:v>104.72699999999899</c:v>
                </c:pt>
                <c:pt idx="314">
                  <c:v>104.866999999998</c:v>
                </c:pt>
                <c:pt idx="315">
                  <c:v>105.06699999999501</c:v>
                </c:pt>
                <c:pt idx="316">
                  <c:v>105.187000000005</c:v>
                </c:pt>
                <c:pt idx="317">
                  <c:v>105.327000000005</c:v>
                </c:pt>
                <c:pt idx="318">
                  <c:v>105.426999999996</c:v>
                </c:pt>
                <c:pt idx="319">
                  <c:v>105.527000000001</c:v>
                </c:pt>
                <c:pt idx="320">
                  <c:v>105.626999999993</c:v>
                </c:pt>
                <c:pt idx="321">
                  <c:v>105.807000000001</c:v>
                </c:pt>
                <c:pt idx="322">
                  <c:v>105.907000000007</c:v>
                </c:pt>
                <c:pt idx="323">
                  <c:v>106.006999999998</c:v>
                </c:pt>
                <c:pt idx="324">
                  <c:v>106.087</c:v>
                </c:pt>
                <c:pt idx="325">
                  <c:v>106.22699999999899</c:v>
                </c:pt>
                <c:pt idx="326">
                  <c:v>106.366999999998</c:v>
                </c:pt>
                <c:pt idx="327">
                  <c:v>106.46700000000401</c:v>
                </c:pt>
                <c:pt idx="328">
                  <c:v>106.60700000000401</c:v>
                </c:pt>
                <c:pt idx="329">
                  <c:v>106.70699999999501</c:v>
                </c:pt>
                <c:pt idx="330">
                  <c:v>106.807000000001</c:v>
                </c:pt>
                <c:pt idx="331">
                  <c:v>106.947</c:v>
                </c:pt>
                <c:pt idx="332">
                  <c:v>107.087</c:v>
                </c:pt>
                <c:pt idx="333">
                  <c:v>107.187000000005</c:v>
                </c:pt>
                <c:pt idx="334">
                  <c:v>107.28699999999699</c:v>
                </c:pt>
                <c:pt idx="335">
                  <c:v>107.366999999998</c:v>
                </c:pt>
                <c:pt idx="336">
                  <c:v>107.52599999999801</c:v>
                </c:pt>
                <c:pt idx="337">
                  <c:v>107.626000000004</c:v>
                </c:pt>
                <c:pt idx="338">
                  <c:v>107.725999999995</c:v>
                </c:pt>
                <c:pt idx="339">
                  <c:v>107.826000000001</c:v>
                </c:pt>
                <c:pt idx="340">
                  <c:v>107.96599999999999</c:v>
                </c:pt>
                <c:pt idx="341">
                  <c:v>108.046000000002</c:v>
                </c:pt>
                <c:pt idx="342">
                  <c:v>108.225999999995</c:v>
                </c:pt>
                <c:pt idx="343">
                  <c:v>108.365999999995</c:v>
                </c:pt>
                <c:pt idx="344">
                  <c:v>108.566000000006</c:v>
                </c:pt>
                <c:pt idx="345">
                  <c:v>108.686000000002</c:v>
                </c:pt>
                <c:pt idx="346">
                  <c:v>108.805999999997</c:v>
                </c:pt>
                <c:pt idx="347">
                  <c:v>108.947</c:v>
                </c:pt>
                <c:pt idx="348">
                  <c:v>109.046000000002</c:v>
                </c:pt>
                <c:pt idx="349">
                  <c:v>109.165999999997</c:v>
                </c:pt>
                <c:pt idx="350">
                  <c:v>109.285999999993</c:v>
                </c:pt>
                <c:pt idx="351">
                  <c:v>109.445999999996</c:v>
                </c:pt>
                <c:pt idx="352">
                  <c:v>109.546000000002</c:v>
                </c:pt>
                <c:pt idx="353">
                  <c:v>109.64599999999299</c:v>
                </c:pt>
                <c:pt idx="354">
                  <c:v>109.766000000003</c:v>
                </c:pt>
                <c:pt idx="355">
                  <c:v>109.906000000003</c:v>
                </c:pt>
                <c:pt idx="356">
                  <c:v>110.005999999994</c:v>
                </c:pt>
                <c:pt idx="357">
                  <c:v>110.10599999999999</c:v>
                </c:pt>
                <c:pt idx="358">
                  <c:v>110.225999999995</c:v>
                </c:pt>
                <c:pt idx="359">
                  <c:v>110.326000000001</c:v>
                </c:pt>
                <c:pt idx="360">
                  <c:v>110.46599999999999</c:v>
                </c:pt>
                <c:pt idx="361">
                  <c:v>110.566000000006</c:v>
                </c:pt>
                <c:pt idx="362">
                  <c:v>110.712</c:v>
                </c:pt>
                <c:pt idx="363">
                  <c:v>110.826000000001</c:v>
                </c:pt>
                <c:pt idx="364">
                  <c:v>110.96599999999999</c:v>
                </c:pt>
                <c:pt idx="365">
                  <c:v>111.046000000002</c:v>
                </c:pt>
                <c:pt idx="366">
                  <c:v>111.186000000002</c:v>
                </c:pt>
                <c:pt idx="367">
                  <c:v>111.285999999993</c:v>
                </c:pt>
                <c:pt idx="368">
                  <c:v>111.42600000000699</c:v>
                </c:pt>
                <c:pt idx="369">
                  <c:v>111.52599999999801</c:v>
                </c:pt>
                <c:pt idx="370">
                  <c:v>111.665999999997</c:v>
                </c:pt>
                <c:pt idx="371">
                  <c:v>111.826000000001</c:v>
                </c:pt>
                <c:pt idx="372">
                  <c:v>111.986000000004</c:v>
                </c:pt>
                <c:pt idx="373">
                  <c:v>112.165999999997</c:v>
                </c:pt>
                <c:pt idx="374">
                  <c:v>112.266000000003</c:v>
                </c:pt>
                <c:pt idx="375">
                  <c:v>112.34600000000501</c:v>
                </c:pt>
                <c:pt idx="376">
                  <c:v>112.510999999999</c:v>
                </c:pt>
                <c:pt idx="377">
                  <c:v>112.604999999996</c:v>
                </c:pt>
                <c:pt idx="378">
                  <c:v>112.76499999999901</c:v>
                </c:pt>
                <c:pt idx="379">
                  <c:v>112.865000000005</c:v>
                </c:pt>
                <c:pt idx="380">
                  <c:v>112.945000000007</c:v>
                </c:pt>
                <c:pt idx="381">
                  <c:v>113.08599999999601</c:v>
                </c:pt>
                <c:pt idx="382">
                  <c:v>113.184999999998</c:v>
                </c:pt>
                <c:pt idx="383">
                  <c:v>113.285999999993</c:v>
                </c:pt>
                <c:pt idx="384">
                  <c:v>113.425000000003</c:v>
                </c:pt>
                <c:pt idx="385">
                  <c:v>113.52499999999399</c:v>
                </c:pt>
                <c:pt idx="386">
                  <c:v>113.664999999994</c:v>
                </c:pt>
                <c:pt idx="387">
                  <c:v>113.744999999995</c:v>
                </c:pt>
                <c:pt idx="388">
                  <c:v>113.884999999995</c:v>
                </c:pt>
                <c:pt idx="389">
                  <c:v>113.98500000000099</c:v>
                </c:pt>
                <c:pt idx="390">
                  <c:v>114.125</c:v>
                </c:pt>
                <c:pt idx="391">
                  <c:v>114.22500000000601</c:v>
                </c:pt>
                <c:pt idx="392">
                  <c:v>114.324999999997</c:v>
                </c:pt>
                <c:pt idx="393">
                  <c:v>114.48500000000099</c:v>
                </c:pt>
                <c:pt idx="394">
                  <c:v>114.585000000006</c:v>
                </c:pt>
                <c:pt idx="395">
                  <c:v>114.72500000000601</c:v>
                </c:pt>
                <c:pt idx="396">
                  <c:v>114.824999999997</c:v>
                </c:pt>
                <c:pt idx="397">
                  <c:v>114.925000000003</c:v>
                </c:pt>
                <c:pt idx="398">
                  <c:v>115.02499999999399</c:v>
                </c:pt>
                <c:pt idx="399">
                  <c:v>115.125</c:v>
                </c:pt>
                <c:pt idx="400">
                  <c:v>115.244999999995</c:v>
                </c:pt>
                <c:pt idx="401">
                  <c:v>115.464999999997</c:v>
                </c:pt>
                <c:pt idx="402">
                  <c:v>115.625</c:v>
                </c:pt>
                <c:pt idx="403">
                  <c:v>115.72500000000601</c:v>
                </c:pt>
                <c:pt idx="404">
                  <c:v>115.865000000005</c:v>
                </c:pt>
                <c:pt idx="405">
                  <c:v>115.964999999997</c:v>
                </c:pt>
                <c:pt idx="406">
                  <c:v>116.065000000002</c:v>
                </c:pt>
                <c:pt idx="407">
                  <c:v>116.184999999998</c:v>
                </c:pt>
                <c:pt idx="408">
                  <c:v>116.285000000003</c:v>
                </c:pt>
                <c:pt idx="409">
                  <c:v>116.544999999998</c:v>
                </c:pt>
                <c:pt idx="410">
                  <c:v>116.785000000003</c:v>
                </c:pt>
                <c:pt idx="411">
                  <c:v>116.884999999995</c:v>
                </c:pt>
                <c:pt idx="412">
                  <c:v>117.02499999999399</c:v>
                </c:pt>
                <c:pt idx="413">
                  <c:v>117.125</c:v>
                </c:pt>
                <c:pt idx="414">
                  <c:v>117.22500000000601</c:v>
                </c:pt>
                <c:pt idx="415">
                  <c:v>117.365000000005</c:v>
                </c:pt>
                <c:pt idx="416">
                  <c:v>117.464000000007</c:v>
                </c:pt>
                <c:pt idx="417">
                  <c:v>117.563999999998</c:v>
                </c:pt>
                <c:pt idx="418">
                  <c:v>117.66400000000399</c:v>
                </c:pt>
                <c:pt idx="419">
                  <c:v>117.804000000003</c:v>
                </c:pt>
                <c:pt idx="420">
                  <c:v>117.90399999999499</c:v>
                </c:pt>
                <c:pt idx="421">
                  <c:v>117.983999999997</c:v>
                </c:pt>
                <c:pt idx="422">
                  <c:v>118.145000000004</c:v>
                </c:pt>
                <c:pt idx="423">
                  <c:v>118.244000000006</c:v>
                </c:pt>
                <c:pt idx="424">
                  <c:v>118.384999999995</c:v>
                </c:pt>
                <c:pt idx="425">
                  <c:v>118.423999999999</c:v>
                </c:pt>
                <c:pt idx="426">
                  <c:v>118.584000000003</c:v>
                </c:pt>
                <c:pt idx="427">
                  <c:v>118.72400000000199</c:v>
                </c:pt>
                <c:pt idx="428">
                  <c:v>118.923999999999</c:v>
                </c:pt>
                <c:pt idx="429">
                  <c:v>119.10400000000701</c:v>
                </c:pt>
                <c:pt idx="430">
                  <c:v>119.203999999998</c:v>
                </c:pt>
                <c:pt idx="431">
                  <c:v>119.263999999996</c:v>
                </c:pt>
                <c:pt idx="432">
                  <c:v>119.364000000001</c:v>
                </c:pt>
                <c:pt idx="433">
                  <c:v>119.524000000005</c:v>
                </c:pt>
                <c:pt idx="434">
                  <c:v>119.623999999996</c:v>
                </c:pt>
                <c:pt idx="435">
                  <c:v>119.72400000000199</c:v>
                </c:pt>
                <c:pt idx="436">
                  <c:v>119.82399999999301</c:v>
                </c:pt>
                <c:pt idx="437">
                  <c:v>119.923999999999</c:v>
                </c:pt>
                <c:pt idx="438">
                  <c:v>120.063999999998</c:v>
                </c:pt>
                <c:pt idx="439">
                  <c:v>120.203999999998</c:v>
                </c:pt>
                <c:pt idx="440">
                  <c:v>120.304000000003</c:v>
                </c:pt>
                <c:pt idx="441">
                  <c:v>120.40399999999499</c:v>
                </c:pt>
                <c:pt idx="442">
                  <c:v>120.504000000001</c:v>
                </c:pt>
                <c:pt idx="443">
                  <c:v>120.623999999996</c:v>
                </c:pt>
                <c:pt idx="444">
                  <c:v>120.763999999996</c:v>
                </c:pt>
                <c:pt idx="445">
                  <c:v>120.864000000001</c:v>
                </c:pt>
                <c:pt idx="446">
                  <c:v>121.004000000001</c:v>
                </c:pt>
                <c:pt idx="447">
                  <c:v>121.10400000000701</c:v>
                </c:pt>
                <c:pt idx="448">
                  <c:v>121.203999999998</c:v>
                </c:pt>
                <c:pt idx="449">
                  <c:v>121.343999999997</c:v>
                </c:pt>
                <c:pt idx="450">
                  <c:v>121.444000000003</c:v>
                </c:pt>
                <c:pt idx="451">
                  <c:v>121.543999999994</c:v>
                </c:pt>
                <c:pt idx="452">
                  <c:v>121.683999999994</c:v>
                </c:pt>
                <c:pt idx="453">
                  <c:v>121.78400000000001</c:v>
                </c:pt>
                <c:pt idx="454">
                  <c:v>121.864000000001</c:v>
                </c:pt>
                <c:pt idx="455">
                  <c:v>122.024000000005</c:v>
                </c:pt>
                <c:pt idx="456">
                  <c:v>122.123999999996</c:v>
                </c:pt>
                <c:pt idx="457">
                  <c:v>122.263999999996</c:v>
                </c:pt>
                <c:pt idx="458">
                  <c:v>122.482999999993</c:v>
                </c:pt>
                <c:pt idx="459">
                  <c:v>122.623000000007</c:v>
                </c:pt>
                <c:pt idx="460">
                  <c:v>122.763000000006</c:v>
                </c:pt>
                <c:pt idx="461">
                  <c:v>122.862999999998</c:v>
                </c:pt>
                <c:pt idx="462">
                  <c:v>122.96300000000301</c:v>
                </c:pt>
                <c:pt idx="463">
                  <c:v>123.062999999995</c:v>
                </c:pt>
                <c:pt idx="464">
                  <c:v>123.163</c:v>
                </c:pt>
                <c:pt idx="465">
                  <c:v>123.263000000006</c:v>
                </c:pt>
                <c:pt idx="466">
                  <c:v>123.362999999998</c:v>
                </c:pt>
                <c:pt idx="467">
                  <c:v>123.46300000000301</c:v>
                </c:pt>
                <c:pt idx="468">
                  <c:v>123.623000000007</c:v>
                </c:pt>
                <c:pt idx="469">
                  <c:v>123.722999999998</c:v>
                </c:pt>
                <c:pt idx="470">
                  <c:v>123.823000000004</c:v>
                </c:pt>
                <c:pt idx="471">
                  <c:v>123.922999999995</c:v>
                </c:pt>
                <c:pt idx="472">
                  <c:v>124.02300000000101</c:v>
                </c:pt>
                <c:pt idx="473">
                  <c:v>124.163</c:v>
                </c:pt>
                <c:pt idx="474">
                  <c:v>124.263000000006</c:v>
                </c:pt>
                <c:pt idx="475">
                  <c:v>124.362999999998</c:v>
                </c:pt>
                <c:pt idx="476">
                  <c:v>124.482999999993</c:v>
                </c:pt>
                <c:pt idx="477">
                  <c:v>124.582999999999</c:v>
                </c:pt>
                <c:pt idx="478">
                  <c:v>124.743000000002</c:v>
                </c:pt>
                <c:pt idx="479">
                  <c:v>124.842999999993</c:v>
                </c:pt>
                <c:pt idx="480">
                  <c:v>124.96300000000301</c:v>
                </c:pt>
                <c:pt idx="481">
                  <c:v>125.062999999995</c:v>
                </c:pt>
                <c:pt idx="482">
                  <c:v>125.14299999999599</c:v>
                </c:pt>
                <c:pt idx="483">
                  <c:v>125.303</c:v>
                </c:pt>
                <c:pt idx="484">
                  <c:v>125.403000000006</c:v>
                </c:pt>
                <c:pt idx="485">
                  <c:v>125.502999999997</c:v>
                </c:pt>
                <c:pt idx="486">
                  <c:v>125.60300000000299</c:v>
                </c:pt>
                <c:pt idx="487">
                  <c:v>125.883000000002</c:v>
                </c:pt>
                <c:pt idx="488">
                  <c:v>126.002999999997</c:v>
                </c:pt>
                <c:pt idx="489">
                  <c:v>126.163</c:v>
                </c:pt>
                <c:pt idx="490">
                  <c:v>126.263000000006</c:v>
                </c:pt>
                <c:pt idx="491">
                  <c:v>126.342999999993</c:v>
                </c:pt>
                <c:pt idx="492">
                  <c:v>126.442999999999</c:v>
                </c:pt>
                <c:pt idx="493">
                  <c:v>126.60300000000299</c:v>
                </c:pt>
                <c:pt idx="494">
                  <c:v>126.70299999999401</c:v>
                </c:pt>
                <c:pt idx="495">
                  <c:v>126.842999999993</c:v>
                </c:pt>
                <c:pt idx="496">
                  <c:v>126.942999999999</c:v>
                </c:pt>
                <c:pt idx="497">
                  <c:v>127.04300000000499</c:v>
                </c:pt>
                <c:pt idx="498">
                  <c:v>127.18300000000499</c:v>
                </c:pt>
                <c:pt idx="499">
                  <c:v>127.28299999999599</c:v>
                </c:pt>
                <c:pt idx="500">
                  <c:v>127.42200000000599</c:v>
                </c:pt>
                <c:pt idx="501">
                  <c:v>127.52199999999701</c:v>
                </c:pt>
                <c:pt idx="502">
                  <c:v>127.622000000003</c:v>
                </c:pt>
                <c:pt idx="503">
                  <c:v>127.762000000002</c:v>
                </c:pt>
                <c:pt idx="504">
                  <c:v>127.861999999994</c:v>
                </c:pt>
                <c:pt idx="505">
                  <c:v>128.00199999999299</c:v>
                </c:pt>
                <c:pt idx="506">
                  <c:v>128.10199999999901</c:v>
                </c:pt>
                <c:pt idx="507">
                  <c:v>128.202000000005</c:v>
                </c:pt>
                <c:pt idx="508">
                  <c:v>128.282000000007</c:v>
                </c:pt>
                <c:pt idx="509">
                  <c:v>128.44299999999899</c:v>
                </c:pt>
                <c:pt idx="510">
                  <c:v>128.542000000001</c:v>
                </c:pt>
                <c:pt idx="511">
                  <c:v>128.64200000000699</c:v>
                </c:pt>
                <c:pt idx="512">
                  <c:v>128.741999999998</c:v>
                </c:pt>
                <c:pt idx="513">
                  <c:v>128.84200000000399</c:v>
                </c:pt>
                <c:pt idx="514">
                  <c:v>128.94199999999501</c:v>
                </c:pt>
                <c:pt idx="515">
                  <c:v>129.10199999999901</c:v>
                </c:pt>
                <c:pt idx="516">
                  <c:v>129.26200000000199</c:v>
                </c:pt>
                <c:pt idx="517">
                  <c:v>129.46199999999999</c:v>
                </c:pt>
                <c:pt idx="518">
                  <c:v>129.58199999999499</c:v>
                </c:pt>
                <c:pt idx="519">
                  <c:v>129.72199999999401</c:v>
                </c:pt>
                <c:pt idx="520">
                  <c:v>129.822</c:v>
                </c:pt>
                <c:pt idx="521">
                  <c:v>129.92200000000599</c:v>
                </c:pt>
                <c:pt idx="522">
                  <c:v>130.02199999999701</c:v>
                </c:pt>
                <c:pt idx="523">
                  <c:v>130.16199999999699</c:v>
                </c:pt>
                <c:pt idx="524">
                  <c:v>130.30199999999601</c:v>
                </c:pt>
                <c:pt idx="525">
                  <c:v>130.40200000000101</c:v>
                </c:pt>
                <c:pt idx="526">
                  <c:v>130.50199999999299</c:v>
                </c:pt>
                <c:pt idx="527">
                  <c:v>130.60199999999901</c:v>
                </c:pt>
                <c:pt idx="528">
                  <c:v>130.741999999998</c:v>
                </c:pt>
                <c:pt idx="529">
                  <c:v>130.84200000000399</c:v>
                </c:pt>
                <c:pt idx="530">
                  <c:v>130.960000000006</c:v>
                </c:pt>
                <c:pt idx="531">
                  <c:v>131.042000000001</c:v>
                </c:pt>
                <c:pt idx="532">
                  <c:v>131.18200000000101</c:v>
                </c:pt>
                <c:pt idx="533">
                  <c:v>131.322</c:v>
                </c:pt>
                <c:pt idx="534">
                  <c:v>131.46199999999999</c:v>
                </c:pt>
                <c:pt idx="535">
                  <c:v>131.56200000000501</c:v>
                </c:pt>
                <c:pt idx="536">
                  <c:v>131.67200000000599</c:v>
                </c:pt>
                <c:pt idx="537">
                  <c:v>131.76200000000199</c:v>
                </c:pt>
                <c:pt idx="538">
                  <c:v>131.861999999994</c:v>
                </c:pt>
                <c:pt idx="539">
                  <c:v>131.96199999999999</c:v>
                </c:pt>
                <c:pt idx="540">
                  <c:v>132.122000000003</c:v>
                </c:pt>
                <c:pt idx="541">
                  <c:v>132.22199999999401</c:v>
                </c:pt>
                <c:pt idx="542">
                  <c:v>132.322</c:v>
                </c:pt>
                <c:pt idx="543">
                  <c:v>132.42200000000599</c:v>
                </c:pt>
                <c:pt idx="544">
                  <c:v>132.561000000002</c:v>
                </c:pt>
                <c:pt idx="545">
                  <c:v>132.72100000000501</c:v>
                </c:pt>
                <c:pt idx="546">
                  <c:v>132.880999999994</c:v>
                </c:pt>
                <c:pt idx="547">
                  <c:v>132.98299999999301</c:v>
                </c:pt>
                <c:pt idx="548">
                  <c:v>133.08100000000499</c:v>
                </c:pt>
                <c:pt idx="549">
                  <c:v>133.24099999999501</c:v>
                </c:pt>
                <c:pt idx="550">
                  <c:v>133.34100000000001</c:v>
                </c:pt>
                <c:pt idx="551">
                  <c:v>133.44199999999501</c:v>
                </c:pt>
                <c:pt idx="552">
                  <c:v>133.54099999999701</c:v>
                </c:pt>
                <c:pt idx="553">
                  <c:v>133.680999999997</c:v>
                </c:pt>
                <c:pt idx="554">
                  <c:v>133.78100000000299</c:v>
                </c:pt>
                <c:pt idx="555">
                  <c:v>133.880999999994</c:v>
                </c:pt>
                <c:pt idx="556">
                  <c:v>133.98099999999999</c:v>
                </c:pt>
                <c:pt idx="557">
                  <c:v>134.08100000000499</c:v>
                </c:pt>
                <c:pt idx="558">
                  <c:v>134.180999999997</c:v>
                </c:pt>
                <c:pt idx="559">
                  <c:v>134.34100000000001</c:v>
                </c:pt>
                <c:pt idx="560">
                  <c:v>134.441000000006</c:v>
                </c:pt>
                <c:pt idx="561">
                  <c:v>134.600999999995</c:v>
                </c:pt>
                <c:pt idx="562">
                  <c:v>134.70100000000099</c:v>
                </c:pt>
                <c:pt idx="563">
                  <c:v>134.84100000000001</c:v>
                </c:pt>
                <c:pt idx="564">
                  <c:v>134.941000000006</c:v>
                </c:pt>
                <c:pt idx="565">
                  <c:v>135.061000000002</c:v>
                </c:pt>
                <c:pt idx="566">
                  <c:v>135.16099999999301</c:v>
                </c:pt>
                <c:pt idx="567">
                  <c:v>135.32099999999599</c:v>
                </c:pt>
                <c:pt idx="568">
                  <c:v>135.42100000000201</c:v>
                </c:pt>
                <c:pt idx="569">
                  <c:v>135.52099999999299</c:v>
                </c:pt>
                <c:pt idx="570">
                  <c:v>135.62099999999899</c:v>
                </c:pt>
                <c:pt idx="571">
                  <c:v>135.72100000000501</c:v>
                </c:pt>
                <c:pt idx="572">
                  <c:v>135.84100000000001</c:v>
                </c:pt>
                <c:pt idx="573">
                  <c:v>135.941000000006</c:v>
                </c:pt>
                <c:pt idx="574">
                  <c:v>136.141000000003</c:v>
                </c:pt>
                <c:pt idx="575">
                  <c:v>136.30100000000701</c:v>
                </c:pt>
                <c:pt idx="576">
                  <c:v>136.48099999999999</c:v>
                </c:pt>
                <c:pt idx="577">
                  <c:v>136.58100000000499</c:v>
                </c:pt>
                <c:pt idx="578">
                  <c:v>136.70100000000099</c:v>
                </c:pt>
                <c:pt idx="579">
                  <c:v>136.80100000000701</c:v>
                </c:pt>
                <c:pt idx="580">
                  <c:v>136.90099999999799</c:v>
                </c:pt>
                <c:pt idx="581">
                  <c:v>137.02099999999299</c:v>
                </c:pt>
                <c:pt idx="582">
                  <c:v>137.12099999999899</c:v>
                </c:pt>
                <c:pt idx="583">
                  <c:v>137.22000000000099</c:v>
                </c:pt>
                <c:pt idx="584">
                  <c:v>137.380999999994</c:v>
                </c:pt>
                <c:pt idx="585">
                  <c:v>137.48099999999999</c:v>
                </c:pt>
                <c:pt idx="586">
                  <c:v>137.580000000002</c:v>
                </c:pt>
                <c:pt idx="587">
                  <c:v>137.72000000000099</c:v>
                </c:pt>
                <c:pt idx="588">
                  <c:v>137.800000000003</c:v>
                </c:pt>
                <c:pt idx="589">
                  <c:v>137.96099999999601</c:v>
                </c:pt>
                <c:pt idx="590">
                  <c:v>138.061000000002</c:v>
                </c:pt>
                <c:pt idx="591">
                  <c:v>138.16000000000301</c:v>
                </c:pt>
                <c:pt idx="592">
                  <c:v>138.25999999999499</c:v>
                </c:pt>
                <c:pt idx="593">
                  <c:v>138.39999999999401</c:v>
                </c:pt>
                <c:pt idx="594">
                  <c:v>138.47999999999601</c:v>
                </c:pt>
                <c:pt idx="595">
                  <c:v>138.580000000002</c:v>
                </c:pt>
                <c:pt idx="596">
                  <c:v>138.72000000000099</c:v>
                </c:pt>
                <c:pt idx="597">
                  <c:v>138.86000000000101</c:v>
                </c:pt>
                <c:pt idx="598">
                  <c:v>138.960000000006</c:v>
                </c:pt>
                <c:pt idx="599">
                  <c:v>139.05999999999801</c:v>
                </c:pt>
                <c:pt idx="600">
                  <c:v>139.199999999997</c:v>
                </c:pt>
                <c:pt idx="601">
                  <c:v>139.32000000000701</c:v>
                </c:pt>
                <c:pt idx="602">
                  <c:v>139.44000000000199</c:v>
                </c:pt>
                <c:pt idx="603">
                  <c:v>139.539999999994</c:v>
                </c:pt>
                <c:pt idx="604">
                  <c:v>139.75999999999499</c:v>
                </c:pt>
                <c:pt idx="605">
                  <c:v>139.880000000005</c:v>
                </c:pt>
                <c:pt idx="606">
                  <c:v>140.039999999994</c:v>
                </c:pt>
                <c:pt idx="607">
                  <c:v>140.13999999999899</c:v>
                </c:pt>
                <c:pt idx="608">
                  <c:v>140.17999999999299</c:v>
                </c:pt>
                <c:pt idx="609">
                  <c:v>140.33999999999699</c:v>
                </c:pt>
                <c:pt idx="610">
                  <c:v>140.44000000000199</c:v>
                </c:pt>
                <c:pt idx="611">
                  <c:v>140.539999999994</c:v>
                </c:pt>
                <c:pt idx="612">
                  <c:v>140.67999999999299</c:v>
                </c:pt>
                <c:pt idx="613">
                  <c:v>140.77999999999901</c:v>
                </c:pt>
                <c:pt idx="614">
                  <c:v>140.880000000005</c:v>
                </c:pt>
                <c:pt idx="615">
                  <c:v>141</c:v>
                </c:pt>
                <c:pt idx="616">
                  <c:v>141.10000000000599</c:v>
                </c:pt>
                <c:pt idx="617">
                  <c:v>141.24000000000501</c:v>
                </c:pt>
                <c:pt idx="618">
                  <c:v>141.32000000000701</c:v>
                </c:pt>
                <c:pt idx="619">
                  <c:v>141.44000000000199</c:v>
                </c:pt>
                <c:pt idx="620">
                  <c:v>141.539999999994</c:v>
                </c:pt>
                <c:pt idx="621">
                  <c:v>141.63999999999899</c:v>
                </c:pt>
                <c:pt idx="622">
                  <c:v>141.77999999999901</c:v>
                </c:pt>
                <c:pt idx="623">
                  <c:v>141.880000000005</c:v>
                </c:pt>
                <c:pt idx="624">
                  <c:v>141.97999999999601</c:v>
                </c:pt>
                <c:pt idx="625">
                  <c:v>142.119999999995</c:v>
                </c:pt>
                <c:pt idx="626">
                  <c:v>142.21899999999701</c:v>
                </c:pt>
                <c:pt idx="627">
                  <c:v>142.33900000000699</c:v>
                </c:pt>
                <c:pt idx="628">
                  <c:v>142.438999999998</c:v>
                </c:pt>
                <c:pt idx="629">
                  <c:v>142.53900000000399</c:v>
                </c:pt>
                <c:pt idx="630">
                  <c:v>142.63999999999899</c:v>
                </c:pt>
                <c:pt idx="631">
                  <c:v>142.77999999999901</c:v>
                </c:pt>
                <c:pt idx="632">
                  <c:v>142.899000000005</c:v>
                </c:pt>
                <c:pt idx="633">
                  <c:v>143.058999999994</c:v>
                </c:pt>
                <c:pt idx="634">
                  <c:v>143.239000000001</c:v>
                </c:pt>
                <c:pt idx="635">
                  <c:v>143.37900000000101</c:v>
                </c:pt>
                <c:pt idx="636">
                  <c:v>143.47900000000701</c:v>
                </c:pt>
                <c:pt idx="637">
                  <c:v>143.619000000006</c:v>
                </c:pt>
                <c:pt idx="638">
                  <c:v>143.71899999999701</c:v>
                </c:pt>
                <c:pt idx="639">
                  <c:v>143.819000000003</c:v>
                </c:pt>
                <c:pt idx="640">
                  <c:v>143.95900000000299</c:v>
                </c:pt>
                <c:pt idx="641">
                  <c:v>144.058999999994</c:v>
                </c:pt>
                <c:pt idx="642">
                  <c:v>144.15899999999999</c:v>
                </c:pt>
                <c:pt idx="643">
                  <c:v>144.25900000000499</c:v>
                </c:pt>
                <c:pt idx="644">
                  <c:v>144.399000000005</c:v>
                </c:pt>
                <c:pt idx="645">
                  <c:v>144.51900000000001</c:v>
                </c:pt>
                <c:pt idx="646">
                  <c:v>144.65899999999999</c:v>
                </c:pt>
                <c:pt idx="647">
                  <c:v>144.79899999999901</c:v>
                </c:pt>
                <c:pt idx="648">
                  <c:v>144.899000000005</c:v>
                </c:pt>
                <c:pt idx="649">
                  <c:v>144.99899999999599</c:v>
                </c:pt>
                <c:pt idx="650">
                  <c:v>145.09900000000201</c:v>
                </c:pt>
                <c:pt idx="651">
                  <c:v>145.19899999999299</c:v>
                </c:pt>
                <c:pt idx="652">
                  <c:v>145.29899999999901</c:v>
                </c:pt>
                <c:pt idx="653">
                  <c:v>145.438999999998</c:v>
                </c:pt>
                <c:pt idx="654">
                  <c:v>145.53900000000399</c:v>
                </c:pt>
                <c:pt idx="655">
                  <c:v>145.67900000000299</c:v>
                </c:pt>
                <c:pt idx="656">
                  <c:v>145.77899999999499</c:v>
                </c:pt>
                <c:pt idx="657">
                  <c:v>145.899000000005</c:v>
                </c:pt>
                <c:pt idx="658">
                  <c:v>145.99899999999599</c:v>
                </c:pt>
                <c:pt idx="659">
                  <c:v>146.09900000000201</c:v>
                </c:pt>
                <c:pt idx="660">
                  <c:v>146.19899999999299</c:v>
                </c:pt>
                <c:pt idx="661">
                  <c:v>146.29899999999901</c:v>
                </c:pt>
                <c:pt idx="662">
                  <c:v>146.51900000000001</c:v>
                </c:pt>
                <c:pt idx="663">
                  <c:v>146.75900000000499</c:v>
                </c:pt>
                <c:pt idx="664">
                  <c:v>146.938999999998</c:v>
                </c:pt>
                <c:pt idx="665">
                  <c:v>147.07899999999799</c:v>
                </c:pt>
                <c:pt idx="666">
                  <c:v>147.178</c:v>
                </c:pt>
                <c:pt idx="667">
                  <c:v>147.27800000000599</c:v>
                </c:pt>
                <c:pt idx="668">
                  <c:v>147.42200000000599</c:v>
                </c:pt>
                <c:pt idx="669">
                  <c:v>147.51799999999599</c:v>
                </c:pt>
                <c:pt idx="670">
                  <c:v>147.61800000000201</c:v>
                </c:pt>
                <c:pt idx="671">
                  <c:v>147.717999999993</c:v>
                </c:pt>
                <c:pt idx="672">
                  <c:v>147.81799999999899</c:v>
                </c:pt>
                <c:pt idx="673">
                  <c:v>147.91800000000501</c:v>
                </c:pt>
                <c:pt idx="674">
                  <c:v>148.07799999999401</c:v>
                </c:pt>
                <c:pt idx="675">
                  <c:v>148.15799999999601</c:v>
                </c:pt>
                <c:pt idx="676">
                  <c:v>148.297999999995</c:v>
                </c:pt>
                <c:pt idx="677">
                  <c:v>148.39800000000099</c:v>
                </c:pt>
                <c:pt idx="678">
                  <c:v>148.49800000000701</c:v>
                </c:pt>
                <c:pt idx="679">
                  <c:v>148.597999999998</c:v>
                </c:pt>
                <c:pt idx="680">
                  <c:v>148.73799999999801</c:v>
                </c:pt>
                <c:pt idx="681">
                  <c:v>148.83800000000301</c:v>
                </c:pt>
                <c:pt idx="682">
                  <c:v>148.93799999999499</c:v>
                </c:pt>
                <c:pt idx="683">
                  <c:v>149.07799999999401</c:v>
                </c:pt>
                <c:pt idx="684">
                  <c:v>149.178</c:v>
                </c:pt>
                <c:pt idx="685">
                  <c:v>149.27800000000599</c:v>
                </c:pt>
                <c:pt idx="686">
                  <c:v>149.377999999997</c:v>
                </c:pt>
                <c:pt idx="687">
                  <c:v>149.51799999999599</c:v>
                </c:pt>
                <c:pt idx="688">
                  <c:v>149.61800000000201</c:v>
                </c:pt>
                <c:pt idx="689">
                  <c:v>149.758000000002</c:v>
                </c:pt>
                <c:pt idx="690">
                  <c:v>149.93799999999499</c:v>
                </c:pt>
                <c:pt idx="691">
                  <c:v>150.15799999999601</c:v>
                </c:pt>
                <c:pt idx="692">
                  <c:v>150.258000000002</c:v>
                </c:pt>
                <c:pt idx="693">
                  <c:v>150.39800000000099</c:v>
                </c:pt>
                <c:pt idx="694">
                  <c:v>150.49800000000701</c:v>
                </c:pt>
                <c:pt idx="695">
                  <c:v>150.638000000006</c:v>
                </c:pt>
                <c:pt idx="696">
                  <c:v>150.73799999999801</c:v>
                </c:pt>
                <c:pt idx="697">
                  <c:v>150.83800000000301</c:v>
                </c:pt>
                <c:pt idx="698">
                  <c:v>150.97800000000299</c:v>
                </c:pt>
                <c:pt idx="699">
                  <c:v>151.07799999999401</c:v>
                </c:pt>
                <c:pt idx="700">
                  <c:v>151.217999999993</c:v>
                </c:pt>
                <c:pt idx="701">
                  <c:v>151.31799999999899</c:v>
                </c:pt>
                <c:pt idx="702">
                  <c:v>151.41800000000501</c:v>
                </c:pt>
                <c:pt idx="703">
                  <c:v>151.51799999999599</c:v>
                </c:pt>
                <c:pt idx="704">
                  <c:v>151.61800000000201</c:v>
                </c:pt>
                <c:pt idx="705">
                  <c:v>151.77800000000599</c:v>
                </c:pt>
                <c:pt idx="706">
                  <c:v>151.877999999997</c:v>
                </c:pt>
                <c:pt idx="707">
                  <c:v>151.97800000000299</c:v>
                </c:pt>
                <c:pt idx="708">
                  <c:v>152.07799999999401</c:v>
                </c:pt>
                <c:pt idx="709">
                  <c:v>152.19800000000399</c:v>
                </c:pt>
                <c:pt idx="710">
                  <c:v>152.29700000000599</c:v>
                </c:pt>
                <c:pt idx="711">
                  <c:v>152.39800000000099</c:v>
                </c:pt>
                <c:pt idx="712">
                  <c:v>152.53800000000001</c:v>
                </c:pt>
                <c:pt idx="713">
                  <c:v>152.63700000000199</c:v>
                </c:pt>
                <c:pt idx="714">
                  <c:v>152.77700000000101</c:v>
                </c:pt>
                <c:pt idx="715">
                  <c:v>152.87699999999299</c:v>
                </c:pt>
                <c:pt idx="716">
                  <c:v>153.01700000000699</c:v>
                </c:pt>
                <c:pt idx="717">
                  <c:v>153.116999999998</c:v>
                </c:pt>
                <c:pt idx="718">
                  <c:v>153.21700000000399</c:v>
                </c:pt>
                <c:pt idx="719">
                  <c:v>153.45699999999499</c:v>
                </c:pt>
                <c:pt idx="720">
                  <c:v>153.67699999999601</c:v>
                </c:pt>
                <c:pt idx="721">
                  <c:v>153.77700000000101</c:v>
                </c:pt>
                <c:pt idx="722">
                  <c:v>153.87699999999299</c:v>
                </c:pt>
                <c:pt idx="723">
                  <c:v>153.97699999999901</c:v>
                </c:pt>
                <c:pt idx="724">
                  <c:v>154.116999999998</c:v>
                </c:pt>
                <c:pt idx="725">
                  <c:v>154.197</c:v>
                </c:pt>
                <c:pt idx="726">
                  <c:v>154.33699999999999</c:v>
                </c:pt>
                <c:pt idx="727">
                  <c:v>154.43700000000501</c:v>
                </c:pt>
                <c:pt idx="728">
                  <c:v>154.53699999999699</c:v>
                </c:pt>
                <c:pt idx="729">
                  <c:v>154.657000000007</c:v>
                </c:pt>
                <c:pt idx="730">
                  <c:v>154.79700000000599</c:v>
                </c:pt>
                <c:pt idx="731">
                  <c:v>154.89699999999701</c:v>
                </c:pt>
                <c:pt idx="732">
                  <c:v>154.997000000003</c:v>
                </c:pt>
                <c:pt idx="733">
                  <c:v>155.116999999998</c:v>
                </c:pt>
                <c:pt idx="734">
                  <c:v>155.236999999994</c:v>
                </c:pt>
                <c:pt idx="735">
                  <c:v>155.33699999999999</c:v>
                </c:pt>
                <c:pt idx="736">
                  <c:v>155.497000000003</c:v>
                </c:pt>
                <c:pt idx="737">
                  <c:v>155.63700000000199</c:v>
                </c:pt>
                <c:pt idx="738">
                  <c:v>155.75699999999799</c:v>
                </c:pt>
                <c:pt idx="739">
                  <c:v>155.85700000000401</c:v>
                </c:pt>
                <c:pt idx="740">
                  <c:v>155.95699999999499</c:v>
                </c:pt>
                <c:pt idx="741">
                  <c:v>156.05700000000101</c:v>
                </c:pt>
                <c:pt idx="742">
                  <c:v>156.197</c:v>
                </c:pt>
                <c:pt idx="743">
                  <c:v>156.29700000000599</c:v>
                </c:pt>
                <c:pt idx="744">
                  <c:v>156.43700000000501</c:v>
                </c:pt>
                <c:pt idx="745">
                  <c:v>156.55700000000101</c:v>
                </c:pt>
                <c:pt idx="746">
                  <c:v>156.87699999999299</c:v>
                </c:pt>
                <c:pt idx="747">
                  <c:v>157.197</c:v>
                </c:pt>
                <c:pt idx="748">
                  <c:v>157.35599999999999</c:v>
                </c:pt>
                <c:pt idx="749">
                  <c:v>157.43700000000501</c:v>
                </c:pt>
                <c:pt idx="750">
                  <c:v>157.57600000000099</c:v>
                </c:pt>
                <c:pt idx="751">
                  <c:v>157.736000000004</c:v>
                </c:pt>
                <c:pt idx="752">
                  <c:v>157.79700000000599</c:v>
                </c:pt>
                <c:pt idx="753">
                  <c:v>157.936000000002</c:v>
                </c:pt>
                <c:pt idx="754">
                  <c:v>158.03599999999301</c:v>
                </c:pt>
                <c:pt idx="755">
                  <c:v>158.15600000000299</c:v>
                </c:pt>
                <c:pt idx="756">
                  <c:v>158.29600000000201</c:v>
                </c:pt>
                <c:pt idx="757">
                  <c:v>158.39599999999299</c:v>
                </c:pt>
                <c:pt idx="758">
                  <c:v>158.49599999999899</c:v>
                </c:pt>
                <c:pt idx="759">
                  <c:v>158.635999999999</c:v>
                </c:pt>
                <c:pt idx="760">
                  <c:v>158.736000000004</c:v>
                </c:pt>
                <c:pt idx="761">
                  <c:v>158.83599999999601</c:v>
                </c:pt>
                <c:pt idx="762">
                  <c:v>158.95600000000499</c:v>
                </c:pt>
                <c:pt idx="763">
                  <c:v>159.055999999997</c:v>
                </c:pt>
                <c:pt idx="764">
                  <c:v>159.15600000000299</c:v>
                </c:pt>
                <c:pt idx="765">
                  <c:v>159.29600000000201</c:v>
                </c:pt>
                <c:pt idx="766">
                  <c:v>159.436000000002</c:v>
                </c:pt>
                <c:pt idx="767">
                  <c:v>159.53599999999301</c:v>
                </c:pt>
                <c:pt idx="768">
                  <c:v>159.61599999999501</c:v>
                </c:pt>
                <c:pt idx="769">
                  <c:v>159.77599999999799</c:v>
                </c:pt>
                <c:pt idx="770">
                  <c:v>159.87600000000401</c:v>
                </c:pt>
                <c:pt idx="771">
                  <c:v>159.975999999995</c:v>
                </c:pt>
                <c:pt idx="772">
                  <c:v>160.09600000000501</c:v>
                </c:pt>
                <c:pt idx="773">
                  <c:v>160.236000000004</c:v>
                </c:pt>
                <c:pt idx="774">
                  <c:v>160.436000000002</c:v>
                </c:pt>
                <c:pt idx="775">
                  <c:v>160.516000000003</c:v>
                </c:pt>
                <c:pt idx="776">
                  <c:v>160.67600000000701</c:v>
                </c:pt>
                <c:pt idx="777">
                  <c:v>160.816000000006</c:v>
                </c:pt>
                <c:pt idx="778">
                  <c:v>160.936000000002</c:v>
                </c:pt>
                <c:pt idx="779">
                  <c:v>161.07600000000099</c:v>
                </c:pt>
                <c:pt idx="780">
                  <c:v>161.15600000000299</c:v>
                </c:pt>
                <c:pt idx="781">
                  <c:v>161.255999999994</c:v>
                </c:pt>
                <c:pt idx="782">
                  <c:v>161.35599999999999</c:v>
                </c:pt>
                <c:pt idx="783">
                  <c:v>161.49599999999899</c:v>
                </c:pt>
                <c:pt idx="784">
                  <c:v>161.59600000000501</c:v>
                </c:pt>
                <c:pt idx="785">
                  <c:v>161.736000000004</c:v>
                </c:pt>
                <c:pt idx="786">
                  <c:v>161.83599999999601</c:v>
                </c:pt>
                <c:pt idx="787">
                  <c:v>161.975999999995</c:v>
                </c:pt>
                <c:pt idx="788">
                  <c:v>162.074999999997</c:v>
                </c:pt>
                <c:pt idx="789">
                  <c:v>162.19599999999599</c:v>
                </c:pt>
                <c:pt idx="790">
                  <c:v>162.294999999998</c:v>
                </c:pt>
                <c:pt idx="791">
                  <c:v>162.43499999999801</c:v>
                </c:pt>
                <c:pt idx="792">
                  <c:v>162.574999999997</c:v>
                </c:pt>
                <c:pt idx="793">
                  <c:v>162.675000000003</c:v>
                </c:pt>
                <c:pt idx="794">
                  <c:v>162.77499999999401</c:v>
                </c:pt>
                <c:pt idx="795">
                  <c:v>162.914999999994</c:v>
                </c:pt>
                <c:pt idx="796">
                  <c:v>162.994999999995</c:v>
                </c:pt>
                <c:pt idx="797">
                  <c:v>163.13499999999499</c:v>
                </c:pt>
                <c:pt idx="798">
                  <c:v>163.27499999999401</c:v>
                </c:pt>
                <c:pt idx="799">
                  <c:v>163.375</c:v>
                </c:pt>
                <c:pt idx="800">
                  <c:v>163.494999999995</c:v>
                </c:pt>
                <c:pt idx="801">
                  <c:v>163.63499999999499</c:v>
                </c:pt>
                <c:pt idx="802">
                  <c:v>163.81500000000199</c:v>
                </c:pt>
                <c:pt idx="803">
                  <c:v>163.97500000000599</c:v>
                </c:pt>
                <c:pt idx="804">
                  <c:v>164.11500000000501</c:v>
                </c:pt>
                <c:pt idx="805">
                  <c:v>164.21499999999699</c:v>
                </c:pt>
                <c:pt idx="806">
                  <c:v>164.335000000006</c:v>
                </c:pt>
                <c:pt idx="807">
                  <c:v>164.43499999999801</c:v>
                </c:pt>
                <c:pt idx="808">
                  <c:v>164.574999999997</c:v>
                </c:pt>
                <c:pt idx="809">
                  <c:v>164.69500000000701</c:v>
                </c:pt>
                <c:pt idx="810">
                  <c:v>164.77499999999401</c:v>
                </c:pt>
                <c:pt idx="811">
                  <c:v>164.914999999994</c:v>
                </c:pt>
                <c:pt idx="812">
                  <c:v>165.05499999999299</c:v>
                </c:pt>
                <c:pt idx="813">
                  <c:v>165.15499999999901</c:v>
                </c:pt>
                <c:pt idx="814">
                  <c:v>165.255000000005</c:v>
                </c:pt>
                <c:pt idx="815">
                  <c:v>165.39500000000399</c:v>
                </c:pt>
                <c:pt idx="816">
                  <c:v>165.47500000000599</c:v>
                </c:pt>
                <c:pt idx="817">
                  <c:v>165.63499999999499</c:v>
                </c:pt>
                <c:pt idx="818">
                  <c:v>165.73500000000101</c:v>
                </c:pt>
                <c:pt idx="819">
                  <c:v>165.81500000000199</c:v>
                </c:pt>
                <c:pt idx="820">
                  <c:v>165.914999999994</c:v>
                </c:pt>
                <c:pt idx="821">
                  <c:v>166.074999999997</c:v>
                </c:pt>
                <c:pt idx="822">
                  <c:v>166.175000000003</c:v>
                </c:pt>
                <c:pt idx="823">
                  <c:v>166.27499999999401</c:v>
                </c:pt>
                <c:pt idx="824">
                  <c:v>166.35499999999601</c:v>
                </c:pt>
                <c:pt idx="825">
                  <c:v>166.51499999999899</c:v>
                </c:pt>
                <c:pt idx="826">
                  <c:v>166.59500000000099</c:v>
                </c:pt>
                <c:pt idx="827">
                  <c:v>166.71499999999699</c:v>
                </c:pt>
                <c:pt idx="828">
                  <c:v>166.875</c:v>
                </c:pt>
                <c:pt idx="829">
                  <c:v>166.97500000000599</c:v>
                </c:pt>
                <c:pt idx="830">
                  <c:v>167.09399999999701</c:v>
                </c:pt>
                <c:pt idx="831">
                  <c:v>167.233999999997</c:v>
                </c:pt>
                <c:pt idx="832">
                  <c:v>167.41400000000399</c:v>
                </c:pt>
                <c:pt idx="833">
                  <c:v>167.55400000000299</c:v>
                </c:pt>
                <c:pt idx="834">
                  <c:v>167.67399999999901</c:v>
                </c:pt>
                <c:pt idx="835">
                  <c:v>167.813999999998</c:v>
                </c:pt>
                <c:pt idx="836">
                  <c:v>167.933999999994</c:v>
                </c:pt>
                <c:pt idx="837">
                  <c:v>168.03399999999999</c:v>
                </c:pt>
                <c:pt idx="838">
                  <c:v>168.13400000000499</c:v>
                </c:pt>
                <c:pt idx="839">
                  <c:v>168.274000000005</c:v>
                </c:pt>
                <c:pt idx="840">
                  <c:v>168.37399999999599</c:v>
                </c:pt>
                <c:pt idx="841">
                  <c:v>168.47400000000201</c:v>
                </c:pt>
                <c:pt idx="842">
                  <c:v>168.57399999999299</c:v>
                </c:pt>
                <c:pt idx="843">
                  <c:v>168.67399999999901</c:v>
                </c:pt>
                <c:pt idx="844">
                  <c:v>168.813999999998</c:v>
                </c:pt>
                <c:pt idx="845">
                  <c:v>168.933999999994</c:v>
                </c:pt>
                <c:pt idx="846">
                  <c:v>169.03399999999999</c:v>
                </c:pt>
                <c:pt idx="847">
                  <c:v>169.17399999999901</c:v>
                </c:pt>
                <c:pt idx="848">
                  <c:v>169.313999999998</c:v>
                </c:pt>
                <c:pt idx="849">
                  <c:v>169.41400000000399</c:v>
                </c:pt>
                <c:pt idx="850">
                  <c:v>169.513999999996</c:v>
                </c:pt>
                <c:pt idx="851">
                  <c:v>169.614000000001</c:v>
                </c:pt>
                <c:pt idx="852">
                  <c:v>169.71400000000699</c:v>
                </c:pt>
                <c:pt idx="853">
                  <c:v>169.81500000000199</c:v>
                </c:pt>
                <c:pt idx="854">
                  <c:v>169.95399999999799</c:v>
                </c:pt>
                <c:pt idx="855">
                  <c:v>170.03399999999999</c:v>
                </c:pt>
                <c:pt idx="856">
                  <c:v>170.13400000000499</c:v>
                </c:pt>
                <c:pt idx="857">
                  <c:v>170.274000000005</c:v>
                </c:pt>
                <c:pt idx="858">
                  <c:v>170.41400000000399</c:v>
                </c:pt>
                <c:pt idx="859">
                  <c:v>170.513999999996</c:v>
                </c:pt>
                <c:pt idx="860">
                  <c:v>170.614000000001</c:v>
                </c:pt>
                <c:pt idx="861">
                  <c:v>170.83400000000299</c:v>
                </c:pt>
                <c:pt idx="862">
                  <c:v>170.933999999994</c:v>
                </c:pt>
                <c:pt idx="863">
                  <c:v>171.13400000000499</c:v>
                </c:pt>
                <c:pt idx="864">
                  <c:v>171.29399999999401</c:v>
                </c:pt>
                <c:pt idx="865">
                  <c:v>171.37399999999599</c:v>
                </c:pt>
                <c:pt idx="866">
                  <c:v>171.47400000000201</c:v>
                </c:pt>
                <c:pt idx="867">
                  <c:v>171.614000000001</c:v>
                </c:pt>
                <c:pt idx="868">
                  <c:v>171.71400000000699</c:v>
                </c:pt>
                <c:pt idx="869">
                  <c:v>171.813999999998</c:v>
                </c:pt>
                <c:pt idx="870">
                  <c:v>171.95299999999401</c:v>
                </c:pt>
                <c:pt idx="871">
                  <c:v>172.05400000000299</c:v>
                </c:pt>
                <c:pt idx="872">
                  <c:v>172.194000000003</c:v>
                </c:pt>
                <c:pt idx="873">
                  <c:v>172.29399999999401</c:v>
                </c:pt>
                <c:pt idx="874">
                  <c:v>172.43300000000499</c:v>
                </c:pt>
                <c:pt idx="875">
                  <c:v>172.53299999999601</c:v>
                </c:pt>
                <c:pt idx="876">
                  <c:v>172.633000000002</c:v>
                </c:pt>
                <c:pt idx="877">
                  <c:v>172.77300000000099</c:v>
                </c:pt>
                <c:pt idx="878">
                  <c:v>172.85300000000299</c:v>
                </c:pt>
                <c:pt idx="879">
                  <c:v>172.99300000000201</c:v>
                </c:pt>
                <c:pt idx="880">
                  <c:v>173.092999999993</c:v>
                </c:pt>
                <c:pt idx="881">
                  <c:v>173.252999999997</c:v>
                </c:pt>
                <c:pt idx="882">
                  <c:v>173.35300000000299</c:v>
                </c:pt>
                <c:pt idx="883">
                  <c:v>173.45299999999401</c:v>
                </c:pt>
                <c:pt idx="884">
                  <c:v>173.592999999993</c:v>
                </c:pt>
                <c:pt idx="885">
                  <c:v>173.73299999999301</c:v>
                </c:pt>
                <c:pt idx="886">
                  <c:v>173.832999999999</c:v>
                </c:pt>
                <c:pt idx="887">
                  <c:v>173.93300000000499</c:v>
                </c:pt>
                <c:pt idx="888">
                  <c:v>174.053</c:v>
                </c:pt>
                <c:pt idx="889">
                  <c:v>174.23299999999301</c:v>
                </c:pt>
                <c:pt idx="890">
                  <c:v>174.37300000000701</c:v>
                </c:pt>
                <c:pt idx="891">
                  <c:v>174.57300000000399</c:v>
                </c:pt>
                <c:pt idx="892">
                  <c:v>174.672999999995</c:v>
                </c:pt>
                <c:pt idx="893">
                  <c:v>174.832999999999</c:v>
                </c:pt>
                <c:pt idx="894">
                  <c:v>174.93300000000499</c:v>
                </c:pt>
                <c:pt idx="895">
                  <c:v>175.03299999999601</c:v>
                </c:pt>
                <c:pt idx="896">
                  <c:v>175.172999999995</c:v>
                </c:pt>
                <c:pt idx="897">
                  <c:v>175.252999999997</c:v>
                </c:pt>
                <c:pt idx="898">
                  <c:v>175.39299999999599</c:v>
                </c:pt>
                <c:pt idx="899">
                  <c:v>175.49300000000201</c:v>
                </c:pt>
                <c:pt idx="900">
                  <c:v>175.633000000002</c:v>
                </c:pt>
                <c:pt idx="901">
                  <c:v>175.73299999999301</c:v>
                </c:pt>
                <c:pt idx="902">
                  <c:v>175.832999999999</c:v>
                </c:pt>
                <c:pt idx="903">
                  <c:v>175.972999999998</c:v>
                </c:pt>
                <c:pt idx="904">
                  <c:v>176.053</c:v>
                </c:pt>
                <c:pt idx="905">
                  <c:v>176.21300000000301</c:v>
                </c:pt>
                <c:pt idx="906">
                  <c:v>176.31299999999499</c:v>
                </c:pt>
                <c:pt idx="907">
                  <c:v>176.45299999999401</c:v>
                </c:pt>
                <c:pt idx="908">
                  <c:v>176.53299999999601</c:v>
                </c:pt>
                <c:pt idx="909">
                  <c:v>176.79300000000501</c:v>
                </c:pt>
                <c:pt idx="910">
                  <c:v>176.93200000000101</c:v>
                </c:pt>
                <c:pt idx="911">
                  <c:v>177.03299999999601</c:v>
                </c:pt>
                <c:pt idx="912">
                  <c:v>177.133000000002</c:v>
                </c:pt>
                <c:pt idx="913">
                  <c:v>177.292000000001</c:v>
                </c:pt>
                <c:pt idx="914">
                  <c:v>177.39200000000699</c:v>
                </c:pt>
                <c:pt idx="915">
                  <c:v>177.51200000000199</c:v>
                </c:pt>
                <c:pt idx="916">
                  <c:v>177.67200000000599</c:v>
                </c:pt>
                <c:pt idx="917">
                  <c:v>177.872000000003</c:v>
                </c:pt>
                <c:pt idx="918">
                  <c:v>178.032000000007</c:v>
                </c:pt>
                <c:pt idx="919">
                  <c:v>178.13199999999799</c:v>
                </c:pt>
                <c:pt idx="920">
                  <c:v>178.25199999999299</c:v>
                </c:pt>
                <c:pt idx="921">
                  <c:v>178.35199999999901</c:v>
                </c:pt>
                <c:pt idx="922">
                  <c:v>178.491999999998</c:v>
                </c:pt>
                <c:pt idx="923">
                  <c:v>178.59200000000399</c:v>
                </c:pt>
                <c:pt idx="924">
                  <c:v>178.69199999999501</c:v>
                </c:pt>
                <c:pt idx="925">
                  <c:v>178.85199999999901</c:v>
                </c:pt>
                <c:pt idx="926">
                  <c:v>178.89200000000699</c:v>
                </c:pt>
                <c:pt idx="927">
                  <c:v>178.991999999998</c:v>
                </c:pt>
                <c:pt idx="928">
                  <c:v>179.13199999999799</c:v>
                </c:pt>
                <c:pt idx="929">
                  <c:v>179.292000000001</c:v>
                </c:pt>
                <c:pt idx="930">
                  <c:v>179.372000000003</c:v>
                </c:pt>
                <c:pt idx="931">
                  <c:v>179.51200000000199</c:v>
                </c:pt>
                <c:pt idx="932">
                  <c:v>179.611999999994</c:v>
                </c:pt>
                <c:pt idx="933">
                  <c:v>179.71199999999999</c:v>
                </c:pt>
                <c:pt idx="934">
                  <c:v>179.81200000000501</c:v>
                </c:pt>
                <c:pt idx="935">
                  <c:v>179.952000000005</c:v>
                </c:pt>
                <c:pt idx="936">
                  <c:v>180.05199999999601</c:v>
                </c:pt>
                <c:pt idx="937">
                  <c:v>180.15200000000101</c:v>
                </c:pt>
                <c:pt idx="938">
                  <c:v>180.31200000000501</c:v>
                </c:pt>
                <c:pt idx="939">
                  <c:v>180.39200000000699</c:v>
                </c:pt>
                <c:pt idx="940">
                  <c:v>180.47199999999401</c:v>
                </c:pt>
                <c:pt idx="941">
                  <c:v>180.63199999999799</c:v>
                </c:pt>
                <c:pt idx="942">
                  <c:v>180.71199999999999</c:v>
                </c:pt>
                <c:pt idx="943">
                  <c:v>180.89200000000699</c:v>
                </c:pt>
                <c:pt idx="944">
                  <c:v>180.991999999998</c:v>
                </c:pt>
                <c:pt idx="945">
                  <c:v>181.13400000000499</c:v>
                </c:pt>
                <c:pt idx="946">
                  <c:v>181.316000000006</c:v>
                </c:pt>
                <c:pt idx="947">
                  <c:v>181.47199999999401</c:v>
                </c:pt>
                <c:pt idx="948">
                  <c:v>181.572</c:v>
                </c:pt>
                <c:pt idx="949">
                  <c:v>181.67200000000599</c:v>
                </c:pt>
                <c:pt idx="950">
                  <c:v>181.77199999999701</c:v>
                </c:pt>
                <c:pt idx="951">
                  <c:v>181.87099999999899</c:v>
                </c:pt>
                <c:pt idx="952">
                  <c:v>181.99099999999501</c:v>
                </c:pt>
                <c:pt idx="953">
                  <c:v>182.15200000000101</c:v>
                </c:pt>
                <c:pt idx="954">
                  <c:v>182.21099999999601</c:v>
                </c:pt>
                <c:pt idx="955">
                  <c:v>182.31200000000501</c:v>
                </c:pt>
                <c:pt idx="956">
                  <c:v>182.41199999999699</c:v>
                </c:pt>
                <c:pt idx="957">
                  <c:v>182.510999999999</c:v>
                </c:pt>
                <c:pt idx="958">
                  <c:v>182.67100000000201</c:v>
                </c:pt>
                <c:pt idx="959">
                  <c:v>182.75100000000401</c:v>
                </c:pt>
                <c:pt idx="960">
                  <c:v>182.87099999999899</c:v>
                </c:pt>
                <c:pt idx="961">
                  <c:v>182.99099999999501</c:v>
                </c:pt>
                <c:pt idx="962">
                  <c:v>183.09200000000399</c:v>
                </c:pt>
                <c:pt idx="963">
                  <c:v>183.191000000006</c:v>
                </c:pt>
                <c:pt idx="964">
                  <c:v>183.29099999999701</c:v>
                </c:pt>
                <c:pt idx="965">
                  <c:v>183.45100000000099</c:v>
                </c:pt>
                <c:pt idx="966">
                  <c:v>183.49099999999501</c:v>
                </c:pt>
                <c:pt idx="967">
                  <c:v>183.611000000004</c:v>
                </c:pt>
                <c:pt idx="968">
                  <c:v>183.75100000000401</c:v>
                </c:pt>
                <c:pt idx="969">
                  <c:v>183.850999999995</c:v>
                </c:pt>
                <c:pt idx="970">
                  <c:v>183.95100000000099</c:v>
                </c:pt>
                <c:pt idx="971">
                  <c:v>184.05100000000701</c:v>
                </c:pt>
                <c:pt idx="972">
                  <c:v>184.15099999999799</c:v>
                </c:pt>
                <c:pt idx="973">
                  <c:v>184.25100000000401</c:v>
                </c:pt>
                <c:pt idx="974">
                  <c:v>184.37099999999899</c:v>
                </c:pt>
                <c:pt idx="975">
                  <c:v>184.47100000000501</c:v>
                </c:pt>
                <c:pt idx="976">
                  <c:v>184.67100000000201</c:v>
                </c:pt>
                <c:pt idx="977">
                  <c:v>184.87099999999899</c:v>
                </c:pt>
                <c:pt idx="978">
                  <c:v>185.03100000000299</c:v>
                </c:pt>
                <c:pt idx="979">
                  <c:v>185.111000000004</c:v>
                </c:pt>
                <c:pt idx="980">
                  <c:v>185.25100000000401</c:v>
                </c:pt>
                <c:pt idx="981">
                  <c:v>185.391000000003</c:v>
                </c:pt>
                <c:pt idx="982">
                  <c:v>185.49099999999501</c:v>
                </c:pt>
                <c:pt idx="983">
                  <c:v>185.59100000000001</c:v>
                </c:pt>
                <c:pt idx="984">
                  <c:v>185.71099999999601</c:v>
                </c:pt>
                <c:pt idx="985">
                  <c:v>185.83100000000499</c:v>
                </c:pt>
                <c:pt idx="986">
                  <c:v>185.930999999997</c:v>
                </c:pt>
                <c:pt idx="987">
                  <c:v>186.07099999999599</c:v>
                </c:pt>
                <c:pt idx="988">
                  <c:v>186.191000000006</c:v>
                </c:pt>
                <c:pt idx="989">
                  <c:v>186.29099999999701</c:v>
                </c:pt>
                <c:pt idx="990">
                  <c:v>186.391000000003</c:v>
                </c:pt>
                <c:pt idx="991">
                  <c:v>186.49099999999501</c:v>
                </c:pt>
                <c:pt idx="992">
                  <c:v>186.59100000000001</c:v>
                </c:pt>
                <c:pt idx="993">
                  <c:v>186.75100000000401</c:v>
                </c:pt>
                <c:pt idx="994">
                  <c:v>186.850999999995</c:v>
                </c:pt>
                <c:pt idx="995">
                  <c:v>186.949999999997</c:v>
                </c:pt>
                <c:pt idx="996">
                  <c:v>187.02999999999901</c:v>
                </c:pt>
                <c:pt idx="997">
                  <c:v>187.19000000000199</c:v>
                </c:pt>
                <c:pt idx="998">
                  <c:v>187.289999999994</c:v>
                </c:pt>
                <c:pt idx="999">
                  <c:v>187.369999999995</c:v>
                </c:pt>
                <c:pt idx="1000">
                  <c:v>187.49000000000501</c:v>
                </c:pt>
                <c:pt idx="1001">
                  <c:v>187.58999999999699</c:v>
                </c:pt>
                <c:pt idx="1002">
                  <c:v>187.69000000000199</c:v>
                </c:pt>
                <c:pt idx="1003">
                  <c:v>187.85000000000599</c:v>
                </c:pt>
                <c:pt idx="1004">
                  <c:v>187.92999999999299</c:v>
                </c:pt>
                <c:pt idx="1005">
                  <c:v>188.07000000000701</c:v>
                </c:pt>
                <c:pt idx="1006">
                  <c:v>188.27000000000399</c:v>
                </c:pt>
                <c:pt idx="1007">
                  <c:v>188.47000000000099</c:v>
                </c:pt>
                <c:pt idx="1008">
                  <c:v>188.57000000000701</c:v>
                </c:pt>
                <c:pt idx="1009">
                  <c:v>188.669999999998</c:v>
                </c:pt>
                <c:pt idx="1010">
                  <c:v>188.75</c:v>
                </c:pt>
                <c:pt idx="1011">
                  <c:v>188.869999999995</c:v>
                </c:pt>
                <c:pt idx="1012">
                  <c:v>189.00999999999499</c:v>
                </c:pt>
                <c:pt idx="1013">
                  <c:v>189.130000000005</c:v>
                </c:pt>
                <c:pt idx="1014">
                  <c:v>189.27000000000399</c:v>
                </c:pt>
                <c:pt idx="1015">
                  <c:v>189.369999999995</c:v>
                </c:pt>
                <c:pt idx="1016">
                  <c:v>189.47000000000099</c:v>
                </c:pt>
                <c:pt idx="1017">
                  <c:v>189.61000000000101</c:v>
                </c:pt>
                <c:pt idx="1018">
                  <c:v>189.69000000000199</c:v>
                </c:pt>
                <c:pt idx="1019">
                  <c:v>189.789999999994</c:v>
                </c:pt>
                <c:pt idx="1020">
                  <c:v>189.91000000000301</c:v>
                </c:pt>
                <c:pt idx="1021">
                  <c:v>190.050000000003</c:v>
                </c:pt>
                <c:pt idx="1022">
                  <c:v>190.14999999999401</c:v>
                </c:pt>
                <c:pt idx="1023">
                  <c:v>190.25</c:v>
                </c:pt>
                <c:pt idx="1024">
                  <c:v>190.35000000000599</c:v>
                </c:pt>
                <c:pt idx="1025">
                  <c:v>190.449999999997</c:v>
                </c:pt>
                <c:pt idx="1026">
                  <c:v>190.58999999999699</c:v>
                </c:pt>
                <c:pt idx="1027">
                  <c:v>190.69000000000199</c:v>
                </c:pt>
                <c:pt idx="1028">
                  <c:v>190.80999999999801</c:v>
                </c:pt>
                <c:pt idx="1029">
                  <c:v>190.91000000000301</c:v>
                </c:pt>
                <c:pt idx="1030">
                  <c:v>191.00999999999499</c:v>
                </c:pt>
                <c:pt idx="1031">
                  <c:v>191.08999999999699</c:v>
                </c:pt>
                <c:pt idx="1032">
                  <c:v>191.25</c:v>
                </c:pt>
                <c:pt idx="1033">
                  <c:v>191.35000000000599</c:v>
                </c:pt>
                <c:pt idx="1034">
                  <c:v>191.42999999999299</c:v>
                </c:pt>
                <c:pt idx="1035">
                  <c:v>191.57000000000701</c:v>
                </c:pt>
                <c:pt idx="1036">
                  <c:v>191.789999999994</c:v>
                </c:pt>
                <c:pt idx="1037">
                  <c:v>191.99000000000501</c:v>
                </c:pt>
                <c:pt idx="1038">
                  <c:v>192.08999999999699</c:v>
                </c:pt>
                <c:pt idx="1039">
                  <c:v>192.22900000000701</c:v>
                </c:pt>
                <c:pt idx="1040">
                  <c:v>192.32899999999799</c:v>
                </c:pt>
                <c:pt idx="1041">
                  <c:v>192.42900000000299</c:v>
                </c:pt>
                <c:pt idx="1042">
                  <c:v>192.52999999999901</c:v>
                </c:pt>
                <c:pt idx="1043">
                  <c:v>192.608999999997</c:v>
                </c:pt>
                <c:pt idx="1044">
                  <c:v>192.70900000000299</c:v>
                </c:pt>
                <c:pt idx="1045">
                  <c:v>192.869000000006</c:v>
                </c:pt>
                <c:pt idx="1046">
                  <c:v>192.989000000001</c:v>
                </c:pt>
                <c:pt idx="1047">
                  <c:v>193.12900000000101</c:v>
                </c:pt>
                <c:pt idx="1048">
                  <c:v>193.22900000000701</c:v>
                </c:pt>
                <c:pt idx="1049">
                  <c:v>193.369000000006</c:v>
                </c:pt>
                <c:pt idx="1050">
                  <c:v>193.44899999999299</c:v>
                </c:pt>
                <c:pt idx="1051">
                  <c:v>193.58900000000699</c:v>
                </c:pt>
                <c:pt idx="1052">
                  <c:v>193.688999999998</c:v>
                </c:pt>
                <c:pt idx="1053">
                  <c:v>193.78900000000399</c:v>
                </c:pt>
                <c:pt idx="1054">
                  <c:v>193.92900000000299</c:v>
                </c:pt>
                <c:pt idx="1055">
                  <c:v>194.02899999999499</c:v>
                </c:pt>
                <c:pt idx="1056">
                  <c:v>194.12900000000101</c:v>
                </c:pt>
                <c:pt idx="1057">
                  <c:v>194.22900000000701</c:v>
                </c:pt>
                <c:pt idx="1058">
                  <c:v>194.32899999999799</c:v>
                </c:pt>
                <c:pt idx="1059">
                  <c:v>194.44899999999299</c:v>
                </c:pt>
                <c:pt idx="1060">
                  <c:v>194.58900000000699</c:v>
                </c:pt>
                <c:pt idx="1061">
                  <c:v>194.688999999998</c:v>
                </c:pt>
                <c:pt idx="1062">
                  <c:v>194.76900000000001</c:v>
                </c:pt>
                <c:pt idx="1063">
                  <c:v>194.94899999999299</c:v>
                </c:pt>
                <c:pt idx="1064">
                  <c:v>195.15099999999799</c:v>
                </c:pt>
                <c:pt idx="1065">
                  <c:v>195.34900000000201</c:v>
                </c:pt>
                <c:pt idx="1066">
                  <c:v>195.44899999999299</c:v>
                </c:pt>
                <c:pt idx="1067">
                  <c:v>195.54899999999901</c:v>
                </c:pt>
                <c:pt idx="1068">
                  <c:v>195.649000000005</c:v>
                </c:pt>
                <c:pt idx="1069">
                  <c:v>195.808999999994</c:v>
                </c:pt>
                <c:pt idx="1070">
                  <c:v>195.90899999999999</c:v>
                </c:pt>
                <c:pt idx="1071">
                  <c:v>195.989000000001</c:v>
                </c:pt>
                <c:pt idx="1072">
                  <c:v>196.12900000000101</c:v>
                </c:pt>
                <c:pt idx="1073">
                  <c:v>196.22900000000701</c:v>
                </c:pt>
                <c:pt idx="1074">
                  <c:v>196.32899999999799</c:v>
                </c:pt>
                <c:pt idx="1075">
                  <c:v>196.46899999999701</c:v>
                </c:pt>
                <c:pt idx="1076">
                  <c:v>196.58900000000699</c:v>
                </c:pt>
                <c:pt idx="1077">
                  <c:v>196.68799999999499</c:v>
                </c:pt>
                <c:pt idx="1078">
                  <c:v>196.78800000000001</c:v>
                </c:pt>
                <c:pt idx="1079">
                  <c:v>196.888999999996</c:v>
                </c:pt>
                <c:pt idx="1080">
                  <c:v>197.008000000002</c:v>
                </c:pt>
                <c:pt idx="1081">
                  <c:v>197.14800000000099</c:v>
                </c:pt>
                <c:pt idx="1082">
                  <c:v>197.24800000000701</c:v>
                </c:pt>
                <c:pt idx="1083">
                  <c:v>197.347999999998</c:v>
                </c:pt>
                <c:pt idx="1084">
                  <c:v>197.48799999999801</c:v>
                </c:pt>
                <c:pt idx="1085">
                  <c:v>197.58800000000301</c:v>
                </c:pt>
                <c:pt idx="1086">
                  <c:v>197.68799999999499</c:v>
                </c:pt>
                <c:pt idx="1087">
                  <c:v>197.78800000000001</c:v>
                </c:pt>
                <c:pt idx="1088">
                  <c:v>197.888000000006</c:v>
                </c:pt>
                <c:pt idx="1089">
                  <c:v>198.047999999995</c:v>
                </c:pt>
                <c:pt idx="1090">
                  <c:v>198.14800000000099</c:v>
                </c:pt>
                <c:pt idx="1091">
                  <c:v>198.18799999999499</c:v>
                </c:pt>
                <c:pt idx="1092">
                  <c:v>198.347999999998</c:v>
                </c:pt>
                <c:pt idx="1093">
                  <c:v>198.467999999993</c:v>
                </c:pt>
                <c:pt idx="1094">
                  <c:v>198.68799999999499</c:v>
                </c:pt>
                <c:pt idx="1095">
                  <c:v>198.80800000000499</c:v>
                </c:pt>
                <c:pt idx="1096">
                  <c:v>198.967999999993</c:v>
                </c:pt>
                <c:pt idx="1097">
                  <c:v>199.06799999999899</c:v>
                </c:pt>
                <c:pt idx="1098">
                  <c:v>199.16800000000501</c:v>
                </c:pt>
                <c:pt idx="1099">
                  <c:v>199.26799999999599</c:v>
                </c:pt>
                <c:pt idx="1100">
                  <c:v>199.428</c:v>
                </c:pt>
                <c:pt idx="1101">
                  <c:v>199.508000000002</c:v>
                </c:pt>
                <c:pt idx="1102">
                  <c:v>199.64800000000099</c:v>
                </c:pt>
                <c:pt idx="1103">
                  <c:v>199.72800000000299</c:v>
                </c:pt>
                <c:pt idx="1104">
                  <c:v>199.847999999998</c:v>
                </c:pt>
                <c:pt idx="1105">
                  <c:v>199.94800000000399</c:v>
                </c:pt>
                <c:pt idx="1106">
                  <c:v>200.08800000000301</c:v>
                </c:pt>
                <c:pt idx="1107">
                  <c:v>200.21199999999999</c:v>
                </c:pt>
                <c:pt idx="1108">
                  <c:v>200.347999999998</c:v>
                </c:pt>
                <c:pt idx="1109">
                  <c:v>200.44800000000399</c:v>
                </c:pt>
                <c:pt idx="1110">
                  <c:v>200.547999999995</c:v>
                </c:pt>
                <c:pt idx="1111">
                  <c:v>200.707999999999</c:v>
                </c:pt>
                <c:pt idx="1112">
                  <c:v>200.76799999999599</c:v>
                </c:pt>
                <c:pt idx="1113">
                  <c:v>200.86800000000201</c:v>
                </c:pt>
                <c:pt idx="1114">
                  <c:v>201.008000000002</c:v>
                </c:pt>
                <c:pt idx="1115">
                  <c:v>201.08800000000301</c:v>
                </c:pt>
                <c:pt idx="1116">
                  <c:v>201.27199999999701</c:v>
                </c:pt>
                <c:pt idx="1117">
                  <c:v>201.36800000000201</c:v>
                </c:pt>
                <c:pt idx="1118">
                  <c:v>201.508000000002</c:v>
                </c:pt>
                <c:pt idx="1119">
                  <c:v>201.58800000000301</c:v>
                </c:pt>
                <c:pt idx="1120">
                  <c:v>201.72800000000299</c:v>
                </c:pt>
                <c:pt idx="1121">
                  <c:v>201.82799999999401</c:v>
                </c:pt>
                <c:pt idx="1122">
                  <c:v>202.04700000000599</c:v>
                </c:pt>
                <c:pt idx="1123">
                  <c:v>202.18700000000501</c:v>
                </c:pt>
                <c:pt idx="1124">
                  <c:v>202.366999999998</c:v>
                </c:pt>
                <c:pt idx="1125">
                  <c:v>202.46700000000399</c:v>
                </c:pt>
                <c:pt idx="1126">
                  <c:v>202.58699999999999</c:v>
                </c:pt>
                <c:pt idx="1127">
                  <c:v>202.68700000000501</c:v>
                </c:pt>
                <c:pt idx="1128">
                  <c:v>202.80700000000101</c:v>
                </c:pt>
                <c:pt idx="1129">
                  <c:v>202.92699999999601</c:v>
                </c:pt>
                <c:pt idx="1130">
                  <c:v>203.02700000000101</c:v>
                </c:pt>
                <c:pt idx="1131">
                  <c:v>203.167000000001</c:v>
                </c:pt>
                <c:pt idx="1132">
                  <c:v>203.26700000000699</c:v>
                </c:pt>
                <c:pt idx="1133">
                  <c:v>203.366999999998</c:v>
                </c:pt>
                <c:pt idx="1134">
                  <c:v>203.50699999999799</c:v>
                </c:pt>
                <c:pt idx="1135">
                  <c:v>203.60700000000401</c:v>
                </c:pt>
                <c:pt idx="1136">
                  <c:v>203.70699999999499</c:v>
                </c:pt>
                <c:pt idx="1137">
                  <c:v>203.80700000000101</c:v>
                </c:pt>
                <c:pt idx="1138">
                  <c:v>203.907000000007</c:v>
                </c:pt>
                <c:pt idx="1139">
                  <c:v>204.04700000000599</c:v>
                </c:pt>
                <c:pt idx="1140">
                  <c:v>204.167000000001</c:v>
                </c:pt>
                <c:pt idx="1141">
                  <c:v>204.26700000000699</c:v>
                </c:pt>
                <c:pt idx="1142">
                  <c:v>204.366999999998</c:v>
                </c:pt>
                <c:pt idx="1143">
                  <c:v>204.46700000000399</c:v>
                </c:pt>
                <c:pt idx="1144">
                  <c:v>204.58699999999999</c:v>
                </c:pt>
                <c:pt idx="1145">
                  <c:v>204.70699999999499</c:v>
                </c:pt>
                <c:pt idx="1146">
                  <c:v>204.80700000000101</c:v>
                </c:pt>
                <c:pt idx="1147">
                  <c:v>204.96700000000399</c:v>
                </c:pt>
                <c:pt idx="1148">
                  <c:v>205.08699999999999</c:v>
                </c:pt>
                <c:pt idx="1149">
                  <c:v>205.18700000000501</c:v>
                </c:pt>
                <c:pt idx="1150">
                  <c:v>205.366999999998</c:v>
                </c:pt>
                <c:pt idx="1151">
                  <c:v>205.52700000000101</c:v>
                </c:pt>
                <c:pt idx="1152">
                  <c:v>205.667000000001</c:v>
                </c:pt>
                <c:pt idx="1153">
                  <c:v>205.84699999999401</c:v>
                </c:pt>
                <c:pt idx="1154">
                  <c:v>205.991999999998</c:v>
                </c:pt>
                <c:pt idx="1155">
                  <c:v>206.08699999999999</c:v>
                </c:pt>
                <c:pt idx="1156">
                  <c:v>206.22699999999901</c:v>
                </c:pt>
                <c:pt idx="1157">
                  <c:v>206.30700000000101</c:v>
                </c:pt>
                <c:pt idx="1158">
                  <c:v>206.447</c:v>
                </c:pt>
                <c:pt idx="1159">
                  <c:v>206.60700000000401</c:v>
                </c:pt>
                <c:pt idx="1160">
                  <c:v>206.64699999999701</c:v>
                </c:pt>
                <c:pt idx="1161">
                  <c:v>206.805999999997</c:v>
                </c:pt>
                <c:pt idx="1162">
                  <c:v>206.90600000000299</c:v>
                </c:pt>
                <c:pt idx="1163">
                  <c:v>207.02700000000101</c:v>
                </c:pt>
                <c:pt idx="1164">
                  <c:v>207.225999999995</c:v>
                </c:pt>
                <c:pt idx="1165">
                  <c:v>207.54600000000201</c:v>
                </c:pt>
                <c:pt idx="1166">
                  <c:v>207.70600000000499</c:v>
                </c:pt>
                <c:pt idx="1167">
                  <c:v>207.805999999997</c:v>
                </c:pt>
                <c:pt idx="1168">
                  <c:v>207.94599999999599</c:v>
                </c:pt>
                <c:pt idx="1169">
                  <c:v>208.04600000000201</c:v>
                </c:pt>
                <c:pt idx="1170">
                  <c:v>208.14599999999299</c:v>
                </c:pt>
                <c:pt idx="1171">
                  <c:v>208.28599999999301</c:v>
                </c:pt>
                <c:pt idx="1172">
                  <c:v>208.385999999999</c:v>
                </c:pt>
                <c:pt idx="1173">
                  <c:v>208.52599999999799</c:v>
                </c:pt>
                <c:pt idx="1174">
                  <c:v>208.62600000000401</c:v>
                </c:pt>
                <c:pt idx="1175">
                  <c:v>208.725999999995</c:v>
                </c:pt>
                <c:pt idx="1176">
                  <c:v>208.82600000000099</c:v>
                </c:pt>
                <c:pt idx="1177">
                  <c:v>209.005999999994</c:v>
                </c:pt>
                <c:pt idx="1178">
                  <c:v>209.14599999999299</c:v>
                </c:pt>
                <c:pt idx="1179">
                  <c:v>209.32600000000099</c:v>
                </c:pt>
                <c:pt idx="1180">
                  <c:v>209.486000000004</c:v>
                </c:pt>
                <c:pt idx="1181">
                  <c:v>209.62600000000401</c:v>
                </c:pt>
                <c:pt idx="1182">
                  <c:v>209.66599999999701</c:v>
                </c:pt>
                <c:pt idx="1183">
                  <c:v>209.82600000000099</c:v>
                </c:pt>
                <c:pt idx="1184">
                  <c:v>209.92600000000701</c:v>
                </c:pt>
                <c:pt idx="1185">
                  <c:v>210.066000000006</c:v>
                </c:pt>
                <c:pt idx="1186">
                  <c:v>210.16599999999701</c:v>
                </c:pt>
                <c:pt idx="1187">
                  <c:v>210.266000000003</c:v>
                </c:pt>
                <c:pt idx="1188">
                  <c:v>210.34600000000501</c:v>
                </c:pt>
                <c:pt idx="1189">
                  <c:v>210.486000000004</c:v>
                </c:pt>
                <c:pt idx="1190">
                  <c:v>210.62600000000401</c:v>
                </c:pt>
                <c:pt idx="1191">
                  <c:v>210.725999999995</c:v>
                </c:pt>
                <c:pt idx="1192">
                  <c:v>210.82600000000099</c:v>
                </c:pt>
                <c:pt idx="1193">
                  <c:v>210.92600000000701</c:v>
                </c:pt>
                <c:pt idx="1194">
                  <c:v>211.02599999999799</c:v>
                </c:pt>
                <c:pt idx="1195">
                  <c:v>211.16599999999701</c:v>
                </c:pt>
                <c:pt idx="1196">
                  <c:v>211.305999999997</c:v>
                </c:pt>
                <c:pt idx="1197">
                  <c:v>211.40600000000299</c:v>
                </c:pt>
                <c:pt idx="1198">
                  <c:v>211.505000000005</c:v>
                </c:pt>
                <c:pt idx="1199">
                  <c:v>211.64500000000399</c:v>
                </c:pt>
                <c:pt idx="1200">
                  <c:v>211.74599999999899</c:v>
                </c:pt>
                <c:pt idx="1201">
                  <c:v>211.88499999999499</c:v>
                </c:pt>
                <c:pt idx="1202">
                  <c:v>212.005999999994</c:v>
                </c:pt>
                <c:pt idx="1203">
                  <c:v>212.10499999999601</c:v>
                </c:pt>
                <c:pt idx="1204">
                  <c:v>212.205000000002</c:v>
                </c:pt>
                <c:pt idx="1205">
                  <c:v>212.34500000000099</c:v>
                </c:pt>
                <c:pt idx="1206">
                  <c:v>212.46499999999699</c:v>
                </c:pt>
                <c:pt idx="1207">
                  <c:v>212.585000000006</c:v>
                </c:pt>
                <c:pt idx="1208">
                  <c:v>212.80499999999299</c:v>
                </c:pt>
                <c:pt idx="1209">
                  <c:v>212.96499999999699</c:v>
                </c:pt>
                <c:pt idx="1210">
                  <c:v>213.044999999998</c:v>
                </c:pt>
                <c:pt idx="1211">
                  <c:v>213.18499999999801</c:v>
                </c:pt>
                <c:pt idx="1212">
                  <c:v>213.28500000000301</c:v>
                </c:pt>
                <c:pt idx="1213">
                  <c:v>213.38499999999499</c:v>
                </c:pt>
                <c:pt idx="1214">
                  <c:v>213.52499999999401</c:v>
                </c:pt>
                <c:pt idx="1215">
                  <c:v>213.60499999999601</c:v>
                </c:pt>
                <c:pt idx="1216">
                  <c:v>213.76499999999899</c:v>
                </c:pt>
                <c:pt idx="1217">
                  <c:v>213.86500000000501</c:v>
                </c:pt>
                <c:pt idx="1218">
                  <c:v>213.96499999999699</c:v>
                </c:pt>
                <c:pt idx="1219">
                  <c:v>214.06500000000199</c:v>
                </c:pt>
                <c:pt idx="1220">
                  <c:v>214.164999999994</c:v>
                </c:pt>
                <c:pt idx="1221">
                  <c:v>214.30499999999299</c:v>
                </c:pt>
                <c:pt idx="1222">
                  <c:v>214.38499999999499</c:v>
                </c:pt>
                <c:pt idx="1223">
                  <c:v>214.48500000000101</c:v>
                </c:pt>
                <c:pt idx="1224">
                  <c:v>214.64500000000399</c:v>
                </c:pt>
                <c:pt idx="1225">
                  <c:v>214.744999999995</c:v>
                </c:pt>
                <c:pt idx="1226">
                  <c:v>214.824999999997</c:v>
                </c:pt>
                <c:pt idx="1227">
                  <c:v>215.005000000005</c:v>
                </c:pt>
                <c:pt idx="1228">
                  <c:v>215.10499999999601</c:v>
                </c:pt>
                <c:pt idx="1229">
                  <c:v>215.205000000002</c:v>
                </c:pt>
                <c:pt idx="1230">
                  <c:v>215.34500000000099</c:v>
                </c:pt>
                <c:pt idx="1231">
                  <c:v>215.44500000000701</c:v>
                </c:pt>
                <c:pt idx="1232">
                  <c:v>215.544999999998</c:v>
                </c:pt>
                <c:pt idx="1233">
                  <c:v>215.64500000000399</c:v>
                </c:pt>
                <c:pt idx="1234">
                  <c:v>215.78500000000301</c:v>
                </c:pt>
                <c:pt idx="1235">
                  <c:v>215.88499999999499</c:v>
                </c:pt>
                <c:pt idx="1236">
                  <c:v>216.005000000005</c:v>
                </c:pt>
                <c:pt idx="1237">
                  <c:v>216.14500000000399</c:v>
                </c:pt>
                <c:pt idx="1238">
                  <c:v>216.30499999999299</c:v>
                </c:pt>
                <c:pt idx="1239">
                  <c:v>216.44500000000701</c:v>
                </c:pt>
                <c:pt idx="1240">
                  <c:v>216.54399999999401</c:v>
                </c:pt>
                <c:pt idx="1241">
                  <c:v>216.64500000000399</c:v>
                </c:pt>
                <c:pt idx="1242">
                  <c:v>216.78500000000301</c:v>
                </c:pt>
                <c:pt idx="1243">
                  <c:v>216.90499999999901</c:v>
                </c:pt>
                <c:pt idx="1244">
                  <c:v>217.00400000000101</c:v>
                </c:pt>
                <c:pt idx="1245">
                  <c:v>217.10400000000701</c:v>
                </c:pt>
                <c:pt idx="1246">
                  <c:v>217.244000000006</c:v>
                </c:pt>
                <c:pt idx="1247">
                  <c:v>217.38400000000499</c:v>
                </c:pt>
                <c:pt idx="1248">
                  <c:v>217.483999999997</c:v>
                </c:pt>
                <c:pt idx="1249">
                  <c:v>217.60400000000701</c:v>
                </c:pt>
                <c:pt idx="1250">
                  <c:v>217.70399999999799</c:v>
                </c:pt>
                <c:pt idx="1251">
                  <c:v>217.80400000000299</c:v>
                </c:pt>
                <c:pt idx="1252">
                  <c:v>217.944000000003</c:v>
                </c:pt>
                <c:pt idx="1253">
                  <c:v>218.04399999999401</c:v>
                </c:pt>
                <c:pt idx="1254">
                  <c:v>218.14400000000001</c:v>
                </c:pt>
                <c:pt idx="1255">
                  <c:v>218.28399999999999</c:v>
                </c:pt>
                <c:pt idx="1256">
                  <c:v>218.38400000000499</c:v>
                </c:pt>
                <c:pt idx="1257">
                  <c:v>218.483999999997</c:v>
                </c:pt>
                <c:pt idx="1258">
                  <c:v>218.58400000000299</c:v>
                </c:pt>
                <c:pt idx="1259">
                  <c:v>218.683999999994</c:v>
                </c:pt>
                <c:pt idx="1260">
                  <c:v>218.82399999999299</c:v>
                </c:pt>
                <c:pt idx="1261">
                  <c:v>218.92399999999901</c:v>
                </c:pt>
                <c:pt idx="1262">
                  <c:v>219.063999999998</c:v>
                </c:pt>
                <c:pt idx="1263">
                  <c:v>219.16400000000399</c:v>
                </c:pt>
                <c:pt idx="1264">
                  <c:v>219.263999999996</c:v>
                </c:pt>
                <c:pt idx="1265">
                  <c:v>219.364000000001</c:v>
                </c:pt>
                <c:pt idx="1266">
                  <c:v>219.524000000005</c:v>
                </c:pt>
                <c:pt idx="1267">
                  <c:v>219.72400000000201</c:v>
                </c:pt>
                <c:pt idx="1268">
                  <c:v>219.88400000000499</c:v>
                </c:pt>
                <c:pt idx="1269">
                  <c:v>220.00400000000101</c:v>
                </c:pt>
                <c:pt idx="1270">
                  <c:v>220.14400000000001</c:v>
                </c:pt>
                <c:pt idx="1271">
                  <c:v>220.244000000006</c:v>
                </c:pt>
                <c:pt idx="1272">
                  <c:v>220.34399999999701</c:v>
                </c:pt>
                <c:pt idx="1273">
                  <c:v>220.483999999997</c:v>
                </c:pt>
                <c:pt idx="1274">
                  <c:v>220.58400000000299</c:v>
                </c:pt>
                <c:pt idx="1275">
                  <c:v>220.683999999994</c:v>
                </c:pt>
                <c:pt idx="1276">
                  <c:v>220.78399999999999</c:v>
                </c:pt>
                <c:pt idx="1277">
                  <c:v>220.88400000000499</c:v>
                </c:pt>
                <c:pt idx="1278">
                  <c:v>221.04399999999401</c:v>
                </c:pt>
                <c:pt idx="1279">
                  <c:v>221.14400000000001</c:v>
                </c:pt>
                <c:pt idx="1280">
                  <c:v>221.20399999999799</c:v>
                </c:pt>
                <c:pt idx="1281">
                  <c:v>221.30400000000299</c:v>
                </c:pt>
                <c:pt idx="1282">
                  <c:v>221.46400000000699</c:v>
                </c:pt>
                <c:pt idx="1283">
                  <c:v>221.563999999998</c:v>
                </c:pt>
                <c:pt idx="1284">
                  <c:v>221.66300000000001</c:v>
                </c:pt>
                <c:pt idx="1285">
                  <c:v>221.74300000000201</c:v>
                </c:pt>
                <c:pt idx="1286">
                  <c:v>221.88400000000499</c:v>
                </c:pt>
                <c:pt idx="1287">
                  <c:v>221.983999999997</c:v>
                </c:pt>
                <c:pt idx="1288">
                  <c:v>222.063999999998</c:v>
                </c:pt>
                <c:pt idx="1289">
                  <c:v>222.22400000000201</c:v>
                </c:pt>
                <c:pt idx="1290">
                  <c:v>222.32300000000399</c:v>
                </c:pt>
                <c:pt idx="1291">
                  <c:v>222.46300000000301</c:v>
                </c:pt>
                <c:pt idx="1292">
                  <c:v>222.582999999999</c:v>
                </c:pt>
                <c:pt idx="1293">
                  <c:v>222.722999999998</c:v>
                </c:pt>
                <c:pt idx="1294">
                  <c:v>222.80400000000299</c:v>
                </c:pt>
                <c:pt idx="1295">
                  <c:v>222.94299999999899</c:v>
                </c:pt>
                <c:pt idx="1296">
                  <c:v>223.14299999999599</c:v>
                </c:pt>
                <c:pt idx="1297">
                  <c:v>223.263000000006</c:v>
                </c:pt>
                <c:pt idx="1298">
                  <c:v>223.44299999999899</c:v>
                </c:pt>
                <c:pt idx="1299">
                  <c:v>223.582999999999</c:v>
                </c:pt>
                <c:pt idx="1300">
                  <c:v>223.70299999999401</c:v>
                </c:pt>
                <c:pt idx="1301">
                  <c:v>223.842999999993</c:v>
                </c:pt>
                <c:pt idx="1302">
                  <c:v>223.922999999995</c:v>
                </c:pt>
                <c:pt idx="1303">
                  <c:v>224.06299999999499</c:v>
                </c:pt>
                <c:pt idx="1304">
                  <c:v>224.16300000000001</c:v>
                </c:pt>
                <c:pt idx="1305">
                  <c:v>224.303</c:v>
                </c:pt>
                <c:pt idx="1306">
                  <c:v>224.40300000000599</c:v>
                </c:pt>
                <c:pt idx="1307">
                  <c:v>224.502999999997</c:v>
                </c:pt>
              </c:numCache>
            </c:numRef>
          </c:xVal>
          <c:yVal>
            <c:numRef>
              <c:f>'ВОСК ЖВМ'!$J$2:$J$1472</c:f>
              <c:numCache>
                <c:formatCode>General</c:formatCode>
                <c:ptCount val="1471"/>
                <c:pt idx="0">
                  <c:v>-154.908219419495</c:v>
                </c:pt>
                <c:pt idx="1">
                  <c:v>-154.826240655422</c:v>
                </c:pt>
                <c:pt idx="2">
                  <c:v>-154.82554899861799</c:v>
                </c:pt>
                <c:pt idx="3">
                  <c:v>-154.75384120512501</c:v>
                </c:pt>
                <c:pt idx="4">
                  <c:v>-154.71059991940399</c:v>
                </c:pt>
                <c:pt idx="5">
                  <c:v>-154.71059991940399</c:v>
                </c:pt>
                <c:pt idx="6">
                  <c:v>-154.69968353655401</c:v>
                </c:pt>
                <c:pt idx="7">
                  <c:v>-154.695363357546</c:v>
                </c:pt>
                <c:pt idx="8">
                  <c:v>-154.66010360049199</c:v>
                </c:pt>
                <c:pt idx="9">
                  <c:v>-154.82285071241799</c:v>
                </c:pt>
                <c:pt idx="10">
                  <c:v>-154.77241740266399</c:v>
                </c:pt>
                <c:pt idx="11">
                  <c:v>-154.66651080376101</c:v>
                </c:pt>
                <c:pt idx="12">
                  <c:v>-154.667248705101</c:v>
                </c:pt>
                <c:pt idx="13">
                  <c:v>-154.64282423423899</c:v>
                </c:pt>
                <c:pt idx="14">
                  <c:v>-154.64357755042201</c:v>
                </c:pt>
                <c:pt idx="15">
                  <c:v>-154.612392671186</c:v>
                </c:pt>
                <c:pt idx="16">
                  <c:v>-154.764240826323</c:v>
                </c:pt>
                <c:pt idx="17">
                  <c:v>-154.758662663683</c:v>
                </c:pt>
                <c:pt idx="18">
                  <c:v>-154.75797100687899</c:v>
                </c:pt>
                <c:pt idx="19">
                  <c:v>-154.74292009804901</c:v>
                </c:pt>
                <c:pt idx="20">
                  <c:v>-154.744424719199</c:v>
                </c:pt>
                <c:pt idx="21">
                  <c:v>-154.743087650126</c:v>
                </c:pt>
                <c:pt idx="22">
                  <c:v>-154.69539816931501</c:v>
                </c:pt>
                <c:pt idx="23">
                  <c:v>-154.691539099327</c:v>
                </c:pt>
                <c:pt idx="24">
                  <c:v>-154.677324614555</c:v>
                </c:pt>
                <c:pt idx="25">
                  <c:v>-154.76141386260301</c:v>
                </c:pt>
                <c:pt idx="26">
                  <c:v>-154.76073762064399</c:v>
                </c:pt>
                <c:pt idx="27">
                  <c:v>-154.78213273703599</c:v>
                </c:pt>
                <c:pt idx="28">
                  <c:v>-154.75827861543601</c:v>
                </c:pt>
                <c:pt idx="29">
                  <c:v>-154.78874368083399</c:v>
                </c:pt>
                <c:pt idx="30">
                  <c:v>-154.78732953753499</c:v>
                </c:pt>
                <c:pt idx="31">
                  <c:v>-154.76586270568001</c:v>
                </c:pt>
                <c:pt idx="32">
                  <c:v>-154.77424167277101</c:v>
                </c:pt>
                <c:pt idx="33">
                  <c:v>-154.910380778069</c:v>
                </c:pt>
                <c:pt idx="34">
                  <c:v>-154.90458881881699</c:v>
                </c:pt>
                <c:pt idx="35">
                  <c:v>-154.89630769955801</c:v>
                </c:pt>
                <c:pt idx="36">
                  <c:v>-154.63020279689999</c:v>
                </c:pt>
                <c:pt idx="37">
                  <c:v>-154.78748500886101</c:v>
                </c:pt>
                <c:pt idx="38">
                  <c:v>-154.74554861274501</c:v>
                </c:pt>
                <c:pt idx="39">
                  <c:v>-154.77090534427899</c:v>
                </c:pt>
                <c:pt idx="40">
                  <c:v>-154.737451135296</c:v>
                </c:pt>
                <c:pt idx="41">
                  <c:v>-154.737451135296</c:v>
                </c:pt>
                <c:pt idx="42">
                  <c:v>-154.68185050495401</c:v>
                </c:pt>
                <c:pt idx="43">
                  <c:v>-154.697991170449</c:v>
                </c:pt>
                <c:pt idx="44">
                  <c:v>-154.696638686531</c:v>
                </c:pt>
                <c:pt idx="45">
                  <c:v>-154.68638848955601</c:v>
                </c:pt>
                <c:pt idx="46">
                  <c:v>-154.66514684672401</c:v>
                </c:pt>
                <c:pt idx="47">
                  <c:v>-154.638520739146</c:v>
                </c:pt>
                <c:pt idx="48">
                  <c:v>-154.6162677502</c:v>
                </c:pt>
                <c:pt idx="49">
                  <c:v>-154.61620609081999</c:v>
                </c:pt>
                <c:pt idx="50">
                  <c:v>-154.66498330362799</c:v>
                </c:pt>
                <c:pt idx="51">
                  <c:v>-154.64040669553401</c:v>
                </c:pt>
                <c:pt idx="52">
                  <c:v>-154.62994873559799</c:v>
                </c:pt>
                <c:pt idx="53">
                  <c:v>-154.637019452088</c:v>
                </c:pt>
                <c:pt idx="54">
                  <c:v>-154.637436314339</c:v>
                </c:pt>
                <c:pt idx="55">
                  <c:v>-154.65950767269001</c:v>
                </c:pt>
                <c:pt idx="56">
                  <c:v>-154.67460080362099</c:v>
                </c:pt>
                <c:pt idx="57">
                  <c:v>-154.60803352345999</c:v>
                </c:pt>
                <c:pt idx="58">
                  <c:v>-154.62584100342301</c:v>
                </c:pt>
                <c:pt idx="59">
                  <c:v>-154.66770433429599</c:v>
                </c:pt>
                <c:pt idx="60">
                  <c:v>-154.66770433429599</c:v>
                </c:pt>
                <c:pt idx="61">
                  <c:v>-154.60464694145199</c:v>
                </c:pt>
                <c:pt idx="62">
                  <c:v>-154.60464694145199</c:v>
                </c:pt>
                <c:pt idx="63">
                  <c:v>-154.62103424446599</c:v>
                </c:pt>
                <c:pt idx="64">
                  <c:v>-154.62304152184799</c:v>
                </c:pt>
                <c:pt idx="65">
                  <c:v>-154.58025597293499</c:v>
                </c:pt>
                <c:pt idx="66">
                  <c:v>-154.62810428606701</c:v>
                </c:pt>
                <c:pt idx="67">
                  <c:v>-154.59700385103201</c:v>
                </c:pt>
                <c:pt idx="68">
                  <c:v>-154.61916166480299</c:v>
                </c:pt>
                <c:pt idx="69">
                  <c:v>-154.61380534364201</c:v>
                </c:pt>
                <c:pt idx="70">
                  <c:v>-154.57595254509999</c:v>
                </c:pt>
                <c:pt idx="71">
                  <c:v>-154.58878371626301</c:v>
                </c:pt>
                <c:pt idx="72">
                  <c:v>-154.53651000631399</c:v>
                </c:pt>
                <c:pt idx="73">
                  <c:v>-154.526358332059</c:v>
                </c:pt>
                <c:pt idx="74">
                  <c:v>-154.52720547364001</c:v>
                </c:pt>
                <c:pt idx="75">
                  <c:v>-154.49284581124101</c:v>
                </c:pt>
                <c:pt idx="76">
                  <c:v>-154.54735399881201</c:v>
                </c:pt>
                <c:pt idx="77">
                  <c:v>-154.56028704023899</c:v>
                </c:pt>
                <c:pt idx="78">
                  <c:v>-154.568657962462</c:v>
                </c:pt>
                <c:pt idx="79">
                  <c:v>-154.501982778387</c:v>
                </c:pt>
                <c:pt idx="80">
                  <c:v>-154.450152076508</c:v>
                </c:pt>
                <c:pt idx="81">
                  <c:v>-154.375675644582</c:v>
                </c:pt>
                <c:pt idx="82">
                  <c:v>-154.343090025675</c:v>
                </c:pt>
                <c:pt idx="83">
                  <c:v>-154.357156395647</c:v>
                </c:pt>
                <c:pt idx="84">
                  <c:v>-154.36053693055399</c:v>
                </c:pt>
                <c:pt idx="85">
                  <c:v>-154.28714690774899</c:v>
                </c:pt>
                <c:pt idx="86">
                  <c:v>-154.285686519916</c:v>
                </c:pt>
                <c:pt idx="87">
                  <c:v>-154.291670827285</c:v>
                </c:pt>
                <c:pt idx="88">
                  <c:v>-154.28834054589501</c:v>
                </c:pt>
                <c:pt idx="89">
                  <c:v>-154.28697264713199</c:v>
                </c:pt>
                <c:pt idx="90">
                  <c:v>-154.22917104151301</c:v>
                </c:pt>
                <c:pt idx="91">
                  <c:v>-154.19419478531799</c:v>
                </c:pt>
                <c:pt idx="92">
                  <c:v>-154.19199649614501</c:v>
                </c:pt>
                <c:pt idx="93">
                  <c:v>-154.19427387075899</c:v>
                </c:pt>
                <c:pt idx="94">
                  <c:v>-154.15849202019501</c:v>
                </c:pt>
                <c:pt idx="95">
                  <c:v>-154.11924049319899</c:v>
                </c:pt>
                <c:pt idx="96">
                  <c:v>-154.117150107942</c:v>
                </c:pt>
                <c:pt idx="97">
                  <c:v>-154.09876557017799</c:v>
                </c:pt>
                <c:pt idx="98">
                  <c:v>-154.08957698628501</c:v>
                </c:pt>
                <c:pt idx="99">
                  <c:v>-154.085918309281</c:v>
                </c:pt>
                <c:pt idx="100">
                  <c:v>-154.11714272451201</c:v>
                </c:pt>
                <c:pt idx="101">
                  <c:v>-154.11571316637</c:v>
                </c:pt>
                <c:pt idx="102">
                  <c:v>-154.12841297390599</c:v>
                </c:pt>
                <c:pt idx="103">
                  <c:v>-154.03025064734601</c:v>
                </c:pt>
                <c:pt idx="104">
                  <c:v>-153.948118409713</c:v>
                </c:pt>
                <c:pt idx="105">
                  <c:v>-154.06675698217001</c:v>
                </c:pt>
                <c:pt idx="106">
                  <c:v>-154.071658227961</c:v>
                </c:pt>
                <c:pt idx="107">
                  <c:v>-154.066028462026</c:v>
                </c:pt>
                <c:pt idx="108">
                  <c:v>-154.06180144697601</c:v>
                </c:pt>
                <c:pt idx="109">
                  <c:v>-153.93545812471999</c:v>
                </c:pt>
                <c:pt idx="110">
                  <c:v>-153.92907906503501</c:v>
                </c:pt>
                <c:pt idx="111">
                  <c:v>-153.75132392781799</c:v>
                </c:pt>
                <c:pt idx="112">
                  <c:v>-153.80472023533699</c:v>
                </c:pt>
                <c:pt idx="113">
                  <c:v>-153.86677901080699</c:v>
                </c:pt>
                <c:pt idx="114">
                  <c:v>-153.87780463389899</c:v>
                </c:pt>
                <c:pt idx="115">
                  <c:v>-153.81175341359801</c:v>
                </c:pt>
                <c:pt idx="116">
                  <c:v>-153.81172258390799</c:v>
                </c:pt>
                <c:pt idx="117">
                  <c:v>-153.612715086337</c:v>
                </c:pt>
                <c:pt idx="118">
                  <c:v>-153.28105759717701</c:v>
                </c:pt>
                <c:pt idx="119">
                  <c:v>-153.306173049953</c:v>
                </c:pt>
                <c:pt idx="120">
                  <c:v>-153.31242879088001</c:v>
                </c:pt>
                <c:pt idx="121">
                  <c:v>-153.25607082191999</c:v>
                </c:pt>
                <c:pt idx="122">
                  <c:v>-153.27411287210001</c:v>
                </c:pt>
                <c:pt idx="123">
                  <c:v>-153.166690259636</c:v>
                </c:pt>
                <c:pt idx="124">
                  <c:v>-153.23984569877101</c:v>
                </c:pt>
                <c:pt idx="125">
                  <c:v>-153.23750465356201</c:v>
                </c:pt>
                <c:pt idx="126">
                  <c:v>-153.245881609435</c:v>
                </c:pt>
                <c:pt idx="127">
                  <c:v>-153.22220844354101</c:v>
                </c:pt>
                <c:pt idx="128">
                  <c:v>-153.19555351749099</c:v>
                </c:pt>
                <c:pt idx="129">
                  <c:v>-153.092991939933</c:v>
                </c:pt>
                <c:pt idx="130">
                  <c:v>-152.74659787249101</c:v>
                </c:pt>
                <c:pt idx="131">
                  <c:v>-152.74589080084201</c:v>
                </c:pt>
                <c:pt idx="132">
                  <c:v>-152.594612320077</c:v>
                </c:pt>
                <c:pt idx="133">
                  <c:v>-152.55301438911101</c:v>
                </c:pt>
                <c:pt idx="134">
                  <c:v>-152.55230731746201</c:v>
                </c:pt>
                <c:pt idx="135">
                  <c:v>-152.48433192765401</c:v>
                </c:pt>
                <c:pt idx="136">
                  <c:v>-152.305196162935</c:v>
                </c:pt>
                <c:pt idx="137">
                  <c:v>-152.15743159191999</c:v>
                </c:pt>
                <c:pt idx="138">
                  <c:v>-152.17501589407499</c:v>
                </c:pt>
                <c:pt idx="139">
                  <c:v>-152.017635820832</c:v>
                </c:pt>
                <c:pt idx="140">
                  <c:v>-152.018342892481</c:v>
                </c:pt>
                <c:pt idx="141">
                  <c:v>-151.90945586974999</c:v>
                </c:pt>
                <c:pt idx="142">
                  <c:v>-151.834959339107</c:v>
                </c:pt>
                <c:pt idx="143">
                  <c:v>-151.79501213287401</c:v>
                </c:pt>
                <c:pt idx="144">
                  <c:v>-151.71043631832899</c:v>
                </c:pt>
                <c:pt idx="145">
                  <c:v>-151.76305786117001</c:v>
                </c:pt>
                <c:pt idx="146">
                  <c:v>-151.76998984405699</c:v>
                </c:pt>
                <c:pt idx="147">
                  <c:v>-151.739385370165</c:v>
                </c:pt>
                <c:pt idx="148">
                  <c:v>-151.65925907358701</c:v>
                </c:pt>
                <c:pt idx="149">
                  <c:v>-151.657860345133</c:v>
                </c:pt>
                <c:pt idx="150">
                  <c:v>-151.53838668494501</c:v>
                </c:pt>
                <c:pt idx="151">
                  <c:v>-151.48171707154401</c:v>
                </c:pt>
                <c:pt idx="152">
                  <c:v>-151.42274729870701</c:v>
                </c:pt>
                <c:pt idx="153">
                  <c:v>-151.49406235109899</c:v>
                </c:pt>
                <c:pt idx="154">
                  <c:v>-151.236124616686</c:v>
                </c:pt>
                <c:pt idx="155">
                  <c:v>-151.352505265259</c:v>
                </c:pt>
                <c:pt idx="156">
                  <c:v>-151.35903847339401</c:v>
                </c:pt>
                <c:pt idx="157">
                  <c:v>-151.15365191613699</c:v>
                </c:pt>
                <c:pt idx="158">
                  <c:v>-151.156403128508</c:v>
                </c:pt>
                <c:pt idx="159">
                  <c:v>-151.08633199468201</c:v>
                </c:pt>
                <c:pt idx="160">
                  <c:v>-151.00960433396099</c:v>
                </c:pt>
                <c:pt idx="161">
                  <c:v>-151.00960433396099</c:v>
                </c:pt>
                <c:pt idx="162">
                  <c:v>-150.90900378925099</c:v>
                </c:pt>
                <c:pt idx="163">
                  <c:v>-150.792244478095</c:v>
                </c:pt>
                <c:pt idx="164">
                  <c:v>-150.806925430646</c:v>
                </c:pt>
                <c:pt idx="165">
                  <c:v>-150.72269342656099</c:v>
                </c:pt>
                <c:pt idx="166">
                  <c:v>-150.505847619338</c:v>
                </c:pt>
                <c:pt idx="167">
                  <c:v>-150.520557390363</c:v>
                </c:pt>
                <c:pt idx="168">
                  <c:v>-150.447804073523</c:v>
                </c:pt>
                <c:pt idx="169">
                  <c:v>-150.46714566799801</c:v>
                </c:pt>
                <c:pt idx="170">
                  <c:v>-150.535658566161</c:v>
                </c:pt>
                <c:pt idx="171">
                  <c:v>-150.53635022296501</c:v>
                </c:pt>
                <c:pt idx="172">
                  <c:v>-150.31061140000901</c:v>
                </c:pt>
                <c:pt idx="173">
                  <c:v>-150.31059598516299</c:v>
                </c:pt>
                <c:pt idx="174">
                  <c:v>-150.12823517031501</c:v>
                </c:pt>
                <c:pt idx="175">
                  <c:v>-150.11082043145299</c:v>
                </c:pt>
                <c:pt idx="176">
                  <c:v>-150.094436475983</c:v>
                </c:pt>
                <c:pt idx="177">
                  <c:v>-150.094008882759</c:v>
                </c:pt>
                <c:pt idx="178">
                  <c:v>-150.17951428532101</c:v>
                </c:pt>
                <c:pt idx="179">
                  <c:v>-150.24093501849899</c:v>
                </c:pt>
                <c:pt idx="180">
                  <c:v>-150.24167291983699</c:v>
                </c:pt>
                <c:pt idx="181">
                  <c:v>-150.137461953875</c:v>
                </c:pt>
                <c:pt idx="182">
                  <c:v>-150.138906926863</c:v>
                </c:pt>
                <c:pt idx="183">
                  <c:v>-150.03319133975</c:v>
                </c:pt>
                <c:pt idx="184">
                  <c:v>-149.97407679965801</c:v>
                </c:pt>
                <c:pt idx="185">
                  <c:v>-149.906600718536</c:v>
                </c:pt>
                <c:pt idx="186">
                  <c:v>-149.908014861835</c:v>
                </c:pt>
                <c:pt idx="187">
                  <c:v>-149.88159920332399</c:v>
                </c:pt>
                <c:pt idx="188">
                  <c:v>-149.88232168981901</c:v>
                </c:pt>
                <c:pt idx="189">
                  <c:v>-149.85159054962401</c:v>
                </c:pt>
                <c:pt idx="190">
                  <c:v>-149.75231299546999</c:v>
                </c:pt>
                <c:pt idx="191">
                  <c:v>-149.68289062145701</c:v>
                </c:pt>
                <c:pt idx="192">
                  <c:v>-149.68359769310601</c:v>
                </c:pt>
                <c:pt idx="193">
                  <c:v>-149.66755286422401</c:v>
                </c:pt>
                <c:pt idx="194">
                  <c:v>-149.654627192775</c:v>
                </c:pt>
                <c:pt idx="195">
                  <c:v>-149.65602592122801</c:v>
                </c:pt>
                <c:pt idx="196">
                  <c:v>-149.650693059779</c:v>
                </c:pt>
                <c:pt idx="197">
                  <c:v>-149.650693059779</c:v>
                </c:pt>
                <c:pt idx="198">
                  <c:v>-149.63698324245701</c:v>
                </c:pt>
                <c:pt idx="199">
                  <c:v>-149.57671460021299</c:v>
                </c:pt>
                <c:pt idx="200">
                  <c:v>-149.52075004724301</c:v>
                </c:pt>
                <c:pt idx="201">
                  <c:v>-149.33938717487999</c:v>
                </c:pt>
                <c:pt idx="202">
                  <c:v>-149.394249903884</c:v>
                </c:pt>
                <c:pt idx="203">
                  <c:v>-149.39358907676899</c:v>
                </c:pt>
                <c:pt idx="204">
                  <c:v>-149.43959698970701</c:v>
                </c:pt>
                <c:pt idx="205">
                  <c:v>-149.36770489296401</c:v>
                </c:pt>
                <c:pt idx="206">
                  <c:v>-149.369103621417</c:v>
                </c:pt>
                <c:pt idx="207">
                  <c:v>-149.29366075158501</c:v>
                </c:pt>
                <c:pt idx="208">
                  <c:v>-149.107504537344</c:v>
                </c:pt>
                <c:pt idx="209">
                  <c:v>-148.922960848169</c:v>
                </c:pt>
                <c:pt idx="210">
                  <c:v>-148.927894934867</c:v>
                </c:pt>
                <c:pt idx="211">
                  <c:v>-148.87162007378299</c:v>
                </c:pt>
                <c:pt idx="212">
                  <c:v>-148.83880189587501</c:v>
                </c:pt>
                <c:pt idx="213">
                  <c:v>-148.84163018247099</c:v>
                </c:pt>
                <c:pt idx="214">
                  <c:v>-148.59806041984001</c:v>
                </c:pt>
                <c:pt idx="215">
                  <c:v>-148.600873291591</c:v>
                </c:pt>
                <c:pt idx="216">
                  <c:v>-148.605084891795</c:v>
                </c:pt>
                <c:pt idx="217">
                  <c:v>-148.56865428141799</c:v>
                </c:pt>
                <c:pt idx="218">
                  <c:v>-148.58052035100201</c:v>
                </c:pt>
                <c:pt idx="219">
                  <c:v>-148.546964271755</c:v>
                </c:pt>
                <c:pt idx="220">
                  <c:v>-148.49703562945001</c:v>
                </c:pt>
                <c:pt idx="221">
                  <c:v>-148.49631314295601</c:v>
                </c:pt>
                <c:pt idx="222">
                  <c:v>-148.451781032696</c:v>
                </c:pt>
                <c:pt idx="223">
                  <c:v>-148.43729310315001</c:v>
                </c:pt>
                <c:pt idx="224">
                  <c:v>-148.402357732729</c:v>
                </c:pt>
                <c:pt idx="225">
                  <c:v>-148.340426298452</c:v>
                </c:pt>
                <c:pt idx="226">
                  <c:v>-148.31121519425301</c:v>
                </c:pt>
                <c:pt idx="227">
                  <c:v>-148.31049270775901</c:v>
                </c:pt>
                <c:pt idx="228">
                  <c:v>-148.28486320633999</c:v>
                </c:pt>
                <c:pt idx="229">
                  <c:v>-148.24297842697101</c:v>
                </c:pt>
                <c:pt idx="230">
                  <c:v>-148.24297842697101</c:v>
                </c:pt>
                <c:pt idx="231">
                  <c:v>-148.23086773108599</c:v>
                </c:pt>
                <c:pt idx="232">
                  <c:v>-148.17560823854799</c:v>
                </c:pt>
                <c:pt idx="233">
                  <c:v>-148.17560823854799</c:v>
                </c:pt>
                <c:pt idx="234">
                  <c:v>-148.094924996336</c:v>
                </c:pt>
                <c:pt idx="235">
                  <c:v>-148.06271805346401</c:v>
                </c:pt>
                <c:pt idx="236">
                  <c:v>-148.06271805346401</c:v>
                </c:pt>
                <c:pt idx="237">
                  <c:v>-148.09918753839801</c:v>
                </c:pt>
                <c:pt idx="238">
                  <c:v>-147.942127154465</c:v>
                </c:pt>
                <c:pt idx="239">
                  <c:v>-147.788326672784</c:v>
                </c:pt>
                <c:pt idx="240">
                  <c:v>-147.78834208763001</c:v>
                </c:pt>
                <c:pt idx="241">
                  <c:v>-147.81868920648</c:v>
                </c:pt>
                <c:pt idx="242">
                  <c:v>-147.773316649728</c:v>
                </c:pt>
                <c:pt idx="243">
                  <c:v>-147.79996018336701</c:v>
                </c:pt>
                <c:pt idx="244">
                  <c:v>-147.81571816384599</c:v>
                </c:pt>
                <c:pt idx="245">
                  <c:v>-147.82672502455</c:v>
                </c:pt>
                <c:pt idx="246">
                  <c:v>-147.82743209619801</c:v>
                </c:pt>
                <c:pt idx="247">
                  <c:v>-147.84205340058799</c:v>
                </c:pt>
                <c:pt idx="248">
                  <c:v>-147.84081083180001</c:v>
                </c:pt>
                <c:pt idx="249">
                  <c:v>-147.66515949692001</c:v>
                </c:pt>
                <c:pt idx="250">
                  <c:v>-147.66033331413701</c:v>
                </c:pt>
                <c:pt idx="251">
                  <c:v>-147.662334557869</c:v>
                </c:pt>
                <c:pt idx="252">
                  <c:v>-147.63257254168599</c:v>
                </c:pt>
                <c:pt idx="253">
                  <c:v>-147.52997812322201</c:v>
                </c:pt>
                <c:pt idx="254">
                  <c:v>-147.50161818303701</c:v>
                </c:pt>
                <c:pt idx="255">
                  <c:v>-147.444195253451</c:v>
                </c:pt>
                <c:pt idx="256">
                  <c:v>-147.49813912541001</c:v>
                </c:pt>
                <c:pt idx="257">
                  <c:v>-147.49813912541001</c:v>
                </c:pt>
                <c:pt idx="258">
                  <c:v>-147.45193886435601</c:v>
                </c:pt>
                <c:pt idx="259">
                  <c:v>-147.40230712653801</c:v>
                </c:pt>
                <c:pt idx="260">
                  <c:v>-147.388535649836</c:v>
                </c:pt>
                <c:pt idx="261">
                  <c:v>-147.356488214173</c:v>
                </c:pt>
                <c:pt idx="262">
                  <c:v>-147.30608774532701</c:v>
                </c:pt>
                <c:pt idx="263">
                  <c:v>-147.285474763591</c:v>
                </c:pt>
                <c:pt idx="264">
                  <c:v>-147.232787538937</c:v>
                </c:pt>
                <c:pt idx="265">
                  <c:v>-147.221540074366</c:v>
                </c:pt>
                <c:pt idx="266">
                  <c:v>-147.163022690791</c:v>
                </c:pt>
                <c:pt idx="267">
                  <c:v>-147.19663305943999</c:v>
                </c:pt>
                <c:pt idx="268">
                  <c:v>-147.11603091388599</c:v>
                </c:pt>
                <c:pt idx="269">
                  <c:v>-146.994141145481</c:v>
                </c:pt>
                <c:pt idx="270">
                  <c:v>-146.99558611846899</c:v>
                </c:pt>
                <c:pt idx="271">
                  <c:v>-146.95113309364999</c:v>
                </c:pt>
                <c:pt idx="272">
                  <c:v>-146.89299906998301</c:v>
                </c:pt>
                <c:pt idx="273">
                  <c:v>-146.75000907845501</c:v>
                </c:pt>
                <c:pt idx="274">
                  <c:v>-146.54067364824701</c:v>
                </c:pt>
                <c:pt idx="275">
                  <c:v>-146.65670846169201</c:v>
                </c:pt>
                <c:pt idx="276">
                  <c:v>-146.52969962845</c:v>
                </c:pt>
                <c:pt idx="277">
                  <c:v>-146.43193876274799</c:v>
                </c:pt>
                <c:pt idx="278">
                  <c:v>-146.43123169109899</c:v>
                </c:pt>
                <c:pt idx="279">
                  <c:v>-146.35542087620499</c:v>
                </c:pt>
                <c:pt idx="280">
                  <c:v>-146.31412588337599</c:v>
                </c:pt>
                <c:pt idx="281">
                  <c:v>-146.32030455007899</c:v>
                </c:pt>
                <c:pt idx="282">
                  <c:v>-146.26665959382299</c:v>
                </c:pt>
                <c:pt idx="283">
                  <c:v>-146.19411270361701</c:v>
                </c:pt>
                <c:pt idx="284">
                  <c:v>-146.13845644754599</c:v>
                </c:pt>
                <c:pt idx="285">
                  <c:v>-146.059326082235</c:v>
                </c:pt>
                <c:pt idx="286">
                  <c:v>-145.882519970315</c:v>
                </c:pt>
                <c:pt idx="287">
                  <c:v>-145.683167987395</c:v>
                </c:pt>
                <c:pt idx="288">
                  <c:v>-145.72071450025601</c:v>
                </c:pt>
                <c:pt idx="289">
                  <c:v>-145.587623511815</c:v>
                </c:pt>
                <c:pt idx="290">
                  <c:v>-145.564556222194</c:v>
                </c:pt>
                <c:pt idx="291">
                  <c:v>-145.564525392505</c:v>
                </c:pt>
                <c:pt idx="292">
                  <c:v>-145.45282952045599</c:v>
                </c:pt>
                <c:pt idx="293">
                  <c:v>-145.45139996231299</c:v>
                </c:pt>
                <c:pt idx="294">
                  <c:v>-145.35313644037899</c:v>
                </c:pt>
                <c:pt idx="295">
                  <c:v>-145.30805341813601</c:v>
                </c:pt>
                <c:pt idx="296">
                  <c:v>-145.261263370541</c:v>
                </c:pt>
                <c:pt idx="297">
                  <c:v>-145.23837904784401</c:v>
                </c:pt>
                <c:pt idx="298">
                  <c:v>-145.120209615823</c:v>
                </c:pt>
                <c:pt idx="299">
                  <c:v>-144.969039038972</c:v>
                </c:pt>
                <c:pt idx="300">
                  <c:v>-144.969039038972</c:v>
                </c:pt>
                <c:pt idx="301">
                  <c:v>-144.861365766554</c:v>
                </c:pt>
                <c:pt idx="302">
                  <c:v>-144.863502396347</c:v>
                </c:pt>
                <c:pt idx="303">
                  <c:v>-144.73242069650499</c:v>
                </c:pt>
                <c:pt idx="304">
                  <c:v>-144.66166929828501</c:v>
                </c:pt>
                <c:pt idx="305">
                  <c:v>-144.66166929828501</c:v>
                </c:pt>
                <c:pt idx="306">
                  <c:v>-144.62522528427999</c:v>
                </c:pt>
                <c:pt idx="307">
                  <c:v>-144.522611428537</c:v>
                </c:pt>
                <c:pt idx="308">
                  <c:v>-144.62986113016399</c:v>
                </c:pt>
                <c:pt idx="309">
                  <c:v>-144.53161302307501</c:v>
                </c:pt>
                <c:pt idx="310">
                  <c:v>-144.130936631975</c:v>
                </c:pt>
                <c:pt idx="311">
                  <c:v>-144.129507073832</c:v>
                </c:pt>
                <c:pt idx="312">
                  <c:v>-144.08202335821699</c:v>
                </c:pt>
                <c:pt idx="313">
                  <c:v>-144.002791122644</c:v>
                </c:pt>
                <c:pt idx="314">
                  <c:v>-143.98365997723599</c:v>
                </c:pt>
                <c:pt idx="315">
                  <c:v>-143.87948922215801</c:v>
                </c:pt>
                <c:pt idx="316">
                  <c:v>-143.79641333143999</c:v>
                </c:pt>
                <c:pt idx="317">
                  <c:v>-143.70618965000901</c:v>
                </c:pt>
                <c:pt idx="318">
                  <c:v>-143.7048063364</c:v>
                </c:pt>
                <c:pt idx="319">
                  <c:v>-143.592996526787</c:v>
                </c:pt>
                <c:pt idx="320">
                  <c:v>-143.43581081287701</c:v>
                </c:pt>
                <c:pt idx="321">
                  <c:v>-143.47267102769601</c:v>
                </c:pt>
                <c:pt idx="322">
                  <c:v>-143.36264934009199</c:v>
                </c:pt>
                <c:pt idx="323">
                  <c:v>-143.24669562330399</c:v>
                </c:pt>
                <c:pt idx="324">
                  <c:v>-143.247402694953</c:v>
                </c:pt>
                <c:pt idx="325">
                  <c:v>-143.184221321911</c:v>
                </c:pt>
                <c:pt idx="326">
                  <c:v>-143.09318467613301</c:v>
                </c:pt>
                <c:pt idx="327">
                  <c:v>-143.10219364064801</c:v>
                </c:pt>
                <c:pt idx="328">
                  <c:v>-143.006740979249</c:v>
                </c:pt>
                <c:pt idx="329">
                  <c:v>-142.859059516108</c:v>
                </c:pt>
                <c:pt idx="330">
                  <c:v>-142.838059152033</c:v>
                </c:pt>
                <c:pt idx="331">
                  <c:v>-142.58600654083</c:v>
                </c:pt>
                <c:pt idx="332">
                  <c:v>-142.59161686948701</c:v>
                </c:pt>
                <c:pt idx="333">
                  <c:v>-142.29638664315999</c:v>
                </c:pt>
                <c:pt idx="334">
                  <c:v>-142.08990831802001</c:v>
                </c:pt>
                <c:pt idx="335">
                  <c:v>-141.92613175903</c:v>
                </c:pt>
                <c:pt idx="336">
                  <c:v>-141.90510458769799</c:v>
                </c:pt>
                <c:pt idx="337">
                  <c:v>-141.85837821070001</c:v>
                </c:pt>
                <c:pt idx="338">
                  <c:v>-141.85665979293799</c:v>
                </c:pt>
                <c:pt idx="339">
                  <c:v>-141.787403634675</c:v>
                </c:pt>
                <c:pt idx="340">
                  <c:v>-141.64903138808</c:v>
                </c:pt>
                <c:pt idx="341">
                  <c:v>-141.666051374625</c:v>
                </c:pt>
                <c:pt idx="342">
                  <c:v>-141.580029912203</c:v>
                </c:pt>
                <c:pt idx="343">
                  <c:v>-141.400799647198</c:v>
                </c:pt>
                <c:pt idx="344">
                  <c:v>-141.160912021283</c:v>
                </c:pt>
                <c:pt idx="345">
                  <c:v>-140.91786904948501</c:v>
                </c:pt>
                <c:pt idx="346">
                  <c:v>-140.69580632959301</c:v>
                </c:pt>
                <c:pt idx="347">
                  <c:v>-140.60888276130001</c:v>
                </c:pt>
                <c:pt idx="348">
                  <c:v>-140.543115716747</c:v>
                </c:pt>
                <c:pt idx="349">
                  <c:v>-140.442548012944</c:v>
                </c:pt>
                <c:pt idx="350">
                  <c:v>-140.442548012944</c:v>
                </c:pt>
                <c:pt idx="351">
                  <c:v>-140.338814907173</c:v>
                </c:pt>
                <c:pt idx="352">
                  <c:v>-140.12473036840501</c:v>
                </c:pt>
                <c:pt idx="353">
                  <c:v>-140.12614451170299</c:v>
                </c:pt>
                <c:pt idx="354">
                  <c:v>-139.91664152941701</c:v>
                </c:pt>
                <c:pt idx="355">
                  <c:v>-139.655932483915</c:v>
                </c:pt>
                <c:pt idx="356">
                  <c:v>-139.643711872898</c:v>
                </c:pt>
                <c:pt idx="357">
                  <c:v>-139.42776817154601</c:v>
                </c:pt>
                <c:pt idx="358">
                  <c:v>-139.21857549737601</c:v>
                </c:pt>
                <c:pt idx="359">
                  <c:v>-139.15070265272001</c:v>
                </c:pt>
                <c:pt idx="360">
                  <c:v>-139.041952352377</c:v>
                </c:pt>
                <c:pt idx="361">
                  <c:v>-138.90281539718799</c:v>
                </c:pt>
                <c:pt idx="362">
                  <c:v>-138.89997169574599</c:v>
                </c:pt>
                <c:pt idx="363">
                  <c:v>-138.697506589044</c:v>
                </c:pt>
                <c:pt idx="364">
                  <c:v>-138.52078089889201</c:v>
                </c:pt>
                <c:pt idx="365">
                  <c:v>-138.39621699233999</c:v>
                </c:pt>
                <c:pt idx="366">
                  <c:v>-138.319959146945</c:v>
                </c:pt>
                <c:pt idx="367">
                  <c:v>-138.10187278215099</c:v>
                </c:pt>
                <c:pt idx="368">
                  <c:v>-137.853351506759</c:v>
                </c:pt>
                <c:pt idx="369">
                  <c:v>-137.887395502282</c:v>
                </c:pt>
                <c:pt idx="370">
                  <c:v>-137.72960659820399</c:v>
                </c:pt>
                <c:pt idx="371">
                  <c:v>-137.72816162521599</c:v>
                </c:pt>
                <c:pt idx="372">
                  <c:v>-137.57821820230799</c:v>
                </c:pt>
                <c:pt idx="373">
                  <c:v>-137.273580236714</c:v>
                </c:pt>
                <c:pt idx="374">
                  <c:v>-137.11558155845901</c:v>
                </c:pt>
                <c:pt idx="375">
                  <c:v>-137.116995701756</c:v>
                </c:pt>
                <c:pt idx="376">
                  <c:v>-136.945564673386</c:v>
                </c:pt>
                <c:pt idx="377">
                  <c:v>-136.945564673386</c:v>
                </c:pt>
                <c:pt idx="378">
                  <c:v>-136.74994107171699</c:v>
                </c:pt>
                <c:pt idx="379">
                  <c:v>-136.55909941951401</c:v>
                </c:pt>
                <c:pt idx="380">
                  <c:v>-136.42911016244301</c:v>
                </c:pt>
                <c:pt idx="381">
                  <c:v>-136.43338342202799</c:v>
                </c:pt>
                <c:pt idx="382">
                  <c:v>-136.172233379674</c:v>
                </c:pt>
                <c:pt idx="383">
                  <c:v>-136.172955866167</c:v>
                </c:pt>
                <c:pt idx="384">
                  <c:v>-135.98549542376</c:v>
                </c:pt>
                <c:pt idx="385">
                  <c:v>-135.90504139300401</c:v>
                </c:pt>
                <c:pt idx="386">
                  <c:v>-135.90574846465401</c:v>
                </c:pt>
                <c:pt idx="387">
                  <c:v>-135.77607688567599</c:v>
                </c:pt>
                <c:pt idx="388">
                  <c:v>-135.39968756816199</c:v>
                </c:pt>
                <c:pt idx="389">
                  <c:v>-135.17779038913099</c:v>
                </c:pt>
                <c:pt idx="390">
                  <c:v>-134.99799781973201</c:v>
                </c:pt>
                <c:pt idx="391">
                  <c:v>-134.91275245831599</c:v>
                </c:pt>
                <c:pt idx="392">
                  <c:v>-134.831104114525</c:v>
                </c:pt>
                <c:pt idx="393">
                  <c:v>-134.791733291204</c:v>
                </c:pt>
                <c:pt idx="394">
                  <c:v>-134.67421731631899</c:v>
                </c:pt>
                <c:pt idx="395">
                  <c:v>-134.63729745333799</c:v>
                </c:pt>
                <c:pt idx="396">
                  <c:v>-134.63729745333799</c:v>
                </c:pt>
                <c:pt idx="397">
                  <c:v>-134.47567495020201</c:v>
                </c:pt>
                <c:pt idx="398">
                  <c:v>-134.35160431868701</c:v>
                </c:pt>
                <c:pt idx="399">
                  <c:v>-134.290196989137</c:v>
                </c:pt>
                <c:pt idx="400">
                  <c:v>-134.07084124829899</c:v>
                </c:pt>
                <c:pt idx="401">
                  <c:v>-134.04019120476201</c:v>
                </c:pt>
                <c:pt idx="402">
                  <c:v>-133.85875661693601</c:v>
                </c:pt>
                <c:pt idx="403">
                  <c:v>-133.81956541299201</c:v>
                </c:pt>
                <c:pt idx="404">
                  <c:v>-133.81956541299201</c:v>
                </c:pt>
                <c:pt idx="405">
                  <c:v>-133.76586281979101</c:v>
                </c:pt>
                <c:pt idx="406">
                  <c:v>-133.60124246676401</c:v>
                </c:pt>
                <c:pt idx="407">
                  <c:v>-133.391072623714</c:v>
                </c:pt>
                <c:pt idx="408">
                  <c:v>-133.42389683527099</c:v>
                </c:pt>
                <c:pt idx="409">
                  <c:v>-133.360341483518</c:v>
                </c:pt>
                <c:pt idx="410">
                  <c:v>-133.36389225660901</c:v>
                </c:pt>
                <c:pt idx="411">
                  <c:v>-133.317859547632</c:v>
                </c:pt>
                <c:pt idx="412">
                  <c:v>-133.247138979103</c:v>
                </c:pt>
                <c:pt idx="413">
                  <c:v>-133.22663591249801</c:v>
                </c:pt>
                <c:pt idx="414">
                  <c:v>-133.22592884084801</c:v>
                </c:pt>
                <c:pt idx="415">
                  <c:v>-133.23191314821801</c:v>
                </c:pt>
                <c:pt idx="416">
                  <c:v>-133.22304895095701</c:v>
                </c:pt>
                <c:pt idx="417">
                  <c:v>-132.88432879017299</c:v>
                </c:pt>
                <c:pt idx="418">
                  <c:v>-133.085316082981</c:v>
                </c:pt>
                <c:pt idx="419">
                  <c:v>-133.15260919718</c:v>
                </c:pt>
                <c:pt idx="420">
                  <c:v>-133.153316268829</c:v>
                </c:pt>
                <c:pt idx="421">
                  <c:v>-133.08613105854499</c:v>
                </c:pt>
                <c:pt idx="422">
                  <c:v>-133.08613105854499</c:v>
                </c:pt>
                <c:pt idx="423">
                  <c:v>-133.063475947304</c:v>
                </c:pt>
                <c:pt idx="424">
                  <c:v>-133.11809002757099</c:v>
                </c:pt>
                <c:pt idx="425">
                  <c:v>-133.11447759510199</c:v>
                </c:pt>
                <c:pt idx="426">
                  <c:v>-133.16441964103501</c:v>
                </c:pt>
                <c:pt idx="427">
                  <c:v>-133.23838268575599</c:v>
                </c:pt>
                <c:pt idx="428">
                  <c:v>-133.11905311793399</c:v>
                </c:pt>
                <c:pt idx="429">
                  <c:v>-133.29548190359901</c:v>
                </c:pt>
                <c:pt idx="430">
                  <c:v>-133.46393451935799</c:v>
                </c:pt>
                <c:pt idx="431">
                  <c:v>-133.308270852661</c:v>
                </c:pt>
                <c:pt idx="432">
                  <c:v>-133.308993339154</c:v>
                </c:pt>
                <c:pt idx="433">
                  <c:v>-133.37295148809201</c:v>
                </c:pt>
                <c:pt idx="434">
                  <c:v>-133.37224441644301</c:v>
                </c:pt>
                <c:pt idx="435">
                  <c:v>-133.45052897650001</c:v>
                </c:pt>
                <c:pt idx="436">
                  <c:v>-133.45709502554101</c:v>
                </c:pt>
                <c:pt idx="437">
                  <c:v>-133.45850916883899</c:v>
                </c:pt>
                <c:pt idx="438">
                  <c:v>-133.53788818288399</c:v>
                </c:pt>
                <c:pt idx="439">
                  <c:v>-133.72697120644099</c:v>
                </c:pt>
                <c:pt idx="440">
                  <c:v>-133.89474959145701</c:v>
                </c:pt>
                <c:pt idx="441">
                  <c:v>-134.03010857331699</c:v>
                </c:pt>
                <c:pt idx="442">
                  <c:v>-134.15615029376301</c:v>
                </c:pt>
                <c:pt idx="443">
                  <c:v>-134.21480439972399</c:v>
                </c:pt>
                <c:pt idx="444">
                  <c:v>-134.25888947948201</c:v>
                </c:pt>
                <c:pt idx="445">
                  <c:v>-134.37025829224299</c:v>
                </c:pt>
                <c:pt idx="446">
                  <c:v>-134.38888879263601</c:v>
                </c:pt>
                <c:pt idx="447">
                  <c:v>-134.46241285172201</c:v>
                </c:pt>
                <c:pt idx="448">
                  <c:v>-134.63644094401499</c:v>
                </c:pt>
                <c:pt idx="449">
                  <c:v>-134.647923653693</c:v>
                </c:pt>
                <c:pt idx="450">
                  <c:v>-134.73914527761099</c:v>
                </c:pt>
                <c:pt idx="451">
                  <c:v>-134.825302126092</c:v>
                </c:pt>
                <c:pt idx="452">
                  <c:v>-134.826731684235</c:v>
                </c:pt>
                <c:pt idx="453">
                  <c:v>-134.96853138515999</c:v>
                </c:pt>
                <c:pt idx="454">
                  <c:v>-135.0749312591</c:v>
                </c:pt>
                <c:pt idx="455">
                  <c:v>-135.18847892375399</c:v>
                </c:pt>
                <c:pt idx="456">
                  <c:v>-135.18918599540299</c:v>
                </c:pt>
                <c:pt idx="457">
                  <c:v>-135.307390279548</c:v>
                </c:pt>
                <c:pt idx="458">
                  <c:v>-135.32594571693301</c:v>
                </c:pt>
                <c:pt idx="459">
                  <c:v>-135.49307466724699</c:v>
                </c:pt>
                <c:pt idx="460">
                  <c:v>-135.660174799087</c:v>
                </c:pt>
                <c:pt idx="461">
                  <c:v>-135.828581170311</c:v>
                </c:pt>
                <c:pt idx="462">
                  <c:v>-135.925740857063</c:v>
                </c:pt>
                <c:pt idx="463">
                  <c:v>-136.090552221878</c:v>
                </c:pt>
                <c:pt idx="464">
                  <c:v>-136.26696760391599</c:v>
                </c:pt>
                <c:pt idx="465">
                  <c:v>-136.34311352296399</c:v>
                </c:pt>
                <c:pt idx="466">
                  <c:v>-136.52612176129799</c:v>
                </c:pt>
                <c:pt idx="467">
                  <c:v>-136.53077302202701</c:v>
                </c:pt>
                <c:pt idx="468">
                  <c:v>-136.534984622232</c:v>
                </c:pt>
                <c:pt idx="469">
                  <c:v>-136.660964683298</c:v>
                </c:pt>
                <c:pt idx="470">
                  <c:v>-136.660964683298</c:v>
                </c:pt>
                <c:pt idx="471">
                  <c:v>-136.796198335182</c:v>
                </c:pt>
                <c:pt idx="472">
                  <c:v>-137.00443596385799</c:v>
                </c:pt>
                <c:pt idx="473">
                  <c:v>-137.00302182056001</c:v>
                </c:pt>
                <c:pt idx="474">
                  <c:v>-137.12574801302301</c:v>
                </c:pt>
                <c:pt idx="475">
                  <c:v>-137.28675995601401</c:v>
                </c:pt>
                <c:pt idx="476">
                  <c:v>-137.42533058437601</c:v>
                </c:pt>
                <c:pt idx="477">
                  <c:v>-137.42818970066199</c:v>
                </c:pt>
                <c:pt idx="478">
                  <c:v>-137.537327383345</c:v>
                </c:pt>
                <c:pt idx="479">
                  <c:v>-137.536620311696</c:v>
                </c:pt>
                <c:pt idx="480">
                  <c:v>-137.646725107175</c:v>
                </c:pt>
                <c:pt idx="481">
                  <c:v>-137.82842710612599</c:v>
                </c:pt>
                <c:pt idx="482">
                  <c:v>-137.82844252097101</c:v>
                </c:pt>
                <c:pt idx="483">
                  <c:v>-138.01283407291399</c:v>
                </c:pt>
                <c:pt idx="484">
                  <c:v>-138.04723595741399</c:v>
                </c:pt>
                <c:pt idx="485">
                  <c:v>-138.04723595741399</c:v>
                </c:pt>
                <c:pt idx="486">
                  <c:v>-138.07847243994701</c:v>
                </c:pt>
                <c:pt idx="487">
                  <c:v>-138.225535972963</c:v>
                </c:pt>
                <c:pt idx="488">
                  <c:v>-138.37003126053099</c:v>
                </c:pt>
                <c:pt idx="489">
                  <c:v>-138.522811014903</c:v>
                </c:pt>
                <c:pt idx="490">
                  <c:v>-138.552128686689</c:v>
                </c:pt>
                <c:pt idx="491">
                  <c:v>-138.55283575833801</c:v>
                </c:pt>
                <c:pt idx="492">
                  <c:v>-138.606962597219</c:v>
                </c:pt>
                <c:pt idx="493">
                  <c:v>-138.632789144078</c:v>
                </c:pt>
                <c:pt idx="494">
                  <c:v>-138.632789144078</c:v>
                </c:pt>
                <c:pt idx="495">
                  <c:v>-138.672468264298</c:v>
                </c:pt>
                <c:pt idx="496">
                  <c:v>-138.791015697463</c:v>
                </c:pt>
                <c:pt idx="497">
                  <c:v>-138.79172276911299</c:v>
                </c:pt>
                <c:pt idx="498">
                  <c:v>-138.95069660503199</c:v>
                </c:pt>
                <c:pt idx="499">
                  <c:v>-138.986607133116</c:v>
                </c:pt>
                <c:pt idx="500">
                  <c:v>-138.98729878992</c:v>
                </c:pt>
                <c:pt idx="501">
                  <c:v>-139.01913645140399</c:v>
                </c:pt>
                <c:pt idx="502">
                  <c:v>-139.05850526350801</c:v>
                </c:pt>
                <c:pt idx="503">
                  <c:v>-139.08134937532299</c:v>
                </c:pt>
                <c:pt idx="504">
                  <c:v>-139.082056446971</c:v>
                </c:pt>
                <c:pt idx="505">
                  <c:v>-139.14050077875399</c:v>
                </c:pt>
                <c:pt idx="506">
                  <c:v>-139.14050077875399</c:v>
                </c:pt>
                <c:pt idx="507">
                  <c:v>-139.220663938673</c:v>
                </c:pt>
                <c:pt idx="508">
                  <c:v>-139.26467395542201</c:v>
                </c:pt>
                <c:pt idx="509">
                  <c:v>-139.24365080652501</c:v>
                </c:pt>
                <c:pt idx="510">
                  <c:v>-139.29488367699699</c:v>
                </c:pt>
                <c:pt idx="511">
                  <c:v>-139.303262644087</c:v>
                </c:pt>
                <c:pt idx="512">
                  <c:v>-139.30552460385499</c:v>
                </c:pt>
                <c:pt idx="513">
                  <c:v>-139.324953328639</c:v>
                </c:pt>
                <c:pt idx="514">
                  <c:v>-139.292231662234</c:v>
                </c:pt>
                <c:pt idx="515">
                  <c:v>-139.27180566985399</c:v>
                </c:pt>
                <c:pt idx="516">
                  <c:v>-139.273219813152</c:v>
                </c:pt>
                <c:pt idx="517">
                  <c:v>-139.29276582304499</c:v>
                </c:pt>
                <c:pt idx="518">
                  <c:v>-139.29276582304499</c:v>
                </c:pt>
                <c:pt idx="519">
                  <c:v>-139.27499118398899</c:v>
                </c:pt>
                <c:pt idx="520">
                  <c:v>-139.28387481852801</c:v>
                </c:pt>
                <c:pt idx="521">
                  <c:v>-139.28387481852801</c:v>
                </c:pt>
                <c:pt idx="522">
                  <c:v>-139.293542598941</c:v>
                </c:pt>
                <c:pt idx="523">
                  <c:v>-139.26366262275999</c:v>
                </c:pt>
                <c:pt idx="524">
                  <c:v>-139.26366262275999</c:v>
                </c:pt>
                <c:pt idx="525">
                  <c:v>-139.25467510674099</c:v>
                </c:pt>
                <c:pt idx="526">
                  <c:v>-139.150202088415</c:v>
                </c:pt>
                <c:pt idx="527">
                  <c:v>-139.150202088415</c:v>
                </c:pt>
                <c:pt idx="528">
                  <c:v>-139.09606787955499</c:v>
                </c:pt>
                <c:pt idx="529">
                  <c:v>-139.053435817653</c:v>
                </c:pt>
                <c:pt idx="530">
                  <c:v>-139.02521461107199</c:v>
                </c:pt>
                <c:pt idx="531">
                  <c:v>-139.01536788617199</c:v>
                </c:pt>
                <c:pt idx="532">
                  <c:v>-138.97865243860701</c:v>
                </c:pt>
                <c:pt idx="533">
                  <c:v>-138.95625937973</c:v>
                </c:pt>
                <c:pt idx="534">
                  <c:v>-138.99747596200601</c:v>
                </c:pt>
                <c:pt idx="535">
                  <c:v>-139.04313134472801</c:v>
                </c:pt>
                <c:pt idx="536">
                  <c:v>-139.082284349003</c:v>
                </c:pt>
                <c:pt idx="537">
                  <c:v>-138.97196575691299</c:v>
                </c:pt>
                <c:pt idx="538">
                  <c:v>-138.93078402675999</c:v>
                </c:pt>
                <c:pt idx="539">
                  <c:v>-138.93078402675999</c:v>
                </c:pt>
                <c:pt idx="540">
                  <c:v>-138.93322895345</c:v>
                </c:pt>
                <c:pt idx="541">
                  <c:v>-138.84713979799699</c:v>
                </c:pt>
                <c:pt idx="542">
                  <c:v>-138.84784686964599</c:v>
                </c:pt>
                <c:pt idx="543">
                  <c:v>-138.838784290619</c:v>
                </c:pt>
                <c:pt idx="544">
                  <c:v>-138.78240353683699</c:v>
                </c:pt>
                <c:pt idx="545">
                  <c:v>-138.78314143817599</c:v>
                </c:pt>
                <c:pt idx="546">
                  <c:v>-138.73369467849699</c:v>
                </c:pt>
                <c:pt idx="547">
                  <c:v>-138.65839456470201</c:v>
                </c:pt>
                <c:pt idx="548">
                  <c:v>-138.65979329315499</c:v>
                </c:pt>
                <c:pt idx="549">
                  <c:v>-138.575257014605</c:v>
                </c:pt>
                <c:pt idx="550">
                  <c:v>-138.499203584626</c:v>
                </c:pt>
                <c:pt idx="551">
                  <c:v>-138.43589285917599</c:v>
                </c:pt>
                <c:pt idx="552">
                  <c:v>-138.440089044535</c:v>
                </c:pt>
                <c:pt idx="553">
                  <c:v>-138.34679245020499</c:v>
                </c:pt>
                <c:pt idx="554">
                  <c:v>-138.24927822202099</c:v>
                </c:pt>
                <c:pt idx="555">
                  <c:v>-138.21623686630701</c:v>
                </c:pt>
                <c:pt idx="556">
                  <c:v>-138.13197403253201</c:v>
                </c:pt>
                <c:pt idx="557">
                  <c:v>-138.13197403253201</c:v>
                </c:pt>
                <c:pt idx="558">
                  <c:v>-138.07765685675099</c:v>
                </c:pt>
                <c:pt idx="559">
                  <c:v>-138.03435994530099</c:v>
                </c:pt>
                <c:pt idx="560">
                  <c:v>-137.996351661982</c:v>
                </c:pt>
                <c:pt idx="561">
                  <c:v>-137.80079910088699</c:v>
                </c:pt>
                <c:pt idx="562">
                  <c:v>-137.81202579185199</c:v>
                </c:pt>
                <c:pt idx="563">
                  <c:v>-137.81363094693901</c:v>
                </c:pt>
                <c:pt idx="564">
                  <c:v>-137.815014260547</c:v>
                </c:pt>
                <c:pt idx="565">
                  <c:v>-137.7202050002</c:v>
                </c:pt>
                <c:pt idx="566">
                  <c:v>-137.7202050002</c:v>
                </c:pt>
                <c:pt idx="567">
                  <c:v>-137.60653401678599</c:v>
                </c:pt>
                <c:pt idx="568">
                  <c:v>-137.60335722240799</c:v>
                </c:pt>
                <c:pt idx="569">
                  <c:v>-137.60337263725299</c:v>
                </c:pt>
                <c:pt idx="570">
                  <c:v>-137.617564337201</c:v>
                </c:pt>
                <c:pt idx="571">
                  <c:v>-137.493214227262</c:v>
                </c:pt>
                <c:pt idx="572">
                  <c:v>-137.493229642106</c:v>
                </c:pt>
                <c:pt idx="573">
                  <c:v>-137.32713348640101</c:v>
                </c:pt>
                <c:pt idx="574">
                  <c:v>-137.179762331375</c:v>
                </c:pt>
                <c:pt idx="575">
                  <c:v>-137.17834818807799</c:v>
                </c:pt>
                <c:pt idx="576">
                  <c:v>-137.091401834961</c:v>
                </c:pt>
                <c:pt idx="577">
                  <c:v>-136.977351514075</c:v>
                </c:pt>
                <c:pt idx="578">
                  <c:v>-136.842119873408</c:v>
                </c:pt>
                <c:pt idx="579">
                  <c:v>-136.840644070731</c:v>
                </c:pt>
                <c:pt idx="580">
                  <c:v>-136.781317745244</c:v>
                </c:pt>
                <c:pt idx="581">
                  <c:v>-136.781302330399</c:v>
                </c:pt>
                <c:pt idx="582">
                  <c:v>-136.73969702945499</c:v>
                </c:pt>
                <c:pt idx="583">
                  <c:v>-136.653987211475</c:v>
                </c:pt>
                <c:pt idx="584">
                  <c:v>-136.621356022924</c:v>
                </c:pt>
                <c:pt idx="585">
                  <c:v>-136.627199585471</c:v>
                </c:pt>
                <c:pt idx="586">
                  <c:v>-136.397129865984</c:v>
                </c:pt>
                <c:pt idx="587">
                  <c:v>-136.397129865984</c:v>
                </c:pt>
                <c:pt idx="588">
                  <c:v>-136.34588359188399</c:v>
                </c:pt>
                <c:pt idx="589">
                  <c:v>-136.23257117233601</c:v>
                </c:pt>
                <c:pt idx="590">
                  <c:v>-136.04144601927501</c:v>
                </c:pt>
                <c:pt idx="591">
                  <c:v>-136.174566501078</c:v>
                </c:pt>
                <c:pt idx="592">
                  <c:v>-136.023131860647</c:v>
                </c:pt>
                <c:pt idx="593">
                  <c:v>-135.98470737651499</c:v>
                </c:pt>
                <c:pt idx="594">
                  <c:v>-135.875943672544</c:v>
                </c:pt>
                <c:pt idx="595">
                  <c:v>-135.81589687177899</c:v>
                </c:pt>
                <c:pt idx="596">
                  <c:v>-135.69635350734501</c:v>
                </c:pt>
                <c:pt idx="597">
                  <c:v>-135.51486932743899</c:v>
                </c:pt>
                <c:pt idx="598">
                  <c:v>-135.39438432113801</c:v>
                </c:pt>
                <c:pt idx="599">
                  <c:v>-135.277003057424</c:v>
                </c:pt>
                <c:pt idx="600">
                  <c:v>-135.27743467308099</c:v>
                </c:pt>
                <c:pt idx="601">
                  <c:v>-135.14323180458999</c:v>
                </c:pt>
                <c:pt idx="602">
                  <c:v>-135.14323180458999</c:v>
                </c:pt>
                <c:pt idx="603">
                  <c:v>-135.02807362608701</c:v>
                </c:pt>
                <c:pt idx="604">
                  <c:v>-134.777173105819</c:v>
                </c:pt>
                <c:pt idx="605">
                  <c:v>-134.82302485909099</c:v>
                </c:pt>
                <c:pt idx="606">
                  <c:v>-134.698204933825</c:v>
                </c:pt>
                <c:pt idx="607">
                  <c:v>-134.45551582857101</c:v>
                </c:pt>
                <c:pt idx="608">
                  <c:v>-134.447046383627</c:v>
                </c:pt>
                <c:pt idx="609">
                  <c:v>-134.28546610259201</c:v>
                </c:pt>
                <c:pt idx="610">
                  <c:v>-134.179812174858</c:v>
                </c:pt>
                <c:pt idx="611">
                  <c:v>-134.11868633495001</c:v>
                </c:pt>
                <c:pt idx="612">
                  <c:v>-134.128186563285</c:v>
                </c:pt>
                <c:pt idx="613">
                  <c:v>-133.946103215645</c:v>
                </c:pt>
                <c:pt idx="614">
                  <c:v>-133.746327661934</c:v>
                </c:pt>
                <c:pt idx="615">
                  <c:v>-133.74701931873801</c:v>
                </c:pt>
                <c:pt idx="616">
                  <c:v>-133.60619276425899</c:v>
                </c:pt>
                <c:pt idx="617">
                  <c:v>-133.607591492713</c:v>
                </c:pt>
                <c:pt idx="618">
                  <c:v>-133.42959843773301</c:v>
                </c:pt>
                <c:pt idx="619">
                  <c:v>-133.23844446619901</c:v>
                </c:pt>
                <c:pt idx="620">
                  <c:v>-133.06183070239399</c:v>
                </c:pt>
                <c:pt idx="621">
                  <c:v>-133.06113904559001</c:v>
                </c:pt>
                <c:pt idx="622">
                  <c:v>-132.77160761455701</c:v>
                </c:pt>
                <c:pt idx="623">
                  <c:v>-132.85677992418101</c:v>
                </c:pt>
                <c:pt idx="624">
                  <c:v>-132.54880297089301</c:v>
                </c:pt>
                <c:pt idx="625">
                  <c:v>-132.42641054625599</c:v>
                </c:pt>
                <c:pt idx="626">
                  <c:v>-132.42570347460699</c:v>
                </c:pt>
                <c:pt idx="627">
                  <c:v>-132.338541313663</c:v>
                </c:pt>
                <c:pt idx="628">
                  <c:v>-132.185474710888</c:v>
                </c:pt>
                <c:pt idx="629">
                  <c:v>-132.02630651563601</c:v>
                </c:pt>
                <c:pt idx="630">
                  <c:v>-132.02702900212901</c:v>
                </c:pt>
                <c:pt idx="631">
                  <c:v>-131.81887448132801</c:v>
                </c:pt>
                <c:pt idx="632">
                  <c:v>-131.57192350890099</c:v>
                </c:pt>
                <c:pt idx="633">
                  <c:v>-131.40564840870701</c:v>
                </c:pt>
                <c:pt idx="634">
                  <c:v>-131.11897810517601</c:v>
                </c:pt>
                <c:pt idx="635">
                  <c:v>-130.89725048944001</c:v>
                </c:pt>
                <c:pt idx="636">
                  <c:v>-130.800198706602</c:v>
                </c:pt>
                <c:pt idx="637">
                  <c:v>-130.56049002517599</c:v>
                </c:pt>
                <c:pt idx="638">
                  <c:v>-130.56049002517599</c:v>
                </c:pt>
                <c:pt idx="639">
                  <c:v>-130.31587808674101</c:v>
                </c:pt>
                <c:pt idx="640">
                  <c:v>-129.99752829260899</c:v>
                </c:pt>
                <c:pt idx="641">
                  <c:v>-129.999649507556</c:v>
                </c:pt>
                <c:pt idx="642">
                  <c:v>-129.70277391525701</c:v>
                </c:pt>
                <c:pt idx="643">
                  <c:v>-129.61586777302401</c:v>
                </c:pt>
                <c:pt idx="644">
                  <c:v>-129.426434230469</c:v>
                </c:pt>
                <c:pt idx="645">
                  <c:v>-129.15524645142401</c:v>
                </c:pt>
                <c:pt idx="646">
                  <c:v>-128.92617467442301</c:v>
                </c:pt>
                <c:pt idx="647">
                  <c:v>-128.57974441853</c:v>
                </c:pt>
                <c:pt idx="648">
                  <c:v>-128.649775341473</c:v>
                </c:pt>
                <c:pt idx="649">
                  <c:v>-128.321112354658</c:v>
                </c:pt>
                <c:pt idx="650">
                  <c:v>-128.30331626710699</c:v>
                </c:pt>
                <c:pt idx="651">
                  <c:v>-128.00411705566</c:v>
                </c:pt>
                <c:pt idx="652">
                  <c:v>-127.861232956831</c:v>
                </c:pt>
                <c:pt idx="653">
                  <c:v>-127.69318716069</c:v>
                </c:pt>
                <c:pt idx="654">
                  <c:v>-127.67730385023501</c:v>
                </c:pt>
                <c:pt idx="655">
                  <c:v>-127.26581563265501</c:v>
                </c:pt>
                <c:pt idx="656">
                  <c:v>-127.23690276927</c:v>
                </c:pt>
                <c:pt idx="657">
                  <c:v>-126.94860251461201</c:v>
                </c:pt>
                <c:pt idx="658">
                  <c:v>-126.70879933289901</c:v>
                </c:pt>
                <c:pt idx="659">
                  <c:v>-126.453903020255</c:v>
                </c:pt>
                <c:pt idx="660">
                  <c:v>-126.45036766201</c:v>
                </c:pt>
                <c:pt idx="661">
                  <c:v>-126.162293271265</c:v>
                </c:pt>
                <c:pt idx="662">
                  <c:v>-125.822829175492</c:v>
                </c:pt>
                <c:pt idx="663">
                  <c:v>-125.20878872090201</c:v>
                </c:pt>
                <c:pt idx="664">
                  <c:v>-124.863252526013</c:v>
                </c:pt>
                <c:pt idx="665">
                  <c:v>-124.555006150384</c:v>
                </c:pt>
                <c:pt idx="666">
                  <c:v>-124.47297243547099</c:v>
                </c:pt>
                <c:pt idx="667">
                  <c:v>-124.213404088492</c:v>
                </c:pt>
                <c:pt idx="668">
                  <c:v>-124.148232189241</c:v>
                </c:pt>
                <c:pt idx="669">
                  <c:v>-123.909030186479</c:v>
                </c:pt>
                <c:pt idx="670">
                  <c:v>-123.565304898424</c:v>
                </c:pt>
                <c:pt idx="671">
                  <c:v>-123.396759793595</c:v>
                </c:pt>
                <c:pt idx="672">
                  <c:v>-123.164168073193</c:v>
                </c:pt>
                <c:pt idx="673">
                  <c:v>-122.86271293562901</c:v>
                </c:pt>
                <c:pt idx="674">
                  <c:v>-122.561306053816</c:v>
                </c:pt>
                <c:pt idx="675">
                  <c:v>-122.49347543126299</c:v>
                </c:pt>
                <c:pt idx="676">
                  <c:v>-122.12546105840499</c:v>
                </c:pt>
                <c:pt idx="677">
                  <c:v>-121.98575576517101</c:v>
                </c:pt>
                <c:pt idx="678">
                  <c:v>-121.734652840702</c:v>
                </c:pt>
                <c:pt idx="679">
                  <c:v>-121.449061576315</c:v>
                </c:pt>
                <c:pt idx="680">
                  <c:v>-121.143057723175</c:v>
                </c:pt>
                <c:pt idx="681">
                  <c:v>-120.797904888193</c:v>
                </c:pt>
                <c:pt idx="682">
                  <c:v>-120.509467911147</c:v>
                </c:pt>
                <c:pt idx="683">
                  <c:v>-120.212420744338</c:v>
                </c:pt>
                <c:pt idx="684">
                  <c:v>-120.214904545585</c:v>
                </c:pt>
                <c:pt idx="685">
                  <c:v>-119.861143532055</c:v>
                </c:pt>
                <c:pt idx="686">
                  <c:v>-119.842151120252</c:v>
                </c:pt>
                <c:pt idx="687">
                  <c:v>-119.474797574508</c:v>
                </c:pt>
                <c:pt idx="688">
                  <c:v>-119.27538594342499</c:v>
                </c:pt>
                <c:pt idx="689">
                  <c:v>-119.027723876915</c:v>
                </c:pt>
                <c:pt idx="690">
                  <c:v>-118.700806790009</c:v>
                </c:pt>
                <c:pt idx="691">
                  <c:v>-118.10015042978</c:v>
                </c:pt>
                <c:pt idx="692">
                  <c:v>-118.023087664906</c:v>
                </c:pt>
                <c:pt idx="693">
                  <c:v>-117.494279168102</c:v>
                </c:pt>
                <c:pt idx="694">
                  <c:v>-117.25423337130501</c:v>
                </c:pt>
                <c:pt idx="695">
                  <c:v>-117.253526299656</c:v>
                </c:pt>
                <c:pt idx="696">
                  <c:v>-116.999312262622</c:v>
                </c:pt>
                <c:pt idx="697">
                  <c:v>-116.649940457458</c:v>
                </c:pt>
                <c:pt idx="698">
                  <c:v>-116.264125974615</c:v>
                </c:pt>
                <c:pt idx="699">
                  <c:v>-116.265540117914</c:v>
                </c:pt>
                <c:pt idx="700">
                  <c:v>-115.879868391109</c:v>
                </c:pt>
                <c:pt idx="701">
                  <c:v>-115.872568463162</c:v>
                </c:pt>
                <c:pt idx="702">
                  <c:v>-115.473691586483</c:v>
                </c:pt>
                <c:pt idx="703">
                  <c:v>-115.266997453515</c:v>
                </c:pt>
                <c:pt idx="704">
                  <c:v>-115.080301719703</c:v>
                </c:pt>
                <c:pt idx="705">
                  <c:v>-114.75821416312399</c:v>
                </c:pt>
                <c:pt idx="706">
                  <c:v>-114.459279015257</c:v>
                </c:pt>
                <c:pt idx="707">
                  <c:v>-114.332239352326</c:v>
                </c:pt>
                <c:pt idx="708">
                  <c:v>-114.171134920266</c:v>
                </c:pt>
                <c:pt idx="709">
                  <c:v>-113.84180708390301</c:v>
                </c:pt>
                <c:pt idx="710">
                  <c:v>-113.658105177547</c:v>
                </c:pt>
                <c:pt idx="711">
                  <c:v>-113.50719263062599</c:v>
                </c:pt>
                <c:pt idx="712">
                  <c:v>-113.263732783126</c:v>
                </c:pt>
                <c:pt idx="713">
                  <c:v>-113.168095143587</c:v>
                </c:pt>
                <c:pt idx="714">
                  <c:v>-112.820926986356</c:v>
                </c:pt>
                <c:pt idx="715">
                  <c:v>-112.575301690591</c:v>
                </c:pt>
                <c:pt idx="716">
                  <c:v>-112.401751458489</c:v>
                </c:pt>
                <c:pt idx="717">
                  <c:v>-112.327817232242</c:v>
                </c:pt>
                <c:pt idx="718">
                  <c:v>-111.727607902516</c:v>
                </c:pt>
                <c:pt idx="719">
                  <c:v>-111.727607902516</c:v>
                </c:pt>
                <c:pt idx="720">
                  <c:v>-111.064975874694</c:v>
                </c:pt>
                <c:pt idx="721">
                  <c:v>-110.93693424684299</c:v>
                </c:pt>
                <c:pt idx="722">
                  <c:v>-110.75030419484401</c:v>
                </c:pt>
                <c:pt idx="723">
                  <c:v>-110.686885565479</c:v>
                </c:pt>
                <c:pt idx="724">
                  <c:v>-110.306084254775</c:v>
                </c:pt>
                <c:pt idx="725">
                  <c:v>-110.155821142558</c:v>
                </c:pt>
                <c:pt idx="726">
                  <c:v>-109.796551670635</c:v>
                </c:pt>
                <c:pt idx="727">
                  <c:v>-109.660670595265</c:v>
                </c:pt>
                <c:pt idx="728">
                  <c:v>-109.53536476494099</c:v>
                </c:pt>
                <c:pt idx="729">
                  <c:v>-109.362118807304</c:v>
                </c:pt>
                <c:pt idx="730">
                  <c:v>-109.09398852631401</c:v>
                </c:pt>
                <c:pt idx="731">
                  <c:v>-108.682507678712</c:v>
                </c:pt>
                <c:pt idx="732">
                  <c:v>-108.850467019433</c:v>
                </c:pt>
                <c:pt idx="733">
                  <c:v>-108.534887874951</c:v>
                </c:pt>
                <c:pt idx="734">
                  <c:v>-108.53490328979601</c:v>
                </c:pt>
                <c:pt idx="735">
                  <c:v>-108.167445862571</c:v>
                </c:pt>
                <c:pt idx="736">
                  <c:v>-107.777784377042</c:v>
                </c:pt>
                <c:pt idx="737">
                  <c:v>-107.53455776343201</c:v>
                </c:pt>
                <c:pt idx="738">
                  <c:v>-107.351287472734</c:v>
                </c:pt>
                <c:pt idx="739">
                  <c:v>-107.168946095164</c:v>
                </c:pt>
                <c:pt idx="740">
                  <c:v>-107.00480360232901</c:v>
                </c:pt>
                <c:pt idx="741">
                  <c:v>-107.006202330782</c:v>
                </c:pt>
                <c:pt idx="742">
                  <c:v>-106.63757940899499</c:v>
                </c:pt>
                <c:pt idx="743">
                  <c:v>-106.448537271212</c:v>
                </c:pt>
                <c:pt idx="744">
                  <c:v>-106.26660606080399</c:v>
                </c:pt>
                <c:pt idx="745">
                  <c:v>-106.151821861013</c:v>
                </c:pt>
                <c:pt idx="746">
                  <c:v>-105.65009856959</c:v>
                </c:pt>
                <c:pt idx="747">
                  <c:v>-105.446208602068</c:v>
                </c:pt>
                <c:pt idx="748">
                  <c:v>-105.180399929008</c:v>
                </c:pt>
                <c:pt idx="749">
                  <c:v>-105.21143802977301</c:v>
                </c:pt>
                <c:pt idx="750">
                  <c:v>-105.157271654897</c:v>
                </c:pt>
                <c:pt idx="751">
                  <c:v>-105.075398122083</c:v>
                </c:pt>
                <c:pt idx="752">
                  <c:v>-104.959966498805</c:v>
                </c:pt>
                <c:pt idx="753">
                  <c:v>-104.677469595811</c:v>
                </c:pt>
                <c:pt idx="754">
                  <c:v>-104.601252636189</c:v>
                </c:pt>
                <c:pt idx="755">
                  <c:v>-104.501257292864</c:v>
                </c:pt>
                <c:pt idx="756">
                  <c:v>-104.501964364513</c:v>
                </c:pt>
                <c:pt idx="757">
                  <c:v>-104.264495546372</c:v>
                </c:pt>
                <c:pt idx="758">
                  <c:v>-104.23319405691601</c:v>
                </c:pt>
                <c:pt idx="759">
                  <c:v>-104.239025552163</c:v>
                </c:pt>
                <c:pt idx="760">
                  <c:v>-104.17156890832101</c:v>
                </c:pt>
                <c:pt idx="761">
                  <c:v>-104.110073112135</c:v>
                </c:pt>
                <c:pt idx="762">
                  <c:v>-104.095089896335</c:v>
                </c:pt>
                <c:pt idx="763">
                  <c:v>-104.032315342912</c:v>
                </c:pt>
                <c:pt idx="764">
                  <c:v>-104.00999734704099</c:v>
                </c:pt>
                <c:pt idx="765">
                  <c:v>-103.97928564412599</c:v>
                </c:pt>
                <c:pt idx="766">
                  <c:v>-103.884801431848</c:v>
                </c:pt>
                <c:pt idx="767">
                  <c:v>-103.634533622014</c:v>
                </c:pt>
                <c:pt idx="768">
                  <c:v>-103.70453569958001</c:v>
                </c:pt>
                <c:pt idx="769">
                  <c:v>-103.690110104303</c:v>
                </c:pt>
                <c:pt idx="770">
                  <c:v>-103.709747253486</c:v>
                </c:pt>
                <c:pt idx="771">
                  <c:v>-103.742423323343</c:v>
                </c:pt>
                <c:pt idx="772">
                  <c:v>-103.738666852313</c:v>
                </c:pt>
                <c:pt idx="773">
                  <c:v>-103.808933668349</c:v>
                </c:pt>
                <c:pt idx="774">
                  <c:v>-103.67909789829</c:v>
                </c:pt>
                <c:pt idx="775">
                  <c:v>-103.722514106066</c:v>
                </c:pt>
                <c:pt idx="776">
                  <c:v>-103.752768722396</c:v>
                </c:pt>
                <c:pt idx="777">
                  <c:v>-103.77966894963799</c:v>
                </c:pt>
                <c:pt idx="778">
                  <c:v>-103.726637239634</c:v>
                </c:pt>
                <c:pt idx="779">
                  <c:v>-103.76630027012</c:v>
                </c:pt>
                <c:pt idx="780">
                  <c:v>-103.75131705432</c:v>
                </c:pt>
                <c:pt idx="781">
                  <c:v>-103.764746056891</c:v>
                </c:pt>
                <c:pt idx="782">
                  <c:v>-103.794412236459</c:v>
                </c:pt>
                <c:pt idx="783">
                  <c:v>-103.803499624978</c:v>
                </c:pt>
                <c:pt idx="784">
                  <c:v>-103.812644650442</c:v>
                </c:pt>
                <c:pt idx="785">
                  <c:v>-103.82763121378601</c:v>
                </c:pt>
                <c:pt idx="786">
                  <c:v>-103.877437212221</c:v>
                </c:pt>
                <c:pt idx="787">
                  <c:v>-103.87836947289399</c:v>
                </c:pt>
                <c:pt idx="788">
                  <c:v>-103.91173454035101</c:v>
                </c:pt>
                <c:pt idx="789">
                  <c:v>-103.89056863541499</c:v>
                </c:pt>
                <c:pt idx="790">
                  <c:v>-103.907731377998</c:v>
                </c:pt>
                <c:pt idx="791">
                  <c:v>-103.913233802741</c:v>
                </c:pt>
                <c:pt idx="792">
                  <c:v>-103.90106748112601</c:v>
                </c:pt>
                <c:pt idx="793">
                  <c:v>-104.023427739745</c:v>
                </c:pt>
                <c:pt idx="794">
                  <c:v>-104.092298526885</c:v>
                </c:pt>
                <c:pt idx="795">
                  <c:v>-104.102995754362</c:v>
                </c:pt>
                <c:pt idx="796">
                  <c:v>-104.151541083059</c:v>
                </c:pt>
                <c:pt idx="797">
                  <c:v>-104.176409898317</c:v>
                </c:pt>
                <c:pt idx="798">
                  <c:v>-104.20151596989901</c:v>
                </c:pt>
                <c:pt idx="799">
                  <c:v>-104.207374947292</c:v>
                </c:pt>
                <c:pt idx="800">
                  <c:v>-104.257232549023</c:v>
                </c:pt>
                <c:pt idx="801">
                  <c:v>-104.31314952113</c:v>
                </c:pt>
                <c:pt idx="802">
                  <c:v>-104.399430363261</c:v>
                </c:pt>
                <c:pt idx="803">
                  <c:v>-104.54878803551399</c:v>
                </c:pt>
                <c:pt idx="804">
                  <c:v>-104.505434823445</c:v>
                </c:pt>
                <c:pt idx="805">
                  <c:v>-104.487658173173</c:v>
                </c:pt>
                <c:pt idx="806">
                  <c:v>-104.476152678671</c:v>
                </c:pt>
                <c:pt idx="807">
                  <c:v>-104.476168093517</c:v>
                </c:pt>
                <c:pt idx="808">
                  <c:v>-104.512924426854</c:v>
                </c:pt>
                <c:pt idx="809">
                  <c:v>-104.512924426854</c:v>
                </c:pt>
                <c:pt idx="810">
                  <c:v>-104.55244738740799</c:v>
                </c:pt>
                <c:pt idx="811">
                  <c:v>-104.5470032745</c:v>
                </c:pt>
                <c:pt idx="812">
                  <c:v>-104.51617695912999</c:v>
                </c:pt>
                <c:pt idx="813">
                  <c:v>-104.511199988893</c:v>
                </c:pt>
                <c:pt idx="814">
                  <c:v>-104.471906226344</c:v>
                </c:pt>
                <c:pt idx="815">
                  <c:v>-104.513690485228</c:v>
                </c:pt>
                <c:pt idx="816">
                  <c:v>-104.465391132611</c:v>
                </c:pt>
                <c:pt idx="817">
                  <c:v>-104.491757185591</c:v>
                </c:pt>
                <c:pt idx="818">
                  <c:v>-104.52219143475</c:v>
                </c:pt>
                <c:pt idx="819">
                  <c:v>-104.513754817262</c:v>
                </c:pt>
                <c:pt idx="820">
                  <c:v>-104.65931709012401</c:v>
                </c:pt>
                <c:pt idx="821">
                  <c:v>-104.44425875692301</c:v>
                </c:pt>
                <c:pt idx="822">
                  <c:v>-104.581173261437</c:v>
                </c:pt>
                <c:pt idx="823">
                  <c:v>-104.541931129087</c:v>
                </c:pt>
                <c:pt idx="824">
                  <c:v>-104.371978602952</c:v>
                </c:pt>
                <c:pt idx="825">
                  <c:v>-104.26185904061499</c:v>
                </c:pt>
                <c:pt idx="826">
                  <c:v>-104.25422669462</c:v>
                </c:pt>
                <c:pt idx="827">
                  <c:v>-104.252090064828</c:v>
                </c:pt>
                <c:pt idx="828">
                  <c:v>-104.07592603108399</c:v>
                </c:pt>
                <c:pt idx="829">
                  <c:v>-104.125759511664</c:v>
                </c:pt>
                <c:pt idx="830">
                  <c:v>-104.19300901362899</c:v>
                </c:pt>
                <c:pt idx="831">
                  <c:v>-103.92750198273301</c:v>
                </c:pt>
                <c:pt idx="832">
                  <c:v>-103.991570681336</c:v>
                </c:pt>
                <c:pt idx="833">
                  <c:v>-103.907522345966</c:v>
                </c:pt>
                <c:pt idx="834">
                  <c:v>-103.969923568664</c:v>
                </c:pt>
                <c:pt idx="835">
                  <c:v>-103.79009350139</c:v>
                </c:pt>
                <c:pt idx="836">
                  <c:v>-103.808573835413</c:v>
                </c:pt>
                <c:pt idx="837">
                  <c:v>-103.734545797219</c:v>
                </c:pt>
                <c:pt idx="838">
                  <c:v>-103.624583109791</c:v>
                </c:pt>
                <c:pt idx="839">
                  <c:v>-103.54081753313299</c:v>
                </c:pt>
                <c:pt idx="840">
                  <c:v>-103.364319070124</c:v>
                </c:pt>
                <c:pt idx="841">
                  <c:v>-103.401086107532</c:v>
                </c:pt>
                <c:pt idx="842">
                  <c:v>-103.339210973874</c:v>
                </c:pt>
                <c:pt idx="843">
                  <c:v>-103.307916867847</c:v>
                </c:pt>
                <c:pt idx="844">
                  <c:v>-103.269934703443</c:v>
                </c:pt>
                <c:pt idx="845">
                  <c:v>-103.046469246116</c:v>
                </c:pt>
                <c:pt idx="846">
                  <c:v>-103.005048248422</c:v>
                </c:pt>
                <c:pt idx="847">
                  <c:v>-102.951478355174</c:v>
                </c:pt>
                <c:pt idx="848">
                  <c:v>-102.836030642162</c:v>
                </c:pt>
                <c:pt idx="849">
                  <c:v>-102.69873675982301</c:v>
                </c:pt>
                <c:pt idx="850">
                  <c:v>-102.626581949279</c:v>
                </c:pt>
                <c:pt idx="851">
                  <c:v>-102.639747549707</c:v>
                </c:pt>
                <c:pt idx="852">
                  <c:v>-102.59141065886099</c:v>
                </c:pt>
                <c:pt idx="853">
                  <c:v>-102.65666835209301</c:v>
                </c:pt>
                <c:pt idx="854">
                  <c:v>-102.523281120603</c:v>
                </c:pt>
                <c:pt idx="855">
                  <c:v>-102.460650659545</c:v>
                </c:pt>
                <c:pt idx="856">
                  <c:v>-102.20993176987101</c:v>
                </c:pt>
                <c:pt idx="857">
                  <c:v>-102.135981453889</c:v>
                </c:pt>
                <c:pt idx="858">
                  <c:v>-101.867787502301</c:v>
                </c:pt>
                <c:pt idx="859">
                  <c:v>-101.756466945292</c:v>
                </c:pt>
                <c:pt idx="860">
                  <c:v>-101.691433779644</c:v>
                </c:pt>
                <c:pt idx="861">
                  <c:v>-101.59608499972499</c:v>
                </c:pt>
                <c:pt idx="862">
                  <c:v>-101.473289777904</c:v>
                </c:pt>
                <c:pt idx="863">
                  <c:v>-101.348134073596</c:v>
                </c:pt>
                <c:pt idx="864">
                  <c:v>-101.24196743354599</c:v>
                </c:pt>
                <c:pt idx="865">
                  <c:v>-101.156205337381</c:v>
                </c:pt>
                <c:pt idx="866">
                  <c:v>-101.033438934034</c:v>
                </c:pt>
                <c:pt idx="867">
                  <c:v>-100.832387295739</c:v>
                </c:pt>
                <c:pt idx="868">
                  <c:v>-100.670815059571</c:v>
                </c:pt>
                <c:pt idx="869">
                  <c:v>-100.56260495368799</c:v>
                </c:pt>
                <c:pt idx="870">
                  <c:v>-100.515135978028</c:v>
                </c:pt>
                <c:pt idx="871">
                  <c:v>-100.329377202212</c:v>
                </c:pt>
                <c:pt idx="872">
                  <c:v>-100.271257918499</c:v>
                </c:pt>
                <c:pt idx="873">
                  <c:v>-100.018810554979</c:v>
                </c:pt>
                <c:pt idx="874">
                  <c:v>-99.903877565499599</c:v>
                </c:pt>
                <c:pt idx="875">
                  <c:v>-99.762126120325803</c:v>
                </c:pt>
                <c:pt idx="876">
                  <c:v>-99.761147615119199</c:v>
                </c:pt>
                <c:pt idx="877">
                  <c:v>-99.5625737444214</c:v>
                </c:pt>
                <c:pt idx="878">
                  <c:v>-99.5625737444214</c:v>
                </c:pt>
                <c:pt idx="879">
                  <c:v>-99.107651879553003</c:v>
                </c:pt>
                <c:pt idx="880">
                  <c:v>-99.2503054440498</c:v>
                </c:pt>
                <c:pt idx="881">
                  <c:v>-99.071573137953607</c:v>
                </c:pt>
                <c:pt idx="882">
                  <c:v>-98.952991527553806</c:v>
                </c:pt>
                <c:pt idx="883">
                  <c:v>-98.868675079266595</c:v>
                </c:pt>
                <c:pt idx="884">
                  <c:v>-98.600108485294797</c:v>
                </c:pt>
                <c:pt idx="885">
                  <c:v>-98.458344311382604</c:v>
                </c:pt>
                <c:pt idx="886">
                  <c:v>-98.332114926691204</c:v>
                </c:pt>
                <c:pt idx="887">
                  <c:v>-98.272493707933805</c:v>
                </c:pt>
                <c:pt idx="888">
                  <c:v>-98.0929745833092</c:v>
                </c:pt>
                <c:pt idx="889">
                  <c:v>-97.667515832370597</c:v>
                </c:pt>
                <c:pt idx="890">
                  <c:v>-97.634331045728999</c:v>
                </c:pt>
                <c:pt idx="891">
                  <c:v>-97.292948814099603</c:v>
                </c:pt>
                <c:pt idx="892">
                  <c:v>-97.235401890865802</c:v>
                </c:pt>
                <c:pt idx="893">
                  <c:v>-97.081075293241796</c:v>
                </c:pt>
                <c:pt idx="894">
                  <c:v>-96.910790322155407</c:v>
                </c:pt>
                <c:pt idx="895">
                  <c:v>-96.734760311241601</c:v>
                </c:pt>
                <c:pt idx="896">
                  <c:v>-96.476110821307202</c:v>
                </c:pt>
                <c:pt idx="897">
                  <c:v>-96.4615994320488</c:v>
                </c:pt>
                <c:pt idx="898">
                  <c:v>-96.158669828134805</c:v>
                </c:pt>
                <c:pt idx="899">
                  <c:v>-95.979085021696207</c:v>
                </c:pt>
                <c:pt idx="900">
                  <c:v>-95.802945095651395</c:v>
                </c:pt>
                <c:pt idx="901">
                  <c:v>-95.566503686455803</c:v>
                </c:pt>
                <c:pt idx="902">
                  <c:v>-95.388967043174404</c:v>
                </c:pt>
                <c:pt idx="903">
                  <c:v>-95.301609848006393</c:v>
                </c:pt>
                <c:pt idx="904">
                  <c:v>-95.035010995421999</c:v>
                </c:pt>
                <c:pt idx="905">
                  <c:v>-94.785137236112405</c:v>
                </c:pt>
                <c:pt idx="906">
                  <c:v>-94.787564736740407</c:v>
                </c:pt>
                <c:pt idx="907">
                  <c:v>-94.578223272881999</c:v>
                </c:pt>
                <c:pt idx="908">
                  <c:v>-94.456204152067201</c:v>
                </c:pt>
                <c:pt idx="909">
                  <c:v>-93.961446345874805</c:v>
                </c:pt>
                <c:pt idx="910">
                  <c:v>-93.709792509422996</c:v>
                </c:pt>
                <c:pt idx="911">
                  <c:v>-93.657652174318201</c:v>
                </c:pt>
                <c:pt idx="912">
                  <c:v>-93.482951187610794</c:v>
                </c:pt>
                <c:pt idx="913">
                  <c:v>-93.146444730843001</c:v>
                </c:pt>
                <c:pt idx="914">
                  <c:v>-93.011575001587801</c:v>
                </c:pt>
                <c:pt idx="915">
                  <c:v>-92.799915952231203</c:v>
                </c:pt>
                <c:pt idx="916">
                  <c:v>-92.428466080175397</c:v>
                </c:pt>
                <c:pt idx="917">
                  <c:v>-92.158008157603206</c:v>
                </c:pt>
                <c:pt idx="918">
                  <c:v>-91.887583075936803</c:v>
                </c:pt>
                <c:pt idx="919">
                  <c:v>-91.752484135224606</c:v>
                </c:pt>
                <c:pt idx="920">
                  <c:v>-91.658963688199194</c:v>
                </c:pt>
                <c:pt idx="921">
                  <c:v>-91.412640701979001</c:v>
                </c:pt>
                <c:pt idx="922">
                  <c:v>-91.118774351981401</c:v>
                </c:pt>
                <c:pt idx="923">
                  <c:v>-91.074213423249006</c:v>
                </c:pt>
                <c:pt idx="924">
                  <c:v>-90.832994087021405</c:v>
                </c:pt>
                <c:pt idx="925">
                  <c:v>-90.598937956353595</c:v>
                </c:pt>
                <c:pt idx="926">
                  <c:v>-90.519331742068204</c:v>
                </c:pt>
                <c:pt idx="927">
                  <c:v>-90.397129654331394</c:v>
                </c:pt>
                <c:pt idx="928">
                  <c:v>-90.041216596165199</c:v>
                </c:pt>
                <c:pt idx="929">
                  <c:v>-89.945072277961799</c:v>
                </c:pt>
                <c:pt idx="930">
                  <c:v>-89.694063853778403</c:v>
                </c:pt>
                <c:pt idx="931">
                  <c:v>-89.457978997232999</c:v>
                </c:pt>
                <c:pt idx="932">
                  <c:v>-89.264987311609801</c:v>
                </c:pt>
                <c:pt idx="933">
                  <c:v>-89.028734902986599</c:v>
                </c:pt>
                <c:pt idx="934">
                  <c:v>-88.763783427590994</c:v>
                </c:pt>
                <c:pt idx="935">
                  <c:v>-88.595009111306396</c:v>
                </c:pt>
                <c:pt idx="936">
                  <c:v>-88.471379476643406</c:v>
                </c:pt>
                <c:pt idx="937">
                  <c:v>-88.190859021340799</c:v>
                </c:pt>
                <c:pt idx="938">
                  <c:v>-87.868195756739993</c:v>
                </c:pt>
                <c:pt idx="939">
                  <c:v>-87.756387958342799</c:v>
                </c:pt>
                <c:pt idx="940">
                  <c:v>-87.4447275320112</c:v>
                </c:pt>
                <c:pt idx="941">
                  <c:v>-87.178429606347606</c:v>
                </c:pt>
                <c:pt idx="942">
                  <c:v>-87.162693074364</c:v>
                </c:pt>
                <c:pt idx="943">
                  <c:v>-86.764956896208602</c:v>
                </c:pt>
                <c:pt idx="944">
                  <c:v>-86.669246204878803</c:v>
                </c:pt>
                <c:pt idx="945">
                  <c:v>-86.259692212890599</c:v>
                </c:pt>
                <c:pt idx="946">
                  <c:v>-85.779203855761196</c:v>
                </c:pt>
                <c:pt idx="947">
                  <c:v>-85.491689758193402</c:v>
                </c:pt>
                <c:pt idx="948">
                  <c:v>-85.330104118396207</c:v>
                </c:pt>
                <c:pt idx="949">
                  <c:v>-85.081465557896394</c:v>
                </c:pt>
                <c:pt idx="950">
                  <c:v>-84.821558084329794</c:v>
                </c:pt>
                <c:pt idx="951">
                  <c:v>-84.663336228267596</c:v>
                </c:pt>
                <c:pt idx="952">
                  <c:v>-84.301160059196405</c:v>
                </c:pt>
                <c:pt idx="953">
                  <c:v>-83.911945604169006</c:v>
                </c:pt>
                <c:pt idx="954">
                  <c:v>-83.744248315810793</c:v>
                </c:pt>
                <c:pt idx="955">
                  <c:v>-83.411450803016393</c:v>
                </c:pt>
                <c:pt idx="956">
                  <c:v>-83.329359451156805</c:v>
                </c:pt>
                <c:pt idx="957">
                  <c:v>-83.003266721008202</c:v>
                </c:pt>
                <c:pt idx="958">
                  <c:v>-82.5573015559212</c:v>
                </c:pt>
                <c:pt idx="959">
                  <c:v>-82.439715876789606</c:v>
                </c:pt>
                <c:pt idx="960">
                  <c:v>-82.112889267736193</c:v>
                </c:pt>
                <c:pt idx="961">
                  <c:v>-81.737398033659602</c:v>
                </c:pt>
                <c:pt idx="962">
                  <c:v>-81.495596955758998</c:v>
                </c:pt>
                <c:pt idx="963">
                  <c:v>-81.237938038332601</c:v>
                </c:pt>
                <c:pt idx="964">
                  <c:v>-80.921002387497595</c:v>
                </c:pt>
                <c:pt idx="965">
                  <c:v>-80.498075693558405</c:v>
                </c:pt>
                <c:pt idx="966">
                  <c:v>-80.498075693558405</c:v>
                </c:pt>
                <c:pt idx="967">
                  <c:v>-80.090592649548597</c:v>
                </c:pt>
                <c:pt idx="968">
                  <c:v>-79.670950653901798</c:v>
                </c:pt>
                <c:pt idx="969">
                  <c:v>-79.398560516955001</c:v>
                </c:pt>
                <c:pt idx="970">
                  <c:v>-79.057310985279003</c:v>
                </c:pt>
                <c:pt idx="971">
                  <c:v>-78.9529130299602</c:v>
                </c:pt>
                <c:pt idx="972">
                  <c:v>-78.710435710100398</c:v>
                </c:pt>
                <c:pt idx="973">
                  <c:v>-78.319955226574194</c:v>
                </c:pt>
                <c:pt idx="974">
                  <c:v>-78.033687720227405</c:v>
                </c:pt>
                <c:pt idx="975">
                  <c:v>-77.676747901102203</c:v>
                </c:pt>
                <c:pt idx="976">
                  <c:v>-77.140579828189203</c:v>
                </c:pt>
                <c:pt idx="977">
                  <c:v>-76.730453475722399</c:v>
                </c:pt>
                <c:pt idx="978">
                  <c:v>-76.198940011082996</c:v>
                </c:pt>
                <c:pt idx="979">
                  <c:v>-76.021303508753405</c:v>
                </c:pt>
                <c:pt idx="980">
                  <c:v>-75.747930844166405</c:v>
                </c:pt>
                <c:pt idx="981">
                  <c:v>-75.3436460430312</c:v>
                </c:pt>
                <c:pt idx="982">
                  <c:v>-74.863504182467395</c:v>
                </c:pt>
                <c:pt idx="983">
                  <c:v>-74.791706586010804</c:v>
                </c:pt>
                <c:pt idx="984">
                  <c:v>-74.425863695068202</c:v>
                </c:pt>
                <c:pt idx="985">
                  <c:v>-74.247005397558596</c:v>
                </c:pt>
                <c:pt idx="986">
                  <c:v>-74.112881614507799</c:v>
                </c:pt>
                <c:pt idx="987">
                  <c:v>-73.701884660748604</c:v>
                </c:pt>
                <c:pt idx="988">
                  <c:v>-73.319655803120398</c:v>
                </c:pt>
                <c:pt idx="989">
                  <c:v>-73.053219143852402</c:v>
                </c:pt>
                <c:pt idx="990">
                  <c:v>-72.867228470472</c:v>
                </c:pt>
                <c:pt idx="991">
                  <c:v>-72.692510732591401</c:v>
                </c:pt>
                <c:pt idx="992">
                  <c:v>-72.418232614588206</c:v>
                </c:pt>
                <c:pt idx="993">
                  <c:v>-72.080393111181607</c:v>
                </c:pt>
                <c:pt idx="994">
                  <c:v>-71.890302763944604</c:v>
                </c:pt>
                <c:pt idx="995">
                  <c:v>-71.716552138859996</c:v>
                </c:pt>
                <c:pt idx="996">
                  <c:v>-71.716552138859996</c:v>
                </c:pt>
                <c:pt idx="997">
                  <c:v>-71.356920755527199</c:v>
                </c:pt>
                <c:pt idx="998">
                  <c:v>-71.077904921375406</c:v>
                </c:pt>
                <c:pt idx="999">
                  <c:v>-71.001886343520596</c:v>
                </c:pt>
                <c:pt idx="1000">
                  <c:v>-70.729482802945199</c:v>
                </c:pt>
                <c:pt idx="1001">
                  <c:v>-70.594931426671195</c:v>
                </c:pt>
                <c:pt idx="1002">
                  <c:v>-70.450999118387998</c:v>
                </c:pt>
                <c:pt idx="1003">
                  <c:v>-70.0500164416068</c:v>
                </c:pt>
                <c:pt idx="1004">
                  <c:v>-69.990915305142593</c:v>
                </c:pt>
                <c:pt idx="1005">
                  <c:v>-69.622226701543198</c:v>
                </c:pt>
                <c:pt idx="1006">
                  <c:v>-69.301517099812202</c:v>
                </c:pt>
                <c:pt idx="1007">
                  <c:v>-69.007643379836395</c:v>
                </c:pt>
                <c:pt idx="1008">
                  <c:v>-68.999790528689402</c:v>
                </c:pt>
                <c:pt idx="1009">
                  <c:v>-68.794926739831794</c:v>
                </c:pt>
                <c:pt idx="1010">
                  <c:v>-68.646595841988002</c:v>
                </c:pt>
                <c:pt idx="1011">
                  <c:v>-68.550574842543597</c:v>
                </c:pt>
                <c:pt idx="1012">
                  <c:v>-68.189344337773207</c:v>
                </c:pt>
                <c:pt idx="1013">
                  <c:v>-68.094429184728597</c:v>
                </c:pt>
                <c:pt idx="1014">
                  <c:v>-67.849526375457003</c:v>
                </c:pt>
                <c:pt idx="1015">
                  <c:v>-67.709834485851005</c:v>
                </c:pt>
                <c:pt idx="1016">
                  <c:v>-67.565884751505607</c:v>
                </c:pt>
                <c:pt idx="1017">
                  <c:v>-67.432221402585597</c:v>
                </c:pt>
                <c:pt idx="1018">
                  <c:v>-67.269198159778796</c:v>
                </c:pt>
                <c:pt idx="1019">
                  <c:v>-67.269198159778796</c:v>
                </c:pt>
                <c:pt idx="1020">
                  <c:v>-67.116073920058795</c:v>
                </c:pt>
                <c:pt idx="1021">
                  <c:v>-66.953678663458803</c:v>
                </c:pt>
                <c:pt idx="1022">
                  <c:v>-66.854212783622401</c:v>
                </c:pt>
                <c:pt idx="1023">
                  <c:v>-66.792005893354201</c:v>
                </c:pt>
                <c:pt idx="1024">
                  <c:v>-66.545131995151195</c:v>
                </c:pt>
                <c:pt idx="1025">
                  <c:v>-66.427918283514003</c:v>
                </c:pt>
                <c:pt idx="1026">
                  <c:v>-66.301623891898799</c:v>
                </c:pt>
                <c:pt idx="1027">
                  <c:v>-66.169727216493001</c:v>
                </c:pt>
                <c:pt idx="1028">
                  <c:v>-66.131381817803401</c:v>
                </c:pt>
                <c:pt idx="1029">
                  <c:v>-66.028850395045794</c:v>
                </c:pt>
                <c:pt idx="1030">
                  <c:v>-65.958659964893997</c:v>
                </c:pt>
                <c:pt idx="1031">
                  <c:v>-66.011553616182596</c:v>
                </c:pt>
                <c:pt idx="1032">
                  <c:v>-65.877161747118606</c:v>
                </c:pt>
                <c:pt idx="1033">
                  <c:v>-65.769937516420796</c:v>
                </c:pt>
                <c:pt idx="1034">
                  <c:v>-65.7430071343788</c:v>
                </c:pt>
                <c:pt idx="1035">
                  <c:v>-65.689366200556805</c:v>
                </c:pt>
                <c:pt idx="1036">
                  <c:v>-65.552491205135397</c:v>
                </c:pt>
                <c:pt idx="1037">
                  <c:v>-65.505136841929797</c:v>
                </c:pt>
                <c:pt idx="1038">
                  <c:v>-65.474056519063197</c:v>
                </c:pt>
                <c:pt idx="1039">
                  <c:v>-65.345082630540603</c:v>
                </c:pt>
                <c:pt idx="1040">
                  <c:v>-65.256781782288598</c:v>
                </c:pt>
                <c:pt idx="1041">
                  <c:v>-65.249058283550994</c:v>
                </c:pt>
                <c:pt idx="1042">
                  <c:v>-65.231645555906397</c:v>
                </c:pt>
                <c:pt idx="1043">
                  <c:v>-65.224964232972596</c:v>
                </c:pt>
                <c:pt idx="1044">
                  <c:v>-65.176276823126997</c:v>
                </c:pt>
                <c:pt idx="1045">
                  <c:v>-65.157043807455594</c:v>
                </c:pt>
                <c:pt idx="1046">
                  <c:v>-65.099260977676195</c:v>
                </c:pt>
                <c:pt idx="1047">
                  <c:v>-65.108110434981</c:v>
                </c:pt>
                <c:pt idx="1048">
                  <c:v>-65.098961400534606</c:v>
                </c:pt>
                <c:pt idx="1049">
                  <c:v>-65.058485405702399</c:v>
                </c:pt>
                <c:pt idx="1050">
                  <c:v>-65.070577339199403</c:v>
                </c:pt>
                <c:pt idx="1051">
                  <c:v>-64.990195023908399</c:v>
                </c:pt>
                <c:pt idx="1052">
                  <c:v>-65.020383971875802</c:v>
                </c:pt>
                <c:pt idx="1053">
                  <c:v>-64.937828163452394</c:v>
                </c:pt>
                <c:pt idx="1054">
                  <c:v>-64.987711236111593</c:v>
                </c:pt>
                <c:pt idx="1055">
                  <c:v>-65.033569023033607</c:v>
                </c:pt>
                <c:pt idx="1056">
                  <c:v>-65.003747358688798</c:v>
                </c:pt>
                <c:pt idx="1057">
                  <c:v>-64.978329642664207</c:v>
                </c:pt>
                <c:pt idx="1058">
                  <c:v>-64.991423541080394</c:v>
                </c:pt>
                <c:pt idx="1059">
                  <c:v>-64.958835249518401</c:v>
                </c:pt>
                <c:pt idx="1060">
                  <c:v>-64.941985501157404</c:v>
                </c:pt>
                <c:pt idx="1061">
                  <c:v>-64.945299692812796</c:v>
                </c:pt>
                <c:pt idx="1062">
                  <c:v>-64.894857001864807</c:v>
                </c:pt>
                <c:pt idx="1063">
                  <c:v>-64.764855016056003</c:v>
                </c:pt>
                <c:pt idx="1064">
                  <c:v>-64.643919631708201</c:v>
                </c:pt>
                <c:pt idx="1065">
                  <c:v>-64.623818025960603</c:v>
                </c:pt>
                <c:pt idx="1066">
                  <c:v>-64.613331922439997</c:v>
                </c:pt>
                <c:pt idx="1067">
                  <c:v>-64.601905513380601</c:v>
                </c:pt>
                <c:pt idx="1068">
                  <c:v>-64.625387667485995</c:v>
                </c:pt>
                <c:pt idx="1069">
                  <c:v>-64.592761176257397</c:v>
                </c:pt>
                <c:pt idx="1070">
                  <c:v>-64.501772786230802</c:v>
                </c:pt>
                <c:pt idx="1071">
                  <c:v>-64.527183807166196</c:v>
                </c:pt>
                <c:pt idx="1072">
                  <c:v>-64.424090754904199</c:v>
                </c:pt>
                <c:pt idx="1073">
                  <c:v>-64.502959742740202</c:v>
                </c:pt>
                <c:pt idx="1074">
                  <c:v>-64.354288381981206</c:v>
                </c:pt>
                <c:pt idx="1075">
                  <c:v>-64.338020375292601</c:v>
                </c:pt>
                <c:pt idx="1076">
                  <c:v>-64.252315254636002</c:v>
                </c:pt>
                <c:pt idx="1077">
                  <c:v>-64.231783369558201</c:v>
                </c:pt>
                <c:pt idx="1078">
                  <c:v>-64.220728927993207</c:v>
                </c:pt>
                <c:pt idx="1079">
                  <c:v>-64.169225298852595</c:v>
                </c:pt>
                <c:pt idx="1080">
                  <c:v>-64.039583213238004</c:v>
                </c:pt>
                <c:pt idx="1081">
                  <c:v>-63.8470331993556</c:v>
                </c:pt>
                <c:pt idx="1082">
                  <c:v>-63.765159666541201</c:v>
                </c:pt>
                <c:pt idx="1083">
                  <c:v>-63.785077643928602</c:v>
                </c:pt>
                <c:pt idx="1084">
                  <c:v>-63.607678397924403</c:v>
                </c:pt>
                <c:pt idx="1085">
                  <c:v>-63.493337206201197</c:v>
                </c:pt>
                <c:pt idx="1086">
                  <c:v>-63.304811803168199</c:v>
                </c:pt>
                <c:pt idx="1087">
                  <c:v>-63.2763191630292</c:v>
                </c:pt>
                <c:pt idx="1088">
                  <c:v>-63.1634464040064</c:v>
                </c:pt>
                <c:pt idx="1089">
                  <c:v>-62.853834815720397</c:v>
                </c:pt>
                <c:pt idx="1090">
                  <c:v>-62.764474365603597</c:v>
                </c:pt>
                <c:pt idx="1091">
                  <c:v>-62.659862613673198</c:v>
                </c:pt>
                <c:pt idx="1092">
                  <c:v>-62.471469910593598</c:v>
                </c:pt>
                <c:pt idx="1093">
                  <c:v>-62.351779106249403</c:v>
                </c:pt>
                <c:pt idx="1094">
                  <c:v>-62.0017679224662</c:v>
                </c:pt>
                <c:pt idx="1095">
                  <c:v>-61.660786476803999</c:v>
                </c:pt>
                <c:pt idx="1096">
                  <c:v>-61.5026765470896</c:v>
                </c:pt>
                <c:pt idx="1097">
                  <c:v>-61.270948058002801</c:v>
                </c:pt>
                <c:pt idx="1098">
                  <c:v>-61.124367082501202</c:v>
                </c:pt>
                <c:pt idx="1099">
                  <c:v>-60.990297588853203</c:v>
                </c:pt>
                <c:pt idx="1100">
                  <c:v>-60.668615515565399</c:v>
                </c:pt>
                <c:pt idx="1101">
                  <c:v>-60.416414789563802</c:v>
                </c:pt>
                <c:pt idx="1102">
                  <c:v>-60.149113562653199</c:v>
                </c:pt>
                <c:pt idx="1103">
                  <c:v>-60.141711764442597</c:v>
                </c:pt>
                <c:pt idx="1104">
                  <c:v>-59.957867776938301</c:v>
                </c:pt>
                <c:pt idx="1105">
                  <c:v>-59.774563309005899</c:v>
                </c:pt>
                <c:pt idx="1106">
                  <c:v>-59.3890825939907</c:v>
                </c:pt>
                <c:pt idx="1107">
                  <c:v>-59.316757545263499</c:v>
                </c:pt>
                <c:pt idx="1108">
                  <c:v>-58.951265848209999</c:v>
                </c:pt>
                <c:pt idx="1109">
                  <c:v>-58.661006571921</c:v>
                </c:pt>
                <c:pt idx="1110">
                  <c:v>-58.381258870080998</c:v>
                </c:pt>
                <c:pt idx="1111">
                  <c:v>-58.170737171703699</c:v>
                </c:pt>
                <c:pt idx="1112">
                  <c:v>-58.034663748217397</c:v>
                </c:pt>
                <c:pt idx="1113">
                  <c:v>-57.8655891799011</c:v>
                </c:pt>
                <c:pt idx="1114">
                  <c:v>-57.4200422268433</c:v>
                </c:pt>
                <c:pt idx="1115">
                  <c:v>-57.303306375398897</c:v>
                </c:pt>
                <c:pt idx="1116">
                  <c:v>-56.8668032389795</c:v>
                </c:pt>
                <c:pt idx="1117">
                  <c:v>-56.562693400546699</c:v>
                </c:pt>
                <c:pt idx="1118">
                  <c:v>-56.4125944928617</c:v>
                </c:pt>
                <c:pt idx="1119">
                  <c:v>-56.202403876205203</c:v>
                </c:pt>
                <c:pt idx="1120">
                  <c:v>-55.817374214125898</c:v>
                </c:pt>
                <c:pt idx="1121">
                  <c:v>-55.403518144080799</c:v>
                </c:pt>
                <c:pt idx="1122">
                  <c:v>-54.999024243656201</c:v>
                </c:pt>
                <c:pt idx="1123">
                  <c:v>-54.618177363308199</c:v>
                </c:pt>
                <c:pt idx="1124">
                  <c:v>-54.339278152827603</c:v>
                </c:pt>
                <c:pt idx="1125">
                  <c:v>-54.037251329674397</c:v>
                </c:pt>
                <c:pt idx="1126">
                  <c:v>-53.803530978050198</c:v>
                </c:pt>
                <c:pt idx="1127">
                  <c:v>-53.516094629596402</c:v>
                </c:pt>
                <c:pt idx="1128">
                  <c:v>-53.138268383960998</c:v>
                </c:pt>
                <c:pt idx="1129">
                  <c:v>-52.806729529688198</c:v>
                </c:pt>
                <c:pt idx="1130">
                  <c:v>-52.5034098707795</c:v>
                </c:pt>
                <c:pt idx="1131">
                  <c:v>-52.118432486885297</c:v>
                </c:pt>
                <c:pt idx="1132">
                  <c:v>-51.864058942641002</c:v>
                </c:pt>
                <c:pt idx="1133">
                  <c:v>-51.703403552299697</c:v>
                </c:pt>
                <c:pt idx="1134">
                  <c:v>-51.312611424330797</c:v>
                </c:pt>
                <c:pt idx="1135">
                  <c:v>-50.987879222967798</c:v>
                </c:pt>
                <c:pt idx="1136">
                  <c:v>-50.691046527659402</c:v>
                </c:pt>
                <c:pt idx="1137">
                  <c:v>-50.458863638092502</c:v>
                </c:pt>
                <c:pt idx="1138">
                  <c:v>-50.223843080735001</c:v>
                </c:pt>
                <c:pt idx="1139">
                  <c:v>-49.798142389601097</c:v>
                </c:pt>
                <c:pt idx="1140">
                  <c:v>-49.473643422128603</c:v>
                </c:pt>
                <c:pt idx="1141">
                  <c:v>-49.3106476614673</c:v>
                </c:pt>
                <c:pt idx="1142">
                  <c:v>-48.954777500291598</c:v>
                </c:pt>
                <c:pt idx="1143">
                  <c:v>-48.612773316104501</c:v>
                </c:pt>
                <c:pt idx="1144">
                  <c:v>-48.340364416768402</c:v>
                </c:pt>
                <c:pt idx="1145">
                  <c:v>-48.089973261271602</c:v>
                </c:pt>
                <c:pt idx="1146">
                  <c:v>-47.717578399805198</c:v>
                </c:pt>
                <c:pt idx="1147">
                  <c:v>-47.275553401364199</c:v>
                </c:pt>
                <c:pt idx="1148">
                  <c:v>-46.970105157530597</c:v>
                </c:pt>
                <c:pt idx="1149">
                  <c:v>-46.667658111131303</c:v>
                </c:pt>
                <c:pt idx="1150">
                  <c:v>-46.132725911917298</c:v>
                </c:pt>
                <c:pt idx="1151">
                  <c:v>-45.627220624731102</c:v>
                </c:pt>
                <c:pt idx="1152">
                  <c:v>-45.184916147865103</c:v>
                </c:pt>
                <c:pt idx="1153">
                  <c:v>-44.707888760862303</c:v>
                </c:pt>
                <c:pt idx="1154">
                  <c:v>-44.126678551480303</c:v>
                </c:pt>
                <c:pt idx="1155">
                  <c:v>-43.893717549690201</c:v>
                </c:pt>
                <c:pt idx="1156">
                  <c:v>-43.366185137470403</c:v>
                </c:pt>
                <c:pt idx="1157">
                  <c:v>-43.120557830488401</c:v>
                </c:pt>
                <c:pt idx="1158">
                  <c:v>-42.642797900907702</c:v>
                </c:pt>
                <c:pt idx="1159">
                  <c:v>-42.266197472887299</c:v>
                </c:pt>
                <c:pt idx="1160">
                  <c:v>-42.119483122542498</c:v>
                </c:pt>
                <c:pt idx="1161">
                  <c:v>-41.403239654260901</c:v>
                </c:pt>
                <c:pt idx="1162">
                  <c:v>-40.978309030482897</c:v>
                </c:pt>
                <c:pt idx="1163">
                  <c:v>-40.496814686000803</c:v>
                </c:pt>
                <c:pt idx="1164">
                  <c:v>-39.750982112374999</c:v>
                </c:pt>
                <c:pt idx="1165">
                  <c:v>-38.417043534932098</c:v>
                </c:pt>
                <c:pt idx="1166">
                  <c:v>-37.792316583837597</c:v>
                </c:pt>
                <c:pt idx="1167">
                  <c:v>-37.555341688720901</c:v>
                </c:pt>
                <c:pt idx="1168">
                  <c:v>-37.007209698393403</c:v>
                </c:pt>
                <c:pt idx="1169">
                  <c:v>-36.498154974444802</c:v>
                </c:pt>
                <c:pt idx="1170">
                  <c:v>-36.063714741136998</c:v>
                </c:pt>
                <c:pt idx="1171">
                  <c:v>-35.6394261820842</c:v>
                </c:pt>
                <c:pt idx="1172">
                  <c:v>-35.089792918150202</c:v>
                </c:pt>
                <c:pt idx="1173">
                  <c:v>-34.461630467857901</c:v>
                </c:pt>
                <c:pt idx="1174">
                  <c:v>-34.0371220785429</c:v>
                </c:pt>
                <c:pt idx="1175">
                  <c:v>-33.5974816837399</c:v>
                </c:pt>
                <c:pt idx="1176">
                  <c:v>-33.369310001393501</c:v>
                </c:pt>
                <c:pt idx="1177">
                  <c:v>-32.4875923299644</c:v>
                </c:pt>
                <c:pt idx="1178">
                  <c:v>-31.904892239387301</c:v>
                </c:pt>
                <c:pt idx="1179">
                  <c:v>-30.933270575836101</c:v>
                </c:pt>
                <c:pt idx="1180">
                  <c:v>-30.114909874393099</c:v>
                </c:pt>
                <c:pt idx="1181">
                  <c:v>-29.572089297019399</c:v>
                </c:pt>
                <c:pt idx="1182">
                  <c:v>-29.484643635215502</c:v>
                </c:pt>
                <c:pt idx="1183">
                  <c:v>-28.716074853690198</c:v>
                </c:pt>
                <c:pt idx="1184">
                  <c:v>-28.330709412567199</c:v>
                </c:pt>
                <c:pt idx="1185">
                  <c:v>-27.542267561861699</c:v>
                </c:pt>
                <c:pt idx="1186">
                  <c:v>-26.992786435159999</c:v>
                </c:pt>
                <c:pt idx="1187">
                  <c:v>-26.618659077413302</c:v>
                </c:pt>
                <c:pt idx="1188">
                  <c:v>-26.339884522019499</c:v>
                </c:pt>
                <c:pt idx="1189">
                  <c:v>-25.644617958101001</c:v>
                </c:pt>
                <c:pt idx="1190">
                  <c:v>-24.955676839356101</c:v>
                </c:pt>
                <c:pt idx="1191">
                  <c:v>-24.460800411727799</c:v>
                </c:pt>
                <c:pt idx="1192">
                  <c:v>-23.916095875731099</c:v>
                </c:pt>
                <c:pt idx="1193">
                  <c:v>-23.483483975317</c:v>
                </c:pt>
                <c:pt idx="1194">
                  <c:v>-23.006199894711699</c:v>
                </c:pt>
                <c:pt idx="1195">
                  <c:v>-22.302716557018901</c:v>
                </c:pt>
                <c:pt idx="1196">
                  <c:v>-21.607976109044198</c:v>
                </c:pt>
                <c:pt idx="1197">
                  <c:v>-21.0864702262942</c:v>
                </c:pt>
                <c:pt idx="1198">
                  <c:v>-20.541391711586002</c:v>
                </c:pt>
                <c:pt idx="1199">
                  <c:v>-19.853527620767899</c:v>
                </c:pt>
                <c:pt idx="1200">
                  <c:v>-19.265801629312499</c:v>
                </c:pt>
                <c:pt idx="1201">
                  <c:v>-18.5202063120107</c:v>
                </c:pt>
                <c:pt idx="1202">
                  <c:v>-17.981688487583298</c:v>
                </c:pt>
                <c:pt idx="1203">
                  <c:v>-17.4652071693842</c:v>
                </c:pt>
                <c:pt idx="1204">
                  <c:v>-16.964572298299899</c:v>
                </c:pt>
                <c:pt idx="1205">
                  <c:v>-16.253251524305099</c:v>
                </c:pt>
                <c:pt idx="1206">
                  <c:v>-15.382198239446801</c:v>
                </c:pt>
                <c:pt idx="1207">
                  <c:v>-14.7073234906743</c:v>
                </c:pt>
                <c:pt idx="1208">
                  <c:v>-13.5173279524883</c:v>
                </c:pt>
                <c:pt idx="1209">
                  <c:v>-12.4803541088696</c:v>
                </c:pt>
                <c:pt idx="1210">
                  <c:v>-12.0423443400827</c:v>
                </c:pt>
                <c:pt idx="1211">
                  <c:v>-11.137417297884999</c:v>
                </c:pt>
                <c:pt idx="1212">
                  <c:v>-10.668791662795501</c:v>
                </c:pt>
                <c:pt idx="1213">
                  <c:v>-10.2074679668697</c:v>
                </c:pt>
                <c:pt idx="1214">
                  <c:v>-9.2720081662441203</c:v>
                </c:pt>
                <c:pt idx="1215">
                  <c:v>-8.8011956343943805</c:v>
                </c:pt>
                <c:pt idx="1216">
                  <c:v>-7.8207627266572199</c:v>
                </c:pt>
                <c:pt idx="1217">
                  <c:v>-7.1684660149016999</c:v>
                </c:pt>
                <c:pt idx="1218">
                  <c:v>-6.4762556127086999</c:v>
                </c:pt>
                <c:pt idx="1219">
                  <c:v>-5.93668756761077</c:v>
                </c:pt>
                <c:pt idx="1220">
                  <c:v>-5.3468792357652797</c:v>
                </c:pt>
                <c:pt idx="1221">
                  <c:v>-4.2729238697860499</c:v>
                </c:pt>
                <c:pt idx="1222">
                  <c:v>-3.8597540977840499</c:v>
                </c:pt>
                <c:pt idx="1223">
                  <c:v>-3.1562325604236801</c:v>
                </c:pt>
                <c:pt idx="1224">
                  <c:v>-1.9381230446818301</c:v>
                </c:pt>
                <c:pt idx="1225">
                  <c:v>-1.5020669387647301</c:v>
                </c:pt>
                <c:pt idx="1226">
                  <c:v>-1.02327622579202</c:v>
                </c:pt>
                <c:pt idx="1227">
                  <c:v>0.242193011916223</c:v>
                </c:pt>
                <c:pt idx="1228">
                  <c:v>1.09174126525093</c:v>
                </c:pt>
                <c:pt idx="1229">
                  <c:v>1.6931402106889299</c:v>
                </c:pt>
                <c:pt idx="1230">
                  <c:v>2.5386075525563898</c:v>
                </c:pt>
                <c:pt idx="1231">
                  <c:v>3.39759839728038</c:v>
                </c:pt>
                <c:pt idx="1232">
                  <c:v>3.9532494709277302</c:v>
                </c:pt>
                <c:pt idx="1233">
                  <c:v>4.7357358327374399</c:v>
                </c:pt>
                <c:pt idx="1234">
                  <c:v>5.6958948853268296</c:v>
                </c:pt>
                <c:pt idx="1235">
                  <c:v>6.4436998842115196</c:v>
                </c:pt>
                <c:pt idx="1236">
                  <c:v>7.1702833524313201</c:v>
                </c:pt>
                <c:pt idx="1237">
                  <c:v>8.0992139673553201</c:v>
                </c:pt>
                <c:pt idx="1238">
                  <c:v>9.5495586508491606</c:v>
                </c:pt>
                <c:pt idx="1239">
                  <c:v>10.4921240200882</c:v>
                </c:pt>
                <c:pt idx="1240">
                  <c:v>10.840562889690601</c:v>
                </c:pt>
                <c:pt idx="1241">
                  <c:v>11.719014625215699</c:v>
                </c:pt>
                <c:pt idx="1242">
                  <c:v>12.8836179183062</c:v>
                </c:pt>
                <c:pt idx="1243">
                  <c:v>13.9400432715316</c:v>
                </c:pt>
                <c:pt idx="1244">
                  <c:v>14.732667229078899</c:v>
                </c:pt>
                <c:pt idx="1245">
                  <c:v>15.4472016607924</c:v>
                </c:pt>
                <c:pt idx="1246">
                  <c:v>16.4240415733384</c:v>
                </c:pt>
                <c:pt idx="1247">
                  <c:v>17.445908882398001</c:v>
                </c:pt>
                <c:pt idx="1248">
                  <c:v>18.282494600943199</c:v>
                </c:pt>
                <c:pt idx="1249">
                  <c:v>19.218977814983099</c:v>
                </c:pt>
                <c:pt idx="1250">
                  <c:v>20.020776277905799</c:v>
                </c:pt>
                <c:pt idx="1251">
                  <c:v>20.647103686764599</c:v>
                </c:pt>
                <c:pt idx="1252">
                  <c:v>21.797187545730001</c:v>
                </c:pt>
                <c:pt idx="1253">
                  <c:v>22.635436056308599</c:v>
                </c:pt>
                <c:pt idx="1254">
                  <c:v>23.359951924093799</c:v>
                </c:pt>
                <c:pt idx="1255">
                  <c:v>24.501510037497301</c:v>
                </c:pt>
                <c:pt idx="1256">
                  <c:v>25.3427543867491</c:v>
                </c:pt>
                <c:pt idx="1257">
                  <c:v>26.105024530357301</c:v>
                </c:pt>
                <c:pt idx="1258">
                  <c:v>27.051988489156098</c:v>
                </c:pt>
                <c:pt idx="1259">
                  <c:v>27.8229961637212</c:v>
                </c:pt>
                <c:pt idx="1260">
                  <c:v>29.011643240422401</c:v>
                </c:pt>
                <c:pt idx="1261">
                  <c:v>29.819368373767901</c:v>
                </c:pt>
                <c:pt idx="1262">
                  <c:v>30.895776036415</c:v>
                </c:pt>
                <c:pt idx="1263">
                  <c:v>31.779552588522101</c:v>
                </c:pt>
                <c:pt idx="1264">
                  <c:v>32.704136892071197</c:v>
                </c:pt>
                <c:pt idx="1265">
                  <c:v>33.527030219355197</c:v>
                </c:pt>
                <c:pt idx="1266">
                  <c:v>34.874945350356001</c:v>
                </c:pt>
                <c:pt idx="1267">
                  <c:v>36.248366664016899</c:v>
                </c:pt>
                <c:pt idx="1268">
                  <c:v>37.878093074858597</c:v>
                </c:pt>
                <c:pt idx="1269">
                  <c:v>38.801617776542599</c:v>
                </c:pt>
                <c:pt idx="1270">
                  <c:v>40.052046161504897</c:v>
                </c:pt>
                <c:pt idx="1271">
                  <c:v>40.862695418059999</c:v>
                </c:pt>
                <c:pt idx="1272">
                  <c:v>41.781294077912897</c:v>
                </c:pt>
                <c:pt idx="1273">
                  <c:v>43.0538092360718</c:v>
                </c:pt>
                <c:pt idx="1274">
                  <c:v>43.976931140571402</c:v>
                </c:pt>
                <c:pt idx="1275">
                  <c:v>44.639384885342899</c:v>
                </c:pt>
                <c:pt idx="1276">
                  <c:v>45.642215549281097</c:v>
                </c:pt>
                <c:pt idx="1277">
                  <c:v>46.554552434556904</c:v>
                </c:pt>
                <c:pt idx="1278">
                  <c:v>47.8666904123167</c:v>
                </c:pt>
                <c:pt idx="1279">
                  <c:v>48.687189079879097</c:v>
                </c:pt>
                <c:pt idx="1280">
                  <c:v>49.202207999028701</c:v>
                </c:pt>
                <c:pt idx="1281">
                  <c:v>50.204545387929699</c:v>
                </c:pt>
                <c:pt idx="1282">
                  <c:v>51.683906816289301</c:v>
                </c:pt>
                <c:pt idx="1283">
                  <c:v>52.395483608997203</c:v>
                </c:pt>
                <c:pt idx="1284">
                  <c:v>53.237229278153301</c:v>
                </c:pt>
                <c:pt idx="1285">
                  <c:v>53.808064635473698</c:v>
                </c:pt>
                <c:pt idx="1286">
                  <c:v>55.356353151592401</c:v>
                </c:pt>
                <c:pt idx="1287">
                  <c:v>56.097511004777203</c:v>
                </c:pt>
                <c:pt idx="1288">
                  <c:v>56.439779252544497</c:v>
                </c:pt>
                <c:pt idx="1289">
                  <c:v>58.219595864766099</c:v>
                </c:pt>
                <c:pt idx="1290">
                  <c:v>58.894757461941502</c:v>
                </c:pt>
                <c:pt idx="1291">
                  <c:v>60.4981801406214</c:v>
                </c:pt>
                <c:pt idx="1292">
                  <c:v>61.4063335692762</c:v>
                </c:pt>
                <c:pt idx="1293">
                  <c:v>63.012187771018802</c:v>
                </c:pt>
                <c:pt idx="1294">
                  <c:v>63.441308546504999</c:v>
                </c:pt>
                <c:pt idx="1295">
                  <c:v>64.736422515286804</c:v>
                </c:pt>
                <c:pt idx="1296">
                  <c:v>66.788860487128801</c:v>
                </c:pt>
                <c:pt idx="1297">
                  <c:v>67.901918590416003</c:v>
                </c:pt>
                <c:pt idx="1298">
                  <c:v>69.976570001758205</c:v>
                </c:pt>
                <c:pt idx="1299">
                  <c:v>70.935897327611997</c:v>
                </c:pt>
                <c:pt idx="1300">
                  <c:v>72.175733041467595</c:v>
                </c:pt>
                <c:pt idx="1301">
                  <c:v>74.069585234618998</c:v>
                </c:pt>
                <c:pt idx="1302">
                  <c:v>74.635623227629196</c:v>
                </c:pt>
                <c:pt idx="1303">
                  <c:v>76.046007301261199</c:v>
                </c:pt>
                <c:pt idx="1304">
                  <c:v>76.9769766981468</c:v>
                </c:pt>
                <c:pt idx="1305">
                  <c:v>78.696786720488404</c:v>
                </c:pt>
                <c:pt idx="1306">
                  <c:v>79.694334115056606</c:v>
                </c:pt>
                <c:pt idx="1307">
                  <c:v>81.009771544516198</c:v>
                </c:pt>
              </c:numCache>
            </c:numRef>
          </c:yVal>
          <c:smooth val="1"/>
        </c:ser>
        <c:ser>
          <c:idx val="3"/>
          <c:order val="2"/>
          <c:tx>
            <c:v>- Вертикальный угол ОК, угл. минуты</c:v>
          </c:tx>
          <c:spPr>
            <a:ln>
              <a:noFill/>
            </a:ln>
          </c:spPr>
          <c:marker>
            <c:symbol val="square"/>
            <c:size val="5"/>
            <c:spPr>
              <a:noFill/>
              <a:ln w="3175">
                <a:solidFill>
                  <a:schemeClr val="tx2"/>
                </a:solidFill>
              </a:ln>
            </c:spPr>
          </c:marker>
          <c:xVal>
            <c:numRef>
              <c:f>ОК!$Y$3:$Y$1023</c:f>
              <c:numCache>
                <c:formatCode>General</c:formatCode>
                <c:ptCount val="1021"/>
                <c:pt idx="0">
                  <c:v>62.127999999997002</c:v>
                </c:pt>
                <c:pt idx="1">
                  <c:v>62.207999999998698</c:v>
                </c:pt>
                <c:pt idx="2">
                  <c:v>62.248000000006897</c:v>
                </c:pt>
                <c:pt idx="3">
                  <c:v>62.327999999994098</c:v>
                </c:pt>
                <c:pt idx="4">
                  <c:v>62.407999999995802</c:v>
                </c:pt>
                <c:pt idx="5">
                  <c:v>62.528000000005697</c:v>
                </c:pt>
                <c:pt idx="6">
                  <c:v>62.607999999992899</c:v>
                </c:pt>
                <c:pt idx="7">
                  <c:v>62.687999999994602</c:v>
                </c:pt>
                <c:pt idx="8">
                  <c:v>62.767999999996398</c:v>
                </c:pt>
                <c:pt idx="9">
                  <c:v>62.847999999896302</c:v>
                </c:pt>
                <c:pt idx="10">
                  <c:v>62.888000000006301</c:v>
                </c:pt>
                <c:pt idx="11">
                  <c:v>62.967999999993502</c:v>
                </c:pt>
                <c:pt idx="12">
                  <c:v>66.728000000002794</c:v>
                </c:pt>
                <c:pt idx="13">
                  <c:v>66.808000000004498</c:v>
                </c:pt>
                <c:pt idx="14">
                  <c:v>66.888000000006301</c:v>
                </c:pt>
                <c:pt idx="15">
                  <c:v>67.008000000001601</c:v>
                </c:pt>
                <c:pt idx="16">
                  <c:v>67.088000000003404</c:v>
                </c:pt>
                <c:pt idx="17">
                  <c:v>67.168000000005094</c:v>
                </c:pt>
                <c:pt idx="18">
                  <c:v>67.248000000006897</c:v>
                </c:pt>
                <c:pt idx="19">
                  <c:v>67.327999999994105</c:v>
                </c:pt>
                <c:pt idx="20">
                  <c:v>67.368000000002198</c:v>
                </c:pt>
                <c:pt idx="21">
                  <c:v>67.448000000004001</c:v>
                </c:pt>
                <c:pt idx="22">
                  <c:v>67.528000000005704</c:v>
                </c:pt>
                <c:pt idx="23">
                  <c:v>67.648000000001005</c:v>
                </c:pt>
                <c:pt idx="24">
                  <c:v>67.728000000002794</c:v>
                </c:pt>
                <c:pt idx="25">
                  <c:v>67.808000000004498</c:v>
                </c:pt>
                <c:pt idx="26">
                  <c:v>67.888000000006301</c:v>
                </c:pt>
                <c:pt idx="27">
                  <c:v>67.967999999993495</c:v>
                </c:pt>
                <c:pt idx="28">
                  <c:v>68.008000000001601</c:v>
                </c:pt>
                <c:pt idx="29">
                  <c:v>68.088000000003404</c:v>
                </c:pt>
                <c:pt idx="30">
                  <c:v>68.168000000005094</c:v>
                </c:pt>
                <c:pt idx="31">
                  <c:v>68.288000000000494</c:v>
                </c:pt>
                <c:pt idx="32">
                  <c:v>68.368000000002198</c:v>
                </c:pt>
                <c:pt idx="33">
                  <c:v>68.448000000004001</c:v>
                </c:pt>
                <c:pt idx="34">
                  <c:v>68.528000000005704</c:v>
                </c:pt>
                <c:pt idx="35">
                  <c:v>68.607999999992899</c:v>
                </c:pt>
                <c:pt idx="36">
                  <c:v>68.648000000001005</c:v>
                </c:pt>
                <c:pt idx="37">
                  <c:v>68.808000000004498</c:v>
                </c:pt>
                <c:pt idx="38">
                  <c:v>68.927999999999898</c:v>
                </c:pt>
                <c:pt idx="39">
                  <c:v>72.008000000001601</c:v>
                </c:pt>
                <c:pt idx="40">
                  <c:v>72.127999999997002</c:v>
                </c:pt>
                <c:pt idx="41">
                  <c:v>72.207999999998705</c:v>
                </c:pt>
                <c:pt idx="42">
                  <c:v>72.288000000000494</c:v>
                </c:pt>
                <c:pt idx="43">
                  <c:v>72.368000000002198</c:v>
                </c:pt>
                <c:pt idx="44">
                  <c:v>72.448000000004001</c:v>
                </c:pt>
                <c:pt idx="45">
                  <c:v>72.487999999997598</c:v>
                </c:pt>
                <c:pt idx="46">
                  <c:v>72.567999999999302</c:v>
                </c:pt>
                <c:pt idx="47">
                  <c:v>72.648000000001005</c:v>
                </c:pt>
                <c:pt idx="48">
                  <c:v>72.767999999996405</c:v>
                </c:pt>
                <c:pt idx="49">
                  <c:v>72.847999999896302</c:v>
                </c:pt>
                <c:pt idx="50">
                  <c:v>72.927999999999898</c:v>
                </c:pt>
                <c:pt idx="51">
                  <c:v>73.008000000001601</c:v>
                </c:pt>
                <c:pt idx="52">
                  <c:v>73.088000000003404</c:v>
                </c:pt>
                <c:pt idx="53">
                  <c:v>73.127999999997002</c:v>
                </c:pt>
                <c:pt idx="54">
                  <c:v>73.207999999998705</c:v>
                </c:pt>
                <c:pt idx="55">
                  <c:v>73.288000000000494</c:v>
                </c:pt>
                <c:pt idx="56">
                  <c:v>73.407999999995795</c:v>
                </c:pt>
                <c:pt idx="57">
                  <c:v>73.487999999997598</c:v>
                </c:pt>
                <c:pt idx="58">
                  <c:v>73.567999999999302</c:v>
                </c:pt>
                <c:pt idx="59">
                  <c:v>73.648000000001005</c:v>
                </c:pt>
                <c:pt idx="60">
                  <c:v>73.728000000002794</c:v>
                </c:pt>
                <c:pt idx="61">
                  <c:v>73.767999999996405</c:v>
                </c:pt>
                <c:pt idx="62">
                  <c:v>73.847999999896302</c:v>
                </c:pt>
                <c:pt idx="63">
                  <c:v>73.927999999999898</c:v>
                </c:pt>
                <c:pt idx="64">
                  <c:v>74.047999999995199</c:v>
                </c:pt>
                <c:pt idx="65">
                  <c:v>74.127999999997002</c:v>
                </c:pt>
                <c:pt idx="66">
                  <c:v>74.207999999998705</c:v>
                </c:pt>
                <c:pt idx="67">
                  <c:v>74.288000000000494</c:v>
                </c:pt>
                <c:pt idx="68">
                  <c:v>74.368000000002198</c:v>
                </c:pt>
                <c:pt idx="69">
                  <c:v>74.407999999995795</c:v>
                </c:pt>
                <c:pt idx="70">
                  <c:v>74.487999999997598</c:v>
                </c:pt>
                <c:pt idx="71">
                  <c:v>74.567999999999302</c:v>
                </c:pt>
                <c:pt idx="72">
                  <c:v>74.687999999994602</c:v>
                </c:pt>
                <c:pt idx="73">
                  <c:v>76.207999999998705</c:v>
                </c:pt>
                <c:pt idx="74">
                  <c:v>76.288000000000494</c:v>
                </c:pt>
                <c:pt idx="75">
                  <c:v>76.327999999994105</c:v>
                </c:pt>
                <c:pt idx="76">
                  <c:v>76.407999999995795</c:v>
                </c:pt>
                <c:pt idx="77">
                  <c:v>76.487999999997598</c:v>
                </c:pt>
                <c:pt idx="78">
                  <c:v>76.687999999994602</c:v>
                </c:pt>
                <c:pt idx="79">
                  <c:v>76.767999999996405</c:v>
                </c:pt>
                <c:pt idx="80">
                  <c:v>77.127999999997002</c:v>
                </c:pt>
                <c:pt idx="81">
                  <c:v>77.248000000006897</c:v>
                </c:pt>
                <c:pt idx="82">
                  <c:v>77.327999999994105</c:v>
                </c:pt>
                <c:pt idx="83">
                  <c:v>77.407999999995795</c:v>
                </c:pt>
                <c:pt idx="84">
                  <c:v>77.487999999997598</c:v>
                </c:pt>
                <c:pt idx="85">
                  <c:v>77.607999999992899</c:v>
                </c:pt>
                <c:pt idx="86">
                  <c:v>77.687999999994602</c:v>
                </c:pt>
                <c:pt idx="87">
                  <c:v>77.767999999996405</c:v>
                </c:pt>
                <c:pt idx="88">
                  <c:v>77.888000000006301</c:v>
                </c:pt>
                <c:pt idx="89">
                  <c:v>77.967999999993495</c:v>
                </c:pt>
                <c:pt idx="90">
                  <c:v>78.047999999995199</c:v>
                </c:pt>
                <c:pt idx="91">
                  <c:v>78.127999999997002</c:v>
                </c:pt>
                <c:pt idx="92">
                  <c:v>78.528000000005704</c:v>
                </c:pt>
                <c:pt idx="93">
                  <c:v>78.607999999992899</c:v>
                </c:pt>
                <c:pt idx="94">
                  <c:v>78.687999999994602</c:v>
                </c:pt>
                <c:pt idx="95">
                  <c:v>78.767999999996405</c:v>
                </c:pt>
                <c:pt idx="96">
                  <c:v>78.967999999993495</c:v>
                </c:pt>
                <c:pt idx="97">
                  <c:v>79.047999999995199</c:v>
                </c:pt>
                <c:pt idx="98">
                  <c:v>79.168000000005094</c:v>
                </c:pt>
                <c:pt idx="99">
                  <c:v>79.248000000006897</c:v>
                </c:pt>
                <c:pt idx="100">
                  <c:v>79.327999999994105</c:v>
                </c:pt>
                <c:pt idx="101">
                  <c:v>79.407999999995795</c:v>
                </c:pt>
                <c:pt idx="102">
                  <c:v>79.487999999997598</c:v>
                </c:pt>
                <c:pt idx="103">
                  <c:v>79.528000000005704</c:v>
                </c:pt>
                <c:pt idx="104">
                  <c:v>79.607999999992899</c:v>
                </c:pt>
                <c:pt idx="105">
                  <c:v>79.687999999994602</c:v>
                </c:pt>
                <c:pt idx="106">
                  <c:v>79.808000000004498</c:v>
                </c:pt>
                <c:pt idx="107">
                  <c:v>79.888000000006301</c:v>
                </c:pt>
                <c:pt idx="108">
                  <c:v>79.967999999993495</c:v>
                </c:pt>
                <c:pt idx="109">
                  <c:v>80.047999999995199</c:v>
                </c:pt>
                <c:pt idx="110">
                  <c:v>80.127999999997002</c:v>
                </c:pt>
                <c:pt idx="111">
                  <c:v>80.168000000005094</c:v>
                </c:pt>
                <c:pt idx="112">
                  <c:v>80.248000000006897</c:v>
                </c:pt>
                <c:pt idx="113">
                  <c:v>80.327999999994105</c:v>
                </c:pt>
                <c:pt idx="114">
                  <c:v>80.448000000004001</c:v>
                </c:pt>
                <c:pt idx="115">
                  <c:v>80.687999999994602</c:v>
                </c:pt>
                <c:pt idx="116">
                  <c:v>80.767999999996405</c:v>
                </c:pt>
                <c:pt idx="117">
                  <c:v>80.808000000004498</c:v>
                </c:pt>
                <c:pt idx="118">
                  <c:v>80.888000000006301</c:v>
                </c:pt>
                <c:pt idx="119">
                  <c:v>81.168000000005094</c:v>
                </c:pt>
                <c:pt idx="120">
                  <c:v>81.248000000006897</c:v>
                </c:pt>
                <c:pt idx="121">
                  <c:v>81.327999999994105</c:v>
                </c:pt>
                <c:pt idx="122">
                  <c:v>81.407999999995795</c:v>
                </c:pt>
                <c:pt idx="123">
                  <c:v>81.967999999993495</c:v>
                </c:pt>
                <c:pt idx="124">
                  <c:v>82.047999999995199</c:v>
                </c:pt>
                <c:pt idx="125">
                  <c:v>82.088000000003404</c:v>
                </c:pt>
                <c:pt idx="126">
                  <c:v>82.168000000005094</c:v>
                </c:pt>
                <c:pt idx="127">
                  <c:v>82.248000000006897</c:v>
                </c:pt>
                <c:pt idx="128">
                  <c:v>82.368000000002198</c:v>
                </c:pt>
                <c:pt idx="129">
                  <c:v>84.368000000002198</c:v>
                </c:pt>
                <c:pt idx="130">
                  <c:v>84.448000000004001</c:v>
                </c:pt>
                <c:pt idx="131">
                  <c:v>84.528000000005704</c:v>
                </c:pt>
                <c:pt idx="132">
                  <c:v>84.607999999992899</c:v>
                </c:pt>
                <c:pt idx="133">
                  <c:v>84.648000000001005</c:v>
                </c:pt>
                <c:pt idx="134">
                  <c:v>84.728000000002794</c:v>
                </c:pt>
                <c:pt idx="135">
                  <c:v>84.808000000004498</c:v>
                </c:pt>
                <c:pt idx="136">
                  <c:v>86.088000000003404</c:v>
                </c:pt>
                <c:pt idx="137">
                  <c:v>86.207999999998705</c:v>
                </c:pt>
                <c:pt idx="138">
                  <c:v>86.288000000000494</c:v>
                </c:pt>
                <c:pt idx="139">
                  <c:v>86.368000000002198</c:v>
                </c:pt>
                <c:pt idx="140">
                  <c:v>86.448000000004001</c:v>
                </c:pt>
                <c:pt idx="141">
                  <c:v>86.528000000005704</c:v>
                </c:pt>
                <c:pt idx="142">
                  <c:v>86.567999999999302</c:v>
                </c:pt>
                <c:pt idx="143">
                  <c:v>86.648000000001005</c:v>
                </c:pt>
                <c:pt idx="144">
                  <c:v>86.728000000002794</c:v>
                </c:pt>
                <c:pt idx="145">
                  <c:v>87.168000000005094</c:v>
                </c:pt>
                <c:pt idx="146">
                  <c:v>87.207999999998705</c:v>
                </c:pt>
                <c:pt idx="147">
                  <c:v>87.288000000000494</c:v>
                </c:pt>
                <c:pt idx="148">
                  <c:v>87.368000000002198</c:v>
                </c:pt>
                <c:pt idx="149">
                  <c:v>87.487999999997598</c:v>
                </c:pt>
                <c:pt idx="150">
                  <c:v>87.567999999999302</c:v>
                </c:pt>
                <c:pt idx="151">
                  <c:v>87.648000000001005</c:v>
                </c:pt>
                <c:pt idx="152">
                  <c:v>87.728000000002794</c:v>
                </c:pt>
                <c:pt idx="153">
                  <c:v>87.808000000004498</c:v>
                </c:pt>
                <c:pt idx="154">
                  <c:v>87.847999999896302</c:v>
                </c:pt>
                <c:pt idx="155">
                  <c:v>87.927999999999898</c:v>
                </c:pt>
                <c:pt idx="156">
                  <c:v>88.008000000001601</c:v>
                </c:pt>
                <c:pt idx="157">
                  <c:v>88.127999999997002</c:v>
                </c:pt>
                <c:pt idx="158">
                  <c:v>88.207999999998705</c:v>
                </c:pt>
                <c:pt idx="159">
                  <c:v>88.288000000000494</c:v>
                </c:pt>
                <c:pt idx="160">
                  <c:v>88.368000000002198</c:v>
                </c:pt>
                <c:pt idx="161">
                  <c:v>88.448000000004001</c:v>
                </c:pt>
                <c:pt idx="162">
                  <c:v>88.487999999997598</c:v>
                </c:pt>
                <c:pt idx="163">
                  <c:v>88.567999999999302</c:v>
                </c:pt>
                <c:pt idx="164">
                  <c:v>88.648000000001005</c:v>
                </c:pt>
                <c:pt idx="165">
                  <c:v>88.767999999996405</c:v>
                </c:pt>
                <c:pt idx="166">
                  <c:v>88.847999999896302</c:v>
                </c:pt>
                <c:pt idx="167">
                  <c:v>88.927999999999898</c:v>
                </c:pt>
                <c:pt idx="168">
                  <c:v>89.008000000001601</c:v>
                </c:pt>
                <c:pt idx="169">
                  <c:v>89.088000000003404</c:v>
                </c:pt>
                <c:pt idx="170">
                  <c:v>89.127999999997002</c:v>
                </c:pt>
                <c:pt idx="171">
                  <c:v>89.207999999998705</c:v>
                </c:pt>
                <c:pt idx="172">
                  <c:v>89.288000000000494</c:v>
                </c:pt>
                <c:pt idx="173">
                  <c:v>89.407999999995795</c:v>
                </c:pt>
                <c:pt idx="174">
                  <c:v>89.487999999997598</c:v>
                </c:pt>
                <c:pt idx="175">
                  <c:v>89.567999999999302</c:v>
                </c:pt>
                <c:pt idx="176">
                  <c:v>89.648000000001005</c:v>
                </c:pt>
                <c:pt idx="177">
                  <c:v>89.728000000002794</c:v>
                </c:pt>
                <c:pt idx="178">
                  <c:v>89.767999999996405</c:v>
                </c:pt>
                <c:pt idx="179">
                  <c:v>89.847999999896302</c:v>
                </c:pt>
                <c:pt idx="180">
                  <c:v>89.927999999999898</c:v>
                </c:pt>
                <c:pt idx="181">
                  <c:v>90.687999999994602</c:v>
                </c:pt>
                <c:pt idx="182">
                  <c:v>90.767999999996405</c:v>
                </c:pt>
                <c:pt idx="183">
                  <c:v>90.847999999896302</c:v>
                </c:pt>
                <c:pt idx="184">
                  <c:v>90.927999999999898</c:v>
                </c:pt>
                <c:pt idx="185">
                  <c:v>91.008000000001601</c:v>
                </c:pt>
                <c:pt idx="186">
                  <c:v>91.047999999995199</c:v>
                </c:pt>
                <c:pt idx="187">
                  <c:v>91.127999999997002</c:v>
                </c:pt>
                <c:pt idx="188">
                  <c:v>91.207999999998705</c:v>
                </c:pt>
                <c:pt idx="189">
                  <c:v>91.327999999994105</c:v>
                </c:pt>
                <c:pt idx="190">
                  <c:v>91.407999999995795</c:v>
                </c:pt>
                <c:pt idx="191">
                  <c:v>91.487999999997598</c:v>
                </c:pt>
                <c:pt idx="192">
                  <c:v>91.567999999999302</c:v>
                </c:pt>
                <c:pt idx="193">
                  <c:v>91.648000000001005</c:v>
                </c:pt>
                <c:pt idx="194">
                  <c:v>91.687999999994602</c:v>
                </c:pt>
                <c:pt idx="195">
                  <c:v>91.767999999996405</c:v>
                </c:pt>
                <c:pt idx="196">
                  <c:v>91.847999999896302</c:v>
                </c:pt>
                <c:pt idx="197">
                  <c:v>91.967999999993495</c:v>
                </c:pt>
                <c:pt idx="198">
                  <c:v>92.047999999995199</c:v>
                </c:pt>
                <c:pt idx="199">
                  <c:v>92.127999999997002</c:v>
                </c:pt>
                <c:pt idx="200">
                  <c:v>92.207999999998705</c:v>
                </c:pt>
                <c:pt idx="201">
                  <c:v>92.288000000000494</c:v>
                </c:pt>
                <c:pt idx="202">
                  <c:v>92.327999999994105</c:v>
                </c:pt>
                <c:pt idx="203">
                  <c:v>92.407999999995795</c:v>
                </c:pt>
                <c:pt idx="204">
                  <c:v>92.487999999997598</c:v>
                </c:pt>
                <c:pt idx="205">
                  <c:v>92.607999999992899</c:v>
                </c:pt>
                <c:pt idx="206">
                  <c:v>92.687999999994602</c:v>
                </c:pt>
                <c:pt idx="207">
                  <c:v>92.767999999996405</c:v>
                </c:pt>
                <c:pt idx="208">
                  <c:v>92.847999999896302</c:v>
                </c:pt>
                <c:pt idx="209">
                  <c:v>92.927999999999898</c:v>
                </c:pt>
                <c:pt idx="210">
                  <c:v>92.967999999993495</c:v>
                </c:pt>
                <c:pt idx="211">
                  <c:v>93.047999999995199</c:v>
                </c:pt>
                <c:pt idx="212">
                  <c:v>93.127999999997002</c:v>
                </c:pt>
                <c:pt idx="213">
                  <c:v>93.248000000006897</c:v>
                </c:pt>
                <c:pt idx="214">
                  <c:v>93.327999999994105</c:v>
                </c:pt>
                <c:pt idx="215">
                  <c:v>93.407999999995795</c:v>
                </c:pt>
                <c:pt idx="216">
                  <c:v>93.487999999997598</c:v>
                </c:pt>
                <c:pt idx="217">
                  <c:v>93.567999999999302</c:v>
                </c:pt>
                <c:pt idx="218">
                  <c:v>93.607999999992899</c:v>
                </c:pt>
                <c:pt idx="219">
                  <c:v>93.687999999994602</c:v>
                </c:pt>
                <c:pt idx="220">
                  <c:v>93.767999999996405</c:v>
                </c:pt>
                <c:pt idx="221">
                  <c:v>93.888000000006301</c:v>
                </c:pt>
                <c:pt idx="222">
                  <c:v>93.967999999993495</c:v>
                </c:pt>
                <c:pt idx="223">
                  <c:v>94.687999999994602</c:v>
                </c:pt>
                <c:pt idx="224">
                  <c:v>94.767999999996405</c:v>
                </c:pt>
                <c:pt idx="225">
                  <c:v>94.847999999896302</c:v>
                </c:pt>
                <c:pt idx="226">
                  <c:v>94.888000000006301</c:v>
                </c:pt>
                <c:pt idx="227">
                  <c:v>95.528000000005704</c:v>
                </c:pt>
                <c:pt idx="228">
                  <c:v>95.607999999992899</c:v>
                </c:pt>
                <c:pt idx="229">
                  <c:v>95.687999999994602</c:v>
                </c:pt>
                <c:pt idx="230">
                  <c:v>95.808000000004498</c:v>
                </c:pt>
                <c:pt idx="231">
                  <c:v>95.888000000006301</c:v>
                </c:pt>
                <c:pt idx="232">
                  <c:v>95.967999999993495</c:v>
                </c:pt>
                <c:pt idx="233">
                  <c:v>96.047999999995199</c:v>
                </c:pt>
                <c:pt idx="234">
                  <c:v>96.127999999997002</c:v>
                </c:pt>
                <c:pt idx="235">
                  <c:v>96.248000000006897</c:v>
                </c:pt>
                <c:pt idx="236">
                  <c:v>96.327999999994105</c:v>
                </c:pt>
                <c:pt idx="237">
                  <c:v>96.607999999992899</c:v>
                </c:pt>
                <c:pt idx="238">
                  <c:v>96.967999999993495</c:v>
                </c:pt>
                <c:pt idx="239">
                  <c:v>97.088000000003404</c:v>
                </c:pt>
                <c:pt idx="240">
                  <c:v>97.168000000005094</c:v>
                </c:pt>
                <c:pt idx="241">
                  <c:v>97.327999999994105</c:v>
                </c:pt>
                <c:pt idx="242">
                  <c:v>97.407999999995795</c:v>
                </c:pt>
                <c:pt idx="243">
                  <c:v>97.448000000004001</c:v>
                </c:pt>
                <c:pt idx="244">
                  <c:v>97.528000000005704</c:v>
                </c:pt>
                <c:pt idx="245">
                  <c:v>97.607999999992899</c:v>
                </c:pt>
                <c:pt idx="246">
                  <c:v>97.728000000002794</c:v>
                </c:pt>
                <c:pt idx="247">
                  <c:v>97.808000000004498</c:v>
                </c:pt>
                <c:pt idx="248">
                  <c:v>97.888000000006301</c:v>
                </c:pt>
                <c:pt idx="249">
                  <c:v>97.967999999993495</c:v>
                </c:pt>
                <c:pt idx="250">
                  <c:v>98.248000000006897</c:v>
                </c:pt>
                <c:pt idx="251">
                  <c:v>98.368000000002198</c:v>
                </c:pt>
                <c:pt idx="252">
                  <c:v>98.448000000004001</c:v>
                </c:pt>
                <c:pt idx="253">
                  <c:v>98.528000000005704</c:v>
                </c:pt>
                <c:pt idx="254">
                  <c:v>98.607999999992899</c:v>
                </c:pt>
                <c:pt idx="255">
                  <c:v>98.687999999994602</c:v>
                </c:pt>
                <c:pt idx="256">
                  <c:v>99.728000000002794</c:v>
                </c:pt>
                <c:pt idx="257">
                  <c:v>99.808000000004498</c:v>
                </c:pt>
                <c:pt idx="258">
                  <c:v>100.008000000002</c:v>
                </c:pt>
                <c:pt idx="259">
                  <c:v>100.08800000000301</c:v>
                </c:pt>
                <c:pt idx="260">
                  <c:v>100.288</c:v>
                </c:pt>
                <c:pt idx="261">
                  <c:v>100.528000000006</c:v>
                </c:pt>
                <c:pt idx="262">
                  <c:v>100.607999999993</c:v>
                </c:pt>
                <c:pt idx="263">
                  <c:v>100.64800000000101</c:v>
                </c:pt>
                <c:pt idx="264">
                  <c:v>100.72800000000299</c:v>
                </c:pt>
                <c:pt idx="265">
                  <c:v>100.80800000000499</c:v>
                </c:pt>
                <c:pt idx="266">
                  <c:v>100.928</c:v>
                </c:pt>
                <c:pt idx="267">
                  <c:v>101.288</c:v>
                </c:pt>
                <c:pt idx="268">
                  <c:v>101.368000000002</c:v>
                </c:pt>
                <c:pt idx="269">
                  <c:v>102.567999999999</c:v>
                </c:pt>
                <c:pt idx="270">
                  <c:v>102.64800000000101</c:v>
                </c:pt>
                <c:pt idx="271">
                  <c:v>102.72800000000299</c:v>
                </c:pt>
                <c:pt idx="272">
                  <c:v>102.847999999896</c:v>
                </c:pt>
                <c:pt idx="273">
                  <c:v>102.928</c:v>
                </c:pt>
                <c:pt idx="274">
                  <c:v>103.008000000002</c:v>
                </c:pt>
                <c:pt idx="275">
                  <c:v>103.08800000000301</c:v>
                </c:pt>
                <c:pt idx="276">
                  <c:v>103.288</c:v>
                </c:pt>
                <c:pt idx="277">
                  <c:v>103.368000000002</c:v>
                </c:pt>
                <c:pt idx="278">
                  <c:v>103.487999999998</c:v>
                </c:pt>
                <c:pt idx="279">
                  <c:v>103.567999999999</c:v>
                </c:pt>
                <c:pt idx="280">
                  <c:v>103.64800000000101</c:v>
                </c:pt>
                <c:pt idx="281">
                  <c:v>103.72800000000299</c:v>
                </c:pt>
                <c:pt idx="282">
                  <c:v>103.847999999896</c:v>
                </c:pt>
                <c:pt idx="283">
                  <c:v>103.928</c:v>
                </c:pt>
                <c:pt idx="284">
                  <c:v>104.008000000002</c:v>
                </c:pt>
                <c:pt idx="285">
                  <c:v>104.127999999997</c:v>
                </c:pt>
                <c:pt idx="286">
                  <c:v>104.207999999999</c:v>
                </c:pt>
                <c:pt idx="287">
                  <c:v>104.288</c:v>
                </c:pt>
                <c:pt idx="288">
                  <c:v>104.368000000002</c:v>
                </c:pt>
                <c:pt idx="289">
                  <c:v>104.448000000004</c:v>
                </c:pt>
                <c:pt idx="290">
                  <c:v>104.487999999998</c:v>
                </c:pt>
                <c:pt idx="291">
                  <c:v>104.567999999999</c:v>
                </c:pt>
                <c:pt idx="292">
                  <c:v>104.64800000000101</c:v>
                </c:pt>
                <c:pt idx="293">
                  <c:v>105.567999999999</c:v>
                </c:pt>
                <c:pt idx="294">
                  <c:v>105.64800000000101</c:v>
                </c:pt>
                <c:pt idx="295">
                  <c:v>105.72800000000299</c:v>
                </c:pt>
                <c:pt idx="296">
                  <c:v>105.76799999999599</c:v>
                </c:pt>
                <c:pt idx="297">
                  <c:v>109.047999999995</c:v>
                </c:pt>
                <c:pt idx="298">
                  <c:v>109.127999999997</c:v>
                </c:pt>
                <c:pt idx="299">
                  <c:v>109.248000000007</c:v>
                </c:pt>
                <c:pt idx="300">
                  <c:v>109.32799999999401</c:v>
                </c:pt>
                <c:pt idx="301">
                  <c:v>109.40799999999599</c:v>
                </c:pt>
                <c:pt idx="302">
                  <c:v>109.487999999998</c:v>
                </c:pt>
                <c:pt idx="303">
                  <c:v>109.567999999999</c:v>
                </c:pt>
                <c:pt idx="304">
                  <c:v>109.607999999993</c:v>
                </c:pt>
                <c:pt idx="305">
                  <c:v>109.687999999995</c:v>
                </c:pt>
                <c:pt idx="306">
                  <c:v>109.76799999999599</c:v>
                </c:pt>
                <c:pt idx="307">
                  <c:v>109.888000000006</c:v>
                </c:pt>
                <c:pt idx="308">
                  <c:v>109.967999999993</c:v>
                </c:pt>
                <c:pt idx="309">
                  <c:v>110.047999999995</c:v>
                </c:pt>
                <c:pt idx="310">
                  <c:v>110.127999999997</c:v>
                </c:pt>
                <c:pt idx="311">
                  <c:v>110.207999999999</c:v>
                </c:pt>
                <c:pt idx="312">
                  <c:v>110.248000000007</c:v>
                </c:pt>
                <c:pt idx="313">
                  <c:v>110.32799999999401</c:v>
                </c:pt>
                <c:pt idx="314">
                  <c:v>110.40799999999599</c:v>
                </c:pt>
                <c:pt idx="315">
                  <c:v>110.528000000006</c:v>
                </c:pt>
                <c:pt idx="316">
                  <c:v>110.607999999993</c:v>
                </c:pt>
                <c:pt idx="317">
                  <c:v>110.687999999995</c:v>
                </c:pt>
                <c:pt idx="318">
                  <c:v>110.76799999999599</c:v>
                </c:pt>
                <c:pt idx="319">
                  <c:v>110.847999999896</c:v>
                </c:pt>
                <c:pt idx="320">
                  <c:v>110.888000000006</c:v>
                </c:pt>
                <c:pt idx="321">
                  <c:v>110.967999999993</c:v>
                </c:pt>
                <c:pt idx="322">
                  <c:v>111.047999999995</c:v>
                </c:pt>
                <c:pt idx="323">
                  <c:v>111.16800000000499</c:v>
                </c:pt>
                <c:pt idx="324">
                  <c:v>111.248000000007</c:v>
                </c:pt>
                <c:pt idx="325">
                  <c:v>111.32799999999401</c:v>
                </c:pt>
                <c:pt idx="326">
                  <c:v>111.40799999999599</c:v>
                </c:pt>
                <c:pt idx="327">
                  <c:v>111.487999999998</c:v>
                </c:pt>
                <c:pt idx="328">
                  <c:v>111.528000000006</c:v>
                </c:pt>
                <c:pt idx="329">
                  <c:v>111.607999999993</c:v>
                </c:pt>
                <c:pt idx="330">
                  <c:v>111.687999999995</c:v>
                </c:pt>
                <c:pt idx="331">
                  <c:v>111.80800000000499</c:v>
                </c:pt>
                <c:pt idx="332">
                  <c:v>111.888000000006</c:v>
                </c:pt>
                <c:pt idx="333">
                  <c:v>111.967999999993</c:v>
                </c:pt>
                <c:pt idx="334">
                  <c:v>112.047999999995</c:v>
                </c:pt>
                <c:pt idx="335">
                  <c:v>112.127999999997</c:v>
                </c:pt>
                <c:pt idx="336">
                  <c:v>112.16800000000499</c:v>
                </c:pt>
                <c:pt idx="337">
                  <c:v>112.248000000007</c:v>
                </c:pt>
                <c:pt idx="338">
                  <c:v>112.32799999999401</c:v>
                </c:pt>
                <c:pt idx="339">
                  <c:v>112.448000000004</c:v>
                </c:pt>
                <c:pt idx="340">
                  <c:v>112.528000000006</c:v>
                </c:pt>
                <c:pt idx="341">
                  <c:v>113.72800000000299</c:v>
                </c:pt>
                <c:pt idx="342">
                  <c:v>114.08800000000301</c:v>
                </c:pt>
                <c:pt idx="343">
                  <c:v>114.16800000000499</c:v>
                </c:pt>
                <c:pt idx="344">
                  <c:v>114.248000000007</c:v>
                </c:pt>
                <c:pt idx="345">
                  <c:v>114.528000000006</c:v>
                </c:pt>
                <c:pt idx="346">
                  <c:v>114.607999999993</c:v>
                </c:pt>
                <c:pt idx="347">
                  <c:v>114.687999999995</c:v>
                </c:pt>
                <c:pt idx="348">
                  <c:v>115.008000000002</c:v>
                </c:pt>
                <c:pt idx="349">
                  <c:v>115.448000000004</c:v>
                </c:pt>
                <c:pt idx="350">
                  <c:v>115.888000000006</c:v>
                </c:pt>
                <c:pt idx="351">
                  <c:v>115.967999999993</c:v>
                </c:pt>
                <c:pt idx="352">
                  <c:v>116.368000000002</c:v>
                </c:pt>
                <c:pt idx="353">
                  <c:v>116.80800000000499</c:v>
                </c:pt>
                <c:pt idx="354">
                  <c:v>117.008000000002</c:v>
                </c:pt>
                <c:pt idx="355">
                  <c:v>117.368000000002</c:v>
                </c:pt>
                <c:pt idx="356">
                  <c:v>117.448000000004</c:v>
                </c:pt>
                <c:pt idx="357">
                  <c:v>117.567999999999</c:v>
                </c:pt>
                <c:pt idx="358">
                  <c:v>118.288</c:v>
                </c:pt>
                <c:pt idx="359">
                  <c:v>119.368000000002</c:v>
                </c:pt>
                <c:pt idx="360">
                  <c:v>119.487999999998</c:v>
                </c:pt>
                <c:pt idx="361">
                  <c:v>119.567999999999</c:v>
                </c:pt>
                <c:pt idx="362">
                  <c:v>119.64800000000101</c:v>
                </c:pt>
                <c:pt idx="363">
                  <c:v>119.72800000000299</c:v>
                </c:pt>
                <c:pt idx="364">
                  <c:v>119.80800000000499</c:v>
                </c:pt>
                <c:pt idx="365">
                  <c:v>119.847999999896</c:v>
                </c:pt>
                <c:pt idx="366">
                  <c:v>119.928</c:v>
                </c:pt>
                <c:pt idx="367">
                  <c:v>120.008000000002</c:v>
                </c:pt>
                <c:pt idx="368">
                  <c:v>120.127999999997</c:v>
                </c:pt>
                <c:pt idx="369">
                  <c:v>120.207999999999</c:v>
                </c:pt>
                <c:pt idx="370">
                  <c:v>120.288</c:v>
                </c:pt>
                <c:pt idx="371">
                  <c:v>120.368000000002</c:v>
                </c:pt>
                <c:pt idx="372">
                  <c:v>120.448000000004</c:v>
                </c:pt>
                <c:pt idx="373">
                  <c:v>120.487999999998</c:v>
                </c:pt>
                <c:pt idx="374">
                  <c:v>120.567999999999</c:v>
                </c:pt>
                <c:pt idx="375">
                  <c:v>120.64800000000101</c:v>
                </c:pt>
                <c:pt idx="376">
                  <c:v>120.76799999999599</c:v>
                </c:pt>
                <c:pt idx="377">
                  <c:v>120.847999999896</c:v>
                </c:pt>
                <c:pt idx="378">
                  <c:v>120.928</c:v>
                </c:pt>
                <c:pt idx="379">
                  <c:v>123.567999999999</c:v>
                </c:pt>
                <c:pt idx="380">
                  <c:v>123.64800000000101</c:v>
                </c:pt>
                <c:pt idx="381">
                  <c:v>123.687999999995</c:v>
                </c:pt>
                <c:pt idx="382">
                  <c:v>123.76799999999599</c:v>
                </c:pt>
                <c:pt idx="383">
                  <c:v>123.847999999896</c:v>
                </c:pt>
                <c:pt idx="384">
                  <c:v>123.967999999993</c:v>
                </c:pt>
                <c:pt idx="385">
                  <c:v>124.047999999995</c:v>
                </c:pt>
                <c:pt idx="386">
                  <c:v>124.127999999997</c:v>
                </c:pt>
                <c:pt idx="387">
                  <c:v>124.207999999999</c:v>
                </c:pt>
                <c:pt idx="388">
                  <c:v>124.288</c:v>
                </c:pt>
                <c:pt idx="389">
                  <c:v>124.32799999999401</c:v>
                </c:pt>
                <c:pt idx="390">
                  <c:v>125.047999999995</c:v>
                </c:pt>
                <c:pt idx="391">
                  <c:v>125.127999999997</c:v>
                </c:pt>
                <c:pt idx="392">
                  <c:v>125.248000000007</c:v>
                </c:pt>
                <c:pt idx="393">
                  <c:v>125.32799999999401</c:v>
                </c:pt>
                <c:pt idx="394">
                  <c:v>125.40799999999599</c:v>
                </c:pt>
                <c:pt idx="395">
                  <c:v>125.487999999998</c:v>
                </c:pt>
                <c:pt idx="396">
                  <c:v>125.567999999999</c:v>
                </c:pt>
                <c:pt idx="397">
                  <c:v>125.607999999993</c:v>
                </c:pt>
                <c:pt idx="398">
                  <c:v>125.687999999995</c:v>
                </c:pt>
                <c:pt idx="399">
                  <c:v>125.76799999999599</c:v>
                </c:pt>
                <c:pt idx="400">
                  <c:v>125.888000000006</c:v>
                </c:pt>
                <c:pt idx="401">
                  <c:v>125.967999999993</c:v>
                </c:pt>
                <c:pt idx="402">
                  <c:v>126.047999999995</c:v>
                </c:pt>
                <c:pt idx="403">
                  <c:v>126.127999999997</c:v>
                </c:pt>
                <c:pt idx="404">
                  <c:v>127.16800000000499</c:v>
                </c:pt>
                <c:pt idx="405">
                  <c:v>127.248000000007</c:v>
                </c:pt>
                <c:pt idx="406">
                  <c:v>127.32799999999401</c:v>
                </c:pt>
                <c:pt idx="407">
                  <c:v>127.40799999999599</c:v>
                </c:pt>
                <c:pt idx="408">
                  <c:v>127.487999999998</c:v>
                </c:pt>
                <c:pt idx="409">
                  <c:v>127.528000000006</c:v>
                </c:pt>
                <c:pt idx="410">
                  <c:v>130.047999999995</c:v>
                </c:pt>
                <c:pt idx="411">
                  <c:v>130.08800000000301</c:v>
                </c:pt>
                <c:pt idx="412">
                  <c:v>130.16800000000501</c:v>
                </c:pt>
                <c:pt idx="413">
                  <c:v>130.60799999999301</c:v>
                </c:pt>
                <c:pt idx="414">
                  <c:v>130.68799999999499</c:v>
                </c:pt>
                <c:pt idx="415">
                  <c:v>130.72800000000299</c:v>
                </c:pt>
                <c:pt idx="416">
                  <c:v>134.44800000000399</c:v>
                </c:pt>
                <c:pt idx="417">
                  <c:v>134.52800000000599</c:v>
                </c:pt>
                <c:pt idx="418">
                  <c:v>134.56799999999899</c:v>
                </c:pt>
                <c:pt idx="419">
                  <c:v>134.64800000000099</c:v>
                </c:pt>
                <c:pt idx="420">
                  <c:v>134.72800000000299</c:v>
                </c:pt>
                <c:pt idx="421">
                  <c:v>134.84799999989599</c:v>
                </c:pt>
                <c:pt idx="422">
                  <c:v>134.928</c:v>
                </c:pt>
                <c:pt idx="423">
                  <c:v>135.008000000002</c:v>
                </c:pt>
                <c:pt idx="424">
                  <c:v>135.16800000000501</c:v>
                </c:pt>
                <c:pt idx="425">
                  <c:v>135.48799999999801</c:v>
                </c:pt>
                <c:pt idx="426">
                  <c:v>135.84799999989599</c:v>
                </c:pt>
                <c:pt idx="427">
                  <c:v>136.48799999999801</c:v>
                </c:pt>
                <c:pt idx="428">
                  <c:v>136.56799999999899</c:v>
                </c:pt>
                <c:pt idx="429">
                  <c:v>136.64800000000099</c:v>
                </c:pt>
                <c:pt idx="430">
                  <c:v>137.008000000002</c:v>
                </c:pt>
                <c:pt idx="431">
                  <c:v>137.40799999999601</c:v>
                </c:pt>
                <c:pt idx="432">
                  <c:v>137.48799999999801</c:v>
                </c:pt>
                <c:pt idx="433">
                  <c:v>137.72800000000299</c:v>
                </c:pt>
                <c:pt idx="434">
                  <c:v>137.928</c:v>
                </c:pt>
                <c:pt idx="435">
                  <c:v>138.047999999995</c:v>
                </c:pt>
                <c:pt idx="436">
                  <c:v>138.28800000000001</c:v>
                </c:pt>
                <c:pt idx="437">
                  <c:v>138.36800000000201</c:v>
                </c:pt>
                <c:pt idx="438">
                  <c:v>138.40799999999601</c:v>
                </c:pt>
                <c:pt idx="439">
                  <c:v>138.48799999999801</c:v>
                </c:pt>
                <c:pt idx="440">
                  <c:v>138.56799999999899</c:v>
                </c:pt>
                <c:pt idx="441">
                  <c:v>138.68799999999499</c:v>
                </c:pt>
                <c:pt idx="442">
                  <c:v>138.76799999999599</c:v>
                </c:pt>
                <c:pt idx="443">
                  <c:v>138.84799999989599</c:v>
                </c:pt>
                <c:pt idx="444">
                  <c:v>138.928</c:v>
                </c:pt>
                <c:pt idx="445">
                  <c:v>139.008000000002</c:v>
                </c:pt>
                <c:pt idx="446">
                  <c:v>139.047999999995</c:v>
                </c:pt>
                <c:pt idx="447">
                  <c:v>139.127999999997</c:v>
                </c:pt>
                <c:pt idx="448">
                  <c:v>139.207999999999</c:v>
                </c:pt>
                <c:pt idx="449">
                  <c:v>139.32799999999401</c:v>
                </c:pt>
                <c:pt idx="450">
                  <c:v>139.40799999999601</c:v>
                </c:pt>
                <c:pt idx="451">
                  <c:v>139.48799999999801</c:v>
                </c:pt>
                <c:pt idx="452">
                  <c:v>139.56799999999899</c:v>
                </c:pt>
                <c:pt idx="453">
                  <c:v>139.64800000000099</c:v>
                </c:pt>
                <c:pt idx="454">
                  <c:v>139.84799999989599</c:v>
                </c:pt>
                <c:pt idx="455">
                  <c:v>139.967999999993</c:v>
                </c:pt>
                <c:pt idx="456">
                  <c:v>140.127999999997</c:v>
                </c:pt>
                <c:pt idx="457">
                  <c:v>140.207999999999</c:v>
                </c:pt>
                <c:pt idx="458">
                  <c:v>140.28800000000001</c:v>
                </c:pt>
                <c:pt idx="459">
                  <c:v>140.32799999999401</c:v>
                </c:pt>
                <c:pt idx="460">
                  <c:v>140.40799999999601</c:v>
                </c:pt>
                <c:pt idx="461">
                  <c:v>140.48799999999801</c:v>
                </c:pt>
                <c:pt idx="462">
                  <c:v>141.047999999995</c:v>
                </c:pt>
                <c:pt idx="463">
                  <c:v>141.127999999997</c:v>
                </c:pt>
                <c:pt idx="464">
                  <c:v>141.24800000000701</c:v>
                </c:pt>
                <c:pt idx="465">
                  <c:v>141.32799999999401</c:v>
                </c:pt>
                <c:pt idx="466">
                  <c:v>141.40799999999601</c:v>
                </c:pt>
                <c:pt idx="467">
                  <c:v>141.48799999999801</c:v>
                </c:pt>
                <c:pt idx="468">
                  <c:v>141.56799999999899</c:v>
                </c:pt>
                <c:pt idx="469">
                  <c:v>142.127999999997</c:v>
                </c:pt>
                <c:pt idx="470">
                  <c:v>142.888000000006</c:v>
                </c:pt>
                <c:pt idx="471">
                  <c:v>143.16800000000501</c:v>
                </c:pt>
                <c:pt idx="472">
                  <c:v>143.24800000000701</c:v>
                </c:pt>
                <c:pt idx="473">
                  <c:v>143.60799999999301</c:v>
                </c:pt>
                <c:pt idx="474">
                  <c:v>143.888000000006</c:v>
                </c:pt>
                <c:pt idx="475">
                  <c:v>143.967999999993</c:v>
                </c:pt>
                <c:pt idx="476">
                  <c:v>144.047999999995</c:v>
                </c:pt>
                <c:pt idx="477">
                  <c:v>144.127999999997</c:v>
                </c:pt>
                <c:pt idx="478">
                  <c:v>144.16800000000501</c:v>
                </c:pt>
                <c:pt idx="479">
                  <c:v>144.24800000000701</c:v>
                </c:pt>
                <c:pt idx="480">
                  <c:v>144.32799999999401</c:v>
                </c:pt>
                <c:pt idx="481">
                  <c:v>144.52800000000599</c:v>
                </c:pt>
                <c:pt idx="482">
                  <c:v>144.967999999993</c:v>
                </c:pt>
                <c:pt idx="483">
                  <c:v>145.08800000000301</c:v>
                </c:pt>
                <c:pt idx="484">
                  <c:v>145.16800000000501</c:v>
                </c:pt>
                <c:pt idx="485">
                  <c:v>145.24800000000701</c:v>
                </c:pt>
                <c:pt idx="486">
                  <c:v>145.32799999999401</c:v>
                </c:pt>
                <c:pt idx="487">
                  <c:v>145.40799999999601</c:v>
                </c:pt>
                <c:pt idx="488">
                  <c:v>145.44800000000399</c:v>
                </c:pt>
                <c:pt idx="489">
                  <c:v>145.52800000000599</c:v>
                </c:pt>
                <c:pt idx="490">
                  <c:v>145.60799999999301</c:v>
                </c:pt>
                <c:pt idx="491">
                  <c:v>145.72800000000299</c:v>
                </c:pt>
                <c:pt idx="492">
                  <c:v>145.80800000000499</c:v>
                </c:pt>
                <c:pt idx="493">
                  <c:v>146.36800000000201</c:v>
                </c:pt>
                <c:pt idx="494">
                  <c:v>146.44800000000399</c:v>
                </c:pt>
                <c:pt idx="495">
                  <c:v>146.60799999999301</c:v>
                </c:pt>
                <c:pt idx="496">
                  <c:v>146.68799999999499</c:v>
                </c:pt>
                <c:pt idx="497">
                  <c:v>146.72800000000299</c:v>
                </c:pt>
                <c:pt idx="498">
                  <c:v>147.08800000000301</c:v>
                </c:pt>
                <c:pt idx="499">
                  <c:v>147.16800000000501</c:v>
                </c:pt>
                <c:pt idx="500">
                  <c:v>147.24800000000701</c:v>
                </c:pt>
                <c:pt idx="501">
                  <c:v>147.32799999999401</c:v>
                </c:pt>
                <c:pt idx="502">
                  <c:v>148.28800000000001</c:v>
                </c:pt>
                <c:pt idx="503">
                  <c:v>148.36800000000201</c:v>
                </c:pt>
                <c:pt idx="504">
                  <c:v>148.60799999999301</c:v>
                </c:pt>
                <c:pt idx="505">
                  <c:v>148.64800000000099</c:v>
                </c:pt>
                <c:pt idx="506">
                  <c:v>148.72800000000299</c:v>
                </c:pt>
                <c:pt idx="507">
                  <c:v>149.16800000000501</c:v>
                </c:pt>
                <c:pt idx="508">
                  <c:v>149.80800000000499</c:v>
                </c:pt>
                <c:pt idx="509">
                  <c:v>149.888000000006</c:v>
                </c:pt>
                <c:pt idx="510">
                  <c:v>149.928</c:v>
                </c:pt>
                <c:pt idx="511">
                  <c:v>150.008000000002</c:v>
                </c:pt>
                <c:pt idx="512">
                  <c:v>150.08800000000301</c:v>
                </c:pt>
                <c:pt idx="513">
                  <c:v>150.207999999999</c:v>
                </c:pt>
                <c:pt idx="514">
                  <c:v>150.28800000000001</c:v>
                </c:pt>
                <c:pt idx="515">
                  <c:v>150.36800000000201</c:v>
                </c:pt>
                <c:pt idx="516">
                  <c:v>150.44800000000399</c:v>
                </c:pt>
                <c:pt idx="517">
                  <c:v>150.52800000000599</c:v>
                </c:pt>
                <c:pt idx="518">
                  <c:v>150.56799999999899</c:v>
                </c:pt>
                <c:pt idx="519">
                  <c:v>150.64800000000099</c:v>
                </c:pt>
                <c:pt idx="520">
                  <c:v>150.72800000000299</c:v>
                </c:pt>
                <c:pt idx="521">
                  <c:v>150.84799999989599</c:v>
                </c:pt>
                <c:pt idx="522">
                  <c:v>150.928</c:v>
                </c:pt>
                <c:pt idx="523">
                  <c:v>151.008000000002</c:v>
                </c:pt>
                <c:pt idx="524">
                  <c:v>151.08800000000301</c:v>
                </c:pt>
                <c:pt idx="525">
                  <c:v>151.16800000000501</c:v>
                </c:pt>
                <c:pt idx="526">
                  <c:v>151.207999999999</c:v>
                </c:pt>
                <c:pt idx="527">
                  <c:v>151.28800000000001</c:v>
                </c:pt>
                <c:pt idx="528">
                  <c:v>151.36800000000201</c:v>
                </c:pt>
                <c:pt idx="529">
                  <c:v>151.48799999999801</c:v>
                </c:pt>
                <c:pt idx="530">
                  <c:v>151.56799999999899</c:v>
                </c:pt>
                <c:pt idx="531">
                  <c:v>151.64800000000099</c:v>
                </c:pt>
                <c:pt idx="532">
                  <c:v>151.72800000000299</c:v>
                </c:pt>
                <c:pt idx="533">
                  <c:v>151.80800000000499</c:v>
                </c:pt>
                <c:pt idx="534">
                  <c:v>151.84799999989599</c:v>
                </c:pt>
                <c:pt idx="535">
                  <c:v>151.928</c:v>
                </c:pt>
                <c:pt idx="536">
                  <c:v>152.008000000002</c:v>
                </c:pt>
                <c:pt idx="537">
                  <c:v>152.76799999999599</c:v>
                </c:pt>
                <c:pt idx="538">
                  <c:v>152.84799999989599</c:v>
                </c:pt>
                <c:pt idx="539">
                  <c:v>152.928</c:v>
                </c:pt>
                <c:pt idx="540">
                  <c:v>153.64800000000099</c:v>
                </c:pt>
                <c:pt idx="541">
                  <c:v>153.72800000000299</c:v>
                </c:pt>
                <c:pt idx="542">
                  <c:v>153.76799999999599</c:v>
                </c:pt>
                <c:pt idx="543">
                  <c:v>153.84799999989599</c:v>
                </c:pt>
                <c:pt idx="544">
                  <c:v>153.928</c:v>
                </c:pt>
                <c:pt idx="545">
                  <c:v>154.047999999995</c:v>
                </c:pt>
                <c:pt idx="546">
                  <c:v>155.64800000000099</c:v>
                </c:pt>
                <c:pt idx="547">
                  <c:v>155.68799999999499</c:v>
                </c:pt>
                <c:pt idx="548">
                  <c:v>155.76799999999599</c:v>
                </c:pt>
                <c:pt idx="549">
                  <c:v>155.84799999989599</c:v>
                </c:pt>
                <c:pt idx="550">
                  <c:v>155.967999999993</c:v>
                </c:pt>
                <c:pt idx="551">
                  <c:v>156.047999999995</c:v>
                </c:pt>
                <c:pt idx="552">
                  <c:v>156.127999999997</c:v>
                </c:pt>
                <c:pt idx="553">
                  <c:v>158.32799999999401</c:v>
                </c:pt>
                <c:pt idx="554">
                  <c:v>158.40799999999601</c:v>
                </c:pt>
                <c:pt idx="555">
                  <c:v>159.24800000000701</c:v>
                </c:pt>
                <c:pt idx="556">
                  <c:v>159.32799999999401</c:v>
                </c:pt>
                <c:pt idx="557">
                  <c:v>160.24800000000701</c:v>
                </c:pt>
                <c:pt idx="558">
                  <c:v>160.32799999999401</c:v>
                </c:pt>
                <c:pt idx="559">
                  <c:v>160.44800000000399</c:v>
                </c:pt>
                <c:pt idx="560">
                  <c:v>160.52800000000599</c:v>
                </c:pt>
                <c:pt idx="561">
                  <c:v>160.60799999999301</c:v>
                </c:pt>
                <c:pt idx="562">
                  <c:v>160.68799999999499</c:v>
                </c:pt>
                <c:pt idx="563">
                  <c:v>160.76799999999599</c:v>
                </c:pt>
                <c:pt idx="564">
                  <c:v>160.80800000000499</c:v>
                </c:pt>
                <c:pt idx="565">
                  <c:v>160.888000000006</c:v>
                </c:pt>
                <c:pt idx="566">
                  <c:v>160.967999999993</c:v>
                </c:pt>
                <c:pt idx="567">
                  <c:v>161.08800000000301</c:v>
                </c:pt>
                <c:pt idx="568">
                  <c:v>161.16800000000501</c:v>
                </c:pt>
                <c:pt idx="569">
                  <c:v>161.24800000000701</c:v>
                </c:pt>
                <c:pt idx="570">
                  <c:v>161.32799999999401</c:v>
                </c:pt>
                <c:pt idx="571">
                  <c:v>161.40799999999601</c:v>
                </c:pt>
                <c:pt idx="572">
                  <c:v>161.44800000000399</c:v>
                </c:pt>
                <c:pt idx="573">
                  <c:v>161.52800000000599</c:v>
                </c:pt>
                <c:pt idx="574">
                  <c:v>161.60799999999301</c:v>
                </c:pt>
                <c:pt idx="575">
                  <c:v>161.72800000000299</c:v>
                </c:pt>
                <c:pt idx="576">
                  <c:v>161.80800000000499</c:v>
                </c:pt>
                <c:pt idx="577">
                  <c:v>161.888000000006</c:v>
                </c:pt>
                <c:pt idx="578">
                  <c:v>161.967999999993</c:v>
                </c:pt>
                <c:pt idx="579">
                  <c:v>162.047999999995</c:v>
                </c:pt>
                <c:pt idx="580">
                  <c:v>162.08800000000301</c:v>
                </c:pt>
                <c:pt idx="581">
                  <c:v>162.16800000000501</c:v>
                </c:pt>
                <c:pt idx="582">
                  <c:v>162.24800000000701</c:v>
                </c:pt>
                <c:pt idx="583">
                  <c:v>162.36800000000201</c:v>
                </c:pt>
                <c:pt idx="584">
                  <c:v>162.44800000000399</c:v>
                </c:pt>
                <c:pt idx="585">
                  <c:v>162.52800000000599</c:v>
                </c:pt>
                <c:pt idx="586">
                  <c:v>162.60799999999301</c:v>
                </c:pt>
                <c:pt idx="587">
                  <c:v>162.68799999999499</c:v>
                </c:pt>
                <c:pt idx="588">
                  <c:v>162.72800000000299</c:v>
                </c:pt>
                <c:pt idx="589">
                  <c:v>162.80800000000499</c:v>
                </c:pt>
                <c:pt idx="590">
                  <c:v>163.52800000000599</c:v>
                </c:pt>
                <c:pt idx="591">
                  <c:v>163.64800000000099</c:v>
                </c:pt>
                <c:pt idx="592">
                  <c:v>163.72800000000299</c:v>
                </c:pt>
                <c:pt idx="593">
                  <c:v>163.80800000000499</c:v>
                </c:pt>
                <c:pt idx="594">
                  <c:v>163.888000000006</c:v>
                </c:pt>
                <c:pt idx="595">
                  <c:v>163.967999999993</c:v>
                </c:pt>
                <c:pt idx="596">
                  <c:v>164.008000000002</c:v>
                </c:pt>
                <c:pt idx="597">
                  <c:v>164.08800000000301</c:v>
                </c:pt>
                <c:pt idx="598">
                  <c:v>164.16800000000501</c:v>
                </c:pt>
                <c:pt idx="599">
                  <c:v>164.28800000000001</c:v>
                </c:pt>
                <c:pt idx="600">
                  <c:v>164.36800000000201</c:v>
                </c:pt>
                <c:pt idx="601">
                  <c:v>164.44800000000399</c:v>
                </c:pt>
                <c:pt idx="602">
                  <c:v>164.52800000000599</c:v>
                </c:pt>
                <c:pt idx="603">
                  <c:v>164.60799999999301</c:v>
                </c:pt>
                <c:pt idx="604">
                  <c:v>164.64800000000099</c:v>
                </c:pt>
                <c:pt idx="605">
                  <c:v>167.36800000000201</c:v>
                </c:pt>
                <c:pt idx="606">
                  <c:v>167.48799999999801</c:v>
                </c:pt>
                <c:pt idx="607">
                  <c:v>167.56799999999899</c:v>
                </c:pt>
                <c:pt idx="608">
                  <c:v>167.64800000000099</c:v>
                </c:pt>
                <c:pt idx="609">
                  <c:v>167.72800000000299</c:v>
                </c:pt>
                <c:pt idx="610">
                  <c:v>167.80800000000499</c:v>
                </c:pt>
                <c:pt idx="611">
                  <c:v>167.84799999989599</c:v>
                </c:pt>
                <c:pt idx="612">
                  <c:v>167.928</c:v>
                </c:pt>
                <c:pt idx="613">
                  <c:v>168.008000000002</c:v>
                </c:pt>
                <c:pt idx="614">
                  <c:v>168.127999999997</c:v>
                </c:pt>
                <c:pt idx="615">
                  <c:v>168.207999999999</c:v>
                </c:pt>
                <c:pt idx="616">
                  <c:v>168.28800000000001</c:v>
                </c:pt>
                <c:pt idx="617">
                  <c:v>168.36800000000201</c:v>
                </c:pt>
                <c:pt idx="618">
                  <c:v>168.44800000000399</c:v>
                </c:pt>
                <c:pt idx="619">
                  <c:v>168.48799999999801</c:v>
                </c:pt>
                <c:pt idx="620">
                  <c:v>168.56799999999899</c:v>
                </c:pt>
                <c:pt idx="621">
                  <c:v>168.64800000000099</c:v>
                </c:pt>
                <c:pt idx="622">
                  <c:v>168.76799999999599</c:v>
                </c:pt>
                <c:pt idx="623">
                  <c:v>168.84799999989599</c:v>
                </c:pt>
                <c:pt idx="624">
                  <c:v>168.928</c:v>
                </c:pt>
                <c:pt idx="625">
                  <c:v>169.008000000002</c:v>
                </c:pt>
                <c:pt idx="626">
                  <c:v>169.08800000000301</c:v>
                </c:pt>
                <c:pt idx="627">
                  <c:v>169.127999999997</c:v>
                </c:pt>
                <c:pt idx="628">
                  <c:v>169.207999999999</c:v>
                </c:pt>
                <c:pt idx="629">
                  <c:v>169.28800000000001</c:v>
                </c:pt>
                <c:pt idx="630">
                  <c:v>169.40799999999601</c:v>
                </c:pt>
                <c:pt idx="631">
                  <c:v>169.48799999999801</c:v>
                </c:pt>
                <c:pt idx="632">
                  <c:v>169.56799999999899</c:v>
                </c:pt>
                <c:pt idx="633">
                  <c:v>169.64800000000099</c:v>
                </c:pt>
                <c:pt idx="634">
                  <c:v>169.72800000000299</c:v>
                </c:pt>
                <c:pt idx="635">
                  <c:v>169.76799999999599</c:v>
                </c:pt>
                <c:pt idx="636">
                  <c:v>169.84799999989599</c:v>
                </c:pt>
                <c:pt idx="637">
                  <c:v>169.928</c:v>
                </c:pt>
                <c:pt idx="638">
                  <c:v>170.047999999995</c:v>
                </c:pt>
                <c:pt idx="639">
                  <c:v>170.127999999997</c:v>
                </c:pt>
                <c:pt idx="640">
                  <c:v>170.207999999999</c:v>
                </c:pt>
                <c:pt idx="641">
                  <c:v>170.28800000000001</c:v>
                </c:pt>
                <c:pt idx="642">
                  <c:v>170.36800000000201</c:v>
                </c:pt>
                <c:pt idx="643">
                  <c:v>170.40799999999601</c:v>
                </c:pt>
                <c:pt idx="644">
                  <c:v>170.48799999999801</c:v>
                </c:pt>
                <c:pt idx="645">
                  <c:v>170.56799999999899</c:v>
                </c:pt>
                <c:pt idx="646">
                  <c:v>170.68799999999499</c:v>
                </c:pt>
                <c:pt idx="647">
                  <c:v>170.76799999999599</c:v>
                </c:pt>
                <c:pt idx="648">
                  <c:v>170.84799999989599</c:v>
                </c:pt>
                <c:pt idx="649">
                  <c:v>170.928</c:v>
                </c:pt>
                <c:pt idx="650">
                  <c:v>171.008000000002</c:v>
                </c:pt>
                <c:pt idx="651">
                  <c:v>171.047999999995</c:v>
                </c:pt>
                <c:pt idx="652">
                  <c:v>171.127999999997</c:v>
                </c:pt>
                <c:pt idx="653">
                  <c:v>171.207999999999</c:v>
                </c:pt>
                <c:pt idx="654">
                  <c:v>171.32799999999401</c:v>
                </c:pt>
                <c:pt idx="655">
                  <c:v>171.40799999999601</c:v>
                </c:pt>
                <c:pt idx="656">
                  <c:v>171.48799999999801</c:v>
                </c:pt>
                <c:pt idx="657">
                  <c:v>171.56799999999899</c:v>
                </c:pt>
                <c:pt idx="658">
                  <c:v>171.64800000000099</c:v>
                </c:pt>
                <c:pt idx="659">
                  <c:v>171.68799999999499</c:v>
                </c:pt>
                <c:pt idx="660">
                  <c:v>171.76799999999599</c:v>
                </c:pt>
                <c:pt idx="661">
                  <c:v>171.84799999989599</c:v>
                </c:pt>
                <c:pt idx="662">
                  <c:v>171.967999999993</c:v>
                </c:pt>
                <c:pt idx="663">
                  <c:v>172.047999999995</c:v>
                </c:pt>
                <c:pt idx="664">
                  <c:v>172.127999999997</c:v>
                </c:pt>
                <c:pt idx="665">
                  <c:v>172.207999999999</c:v>
                </c:pt>
                <c:pt idx="666">
                  <c:v>172.28800000000001</c:v>
                </c:pt>
                <c:pt idx="667">
                  <c:v>172.32799999999401</c:v>
                </c:pt>
                <c:pt idx="668">
                  <c:v>172.40799999999601</c:v>
                </c:pt>
                <c:pt idx="669">
                  <c:v>172.48799999999801</c:v>
                </c:pt>
                <c:pt idx="670">
                  <c:v>172.60799999999301</c:v>
                </c:pt>
                <c:pt idx="671">
                  <c:v>172.928</c:v>
                </c:pt>
                <c:pt idx="672">
                  <c:v>172.967999999993</c:v>
                </c:pt>
                <c:pt idx="673">
                  <c:v>173.047999999995</c:v>
                </c:pt>
                <c:pt idx="674">
                  <c:v>173.127999999997</c:v>
                </c:pt>
                <c:pt idx="675">
                  <c:v>173.32799999999401</c:v>
                </c:pt>
                <c:pt idx="676">
                  <c:v>173.40799999999601</c:v>
                </c:pt>
                <c:pt idx="677">
                  <c:v>173.48799999999801</c:v>
                </c:pt>
                <c:pt idx="678">
                  <c:v>173.56799999999899</c:v>
                </c:pt>
                <c:pt idx="679">
                  <c:v>173.60799999999301</c:v>
                </c:pt>
                <c:pt idx="680">
                  <c:v>173.68799999999499</c:v>
                </c:pt>
                <c:pt idx="681">
                  <c:v>173.76799999999599</c:v>
                </c:pt>
                <c:pt idx="682">
                  <c:v>173.888000000006</c:v>
                </c:pt>
                <c:pt idx="683">
                  <c:v>173.967999999993</c:v>
                </c:pt>
                <c:pt idx="684">
                  <c:v>174.047999999995</c:v>
                </c:pt>
                <c:pt idx="685">
                  <c:v>174.127999999997</c:v>
                </c:pt>
                <c:pt idx="686">
                  <c:v>174.207999999999</c:v>
                </c:pt>
                <c:pt idx="687">
                  <c:v>174.24800000000701</c:v>
                </c:pt>
                <c:pt idx="688">
                  <c:v>174.32799999999401</c:v>
                </c:pt>
                <c:pt idx="689">
                  <c:v>174.40799999999601</c:v>
                </c:pt>
                <c:pt idx="690">
                  <c:v>174.52800000000599</c:v>
                </c:pt>
                <c:pt idx="691">
                  <c:v>174.60799999999301</c:v>
                </c:pt>
                <c:pt idx="692">
                  <c:v>174.68799999999499</c:v>
                </c:pt>
                <c:pt idx="693">
                  <c:v>174.76799999999599</c:v>
                </c:pt>
                <c:pt idx="694">
                  <c:v>174.84799999989599</c:v>
                </c:pt>
                <c:pt idx="695">
                  <c:v>174.888000000006</c:v>
                </c:pt>
                <c:pt idx="696">
                  <c:v>174.967999999993</c:v>
                </c:pt>
                <c:pt idx="697">
                  <c:v>175.047999999995</c:v>
                </c:pt>
                <c:pt idx="698">
                  <c:v>175.16800000000501</c:v>
                </c:pt>
                <c:pt idx="699">
                  <c:v>175.24800000000701</c:v>
                </c:pt>
                <c:pt idx="700">
                  <c:v>175.32799999999401</c:v>
                </c:pt>
                <c:pt idx="701">
                  <c:v>175.40799999999601</c:v>
                </c:pt>
                <c:pt idx="702">
                  <c:v>175.48799999999801</c:v>
                </c:pt>
                <c:pt idx="703">
                  <c:v>175.52800000000599</c:v>
                </c:pt>
                <c:pt idx="704">
                  <c:v>175.60799999999301</c:v>
                </c:pt>
                <c:pt idx="705">
                  <c:v>175.68799999999499</c:v>
                </c:pt>
                <c:pt idx="706">
                  <c:v>175.80800000000499</c:v>
                </c:pt>
                <c:pt idx="707">
                  <c:v>175.888000000006</c:v>
                </c:pt>
                <c:pt idx="708">
                  <c:v>175.967999999993</c:v>
                </c:pt>
                <c:pt idx="709">
                  <c:v>176.047999999995</c:v>
                </c:pt>
                <c:pt idx="710">
                  <c:v>176.127999999997</c:v>
                </c:pt>
                <c:pt idx="711">
                  <c:v>176.16800000000501</c:v>
                </c:pt>
                <c:pt idx="712">
                  <c:v>176.24800000000701</c:v>
                </c:pt>
                <c:pt idx="713">
                  <c:v>176.32799999999401</c:v>
                </c:pt>
                <c:pt idx="714">
                  <c:v>177.08800000000301</c:v>
                </c:pt>
                <c:pt idx="715">
                  <c:v>177.16800000000501</c:v>
                </c:pt>
                <c:pt idx="716">
                  <c:v>177.24800000000701</c:v>
                </c:pt>
                <c:pt idx="717">
                  <c:v>177.32799999999401</c:v>
                </c:pt>
                <c:pt idx="718">
                  <c:v>177.40799999999601</c:v>
                </c:pt>
                <c:pt idx="719">
                  <c:v>177.44800000000399</c:v>
                </c:pt>
                <c:pt idx="720">
                  <c:v>177.52800000000599</c:v>
                </c:pt>
                <c:pt idx="721">
                  <c:v>177.60799999999301</c:v>
                </c:pt>
                <c:pt idx="722">
                  <c:v>177.967999999993</c:v>
                </c:pt>
                <c:pt idx="723">
                  <c:v>178.047999999995</c:v>
                </c:pt>
                <c:pt idx="724">
                  <c:v>178.08800000000301</c:v>
                </c:pt>
                <c:pt idx="725">
                  <c:v>178.16800000000501</c:v>
                </c:pt>
                <c:pt idx="726">
                  <c:v>179.967999999993</c:v>
                </c:pt>
                <c:pt idx="727">
                  <c:v>180.36800000000201</c:v>
                </c:pt>
                <c:pt idx="728">
                  <c:v>180.44800000000399</c:v>
                </c:pt>
                <c:pt idx="729">
                  <c:v>180.52800000000599</c:v>
                </c:pt>
                <c:pt idx="730">
                  <c:v>180.60799999999301</c:v>
                </c:pt>
                <c:pt idx="731">
                  <c:v>180.64800000000099</c:v>
                </c:pt>
                <c:pt idx="732">
                  <c:v>180.72800000000299</c:v>
                </c:pt>
                <c:pt idx="733">
                  <c:v>180.80800000000499</c:v>
                </c:pt>
                <c:pt idx="734">
                  <c:v>180.928</c:v>
                </c:pt>
                <c:pt idx="735">
                  <c:v>181.008000000002</c:v>
                </c:pt>
                <c:pt idx="736">
                  <c:v>181.08800000000301</c:v>
                </c:pt>
                <c:pt idx="737">
                  <c:v>184.76799999999599</c:v>
                </c:pt>
                <c:pt idx="738">
                  <c:v>184.84799999989599</c:v>
                </c:pt>
                <c:pt idx="739">
                  <c:v>184.928</c:v>
                </c:pt>
                <c:pt idx="740">
                  <c:v>185.008000000002</c:v>
                </c:pt>
                <c:pt idx="741">
                  <c:v>185.08800000000301</c:v>
                </c:pt>
                <c:pt idx="742">
                  <c:v>185.127999999997</c:v>
                </c:pt>
                <c:pt idx="743">
                  <c:v>185.207999999999</c:v>
                </c:pt>
                <c:pt idx="744">
                  <c:v>185.40799999999601</c:v>
                </c:pt>
                <c:pt idx="745">
                  <c:v>185.48799999999801</c:v>
                </c:pt>
                <c:pt idx="746">
                  <c:v>185.56799999999899</c:v>
                </c:pt>
                <c:pt idx="747">
                  <c:v>185.64800000000099</c:v>
                </c:pt>
                <c:pt idx="748">
                  <c:v>185.72800000000299</c:v>
                </c:pt>
                <c:pt idx="749">
                  <c:v>185.76799999999599</c:v>
                </c:pt>
                <c:pt idx="750">
                  <c:v>185.84799999989599</c:v>
                </c:pt>
                <c:pt idx="751">
                  <c:v>185.928</c:v>
                </c:pt>
                <c:pt idx="752">
                  <c:v>186.047999999995</c:v>
                </c:pt>
                <c:pt idx="753">
                  <c:v>186.127999999997</c:v>
                </c:pt>
                <c:pt idx="754">
                  <c:v>186.207999999999</c:v>
                </c:pt>
                <c:pt idx="755">
                  <c:v>186.28800000000001</c:v>
                </c:pt>
                <c:pt idx="756">
                  <c:v>186.36800000000201</c:v>
                </c:pt>
                <c:pt idx="757">
                  <c:v>186.40799999999601</c:v>
                </c:pt>
                <c:pt idx="758">
                  <c:v>188.76799999999599</c:v>
                </c:pt>
                <c:pt idx="759">
                  <c:v>188.84799999989599</c:v>
                </c:pt>
                <c:pt idx="760">
                  <c:v>188.928</c:v>
                </c:pt>
                <c:pt idx="761">
                  <c:v>188.967999999993</c:v>
                </c:pt>
                <c:pt idx="762">
                  <c:v>190.32799999999401</c:v>
                </c:pt>
                <c:pt idx="763">
                  <c:v>190.40799999999601</c:v>
                </c:pt>
                <c:pt idx="764">
                  <c:v>190.52800000000599</c:v>
                </c:pt>
                <c:pt idx="765">
                  <c:v>192.32799999999401</c:v>
                </c:pt>
                <c:pt idx="766">
                  <c:v>192.44800000000399</c:v>
                </c:pt>
                <c:pt idx="767">
                  <c:v>192.52800000000599</c:v>
                </c:pt>
                <c:pt idx="768">
                  <c:v>192.60799999999301</c:v>
                </c:pt>
                <c:pt idx="769">
                  <c:v>192.68799999999499</c:v>
                </c:pt>
                <c:pt idx="770">
                  <c:v>192.76799999999599</c:v>
                </c:pt>
                <c:pt idx="771">
                  <c:v>192.80800000000499</c:v>
                </c:pt>
                <c:pt idx="772">
                  <c:v>192.888000000006</c:v>
                </c:pt>
                <c:pt idx="773">
                  <c:v>193.72800000000299</c:v>
                </c:pt>
                <c:pt idx="774">
                  <c:v>193.80800000000499</c:v>
                </c:pt>
                <c:pt idx="775">
                  <c:v>193.888000000006</c:v>
                </c:pt>
                <c:pt idx="776">
                  <c:v>193.967999999993</c:v>
                </c:pt>
                <c:pt idx="777">
                  <c:v>194.047999999995</c:v>
                </c:pt>
                <c:pt idx="778">
                  <c:v>194.08800000000301</c:v>
                </c:pt>
                <c:pt idx="779">
                  <c:v>194.16800000000501</c:v>
                </c:pt>
                <c:pt idx="780">
                  <c:v>194.24800000000701</c:v>
                </c:pt>
                <c:pt idx="781">
                  <c:v>194.36800000000201</c:v>
                </c:pt>
                <c:pt idx="782">
                  <c:v>194.44800000000399</c:v>
                </c:pt>
                <c:pt idx="783">
                  <c:v>194.52800000000599</c:v>
                </c:pt>
                <c:pt idx="784">
                  <c:v>194.60799999999301</c:v>
                </c:pt>
                <c:pt idx="785">
                  <c:v>194.68799999999499</c:v>
                </c:pt>
                <c:pt idx="786">
                  <c:v>194.72800000000299</c:v>
                </c:pt>
                <c:pt idx="787">
                  <c:v>194.80800000000499</c:v>
                </c:pt>
                <c:pt idx="788">
                  <c:v>194.888000000006</c:v>
                </c:pt>
                <c:pt idx="789">
                  <c:v>195.008000000002</c:v>
                </c:pt>
                <c:pt idx="790">
                  <c:v>195.08800000000301</c:v>
                </c:pt>
                <c:pt idx="791">
                  <c:v>195.16800000000501</c:v>
                </c:pt>
                <c:pt idx="792">
                  <c:v>195.24800000000701</c:v>
                </c:pt>
                <c:pt idx="793">
                  <c:v>195.32799999999401</c:v>
                </c:pt>
                <c:pt idx="794">
                  <c:v>195.36800000000201</c:v>
                </c:pt>
                <c:pt idx="795">
                  <c:v>195.44800000000399</c:v>
                </c:pt>
                <c:pt idx="796">
                  <c:v>195.52800000000599</c:v>
                </c:pt>
                <c:pt idx="797">
                  <c:v>195.64800000000099</c:v>
                </c:pt>
                <c:pt idx="798">
                  <c:v>195.72800000000299</c:v>
                </c:pt>
                <c:pt idx="799">
                  <c:v>195.80800000000499</c:v>
                </c:pt>
                <c:pt idx="800">
                  <c:v>195.888000000006</c:v>
                </c:pt>
                <c:pt idx="801">
                  <c:v>195.967999999993</c:v>
                </c:pt>
                <c:pt idx="802">
                  <c:v>196.008000000002</c:v>
                </c:pt>
                <c:pt idx="803">
                  <c:v>196.08800000000301</c:v>
                </c:pt>
                <c:pt idx="804">
                  <c:v>196.16800000000501</c:v>
                </c:pt>
                <c:pt idx="805">
                  <c:v>196.28800000000001</c:v>
                </c:pt>
                <c:pt idx="806">
                  <c:v>196.36800000000201</c:v>
                </c:pt>
                <c:pt idx="807">
                  <c:v>196.44800000000399</c:v>
                </c:pt>
                <c:pt idx="808">
                  <c:v>196.52800000000599</c:v>
                </c:pt>
                <c:pt idx="809">
                  <c:v>196.60799999999301</c:v>
                </c:pt>
                <c:pt idx="810">
                  <c:v>196.64800000000099</c:v>
                </c:pt>
                <c:pt idx="811">
                  <c:v>196.72800000000299</c:v>
                </c:pt>
                <c:pt idx="812">
                  <c:v>196.80800000000499</c:v>
                </c:pt>
                <c:pt idx="813">
                  <c:v>196.928</c:v>
                </c:pt>
                <c:pt idx="814">
                  <c:v>197.36800000000201</c:v>
                </c:pt>
                <c:pt idx="815">
                  <c:v>197.44800000000399</c:v>
                </c:pt>
                <c:pt idx="816">
                  <c:v>197.56799999999899</c:v>
                </c:pt>
                <c:pt idx="817">
                  <c:v>197.64800000000099</c:v>
                </c:pt>
                <c:pt idx="818">
                  <c:v>197.72800000000299</c:v>
                </c:pt>
                <c:pt idx="819">
                  <c:v>197.80800000000499</c:v>
                </c:pt>
                <c:pt idx="820">
                  <c:v>197.888000000006</c:v>
                </c:pt>
                <c:pt idx="821">
                  <c:v>197.928</c:v>
                </c:pt>
                <c:pt idx="822">
                  <c:v>198.008000000002</c:v>
                </c:pt>
                <c:pt idx="823">
                  <c:v>198.08800000000301</c:v>
                </c:pt>
                <c:pt idx="824">
                  <c:v>198.207999999999</c:v>
                </c:pt>
                <c:pt idx="825">
                  <c:v>198.28800000000001</c:v>
                </c:pt>
                <c:pt idx="826">
                  <c:v>198.36800000000201</c:v>
                </c:pt>
                <c:pt idx="827">
                  <c:v>198.44800000000399</c:v>
                </c:pt>
                <c:pt idx="828">
                  <c:v>198.52800000000599</c:v>
                </c:pt>
                <c:pt idx="829">
                  <c:v>198.56799999999899</c:v>
                </c:pt>
                <c:pt idx="830">
                  <c:v>198.64800000000099</c:v>
                </c:pt>
                <c:pt idx="831">
                  <c:v>198.72800000000299</c:v>
                </c:pt>
                <c:pt idx="832">
                  <c:v>198.84799999989599</c:v>
                </c:pt>
                <c:pt idx="833">
                  <c:v>198.928</c:v>
                </c:pt>
                <c:pt idx="834">
                  <c:v>199.008000000002</c:v>
                </c:pt>
                <c:pt idx="835">
                  <c:v>199.08800000000301</c:v>
                </c:pt>
                <c:pt idx="836">
                  <c:v>199.16800000000501</c:v>
                </c:pt>
                <c:pt idx="837">
                  <c:v>199.207999999999</c:v>
                </c:pt>
                <c:pt idx="838">
                  <c:v>199.64800000000099</c:v>
                </c:pt>
                <c:pt idx="839">
                  <c:v>199.72800000000299</c:v>
                </c:pt>
                <c:pt idx="840">
                  <c:v>199.80800000000499</c:v>
                </c:pt>
                <c:pt idx="841">
                  <c:v>199.84799999989599</c:v>
                </c:pt>
                <c:pt idx="842">
                  <c:v>199.928</c:v>
                </c:pt>
                <c:pt idx="843">
                  <c:v>200.008000000002</c:v>
                </c:pt>
                <c:pt idx="844">
                  <c:v>200.127999999997</c:v>
                </c:pt>
                <c:pt idx="845">
                  <c:v>200.207999999999</c:v>
                </c:pt>
                <c:pt idx="846">
                  <c:v>200.28800000000001</c:v>
                </c:pt>
                <c:pt idx="847">
                  <c:v>200.36800000000201</c:v>
                </c:pt>
                <c:pt idx="848">
                  <c:v>200.44800000000399</c:v>
                </c:pt>
                <c:pt idx="849">
                  <c:v>200.48799999999801</c:v>
                </c:pt>
                <c:pt idx="850">
                  <c:v>200.56799999999899</c:v>
                </c:pt>
                <c:pt idx="851">
                  <c:v>200.64800000000099</c:v>
                </c:pt>
                <c:pt idx="852">
                  <c:v>202.047999999995</c:v>
                </c:pt>
                <c:pt idx="853">
                  <c:v>202.127999999997</c:v>
                </c:pt>
                <c:pt idx="854">
                  <c:v>202.207999999999</c:v>
                </c:pt>
                <c:pt idx="855">
                  <c:v>202.28800000000001</c:v>
                </c:pt>
                <c:pt idx="856">
                  <c:v>202.36800000000201</c:v>
                </c:pt>
                <c:pt idx="857">
                  <c:v>202.40799999999601</c:v>
                </c:pt>
                <c:pt idx="858">
                  <c:v>202.68799999999499</c:v>
                </c:pt>
                <c:pt idx="859">
                  <c:v>202.76799999999599</c:v>
                </c:pt>
                <c:pt idx="860">
                  <c:v>202.84799999989599</c:v>
                </c:pt>
                <c:pt idx="861">
                  <c:v>202.928</c:v>
                </c:pt>
                <c:pt idx="862">
                  <c:v>203.008000000002</c:v>
                </c:pt>
                <c:pt idx="863">
                  <c:v>203.047999999995</c:v>
                </c:pt>
                <c:pt idx="864">
                  <c:v>203.127999999997</c:v>
                </c:pt>
                <c:pt idx="865">
                  <c:v>203.207999999999</c:v>
                </c:pt>
                <c:pt idx="866">
                  <c:v>203.32799999999401</c:v>
                </c:pt>
                <c:pt idx="867">
                  <c:v>203.40799999999601</c:v>
                </c:pt>
                <c:pt idx="868">
                  <c:v>203.48799999999801</c:v>
                </c:pt>
                <c:pt idx="869">
                  <c:v>203.56799999999899</c:v>
                </c:pt>
                <c:pt idx="870">
                  <c:v>203.64800000000099</c:v>
                </c:pt>
                <c:pt idx="871">
                  <c:v>203.68799999999499</c:v>
                </c:pt>
                <c:pt idx="872">
                  <c:v>203.76799999999599</c:v>
                </c:pt>
                <c:pt idx="873">
                  <c:v>203.84799999989599</c:v>
                </c:pt>
                <c:pt idx="874">
                  <c:v>203.967999999993</c:v>
                </c:pt>
                <c:pt idx="875">
                  <c:v>204.047999999995</c:v>
                </c:pt>
                <c:pt idx="876">
                  <c:v>204.127999999997</c:v>
                </c:pt>
                <c:pt idx="877">
                  <c:v>204.207999999999</c:v>
                </c:pt>
                <c:pt idx="878">
                  <c:v>204.28800000000001</c:v>
                </c:pt>
                <c:pt idx="879">
                  <c:v>204.32799999999401</c:v>
                </c:pt>
                <c:pt idx="880">
                  <c:v>204.40799999999601</c:v>
                </c:pt>
                <c:pt idx="881">
                  <c:v>204.48799999999801</c:v>
                </c:pt>
                <c:pt idx="882">
                  <c:v>206.967999999993</c:v>
                </c:pt>
                <c:pt idx="883">
                  <c:v>207.047999999995</c:v>
                </c:pt>
                <c:pt idx="884">
                  <c:v>207.16800000000501</c:v>
                </c:pt>
                <c:pt idx="885">
                  <c:v>207.24800000000701</c:v>
                </c:pt>
                <c:pt idx="886">
                  <c:v>207.32799999999401</c:v>
                </c:pt>
                <c:pt idx="887">
                  <c:v>207.40799999999601</c:v>
                </c:pt>
                <c:pt idx="888">
                  <c:v>207.48799999999801</c:v>
                </c:pt>
                <c:pt idx="889">
                  <c:v>207.52800000000599</c:v>
                </c:pt>
                <c:pt idx="890">
                  <c:v>207.60799999999301</c:v>
                </c:pt>
                <c:pt idx="891">
                  <c:v>207.68799999999499</c:v>
                </c:pt>
                <c:pt idx="892">
                  <c:v>207.80800000000499</c:v>
                </c:pt>
                <c:pt idx="893">
                  <c:v>207.888000000006</c:v>
                </c:pt>
                <c:pt idx="894">
                  <c:v>207.967999999993</c:v>
                </c:pt>
                <c:pt idx="895">
                  <c:v>208.047999999995</c:v>
                </c:pt>
                <c:pt idx="896">
                  <c:v>208.127999999997</c:v>
                </c:pt>
                <c:pt idx="897">
                  <c:v>208.16800000000501</c:v>
                </c:pt>
                <c:pt idx="898">
                  <c:v>208.24800000000701</c:v>
                </c:pt>
                <c:pt idx="899">
                  <c:v>208.32799999999401</c:v>
                </c:pt>
                <c:pt idx="900">
                  <c:v>208.44800000000399</c:v>
                </c:pt>
                <c:pt idx="901">
                  <c:v>208.52800000000599</c:v>
                </c:pt>
                <c:pt idx="902">
                  <c:v>208.60799999999301</c:v>
                </c:pt>
                <c:pt idx="903">
                  <c:v>208.68799999999499</c:v>
                </c:pt>
                <c:pt idx="904">
                  <c:v>210.68799999999499</c:v>
                </c:pt>
                <c:pt idx="905">
                  <c:v>210.72800000000299</c:v>
                </c:pt>
                <c:pt idx="906">
                  <c:v>210.80800000000499</c:v>
                </c:pt>
                <c:pt idx="907">
                  <c:v>210.888000000006</c:v>
                </c:pt>
                <c:pt idx="908">
                  <c:v>211.008000000002</c:v>
                </c:pt>
                <c:pt idx="909">
                  <c:v>211.08800000000301</c:v>
                </c:pt>
                <c:pt idx="910">
                  <c:v>211.16800000000501</c:v>
                </c:pt>
                <c:pt idx="911">
                  <c:v>211.24800000000701</c:v>
                </c:pt>
                <c:pt idx="912">
                  <c:v>211.32799999999401</c:v>
                </c:pt>
                <c:pt idx="913">
                  <c:v>211.36800000000201</c:v>
                </c:pt>
                <c:pt idx="914">
                  <c:v>211.44800000000399</c:v>
                </c:pt>
                <c:pt idx="915">
                  <c:v>211.52999999999901</c:v>
                </c:pt>
                <c:pt idx="916">
                  <c:v>211.64800000000099</c:v>
                </c:pt>
                <c:pt idx="917">
                  <c:v>211.72800000000299</c:v>
                </c:pt>
                <c:pt idx="918">
                  <c:v>211.80800000000499</c:v>
                </c:pt>
                <c:pt idx="919">
                  <c:v>211.888000000006</c:v>
                </c:pt>
                <c:pt idx="920">
                  <c:v>211.967999999993</c:v>
                </c:pt>
                <c:pt idx="921">
                  <c:v>212.008000000002</c:v>
                </c:pt>
                <c:pt idx="922">
                  <c:v>212.08800000000301</c:v>
                </c:pt>
                <c:pt idx="923">
                  <c:v>212.16800000000501</c:v>
                </c:pt>
                <c:pt idx="924">
                  <c:v>212.28800000000001</c:v>
                </c:pt>
                <c:pt idx="925">
                  <c:v>212.36800000000201</c:v>
                </c:pt>
                <c:pt idx="926">
                  <c:v>212.44800000000399</c:v>
                </c:pt>
                <c:pt idx="927">
                  <c:v>212.52800000000599</c:v>
                </c:pt>
                <c:pt idx="928">
                  <c:v>212.60799999999301</c:v>
                </c:pt>
                <c:pt idx="929">
                  <c:v>212.64800000000099</c:v>
                </c:pt>
                <c:pt idx="930">
                  <c:v>212.72800000000299</c:v>
                </c:pt>
                <c:pt idx="931">
                  <c:v>212.80800000000499</c:v>
                </c:pt>
                <c:pt idx="932">
                  <c:v>212.928</c:v>
                </c:pt>
                <c:pt idx="933">
                  <c:v>213.008000000002</c:v>
                </c:pt>
                <c:pt idx="934">
                  <c:v>213.08800000000301</c:v>
                </c:pt>
                <c:pt idx="935">
                  <c:v>213.16800000000501</c:v>
                </c:pt>
                <c:pt idx="936">
                  <c:v>213.24800000000701</c:v>
                </c:pt>
                <c:pt idx="937">
                  <c:v>213.28800000000001</c:v>
                </c:pt>
                <c:pt idx="938">
                  <c:v>213.36800000000201</c:v>
                </c:pt>
                <c:pt idx="939">
                  <c:v>213.44800000000399</c:v>
                </c:pt>
                <c:pt idx="940">
                  <c:v>213.56799999999899</c:v>
                </c:pt>
                <c:pt idx="941">
                  <c:v>213.64800000000099</c:v>
                </c:pt>
                <c:pt idx="942">
                  <c:v>213.72800000000299</c:v>
                </c:pt>
                <c:pt idx="943">
                  <c:v>213.80800000000499</c:v>
                </c:pt>
                <c:pt idx="944">
                  <c:v>213.888000000006</c:v>
                </c:pt>
                <c:pt idx="945">
                  <c:v>213.928</c:v>
                </c:pt>
                <c:pt idx="946">
                  <c:v>215.98799999999801</c:v>
                </c:pt>
                <c:pt idx="947">
                  <c:v>216.44800000000399</c:v>
                </c:pt>
                <c:pt idx="948">
                  <c:v>216.52800000000599</c:v>
                </c:pt>
                <c:pt idx="949">
                  <c:v>216.60799999999301</c:v>
                </c:pt>
                <c:pt idx="950">
                  <c:v>216.68799999999499</c:v>
                </c:pt>
                <c:pt idx="951">
                  <c:v>216.76799999999599</c:v>
                </c:pt>
                <c:pt idx="952">
                  <c:v>216.80800000000499</c:v>
                </c:pt>
                <c:pt idx="953">
                  <c:v>216.888000000006</c:v>
                </c:pt>
                <c:pt idx="954">
                  <c:v>216.967999999993</c:v>
                </c:pt>
                <c:pt idx="955">
                  <c:v>217.24800000000701</c:v>
                </c:pt>
                <c:pt idx="956">
                  <c:v>217.32799999999401</c:v>
                </c:pt>
                <c:pt idx="957">
                  <c:v>217.40799999999601</c:v>
                </c:pt>
                <c:pt idx="958">
                  <c:v>217.44800000000399</c:v>
                </c:pt>
                <c:pt idx="959">
                  <c:v>217.52800000000599</c:v>
                </c:pt>
                <c:pt idx="960">
                  <c:v>217.60799999999301</c:v>
                </c:pt>
                <c:pt idx="961">
                  <c:v>217.72800000000299</c:v>
                </c:pt>
                <c:pt idx="962">
                  <c:v>217.80800000000499</c:v>
                </c:pt>
                <c:pt idx="963">
                  <c:v>217.888000000006</c:v>
                </c:pt>
                <c:pt idx="964">
                  <c:v>217.967999999993</c:v>
                </c:pt>
                <c:pt idx="965">
                  <c:v>218.047999999995</c:v>
                </c:pt>
                <c:pt idx="966">
                  <c:v>218.08800000000301</c:v>
                </c:pt>
                <c:pt idx="967">
                  <c:v>218.16800000000501</c:v>
                </c:pt>
                <c:pt idx="968">
                  <c:v>218.24800000000701</c:v>
                </c:pt>
                <c:pt idx="969">
                  <c:v>218.36800000000201</c:v>
                </c:pt>
                <c:pt idx="970">
                  <c:v>219.52800000000599</c:v>
                </c:pt>
                <c:pt idx="971">
                  <c:v>219.64800000000099</c:v>
                </c:pt>
                <c:pt idx="972">
                  <c:v>219.72800000000299</c:v>
                </c:pt>
                <c:pt idx="973">
                  <c:v>219.80800000000499</c:v>
                </c:pt>
                <c:pt idx="974">
                  <c:v>219.888000000006</c:v>
                </c:pt>
                <c:pt idx="975">
                  <c:v>219.967999999993</c:v>
                </c:pt>
                <c:pt idx="976">
                  <c:v>220.008000000002</c:v>
                </c:pt>
                <c:pt idx="977">
                  <c:v>220.44800000000399</c:v>
                </c:pt>
                <c:pt idx="978">
                  <c:v>220.52800000000599</c:v>
                </c:pt>
                <c:pt idx="979">
                  <c:v>220.60799999999301</c:v>
                </c:pt>
                <c:pt idx="980">
                  <c:v>220.64800000000099</c:v>
                </c:pt>
                <c:pt idx="981">
                  <c:v>220.72800000000299</c:v>
                </c:pt>
                <c:pt idx="982">
                  <c:v>220.80800000000499</c:v>
                </c:pt>
                <c:pt idx="983">
                  <c:v>220.928</c:v>
                </c:pt>
                <c:pt idx="984">
                  <c:v>221.008000000002</c:v>
                </c:pt>
                <c:pt idx="985">
                  <c:v>221.08800000000301</c:v>
                </c:pt>
                <c:pt idx="986">
                  <c:v>221.16800000000501</c:v>
                </c:pt>
                <c:pt idx="987">
                  <c:v>221.24800000000701</c:v>
                </c:pt>
                <c:pt idx="988">
                  <c:v>221.44800000000399</c:v>
                </c:pt>
                <c:pt idx="989">
                  <c:v>221.56799999999899</c:v>
                </c:pt>
                <c:pt idx="990">
                  <c:v>222.008000000002</c:v>
                </c:pt>
                <c:pt idx="991">
                  <c:v>222.08800000000301</c:v>
                </c:pt>
                <c:pt idx="992">
                  <c:v>222.207999999999</c:v>
                </c:pt>
                <c:pt idx="993">
                  <c:v>222.28800000000001</c:v>
                </c:pt>
                <c:pt idx="994">
                  <c:v>222.36800000000201</c:v>
                </c:pt>
                <c:pt idx="995">
                  <c:v>222.44800000000399</c:v>
                </c:pt>
                <c:pt idx="996">
                  <c:v>222.52800000000599</c:v>
                </c:pt>
                <c:pt idx="997">
                  <c:v>222.56799999999899</c:v>
                </c:pt>
                <c:pt idx="998">
                  <c:v>222.64800000000099</c:v>
                </c:pt>
                <c:pt idx="999">
                  <c:v>222.72800000000299</c:v>
                </c:pt>
                <c:pt idx="1000">
                  <c:v>222.84799999989599</c:v>
                </c:pt>
                <c:pt idx="1001">
                  <c:v>222.928</c:v>
                </c:pt>
                <c:pt idx="1002">
                  <c:v>223.008000000002</c:v>
                </c:pt>
                <c:pt idx="1003">
                  <c:v>223.08800000000301</c:v>
                </c:pt>
                <c:pt idx="1004">
                  <c:v>223.16800000000501</c:v>
                </c:pt>
                <c:pt idx="1005">
                  <c:v>223.207999999999</c:v>
                </c:pt>
                <c:pt idx="1006">
                  <c:v>223.28800000000001</c:v>
                </c:pt>
                <c:pt idx="1007">
                  <c:v>223.36800000000201</c:v>
                </c:pt>
                <c:pt idx="1008">
                  <c:v>223.48799999999801</c:v>
                </c:pt>
                <c:pt idx="1009">
                  <c:v>223.56799999999899</c:v>
                </c:pt>
                <c:pt idx="1010">
                  <c:v>223.64800000000099</c:v>
                </c:pt>
                <c:pt idx="1011">
                  <c:v>223.72800000000299</c:v>
                </c:pt>
                <c:pt idx="1012">
                  <c:v>223.80800000000499</c:v>
                </c:pt>
                <c:pt idx="1013">
                  <c:v>223.84799999989599</c:v>
                </c:pt>
                <c:pt idx="1014">
                  <c:v>223.928</c:v>
                </c:pt>
                <c:pt idx="1015">
                  <c:v>224.008000000002</c:v>
                </c:pt>
                <c:pt idx="1016">
                  <c:v>224.127999999997</c:v>
                </c:pt>
                <c:pt idx="1017">
                  <c:v>224.207999999999</c:v>
                </c:pt>
                <c:pt idx="1018">
                  <c:v>224.64800000000099</c:v>
                </c:pt>
                <c:pt idx="1019">
                  <c:v>224.76799999999599</c:v>
                </c:pt>
                <c:pt idx="1020">
                  <c:v>224.84799999989599</c:v>
                </c:pt>
              </c:numCache>
            </c:numRef>
          </c:xVal>
          <c:yVal>
            <c:numRef>
              <c:f>ОК!$AA$3:$AA$1023</c:f>
              <c:numCache>
                <c:formatCode>General</c:formatCode>
                <c:ptCount val="1021"/>
                <c:pt idx="0">
                  <c:v>22.273575703875601</c:v>
                </c:pt>
                <c:pt idx="1">
                  <c:v>22.355920338808801</c:v>
                </c:pt>
                <c:pt idx="2">
                  <c:v>22.355920338808801</c:v>
                </c:pt>
                <c:pt idx="3">
                  <c:v>22.4486837070198</c:v>
                </c:pt>
                <c:pt idx="4">
                  <c:v>22.2387263004948</c:v>
                </c:pt>
                <c:pt idx="5">
                  <c:v>22.417880719071601</c:v>
                </c:pt>
                <c:pt idx="6">
                  <c:v>22.488847306875599</c:v>
                </c:pt>
                <c:pt idx="7">
                  <c:v>22.1609920314168</c:v>
                </c:pt>
                <c:pt idx="8">
                  <c:v>22.1609920314168</c:v>
                </c:pt>
                <c:pt idx="9">
                  <c:v>22.249479020247598</c:v>
                </c:pt>
                <c:pt idx="10">
                  <c:v>22.249479020247598</c:v>
                </c:pt>
                <c:pt idx="11">
                  <c:v>22.336582939129801</c:v>
                </c:pt>
                <c:pt idx="12">
                  <c:v>24.120283964732401</c:v>
                </c:pt>
                <c:pt idx="13">
                  <c:v>24.120283964732401</c:v>
                </c:pt>
                <c:pt idx="14">
                  <c:v>24.211545537718798</c:v>
                </c:pt>
                <c:pt idx="15">
                  <c:v>24.3934262091894</c:v>
                </c:pt>
                <c:pt idx="16">
                  <c:v>24.274396367963401</c:v>
                </c:pt>
                <c:pt idx="17">
                  <c:v>24.274396367963401</c:v>
                </c:pt>
                <c:pt idx="18">
                  <c:v>24.152738995345199</c:v>
                </c:pt>
                <c:pt idx="19">
                  <c:v>24.2400494497758</c:v>
                </c:pt>
                <c:pt idx="20">
                  <c:v>24.2400494497758</c:v>
                </c:pt>
                <c:pt idx="21">
                  <c:v>24.339580378132801</c:v>
                </c:pt>
                <c:pt idx="22">
                  <c:v>24.431937251473201</c:v>
                </c:pt>
                <c:pt idx="23">
                  <c:v>24.524406964015199</c:v>
                </c:pt>
                <c:pt idx="24">
                  <c:v>24.6194709504936</c:v>
                </c:pt>
                <c:pt idx="25">
                  <c:v>24.717596181007199</c:v>
                </c:pt>
                <c:pt idx="26">
                  <c:v>24.805561711873199</c:v>
                </c:pt>
                <c:pt idx="27">
                  <c:v>24.805561711873199</c:v>
                </c:pt>
                <c:pt idx="28">
                  <c:v>24.805561711873199</c:v>
                </c:pt>
                <c:pt idx="29">
                  <c:v>24.905839753362599</c:v>
                </c:pt>
                <c:pt idx="30">
                  <c:v>24.994024227189001</c:v>
                </c:pt>
                <c:pt idx="31">
                  <c:v>25.1831863727406</c:v>
                </c:pt>
                <c:pt idx="32">
                  <c:v>25.1831863727406</c:v>
                </c:pt>
                <c:pt idx="33">
                  <c:v>25.281232027084801</c:v>
                </c:pt>
                <c:pt idx="34">
                  <c:v>25.3753268288832</c:v>
                </c:pt>
                <c:pt idx="35">
                  <c:v>25.471694888074801</c:v>
                </c:pt>
                <c:pt idx="36">
                  <c:v>25.471694888074801</c:v>
                </c:pt>
                <c:pt idx="37">
                  <c:v>25.565210416745401</c:v>
                </c:pt>
                <c:pt idx="38">
                  <c:v>25.756386592919998</c:v>
                </c:pt>
                <c:pt idx="39">
                  <c:v>28.720453140883802</c:v>
                </c:pt>
                <c:pt idx="40">
                  <c:v>28.940507312823598</c:v>
                </c:pt>
                <c:pt idx="41">
                  <c:v>28.8154571716668</c:v>
                </c:pt>
                <c:pt idx="42">
                  <c:v>29.1386196910248</c:v>
                </c:pt>
                <c:pt idx="43">
                  <c:v>29.1386196910248</c:v>
                </c:pt>
                <c:pt idx="44">
                  <c:v>29.241234530166</c:v>
                </c:pt>
                <c:pt idx="45">
                  <c:v>29.241234530166</c:v>
                </c:pt>
                <c:pt idx="46">
                  <c:v>29.3425728980088</c:v>
                </c:pt>
                <c:pt idx="47">
                  <c:v>29.436002480031</c:v>
                </c:pt>
                <c:pt idx="48">
                  <c:v>29.542513991844</c:v>
                </c:pt>
                <c:pt idx="49">
                  <c:v>29.6419686581118</c:v>
                </c:pt>
                <c:pt idx="50">
                  <c:v>29.740317243909601</c:v>
                </c:pt>
                <c:pt idx="51">
                  <c:v>29.842062820303799</c:v>
                </c:pt>
                <c:pt idx="52">
                  <c:v>29.964514465149598</c:v>
                </c:pt>
                <c:pt idx="53">
                  <c:v>29.964514465149598</c:v>
                </c:pt>
                <c:pt idx="54">
                  <c:v>29.964514465149598</c:v>
                </c:pt>
                <c:pt idx="55">
                  <c:v>30.069461186655602</c:v>
                </c:pt>
                <c:pt idx="56">
                  <c:v>30.266310459269999</c:v>
                </c:pt>
                <c:pt idx="57">
                  <c:v>30.376881021968401</c:v>
                </c:pt>
                <c:pt idx="58">
                  <c:v>30.376881021968401</c:v>
                </c:pt>
                <c:pt idx="59">
                  <c:v>30.474480567589801</c:v>
                </c:pt>
                <c:pt idx="60">
                  <c:v>30.573882765783601</c:v>
                </c:pt>
                <c:pt idx="61">
                  <c:v>30.573882765783601</c:v>
                </c:pt>
                <c:pt idx="62">
                  <c:v>30.673164087537</c:v>
                </c:pt>
                <c:pt idx="63">
                  <c:v>30.779937650715599</c:v>
                </c:pt>
                <c:pt idx="64">
                  <c:v>30.901552019232</c:v>
                </c:pt>
                <c:pt idx="65">
                  <c:v>31.006509259555799</c:v>
                </c:pt>
                <c:pt idx="66">
                  <c:v>31.108469913721201</c:v>
                </c:pt>
                <c:pt idx="67">
                  <c:v>31.206355678999198</c:v>
                </c:pt>
                <c:pt idx="68">
                  <c:v>31.206355678999198</c:v>
                </c:pt>
                <c:pt idx="69">
                  <c:v>31.206355678999198</c:v>
                </c:pt>
                <c:pt idx="70">
                  <c:v>31.312978501808399</c:v>
                </c:pt>
                <c:pt idx="71">
                  <c:v>31.413448092141</c:v>
                </c:pt>
                <c:pt idx="72">
                  <c:v>31.618751161669199</c:v>
                </c:pt>
                <c:pt idx="73">
                  <c:v>33.234504476745599</c:v>
                </c:pt>
                <c:pt idx="74">
                  <c:v>33.338733777056397</c:v>
                </c:pt>
                <c:pt idx="75">
                  <c:v>33.338733777056397</c:v>
                </c:pt>
                <c:pt idx="76">
                  <c:v>33.338733777056397</c:v>
                </c:pt>
                <c:pt idx="77">
                  <c:v>33.4667399432916</c:v>
                </c:pt>
                <c:pt idx="78">
                  <c:v>33.7891872303708</c:v>
                </c:pt>
                <c:pt idx="79">
                  <c:v>33.7891872303708</c:v>
                </c:pt>
                <c:pt idx="80">
                  <c:v>34.235867307971397</c:v>
                </c:pt>
                <c:pt idx="81">
                  <c:v>34.342915868929801</c:v>
                </c:pt>
                <c:pt idx="82">
                  <c:v>34.451676175627803</c:v>
                </c:pt>
                <c:pt idx="83">
                  <c:v>34.553117939312997</c:v>
                </c:pt>
                <c:pt idx="84">
                  <c:v>34.663673247709802</c:v>
                </c:pt>
                <c:pt idx="85">
                  <c:v>34.663673247709802</c:v>
                </c:pt>
                <c:pt idx="86">
                  <c:v>34.772869565613</c:v>
                </c:pt>
                <c:pt idx="87">
                  <c:v>34.902273441342601</c:v>
                </c:pt>
                <c:pt idx="88">
                  <c:v>35.117705823520197</c:v>
                </c:pt>
                <c:pt idx="89">
                  <c:v>35.117705823520197</c:v>
                </c:pt>
                <c:pt idx="90">
                  <c:v>35.228380485315</c:v>
                </c:pt>
                <c:pt idx="91">
                  <c:v>35.330345738584803</c:v>
                </c:pt>
                <c:pt idx="92">
                  <c:v>35.795280108814801</c:v>
                </c:pt>
                <c:pt idx="93">
                  <c:v>35.906022209094601</c:v>
                </c:pt>
                <c:pt idx="94">
                  <c:v>36.012182204711998</c:v>
                </c:pt>
                <c:pt idx="95">
                  <c:v>36.012182204711998</c:v>
                </c:pt>
                <c:pt idx="96">
                  <c:v>36.235284015673201</c:v>
                </c:pt>
                <c:pt idx="97">
                  <c:v>36.3630377077086</c:v>
                </c:pt>
                <c:pt idx="98">
                  <c:v>36.476370359595599</c:v>
                </c:pt>
                <c:pt idx="99">
                  <c:v>36.586437509248199</c:v>
                </c:pt>
                <c:pt idx="100">
                  <c:v>36.6951067230696</c:v>
                </c:pt>
                <c:pt idx="101">
                  <c:v>36.805470475013998</c:v>
                </c:pt>
                <c:pt idx="102">
                  <c:v>37.153034972125198</c:v>
                </c:pt>
                <c:pt idx="103">
                  <c:v>37.153034972125198</c:v>
                </c:pt>
                <c:pt idx="104">
                  <c:v>37.153034972125198</c:v>
                </c:pt>
                <c:pt idx="105">
                  <c:v>37.257779732695198</c:v>
                </c:pt>
                <c:pt idx="106">
                  <c:v>37.507004738865</c:v>
                </c:pt>
                <c:pt idx="107">
                  <c:v>37.618997460649801</c:v>
                </c:pt>
                <c:pt idx="108">
                  <c:v>37.618997460649801</c:v>
                </c:pt>
                <c:pt idx="109">
                  <c:v>37.727539401000598</c:v>
                </c:pt>
                <c:pt idx="110">
                  <c:v>37.845555921428399</c:v>
                </c:pt>
                <c:pt idx="111">
                  <c:v>37.845555921428399</c:v>
                </c:pt>
                <c:pt idx="112">
                  <c:v>37.956445384471202</c:v>
                </c:pt>
                <c:pt idx="113">
                  <c:v>38.063592689786397</c:v>
                </c:pt>
                <c:pt idx="114">
                  <c:v>38.178880718260203</c:v>
                </c:pt>
                <c:pt idx="115">
                  <c:v>38.540559375928197</c:v>
                </c:pt>
                <c:pt idx="116">
                  <c:v>38.540559375928197</c:v>
                </c:pt>
                <c:pt idx="117">
                  <c:v>38.540559375928197</c:v>
                </c:pt>
                <c:pt idx="118">
                  <c:v>38.653975074479398</c:v>
                </c:pt>
                <c:pt idx="119">
                  <c:v>38.995029665365202</c:v>
                </c:pt>
                <c:pt idx="120">
                  <c:v>39.104234110811397</c:v>
                </c:pt>
                <c:pt idx="121">
                  <c:v>39.220300415204399</c:v>
                </c:pt>
                <c:pt idx="122">
                  <c:v>39.358453076172601</c:v>
                </c:pt>
                <c:pt idx="123">
                  <c:v>39.683545228958401</c:v>
                </c:pt>
                <c:pt idx="124">
                  <c:v>39.807859577232001</c:v>
                </c:pt>
                <c:pt idx="125">
                  <c:v>39.807859577232001</c:v>
                </c:pt>
                <c:pt idx="126">
                  <c:v>39.920890679170199</c:v>
                </c:pt>
                <c:pt idx="127">
                  <c:v>40.0356845647554</c:v>
                </c:pt>
                <c:pt idx="128">
                  <c:v>40.142434152500996</c:v>
                </c:pt>
                <c:pt idx="129">
                  <c:v>41.315918855160596</c:v>
                </c:pt>
                <c:pt idx="130">
                  <c:v>41.437577437596602</c:v>
                </c:pt>
                <c:pt idx="131">
                  <c:v>41.552238574716</c:v>
                </c:pt>
                <c:pt idx="132">
                  <c:v>41.425825759957803</c:v>
                </c:pt>
                <c:pt idx="133">
                  <c:v>41.425825759957803</c:v>
                </c:pt>
                <c:pt idx="134">
                  <c:v>41.548835288951999</c:v>
                </c:pt>
                <c:pt idx="135">
                  <c:v>41.548835288951999</c:v>
                </c:pt>
                <c:pt idx="136">
                  <c:v>41.118700161482401</c:v>
                </c:pt>
                <c:pt idx="137">
                  <c:v>41.358980813235597</c:v>
                </c:pt>
                <c:pt idx="138">
                  <c:v>41.257364701595399</c:v>
                </c:pt>
                <c:pt idx="139">
                  <c:v>41.009963290852198</c:v>
                </c:pt>
                <c:pt idx="140">
                  <c:v>41.134138091339402</c:v>
                </c:pt>
                <c:pt idx="141">
                  <c:v>41.249175713109601</c:v>
                </c:pt>
                <c:pt idx="142">
                  <c:v>41.249175713109601</c:v>
                </c:pt>
                <c:pt idx="143">
                  <c:v>41.123059560940803</c:v>
                </c:pt>
                <c:pt idx="144">
                  <c:v>41.233163324774999</c:v>
                </c:pt>
                <c:pt idx="145">
                  <c:v>40.971862201896002</c:v>
                </c:pt>
                <c:pt idx="146">
                  <c:v>40.971862201896002</c:v>
                </c:pt>
                <c:pt idx="147">
                  <c:v>40.8458913932676</c:v>
                </c:pt>
                <c:pt idx="148">
                  <c:v>40.958975421768002</c:v>
                </c:pt>
                <c:pt idx="149">
                  <c:v>40.955825283970199</c:v>
                </c:pt>
                <c:pt idx="150">
                  <c:v>40.955825283970199</c:v>
                </c:pt>
                <c:pt idx="151">
                  <c:v>40.824346266817798</c:v>
                </c:pt>
                <c:pt idx="152">
                  <c:v>40.944303608938199</c:v>
                </c:pt>
                <c:pt idx="153">
                  <c:v>40.811155221064801</c:v>
                </c:pt>
                <c:pt idx="154">
                  <c:v>40.811155221064801</c:v>
                </c:pt>
                <c:pt idx="155">
                  <c:v>40.929599444375398</c:v>
                </c:pt>
                <c:pt idx="156">
                  <c:v>40.679270540743197</c:v>
                </c:pt>
                <c:pt idx="157">
                  <c:v>40.667275651051199</c:v>
                </c:pt>
                <c:pt idx="158">
                  <c:v>40.797156176171399</c:v>
                </c:pt>
                <c:pt idx="159">
                  <c:v>40.911741832053004</c:v>
                </c:pt>
                <c:pt idx="160">
                  <c:v>40.660665812379001</c:v>
                </c:pt>
                <c:pt idx="161">
                  <c:v>40.780885610686198</c:v>
                </c:pt>
                <c:pt idx="162">
                  <c:v>40.780885610686198</c:v>
                </c:pt>
                <c:pt idx="163">
                  <c:v>40.645119146392197</c:v>
                </c:pt>
                <c:pt idx="164">
                  <c:v>40.770947116410603</c:v>
                </c:pt>
                <c:pt idx="165">
                  <c:v>40.6406231444778</c:v>
                </c:pt>
                <c:pt idx="166">
                  <c:v>40.758966835237203</c:v>
                </c:pt>
                <c:pt idx="167">
                  <c:v>40.626020298710998</c:v>
                </c:pt>
                <c:pt idx="168">
                  <c:v>40.753873510191603</c:v>
                </c:pt>
                <c:pt idx="169">
                  <c:v>40.612302628384199</c:v>
                </c:pt>
                <c:pt idx="170">
                  <c:v>40.612302628384199</c:v>
                </c:pt>
                <c:pt idx="171">
                  <c:v>40.612302628384199</c:v>
                </c:pt>
                <c:pt idx="172">
                  <c:v>40.488293709266998</c:v>
                </c:pt>
                <c:pt idx="173">
                  <c:v>40.726511260105802</c:v>
                </c:pt>
                <c:pt idx="174">
                  <c:v>40.594602864418199</c:v>
                </c:pt>
                <c:pt idx="175">
                  <c:v>40.594602864418199</c:v>
                </c:pt>
                <c:pt idx="176">
                  <c:v>40.460809657101002</c:v>
                </c:pt>
                <c:pt idx="177">
                  <c:v>40.585686961364999</c:v>
                </c:pt>
                <c:pt idx="178">
                  <c:v>40.585686961364999</c:v>
                </c:pt>
                <c:pt idx="179">
                  <c:v>40.4551597457124</c:v>
                </c:pt>
                <c:pt idx="180">
                  <c:v>40.566585274021797</c:v>
                </c:pt>
                <c:pt idx="181">
                  <c:v>40.520048891027997</c:v>
                </c:pt>
                <c:pt idx="182">
                  <c:v>40.264435598409001</c:v>
                </c:pt>
                <c:pt idx="183">
                  <c:v>40.391957297047803</c:v>
                </c:pt>
                <c:pt idx="184">
                  <c:v>40.258340593592401</c:v>
                </c:pt>
                <c:pt idx="185">
                  <c:v>40.379022551335197</c:v>
                </c:pt>
                <c:pt idx="186">
                  <c:v>40.379022551335197</c:v>
                </c:pt>
                <c:pt idx="187">
                  <c:v>40.504352353577403</c:v>
                </c:pt>
                <c:pt idx="188">
                  <c:v>40.247953257441601</c:v>
                </c:pt>
                <c:pt idx="189">
                  <c:v>40.229531010589199</c:v>
                </c:pt>
                <c:pt idx="190">
                  <c:v>40.356506024588398</c:v>
                </c:pt>
                <c:pt idx="191">
                  <c:v>40.222556037455398</c:v>
                </c:pt>
                <c:pt idx="192">
                  <c:v>40.222556037455398</c:v>
                </c:pt>
                <c:pt idx="193">
                  <c:v>40.343736755065798</c:v>
                </c:pt>
                <c:pt idx="194">
                  <c:v>40.343736755065798</c:v>
                </c:pt>
                <c:pt idx="195">
                  <c:v>40.466801489149198</c:v>
                </c:pt>
                <c:pt idx="196">
                  <c:v>40.3305826437768</c:v>
                </c:pt>
                <c:pt idx="197">
                  <c:v>40.192658729580003</c:v>
                </c:pt>
                <c:pt idx="198">
                  <c:v>40.3194095215392</c:v>
                </c:pt>
                <c:pt idx="199">
                  <c:v>40.179969488136599</c:v>
                </c:pt>
                <c:pt idx="200">
                  <c:v>40.307225300075402</c:v>
                </c:pt>
                <c:pt idx="201">
                  <c:v>40.428005143790401</c:v>
                </c:pt>
                <c:pt idx="202">
                  <c:v>40.428005143790401</c:v>
                </c:pt>
                <c:pt idx="203">
                  <c:v>40.169264741721598</c:v>
                </c:pt>
                <c:pt idx="204">
                  <c:v>40.293904789811997</c:v>
                </c:pt>
                <c:pt idx="205">
                  <c:v>40.2840772602258</c:v>
                </c:pt>
                <c:pt idx="206">
                  <c:v>40.401970694766</c:v>
                </c:pt>
                <c:pt idx="207">
                  <c:v>40.1424405537282</c:v>
                </c:pt>
                <c:pt idx="208">
                  <c:v>40.269892666811998</c:v>
                </c:pt>
                <c:pt idx="209">
                  <c:v>40.108199028132603</c:v>
                </c:pt>
                <c:pt idx="210">
                  <c:v>40.108199028132603</c:v>
                </c:pt>
                <c:pt idx="211">
                  <c:v>40.221890964139199</c:v>
                </c:pt>
                <c:pt idx="212">
                  <c:v>40.357546675157998</c:v>
                </c:pt>
                <c:pt idx="213">
                  <c:v>40.215422997637198</c:v>
                </c:pt>
                <c:pt idx="214">
                  <c:v>40.338089907041997</c:v>
                </c:pt>
                <c:pt idx="215">
                  <c:v>40.2053467699116</c:v>
                </c:pt>
                <c:pt idx="216">
                  <c:v>40.330249741900801</c:v>
                </c:pt>
                <c:pt idx="217">
                  <c:v>40.069156332839398</c:v>
                </c:pt>
                <c:pt idx="218">
                  <c:v>40.069156332839398</c:v>
                </c:pt>
                <c:pt idx="219">
                  <c:v>40.186349786336997</c:v>
                </c:pt>
                <c:pt idx="220">
                  <c:v>40.313142971239202</c:v>
                </c:pt>
                <c:pt idx="221">
                  <c:v>40.301409513757797</c:v>
                </c:pt>
                <c:pt idx="222">
                  <c:v>40.301409513757797</c:v>
                </c:pt>
                <c:pt idx="223">
                  <c:v>40.221576367073403</c:v>
                </c:pt>
                <c:pt idx="224">
                  <c:v>40.221576367073403</c:v>
                </c:pt>
                <c:pt idx="225">
                  <c:v>40.081153477966197</c:v>
                </c:pt>
                <c:pt idx="226">
                  <c:v>40.081153477966197</c:v>
                </c:pt>
                <c:pt idx="227">
                  <c:v>40.168732816938601</c:v>
                </c:pt>
                <c:pt idx="228">
                  <c:v>39.903610032106201</c:v>
                </c:pt>
                <c:pt idx="229">
                  <c:v>40.0281240004146</c:v>
                </c:pt>
                <c:pt idx="230">
                  <c:v>40.020983330284203</c:v>
                </c:pt>
                <c:pt idx="231">
                  <c:v>39.871119229043998</c:v>
                </c:pt>
                <c:pt idx="232">
                  <c:v>39.871119229043998</c:v>
                </c:pt>
                <c:pt idx="233">
                  <c:v>39.733453739686801</c:v>
                </c:pt>
                <c:pt idx="234">
                  <c:v>39.8636825759922</c:v>
                </c:pt>
                <c:pt idx="235">
                  <c:v>39.9887280394206</c:v>
                </c:pt>
                <c:pt idx="236">
                  <c:v>39.843536276556001</c:v>
                </c:pt>
                <c:pt idx="237">
                  <c:v>39.425014653442197</c:v>
                </c:pt>
                <c:pt idx="238">
                  <c:v>39.265995279766798</c:v>
                </c:pt>
                <c:pt idx="239">
                  <c:v>39.220959508672799</c:v>
                </c:pt>
                <c:pt idx="240">
                  <c:v>39.220959508672799</c:v>
                </c:pt>
                <c:pt idx="241">
                  <c:v>39.215941685493</c:v>
                </c:pt>
                <c:pt idx="242">
                  <c:v>39.068100095581798</c:v>
                </c:pt>
                <c:pt idx="243">
                  <c:v>39.068100095581798</c:v>
                </c:pt>
                <c:pt idx="244">
                  <c:v>39.185644298473797</c:v>
                </c:pt>
                <c:pt idx="245">
                  <c:v>38.916380415751199</c:v>
                </c:pt>
                <c:pt idx="246">
                  <c:v>38.912353216943998</c:v>
                </c:pt>
                <c:pt idx="247">
                  <c:v>39.032939447705402</c:v>
                </c:pt>
                <c:pt idx="248">
                  <c:v>38.890551590650801</c:v>
                </c:pt>
                <c:pt idx="249">
                  <c:v>38.890551590650801</c:v>
                </c:pt>
                <c:pt idx="250">
                  <c:v>38.731367766489001</c:v>
                </c:pt>
                <c:pt idx="251">
                  <c:v>38.582840841512997</c:v>
                </c:pt>
                <c:pt idx="252">
                  <c:v>38.717062095498001</c:v>
                </c:pt>
                <c:pt idx="253">
                  <c:v>38.576602695851399</c:v>
                </c:pt>
                <c:pt idx="254">
                  <c:v>38.699226564628198</c:v>
                </c:pt>
                <c:pt idx="255">
                  <c:v>38.553079793602798</c:v>
                </c:pt>
                <c:pt idx="256">
                  <c:v>38.1732396002418</c:v>
                </c:pt>
                <c:pt idx="257">
                  <c:v>38.017183499406599</c:v>
                </c:pt>
                <c:pt idx="258">
                  <c:v>38.154229974485403</c:v>
                </c:pt>
                <c:pt idx="259">
                  <c:v>38.006080623881402</c:v>
                </c:pt>
                <c:pt idx="260">
                  <c:v>38.122401377726398</c:v>
                </c:pt>
                <c:pt idx="261">
                  <c:v>38.103947939150999</c:v>
                </c:pt>
                <c:pt idx="262">
                  <c:v>37.946791031362203</c:v>
                </c:pt>
                <c:pt idx="263">
                  <c:v>37.946791031362203</c:v>
                </c:pt>
                <c:pt idx="264">
                  <c:v>38.082062023818601</c:v>
                </c:pt>
                <c:pt idx="265">
                  <c:v>37.805822403656997</c:v>
                </c:pt>
                <c:pt idx="266">
                  <c:v>37.786759246642198</c:v>
                </c:pt>
                <c:pt idx="267">
                  <c:v>37.596092795294403</c:v>
                </c:pt>
                <c:pt idx="268">
                  <c:v>37.718917804425601</c:v>
                </c:pt>
                <c:pt idx="269">
                  <c:v>37.329202965997197</c:v>
                </c:pt>
                <c:pt idx="270">
                  <c:v>37.464366776325598</c:v>
                </c:pt>
                <c:pt idx="271">
                  <c:v>37.3063177614072</c:v>
                </c:pt>
                <c:pt idx="272">
                  <c:v>37.414131430215001</c:v>
                </c:pt>
                <c:pt idx="273">
                  <c:v>37.2617465836218</c:v>
                </c:pt>
                <c:pt idx="274">
                  <c:v>37.393903826711401</c:v>
                </c:pt>
                <c:pt idx="275">
                  <c:v>37.248784699470598</c:v>
                </c:pt>
                <c:pt idx="276">
                  <c:v>37.089121337703602</c:v>
                </c:pt>
                <c:pt idx="277">
                  <c:v>37.229001070126202</c:v>
                </c:pt>
                <c:pt idx="278">
                  <c:v>37.204135709743802</c:v>
                </c:pt>
                <c:pt idx="279">
                  <c:v>36.921554996599198</c:v>
                </c:pt>
                <c:pt idx="280">
                  <c:v>37.054059278919603</c:v>
                </c:pt>
                <c:pt idx="281">
                  <c:v>37.183376622733803</c:v>
                </c:pt>
                <c:pt idx="282">
                  <c:v>37.036810353683997</c:v>
                </c:pt>
                <c:pt idx="283">
                  <c:v>37.170117239624403</c:v>
                </c:pt>
                <c:pt idx="284">
                  <c:v>36.886581317248798</c:v>
                </c:pt>
                <c:pt idx="285">
                  <c:v>36.834846071477401</c:v>
                </c:pt>
                <c:pt idx="286">
                  <c:v>36.963680274479401</c:v>
                </c:pt>
                <c:pt idx="287">
                  <c:v>37.094325768638399</c:v>
                </c:pt>
                <c:pt idx="288">
                  <c:v>36.809903176710002</c:v>
                </c:pt>
                <c:pt idx="289">
                  <c:v>36.658475216161797</c:v>
                </c:pt>
                <c:pt idx="290">
                  <c:v>36.658475216161797</c:v>
                </c:pt>
                <c:pt idx="291">
                  <c:v>36.789878846611202</c:v>
                </c:pt>
                <c:pt idx="292">
                  <c:v>36.925513695346197</c:v>
                </c:pt>
                <c:pt idx="293">
                  <c:v>36.371922043825798</c:v>
                </c:pt>
                <c:pt idx="294">
                  <c:v>36.509078231705999</c:v>
                </c:pt>
                <c:pt idx="295">
                  <c:v>36.3500304970092</c:v>
                </c:pt>
                <c:pt idx="296">
                  <c:v>36.3500304970092</c:v>
                </c:pt>
                <c:pt idx="297">
                  <c:v>34.862608137541201</c:v>
                </c:pt>
                <c:pt idx="298">
                  <c:v>35.0044063228044</c:v>
                </c:pt>
                <c:pt idx="299">
                  <c:v>34.812849567092996</c:v>
                </c:pt>
                <c:pt idx="300">
                  <c:v>34.947003975362399</c:v>
                </c:pt>
                <c:pt idx="301">
                  <c:v>34.778966298262802</c:v>
                </c:pt>
                <c:pt idx="302">
                  <c:v>34.622756005978196</c:v>
                </c:pt>
                <c:pt idx="303">
                  <c:v>34.622756005978196</c:v>
                </c:pt>
                <c:pt idx="304">
                  <c:v>34.622756005978196</c:v>
                </c:pt>
                <c:pt idx="305">
                  <c:v>34.7601718238964</c:v>
                </c:pt>
                <c:pt idx="306">
                  <c:v>34.603652187327</c:v>
                </c:pt>
                <c:pt idx="307">
                  <c:v>34.574976346562401</c:v>
                </c:pt>
                <c:pt idx="308">
                  <c:v>34.574976346562401</c:v>
                </c:pt>
                <c:pt idx="309">
                  <c:v>34.6791485922516</c:v>
                </c:pt>
                <c:pt idx="310">
                  <c:v>34.515423571413002</c:v>
                </c:pt>
                <c:pt idx="311">
                  <c:v>34.660016869133401</c:v>
                </c:pt>
                <c:pt idx="312">
                  <c:v>34.660016869133401</c:v>
                </c:pt>
                <c:pt idx="313">
                  <c:v>34.486462623106199</c:v>
                </c:pt>
                <c:pt idx="314">
                  <c:v>34.486462623106199</c:v>
                </c:pt>
                <c:pt idx="315">
                  <c:v>34.466901728290203</c:v>
                </c:pt>
                <c:pt idx="316">
                  <c:v>34.308845496023999</c:v>
                </c:pt>
                <c:pt idx="317">
                  <c:v>34.414898618750399</c:v>
                </c:pt>
                <c:pt idx="318">
                  <c:v>34.414898618750399</c:v>
                </c:pt>
                <c:pt idx="319">
                  <c:v>34.247825531482803</c:v>
                </c:pt>
                <c:pt idx="320">
                  <c:v>34.247825531482803</c:v>
                </c:pt>
                <c:pt idx="321">
                  <c:v>34.391154516695998</c:v>
                </c:pt>
                <c:pt idx="322">
                  <c:v>34.222730779267799</c:v>
                </c:pt>
                <c:pt idx="323">
                  <c:v>34.365010129148999</c:v>
                </c:pt>
                <c:pt idx="324">
                  <c:v>34.1937683019408</c:v>
                </c:pt>
                <c:pt idx="325">
                  <c:v>34.303772686701002</c:v>
                </c:pt>
                <c:pt idx="326">
                  <c:v>34.1378191129998</c:v>
                </c:pt>
                <c:pt idx="327">
                  <c:v>34.283609050617599</c:v>
                </c:pt>
                <c:pt idx="328">
                  <c:v>34.283609050617599</c:v>
                </c:pt>
                <c:pt idx="329">
                  <c:v>33.981327036041399</c:v>
                </c:pt>
                <c:pt idx="330">
                  <c:v>34.115663198729997</c:v>
                </c:pt>
                <c:pt idx="331">
                  <c:v>34.087133023101003</c:v>
                </c:pt>
                <c:pt idx="332">
                  <c:v>34.223571107150399</c:v>
                </c:pt>
                <c:pt idx="333">
                  <c:v>34.223571107150399</c:v>
                </c:pt>
                <c:pt idx="334">
                  <c:v>34.034638217253601</c:v>
                </c:pt>
                <c:pt idx="335">
                  <c:v>34.161616343760002</c:v>
                </c:pt>
                <c:pt idx="336">
                  <c:v>34.161616343760002</c:v>
                </c:pt>
                <c:pt idx="337">
                  <c:v>34.008971800762197</c:v>
                </c:pt>
                <c:pt idx="338">
                  <c:v>34.142640637218001</c:v>
                </c:pt>
                <c:pt idx="339">
                  <c:v>33.9733624718586</c:v>
                </c:pt>
                <c:pt idx="340">
                  <c:v>34.113078440246397</c:v>
                </c:pt>
                <c:pt idx="341">
                  <c:v>33.890222867341201</c:v>
                </c:pt>
                <c:pt idx="342">
                  <c:v>33.664343120237397</c:v>
                </c:pt>
                <c:pt idx="343">
                  <c:v>33.499618025814598</c:v>
                </c:pt>
                <c:pt idx="344">
                  <c:v>33.634147047134398</c:v>
                </c:pt>
                <c:pt idx="345">
                  <c:v>33.4073980432116</c:v>
                </c:pt>
                <c:pt idx="346">
                  <c:v>33.545011583503801</c:v>
                </c:pt>
                <c:pt idx="347">
                  <c:v>33.375703777101599</c:v>
                </c:pt>
                <c:pt idx="348">
                  <c:v>33.172386173022602</c:v>
                </c:pt>
                <c:pt idx="349">
                  <c:v>33.0804846245832</c:v>
                </c:pt>
                <c:pt idx="350">
                  <c:v>33.131566303301398</c:v>
                </c:pt>
                <c:pt idx="351">
                  <c:v>32.817382202384998</c:v>
                </c:pt>
                <c:pt idx="352">
                  <c:v>32.720952356286602</c:v>
                </c:pt>
                <c:pt idx="353">
                  <c:v>32.299204067019602</c:v>
                </c:pt>
                <c:pt idx="354">
                  <c:v>32.4086139829788</c:v>
                </c:pt>
                <c:pt idx="355">
                  <c:v>32.202155669376602</c:v>
                </c:pt>
                <c:pt idx="356">
                  <c:v>32.310444021505198</c:v>
                </c:pt>
                <c:pt idx="357">
                  <c:v>32.132315802594</c:v>
                </c:pt>
                <c:pt idx="358">
                  <c:v>32.279532029504402</c:v>
                </c:pt>
                <c:pt idx="359">
                  <c:v>32.030263177039203</c:v>
                </c:pt>
                <c:pt idx="360">
                  <c:v>31.9972002548304</c:v>
                </c:pt>
                <c:pt idx="361">
                  <c:v>31.9972002548304</c:v>
                </c:pt>
                <c:pt idx="362">
                  <c:v>32.131682587425601</c:v>
                </c:pt>
                <c:pt idx="363">
                  <c:v>31.928225581037999</c:v>
                </c:pt>
                <c:pt idx="364">
                  <c:v>32.071254829324197</c:v>
                </c:pt>
                <c:pt idx="365">
                  <c:v>32.071254829324197</c:v>
                </c:pt>
                <c:pt idx="366">
                  <c:v>32.213672504879398</c:v>
                </c:pt>
                <c:pt idx="367">
                  <c:v>32.213672504879398</c:v>
                </c:pt>
                <c:pt idx="368">
                  <c:v>32.173180649014199</c:v>
                </c:pt>
                <c:pt idx="369">
                  <c:v>31.960029454082399</c:v>
                </c:pt>
                <c:pt idx="370">
                  <c:v>32.104590014633999</c:v>
                </c:pt>
                <c:pt idx="371">
                  <c:v>31.777738343949601</c:v>
                </c:pt>
                <c:pt idx="372">
                  <c:v>31.921378216853999</c:v>
                </c:pt>
                <c:pt idx="373">
                  <c:v>31.921378216853999</c:v>
                </c:pt>
                <c:pt idx="374">
                  <c:v>32.066166620686801</c:v>
                </c:pt>
                <c:pt idx="375">
                  <c:v>31.879219712509801</c:v>
                </c:pt>
                <c:pt idx="376">
                  <c:v>32.022465968251801</c:v>
                </c:pt>
                <c:pt idx="377">
                  <c:v>32.138992810438197</c:v>
                </c:pt>
                <c:pt idx="378">
                  <c:v>31.9558362046002</c:v>
                </c:pt>
                <c:pt idx="379">
                  <c:v>31.9184148875784</c:v>
                </c:pt>
                <c:pt idx="380">
                  <c:v>32.067225688167603</c:v>
                </c:pt>
                <c:pt idx="381">
                  <c:v>32.067225688167603</c:v>
                </c:pt>
                <c:pt idx="382">
                  <c:v>32.214506293773603</c:v>
                </c:pt>
                <c:pt idx="383">
                  <c:v>32.021943714004799</c:v>
                </c:pt>
                <c:pt idx="384">
                  <c:v>32.1399075411396</c:v>
                </c:pt>
                <c:pt idx="385">
                  <c:v>31.951278478110002</c:v>
                </c:pt>
                <c:pt idx="386">
                  <c:v>31.7613619776048</c:v>
                </c:pt>
                <c:pt idx="387">
                  <c:v>31.910830747136998</c:v>
                </c:pt>
                <c:pt idx="388">
                  <c:v>31.6909244675034</c:v>
                </c:pt>
                <c:pt idx="389">
                  <c:v>31.6909244675034</c:v>
                </c:pt>
                <c:pt idx="390">
                  <c:v>31.677094999582199</c:v>
                </c:pt>
                <c:pt idx="391">
                  <c:v>31.819430034177</c:v>
                </c:pt>
                <c:pt idx="392">
                  <c:v>31.6238754525492</c:v>
                </c:pt>
                <c:pt idx="393">
                  <c:v>31.3972488335382</c:v>
                </c:pt>
                <c:pt idx="394">
                  <c:v>31.889688513511199</c:v>
                </c:pt>
                <c:pt idx="395">
                  <c:v>32.039193487106402</c:v>
                </c:pt>
                <c:pt idx="396">
                  <c:v>31.696209179642398</c:v>
                </c:pt>
                <c:pt idx="397">
                  <c:v>31.696209179642398</c:v>
                </c:pt>
                <c:pt idx="398">
                  <c:v>31.807842992853001</c:v>
                </c:pt>
                <c:pt idx="399">
                  <c:v>31.625518380499201</c:v>
                </c:pt>
                <c:pt idx="400">
                  <c:v>31.5782526631506</c:v>
                </c:pt>
                <c:pt idx="401">
                  <c:v>31.233974204090998</c:v>
                </c:pt>
                <c:pt idx="402">
                  <c:v>31.384438348319399</c:v>
                </c:pt>
                <c:pt idx="403">
                  <c:v>31.160293276440601</c:v>
                </c:pt>
                <c:pt idx="404">
                  <c:v>30.871924153513199</c:v>
                </c:pt>
                <c:pt idx="405">
                  <c:v>30.987170338944001</c:v>
                </c:pt>
                <c:pt idx="406">
                  <c:v>30.787733057661001</c:v>
                </c:pt>
                <c:pt idx="407">
                  <c:v>30.940602552302401</c:v>
                </c:pt>
                <c:pt idx="408">
                  <c:v>30.744440277957601</c:v>
                </c:pt>
                <c:pt idx="409">
                  <c:v>30.744440277957601</c:v>
                </c:pt>
                <c:pt idx="410">
                  <c:v>30.0725151549372</c:v>
                </c:pt>
                <c:pt idx="411">
                  <c:v>30.0725151549372</c:v>
                </c:pt>
                <c:pt idx="412">
                  <c:v>29.863698723041999</c:v>
                </c:pt>
                <c:pt idx="413">
                  <c:v>29.535176057960999</c:v>
                </c:pt>
                <c:pt idx="414">
                  <c:v>30.0145871802942</c:v>
                </c:pt>
                <c:pt idx="415">
                  <c:v>30.0145871802942</c:v>
                </c:pt>
                <c:pt idx="416">
                  <c:v>28.072358306096401</c:v>
                </c:pt>
                <c:pt idx="417">
                  <c:v>28.610799559967401</c:v>
                </c:pt>
                <c:pt idx="418">
                  <c:v>28.610799559967401</c:v>
                </c:pt>
                <c:pt idx="419">
                  <c:v>28.7720443068186</c:v>
                </c:pt>
                <c:pt idx="420">
                  <c:v>28.520985278650802</c:v>
                </c:pt>
                <c:pt idx="421">
                  <c:v>28.305070151856601</c:v>
                </c:pt>
                <c:pt idx="422">
                  <c:v>28.05879951444</c:v>
                </c:pt>
                <c:pt idx="423">
                  <c:v>27.839226115720201</c:v>
                </c:pt>
                <c:pt idx="424">
                  <c:v>27.6219010664352</c:v>
                </c:pt>
                <c:pt idx="425">
                  <c:v>27.820751793153601</c:v>
                </c:pt>
                <c:pt idx="426">
                  <c:v>27.884819561212201</c:v>
                </c:pt>
                <c:pt idx="427">
                  <c:v>27.266479629170998</c:v>
                </c:pt>
                <c:pt idx="428">
                  <c:v>27.776886459164999</c:v>
                </c:pt>
                <c:pt idx="429">
                  <c:v>27.938363119684201</c:v>
                </c:pt>
                <c:pt idx="430">
                  <c:v>27.7966532409846</c:v>
                </c:pt>
                <c:pt idx="431">
                  <c:v>27.608493330097801</c:v>
                </c:pt>
                <c:pt idx="432">
                  <c:v>27.007339555894799</c:v>
                </c:pt>
                <c:pt idx="433">
                  <c:v>27.290063379885598</c:v>
                </c:pt>
                <c:pt idx="434">
                  <c:v>27.203924846935799</c:v>
                </c:pt>
                <c:pt idx="435">
                  <c:v>27.3247449981594</c:v>
                </c:pt>
                <c:pt idx="436">
                  <c:v>27.394599170741401</c:v>
                </c:pt>
                <c:pt idx="437">
                  <c:v>27.005651059569001</c:v>
                </c:pt>
                <c:pt idx="438">
                  <c:v>27.005651059569001</c:v>
                </c:pt>
                <c:pt idx="439">
                  <c:v>27.176018885021399</c:v>
                </c:pt>
                <c:pt idx="440">
                  <c:v>26.913518669974199</c:v>
                </c:pt>
                <c:pt idx="441">
                  <c:v>27.2492503463586</c:v>
                </c:pt>
                <c:pt idx="442">
                  <c:v>26.858609297714999</c:v>
                </c:pt>
                <c:pt idx="443">
                  <c:v>26.9859651881142</c:v>
                </c:pt>
                <c:pt idx="444">
                  <c:v>26.7550475070468</c:v>
                </c:pt>
                <c:pt idx="445">
                  <c:v>26.498878759678799</c:v>
                </c:pt>
                <c:pt idx="446">
                  <c:v>26.498878759678799</c:v>
                </c:pt>
                <c:pt idx="447">
                  <c:v>27.0562194075744</c:v>
                </c:pt>
                <c:pt idx="448">
                  <c:v>26.663995549782602</c:v>
                </c:pt>
                <c:pt idx="449">
                  <c:v>26.961297942333001</c:v>
                </c:pt>
                <c:pt idx="450">
                  <c:v>26.734992748491599</c:v>
                </c:pt>
                <c:pt idx="451">
                  <c:v>26.4634401916794</c:v>
                </c:pt>
                <c:pt idx="452">
                  <c:v>26.4634401916794</c:v>
                </c:pt>
                <c:pt idx="453">
                  <c:v>26.638495586975999</c:v>
                </c:pt>
                <c:pt idx="454">
                  <c:v>26.536274075275202</c:v>
                </c:pt>
                <c:pt idx="455">
                  <c:v>26.708685511299599</c:v>
                </c:pt>
                <c:pt idx="456">
                  <c:v>26.2070610447084</c:v>
                </c:pt>
                <c:pt idx="457">
                  <c:v>26.348681398807202</c:v>
                </c:pt>
                <c:pt idx="458">
                  <c:v>26.515646964192001</c:v>
                </c:pt>
                <c:pt idx="459">
                  <c:v>26.515646964192001</c:v>
                </c:pt>
                <c:pt idx="460">
                  <c:v>26.118463766219399</c:v>
                </c:pt>
                <c:pt idx="461">
                  <c:v>26.2814766620622</c:v>
                </c:pt>
                <c:pt idx="462">
                  <c:v>25.982813041257</c:v>
                </c:pt>
                <c:pt idx="463">
                  <c:v>25.754048922214199</c:v>
                </c:pt>
                <c:pt idx="464">
                  <c:v>25.8835449330576</c:v>
                </c:pt>
                <c:pt idx="465">
                  <c:v>26.047784735230199</c:v>
                </c:pt>
                <c:pt idx="466">
                  <c:v>26.1757384147656</c:v>
                </c:pt>
                <c:pt idx="467">
                  <c:v>25.950574838777399</c:v>
                </c:pt>
                <c:pt idx="468">
                  <c:v>25.950574838777399</c:v>
                </c:pt>
                <c:pt idx="469">
                  <c:v>25.649917126443601</c:v>
                </c:pt>
                <c:pt idx="470">
                  <c:v>25.507459048711802</c:v>
                </c:pt>
                <c:pt idx="471">
                  <c:v>25.585193092060798</c:v>
                </c:pt>
                <c:pt idx="472">
                  <c:v>25.308693083628601</c:v>
                </c:pt>
                <c:pt idx="473">
                  <c:v>25.379947915101599</c:v>
                </c:pt>
                <c:pt idx="474">
                  <c:v>25.582211992533601</c:v>
                </c:pt>
                <c:pt idx="475">
                  <c:v>25.169500860586801</c:v>
                </c:pt>
                <c:pt idx="476">
                  <c:v>25.305597901673401</c:v>
                </c:pt>
                <c:pt idx="477">
                  <c:v>25.0633501245972</c:v>
                </c:pt>
                <c:pt idx="478">
                  <c:v>25.0633501245972</c:v>
                </c:pt>
                <c:pt idx="479">
                  <c:v>25.200273291740402</c:v>
                </c:pt>
                <c:pt idx="480">
                  <c:v>25.363827443458199</c:v>
                </c:pt>
                <c:pt idx="481">
                  <c:v>25.2687960875394</c:v>
                </c:pt>
                <c:pt idx="482">
                  <c:v>25.0576908134442</c:v>
                </c:pt>
                <c:pt idx="483">
                  <c:v>24.952806932781002</c:v>
                </c:pt>
                <c:pt idx="484">
                  <c:v>24.952806932781002</c:v>
                </c:pt>
                <c:pt idx="485">
                  <c:v>24.668534855796</c:v>
                </c:pt>
                <c:pt idx="486">
                  <c:v>24.845715172837799</c:v>
                </c:pt>
                <c:pt idx="487">
                  <c:v>24.980112366906599</c:v>
                </c:pt>
                <c:pt idx="488">
                  <c:v>24.980112366906599</c:v>
                </c:pt>
                <c:pt idx="489">
                  <c:v>24.7336961326512</c:v>
                </c:pt>
                <c:pt idx="490">
                  <c:v>24.7336961326512</c:v>
                </c:pt>
                <c:pt idx="491">
                  <c:v>24.635843652102601</c:v>
                </c:pt>
                <c:pt idx="492">
                  <c:v>24.775741836673198</c:v>
                </c:pt>
                <c:pt idx="493">
                  <c:v>24.313202378553001</c:v>
                </c:pt>
                <c:pt idx="494">
                  <c:v>24.453867001954201</c:v>
                </c:pt>
                <c:pt idx="495">
                  <c:v>24.336505746833399</c:v>
                </c:pt>
                <c:pt idx="496">
                  <c:v>24.5125234133892</c:v>
                </c:pt>
                <c:pt idx="497">
                  <c:v>24.5125234133892</c:v>
                </c:pt>
                <c:pt idx="498">
                  <c:v>24.2945331581736</c:v>
                </c:pt>
                <c:pt idx="499">
                  <c:v>24.2945331581736</c:v>
                </c:pt>
                <c:pt idx="500">
                  <c:v>24.015870791885401</c:v>
                </c:pt>
                <c:pt idx="501">
                  <c:v>24.191571860418598</c:v>
                </c:pt>
                <c:pt idx="502">
                  <c:v>23.593740293809802</c:v>
                </c:pt>
                <c:pt idx="503">
                  <c:v>23.593740293809802</c:v>
                </c:pt>
                <c:pt idx="504">
                  <c:v>23.655594046299001</c:v>
                </c:pt>
                <c:pt idx="505">
                  <c:v>23.655594046299001</c:v>
                </c:pt>
                <c:pt idx="506">
                  <c:v>23.367286654338599</c:v>
                </c:pt>
                <c:pt idx="507">
                  <c:v>23.135420682942001</c:v>
                </c:pt>
                <c:pt idx="508">
                  <c:v>22.934170424638801</c:v>
                </c:pt>
                <c:pt idx="509">
                  <c:v>23.072247884305799</c:v>
                </c:pt>
                <c:pt idx="510">
                  <c:v>23.072247884305799</c:v>
                </c:pt>
                <c:pt idx="511">
                  <c:v>23.072247884305799</c:v>
                </c:pt>
                <c:pt idx="512">
                  <c:v>22.807375470189001</c:v>
                </c:pt>
                <c:pt idx="513">
                  <c:v>22.697141830276198</c:v>
                </c:pt>
                <c:pt idx="514">
                  <c:v>22.838878759587001</c:v>
                </c:pt>
                <c:pt idx="515">
                  <c:v>22.838878759587001</c:v>
                </c:pt>
                <c:pt idx="516">
                  <c:v>22.581991760693398</c:v>
                </c:pt>
                <c:pt idx="517">
                  <c:v>22.719555631220999</c:v>
                </c:pt>
                <c:pt idx="518">
                  <c:v>22.719555631220999</c:v>
                </c:pt>
                <c:pt idx="519">
                  <c:v>22.863013218447001</c:v>
                </c:pt>
                <c:pt idx="520">
                  <c:v>22.599957660179399</c:v>
                </c:pt>
                <c:pt idx="521">
                  <c:v>22.745511347306401</c:v>
                </c:pt>
                <c:pt idx="522">
                  <c:v>22.4721034591626</c:v>
                </c:pt>
                <c:pt idx="523">
                  <c:v>22.625530592578802</c:v>
                </c:pt>
                <c:pt idx="524">
                  <c:v>22.319276155591801</c:v>
                </c:pt>
                <c:pt idx="525">
                  <c:v>22.319276155591801</c:v>
                </c:pt>
                <c:pt idx="526">
                  <c:v>22.319276155591801</c:v>
                </c:pt>
                <c:pt idx="527">
                  <c:v>22.5004257709992</c:v>
                </c:pt>
                <c:pt idx="528">
                  <c:v>22.197584323619399</c:v>
                </c:pt>
                <c:pt idx="529">
                  <c:v>22.080939312495602</c:v>
                </c:pt>
                <c:pt idx="530">
                  <c:v>22.080939312495602</c:v>
                </c:pt>
                <c:pt idx="531">
                  <c:v>22.227229124286598</c:v>
                </c:pt>
                <c:pt idx="532">
                  <c:v>22.406100102739199</c:v>
                </c:pt>
                <c:pt idx="533">
                  <c:v>22.096021202534398</c:v>
                </c:pt>
                <c:pt idx="534">
                  <c:v>22.096021202534398</c:v>
                </c:pt>
                <c:pt idx="535">
                  <c:v>22.287138387452998</c:v>
                </c:pt>
                <c:pt idx="536">
                  <c:v>21.8359840955526</c:v>
                </c:pt>
                <c:pt idx="537">
                  <c:v>21.756182549941201</c:v>
                </c:pt>
                <c:pt idx="538">
                  <c:v>21.893245434728399</c:v>
                </c:pt>
                <c:pt idx="539">
                  <c:v>21.629841881248201</c:v>
                </c:pt>
                <c:pt idx="540">
                  <c:v>21.340846047761399</c:v>
                </c:pt>
                <c:pt idx="541">
                  <c:v>21.539005477480199</c:v>
                </c:pt>
                <c:pt idx="542">
                  <c:v>21.539005477480199</c:v>
                </c:pt>
                <c:pt idx="543">
                  <c:v>21.2152225682274</c:v>
                </c:pt>
                <c:pt idx="544">
                  <c:v>21.402709320227999</c:v>
                </c:pt>
                <c:pt idx="545">
                  <c:v>21.097909168998001</c:v>
                </c:pt>
                <c:pt idx="546">
                  <c:v>20.896242516699001</c:v>
                </c:pt>
                <c:pt idx="547">
                  <c:v>20.896242516699001</c:v>
                </c:pt>
                <c:pt idx="548">
                  <c:v>21.0425564860866</c:v>
                </c:pt>
                <c:pt idx="549">
                  <c:v>20.753997886699199</c:v>
                </c:pt>
                <c:pt idx="550">
                  <c:v>20.4290951166426</c:v>
                </c:pt>
                <c:pt idx="551">
                  <c:v>20.579846030278802</c:v>
                </c:pt>
                <c:pt idx="552">
                  <c:v>20.764473060663601</c:v>
                </c:pt>
                <c:pt idx="553">
                  <c:v>19.110577134383401</c:v>
                </c:pt>
                <c:pt idx="554">
                  <c:v>18.6242607047718</c:v>
                </c:pt>
                <c:pt idx="555">
                  <c:v>17.646729356692202</c:v>
                </c:pt>
                <c:pt idx="556">
                  <c:v>17.801378781665399</c:v>
                </c:pt>
                <c:pt idx="557">
                  <c:v>17.336494920149399</c:v>
                </c:pt>
                <c:pt idx="558">
                  <c:v>17.486914883988</c:v>
                </c:pt>
                <c:pt idx="559">
                  <c:v>17.131965911276399</c:v>
                </c:pt>
                <c:pt idx="560">
                  <c:v>17.3375904417924</c:v>
                </c:pt>
                <c:pt idx="561">
                  <c:v>16.988451209781601</c:v>
                </c:pt>
                <c:pt idx="562">
                  <c:v>17.124118649580002</c:v>
                </c:pt>
                <c:pt idx="563">
                  <c:v>16.6235135868552</c:v>
                </c:pt>
                <c:pt idx="564">
                  <c:v>16.6235135868552</c:v>
                </c:pt>
                <c:pt idx="565">
                  <c:v>16.818763981327798</c:v>
                </c:pt>
                <c:pt idx="566">
                  <c:v>16.975429258790999</c:v>
                </c:pt>
                <c:pt idx="567">
                  <c:v>16.814401680096001</c:v>
                </c:pt>
                <c:pt idx="568">
                  <c:v>15.8080192348776</c:v>
                </c:pt>
                <c:pt idx="569">
                  <c:v>15.956007241569599</c:v>
                </c:pt>
                <c:pt idx="570">
                  <c:v>16.151399316246</c:v>
                </c:pt>
                <c:pt idx="571">
                  <c:v>16.3001415600774</c:v>
                </c:pt>
                <c:pt idx="572">
                  <c:v>16.3001415600774</c:v>
                </c:pt>
                <c:pt idx="573">
                  <c:v>16.444605077662199</c:v>
                </c:pt>
                <c:pt idx="574">
                  <c:v>15.939012517038</c:v>
                </c:pt>
                <c:pt idx="575">
                  <c:v>16.293704699623198</c:v>
                </c:pt>
                <c:pt idx="576">
                  <c:v>15.9299563882524</c:v>
                </c:pt>
                <c:pt idx="577">
                  <c:v>16.125621094970398</c:v>
                </c:pt>
                <c:pt idx="578">
                  <c:v>15.6173982502734</c:v>
                </c:pt>
                <c:pt idx="579">
                  <c:v>15.7747395044016</c:v>
                </c:pt>
                <c:pt idx="580">
                  <c:v>15.7747395044016</c:v>
                </c:pt>
                <c:pt idx="581">
                  <c:v>14.9066848751352</c:v>
                </c:pt>
                <c:pt idx="582">
                  <c:v>15.109668691692599</c:v>
                </c:pt>
                <c:pt idx="583">
                  <c:v>14.737771594851599</c:v>
                </c:pt>
                <c:pt idx="584">
                  <c:v>14.884293115695</c:v>
                </c:pt>
                <c:pt idx="585">
                  <c:v>15.595402441074</c:v>
                </c:pt>
                <c:pt idx="586">
                  <c:v>15.238863095206201</c:v>
                </c:pt>
                <c:pt idx="587">
                  <c:v>15.426166798197601</c:v>
                </c:pt>
                <c:pt idx="588">
                  <c:v>15.426166798197601</c:v>
                </c:pt>
                <c:pt idx="589">
                  <c:v>14.912798150700601</c:v>
                </c:pt>
                <c:pt idx="590">
                  <c:v>14.666316068387999</c:v>
                </c:pt>
                <c:pt idx="591">
                  <c:v>14.34735095241</c:v>
                </c:pt>
                <c:pt idx="592">
                  <c:v>14.501813417506201</c:v>
                </c:pt>
                <c:pt idx="593">
                  <c:v>14.138477216035801</c:v>
                </c:pt>
                <c:pt idx="594">
                  <c:v>14.3233431402564</c:v>
                </c:pt>
                <c:pt idx="595">
                  <c:v>14.3233431402564</c:v>
                </c:pt>
                <c:pt idx="596">
                  <c:v>14.3233431402564</c:v>
                </c:pt>
                <c:pt idx="597">
                  <c:v>13.955364422363401</c:v>
                </c:pt>
                <c:pt idx="598">
                  <c:v>14.1077338227828</c:v>
                </c:pt>
                <c:pt idx="599">
                  <c:v>13.936818311319</c:v>
                </c:pt>
                <c:pt idx="600">
                  <c:v>13.936818311319</c:v>
                </c:pt>
                <c:pt idx="601">
                  <c:v>13.558209032650799</c:v>
                </c:pt>
                <c:pt idx="602">
                  <c:v>13.7566240279914</c:v>
                </c:pt>
                <c:pt idx="603">
                  <c:v>13.919190201286201</c:v>
                </c:pt>
                <c:pt idx="604">
                  <c:v>13.919190201286201</c:v>
                </c:pt>
                <c:pt idx="605">
                  <c:v>12.0357577758672</c:v>
                </c:pt>
                <c:pt idx="606">
                  <c:v>11.8610749009902</c:v>
                </c:pt>
                <c:pt idx="607">
                  <c:v>11.8610749009902</c:v>
                </c:pt>
                <c:pt idx="608">
                  <c:v>12.0105418593888</c:v>
                </c:pt>
                <c:pt idx="609">
                  <c:v>11.621530448598</c:v>
                </c:pt>
                <c:pt idx="610">
                  <c:v>11.8265611456854</c:v>
                </c:pt>
                <c:pt idx="611">
                  <c:v>11.8265611456854</c:v>
                </c:pt>
                <c:pt idx="612">
                  <c:v>11.981310292414801</c:v>
                </c:pt>
                <c:pt idx="613">
                  <c:v>11.4324776765244</c:v>
                </c:pt>
                <c:pt idx="614">
                  <c:v>11.790412428306</c:v>
                </c:pt>
                <c:pt idx="615">
                  <c:v>11.398449127912199</c:v>
                </c:pt>
                <c:pt idx="616">
                  <c:v>11.5608336451602</c:v>
                </c:pt>
                <c:pt idx="617">
                  <c:v>11.5608336451602</c:v>
                </c:pt>
                <c:pt idx="618">
                  <c:v>11.1675956323728</c:v>
                </c:pt>
                <c:pt idx="619">
                  <c:v>11.1675956323728</c:v>
                </c:pt>
                <c:pt idx="620">
                  <c:v>11.3590968584334</c:v>
                </c:pt>
                <c:pt idx="621">
                  <c:v>11.5172161485168</c:v>
                </c:pt>
                <c:pt idx="622">
                  <c:v>11.1284173036944</c:v>
                </c:pt>
                <c:pt idx="623">
                  <c:v>11.2866388598796</c:v>
                </c:pt>
                <c:pt idx="624">
                  <c:v>11.5013956020456</c:v>
                </c:pt>
                <c:pt idx="625">
                  <c:v>11.6617659494022</c:v>
                </c:pt>
                <c:pt idx="626">
                  <c:v>11.2563178985052</c:v>
                </c:pt>
                <c:pt idx="627">
                  <c:v>11.2563178985052</c:v>
                </c:pt>
                <c:pt idx="628">
                  <c:v>11.2563178985052</c:v>
                </c:pt>
                <c:pt idx="629">
                  <c:v>11.457073277373601</c:v>
                </c:pt>
                <c:pt idx="630">
                  <c:v>11.223133593301201</c:v>
                </c:pt>
                <c:pt idx="631">
                  <c:v>11.382932513104199</c:v>
                </c:pt>
                <c:pt idx="632">
                  <c:v>11.382932513104199</c:v>
                </c:pt>
                <c:pt idx="633">
                  <c:v>11.599837654631401</c:v>
                </c:pt>
                <c:pt idx="634">
                  <c:v>11.193431372532</c:v>
                </c:pt>
                <c:pt idx="635">
                  <c:v>11.193431372532</c:v>
                </c:pt>
                <c:pt idx="636">
                  <c:v>11.3538381677076</c:v>
                </c:pt>
                <c:pt idx="637">
                  <c:v>11.515891732662</c:v>
                </c:pt>
                <c:pt idx="638">
                  <c:v>11.157097735737</c:v>
                </c:pt>
                <c:pt idx="639">
                  <c:v>11.3206108893642</c:v>
                </c:pt>
                <c:pt idx="640">
                  <c:v>11.4770708248482</c:v>
                </c:pt>
                <c:pt idx="641">
                  <c:v>11.6376110887878</c:v>
                </c:pt>
                <c:pt idx="642">
                  <c:v>11.070980670145801</c:v>
                </c:pt>
                <c:pt idx="643">
                  <c:v>11.070980670145801</c:v>
                </c:pt>
                <c:pt idx="644">
                  <c:v>11.2896395953944</c:v>
                </c:pt>
                <c:pt idx="645">
                  <c:v>11.454189106256999</c:v>
                </c:pt>
                <c:pt idx="646">
                  <c:v>11.203472905449001</c:v>
                </c:pt>
                <c:pt idx="647">
                  <c:v>11.203472905449001</c:v>
                </c:pt>
                <c:pt idx="648">
                  <c:v>11.4222650021256</c:v>
                </c:pt>
                <c:pt idx="649">
                  <c:v>11.0050603162386</c:v>
                </c:pt>
                <c:pt idx="650">
                  <c:v>11.1727757618136</c:v>
                </c:pt>
                <c:pt idx="651">
                  <c:v>11.1727757618136</c:v>
                </c:pt>
                <c:pt idx="652">
                  <c:v>11.3371881827628</c:v>
                </c:pt>
                <c:pt idx="653">
                  <c:v>11.3371881827628</c:v>
                </c:pt>
                <c:pt idx="654">
                  <c:v>11.1356146380342</c:v>
                </c:pt>
                <c:pt idx="655">
                  <c:v>11.3069484713088</c:v>
                </c:pt>
                <c:pt idx="656">
                  <c:v>11.473693930533599</c:v>
                </c:pt>
                <c:pt idx="657">
                  <c:v>10.897644993663</c:v>
                </c:pt>
                <c:pt idx="658">
                  <c:v>11.0500603734744</c:v>
                </c:pt>
                <c:pt idx="659">
                  <c:v>11.0500603734744</c:v>
                </c:pt>
                <c:pt idx="660">
                  <c:v>11.2724906229186</c:v>
                </c:pt>
                <c:pt idx="661">
                  <c:v>10.8588412509342</c:v>
                </c:pt>
                <c:pt idx="662">
                  <c:v>11.0182940806944</c:v>
                </c:pt>
                <c:pt idx="663">
                  <c:v>11.183200491007799</c:v>
                </c:pt>
                <c:pt idx="664">
                  <c:v>10.824836726418001</c:v>
                </c:pt>
                <c:pt idx="665">
                  <c:v>10.992545770630199</c:v>
                </c:pt>
                <c:pt idx="666">
                  <c:v>11.1631998734562</c:v>
                </c:pt>
                <c:pt idx="667">
                  <c:v>11.1631998734562</c:v>
                </c:pt>
                <c:pt idx="668">
                  <c:v>11.1631998734562</c:v>
                </c:pt>
                <c:pt idx="669">
                  <c:v>10.7382637867968</c:v>
                </c:pt>
                <c:pt idx="670">
                  <c:v>11.114738289311401</c:v>
                </c:pt>
                <c:pt idx="671">
                  <c:v>11.089017099225</c:v>
                </c:pt>
                <c:pt idx="672">
                  <c:v>11.089017099225</c:v>
                </c:pt>
                <c:pt idx="673">
                  <c:v>11.249882169184801</c:v>
                </c:pt>
                <c:pt idx="674">
                  <c:v>10.8337282133412</c:v>
                </c:pt>
                <c:pt idx="675">
                  <c:v>11.161127715860401</c:v>
                </c:pt>
                <c:pt idx="676">
                  <c:v>10.796073418369801</c:v>
                </c:pt>
                <c:pt idx="677">
                  <c:v>10.958963422149001</c:v>
                </c:pt>
                <c:pt idx="678">
                  <c:v>10.958963422149001</c:v>
                </c:pt>
                <c:pt idx="679">
                  <c:v>10.958963422149001</c:v>
                </c:pt>
                <c:pt idx="680">
                  <c:v>11.1287440232484</c:v>
                </c:pt>
                <c:pt idx="681">
                  <c:v>10.7037647218242</c:v>
                </c:pt>
                <c:pt idx="682">
                  <c:v>11.102520731330401</c:v>
                </c:pt>
                <c:pt idx="683">
                  <c:v>11.265606709863</c:v>
                </c:pt>
                <c:pt idx="684">
                  <c:v>10.6690997140152</c:v>
                </c:pt>
                <c:pt idx="685">
                  <c:v>10.837033963037401</c:v>
                </c:pt>
                <c:pt idx="686">
                  <c:v>11.0145660838068</c:v>
                </c:pt>
                <c:pt idx="687">
                  <c:v>11.0145660838068</c:v>
                </c:pt>
                <c:pt idx="688">
                  <c:v>11.1754856689956</c:v>
                </c:pt>
                <c:pt idx="689">
                  <c:v>10.587114760813799</c:v>
                </c:pt>
                <c:pt idx="690">
                  <c:v>10.963806003366599</c:v>
                </c:pt>
                <c:pt idx="691">
                  <c:v>11.142502503983399</c:v>
                </c:pt>
                <c:pt idx="692">
                  <c:v>10.711438035451801</c:v>
                </c:pt>
                <c:pt idx="693">
                  <c:v>10.711438035451801</c:v>
                </c:pt>
                <c:pt idx="694">
                  <c:v>10.8876074542362</c:v>
                </c:pt>
                <c:pt idx="695">
                  <c:v>10.8876074542362</c:v>
                </c:pt>
                <c:pt idx="696">
                  <c:v>11.114432335677</c:v>
                </c:pt>
                <c:pt idx="697">
                  <c:v>10.676107546186801</c:v>
                </c:pt>
                <c:pt idx="698">
                  <c:v>10.8463908273978</c:v>
                </c:pt>
                <c:pt idx="699">
                  <c:v>11.026410946871399</c:v>
                </c:pt>
                <c:pt idx="700">
                  <c:v>10.657578271938601</c:v>
                </c:pt>
                <c:pt idx="701">
                  <c:v>10.8073320888792</c:v>
                </c:pt>
                <c:pt idx="702">
                  <c:v>11.597476902063001</c:v>
                </c:pt>
                <c:pt idx="703">
                  <c:v>11.597476902063001</c:v>
                </c:pt>
                <c:pt idx="704">
                  <c:v>11.597476902063001</c:v>
                </c:pt>
                <c:pt idx="705">
                  <c:v>11.7648504306972</c:v>
                </c:pt>
                <c:pt idx="706">
                  <c:v>11.5695751652478</c:v>
                </c:pt>
                <c:pt idx="707">
                  <c:v>11.7457358007564</c:v>
                </c:pt>
                <c:pt idx="708">
                  <c:v>11.7457358007564</c:v>
                </c:pt>
                <c:pt idx="709">
                  <c:v>11.916982885488601</c:v>
                </c:pt>
                <c:pt idx="710">
                  <c:v>11.4834422292006</c:v>
                </c:pt>
                <c:pt idx="711">
                  <c:v>11.4834422292006</c:v>
                </c:pt>
                <c:pt idx="712">
                  <c:v>11.660188310729399</c:v>
                </c:pt>
                <c:pt idx="713">
                  <c:v>11.8902356777688</c:v>
                </c:pt>
                <c:pt idx="714">
                  <c:v>12.124980909213001</c:v>
                </c:pt>
                <c:pt idx="715">
                  <c:v>11.5012459967688</c:v>
                </c:pt>
                <c:pt idx="716">
                  <c:v>11.735381401957801</c:v>
                </c:pt>
                <c:pt idx="717">
                  <c:v>11.913958654757399</c:v>
                </c:pt>
                <c:pt idx="718">
                  <c:v>12.101304177761399</c:v>
                </c:pt>
                <c:pt idx="719">
                  <c:v>12.101304177761399</c:v>
                </c:pt>
                <c:pt idx="720">
                  <c:v>11.6464813732902</c:v>
                </c:pt>
                <c:pt idx="721">
                  <c:v>11.6464813732902</c:v>
                </c:pt>
                <c:pt idx="722">
                  <c:v>11.7891777098622</c:v>
                </c:pt>
                <c:pt idx="723">
                  <c:v>11.962669109607001</c:v>
                </c:pt>
                <c:pt idx="724">
                  <c:v>11.962669109607001</c:v>
                </c:pt>
                <c:pt idx="725">
                  <c:v>12.151952129213401</c:v>
                </c:pt>
                <c:pt idx="726">
                  <c:v>11.845324441056601</c:v>
                </c:pt>
                <c:pt idx="727">
                  <c:v>12.5822161308846</c:v>
                </c:pt>
                <c:pt idx="728">
                  <c:v>12.172563165192001</c:v>
                </c:pt>
                <c:pt idx="729">
                  <c:v>12.3661693652196</c:v>
                </c:pt>
                <c:pt idx="730">
                  <c:v>12.5516307014418</c:v>
                </c:pt>
                <c:pt idx="731">
                  <c:v>12.5516307014418</c:v>
                </c:pt>
                <c:pt idx="732">
                  <c:v>12.080503856676</c:v>
                </c:pt>
                <c:pt idx="733">
                  <c:v>12.080503856676</c:v>
                </c:pt>
                <c:pt idx="734">
                  <c:v>11.806199558710199</c:v>
                </c:pt>
                <c:pt idx="735">
                  <c:v>12.0544570968468</c:v>
                </c:pt>
                <c:pt idx="736">
                  <c:v>12.251110321138199</c:v>
                </c:pt>
                <c:pt idx="737">
                  <c:v>8.6403167132279997</c:v>
                </c:pt>
                <c:pt idx="738">
                  <c:v>8.8431137799395998</c:v>
                </c:pt>
                <c:pt idx="739">
                  <c:v>8.3362183772142</c:v>
                </c:pt>
                <c:pt idx="740">
                  <c:v>8.5376654641572003</c:v>
                </c:pt>
                <c:pt idx="741">
                  <c:v>8.7366727188155995</c:v>
                </c:pt>
                <c:pt idx="742">
                  <c:v>8.7366727188155995</c:v>
                </c:pt>
                <c:pt idx="743">
                  <c:v>8.0301366767993994</c:v>
                </c:pt>
                <c:pt idx="744">
                  <c:v>7.9705753091718003</c:v>
                </c:pt>
                <c:pt idx="745">
                  <c:v>8.1670081910442001</c:v>
                </c:pt>
                <c:pt idx="746">
                  <c:v>8.1670081910442001</c:v>
                </c:pt>
                <c:pt idx="747">
                  <c:v>7.6606338218778003</c:v>
                </c:pt>
                <c:pt idx="748">
                  <c:v>7.8586897075830002</c:v>
                </c:pt>
                <c:pt idx="749">
                  <c:v>7.8586897075830002</c:v>
                </c:pt>
                <c:pt idx="750">
                  <c:v>8.0543732282076004</c:v>
                </c:pt>
                <c:pt idx="751">
                  <c:v>8.3086336447800004</c:v>
                </c:pt>
                <c:pt idx="752">
                  <c:v>7.7974673441795996</c:v>
                </c:pt>
                <c:pt idx="753">
                  <c:v>7.9940651791494002</c:v>
                </c:pt>
                <c:pt idx="754">
                  <c:v>7.4745794900957998</c:v>
                </c:pt>
                <c:pt idx="755">
                  <c:v>7.6698974373714002</c:v>
                </c:pt>
                <c:pt idx="756">
                  <c:v>7.6698974373714002</c:v>
                </c:pt>
                <c:pt idx="757">
                  <c:v>7.6698974373714002</c:v>
                </c:pt>
                <c:pt idx="758">
                  <c:v>6.8874591089220001</c:v>
                </c:pt>
                <c:pt idx="759">
                  <c:v>6.3267889136886</c:v>
                </c:pt>
                <c:pt idx="760">
                  <c:v>6.5444509027607998</c:v>
                </c:pt>
                <c:pt idx="761">
                  <c:v>6.5444509027607998</c:v>
                </c:pt>
                <c:pt idx="762">
                  <c:v>5.7388695937769896</c:v>
                </c:pt>
                <c:pt idx="763">
                  <c:v>5.7388695937769896</c:v>
                </c:pt>
                <c:pt idx="764">
                  <c:v>5.3929815575370004</c:v>
                </c:pt>
                <c:pt idx="765">
                  <c:v>5.4442091728763904</c:v>
                </c:pt>
                <c:pt idx="766">
                  <c:v>4.8681865663548001</c:v>
                </c:pt>
                <c:pt idx="767">
                  <c:v>5.0726918825364002</c:v>
                </c:pt>
                <c:pt idx="768">
                  <c:v>4.4922893859630104</c:v>
                </c:pt>
                <c:pt idx="769">
                  <c:v>4.6931901544140002</c:v>
                </c:pt>
                <c:pt idx="770">
                  <c:v>4.6931901544140002</c:v>
                </c:pt>
                <c:pt idx="771">
                  <c:v>4.6931901544140002</c:v>
                </c:pt>
                <c:pt idx="772">
                  <c:v>4.9035576329729897</c:v>
                </c:pt>
                <c:pt idx="773">
                  <c:v>3.6577960858409999</c:v>
                </c:pt>
                <c:pt idx="774">
                  <c:v>3.9374048205336001</c:v>
                </c:pt>
                <c:pt idx="775">
                  <c:v>3.3319947623952002</c:v>
                </c:pt>
                <c:pt idx="776">
                  <c:v>3.3319947623952002</c:v>
                </c:pt>
                <c:pt idx="777">
                  <c:v>2.7213004515035899</c:v>
                </c:pt>
                <c:pt idx="778">
                  <c:v>2.7213004515035899</c:v>
                </c:pt>
                <c:pt idx="779">
                  <c:v>2.9379745957883898</c:v>
                </c:pt>
                <c:pt idx="780">
                  <c:v>3.1672004479679998</c:v>
                </c:pt>
                <c:pt idx="781">
                  <c:v>2.5443390324942001</c:v>
                </c:pt>
                <c:pt idx="782">
                  <c:v>2.7550407808866</c:v>
                </c:pt>
                <c:pt idx="783">
                  <c:v>2.1423969868074102</c:v>
                </c:pt>
                <c:pt idx="784">
                  <c:v>2.4395567494505999</c:v>
                </c:pt>
                <c:pt idx="785">
                  <c:v>2.6465945732087999</c:v>
                </c:pt>
                <c:pt idx="786">
                  <c:v>2.6465945732087999</c:v>
                </c:pt>
                <c:pt idx="787">
                  <c:v>2.6465945732087999</c:v>
                </c:pt>
                <c:pt idx="788">
                  <c:v>2.8676632764329999</c:v>
                </c:pt>
                <c:pt idx="789">
                  <c:v>2.4581047428996001</c:v>
                </c:pt>
                <c:pt idx="790">
                  <c:v>2.6816861703654</c:v>
                </c:pt>
                <c:pt idx="791">
                  <c:v>2.6816861703654</c:v>
                </c:pt>
                <c:pt idx="792">
                  <c:v>2.0540719200468001</c:v>
                </c:pt>
                <c:pt idx="793">
                  <c:v>2.27770789627799</c:v>
                </c:pt>
                <c:pt idx="794">
                  <c:v>2.27770789627799</c:v>
                </c:pt>
                <c:pt idx="795">
                  <c:v>1.65342360093781</c:v>
                </c:pt>
                <c:pt idx="796">
                  <c:v>1.9221794063886</c:v>
                </c:pt>
                <c:pt idx="797">
                  <c:v>1.3031483650889999</c:v>
                </c:pt>
                <c:pt idx="798">
                  <c:v>1.5271230409265899</c:v>
                </c:pt>
                <c:pt idx="799">
                  <c:v>0.8796416617674</c:v>
                </c:pt>
                <c:pt idx="800">
                  <c:v>1.1138834151744099</c:v>
                </c:pt>
                <c:pt idx="801">
                  <c:v>1.1138834151744099</c:v>
                </c:pt>
                <c:pt idx="802">
                  <c:v>1.1138834151744099</c:v>
                </c:pt>
                <c:pt idx="803">
                  <c:v>0.47987805189659799</c:v>
                </c:pt>
                <c:pt idx="804">
                  <c:v>0.69580591441619999</c:v>
                </c:pt>
                <c:pt idx="805">
                  <c:v>0.27239981057820101</c:v>
                </c:pt>
                <c:pt idx="806">
                  <c:v>0.27239981057820101</c:v>
                </c:pt>
                <c:pt idx="807">
                  <c:v>-0.36950216536140601</c:v>
                </c:pt>
                <c:pt idx="808">
                  <c:v>-7.9948761406796395E-2</c:v>
                </c:pt>
                <c:pt idx="809">
                  <c:v>0.14357030695260101</c:v>
                </c:pt>
                <c:pt idx="810">
                  <c:v>0.14357030695260101</c:v>
                </c:pt>
                <c:pt idx="811">
                  <c:v>-0.50605584040080798</c:v>
                </c:pt>
                <c:pt idx="812">
                  <c:v>-0.50605584040080798</c:v>
                </c:pt>
                <c:pt idx="813">
                  <c:v>-0.93928525126500595</c:v>
                </c:pt>
                <c:pt idx="814">
                  <c:v>-1.81036109782141</c:v>
                </c:pt>
                <c:pt idx="815">
                  <c:v>-1.5933189995135899</c:v>
                </c:pt>
                <c:pt idx="816">
                  <c:v>-2.2482733426877899</c:v>
                </c:pt>
                <c:pt idx="817">
                  <c:v>-2.84390191056481</c:v>
                </c:pt>
                <c:pt idx="818">
                  <c:v>-2.6257845182819999</c:v>
                </c:pt>
                <c:pt idx="819">
                  <c:v>-2.4003371591993998</c:v>
                </c:pt>
                <c:pt idx="820">
                  <c:v>-3.057275515158</c:v>
                </c:pt>
                <c:pt idx="821">
                  <c:v>-3.057275515158</c:v>
                </c:pt>
                <c:pt idx="822">
                  <c:v>-3.057275515158</c:v>
                </c:pt>
                <c:pt idx="823">
                  <c:v>-3.7593788996759998</c:v>
                </c:pt>
                <c:pt idx="824">
                  <c:v>-3.3112652852159901</c:v>
                </c:pt>
                <c:pt idx="825">
                  <c:v>-3.0951563878176001</c:v>
                </c:pt>
                <c:pt idx="826">
                  <c:v>-3.9939116865305899</c:v>
                </c:pt>
                <c:pt idx="827">
                  <c:v>-3.7633427276754099</c:v>
                </c:pt>
                <c:pt idx="828">
                  <c:v>-4.4412319526423998</c:v>
                </c:pt>
                <c:pt idx="829">
                  <c:v>-4.4412319526423998</c:v>
                </c:pt>
                <c:pt idx="830">
                  <c:v>-4.2073105049922104</c:v>
                </c:pt>
                <c:pt idx="831">
                  <c:v>-3.9945836832600099</c:v>
                </c:pt>
                <c:pt idx="832">
                  <c:v>-4.67705136632161</c:v>
                </c:pt>
                <c:pt idx="833">
                  <c:v>-5.3725582419990099</c:v>
                </c:pt>
                <c:pt idx="834">
                  <c:v>-5.066233859325</c:v>
                </c:pt>
                <c:pt idx="835">
                  <c:v>-4.8567220761984098</c:v>
                </c:pt>
                <c:pt idx="836">
                  <c:v>-4.8567220761984098</c:v>
                </c:pt>
                <c:pt idx="837">
                  <c:v>-4.8567220761984098</c:v>
                </c:pt>
                <c:pt idx="838">
                  <c:v>-6.4892053237373997</c:v>
                </c:pt>
                <c:pt idx="839">
                  <c:v>-6.2630734229262002</c:v>
                </c:pt>
                <c:pt idx="840">
                  <c:v>-6.0495318736302002</c:v>
                </c:pt>
                <c:pt idx="841">
                  <c:v>-6.0495318736302002</c:v>
                </c:pt>
                <c:pt idx="842">
                  <c:v>-6.7434158380374001</c:v>
                </c:pt>
                <c:pt idx="843">
                  <c:v>-6.7434158380374001</c:v>
                </c:pt>
                <c:pt idx="844">
                  <c:v>-7.2316399821521999</c:v>
                </c:pt>
                <c:pt idx="845">
                  <c:v>-7.0112577125106004</c:v>
                </c:pt>
                <c:pt idx="846">
                  <c:v>-6.7817902102997998</c:v>
                </c:pt>
                <c:pt idx="847">
                  <c:v>-7.718308583472</c:v>
                </c:pt>
                <c:pt idx="848">
                  <c:v>-7.4845298119145998</c:v>
                </c:pt>
                <c:pt idx="849">
                  <c:v>-7.4845298119145998</c:v>
                </c:pt>
                <c:pt idx="850">
                  <c:v>-7.1884944435042</c:v>
                </c:pt>
                <c:pt idx="851">
                  <c:v>-7.9231415465352004</c:v>
                </c:pt>
                <c:pt idx="852">
                  <c:v>-10.5015078331074</c:v>
                </c:pt>
                <c:pt idx="853">
                  <c:v>-10.272545374832401</c:v>
                </c:pt>
                <c:pt idx="854">
                  <c:v>-10.0650539666448</c:v>
                </c:pt>
                <c:pt idx="855">
                  <c:v>-10.815046224099</c:v>
                </c:pt>
                <c:pt idx="856">
                  <c:v>-10.815046224099</c:v>
                </c:pt>
                <c:pt idx="857">
                  <c:v>-10.815046224099</c:v>
                </c:pt>
                <c:pt idx="858">
                  <c:v>-11.861685400411799</c:v>
                </c:pt>
                <c:pt idx="859">
                  <c:v>-11.861685400411799</c:v>
                </c:pt>
                <c:pt idx="860">
                  <c:v>-11.5705869564078</c:v>
                </c:pt>
                <c:pt idx="861">
                  <c:v>-12.3309267696396</c:v>
                </c:pt>
                <c:pt idx="862">
                  <c:v>-12.094350592446</c:v>
                </c:pt>
                <c:pt idx="863">
                  <c:v>-12.094350592446</c:v>
                </c:pt>
                <c:pt idx="864">
                  <c:v>-11.877490914182401</c:v>
                </c:pt>
                <c:pt idx="865">
                  <c:v>-12.8728187137452</c:v>
                </c:pt>
                <c:pt idx="866">
                  <c:v>-12.4061852767194</c:v>
                </c:pt>
                <c:pt idx="867">
                  <c:v>-13.1803520301678</c:v>
                </c:pt>
                <c:pt idx="868">
                  <c:v>-12.9550514207394</c:v>
                </c:pt>
                <c:pt idx="869">
                  <c:v>-13.9592956569618</c:v>
                </c:pt>
                <c:pt idx="870">
                  <c:v>-13.739279350960199</c:v>
                </c:pt>
                <c:pt idx="871">
                  <c:v>-13.739279350960199</c:v>
                </c:pt>
                <c:pt idx="872">
                  <c:v>-13.5111888183774</c:v>
                </c:pt>
                <c:pt idx="873">
                  <c:v>-14.2825420643724</c:v>
                </c:pt>
                <c:pt idx="874">
                  <c:v>-14.0665129728672</c:v>
                </c:pt>
                <c:pt idx="875">
                  <c:v>-14.844341281518</c:v>
                </c:pt>
                <c:pt idx="876">
                  <c:v>-14.6184058756086</c:v>
                </c:pt>
                <c:pt idx="877">
                  <c:v>-14.3846689615416</c:v>
                </c:pt>
                <c:pt idx="878">
                  <c:v>-15.2014830757374</c:v>
                </c:pt>
                <c:pt idx="879">
                  <c:v>-15.2014830757374</c:v>
                </c:pt>
                <c:pt idx="880">
                  <c:v>-15.2014830757374</c:v>
                </c:pt>
                <c:pt idx="881">
                  <c:v>-14.9626528939002</c:v>
                </c:pt>
                <c:pt idx="882">
                  <c:v>-21.960470024044799</c:v>
                </c:pt>
                <c:pt idx="883">
                  <c:v>-21.7240853810004</c:v>
                </c:pt>
                <c:pt idx="884">
                  <c:v>-21.275988927691198</c:v>
                </c:pt>
                <c:pt idx="885">
                  <c:v>-22.370011710805802</c:v>
                </c:pt>
                <c:pt idx="886">
                  <c:v>-22.132981066233</c:v>
                </c:pt>
                <c:pt idx="887">
                  <c:v>-21.906939363330601</c:v>
                </c:pt>
                <c:pt idx="888">
                  <c:v>-22.800686226910202</c:v>
                </c:pt>
                <c:pt idx="889">
                  <c:v>-22.800686226910202</c:v>
                </c:pt>
                <c:pt idx="890">
                  <c:v>-22.800686226910202</c:v>
                </c:pt>
                <c:pt idx="891">
                  <c:v>-22.485393988227599</c:v>
                </c:pt>
                <c:pt idx="892">
                  <c:v>-23.127577801444801</c:v>
                </c:pt>
                <c:pt idx="893">
                  <c:v>-22.915401131845801</c:v>
                </c:pt>
                <c:pt idx="894">
                  <c:v>-22.915401131845801</c:v>
                </c:pt>
                <c:pt idx="895">
                  <c:v>-23.879105535826799</c:v>
                </c:pt>
                <c:pt idx="896">
                  <c:v>-23.639733018370201</c:v>
                </c:pt>
                <c:pt idx="897">
                  <c:v>-23.639733018370201</c:v>
                </c:pt>
                <c:pt idx="898">
                  <c:v>-23.356464291574799</c:v>
                </c:pt>
                <c:pt idx="899">
                  <c:v>-24.2442875551572</c:v>
                </c:pt>
                <c:pt idx="900">
                  <c:v>-24.012789388831202</c:v>
                </c:pt>
                <c:pt idx="901">
                  <c:v>-23.788051178116799</c:v>
                </c:pt>
                <c:pt idx="902">
                  <c:v>-24.690938117373001</c:v>
                </c:pt>
                <c:pt idx="903">
                  <c:v>-24.4605493877052</c:v>
                </c:pt>
                <c:pt idx="904">
                  <c:v>-28.019576986133998</c:v>
                </c:pt>
                <c:pt idx="905">
                  <c:v>-28.019576986133998</c:v>
                </c:pt>
                <c:pt idx="906">
                  <c:v>-28.019576986133998</c:v>
                </c:pt>
                <c:pt idx="907">
                  <c:v>-27.785567186904601</c:v>
                </c:pt>
                <c:pt idx="908">
                  <c:v>-28.5124661073474</c:v>
                </c:pt>
                <c:pt idx="909">
                  <c:v>-28.282389376602602</c:v>
                </c:pt>
                <c:pt idx="910">
                  <c:v>-28.282389376602602</c:v>
                </c:pt>
                <c:pt idx="911">
                  <c:v>-29.269783808263799</c:v>
                </c:pt>
                <c:pt idx="912">
                  <c:v>-29.039452919092799</c:v>
                </c:pt>
                <c:pt idx="913">
                  <c:v>-29.039452919092799</c:v>
                </c:pt>
                <c:pt idx="914">
                  <c:v>-28.8045181894806</c:v>
                </c:pt>
                <c:pt idx="915">
                  <c:v>-29.7815893585338</c:v>
                </c:pt>
                <c:pt idx="916">
                  <c:v>-28.337040489579</c:v>
                </c:pt>
                <c:pt idx="917">
                  <c:v>-28.089084125507402</c:v>
                </c:pt>
                <c:pt idx="918">
                  <c:v>-29.081394758620199</c:v>
                </c:pt>
                <c:pt idx="919">
                  <c:v>-28.835922819081599</c:v>
                </c:pt>
                <c:pt idx="920">
                  <c:v>-28.835922819081599</c:v>
                </c:pt>
                <c:pt idx="921">
                  <c:v>-28.835922819081599</c:v>
                </c:pt>
                <c:pt idx="922">
                  <c:v>-29.835908540075401</c:v>
                </c:pt>
                <c:pt idx="923">
                  <c:v>-29.611262344977</c:v>
                </c:pt>
                <c:pt idx="924">
                  <c:v>-30.388684283048399</c:v>
                </c:pt>
                <c:pt idx="925">
                  <c:v>-30.388684283048399</c:v>
                </c:pt>
                <c:pt idx="926">
                  <c:v>-31.404030154837798</c:v>
                </c:pt>
                <c:pt idx="927">
                  <c:v>-31.159585935165001</c:v>
                </c:pt>
                <c:pt idx="928">
                  <c:v>-30.933709143449999</c:v>
                </c:pt>
                <c:pt idx="929">
                  <c:v>-30.933709143449999</c:v>
                </c:pt>
                <c:pt idx="930">
                  <c:v>-31.9592169752766</c:v>
                </c:pt>
                <c:pt idx="931">
                  <c:v>-31.9592169752766</c:v>
                </c:pt>
                <c:pt idx="932">
                  <c:v>-32.781103171734003</c:v>
                </c:pt>
                <c:pt idx="933">
                  <c:v>-32.540758340078398</c:v>
                </c:pt>
                <c:pt idx="934">
                  <c:v>-32.301407797054203</c:v>
                </c:pt>
                <c:pt idx="935">
                  <c:v>-33.579054782424599</c:v>
                </c:pt>
                <c:pt idx="936">
                  <c:v>-33.338013728270397</c:v>
                </c:pt>
                <c:pt idx="937">
                  <c:v>-33.338013728270397</c:v>
                </c:pt>
                <c:pt idx="938">
                  <c:v>-33.119718638121</c:v>
                </c:pt>
                <c:pt idx="939">
                  <c:v>-34.168631220671401</c:v>
                </c:pt>
                <c:pt idx="940">
                  <c:v>-35.221358361717598</c:v>
                </c:pt>
                <c:pt idx="941">
                  <c:v>-34.991440460757602</c:v>
                </c:pt>
                <c:pt idx="942">
                  <c:v>-34.695492504366598</c:v>
                </c:pt>
                <c:pt idx="943">
                  <c:v>-35.765554654198802</c:v>
                </c:pt>
                <c:pt idx="944">
                  <c:v>-35.526100788175199</c:v>
                </c:pt>
                <c:pt idx="945">
                  <c:v>-35.526100788175199</c:v>
                </c:pt>
                <c:pt idx="946">
                  <c:v>-44.432240184934201</c:v>
                </c:pt>
                <c:pt idx="947">
                  <c:v>-46.168165272790802</c:v>
                </c:pt>
                <c:pt idx="948">
                  <c:v>-47.366719456827603</c:v>
                </c:pt>
                <c:pt idx="949">
                  <c:v>-47.145090061667403</c:v>
                </c:pt>
                <c:pt idx="950">
                  <c:v>-48.357484713047398</c:v>
                </c:pt>
                <c:pt idx="951">
                  <c:v>-48.357484713047398</c:v>
                </c:pt>
                <c:pt idx="952">
                  <c:v>-48.357484713047398</c:v>
                </c:pt>
                <c:pt idx="953">
                  <c:v>-48.134757184211999</c:v>
                </c:pt>
                <c:pt idx="954">
                  <c:v>-49.355268882466198</c:v>
                </c:pt>
                <c:pt idx="955">
                  <c:v>-50.116239229981197</c:v>
                </c:pt>
                <c:pt idx="956">
                  <c:v>-49.906867109645397</c:v>
                </c:pt>
                <c:pt idx="957">
                  <c:v>-51.154017216842398</c:v>
                </c:pt>
                <c:pt idx="958">
                  <c:v>-51.154017216842398</c:v>
                </c:pt>
                <c:pt idx="959">
                  <c:v>-50.954786657455799</c:v>
                </c:pt>
                <c:pt idx="960">
                  <c:v>-52.418655613920002</c:v>
                </c:pt>
                <c:pt idx="961">
                  <c:v>-52.010232528471597</c:v>
                </c:pt>
                <c:pt idx="962">
                  <c:v>-53.274098922292801</c:v>
                </c:pt>
                <c:pt idx="963">
                  <c:v>-53.071083621175802</c:v>
                </c:pt>
                <c:pt idx="964">
                  <c:v>-53.071083621175802</c:v>
                </c:pt>
                <c:pt idx="965">
                  <c:v>-54.344333759973701</c:v>
                </c:pt>
                <c:pt idx="966">
                  <c:v>-54.344333759973701</c:v>
                </c:pt>
                <c:pt idx="967">
                  <c:v>-54.143522983260297</c:v>
                </c:pt>
                <c:pt idx="968">
                  <c:v>-53.9428025223338</c:v>
                </c:pt>
                <c:pt idx="969">
                  <c:v>-55.186864946213902</c:v>
                </c:pt>
                <c:pt idx="970">
                  <c:v>-62.039567102615401</c:v>
                </c:pt>
                <c:pt idx="971">
                  <c:v>-61.853696864626798</c:v>
                </c:pt>
                <c:pt idx="972">
                  <c:v>-63.239537888984401</c:v>
                </c:pt>
                <c:pt idx="973">
                  <c:v>-63.057864669474</c:v>
                </c:pt>
                <c:pt idx="974">
                  <c:v>-62.8790579639724</c:v>
                </c:pt>
                <c:pt idx="975">
                  <c:v>-64.470336026488198</c:v>
                </c:pt>
                <c:pt idx="976">
                  <c:v>-64.470336026488198</c:v>
                </c:pt>
                <c:pt idx="977">
                  <c:v>-66.745827967809007</c:v>
                </c:pt>
                <c:pt idx="978">
                  <c:v>-66.565333493123404</c:v>
                </c:pt>
                <c:pt idx="979">
                  <c:v>-66.405563048089803</c:v>
                </c:pt>
                <c:pt idx="980">
                  <c:v>-66.405563048089803</c:v>
                </c:pt>
                <c:pt idx="981">
                  <c:v>-67.867422336774595</c:v>
                </c:pt>
                <c:pt idx="982">
                  <c:v>-67.867422336774595</c:v>
                </c:pt>
                <c:pt idx="983">
                  <c:v>-69.169107045874199</c:v>
                </c:pt>
                <c:pt idx="984">
                  <c:v>-69.000087163954205</c:v>
                </c:pt>
                <c:pt idx="985">
                  <c:v>-70.487032956213</c:v>
                </c:pt>
                <c:pt idx="986">
                  <c:v>-70.487032956213</c:v>
                </c:pt>
                <c:pt idx="987">
                  <c:v>-70.284117754844999</c:v>
                </c:pt>
                <c:pt idx="988">
                  <c:v>-71.635560266326195</c:v>
                </c:pt>
                <c:pt idx="989">
                  <c:v>-73.157746674029397</c:v>
                </c:pt>
                <c:pt idx="990">
                  <c:v>-74.240983308454204</c:v>
                </c:pt>
                <c:pt idx="991">
                  <c:v>-74.088994878871205</c:v>
                </c:pt>
                <c:pt idx="992">
                  <c:v>-75.4590567467976</c:v>
                </c:pt>
                <c:pt idx="993">
                  <c:v>-75.305878324616401</c:v>
                </c:pt>
                <c:pt idx="994">
                  <c:v>-77.050600890541205</c:v>
                </c:pt>
                <c:pt idx="995">
                  <c:v>-76.897303959702</c:v>
                </c:pt>
                <c:pt idx="996">
                  <c:v>-76.763290477569598</c:v>
                </c:pt>
                <c:pt idx="997">
                  <c:v>-76.763290477569598</c:v>
                </c:pt>
                <c:pt idx="998">
                  <c:v>-78.378413666466002</c:v>
                </c:pt>
                <c:pt idx="999">
                  <c:v>-78.2288445858822</c:v>
                </c:pt>
                <c:pt idx="1000">
                  <c:v>-79.864700643292807</c:v>
                </c:pt>
                <c:pt idx="1001">
                  <c:v>-79.721040037954197</c:v>
                </c:pt>
                <c:pt idx="1002">
                  <c:v>-79.555323550070995</c:v>
                </c:pt>
                <c:pt idx="1003">
                  <c:v>-79.408202745368399</c:v>
                </c:pt>
                <c:pt idx="1004">
                  <c:v>-81.210457814225407</c:v>
                </c:pt>
                <c:pt idx="1005">
                  <c:v>-81.210457814225407</c:v>
                </c:pt>
                <c:pt idx="1006">
                  <c:v>-81.074073787158</c:v>
                </c:pt>
                <c:pt idx="1007">
                  <c:v>-80.933978625397799</c:v>
                </c:pt>
                <c:pt idx="1008">
                  <c:v>-82.497205306534198</c:v>
                </c:pt>
                <c:pt idx="1009">
                  <c:v>-82.497205306534198</c:v>
                </c:pt>
                <c:pt idx="1010">
                  <c:v>-84.198936335408405</c:v>
                </c:pt>
                <c:pt idx="1011">
                  <c:v>-84.079633277274596</c:v>
                </c:pt>
                <c:pt idx="1012">
                  <c:v>-83.952794054965807</c:v>
                </c:pt>
                <c:pt idx="1013">
                  <c:v>-83.952794054965807</c:v>
                </c:pt>
                <c:pt idx="1014">
                  <c:v>-83.784050059228207</c:v>
                </c:pt>
                <c:pt idx="1015">
                  <c:v>-85.648213306083605</c:v>
                </c:pt>
                <c:pt idx="1016">
                  <c:v>-85.406704647262202</c:v>
                </c:pt>
                <c:pt idx="1017">
                  <c:v>-87.176775189353407</c:v>
                </c:pt>
                <c:pt idx="1018">
                  <c:v>-88.630950298305606</c:v>
                </c:pt>
                <c:pt idx="1019">
                  <c:v>-90.443208516659993</c:v>
                </c:pt>
                <c:pt idx="1020">
                  <c:v>-90.304909002898796</c:v>
                </c:pt>
              </c:numCache>
            </c:numRef>
          </c:yVal>
          <c:smooth val="1"/>
        </c:ser>
        <c:ser>
          <c:idx val="1"/>
          <c:order val="3"/>
          <c:tx>
            <c:v>- Вертикальный угол КОИ, угл. минуты</c:v>
          </c:tx>
          <c:spPr>
            <a:ln w="3175">
              <a:noFill/>
            </a:ln>
          </c:spPr>
          <c:marker>
            <c:symbol val="dot"/>
            <c:size val="9"/>
            <c:spPr>
              <a:noFill/>
              <a:ln w="6350">
                <a:solidFill>
                  <a:srgbClr val="FF0000"/>
                </a:solidFill>
              </a:ln>
            </c:spPr>
          </c:marker>
          <c:xVal>
            <c:numRef>
              <c:f>'ВОСК ЖВМ'!$E$2:$E$1472</c:f>
              <c:numCache>
                <c:formatCode>General</c:formatCode>
                <c:ptCount val="1471"/>
                <c:pt idx="0">
                  <c:v>67.595000000001207</c:v>
                </c:pt>
                <c:pt idx="1">
                  <c:v>67.735000000000596</c:v>
                </c:pt>
                <c:pt idx="2">
                  <c:v>67.875</c:v>
                </c:pt>
                <c:pt idx="3">
                  <c:v>67.975000000005807</c:v>
                </c:pt>
                <c:pt idx="4">
                  <c:v>68.054999999993001</c:v>
                </c:pt>
                <c:pt idx="5">
                  <c:v>68.173999999999097</c:v>
                </c:pt>
                <c:pt idx="6">
                  <c:v>68.274000000004904</c:v>
                </c:pt>
                <c:pt idx="7">
                  <c:v>68.4349999999977</c:v>
                </c:pt>
                <c:pt idx="8">
                  <c:v>68.533999999999693</c:v>
                </c:pt>
                <c:pt idx="9">
                  <c:v>68.6340000000055</c:v>
                </c:pt>
                <c:pt idx="10">
                  <c:v>68.774000000004904</c:v>
                </c:pt>
                <c:pt idx="11">
                  <c:v>68.875</c:v>
                </c:pt>
                <c:pt idx="12">
                  <c:v>68.994000000006096</c:v>
                </c:pt>
                <c:pt idx="13">
                  <c:v>69.114000000001397</c:v>
                </c:pt>
                <c:pt idx="14">
                  <c:v>69.214000000007204</c:v>
                </c:pt>
                <c:pt idx="15">
                  <c:v>69.313999999998501</c:v>
                </c:pt>
                <c:pt idx="16">
                  <c:v>69.453999999997905</c:v>
                </c:pt>
                <c:pt idx="17">
                  <c:v>69.554000000003697</c:v>
                </c:pt>
                <c:pt idx="18">
                  <c:v>69.653999999994994</c:v>
                </c:pt>
                <c:pt idx="19">
                  <c:v>69.774000000004904</c:v>
                </c:pt>
                <c:pt idx="20">
                  <c:v>69.894000000000204</c:v>
                </c:pt>
                <c:pt idx="21">
                  <c:v>70.054000000003697</c:v>
                </c:pt>
                <c:pt idx="22">
                  <c:v>70.214000000007204</c:v>
                </c:pt>
                <c:pt idx="23">
                  <c:v>70.414000000004293</c:v>
                </c:pt>
                <c:pt idx="24">
                  <c:v>70.513999999995605</c:v>
                </c:pt>
                <c:pt idx="25">
                  <c:v>70.614000000001397</c:v>
                </c:pt>
                <c:pt idx="26">
                  <c:v>70.754000000000801</c:v>
                </c:pt>
                <c:pt idx="27">
                  <c:v>70.873999999996201</c:v>
                </c:pt>
                <c:pt idx="28">
                  <c:v>71.013999999995605</c:v>
                </c:pt>
                <c:pt idx="29">
                  <c:v>71.114000000001397</c:v>
                </c:pt>
                <c:pt idx="30">
                  <c:v>71.194000000003101</c:v>
                </c:pt>
                <c:pt idx="31">
                  <c:v>71.334000000002604</c:v>
                </c:pt>
                <c:pt idx="32">
                  <c:v>71.453999999997905</c:v>
                </c:pt>
                <c:pt idx="33">
                  <c:v>71.593999999997294</c:v>
                </c:pt>
                <c:pt idx="34">
                  <c:v>71.694000000003101</c:v>
                </c:pt>
                <c:pt idx="35">
                  <c:v>71.793999999994398</c:v>
                </c:pt>
                <c:pt idx="36">
                  <c:v>71.933999999993802</c:v>
                </c:pt>
                <c:pt idx="37">
                  <c:v>72.013999999995605</c:v>
                </c:pt>
                <c:pt idx="38">
                  <c:v>72.153999999994994</c:v>
                </c:pt>
                <c:pt idx="39">
                  <c:v>72.293999999994398</c:v>
                </c:pt>
                <c:pt idx="40">
                  <c:v>72.394000000000204</c:v>
                </c:pt>
                <c:pt idx="41">
                  <c:v>72.494000000006096</c:v>
                </c:pt>
                <c:pt idx="42">
                  <c:v>72.593999999997294</c:v>
                </c:pt>
                <c:pt idx="43">
                  <c:v>72.694000000003101</c:v>
                </c:pt>
                <c:pt idx="44">
                  <c:v>72.832999999998705</c:v>
                </c:pt>
                <c:pt idx="45">
                  <c:v>72.913000000000494</c:v>
                </c:pt>
                <c:pt idx="46">
                  <c:v>73.073999999993205</c:v>
                </c:pt>
                <c:pt idx="47">
                  <c:v>73.172999999995199</c:v>
                </c:pt>
                <c:pt idx="48">
                  <c:v>73.312999999994602</c:v>
                </c:pt>
                <c:pt idx="49">
                  <c:v>73.413000000000494</c:v>
                </c:pt>
                <c:pt idx="50">
                  <c:v>73.552999999999898</c:v>
                </c:pt>
                <c:pt idx="51">
                  <c:v>73.752999999997002</c:v>
                </c:pt>
                <c:pt idx="52">
                  <c:v>73.873000000006897</c:v>
                </c:pt>
                <c:pt idx="53">
                  <c:v>73.993000000002198</c:v>
                </c:pt>
                <c:pt idx="54">
                  <c:v>74.153000000005704</c:v>
                </c:pt>
                <c:pt idx="55">
                  <c:v>74.293000000005094</c:v>
                </c:pt>
                <c:pt idx="56">
                  <c:v>74.392999999996405</c:v>
                </c:pt>
                <c:pt idx="57">
                  <c:v>74.493000000002198</c:v>
                </c:pt>
                <c:pt idx="58">
                  <c:v>74.633000000001601</c:v>
                </c:pt>
                <c:pt idx="59">
                  <c:v>74.732999999992899</c:v>
                </c:pt>
                <c:pt idx="60">
                  <c:v>74.832999999998705</c:v>
                </c:pt>
                <c:pt idx="61">
                  <c:v>74.933000000004498</c:v>
                </c:pt>
                <c:pt idx="62">
                  <c:v>75.032999999995795</c:v>
                </c:pt>
                <c:pt idx="63">
                  <c:v>75.172999999995199</c:v>
                </c:pt>
                <c:pt idx="64">
                  <c:v>75.273000000001005</c:v>
                </c:pt>
                <c:pt idx="65">
                  <c:v>75.373000000006897</c:v>
                </c:pt>
                <c:pt idx="66">
                  <c:v>75.513000000006301</c:v>
                </c:pt>
                <c:pt idx="67">
                  <c:v>75.612999999997598</c:v>
                </c:pt>
                <c:pt idx="68">
                  <c:v>75.732999999992899</c:v>
                </c:pt>
                <c:pt idx="69">
                  <c:v>75.832999999998705</c:v>
                </c:pt>
                <c:pt idx="70">
                  <c:v>75.933000000004498</c:v>
                </c:pt>
                <c:pt idx="71">
                  <c:v>76.092999999993495</c:v>
                </c:pt>
                <c:pt idx="72">
                  <c:v>76.192999999999302</c:v>
                </c:pt>
                <c:pt idx="73">
                  <c:v>76.293000000005094</c:v>
                </c:pt>
                <c:pt idx="74">
                  <c:v>76.392999999996405</c:v>
                </c:pt>
                <c:pt idx="75">
                  <c:v>76.532999999995795</c:v>
                </c:pt>
                <c:pt idx="76">
                  <c:v>76.633000000001601</c:v>
                </c:pt>
                <c:pt idx="77">
                  <c:v>76.773000000001005</c:v>
                </c:pt>
                <c:pt idx="78">
                  <c:v>76.873000000006897</c:v>
                </c:pt>
                <c:pt idx="79">
                  <c:v>76.993000000002198</c:v>
                </c:pt>
                <c:pt idx="80">
                  <c:v>77.133000000001601</c:v>
                </c:pt>
                <c:pt idx="81">
                  <c:v>77.353000000002794</c:v>
                </c:pt>
                <c:pt idx="82">
                  <c:v>77.472999999998095</c:v>
                </c:pt>
                <c:pt idx="83">
                  <c:v>77.592999999993495</c:v>
                </c:pt>
                <c:pt idx="84">
                  <c:v>77.732000000003595</c:v>
                </c:pt>
                <c:pt idx="85">
                  <c:v>77.832999999998705</c:v>
                </c:pt>
                <c:pt idx="86">
                  <c:v>77.972999999998095</c:v>
                </c:pt>
                <c:pt idx="87">
                  <c:v>78.092000000004205</c:v>
                </c:pt>
                <c:pt idx="88">
                  <c:v>78.172999999995199</c:v>
                </c:pt>
                <c:pt idx="89">
                  <c:v>78.331999999994906</c:v>
                </c:pt>
                <c:pt idx="90">
                  <c:v>78.452000000004801</c:v>
                </c:pt>
                <c:pt idx="91">
                  <c:v>78.572000000000102</c:v>
                </c:pt>
                <c:pt idx="92">
                  <c:v>78.652000000001806</c:v>
                </c:pt>
                <c:pt idx="93">
                  <c:v>78.792000000001295</c:v>
                </c:pt>
                <c:pt idx="94">
                  <c:v>78.892000000007101</c:v>
                </c:pt>
                <c:pt idx="95">
                  <c:v>79.051999999995999</c:v>
                </c:pt>
                <c:pt idx="96">
                  <c:v>79.152000000001806</c:v>
                </c:pt>
                <c:pt idx="97">
                  <c:v>79.251999999993103</c:v>
                </c:pt>
                <c:pt idx="98">
                  <c:v>79.392000000007101</c:v>
                </c:pt>
                <c:pt idx="99">
                  <c:v>79.432000000000698</c:v>
                </c:pt>
                <c:pt idx="100">
                  <c:v>79.592000000004205</c:v>
                </c:pt>
                <c:pt idx="101">
                  <c:v>79.691999999995502</c:v>
                </c:pt>
                <c:pt idx="102">
                  <c:v>79.792000000001295</c:v>
                </c:pt>
                <c:pt idx="103">
                  <c:v>79.892000000007101</c:v>
                </c:pt>
                <c:pt idx="104">
                  <c:v>80.032000000006505</c:v>
                </c:pt>
                <c:pt idx="105">
                  <c:v>80.152000000001806</c:v>
                </c:pt>
                <c:pt idx="106">
                  <c:v>80.251999999993103</c:v>
                </c:pt>
                <c:pt idx="107">
                  <c:v>80.351999999998995</c:v>
                </c:pt>
                <c:pt idx="108">
                  <c:v>80.452000000004801</c:v>
                </c:pt>
                <c:pt idx="109">
                  <c:v>80.691999999995502</c:v>
                </c:pt>
                <c:pt idx="110">
                  <c:v>80.831999999994906</c:v>
                </c:pt>
                <c:pt idx="111">
                  <c:v>80.971999999994296</c:v>
                </c:pt>
                <c:pt idx="112">
                  <c:v>81.072000000000102</c:v>
                </c:pt>
                <c:pt idx="113">
                  <c:v>81.1849999999977</c:v>
                </c:pt>
                <c:pt idx="114">
                  <c:v>81.271999999997206</c:v>
                </c:pt>
                <c:pt idx="115">
                  <c:v>81.351999999998995</c:v>
                </c:pt>
                <c:pt idx="116">
                  <c:v>81.491999999998399</c:v>
                </c:pt>
                <c:pt idx="117">
                  <c:v>81.572000000000102</c:v>
                </c:pt>
                <c:pt idx="118">
                  <c:v>81.711999999999506</c:v>
                </c:pt>
                <c:pt idx="119">
                  <c:v>81.861999999993699</c:v>
                </c:pt>
                <c:pt idx="120">
                  <c:v>81.987999999997598</c:v>
                </c:pt>
                <c:pt idx="121">
                  <c:v>82.088000000003404</c:v>
                </c:pt>
                <c:pt idx="122">
                  <c:v>82.172000000005895</c:v>
                </c:pt>
                <c:pt idx="123">
                  <c:v>82.271999999997206</c:v>
                </c:pt>
                <c:pt idx="124">
                  <c:v>82.411999999996596</c:v>
                </c:pt>
                <c:pt idx="125">
                  <c:v>82.512000000002402</c:v>
                </c:pt>
                <c:pt idx="126">
                  <c:v>82.653000000005704</c:v>
                </c:pt>
                <c:pt idx="127">
                  <c:v>82.751000000003799</c:v>
                </c:pt>
                <c:pt idx="128">
                  <c:v>82.850999999995096</c:v>
                </c:pt>
                <c:pt idx="129">
                  <c:v>82.951000000000903</c:v>
                </c:pt>
                <c:pt idx="130">
                  <c:v>83.091000000000307</c:v>
                </c:pt>
                <c:pt idx="131">
                  <c:v>83.191000000006198</c:v>
                </c:pt>
                <c:pt idx="132">
                  <c:v>83.290999999997396</c:v>
                </c:pt>
                <c:pt idx="133">
                  <c:v>83.391000000003302</c:v>
                </c:pt>
                <c:pt idx="134">
                  <c:v>83.4909999999945</c:v>
                </c:pt>
                <c:pt idx="135">
                  <c:v>83.591000000000307</c:v>
                </c:pt>
                <c:pt idx="136">
                  <c:v>83.691000000006198</c:v>
                </c:pt>
                <c:pt idx="137">
                  <c:v>83.850999999995096</c:v>
                </c:pt>
                <c:pt idx="138">
                  <c:v>84.031000000002706</c:v>
                </c:pt>
                <c:pt idx="139">
                  <c:v>84.171000000002095</c:v>
                </c:pt>
                <c:pt idx="140">
                  <c:v>84.350999999995096</c:v>
                </c:pt>
                <c:pt idx="141">
                  <c:v>84.451000000000903</c:v>
                </c:pt>
                <c:pt idx="142">
                  <c:v>84.551000000006795</c:v>
                </c:pt>
                <c:pt idx="143">
                  <c:v>84.650999999998007</c:v>
                </c:pt>
                <c:pt idx="144">
                  <c:v>84.811000000001499</c:v>
                </c:pt>
                <c:pt idx="145">
                  <c:v>84.910999999992796</c:v>
                </c:pt>
                <c:pt idx="146">
                  <c:v>85.010999999998603</c:v>
                </c:pt>
                <c:pt idx="147">
                  <c:v>85.111000000004395</c:v>
                </c:pt>
                <c:pt idx="148">
                  <c:v>85.210999999995707</c:v>
                </c:pt>
                <c:pt idx="149">
                  <c:v>85.331000000005503</c:v>
                </c:pt>
                <c:pt idx="150">
                  <c:v>85.451000000000903</c:v>
                </c:pt>
                <c:pt idx="151">
                  <c:v>85.570999999996204</c:v>
                </c:pt>
                <c:pt idx="152">
                  <c:v>85.611000000004395</c:v>
                </c:pt>
                <c:pt idx="153">
                  <c:v>85.770999999993407</c:v>
                </c:pt>
                <c:pt idx="154">
                  <c:v>85.870999999999199</c:v>
                </c:pt>
                <c:pt idx="155">
                  <c:v>85.971000000005006</c:v>
                </c:pt>
                <c:pt idx="156">
                  <c:v>86.111000000004395</c:v>
                </c:pt>
                <c:pt idx="157">
                  <c:v>86.210999999995707</c:v>
                </c:pt>
                <c:pt idx="158">
                  <c:v>86.311000000001499</c:v>
                </c:pt>
                <c:pt idx="159">
                  <c:v>86.451000000000903</c:v>
                </c:pt>
                <c:pt idx="160">
                  <c:v>86.551000000006795</c:v>
                </c:pt>
                <c:pt idx="161">
                  <c:v>86.650999999998007</c:v>
                </c:pt>
                <c:pt idx="162">
                  <c:v>86.790999999997396</c:v>
                </c:pt>
                <c:pt idx="163">
                  <c:v>86.891000000003302</c:v>
                </c:pt>
                <c:pt idx="164">
                  <c:v>86.9909999999945</c:v>
                </c:pt>
                <c:pt idx="165">
                  <c:v>87.130999999993904</c:v>
                </c:pt>
                <c:pt idx="166">
                  <c:v>87.230999999999796</c:v>
                </c:pt>
                <c:pt idx="167">
                  <c:v>87.370999999999199</c:v>
                </c:pt>
                <c:pt idx="168">
                  <c:v>87.510999999998603</c:v>
                </c:pt>
                <c:pt idx="169">
                  <c:v>87.710999999995707</c:v>
                </c:pt>
                <c:pt idx="170">
                  <c:v>87.850000000005807</c:v>
                </c:pt>
                <c:pt idx="171">
                  <c:v>87.949999999997104</c:v>
                </c:pt>
                <c:pt idx="172">
                  <c:v>88.089999999996493</c:v>
                </c:pt>
                <c:pt idx="173">
                  <c:v>88.191000000006198</c:v>
                </c:pt>
                <c:pt idx="174">
                  <c:v>88.350000000005807</c:v>
                </c:pt>
                <c:pt idx="175">
                  <c:v>88.389999999999404</c:v>
                </c:pt>
                <c:pt idx="176">
                  <c:v>88.529999999998793</c:v>
                </c:pt>
                <c:pt idx="177">
                  <c:v>88.630000000004699</c:v>
                </c:pt>
                <c:pt idx="178">
                  <c:v>88.729999999995897</c:v>
                </c:pt>
                <c:pt idx="179">
                  <c:v>88.869999999995301</c:v>
                </c:pt>
                <c:pt idx="180">
                  <c:v>88.970000000001207</c:v>
                </c:pt>
                <c:pt idx="181">
                  <c:v>89.091000000000307</c:v>
                </c:pt>
                <c:pt idx="182">
                  <c:v>89.1900000000023</c:v>
                </c:pt>
                <c:pt idx="183">
                  <c:v>89.289999999993597</c:v>
                </c:pt>
                <c:pt idx="184">
                  <c:v>89.429999999993001</c:v>
                </c:pt>
                <c:pt idx="185">
                  <c:v>89.550000000002896</c:v>
                </c:pt>
                <c:pt idx="186">
                  <c:v>89.649999999994193</c:v>
                </c:pt>
                <c:pt idx="187">
                  <c:v>89.770000000004103</c:v>
                </c:pt>
                <c:pt idx="188">
                  <c:v>89.910000000003507</c:v>
                </c:pt>
                <c:pt idx="189">
                  <c:v>90.009999999994804</c:v>
                </c:pt>
                <c:pt idx="190">
                  <c:v>90.110000000000596</c:v>
                </c:pt>
                <c:pt idx="191">
                  <c:v>90.210000000006403</c:v>
                </c:pt>
                <c:pt idx="192">
                  <c:v>90.330000000001704</c:v>
                </c:pt>
                <c:pt idx="193">
                  <c:v>90.410000000003507</c:v>
                </c:pt>
                <c:pt idx="194">
                  <c:v>90.589999999996493</c:v>
                </c:pt>
                <c:pt idx="195">
                  <c:v>90.710000000006403</c:v>
                </c:pt>
                <c:pt idx="196">
                  <c:v>90.830000000001704</c:v>
                </c:pt>
                <c:pt idx="197">
                  <c:v>90.990000000005196</c:v>
                </c:pt>
                <c:pt idx="198">
                  <c:v>91.210000000006403</c:v>
                </c:pt>
                <c:pt idx="199">
                  <c:v>91.3099999999977</c:v>
                </c:pt>
                <c:pt idx="200">
                  <c:v>91.449999999997104</c:v>
                </c:pt>
                <c:pt idx="201">
                  <c:v>91.550000000002896</c:v>
                </c:pt>
                <c:pt idx="202">
                  <c:v>91.649999999994193</c:v>
                </c:pt>
                <c:pt idx="203">
                  <c:v>91.789999999993597</c:v>
                </c:pt>
                <c:pt idx="204">
                  <c:v>91.889999999999404</c:v>
                </c:pt>
                <c:pt idx="205">
                  <c:v>91.990000000005196</c:v>
                </c:pt>
                <c:pt idx="206">
                  <c:v>92.089999999996493</c:v>
                </c:pt>
                <c:pt idx="207">
                  <c:v>92.229999999995897</c:v>
                </c:pt>
                <c:pt idx="208">
                  <c:v>92.369999999995301</c:v>
                </c:pt>
                <c:pt idx="209">
                  <c:v>92.470000000001207</c:v>
                </c:pt>
                <c:pt idx="210">
                  <c:v>92.550000000002896</c:v>
                </c:pt>
                <c:pt idx="211">
                  <c:v>92.710000000006403</c:v>
                </c:pt>
                <c:pt idx="212">
                  <c:v>92.808999999993802</c:v>
                </c:pt>
                <c:pt idx="213">
                  <c:v>92.929000000003697</c:v>
                </c:pt>
                <c:pt idx="214">
                  <c:v>93.029999999998793</c:v>
                </c:pt>
                <c:pt idx="215">
                  <c:v>93.129000000000801</c:v>
                </c:pt>
                <c:pt idx="216">
                  <c:v>93.269000000000204</c:v>
                </c:pt>
                <c:pt idx="217">
                  <c:v>93.369000000006096</c:v>
                </c:pt>
                <c:pt idx="218">
                  <c:v>93.468999999997294</c:v>
                </c:pt>
                <c:pt idx="219">
                  <c:v>93.569000000003101</c:v>
                </c:pt>
                <c:pt idx="220">
                  <c:v>93.668999999994398</c:v>
                </c:pt>
                <c:pt idx="221">
                  <c:v>93.808999999993802</c:v>
                </c:pt>
                <c:pt idx="222">
                  <c:v>93.908999999999693</c:v>
                </c:pt>
                <c:pt idx="223">
                  <c:v>94.048999999999097</c:v>
                </c:pt>
                <c:pt idx="224">
                  <c:v>94.149000000004904</c:v>
                </c:pt>
                <c:pt idx="225">
                  <c:v>94.289000000004293</c:v>
                </c:pt>
                <c:pt idx="226">
                  <c:v>94.5090000000055</c:v>
                </c:pt>
                <c:pt idx="227">
                  <c:v>94.668999999994398</c:v>
                </c:pt>
                <c:pt idx="228">
                  <c:v>94.828999999997905</c:v>
                </c:pt>
                <c:pt idx="229">
                  <c:v>94.908999999999693</c:v>
                </c:pt>
                <c:pt idx="230">
                  <c:v>95.048999999999097</c:v>
                </c:pt>
                <c:pt idx="231">
                  <c:v>95.149000000004904</c:v>
                </c:pt>
                <c:pt idx="232">
                  <c:v>95.248999999996201</c:v>
                </c:pt>
                <c:pt idx="233">
                  <c:v>95.349000000001993</c:v>
                </c:pt>
                <c:pt idx="234">
                  <c:v>95.489000000001397</c:v>
                </c:pt>
                <c:pt idx="235">
                  <c:v>95.589000000007204</c:v>
                </c:pt>
                <c:pt idx="236">
                  <c:v>95.729000000006593</c:v>
                </c:pt>
                <c:pt idx="237">
                  <c:v>95.828999999997905</c:v>
                </c:pt>
                <c:pt idx="238">
                  <c:v>95.929000000003697</c:v>
                </c:pt>
                <c:pt idx="239">
                  <c:v>96.028999999994994</c:v>
                </c:pt>
                <c:pt idx="240">
                  <c:v>96.129000000000801</c:v>
                </c:pt>
                <c:pt idx="241">
                  <c:v>96.269000000000204</c:v>
                </c:pt>
                <c:pt idx="242">
                  <c:v>96.369000000006096</c:v>
                </c:pt>
                <c:pt idx="243">
                  <c:v>96.468999999997294</c:v>
                </c:pt>
                <c:pt idx="244">
                  <c:v>96.589000000007204</c:v>
                </c:pt>
                <c:pt idx="245">
                  <c:v>96.688999999998501</c:v>
                </c:pt>
                <c:pt idx="246">
                  <c:v>96.789000000004293</c:v>
                </c:pt>
                <c:pt idx="247">
                  <c:v>96.929000000003697</c:v>
                </c:pt>
                <c:pt idx="248">
                  <c:v>97.028999999994994</c:v>
                </c:pt>
                <c:pt idx="249">
                  <c:v>97.129000000000801</c:v>
                </c:pt>
                <c:pt idx="250">
                  <c:v>97.269000000000204</c:v>
                </c:pt>
                <c:pt idx="251">
                  <c:v>97.369000000006096</c:v>
                </c:pt>
                <c:pt idx="252">
                  <c:v>97.468999999997294</c:v>
                </c:pt>
                <c:pt idx="253">
                  <c:v>97.588000000003404</c:v>
                </c:pt>
                <c:pt idx="254">
                  <c:v>97.748000000006897</c:v>
                </c:pt>
                <c:pt idx="255">
                  <c:v>97.888000000006301</c:v>
                </c:pt>
                <c:pt idx="256">
                  <c:v>98.107999999992899</c:v>
                </c:pt>
                <c:pt idx="257">
                  <c:v>98.228000000002794</c:v>
                </c:pt>
                <c:pt idx="258">
                  <c:v>98.369000000006096</c:v>
                </c:pt>
                <c:pt idx="259">
                  <c:v>98.467999999993495</c:v>
                </c:pt>
                <c:pt idx="260">
                  <c:v>98.567999999999302</c:v>
                </c:pt>
                <c:pt idx="261">
                  <c:v>98.668000000005094</c:v>
                </c:pt>
                <c:pt idx="262">
                  <c:v>98.767999999996405</c:v>
                </c:pt>
                <c:pt idx="263">
                  <c:v>98.908999999999693</c:v>
                </c:pt>
                <c:pt idx="264">
                  <c:v>98.987999999997598</c:v>
                </c:pt>
                <c:pt idx="265">
                  <c:v>99.107999999992899</c:v>
                </c:pt>
                <c:pt idx="266">
                  <c:v>99.248000000006897</c:v>
                </c:pt>
                <c:pt idx="267">
                  <c:v>99.347999999998095</c:v>
                </c:pt>
                <c:pt idx="268">
                  <c:v>99.448000000004001</c:v>
                </c:pt>
                <c:pt idx="269">
                  <c:v>99.588000000003404</c:v>
                </c:pt>
                <c:pt idx="270">
                  <c:v>99.668000000005094</c:v>
                </c:pt>
                <c:pt idx="271">
                  <c:v>99.767999999996405</c:v>
                </c:pt>
                <c:pt idx="272">
                  <c:v>99.927999999999898</c:v>
                </c:pt>
                <c:pt idx="273">
                  <c:v>100.028000000006</c:v>
                </c:pt>
                <c:pt idx="274">
                  <c:v>100.127999999997</c:v>
                </c:pt>
                <c:pt idx="275">
                  <c:v>100.22800000000299</c:v>
                </c:pt>
                <c:pt idx="276">
                  <c:v>100.32799999999401</c:v>
                </c:pt>
                <c:pt idx="277">
                  <c:v>100.428</c:v>
                </c:pt>
                <c:pt idx="278">
                  <c:v>100.528000000006</c:v>
                </c:pt>
                <c:pt idx="279">
                  <c:v>100.627999999997</c:v>
                </c:pt>
                <c:pt idx="280">
                  <c:v>100.788</c:v>
                </c:pt>
                <c:pt idx="281">
                  <c:v>100.888000000006</c:v>
                </c:pt>
                <c:pt idx="282">
                  <c:v>100.987999999998</c:v>
                </c:pt>
                <c:pt idx="283">
                  <c:v>101.067999999999</c:v>
                </c:pt>
                <c:pt idx="284">
                  <c:v>101.26799999999599</c:v>
                </c:pt>
                <c:pt idx="285">
                  <c:v>101.467999999993</c:v>
                </c:pt>
                <c:pt idx="286">
                  <c:v>101.607999999993</c:v>
                </c:pt>
                <c:pt idx="287">
                  <c:v>101.707999999999</c:v>
                </c:pt>
                <c:pt idx="288">
                  <c:v>101.847999999998</c:v>
                </c:pt>
                <c:pt idx="289">
                  <c:v>101.948000000004</c:v>
                </c:pt>
                <c:pt idx="290">
                  <c:v>102.047999999995</c:v>
                </c:pt>
                <c:pt idx="291">
                  <c:v>102.207999999999</c:v>
                </c:pt>
                <c:pt idx="292">
                  <c:v>102.288</c:v>
                </c:pt>
                <c:pt idx="293">
                  <c:v>102.388000000006</c:v>
                </c:pt>
                <c:pt idx="294">
                  <c:v>102.54700000000599</c:v>
                </c:pt>
                <c:pt idx="295">
                  <c:v>102.626999999993</c:v>
                </c:pt>
                <c:pt idx="296">
                  <c:v>102.72699999999899</c:v>
                </c:pt>
                <c:pt idx="297">
                  <c:v>102.888000000006</c:v>
                </c:pt>
                <c:pt idx="298">
                  <c:v>102.986999999994</c:v>
                </c:pt>
                <c:pt idx="299">
                  <c:v>103.087</c:v>
                </c:pt>
                <c:pt idx="300">
                  <c:v>103.20699999999501</c:v>
                </c:pt>
                <c:pt idx="301">
                  <c:v>103.30800000000499</c:v>
                </c:pt>
                <c:pt idx="302">
                  <c:v>103.407000000007</c:v>
                </c:pt>
                <c:pt idx="303">
                  <c:v>103.527000000001</c:v>
                </c:pt>
                <c:pt idx="304">
                  <c:v>103.667000000001</c:v>
                </c:pt>
                <c:pt idx="305">
                  <c:v>103.807000000001</c:v>
                </c:pt>
                <c:pt idx="306">
                  <c:v>103.907000000007</c:v>
                </c:pt>
                <c:pt idx="307">
                  <c:v>104.027000000001</c:v>
                </c:pt>
                <c:pt idx="308">
                  <c:v>104.126999999993</c:v>
                </c:pt>
                <c:pt idx="309">
                  <c:v>104.22699999999899</c:v>
                </c:pt>
                <c:pt idx="310">
                  <c:v>104.327000000005</c:v>
                </c:pt>
                <c:pt idx="311">
                  <c:v>104.486999999994</c:v>
                </c:pt>
                <c:pt idx="312">
                  <c:v>104.60700000000401</c:v>
                </c:pt>
                <c:pt idx="313">
                  <c:v>104.72699999999899</c:v>
                </c:pt>
                <c:pt idx="314">
                  <c:v>104.866999999998</c:v>
                </c:pt>
                <c:pt idx="315">
                  <c:v>105.06699999999501</c:v>
                </c:pt>
                <c:pt idx="316">
                  <c:v>105.187000000005</c:v>
                </c:pt>
                <c:pt idx="317">
                  <c:v>105.327000000005</c:v>
                </c:pt>
                <c:pt idx="318">
                  <c:v>105.426999999996</c:v>
                </c:pt>
                <c:pt idx="319">
                  <c:v>105.527000000001</c:v>
                </c:pt>
                <c:pt idx="320">
                  <c:v>105.626999999993</c:v>
                </c:pt>
                <c:pt idx="321">
                  <c:v>105.807000000001</c:v>
                </c:pt>
                <c:pt idx="322">
                  <c:v>105.907000000007</c:v>
                </c:pt>
                <c:pt idx="323">
                  <c:v>106.006999999998</c:v>
                </c:pt>
                <c:pt idx="324">
                  <c:v>106.087</c:v>
                </c:pt>
                <c:pt idx="325">
                  <c:v>106.22699999999899</c:v>
                </c:pt>
                <c:pt idx="326">
                  <c:v>106.366999999998</c:v>
                </c:pt>
                <c:pt idx="327">
                  <c:v>106.46700000000401</c:v>
                </c:pt>
                <c:pt idx="328">
                  <c:v>106.60700000000401</c:v>
                </c:pt>
                <c:pt idx="329">
                  <c:v>106.70699999999501</c:v>
                </c:pt>
                <c:pt idx="330">
                  <c:v>106.807000000001</c:v>
                </c:pt>
                <c:pt idx="331">
                  <c:v>106.947</c:v>
                </c:pt>
                <c:pt idx="332">
                  <c:v>107.087</c:v>
                </c:pt>
                <c:pt idx="333">
                  <c:v>107.187000000005</c:v>
                </c:pt>
                <c:pt idx="334">
                  <c:v>107.28699999999699</c:v>
                </c:pt>
                <c:pt idx="335">
                  <c:v>107.366999999998</c:v>
                </c:pt>
                <c:pt idx="336">
                  <c:v>107.52599999999801</c:v>
                </c:pt>
                <c:pt idx="337">
                  <c:v>107.626000000004</c:v>
                </c:pt>
                <c:pt idx="338">
                  <c:v>107.725999999995</c:v>
                </c:pt>
                <c:pt idx="339">
                  <c:v>107.826000000001</c:v>
                </c:pt>
                <c:pt idx="340">
                  <c:v>107.96599999999999</c:v>
                </c:pt>
                <c:pt idx="341">
                  <c:v>108.046000000002</c:v>
                </c:pt>
                <c:pt idx="342">
                  <c:v>108.225999999995</c:v>
                </c:pt>
                <c:pt idx="343">
                  <c:v>108.365999999995</c:v>
                </c:pt>
                <c:pt idx="344">
                  <c:v>108.566000000006</c:v>
                </c:pt>
                <c:pt idx="345">
                  <c:v>108.686000000002</c:v>
                </c:pt>
                <c:pt idx="346">
                  <c:v>108.805999999997</c:v>
                </c:pt>
                <c:pt idx="347">
                  <c:v>108.947</c:v>
                </c:pt>
                <c:pt idx="348">
                  <c:v>109.046000000002</c:v>
                </c:pt>
                <c:pt idx="349">
                  <c:v>109.165999999997</c:v>
                </c:pt>
                <c:pt idx="350">
                  <c:v>109.285999999993</c:v>
                </c:pt>
                <c:pt idx="351">
                  <c:v>109.445999999996</c:v>
                </c:pt>
                <c:pt idx="352">
                  <c:v>109.546000000002</c:v>
                </c:pt>
                <c:pt idx="353">
                  <c:v>109.64599999999299</c:v>
                </c:pt>
                <c:pt idx="354">
                  <c:v>109.766000000003</c:v>
                </c:pt>
                <c:pt idx="355">
                  <c:v>109.906000000003</c:v>
                </c:pt>
                <c:pt idx="356">
                  <c:v>110.005999999994</c:v>
                </c:pt>
                <c:pt idx="357">
                  <c:v>110.10599999999999</c:v>
                </c:pt>
                <c:pt idx="358">
                  <c:v>110.225999999995</c:v>
                </c:pt>
                <c:pt idx="359">
                  <c:v>110.326000000001</c:v>
                </c:pt>
                <c:pt idx="360">
                  <c:v>110.46599999999999</c:v>
                </c:pt>
                <c:pt idx="361">
                  <c:v>110.566000000006</c:v>
                </c:pt>
                <c:pt idx="362">
                  <c:v>110.712</c:v>
                </c:pt>
                <c:pt idx="363">
                  <c:v>110.826000000001</c:v>
                </c:pt>
                <c:pt idx="364">
                  <c:v>110.96599999999999</c:v>
                </c:pt>
                <c:pt idx="365">
                  <c:v>111.046000000002</c:v>
                </c:pt>
                <c:pt idx="366">
                  <c:v>111.186000000002</c:v>
                </c:pt>
                <c:pt idx="367">
                  <c:v>111.285999999993</c:v>
                </c:pt>
                <c:pt idx="368">
                  <c:v>111.42600000000699</c:v>
                </c:pt>
                <c:pt idx="369">
                  <c:v>111.52599999999801</c:v>
                </c:pt>
                <c:pt idx="370">
                  <c:v>111.665999999997</c:v>
                </c:pt>
                <c:pt idx="371">
                  <c:v>111.826000000001</c:v>
                </c:pt>
                <c:pt idx="372">
                  <c:v>111.986000000004</c:v>
                </c:pt>
                <c:pt idx="373">
                  <c:v>112.165999999997</c:v>
                </c:pt>
                <c:pt idx="374">
                  <c:v>112.266000000003</c:v>
                </c:pt>
                <c:pt idx="375">
                  <c:v>112.34600000000501</c:v>
                </c:pt>
                <c:pt idx="376">
                  <c:v>112.510999999999</c:v>
                </c:pt>
                <c:pt idx="377">
                  <c:v>112.604999999996</c:v>
                </c:pt>
                <c:pt idx="378">
                  <c:v>112.76499999999901</c:v>
                </c:pt>
                <c:pt idx="379">
                  <c:v>112.865000000005</c:v>
                </c:pt>
                <c:pt idx="380">
                  <c:v>112.945000000007</c:v>
                </c:pt>
                <c:pt idx="381">
                  <c:v>113.08599999999601</c:v>
                </c:pt>
                <c:pt idx="382">
                  <c:v>113.184999999998</c:v>
                </c:pt>
                <c:pt idx="383">
                  <c:v>113.285999999993</c:v>
                </c:pt>
                <c:pt idx="384">
                  <c:v>113.425000000003</c:v>
                </c:pt>
                <c:pt idx="385">
                  <c:v>113.52499999999399</c:v>
                </c:pt>
                <c:pt idx="386">
                  <c:v>113.664999999994</c:v>
                </c:pt>
                <c:pt idx="387">
                  <c:v>113.744999999995</c:v>
                </c:pt>
                <c:pt idx="388">
                  <c:v>113.884999999995</c:v>
                </c:pt>
                <c:pt idx="389">
                  <c:v>113.98500000000099</c:v>
                </c:pt>
                <c:pt idx="390">
                  <c:v>114.125</c:v>
                </c:pt>
                <c:pt idx="391">
                  <c:v>114.22500000000601</c:v>
                </c:pt>
                <c:pt idx="392">
                  <c:v>114.324999999997</c:v>
                </c:pt>
                <c:pt idx="393">
                  <c:v>114.48500000000099</c:v>
                </c:pt>
                <c:pt idx="394">
                  <c:v>114.585000000006</c:v>
                </c:pt>
                <c:pt idx="395">
                  <c:v>114.72500000000601</c:v>
                </c:pt>
                <c:pt idx="396">
                  <c:v>114.824999999997</c:v>
                </c:pt>
                <c:pt idx="397">
                  <c:v>114.925000000003</c:v>
                </c:pt>
                <c:pt idx="398">
                  <c:v>115.02499999999399</c:v>
                </c:pt>
                <c:pt idx="399">
                  <c:v>115.125</c:v>
                </c:pt>
                <c:pt idx="400">
                  <c:v>115.244999999995</c:v>
                </c:pt>
                <c:pt idx="401">
                  <c:v>115.464999999997</c:v>
                </c:pt>
                <c:pt idx="402">
                  <c:v>115.625</c:v>
                </c:pt>
                <c:pt idx="403">
                  <c:v>115.72500000000601</c:v>
                </c:pt>
                <c:pt idx="404">
                  <c:v>115.865000000005</c:v>
                </c:pt>
                <c:pt idx="405">
                  <c:v>115.964999999997</c:v>
                </c:pt>
                <c:pt idx="406">
                  <c:v>116.065000000002</c:v>
                </c:pt>
                <c:pt idx="407">
                  <c:v>116.184999999998</c:v>
                </c:pt>
                <c:pt idx="408">
                  <c:v>116.285000000003</c:v>
                </c:pt>
                <c:pt idx="409">
                  <c:v>116.544999999998</c:v>
                </c:pt>
                <c:pt idx="410">
                  <c:v>116.785000000003</c:v>
                </c:pt>
                <c:pt idx="411">
                  <c:v>116.884999999995</c:v>
                </c:pt>
                <c:pt idx="412">
                  <c:v>117.02499999999399</c:v>
                </c:pt>
                <c:pt idx="413">
                  <c:v>117.125</c:v>
                </c:pt>
                <c:pt idx="414">
                  <c:v>117.22500000000601</c:v>
                </c:pt>
                <c:pt idx="415">
                  <c:v>117.365000000005</c:v>
                </c:pt>
                <c:pt idx="416">
                  <c:v>117.464000000007</c:v>
                </c:pt>
                <c:pt idx="417">
                  <c:v>117.563999999998</c:v>
                </c:pt>
                <c:pt idx="418">
                  <c:v>117.66400000000399</c:v>
                </c:pt>
                <c:pt idx="419">
                  <c:v>117.804000000003</c:v>
                </c:pt>
                <c:pt idx="420">
                  <c:v>117.90399999999499</c:v>
                </c:pt>
                <c:pt idx="421">
                  <c:v>117.983999999997</c:v>
                </c:pt>
                <c:pt idx="422">
                  <c:v>118.145000000004</c:v>
                </c:pt>
                <c:pt idx="423">
                  <c:v>118.244000000006</c:v>
                </c:pt>
                <c:pt idx="424">
                  <c:v>118.384999999995</c:v>
                </c:pt>
                <c:pt idx="425">
                  <c:v>118.423999999999</c:v>
                </c:pt>
                <c:pt idx="426">
                  <c:v>118.584000000003</c:v>
                </c:pt>
                <c:pt idx="427">
                  <c:v>118.72400000000199</c:v>
                </c:pt>
                <c:pt idx="428">
                  <c:v>118.923999999999</c:v>
                </c:pt>
                <c:pt idx="429">
                  <c:v>119.10400000000701</c:v>
                </c:pt>
                <c:pt idx="430">
                  <c:v>119.203999999998</c:v>
                </c:pt>
                <c:pt idx="431">
                  <c:v>119.263999999996</c:v>
                </c:pt>
                <c:pt idx="432">
                  <c:v>119.364000000001</c:v>
                </c:pt>
                <c:pt idx="433">
                  <c:v>119.524000000005</c:v>
                </c:pt>
                <c:pt idx="434">
                  <c:v>119.623999999996</c:v>
                </c:pt>
                <c:pt idx="435">
                  <c:v>119.72400000000199</c:v>
                </c:pt>
                <c:pt idx="436">
                  <c:v>119.82399999999301</c:v>
                </c:pt>
                <c:pt idx="437">
                  <c:v>119.923999999999</c:v>
                </c:pt>
                <c:pt idx="438">
                  <c:v>120.063999999998</c:v>
                </c:pt>
                <c:pt idx="439">
                  <c:v>120.203999999998</c:v>
                </c:pt>
                <c:pt idx="440">
                  <c:v>120.304000000003</c:v>
                </c:pt>
                <c:pt idx="441">
                  <c:v>120.40399999999499</c:v>
                </c:pt>
                <c:pt idx="442">
                  <c:v>120.504000000001</c:v>
                </c:pt>
                <c:pt idx="443">
                  <c:v>120.623999999996</c:v>
                </c:pt>
                <c:pt idx="444">
                  <c:v>120.763999999996</c:v>
                </c:pt>
                <c:pt idx="445">
                  <c:v>120.864000000001</c:v>
                </c:pt>
                <c:pt idx="446">
                  <c:v>121.004000000001</c:v>
                </c:pt>
                <c:pt idx="447">
                  <c:v>121.10400000000701</c:v>
                </c:pt>
                <c:pt idx="448">
                  <c:v>121.203999999998</c:v>
                </c:pt>
                <c:pt idx="449">
                  <c:v>121.343999999997</c:v>
                </c:pt>
                <c:pt idx="450">
                  <c:v>121.444000000003</c:v>
                </c:pt>
                <c:pt idx="451">
                  <c:v>121.543999999994</c:v>
                </c:pt>
                <c:pt idx="452">
                  <c:v>121.683999999994</c:v>
                </c:pt>
                <c:pt idx="453">
                  <c:v>121.78400000000001</c:v>
                </c:pt>
                <c:pt idx="454">
                  <c:v>121.864000000001</c:v>
                </c:pt>
                <c:pt idx="455">
                  <c:v>122.024000000005</c:v>
                </c:pt>
                <c:pt idx="456">
                  <c:v>122.123999999996</c:v>
                </c:pt>
                <c:pt idx="457">
                  <c:v>122.263999999996</c:v>
                </c:pt>
                <c:pt idx="458">
                  <c:v>122.482999999993</c:v>
                </c:pt>
                <c:pt idx="459">
                  <c:v>122.623000000007</c:v>
                </c:pt>
                <c:pt idx="460">
                  <c:v>122.763000000006</c:v>
                </c:pt>
                <c:pt idx="461">
                  <c:v>122.862999999998</c:v>
                </c:pt>
                <c:pt idx="462">
                  <c:v>122.96300000000301</c:v>
                </c:pt>
                <c:pt idx="463">
                  <c:v>123.062999999995</c:v>
                </c:pt>
                <c:pt idx="464">
                  <c:v>123.163</c:v>
                </c:pt>
                <c:pt idx="465">
                  <c:v>123.263000000006</c:v>
                </c:pt>
                <c:pt idx="466">
                  <c:v>123.362999999998</c:v>
                </c:pt>
                <c:pt idx="467">
                  <c:v>123.46300000000301</c:v>
                </c:pt>
                <c:pt idx="468">
                  <c:v>123.623000000007</c:v>
                </c:pt>
                <c:pt idx="469">
                  <c:v>123.722999999998</c:v>
                </c:pt>
                <c:pt idx="470">
                  <c:v>123.823000000004</c:v>
                </c:pt>
                <c:pt idx="471">
                  <c:v>123.922999999995</c:v>
                </c:pt>
                <c:pt idx="472">
                  <c:v>124.02300000000101</c:v>
                </c:pt>
                <c:pt idx="473">
                  <c:v>124.163</c:v>
                </c:pt>
                <c:pt idx="474">
                  <c:v>124.263000000006</c:v>
                </c:pt>
                <c:pt idx="475">
                  <c:v>124.362999999998</c:v>
                </c:pt>
                <c:pt idx="476">
                  <c:v>124.482999999993</c:v>
                </c:pt>
                <c:pt idx="477">
                  <c:v>124.582999999999</c:v>
                </c:pt>
                <c:pt idx="478">
                  <c:v>124.743000000002</c:v>
                </c:pt>
                <c:pt idx="479">
                  <c:v>124.842999999993</c:v>
                </c:pt>
                <c:pt idx="480">
                  <c:v>124.96300000000301</c:v>
                </c:pt>
                <c:pt idx="481">
                  <c:v>125.062999999995</c:v>
                </c:pt>
                <c:pt idx="482">
                  <c:v>125.14299999999599</c:v>
                </c:pt>
                <c:pt idx="483">
                  <c:v>125.303</c:v>
                </c:pt>
                <c:pt idx="484">
                  <c:v>125.403000000006</c:v>
                </c:pt>
                <c:pt idx="485">
                  <c:v>125.502999999997</c:v>
                </c:pt>
                <c:pt idx="486">
                  <c:v>125.60300000000299</c:v>
                </c:pt>
                <c:pt idx="487">
                  <c:v>125.883000000002</c:v>
                </c:pt>
                <c:pt idx="488">
                  <c:v>126.002999999997</c:v>
                </c:pt>
                <c:pt idx="489">
                  <c:v>126.163</c:v>
                </c:pt>
                <c:pt idx="490">
                  <c:v>126.263000000006</c:v>
                </c:pt>
                <c:pt idx="491">
                  <c:v>126.342999999993</c:v>
                </c:pt>
                <c:pt idx="492">
                  <c:v>126.442999999999</c:v>
                </c:pt>
                <c:pt idx="493">
                  <c:v>126.60300000000299</c:v>
                </c:pt>
                <c:pt idx="494">
                  <c:v>126.70299999999401</c:v>
                </c:pt>
                <c:pt idx="495">
                  <c:v>126.842999999993</c:v>
                </c:pt>
                <c:pt idx="496">
                  <c:v>126.942999999999</c:v>
                </c:pt>
                <c:pt idx="497">
                  <c:v>127.04300000000499</c:v>
                </c:pt>
                <c:pt idx="498">
                  <c:v>127.18300000000499</c:v>
                </c:pt>
                <c:pt idx="499">
                  <c:v>127.28299999999599</c:v>
                </c:pt>
                <c:pt idx="500">
                  <c:v>127.42200000000599</c:v>
                </c:pt>
                <c:pt idx="501">
                  <c:v>127.52199999999701</c:v>
                </c:pt>
                <c:pt idx="502">
                  <c:v>127.622000000003</c:v>
                </c:pt>
                <c:pt idx="503">
                  <c:v>127.762000000002</c:v>
                </c:pt>
                <c:pt idx="504">
                  <c:v>127.861999999994</c:v>
                </c:pt>
                <c:pt idx="505">
                  <c:v>128.00199999999299</c:v>
                </c:pt>
                <c:pt idx="506">
                  <c:v>128.10199999999901</c:v>
                </c:pt>
                <c:pt idx="507">
                  <c:v>128.202000000005</c:v>
                </c:pt>
                <c:pt idx="508">
                  <c:v>128.282000000007</c:v>
                </c:pt>
                <c:pt idx="509">
                  <c:v>128.44299999999899</c:v>
                </c:pt>
                <c:pt idx="510">
                  <c:v>128.542000000001</c:v>
                </c:pt>
                <c:pt idx="511">
                  <c:v>128.64200000000699</c:v>
                </c:pt>
                <c:pt idx="512">
                  <c:v>128.741999999998</c:v>
                </c:pt>
                <c:pt idx="513">
                  <c:v>128.84200000000399</c:v>
                </c:pt>
                <c:pt idx="514">
                  <c:v>128.94199999999501</c:v>
                </c:pt>
                <c:pt idx="515">
                  <c:v>129.10199999999901</c:v>
                </c:pt>
                <c:pt idx="516">
                  <c:v>129.26200000000199</c:v>
                </c:pt>
                <c:pt idx="517">
                  <c:v>129.46199999999999</c:v>
                </c:pt>
                <c:pt idx="518">
                  <c:v>129.58199999999499</c:v>
                </c:pt>
                <c:pt idx="519">
                  <c:v>129.72199999999401</c:v>
                </c:pt>
                <c:pt idx="520">
                  <c:v>129.822</c:v>
                </c:pt>
                <c:pt idx="521">
                  <c:v>129.92200000000599</c:v>
                </c:pt>
                <c:pt idx="522">
                  <c:v>130.02199999999701</c:v>
                </c:pt>
                <c:pt idx="523">
                  <c:v>130.16199999999699</c:v>
                </c:pt>
                <c:pt idx="524">
                  <c:v>130.30199999999601</c:v>
                </c:pt>
                <c:pt idx="525">
                  <c:v>130.40200000000101</c:v>
                </c:pt>
                <c:pt idx="526">
                  <c:v>130.50199999999299</c:v>
                </c:pt>
                <c:pt idx="527">
                  <c:v>130.60199999999901</c:v>
                </c:pt>
                <c:pt idx="528">
                  <c:v>130.741999999998</c:v>
                </c:pt>
                <c:pt idx="529">
                  <c:v>130.84200000000399</c:v>
                </c:pt>
                <c:pt idx="530">
                  <c:v>130.960000000006</c:v>
                </c:pt>
                <c:pt idx="531">
                  <c:v>131.042000000001</c:v>
                </c:pt>
                <c:pt idx="532">
                  <c:v>131.18200000000101</c:v>
                </c:pt>
                <c:pt idx="533">
                  <c:v>131.322</c:v>
                </c:pt>
                <c:pt idx="534">
                  <c:v>131.46199999999999</c:v>
                </c:pt>
                <c:pt idx="535">
                  <c:v>131.56200000000501</c:v>
                </c:pt>
                <c:pt idx="536">
                  <c:v>131.67200000000599</c:v>
                </c:pt>
                <c:pt idx="537">
                  <c:v>131.76200000000199</c:v>
                </c:pt>
                <c:pt idx="538">
                  <c:v>131.861999999994</c:v>
                </c:pt>
                <c:pt idx="539">
                  <c:v>131.96199999999999</c:v>
                </c:pt>
                <c:pt idx="540">
                  <c:v>132.122000000003</c:v>
                </c:pt>
                <c:pt idx="541">
                  <c:v>132.22199999999401</c:v>
                </c:pt>
                <c:pt idx="542">
                  <c:v>132.322</c:v>
                </c:pt>
                <c:pt idx="543">
                  <c:v>132.42200000000599</c:v>
                </c:pt>
                <c:pt idx="544">
                  <c:v>132.561000000002</c:v>
                </c:pt>
                <c:pt idx="545">
                  <c:v>132.72100000000501</c:v>
                </c:pt>
                <c:pt idx="546">
                  <c:v>132.880999999994</c:v>
                </c:pt>
                <c:pt idx="547">
                  <c:v>132.98299999999301</c:v>
                </c:pt>
                <c:pt idx="548">
                  <c:v>133.08100000000499</c:v>
                </c:pt>
                <c:pt idx="549">
                  <c:v>133.24099999999501</c:v>
                </c:pt>
                <c:pt idx="550">
                  <c:v>133.34100000000001</c:v>
                </c:pt>
                <c:pt idx="551">
                  <c:v>133.44199999999501</c:v>
                </c:pt>
                <c:pt idx="552">
                  <c:v>133.54099999999701</c:v>
                </c:pt>
                <c:pt idx="553">
                  <c:v>133.680999999997</c:v>
                </c:pt>
                <c:pt idx="554">
                  <c:v>133.78100000000299</c:v>
                </c:pt>
                <c:pt idx="555">
                  <c:v>133.880999999994</c:v>
                </c:pt>
                <c:pt idx="556">
                  <c:v>133.98099999999999</c:v>
                </c:pt>
                <c:pt idx="557">
                  <c:v>134.08100000000499</c:v>
                </c:pt>
                <c:pt idx="558">
                  <c:v>134.180999999997</c:v>
                </c:pt>
                <c:pt idx="559">
                  <c:v>134.34100000000001</c:v>
                </c:pt>
                <c:pt idx="560">
                  <c:v>134.441000000006</c:v>
                </c:pt>
                <c:pt idx="561">
                  <c:v>134.600999999995</c:v>
                </c:pt>
                <c:pt idx="562">
                  <c:v>134.70100000000099</c:v>
                </c:pt>
                <c:pt idx="563">
                  <c:v>134.84100000000001</c:v>
                </c:pt>
                <c:pt idx="564">
                  <c:v>134.941000000006</c:v>
                </c:pt>
                <c:pt idx="565">
                  <c:v>135.061000000002</c:v>
                </c:pt>
                <c:pt idx="566">
                  <c:v>135.16099999999301</c:v>
                </c:pt>
                <c:pt idx="567">
                  <c:v>135.32099999999599</c:v>
                </c:pt>
                <c:pt idx="568">
                  <c:v>135.42100000000201</c:v>
                </c:pt>
                <c:pt idx="569">
                  <c:v>135.52099999999299</c:v>
                </c:pt>
                <c:pt idx="570">
                  <c:v>135.62099999999899</c:v>
                </c:pt>
                <c:pt idx="571">
                  <c:v>135.72100000000501</c:v>
                </c:pt>
                <c:pt idx="572">
                  <c:v>135.84100000000001</c:v>
                </c:pt>
                <c:pt idx="573">
                  <c:v>135.941000000006</c:v>
                </c:pt>
                <c:pt idx="574">
                  <c:v>136.141000000003</c:v>
                </c:pt>
                <c:pt idx="575">
                  <c:v>136.30100000000701</c:v>
                </c:pt>
                <c:pt idx="576">
                  <c:v>136.48099999999999</c:v>
                </c:pt>
                <c:pt idx="577">
                  <c:v>136.58100000000499</c:v>
                </c:pt>
                <c:pt idx="578">
                  <c:v>136.70100000000099</c:v>
                </c:pt>
                <c:pt idx="579">
                  <c:v>136.80100000000701</c:v>
                </c:pt>
                <c:pt idx="580">
                  <c:v>136.90099999999799</c:v>
                </c:pt>
                <c:pt idx="581">
                  <c:v>137.02099999999299</c:v>
                </c:pt>
                <c:pt idx="582">
                  <c:v>137.12099999999899</c:v>
                </c:pt>
                <c:pt idx="583">
                  <c:v>137.22000000000099</c:v>
                </c:pt>
                <c:pt idx="584">
                  <c:v>137.380999999994</c:v>
                </c:pt>
                <c:pt idx="585">
                  <c:v>137.48099999999999</c:v>
                </c:pt>
                <c:pt idx="586">
                  <c:v>137.580000000002</c:v>
                </c:pt>
                <c:pt idx="587">
                  <c:v>137.72000000000099</c:v>
                </c:pt>
                <c:pt idx="588">
                  <c:v>137.800000000003</c:v>
                </c:pt>
                <c:pt idx="589">
                  <c:v>137.96099999999601</c:v>
                </c:pt>
                <c:pt idx="590">
                  <c:v>138.061000000002</c:v>
                </c:pt>
                <c:pt idx="591">
                  <c:v>138.16000000000301</c:v>
                </c:pt>
                <c:pt idx="592">
                  <c:v>138.25999999999499</c:v>
                </c:pt>
                <c:pt idx="593">
                  <c:v>138.39999999999401</c:v>
                </c:pt>
                <c:pt idx="594">
                  <c:v>138.47999999999601</c:v>
                </c:pt>
                <c:pt idx="595">
                  <c:v>138.580000000002</c:v>
                </c:pt>
                <c:pt idx="596">
                  <c:v>138.72000000000099</c:v>
                </c:pt>
                <c:pt idx="597">
                  <c:v>138.86000000000101</c:v>
                </c:pt>
                <c:pt idx="598">
                  <c:v>138.960000000006</c:v>
                </c:pt>
                <c:pt idx="599">
                  <c:v>139.05999999999801</c:v>
                </c:pt>
                <c:pt idx="600">
                  <c:v>139.199999999997</c:v>
                </c:pt>
                <c:pt idx="601">
                  <c:v>139.32000000000701</c:v>
                </c:pt>
                <c:pt idx="602">
                  <c:v>139.44000000000199</c:v>
                </c:pt>
                <c:pt idx="603">
                  <c:v>139.539999999994</c:v>
                </c:pt>
                <c:pt idx="604">
                  <c:v>139.75999999999499</c:v>
                </c:pt>
                <c:pt idx="605">
                  <c:v>139.880000000005</c:v>
                </c:pt>
                <c:pt idx="606">
                  <c:v>140.039999999994</c:v>
                </c:pt>
                <c:pt idx="607">
                  <c:v>140.13999999999899</c:v>
                </c:pt>
                <c:pt idx="608">
                  <c:v>140.17999999999299</c:v>
                </c:pt>
                <c:pt idx="609">
                  <c:v>140.33999999999699</c:v>
                </c:pt>
                <c:pt idx="610">
                  <c:v>140.44000000000199</c:v>
                </c:pt>
                <c:pt idx="611">
                  <c:v>140.539999999994</c:v>
                </c:pt>
                <c:pt idx="612">
                  <c:v>140.67999999999299</c:v>
                </c:pt>
                <c:pt idx="613">
                  <c:v>140.77999999999901</c:v>
                </c:pt>
                <c:pt idx="614">
                  <c:v>140.880000000005</c:v>
                </c:pt>
                <c:pt idx="615">
                  <c:v>141</c:v>
                </c:pt>
                <c:pt idx="616">
                  <c:v>141.10000000000599</c:v>
                </c:pt>
                <c:pt idx="617">
                  <c:v>141.24000000000501</c:v>
                </c:pt>
                <c:pt idx="618">
                  <c:v>141.32000000000701</c:v>
                </c:pt>
                <c:pt idx="619">
                  <c:v>141.44000000000199</c:v>
                </c:pt>
                <c:pt idx="620">
                  <c:v>141.539999999994</c:v>
                </c:pt>
                <c:pt idx="621">
                  <c:v>141.63999999999899</c:v>
                </c:pt>
                <c:pt idx="622">
                  <c:v>141.77999999999901</c:v>
                </c:pt>
                <c:pt idx="623">
                  <c:v>141.880000000005</c:v>
                </c:pt>
                <c:pt idx="624">
                  <c:v>141.97999999999601</c:v>
                </c:pt>
                <c:pt idx="625">
                  <c:v>142.119999999995</c:v>
                </c:pt>
                <c:pt idx="626">
                  <c:v>142.21899999999701</c:v>
                </c:pt>
                <c:pt idx="627">
                  <c:v>142.33900000000699</c:v>
                </c:pt>
                <c:pt idx="628">
                  <c:v>142.438999999998</c:v>
                </c:pt>
                <c:pt idx="629">
                  <c:v>142.53900000000399</c:v>
                </c:pt>
                <c:pt idx="630">
                  <c:v>142.63999999999899</c:v>
                </c:pt>
                <c:pt idx="631">
                  <c:v>142.77999999999901</c:v>
                </c:pt>
                <c:pt idx="632">
                  <c:v>142.899000000005</c:v>
                </c:pt>
                <c:pt idx="633">
                  <c:v>143.058999999994</c:v>
                </c:pt>
                <c:pt idx="634">
                  <c:v>143.239000000001</c:v>
                </c:pt>
                <c:pt idx="635">
                  <c:v>143.37900000000101</c:v>
                </c:pt>
                <c:pt idx="636">
                  <c:v>143.47900000000701</c:v>
                </c:pt>
                <c:pt idx="637">
                  <c:v>143.619000000006</c:v>
                </c:pt>
                <c:pt idx="638">
                  <c:v>143.71899999999701</c:v>
                </c:pt>
                <c:pt idx="639">
                  <c:v>143.819000000003</c:v>
                </c:pt>
                <c:pt idx="640">
                  <c:v>143.95900000000299</c:v>
                </c:pt>
                <c:pt idx="641">
                  <c:v>144.058999999994</c:v>
                </c:pt>
                <c:pt idx="642">
                  <c:v>144.15899999999999</c:v>
                </c:pt>
                <c:pt idx="643">
                  <c:v>144.25900000000499</c:v>
                </c:pt>
                <c:pt idx="644">
                  <c:v>144.399000000005</c:v>
                </c:pt>
                <c:pt idx="645">
                  <c:v>144.51900000000001</c:v>
                </c:pt>
                <c:pt idx="646">
                  <c:v>144.65899999999999</c:v>
                </c:pt>
                <c:pt idx="647">
                  <c:v>144.79899999999901</c:v>
                </c:pt>
                <c:pt idx="648">
                  <c:v>144.899000000005</c:v>
                </c:pt>
                <c:pt idx="649">
                  <c:v>144.99899999999599</c:v>
                </c:pt>
                <c:pt idx="650">
                  <c:v>145.09900000000201</c:v>
                </c:pt>
                <c:pt idx="651">
                  <c:v>145.19899999999299</c:v>
                </c:pt>
                <c:pt idx="652">
                  <c:v>145.29899999999901</c:v>
                </c:pt>
                <c:pt idx="653">
                  <c:v>145.438999999998</c:v>
                </c:pt>
                <c:pt idx="654">
                  <c:v>145.53900000000399</c:v>
                </c:pt>
                <c:pt idx="655">
                  <c:v>145.67900000000299</c:v>
                </c:pt>
                <c:pt idx="656">
                  <c:v>145.77899999999499</c:v>
                </c:pt>
                <c:pt idx="657">
                  <c:v>145.899000000005</c:v>
                </c:pt>
                <c:pt idx="658">
                  <c:v>145.99899999999599</c:v>
                </c:pt>
                <c:pt idx="659">
                  <c:v>146.09900000000201</c:v>
                </c:pt>
                <c:pt idx="660">
                  <c:v>146.19899999999299</c:v>
                </c:pt>
                <c:pt idx="661">
                  <c:v>146.29899999999901</c:v>
                </c:pt>
                <c:pt idx="662">
                  <c:v>146.51900000000001</c:v>
                </c:pt>
                <c:pt idx="663">
                  <c:v>146.75900000000499</c:v>
                </c:pt>
                <c:pt idx="664">
                  <c:v>146.938999999998</c:v>
                </c:pt>
                <c:pt idx="665">
                  <c:v>147.07899999999799</c:v>
                </c:pt>
                <c:pt idx="666">
                  <c:v>147.178</c:v>
                </c:pt>
                <c:pt idx="667">
                  <c:v>147.27800000000599</c:v>
                </c:pt>
                <c:pt idx="668">
                  <c:v>147.42200000000599</c:v>
                </c:pt>
                <c:pt idx="669">
                  <c:v>147.51799999999599</c:v>
                </c:pt>
                <c:pt idx="670">
                  <c:v>147.61800000000201</c:v>
                </c:pt>
                <c:pt idx="671">
                  <c:v>147.717999999993</c:v>
                </c:pt>
                <c:pt idx="672">
                  <c:v>147.81799999999899</c:v>
                </c:pt>
                <c:pt idx="673">
                  <c:v>147.91800000000501</c:v>
                </c:pt>
                <c:pt idx="674">
                  <c:v>148.07799999999401</c:v>
                </c:pt>
                <c:pt idx="675">
                  <c:v>148.15799999999601</c:v>
                </c:pt>
                <c:pt idx="676">
                  <c:v>148.297999999995</c:v>
                </c:pt>
                <c:pt idx="677">
                  <c:v>148.39800000000099</c:v>
                </c:pt>
                <c:pt idx="678">
                  <c:v>148.49800000000701</c:v>
                </c:pt>
                <c:pt idx="679">
                  <c:v>148.597999999998</c:v>
                </c:pt>
                <c:pt idx="680">
                  <c:v>148.73799999999801</c:v>
                </c:pt>
                <c:pt idx="681">
                  <c:v>148.83800000000301</c:v>
                </c:pt>
                <c:pt idx="682">
                  <c:v>148.93799999999499</c:v>
                </c:pt>
                <c:pt idx="683">
                  <c:v>149.07799999999401</c:v>
                </c:pt>
                <c:pt idx="684">
                  <c:v>149.178</c:v>
                </c:pt>
                <c:pt idx="685">
                  <c:v>149.27800000000599</c:v>
                </c:pt>
                <c:pt idx="686">
                  <c:v>149.377999999997</c:v>
                </c:pt>
                <c:pt idx="687">
                  <c:v>149.51799999999599</c:v>
                </c:pt>
                <c:pt idx="688">
                  <c:v>149.61800000000201</c:v>
                </c:pt>
                <c:pt idx="689">
                  <c:v>149.758000000002</c:v>
                </c:pt>
                <c:pt idx="690">
                  <c:v>149.93799999999499</c:v>
                </c:pt>
                <c:pt idx="691">
                  <c:v>150.15799999999601</c:v>
                </c:pt>
                <c:pt idx="692">
                  <c:v>150.258000000002</c:v>
                </c:pt>
                <c:pt idx="693">
                  <c:v>150.39800000000099</c:v>
                </c:pt>
                <c:pt idx="694">
                  <c:v>150.49800000000701</c:v>
                </c:pt>
                <c:pt idx="695">
                  <c:v>150.638000000006</c:v>
                </c:pt>
                <c:pt idx="696">
                  <c:v>150.73799999999801</c:v>
                </c:pt>
                <c:pt idx="697">
                  <c:v>150.83800000000301</c:v>
                </c:pt>
                <c:pt idx="698">
                  <c:v>150.97800000000299</c:v>
                </c:pt>
                <c:pt idx="699">
                  <c:v>151.07799999999401</c:v>
                </c:pt>
                <c:pt idx="700">
                  <c:v>151.217999999993</c:v>
                </c:pt>
                <c:pt idx="701">
                  <c:v>151.31799999999899</c:v>
                </c:pt>
                <c:pt idx="702">
                  <c:v>151.41800000000501</c:v>
                </c:pt>
                <c:pt idx="703">
                  <c:v>151.51799999999599</c:v>
                </c:pt>
                <c:pt idx="704">
                  <c:v>151.61800000000201</c:v>
                </c:pt>
                <c:pt idx="705">
                  <c:v>151.77800000000599</c:v>
                </c:pt>
                <c:pt idx="706">
                  <c:v>151.877999999997</c:v>
                </c:pt>
                <c:pt idx="707">
                  <c:v>151.97800000000299</c:v>
                </c:pt>
                <c:pt idx="708">
                  <c:v>152.07799999999401</c:v>
                </c:pt>
                <c:pt idx="709">
                  <c:v>152.19800000000399</c:v>
                </c:pt>
                <c:pt idx="710">
                  <c:v>152.29700000000599</c:v>
                </c:pt>
                <c:pt idx="711">
                  <c:v>152.39800000000099</c:v>
                </c:pt>
                <c:pt idx="712">
                  <c:v>152.53800000000001</c:v>
                </c:pt>
                <c:pt idx="713">
                  <c:v>152.63700000000199</c:v>
                </c:pt>
                <c:pt idx="714">
                  <c:v>152.77700000000101</c:v>
                </c:pt>
                <c:pt idx="715">
                  <c:v>152.87699999999299</c:v>
                </c:pt>
                <c:pt idx="716">
                  <c:v>153.01700000000699</c:v>
                </c:pt>
                <c:pt idx="717">
                  <c:v>153.116999999998</c:v>
                </c:pt>
                <c:pt idx="718">
                  <c:v>153.21700000000399</c:v>
                </c:pt>
                <c:pt idx="719">
                  <c:v>153.45699999999499</c:v>
                </c:pt>
                <c:pt idx="720">
                  <c:v>153.67699999999601</c:v>
                </c:pt>
                <c:pt idx="721">
                  <c:v>153.77700000000101</c:v>
                </c:pt>
                <c:pt idx="722">
                  <c:v>153.87699999999299</c:v>
                </c:pt>
                <c:pt idx="723">
                  <c:v>153.97699999999901</c:v>
                </c:pt>
                <c:pt idx="724">
                  <c:v>154.116999999998</c:v>
                </c:pt>
                <c:pt idx="725">
                  <c:v>154.197</c:v>
                </c:pt>
                <c:pt idx="726">
                  <c:v>154.33699999999999</c:v>
                </c:pt>
                <c:pt idx="727">
                  <c:v>154.43700000000501</c:v>
                </c:pt>
                <c:pt idx="728">
                  <c:v>154.53699999999699</c:v>
                </c:pt>
                <c:pt idx="729">
                  <c:v>154.657000000007</c:v>
                </c:pt>
                <c:pt idx="730">
                  <c:v>154.79700000000599</c:v>
                </c:pt>
                <c:pt idx="731">
                  <c:v>154.89699999999701</c:v>
                </c:pt>
                <c:pt idx="732">
                  <c:v>154.997000000003</c:v>
                </c:pt>
                <c:pt idx="733">
                  <c:v>155.116999999998</c:v>
                </c:pt>
                <c:pt idx="734">
                  <c:v>155.236999999994</c:v>
                </c:pt>
                <c:pt idx="735">
                  <c:v>155.33699999999999</c:v>
                </c:pt>
                <c:pt idx="736">
                  <c:v>155.497000000003</c:v>
                </c:pt>
                <c:pt idx="737">
                  <c:v>155.63700000000199</c:v>
                </c:pt>
                <c:pt idx="738">
                  <c:v>155.75699999999799</c:v>
                </c:pt>
                <c:pt idx="739">
                  <c:v>155.85700000000401</c:v>
                </c:pt>
                <c:pt idx="740">
                  <c:v>155.95699999999499</c:v>
                </c:pt>
                <c:pt idx="741">
                  <c:v>156.05700000000101</c:v>
                </c:pt>
                <c:pt idx="742">
                  <c:v>156.197</c:v>
                </c:pt>
                <c:pt idx="743">
                  <c:v>156.29700000000599</c:v>
                </c:pt>
                <c:pt idx="744">
                  <c:v>156.43700000000501</c:v>
                </c:pt>
                <c:pt idx="745">
                  <c:v>156.55700000000101</c:v>
                </c:pt>
                <c:pt idx="746">
                  <c:v>156.87699999999299</c:v>
                </c:pt>
                <c:pt idx="747">
                  <c:v>157.197</c:v>
                </c:pt>
                <c:pt idx="748">
                  <c:v>157.35599999999999</c:v>
                </c:pt>
                <c:pt idx="749">
                  <c:v>157.43700000000501</c:v>
                </c:pt>
                <c:pt idx="750">
                  <c:v>157.57600000000099</c:v>
                </c:pt>
                <c:pt idx="751">
                  <c:v>157.736000000004</c:v>
                </c:pt>
                <c:pt idx="752">
                  <c:v>157.79700000000599</c:v>
                </c:pt>
                <c:pt idx="753">
                  <c:v>157.936000000002</c:v>
                </c:pt>
                <c:pt idx="754">
                  <c:v>158.03599999999301</c:v>
                </c:pt>
                <c:pt idx="755">
                  <c:v>158.15600000000299</c:v>
                </c:pt>
                <c:pt idx="756">
                  <c:v>158.29600000000201</c:v>
                </c:pt>
                <c:pt idx="757">
                  <c:v>158.39599999999299</c:v>
                </c:pt>
                <c:pt idx="758">
                  <c:v>158.49599999999899</c:v>
                </c:pt>
                <c:pt idx="759">
                  <c:v>158.635999999999</c:v>
                </c:pt>
                <c:pt idx="760">
                  <c:v>158.736000000004</c:v>
                </c:pt>
                <c:pt idx="761">
                  <c:v>158.83599999999601</c:v>
                </c:pt>
                <c:pt idx="762">
                  <c:v>158.95600000000499</c:v>
                </c:pt>
                <c:pt idx="763">
                  <c:v>159.055999999997</c:v>
                </c:pt>
                <c:pt idx="764">
                  <c:v>159.15600000000299</c:v>
                </c:pt>
                <c:pt idx="765">
                  <c:v>159.29600000000201</c:v>
                </c:pt>
                <c:pt idx="766">
                  <c:v>159.436000000002</c:v>
                </c:pt>
                <c:pt idx="767">
                  <c:v>159.53599999999301</c:v>
                </c:pt>
                <c:pt idx="768">
                  <c:v>159.61599999999501</c:v>
                </c:pt>
                <c:pt idx="769">
                  <c:v>159.77599999999799</c:v>
                </c:pt>
                <c:pt idx="770">
                  <c:v>159.87600000000401</c:v>
                </c:pt>
                <c:pt idx="771">
                  <c:v>159.975999999995</c:v>
                </c:pt>
                <c:pt idx="772">
                  <c:v>160.09600000000501</c:v>
                </c:pt>
                <c:pt idx="773">
                  <c:v>160.236000000004</c:v>
                </c:pt>
                <c:pt idx="774">
                  <c:v>160.436000000002</c:v>
                </c:pt>
                <c:pt idx="775">
                  <c:v>160.516000000003</c:v>
                </c:pt>
                <c:pt idx="776">
                  <c:v>160.67600000000701</c:v>
                </c:pt>
                <c:pt idx="777">
                  <c:v>160.816000000006</c:v>
                </c:pt>
                <c:pt idx="778">
                  <c:v>160.936000000002</c:v>
                </c:pt>
                <c:pt idx="779">
                  <c:v>161.07600000000099</c:v>
                </c:pt>
                <c:pt idx="780">
                  <c:v>161.15600000000299</c:v>
                </c:pt>
                <c:pt idx="781">
                  <c:v>161.255999999994</c:v>
                </c:pt>
                <c:pt idx="782">
                  <c:v>161.35599999999999</c:v>
                </c:pt>
                <c:pt idx="783">
                  <c:v>161.49599999999899</c:v>
                </c:pt>
                <c:pt idx="784">
                  <c:v>161.59600000000501</c:v>
                </c:pt>
                <c:pt idx="785">
                  <c:v>161.736000000004</c:v>
                </c:pt>
                <c:pt idx="786">
                  <c:v>161.83599999999601</c:v>
                </c:pt>
                <c:pt idx="787">
                  <c:v>161.975999999995</c:v>
                </c:pt>
                <c:pt idx="788">
                  <c:v>162.074999999997</c:v>
                </c:pt>
                <c:pt idx="789">
                  <c:v>162.19599999999599</c:v>
                </c:pt>
                <c:pt idx="790">
                  <c:v>162.294999999998</c:v>
                </c:pt>
                <c:pt idx="791">
                  <c:v>162.43499999999801</c:v>
                </c:pt>
                <c:pt idx="792">
                  <c:v>162.574999999997</c:v>
                </c:pt>
                <c:pt idx="793">
                  <c:v>162.675000000003</c:v>
                </c:pt>
                <c:pt idx="794">
                  <c:v>162.77499999999401</c:v>
                </c:pt>
                <c:pt idx="795">
                  <c:v>162.914999999994</c:v>
                </c:pt>
                <c:pt idx="796">
                  <c:v>162.994999999995</c:v>
                </c:pt>
                <c:pt idx="797">
                  <c:v>163.13499999999499</c:v>
                </c:pt>
                <c:pt idx="798">
                  <c:v>163.27499999999401</c:v>
                </c:pt>
                <c:pt idx="799">
                  <c:v>163.375</c:v>
                </c:pt>
                <c:pt idx="800">
                  <c:v>163.494999999995</c:v>
                </c:pt>
                <c:pt idx="801">
                  <c:v>163.63499999999499</c:v>
                </c:pt>
                <c:pt idx="802">
                  <c:v>163.81500000000199</c:v>
                </c:pt>
                <c:pt idx="803">
                  <c:v>163.97500000000599</c:v>
                </c:pt>
                <c:pt idx="804">
                  <c:v>164.11500000000501</c:v>
                </c:pt>
                <c:pt idx="805">
                  <c:v>164.21499999999699</c:v>
                </c:pt>
                <c:pt idx="806">
                  <c:v>164.335000000006</c:v>
                </c:pt>
                <c:pt idx="807">
                  <c:v>164.43499999999801</c:v>
                </c:pt>
                <c:pt idx="808">
                  <c:v>164.574999999997</c:v>
                </c:pt>
                <c:pt idx="809">
                  <c:v>164.69500000000701</c:v>
                </c:pt>
                <c:pt idx="810">
                  <c:v>164.77499999999401</c:v>
                </c:pt>
                <c:pt idx="811">
                  <c:v>164.914999999994</c:v>
                </c:pt>
                <c:pt idx="812">
                  <c:v>165.05499999999299</c:v>
                </c:pt>
                <c:pt idx="813">
                  <c:v>165.15499999999901</c:v>
                </c:pt>
                <c:pt idx="814">
                  <c:v>165.255000000005</c:v>
                </c:pt>
                <c:pt idx="815">
                  <c:v>165.39500000000399</c:v>
                </c:pt>
                <c:pt idx="816">
                  <c:v>165.47500000000599</c:v>
                </c:pt>
                <c:pt idx="817">
                  <c:v>165.63499999999499</c:v>
                </c:pt>
                <c:pt idx="818">
                  <c:v>165.73500000000101</c:v>
                </c:pt>
                <c:pt idx="819">
                  <c:v>165.81500000000199</c:v>
                </c:pt>
                <c:pt idx="820">
                  <c:v>165.914999999994</c:v>
                </c:pt>
                <c:pt idx="821">
                  <c:v>166.074999999997</c:v>
                </c:pt>
                <c:pt idx="822">
                  <c:v>166.175000000003</c:v>
                </c:pt>
                <c:pt idx="823">
                  <c:v>166.27499999999401</c:v>
                </c:pt>
                <c:pt idx="824">
                  <c:v>166.35499999999601</c:v>
                </c:pt>
                <c:pt idx="825">
                  <c:v>166.51499999999899</c:v>
                </c:pt>
                <c:pt idx="826">
                  <c:v>166.59500000000099</c:v>
                </c:pt>
                <c:pt idx="827">
                  <c:v>166.71499999999699</c:v>
                </c:pt>
                <c:pt idx="828">
                  <c:v>166.875</c:v>
                </c:pt>
                <c:pt idx="829">
                  <c:v>166.97500000000599</c:v>
                </c:pt>
                <c:pt idx="830">
                  <c:v>167.09399999999701</c:v>
                </c:pt>
                <c:pt idx="831">
                  <c:v>167.233999999997</c:v>
                </c:pt>
                <c:pt idx="832">
                  <c:v>167.41400000000399</c:v>
                </c:pt>
                <c:pt idx="833">
                  <c:v>167.55400000000299</c:v>
                </c:pt>
                <c:pt idx="834">
                  <c:v>167.67399999999901</c:v>
                </c:pt>
                <c:pt idx="835">
                  <c:v>167.813999999998</c:v>
                </c:pt>
                <c:pt idx="836">
                  <c:v>167.933999999994</c:v>
                </c:pt>
                <c:pt idx="837">
                  <c:v>168.03399999999999</c:v>
                </c:pt>
                <c:pt idx="838">
                  <c:v>168.13400000000499</c:v>
                </c:pt>
                <c:pt idx="839">
                  <c:v>168.274000000005</c:v>
                </c:pt>
                <c:pt idx="840">
                  <c:v>168.37399999999599</c:v>
                </c:pt>
                <c:pt idx="841">
                  <c:v>168.47400000000201</c:v>
                </c:pt>
                <c:pt idx="842">
                  <c:v>168.57399999999299</c:v>
                </c:pt>
                <c:pt idx="843">
                  <c:v>168.67399999999901</c:v>
                </c:pt>
                <c:pt idx="844">
                  <c:v>168.813999999998</c:v>
                </c:pt>
                <c:pt idx="845">
                  <c:v>168.933999999994</c:v>
                </c:pt>
                <c:pt idx="846">
                  <c:v>169.03399999999999</c:v>
                </c:pt>
                <c:pt idx="847">
                  <c:v>169.17399999999901</c:v>
                </c:pt>
                <c:pt idx="848">
                  <c:v>169.313999999998</c:v>
                </c:pt>
                <c:pt idx="849">
                  <c:v>169.41400000000399</c:v>
                </c:pt>
                <c:pt idx="850">
                  <c:v>169.513999999996</c:v>
                </c:pt>
                <c:pt idx="851">
                  <c:v>169.614000000001</c:v>
                </c:pt>
                <c:pt idx="852">
                  <c:v>169.71400000000699</c:v>
                </c:pt>
                <c:pt idx="853">
                  <c:v>169.81500000000199</c:v>
                </c:pt>
                <c:pt idx="854">
                  <c:v>169.95399999999799</c:v>
                </c:pt>
                <c:pt idx="855">
                  <c:v>170.03399999999999</c:v>
                </c:pt>
                <c:pt idx="856">
                  <c:v>170.13400000000499</c:v>
                </c:pt>
                <c:pt idx="857">
                  <c:v>170.274000000005</c:v>
                </c:pt>
                <c:pt idx="858">
                  <c:v>170.41400000000399</c:v>
                </c:pt>
                <c:pt idx="859">
                  <c:v>170.513999999996</c:v>
                </c:pt>
                <c:pt idx="860">
                  <c:v>170.614000000001</c:v>
                </c:pt>
                <c:pt idx="861">
                  <c:v>170.83400000000299</c:v>
                </c:pt>
                <c:pt idx="862">
                  <c:v>170.933999999994</c:v>
                </c:pt>
                <c:pt idx="863">
                  <c:v>171.13400000000499</c:v>
                </c:pt>
                <c:pt idx="864">
                  <c:v>171.29399999999401</c:v>
                </c:pt>
                <c:pt idx="865">
                  <c:v>171.37399999999599</c:v>
                </c:pt>
                <c:pt idx="866">
                  <c:v>171.47400000000201</c:v>
                </c:pt>
                <c:pt idx="867">
                  <c:v>171.614000000001</c:v>
                </c:pt>
                <c:pt idx="868">
                  <c:v>171.71400000000699</c:v>
                </c:pt>
                <c:pt idx="869">
                  <c:v>171.813999999998</c:v>
                </c:pt>
                <c:pt idx="870">
                  <c:v>171.95299999999401</c:v>
                </c:pt>
                <c:pt idx="871">
                  <c:v>172.05400000000299</c:v>
                </c:pt>
                <c:pt idx="872">
                  <c:v>172.194000000003</c:v>
                </c:pt>
                <c:pt idx="873">
                  <c:v>172.29399999999401</c:v>
                </c:pt>
                <c:pt idx="874">
                  <c:v>172.43300000000499</c:v>
                </c:pt>
                <c:pt idx="875">
                  <c:v>172.53299999999601</c:v>
                </c:pt>
                <c:pt idx="876">
                  <c:v>172.633000000002</c:v>
                </c:pt>
                <c:pt idx="877">
                  <c:v>172.77300000000099</c:v>
                </c:pt>
                <c:pt idx="878">
                  <c:v>172.85300000000299</c:v>
                </c:pt>
                <c:pt idx="879">
                  <c:v>172.99300000000201</c:v>
                </c:pt>
                <c:pt idx="880">
                  <c:v>173.092999999993</c:v>
                </c:pt>
                <c:pt idx="881">
                  <c:v>173.252999999997</c:v>
                </c:pt>
                <c:pt idx="882">
                  <c:v>173.35300000000299</c:v>
                </c:pt>
                <c:pt idx="883">
                  <c:v>173.45299999999401</c:v>
                </c:pt>
                <c:pt idx="884">
                  <c:v>173.592999999993</c:v>
                </c:pt>
                <c:pt idx="885">
                  <c:v>173.73299999999301</c:v>
                </c:pt>
                <c:pt idx="886">
                  <c:v>173.832999999999</c:v>
                </c:pt>
                <c:pt idx="887">
                  <c:v>173.93300000000499</c:v>
                </c:pt>
                <c:pt idx="888">
                  <c:v>174.053</c:v>
                </c:pt>
                <c:pt idx="889">
                  <c:v>174.23299999999301</c:v>
                </c:pt>
                <c:pt idx="890">
                  <c:v>174.37300000000701</c:v>
                </c:pt>
                <c:pt idx="891">
                  <c:v>174.57300000000399</c:v>
                </c:pt>
                <c:pt idx="892">
                  <c:v>174.672999999995</c:v>
                </c:pt>
                <c:pt idx="893">
                  <c:v>174.832999999999</c:v>
                </c:pt>
                <c:pt idx="894">
                  <c:v>174.93300000000499</c:v>
                </c:pt>
                <c:pt idx="895">
                  <c:v>175.03299999999601</c:v>
                </c:pt>
                <c:pt idx="896">
                  <c:v>175.172999999995</c:v>
                </c:pt>
                <c:pt idx="897">
                  <c:v>175.252999999997</c:v>
                </c:pt>
                <c:pt idx="898">
                  <c:v>175.39299999999599</c:v>
                </c:pt>
                <c:pt idx="899">
                  <c:v>175.49300000000201</c:v>
                </c:pt>
                <c:pt idx="900">
                  <c:v>175.633000000002</c:v>
                </c:pt>
                <c:pt idx="901">
                  <c:v>175.73299999999301</c:v>
                </c:pt>
                <c:pt idx="902">
                  <c:v>175.832999999999</c:v>
                </c:pt>
                <c:pt idx="903">
                  <c:v>175.972999999998</c:v>
                </c:pt>
                <c:pt idx="904">
                  <c:v>176.053</c:v>
                </c:pt>
                <c:pt idx="905">
                  <c:v>176.21300000000301</c:v>
                </c:pt>
                <c:pt idx="906">
                  <c:v>176.31299999999499</c:v>
                </c:pt>
                <c:pt idx="907">
                  <c:v>176.45299999999401</c:v>
                </c:pt>
                <c:pt idx="908">
                  <c:v>176.53299999999601</c:v>
                </c:pt>
                <c:pt idx="909">
                  <c:v>176.79300000000501</c:v>
                </c:pt>
                <c:pt idx="910">
                  <c:v>176.93200000000101</c:v>
                </c:pt>
                <c:pt idx="911">
                  <c:v>177.03299999999601</c:v>
                </c:pt>
                <c:pt idx="912">
                  <c:v>177.133000000002</c:v>
                </c:pt>
                <c:pt idx="913">
                  <c:v>177.292000000001</c:v>
                </c:pt>
                <c:pt idx="914">
                  <c:v>177.39200000000699</c:v>
                </c:pt>
                <c:pt idx="915">
                  <c:v>177.51200000000199</c:v>
                </c:pt>
                <c:pt idx="916">
                  <c:v>177.67200000000599</c:v>
                </c:pt>
                <c:pt idx="917">
                  <c:v>177.872000000003</c:v>
                </c:pt>
                <c:pt idx="918">
                  <c:v>178.032000000007</c:v>
                </c:pt>
                <c:pt idx="919">
                  <c:v>178.13199999999799</c:v>
                </c:pt>
                <c:pt idx="920">
                  <c:v>178.25199999999299</c:v>
                </c:pt>
                <c:pt idx="921">
                  <c:v>178.35199999999901</c:v>
                </c:pt>
                <c:pt idx="922">
                  <c:v>178.491999999998</c:v>
                </c:pt>
                <c:pt idx="923">
                  <c:v>178.59200000000399</c:v>
                </c:pt>
                <c:pt idx="924">
                  <c:v>178.69199999999501</c:v>
                </c:pt>
                <c:pt idx="925">
                  <c:v>178.85199999999901</c:v>
                </c:pt>
                <c:pt idx="926">
                  <c:v>178.89200000000699</c:v>
                </c:pt>
                <c:pt idx="927">
                  <c:v>178.991999999998</c:v>
                </c:pt>
                <c:pt idx="928">
                  <c:v>179.13199999999799</c:v>
                </c:pt>
                <c:pt idx="929">
                  <c:v>179.292000000001</c:v>
                </c:pt>
                <c:pt idx="930">
                  <c:v>179.372000000003</c:v>
                </c:pt>
                <c:pt idx="931">
                  <c:v>179.51200000000199</c:v>
                </c:pt>
                <c:pt idx="932">
                  <c:v>179.611999999994</c:v>
                </c:pt>
                <c:pt idx="933">
                  <c:v>179.71199999999999</c:v>
                </c:pt>
                <c:pt idx="934">
                  <c:v>179.81200000000501</c:v>
                </c:pt>
                <c:pt idx="935">
                  <c:v>179.952000000005</c:v>
                </c:pt>
                <c:pt idx="936">
                  <c:v>180.05199999999601</c:v>
                </c:pt>
                <c:pt idx="937">
                  <c:v>180.15200000000101</c:v>
                </c:pt>
                <c:pt idx="938">
                  <c:v>180.31200000000501</c:v>
                </c:pt>
                <c:pt idx="939">
                  <c:v>180.39200000000699</c:v>
                </c:pt>
                <c:pt idx="940">
                  <c:v>180.47199999999401</c:v>
                </c:pt>
                <c:pt idx="941">
                  <c:v>180.63199999999799</c:v>
                </c:pt>
                <c:pt idx="942">
                  <c:v>180.71199999999999</c:v>
                </c:pt>
                <c:pt idx="943">
                  <c:v>180.89200000000699</c:v>
                </c:pt>
                <c:pt idx="944">
                  <c:v>180.991999999998</c:v>
                </c:pt>
                <c:pt idx="945">
                  <c:v>181.13400000000499</c:v>
                </c:pt>
                <c:pt idx="946">
                  <c:v>181.316000000006</c:v>
                </c:pt>
                <c:pt idx="947">
                  <c:v>181.47199999999401</c:v>
                </c:pt>
                <c:pt idx="948">
                  <c:v>181.572</c:v>
                </c:pt>
                <c:pt idx="949">
                  <c:v>181.67200000000599</c:v>
                </c:pt>
                <c:pt idx="950">
                  <c:v>181.77199999999701</c:v>
                </c:pt>
                <c:pt idx="951">
                  <c:v>181.87099999999899</c:v>
                </c:pt>
                <c:pt idx="952">
                  <c:v>181.99099999999501</c:v>
                </c:pt>
                <c:pt idx="953">
                  <c:v>182.15200000000101</c:v>
                </c:pt>
                <c:pt idx="954">
                  <c:v>182.21099999999601</c:v>
                </c:pt>
                <c:pt idx="955">
                  <c:v>182.31200000000501</c:v>
                </c:pt>
                <c:pt idx="956">
                  <c:v>182.41199999999699</c:v>
                </c:pt>
                <c:pt idx="957">
                  <c:v>182.510999999999</c:v>
                </c:pt>
                <c:pt idx="958">
                  <c:v>182.67100000000201</c:v>
                </c:pt>
                <c:pt idx="959">
                  <c:v>182.75100000000401</c:v>
                </c:pt>
                <c:pt idx="960">
                  <c:v>182.87099999999899</c:v>
                </c:pt>
                <c:pt idx="961">
                  <c:v>182.99099999999501</c:v>
                </c:pt>
                <c:pt idx="962">
                  <c:v>183.09200000000399</c:v>
                </c:pt>
                <c:pt idx="963">
                  <c:v>183.191000000006</c:v>
                </c:pt>
                <c:pt idx="964">
                  <c:v>183.29099999999701</c:v>
                </c:pt>
                <c:pt idx="965">
                  <c:v>183.45100000000099</c:v>
                </c:pt>
                <c:pt idx="966">
                  <c:v>183.49099999999501</c:v>
                </c:pt>
                <c:pt idx="967">
                  <c:v>183.611000000004</c:v>
                </c:pt>
                <c:pt idx="968">
                  <c:v>183.75100000000401</c:v>
                </c:pt>
                <c:pt idx="969">
                  <c:v>183.850999999995</c:v>
                </c:pt>
                <c:pt idx="970">
                  <c:v>183.95100000000099</c:v>
                </c:pt>
                <c:pt idx="971">
                  <c:v>184.05100000000701</c:v>
                </c:pt>
                <c:pt idx="972">
                  <c:v>184.15099999999799</c:v>
                </c:pt>
                <c:pt idx="973">
                  <c:v>184.25100000000401</c:v>
                </c:pt>
                <c:pt idx="974">
                  <c:v>184.37099999999899</c:v>
                </c:pt>
                <c:pt idx="975">
                  <c:v>184.47100000000501</c:v>
                </c:pt>
                <c:pt idx="976">
                  <c:v>184.67100000000201</c:v>
                </c:pt>
                <c:pt idx="977">
                  <c:v>184.87099999999899</c:v>
                </c:pt>
                <c:pt idx="978">
                  <c:v>185.03100000000299</c:v>
                </c:pt>
                <c:pt idx="979">
                  <c:v>185.111000000004</c:v>
                </c:pt>
                <c:pt idx="980">
                  <c:v>185.25100000000401</c:v>
                </c:pt>
                <c:pt idx="981">
                  <c:v>185.391000000003</c:v>
                </c:pt>
                <c:pt idx="982">
                  <c:v>185.49099999999501</c:v>
                </c:pt>
                <c:pt idx="983">
                  <c:v>185.59100000000001</c:v>
                </c:pt>
                <c:pt idx="984">
                  <c:v>185.71099999999601</c:v>
                </c:pt>
                <c:pt idx="985">
                  <c:v>185.83100000000499</c:v>
                </c:pt>
                <c:pt idx="986">
                  <c:v>185.930999999997</c:v>
                </c:pt>
                <c:pt idx="987">
                  <c:v>186.07099999999599</c:v>
                </c:pt>
                <c:pt idx="988">
                  <c:v>186.191000000006</c:v>
                </c:pt>
                <c:pt idx="989">
                  <c:v>186.29099999999701</c:v>
                </c:pt>
                <c:pt idx="990">
                  <c:v>186.391000000003</c:v>
                </c:pt>
                <c:pt idx="991">
                  <c:v>186.49099999999501</c:v>
                </c:pt>
                <c:pt idx="992">
                  <c:v>186.59100000000001</c:v>
                </c:pt>
                <c:pt idx="993">
                  <c:v>186.75100000000401</c:v>
                </c:pt>
                <c:pt idx="994">
                  <c:v>186.850999999995</c:v>
                </c:pt>
                <c:pt idx="995">
                  <c:v>186.949999999997</c:v>
                </c:pt>
                <c:pt idx="996">
                  <c:v>187.02999999999901</c:v>
                </c:pt>
                <c:pt idx="997">
                  <c:v>187.19000000000199</c:v>
                </c:pt>
                <c:pt idx="998">
                  <c:v>187.289999999994</c:v>
                </c:pt>
                <c:pt idx="999">
                  <c:v>187.369999999995</c:v>
                </c:pt>
                <c:pt idx="1000">
                  <c:v>187.49000000000501</c:v>
                </c:pt>
                <c:pt idx="1001">
                  <c:v>187.58999999999699</c:v>
                </c:pt>
                <c:pt idx="1002">
                  <c:v>187.69000000000199</c:v>
                </c:pt>
                <c:pt idx="1003">
                  <c:v>187.85000000000599</c:v>
                </c:pt>
                <c:pt idx="1004">
                  <c:v>187.92999999999299</c:v>
                </c:pt>
                <c:pt idx="1005">
                  <c:v>188.07000000000701</c:v>
                </c:pt>
                <c:pt idx="1006">
                  <c:v>188.27000000000399</c:v>
                </c:pt>
                <c:pt idx="1007">
                  <c:v>188.47000000000099</c:v>
                </c:pt>
                <c:pt idx="1008">
                  <c:v>188.57000000000701</c:v>
                </c:pt>
                <c:pt idx="1009">
                  <c:v>188.669999999998</c:v>
                </c:pt>
                <c:pt idx="1010">
                  <c:v>188.75</c:v>
                </c:pt>
                <c:pt idx="1011">
                  <c:v>188.869999999995</c:v>
                </c:pt>
                <c:pt idx="1012">
                  <c:v>189.00999999999499</c:v>
                </c:pt>
                <c:pt idx="1013">
                  <c:v>189.130000000005</c:v>
                </c:pt>
                <c:pt idx="1014">
                  <c:v>189.27000000000399</c:v>
                </c:pt>
                <c:pt idx="1015">
                  <c:v>189.369999999995</c:v>
                </c:pt>
                <c:pt idx="1016">
                  <c:v>189.47000000000099</c:v>
                </c:pt>
                <c:pt idx="1017">
                  <c:v>189.61000000000101</c:v>
                </c:pt>
                <c:pt idx="1018">
                  <c:v>189.69000000000199</c:v>
                </c:pt>
                <c:pt idx="1019">
                  <c:v>189.789999999994</c:v>
                </c:pt>
                <c:pt idx="1020">
                  <c:v>189.91000000000301</c:v>
                </c:pt>
                <c:pt idx="1021">
                  <c:v>190.050000000003</c:v>
                </c:pt>
                <c:pt idx="1022">
                  <c:v>190.14999999999401</c:v>
                </c:pt>
                <c:pt idx="1023">
                  <c:v>190.25</c:v>
                </c:pt>
                <c:pt idx="1024">
                  <c:v>190.35000000000599</c:v>
                </c:pt>
                <c:pt idx="1025">
                  <c:v>190.449999999997</c:v>
                </c:pt>
                <c:pt idx="1026">
                  <c:v>190.58999999999699</c:v>
                </c:pt>
                <c:pt idx="1027">
                  <c:v>190.69000000000199</c:v>
                </c:pt>
                <c:pt idx="1028">
                  <c:v>190.80999999999801</c:v>
                </c:pt>
                <c:pt idx="1029">
                  <c:v>190.91000000000301</c:v>
                </c:pt>
                <c:pt idx="1030">
                  <c:v>191.00999999999499</c:v>
                </c:pt>
                <c:pt idx="1031">
                  <c:v>191.08999999999699</c:v>
                </c:pt>
                <c:pt idx="1032">
                  <c:v>191.25</c:v>
                </c:pt>
                <c:pt idx="1033">
                  <c:v>191.35000000000599</c:v>
                </c:pt>
                <c:pt idx="1034">
                  <c:v>191.42999999999299</c:v>
                </c:pt>
                <c:pt idx="1035">
                  <c:v>191.57000000000701</c:v>
                </c:pt>
                <c:pt idx="1036">
                  <c:v>191.789999999994</c:v>
                </c:pt>
                <c:pt idx="1037">
                  <c:v>191.99000000000501</c:v>
                </c:pt>
                <c:pt idx="1038">
                  <c:v>192.08999999999699</c:v>
                </c:pt>
                <c:pt idx="1039">
                  <c:v>192.22900000000701</c:v>
                </c:pt>
                <c:pt idx="1040">
                  <c:v>192.32899999999799</c:v>
                </c:pt>
                <c:pt idx="1041">
                  <c:v>192.42900000000299</c:v>
                </c:pt>
                <c:pt idx="1042">
                  <c:v>192.52999999999901</c:v>
                </c:pt>
                <c:pt idx="1043">
                  <c:v>192.608999999997</c:v>
                </c:pt>
                <c:pt idx="1044">
                  <c:v>192.70900000000299</c:v>
                </c:pt>
                <c:pt idx="1045">
                  <c:v>192.869000000006</c:v>
                </c:pt>
                <c:pt idx="1046">
                  <c:v>192.989000000001</c:v>
                </c:pt>
                <c:pt idx="1047">
                  <c:v>193.12900000000101</c:v>
                </c:pt>
                <c:pt idx="1048">
                  <c:v>193.22900000000701</c:v>
                </c:pt>
                <c:pt idx="1049">
                  <c:v>193.369000000006</c:v>
                </c:pt>
                <c:pt idx="1050">
                  <c:v>193.44899999999299</c:v>
                </c:pt>
                <c:pt idx="1051">
                  <c:v>193.58900000000699</c:v>
                </c:pt>
                <c:pt idx="1052">
                  <c:v>193.688999999998</c:v>
                </c:pt>
                <c:pt idx="1053">
                  <c:v>193.78900000000399</c:v>
                </c:pt>
                <c:pt idx="1054">
                  <c:v>193.92900000000299</c:v>
                </c:pt>
                <c:pt idx="1055">
                  <c:v>194.02899999999499</c:v>
                </c:pt>
                <c:pt idx="1056">
                  <c:v>194.12900000000101</c:v>
                </c:pt>
                <c:pt idx="1057">
                  <c:v>194.22900000000701</c:v>
                </c:pt>
                <c:pt idx="1058">
                  <c:v>194.32899999999799</c:v>
                </c:pt>
                <c:pt idx="1059">
                  <c:v>194.44899999999299</c:v>
                </c:pt>
                <c:pt idx="1060">
                  <c:v>194.58900000000699</c:v>
                </c:pt>
                <c:pt idx="1061">
                  <c:v>194.688999999998</c:v>
                </c:pt>
                <c:pt idx="1062">
                  <c:v>194.76900000000001</c:v>
                </c:pt>
                <c:pt idx="1063">
                  <c:v>194.94899999999299</c:v>
                </c:pt>
                <c:pt idx="1064">
                  <c:v>195.15099999999799</c:v>
                </c:pt>
                <c:pt idx="1065">
                  <c:v>195.34900000000201</c:v>
                </c:pt>
                <c:pt idx="1066">
                  <c:v>195.44899999999299</c:v>
                </c:pt>
                <c:pt idx="1067">
                  <c:v>195.54899999999901</c:v>
                </c:pt>
                <c:pt idx="1068">
                  <c:v>195.649000000005</c:v>
                </c:pt>
                <c:pt idx="1069">
                  <c:v>195.808999999994</c:v>
                </c:pt>
                <c:pt idx="1070">
                  <c:v>195.90899999999999</c:v>
                </c:pt>
                <c:pt idx="1071">
                  <c:v>195.989000000001</c:v>
                </c:pt>
                <c:pt idx="1072">
                  <c:v>196.12900000000101</c:v>
                </c:pt>
                <c:pt idx="1073">
                  <c:v>196.22900000000701</c:v>
                </c:pt>
                <c:pt idx="1074">
                  <c:v>196.32899999999799</c:v>
                </c:pt>
                <c:pt idx="1075">
                  <c:v>196.46899999999701</c:v>
                </c:pt>
                <c:pt idx="1076">
                  <c:v>196.58900000000699</c:v>
                </c:pt>
                <c:pt idx="1077">
                  <c:v>196.68799999999499</c:v>
                </c:pt>
                <c:pt idx="1078">
                  <c:v>196.78800000000001</c:v>
                </c:pt>
                <c:pt idx="1079">
                  <c:v>196.888999999996</c:v>
                </c:pt>
                <c:pt idx="1080">
                  <c:v>197.008000000002</c:v>
                </c:pt>
                <c:pt idx="1081">
                  <c:v>197.14800000000099</c:v>
                </c:pt>
                <c:pt idx="1082">
                  <c:v>197.24800000000701</c:v>
                </c:pt>
                <c:pt idx="1083">
                  <c:v>197.347999999998</c:v>
                </c:pt>
                <c:pt idx="1084">
                  <c:v>197.48799999999801</c:v>
                </c:pt>
                <c:pt idx="1085">
                  <c:v>197.58800000000301</c:v>
                </c:pt>
                <c:pt idx="1086">
                  <c:v>197.68799999999499</c:v>
                </c:pt>
                <c:pt idx="1087">
                  <c:v>197.78800000000001</c:v>
                </c:pt>
                <c:pt idx="1088">
                  <c:v>197.888000000006</c:v>
                </c:pt>
                <c:pt idx="1089">
                  <c:v>198.047999999995</c:v>
                </c:pt>
                <c:pt idx="1090">
                  <c:v>198.14800000000099</c:v>
                </c:pt>
                <c:pt idx="1091">
                  <c:v>198.18799999999499</c:v>
                </c:pt>
                <c:pt idx="1092">
                  <c:v>198.347999999998</c:v>
                </c:pt>
                <c:pt idx="1093">
                  <c:v>198.467999999993</c:v>
                </c:pt>
                <c:pt idx="1094">
                  <c:v>198.68799999999499</c:v>
                </c:pt>
                <c:pt idx="1095">
                  <c:v>198.80800000000499</c:v>
                </c:pt>
                <c:pt idx="1096">
                  <c:v>198.967999999993</c:v>
                </c:pt>
                <c:pt idx="1097">
                  <c:v>199.06799999999899</c:v>
                </c:pt>
                <c:pt idx="1098">
                  <c:v>199.16800000000501</c:v>
                </c:pt>
                <c:pt idx="1099">
                  <c:v>199.26799999999599</c:v>
                </c:pt>
                <c:pt idx="1100">
                  <c:v>199.428</c:v>
                </c:pt>
                <c:pt idx="1101">
                  <c:v>199.508000000002</c:v>
                </c:pt>
                <c:pt idx="1102">
                  <c:v>199.64800000000099</c:v>
                </c:pt>
                <c:pt idx="1103">
                  <c:v>199.72800000000299</c:v>
                </c:pt>
                <c:pt idx="1104">
                  <c:v>199.847999999998</c:v>
                </c:pt>
                <c:pt idx="1105">
                  <c:v>199.94800000000399</c:v>
                </c:pt>
                <c:pt idx="1106">
                  <c:v>200.08800000000301</c:v>
                </c:pt>
                <c:pt idx="1107">
                  <c:v>200.21199999999999</c:v>
                </c:pt>
                <c:pt idx="1108">
                  <c:v>200.347999999998</c:v>
                </c:pt>
                <c:pt idx="1109">
                  <c:v>200.44800000000399</c:v>
                </c:pt>
                <c:pt idx="1110">
                  <c:v>200.547999999995</c:v>
                </c:pt>
                <c:pt idx="1111">
                  <c:v>200.707999999999</c:v>
                </c:pt>
                <c:pt idx="1112">
                  <c:v>200.76799999999599</c:v>
                </c:pt>
                <c:pt idx="1113">
                  <c:v>200.86800000000201</c:v>
                </c:pt>
                <c:pt idx="1114">
                  <c:v>201.008000000002</c:v>
                </c:pt>
                <c:pt idx="1115">
                  <c:v>201.08800000000301</c:v>
                </c:pt>
                <c:pt idx="1116">
                  <c:v>201.27199999999701</c:v>
                </c:pt>
                <c:pt idx="1117">
                  <c:v>201.36800000000201</c:v>
                </c:pt>
                <c:pt idx="1118">
                  <c:v>201.508000000002</c:v>
                </c:pt>
                <c:pt idx="1119">
                  <c:v>201.58800000000301</c:v>
                </c:pt>
                <c:pt idx="1120">
                  <c:v>201.72800000000299</c:v>
                </c:pt>
                <c:pt idx="1121">
                  <c:v>201.82799999999401</c:v>
                </c:pt>
                <c:pt idx="1122">
                  <c:v>202.04700000000599</c:v>
                </c:pt>
                <c:pt idx="1123">
                  <c:v>202.18700000000501</c:v>
                </c:pt>
                <c:pt idx="1124">
                  <c:v>202.366999999998</c:v>
                </c:pt>
                <c:pt idx="1125">
                  <c:v>202.46700000000399</c:v>
                </c:pt>
                <c:pt idx="1126">
                  <c:v>202.58699999999999</c:v>
                </c:pt>
                <c:pt idx="1127">
                  <c:v>202.68700000000501</c:v>
                </c:pt>
                <c:pt idx="1128">
                  <c:v>202.80700000000101</c:v>
                </c:pt>
                <c:pt idx="1129">
                  <c:v>202.92699999999601</c:v>
                </c:pt>
                <c:pt idx="1130">
                  <c:v>203.02700000000101</c:v>
                </c:pt>
                <c:pt idx="1131">
                  <c:v>203.167000000001</c:v>
                </c:pt>
                <c:pt idx="1132">
                  <c:v>203.26700000000699</c:v>
                </c:pt>
                <c:pt idx="1133">
                  <c:v>203.366999999998</c:v>
                </c:pt>
                <c:pt idx="1134">
                  <c:v>203.50699999999799</c:v>
                </c:pt>
                <c:pt idx="1135">
                  <c:v>203.60700000000401</c:v>
                </c:pt>
                <c:pt idx="1136">
                  <c:v>203.70699999999499</c:v>
                </c:pt>
                <c:pt idx="1137">
                  <c:v>203.80700000000101</c:v>
                </c:pt>
                <c:pt idx="1138">
                  <c:v>203.907000000007</c:v>
                </c:pt>
                <c:pt idx="1139">
                  <c:v>204.04700000000599</c:v>
                </c:pt>
                <c:pt idx="1140">
                  <c:v>204.167000000001</c:v>
                </c:pt>
                <c:pt idx="1141">
                  <c:v>204.26700000000699</c:v>
                </c:pt>
                <c:pt idx="1142">
                  <c:v>204.366999999998</c:v>
                </c:pt>
                <c:pt idx="1143">
                  <c:v>204.46700000000399</c:v>
                </c:pt>
                <c:pt idx="1144">
                  <c:v>204.58699999999999</c:v>
                </c:pt>
                <c:pt idx="1145">
                  <c:v>204.70699999999499</c:v>
                </c:pt>
                <c:pt idx="1146">
                  <c:v>204.80700000000101</c:v>
                </c:pt>
                <c:pt idx="1147">
                  <c:v>204.96700000000399</c:v>
                </c:pt>
                <c:pt idx="1148">
                  <c:v>205.08699999999999</c:v>
                </c:pt>
                <c:pt idx="1149">
                  <c:v>205.18700000000501</c:v>
                </c:pt>
                <c:pt idx="1150">
                  <c:v>205.366999999998</c:v>
                </c:pt>
                <c:pt idx="1151">
                  <c:v>205.52700000000101</c:v>
                </c:pt>
                <c:pt idx="1152">
                  <c:v>205.667000000001</c:v>
                </c:pt>
                <c:pt idx="1153">
                  <c:v>205.84699999999401</c:v>
                </c:pt>
                <c:pt idx="1154">
                  <c:v>205.991999999998</c:v>
                </c:pt>
                <c:pt idx="1155">
                  <c:v>206.08699999999999</c:v>
                </c:pt>
                <c:pt idx="1156">
                  <c:v>206.22699999999901</c:v>
                </c:pt>
                <c:pt idx="1157">
                  <c:v>206.30700000000101</c:v>
                </c:pt>
                <c:pt idx="1158">
                  <c:v>206.447</c:v>
                </c:pt>
                <c:pt idx="1159">
                  <c:v>206.60700000000401</c:v>
                </c:pt>
                <c:pt idx="1160">
                  <c:v>206.64699999999701</c:v>
                </c:pt>
                <c:pt idx="1161">
                  <c:v>206.805999999997</c:v>
                </c:pt>
                <c:pt idx="1162">
                  <c:v>206.90600000000299</c:v>
                </c:pt>
                <c:pt idx="1163">
                  <c:v>207.02700000000101</c:v>
                </c:pt>
                <c:pt idx="1164">
                  <c:v>207.225999999995</c:v>
                </c:pt>
                <c:pt idx="1165">
                  <c:v>207.54600000000201</c:v>
                </c:pt>
                <c:pt idx="1166">
                  <c:v>207.70600000000499</c:v>
                </c:pt>
                <c:pt idx="1167">
                  <c:v>207.805999999997</c:v>
                </c:pt>
                <c:pt idx="1168">
                  <c:v>207.94599999999599</c:v>
                </c:pt>
                <c:pt idx="1169">
                  <c:v>208.04600000000201</c:v>
                </c:pt>
                <c:pt idx="1170">
                  <c:v>208.14599999999299</c:v>
                </c:pt>
                <c:pt idx="1171">
                  <c:v>208.28599999999301</c:v>
                </c:pt>
                <c:pt idx="1172">
                  <c:v>208.385999999999</c:v>
                </c:pt>
                <c:pt idx="1173">
                  <c:v>208.52599999999799</c:v>
                </c:pt>
                <c:pt idx="1174">
                  <c:v>208.62600000000401</c:v>
                </c:pt>
                <c:pt idx="1175">
                  <c:v>208.725999999995</c:v>
                </c:pt>
                <c:pt idx="1176">
                  <c:v>208.82600000000099</c:v>
                </c:pt>
                <c:pt idx="1177">
                  <c:v>209.005999999994</c:v>
                </c:pt>
                <c:pt idx="1178">
                  <c:v>209.14599999999299</c:v>
                </c:pt>
                <c:pt idx="1179">
                  <c:v>209.32600000000099</c:v>
                </c:pt>
                <c:pt idx="1180">
                  <c:v>209.486000000004</c:v>
                </c:pt>
                <c:pt idx="1181">
                  <c:v>209.62600000000401</c:v>
                </c:pt>
                <c:pt idx="1182">
                  <c:v>209.66599999999701</c:v>
                </c:pt>
                <c:pt idx="1183">
                  <c:v>209.82600000000099</c:v>
                </c:pt>
                <c:pt idx="1184">
                  <c:v>209.92600000000701</c:v>
                </c:pt>
                <c:pt idx="1185">
                  <c:v>210.066000000006</c:v>
                </c:pt>
                <c:pt idx="1186">
                  <c:v>210.16599999999701</c:v>
                </c:pt>
                <c:pt idx="1187">
                  <c:v>210.266000000003</c:v>
                </c:pt>
                <c:pt idx="1188">
                  <c:v>210.34600000000501</c:v>
                </c:pt>
                <c:pt idx="1189">
                  <c:v>210.486000000004</c:v>
                </c:pt>
                <c:pt idx="1190">
                  <c:v>210.62600000000401</c:v>
                </c:pt>
                <c:pt idx="1191">
                  <c:v>210.725999999995</c:v>
                </c:pt>
                <c:pt idx="1192">
                  <c:v>210.82600000000099</c:v>
                </c:pt>
                <c:pt idx="1193">
                  <c:v>210.92600000000701</c:v>
                </c:pt>
                <c:pt idx="1194">
                  <c:v>211.02599999999799</c:v>
                </c:pt>
                <c:pt idx="1195">
                  <c:v>211.16599999999701</c:v>
                </c:pt>
                <c:pt idx="1196">
                  <c:v>211.305999999997</c:v>
                </c:pt>
                <c:pt idx="1197">
                  <c:v>211.40600000000299</c:v>
                </c:pt>
                <c:pt idx="1198">
                  <c:v>211.505000000005</c:v>
                </c:pt>
                <c:pt idx="1199">
                  <c:v>211.64500000000399</c:v>
                </c:pt>
                <c:pt idx="1200">
                  <c:v>211.74599999999899</c:v>
                </c:pt>
                <c:pt idx="1201">
                  <c:v>211.88499999999499</c:v>
                </c:pt>
                <c:pt idx="1202">
                  <c:v>212.005999999994</c:v>
                </c:pt>
                <c:pt idx="1203">
                  <c:v>212.10499999999601</c:v>
                </c:pt>
                <c:pt idx="1204">
                  <c:v>212.205000000002</c:v>
                </c:pt>
                <c:pt idx="1205">
                  <c:v>212.34500000000099</c:v>
                </c:pt>
                <c:pt idx="1206">
                  <c:v>212.46499999999699</c:v>
                </c:pt>
                <c:pt idx="1207">
                  <c:v>212.585000000006</c:v>
                </c:pt>
                <c:pt idx="1208">
                  <c:v>212.80499999999299</c:v>
                </c:pt>
                <c:pt idx="1209">
                  <c:v>212.96499999999699</c:v>
                </c:pt>
                <c:pt idx="1210">
                  <c:v>213.044999999998</c:v>
                </c:pt>
                <c:pt idx="1211">
                  <c:v>213.18499999999801</c:v>
                </c:pt>
                <c:pt idx="1212">
                  <c:v>213.28500000000301</c:v>
                </c:pt>
                <c:pt idx="1213">
                  <c:v>213.38499999999499</c:v>
                </c:pt>
                <c:pt idx="1214">
                  <c:v>213.52499999999401</c:v>
                </c:pt>
                <c:pt idx="1215">
                  <c:v>213.60499999999601</c:v>
                </c:pt>
                <c:pt idx="1216">
                  <c:v>213.76499999999899</c:v>
                </c:pt>
                <c:pt idx="1217">
                  <c:v>213.86500000000501</c:v>
                </c:pt>
                <c:pt idx="1218">
                  <c:v>213.96499999999699</c:v>
                </c:pt>
                <c:pt idx="1219">
                  <c:v>214.06500000000199</c:v>
                </c:pt>
                <c:pt idx="1220">
                  <c:v>214.164999999994</c:v>
                </c:pt>
                <c:pt idx="1221">
                  <c:v>214.30499999999299</c:v>
                </c:pt>
                <c:pt idx="1222">
                  <c:v>214.38499999999499</c:v>
                </c:pt>
                <c:pt idx="1223">
                  <c:v>214.48500000000101</c:v>
                </c:pt>
                <c:pt idx="1224">
                  <c:v>214.64500000000399</c:v>
                </c:pt>
                <c:pt idx="1225">
                  <c:v>214.744999999995</c:v>
                </c:pt>
                <c:pt idx="1226">
                  <c:v>214.824999999997</c:v>
                </c:pt>
                <c:pt idx="1227">
                  <c:v>215.005000000005</c:v>
                </c:pt>
                <c:pt idx="1228">
                  <c:v>215.10499999999601</c:v>
                </c:pt>
                <c:pt idx="1229">
                  <c:v>215.205000000002</c:v>
                </c:pt>
                <c:pt idx="1230">
                  <c:v>215.34500000000099</c:v>
                </c:pt>
                <c:pt idx="1231">
                  <c:v>215.44500000000701</c:v>
                </c:pt>
                <c:pt idx="1232">
                  <c:v>215.544999999998</c:v>
                </c:pt>
                <c:pt idx="1233">
                  <c:v>215.64500000000399</c:v>
                </c:pt>
                <c:pt idx="1234">
                  <c:v>215.78500000000301</c:v>
                </c:pt>
                <c:pt idx="1235">
                  <c:v>215.88499999999499</c:v>
                </c:pt>
                <c:pt idx="1236">
                  <c:v>216.005000000005</c:v>
                </c:pt>
                <c:pt idx="1237">
                  <c:v>216.14500000000399</c:v>
                </c:pt>
                <c:pt idx="1238">
                  <c:v>216.30499999999299</c:v>
                </c:pt>
                <c:pt idx="1239">
                  <c:v>216.44500000000701</c:v>
                </c:pt>
                <c:pt idx="1240">
                  <c:v>216.54399999999401</c:v>
                </c:pt>
                <c:pt idx="1241">
                  <c:v>216.64500000000399</c:v>
                </c:pt>
                <c:pt idx="1242">
                  <c:v>216.78500000000301</c:v>
                </c:pt>
                <c:pt idx="1243">
                  <c:v>216.90499999999901</c:v>
                </c:pt>
                <c:pt idx="1244">
                  <c:v>217.00400000000101</c:v>
                </c:pt>
                <c:pt idx="1245">
                  <c:v>217.10400000000701</c:v>
                </c:pt>
                <c:pt idx="1246">
                  <c:v>217.244000000006</c:v>
                </c:pt>
                <c:pt idx="1247">
                  <c:v>217.38400000000499</c:v>
                </c:pt>
                <c:pt idx="1248">
                  <c:v>217.483999999997</c:v>
                </c:pt>
                <c:pt idx="1249">
                  <c:v>217.60400000000701</c:v>
                </c:pt>
                <c:pt idx="1250">
                  <c:v>217.70399999999799</c:v>
                </c:pt>
                <c:pt idx="1251">
                  <c:v>217.80400000000299</c:v>
                </c:pt>
                <c:pt idx="1252">
                  <c:v>217.944000000003</c:v>
                </c:pt>
                <c:pt idx="1253">
                  <c:v>218.04399999999401</c:v>
                </c:pt>
                <c:pt idx="1254">
                  <c:v>218.14400000000001</c:v>
                </c:pt>
                <c:pt idx="1255">
                  <c:v>218.28399999999999</c:v>
                </c:pt>
                <c:pt idx="1256">
                  <c:v>218.38400000000499</c:v>
                </c:pt>
                <c:pt idx="1257">
                  <c:v>218.483999999997</c:v>
                </c:pt>
                <c:pt idx="1258">
                  <c:v>218.58400000000299</c:v>
                </c:pt>
                <c:pt idx="1259">
                  <c:v>218.683999999994</c:v>
                </c:pt>
                <c:pt idx="1260">
                  <c:v>218.82399999999299</c:v>
                </c:pt>
                <c:pt idx="1261">
                  <c:v>218.92399999999901</c:v>
                </c:pt>
                <c:pt idx="1262">
                  <c:v>219.063999999998</c:v>
                </c:pt>
                <c:pt idx="1263">
                  <c:v>219.16400000000399</c:v>
                </c:pt>
                <c:pt idx="1264">
                  <c:v>219.263999999996</c:v>
                </c:pt>
                <c:pt idx="1265">
                  <c:v>219.364000000001</c:v>
                </c:pt>
                <c:pt idx="1266">
                  <c:v>219.524000000005</c:v>
                </c:pt>
                <c:pt idx="1267">
                  <c:v>219.72400000000201</c:v>
                </c:pt>
                <c:pt idx="1268">
                  <c:v>219.88400000000499</c:v>
                </c:pt>
                <c:pt idx="1269">
                  <c:v>220.00400000000101</c:v>
                </c:pt>
                <c:pt idx="1270">
                  <c:v>220.14400000000001</c:v>
                </c:pt>
                <c:pt idx="1271">
                  <c:v>220.244000000006</c:v>
                </c:pt>
                <c:pt idx="1272">
                  <c:v>220.34399999999701</c:v>
                </c:pt>
                <c:pt idx="1273">
                  <c:v>220.483999999997</c:v>
                </c:pt>
                <c:pt idx="1274">
                  <c:v>220.58400000000299</c:v>
                </c:pt>
                <c:pt idx="1275">
                  <c:v>220.683999999994</c:v>
                </c:pt>
                <c:pt idx="1276">
                  <c:v>220.78399999999999</c:v>
                </c:pt>
                <c:pt idx="1277">
                  <c:v>220.88400000000499</c:v>
                </c:pt>
                <c:pt idx="1278">
                  <c:v>221.04399999999401</c:v>
                </c:pt>
                <c:pt idx="1279">
                  <c:v>221.14400000000001</c:v>
                </c:pt>
                <c:pt idx="1280">
                  <c:v>221.20399999999799</c:v>
                </c:pt>
                <c:pt idx="1281">
                  <c:v>221.30400000000299</c:v>
                </c:pt>
                <c:pt idx="1282">
                  <c:v>221.46400000000699</c:v>
                </c:pt>
                <c:pt idx="1283">
                  <c:v>221.563999999998</c:v>
                </c:pt>
                <c:pt idx="1284">
                  <c:v>221.66300000000001</c:v>
                </c:pt>
                <c:pt idx="1285">
                  <c:v>221.74300000000201</c:v>
                </c:pt>
                <c:pt idx="1286">
                  <c:v>221.88400000000499</c:v>
                </c:pt>
                <c:pt idx="1287">
                  <c:v>221.983999999997</c:v>
                </c:pt>
                <c:pt idx="1288">
                  <c:v>222.063999999998</c:v>
                </c:pt>
                <c:pt idx="1289">
                  <c:v>222.22400000000201</c:v>
                </c:pt>
                <c:pt idx="1290">
                  <c:v>222.32300000000399</c:v>
                </c:pt>
                <c:pt idx="1291">
                  <c:v>222.46300000000301</c:v>
                </c:pt>
                <c:pt idx="1292">
                  <c:v>222.582999999999</c:v>
                </c:pt>
                <c:pt idx="1293">
                  <c:v>222.722999999998</c:v>
                </c:pt>
                <c:pt idx="1294">
                  <c:v>222.80400000000299</c:v>
                </c:pt>
                <c:pt idx="1295">
                  <c:v>222.94299999999899</c:v>
                </c:pt>
                <c:pt idx="1296">
                  <c:v>223.14299999999599</c:v>
                </c:pt>
                <c:pt idx="1297">
                  <c:v>223.263000000006</c:v>
                </c:pt>
                <c:pt idx="1298">
                  <c:v>223.44299999999899</c:v>
                </c:pt>
                <c:pt idx="1299">
                  <c:v>223.582999999999</c:v>
                </c:pt>
                <c:pt idx="1300">
                  <c:v>223.70299999999401</c:v>
                </c:pt>
                <c:pt idx="1301">
                  <c:v>223.842999999993</c:v>
                </c:pt>
                <c:pt idx="1302">
                  <c:v>223.922999999995</c:v>
                </c:pt>
                <c:pt idx="1303">
                  <c:v>224.06299999999499</c:v>
                </c:pt>
                <c:pt idx="1304">
                  <c:v>224.16300000000001</c:v>
                </c:pt>
                <c:pt idx="1305">
                  <c:v>224.303</c:v>
                </c:pt>
                <c:pt idx="1306">
                  <c:v>224.40300000000599</c:v>
                </c:pt>
                <c:pt idx="1307">
                  <c:v>224.502999999997</c:v>
                </c:pt>
              </c:numCache>
            </c:numRef>
          </c:xVal>
          <c:yVal>
            <c:numRef>
              <c:f>'ВОСК ЖВМ'!$K$2:$K$1472</c:f>
              <c:numCache>
                <c:formatCode>General</c:formatCode>
                <c:ptCount val="1471"/>
                <c:pt idx="0">
                  <c:v>26.490257479060102</c:v>
                </c:pt>
                <c:pt idx="1">
                  <c:v>26.786763194684099</c:v>
                </c:pt>
                <c:pt idx="2">
                  <c:v>26.786092426352401</c:v>
                </c:pt>
                <c:pt idx="3">
                  <c:v>27.0370273933151</c:v>
                </c:pt>
                <c:pt idx="4">
                  <c:v>27.0706951883299</c:v>
                </c:pt>
                <c:pt idx="5">
                  <c:v>27.0706951883299</c:v>
                </c:pt>
                <c:pt idx="6">
                  <c:v>27.113632852865301</c:v>
                </c:pt>
                <c:pt idx="7">
                  <c:v>27.3569933374805</c:v>
                </c:pt>
                <c:pt idx="8">
                  <c:v>27.562319983993699</c:v>
                </c:pt>
                <c:pt idx="9">
                  <c:v>27.831215089208801</c:v>
                </c:pt>
                <c:pt idx="10">
                  <c:v>27.8398435904274</c:v>
                </c:pt>
                <c:pt idx="11">
                  <c:v>27.830803077739802</c:v>
                </c:pt>
                <c:pt idx="12">
                  <c:v>27.829511530277301</c:v>
                </c:pt>
                <c:pt idx="13">
                  <c:v>28.0553820490682</c:v>
                </c:pt>
                <c:pt idx="14">
                  <c:v>28.053436396340899</c:v>
                </c:pt>
                <c:pt idx="15">
                  <c:v>28.235952673923201</c:v>
                </c:pt>
                <c:pt idx="16">
                  <c:v>28.517025833164102</c:v>
                </c:pt>
                <c:pt idx="17">
                  <c:v>28.723706433753399</c:v>
                </c:pt>
                <c:pt idx="18">
                  <c:v>28.723035665421701</c:v>
                </c:pt>
                <c:pt idx="19">
                  <c:v>28.7612946147024</c:v>
                </c:pt>
                <c:pt idx="20">
                  <c:v>28.7875088144926</c:v>
                </c:pt>
                <c:pt idx="21">
                  <c:v>28.784204962035101</c:v>
                </c:pt>
                <c:pt idx="22">
                  <c:v>29.366867030965601</c:v>
                </c:pt>
                <c:pt idx="23">
                  <c:v>29.380519926190299</c:v>
                </c:pt>
                <c:pt idx="24">
                  <c:v>29.3232461806858</c:v>
                </c:pt>
                <c:pt idx="25">
                  <c:v>29.417507917179499</c:v>
                </c:pt>
                <c:pt idx="26">
                  <c:v>29.4161830435831</c:v>
                </c:pt>
                <c:pt idx="27">
                  <c:v>29.438939177659002</c:v>
                </c:pt>
                <c:pt idx="28">
                  <c:v>29.640607801654799</c:v>
                </c:pt>
                <c:pt idx="29">
                  <c:v>29.878897829167201</c:v>
                </c:pt>
                <c:pt idx="30">
                  <c:v>29.878864503033402</c:v>
                </c:pt>
                <c:pt idx="31">
                  <c:v>30.009252316240001</c:v>
                </c:pt>
                <c:pt idx="32">
                  <c:v>29.983925504651602</c:v>
                </c:pt>
                <c:pt idx="33">
                  <c:v>30.0309831923743</c:v>
                </c:pt>
                <c:pt idx="34">
                  <c:v>30.216715761425</c:v>
                </c:pt>
                <c:pt idx="35">
                  <c:v>30.3879913623839</c:v>
                </c:pt>
                <c:pt idx="36">
                  <c:v>30.152001796758999</c:v>
                </c:pt>
                <c:pt idx="37">
                  <c:v>30.772872186669101</c:v>
                </c:pt>
                <c:pt idx="38">
                  <c:v>31.291531918057199</c:v>
                </c:pt>
                <c:pt idx="39">
                  <c:v>31.1461829990963</c:v>
                </c:pt>
                <c:pt idx="40">
                  <c:v>31.244873824390901</c:v>
                </c:pt>
                <c:pt idx="41">
                  <c:v>31.244873824390901</c:v>
                </c:pt>
                <c:pt idx="42">
                  <c:v>31.292648663091999</c:v>
                </c:pt>
                <c:pt idx="43">
                  <c:v>31.508349187197702</c:v>
                </c:pt>
                <c:pt idx="44">
                  <c:v>31.5056994400049</c:v>
                </c:pt>
                <c:pt idx="45">
                  <c:v>31.700489504360402</c:v>
                </c:pt>
                <c:pt idx="46">
                  <c:v>31.911382254330199</c:v>
                </c:pt>
                <c:pt idx="47">
                  <c:v>31.960494384040398</c:v>
                </c:pt>
                <c:pt idx="48">
                  <c:v>32.124241565748498</c:v>
                </c:pt>
                <c:pt idx="49">
                  <c:v>32.126857986807401</c:v>
                </c:pt>
                <c:pt idx="50">
                  <c:v>32.518725201342797</c:v>
                </c:pt>
                <c:pt idx="51">
                  <c:v>32.721031267536397</c:v>
                </c:pt>
                <c:pt idx="52">
                  <c:v>32.804556784619201</c:v>
                </c:pt>
                <c:pt idx="53">
                  <c:v>32.8047234152885</c:v>
                </c:pt>
                <c:pt idx="54">
                  <c:v>33.237336941282202</c:v>
                </c:pt>
                <c:pt idx="55">
                  <c:v>33.261417948954602</c:v>
                </c:pt>
                <c:pt idx="56">
                  <c:v>33.2814076943692</c:v>
                </c:pt>
                <c:pt idx="57">
                  <c:v>33.434293523889401</c:v>
                </c:pt>
                <c:pt idx="58">
                  <c:v>33.549245174159097</c:v>
                </c:pt>
                <c:pt idx="59">
                  <c:v>33.664109263439798</c:v>
                </c:pt>
                <c:pt idx="60">
                  <c:v>33.664109263439798</c:v>
                </c:pt>
                <c:pt idx="61">
                  <c:v>33.968260039783097</c:v>
                </c:pt>
                <c:pt idx="62">
                  <c:v>33.968260039783097</c:v>
                </c:pt>
                <c:pt idx="63">
                  <c:v>34.173494879653099</c:v>
                </c:pt>
                <c:pt idx="64">
                  <c:v>34.268440121441301</c:v>
                </c:pt>
                <c:pt idx="65">
                  <c:v>34.612991210941402</c:v>
                </c:pt>
                <c:pt idx="66">
                  <c:v>34.413851447015603</c:v>
                </c:pt>
                <c:pt idx="67">
                  <c:v>34.7128651139883</c:v>
                </c:pt>
                <c:pt idx="68">
                  <c:v>34.823338005806498</c:v>
                </c:pt>
                <c:pt idx="69">
                  <c:v>34.930544616955302</c:v>
                </c:pt>
                <c:pt idx="70">
                  <c:v>35.065782021740297</c:v>
                </c:pt>
                <c:pt idx="71">
                  <c:v>35.121714230581397</c:v>
                </c:pt>
                <c:pt idx="72">
                  <c:v>35.298497774037699</c:v>
                </c:pt>
                <c:pt idx="73">
                  <c:v>35.399046691070502</c:v>
                </c:pt>
                <c:pt idx="74">
                  <c:v>35.603260838203298</c:v>
                </c:pt>
                <c:pt idx="75">
                  <c:v>35.680332863627598</c:v>
                </c:pt>
                <c:pt idx="76">
                  <c:v>35.648893993477998</c:v>
                </c:pt>
                <c:pt idx="77">
                  <c:v>35.790563981200201</c:v>
                </c:pt>
                <c:pt idx="78">
                  <c:v>35.885659190590701</c:v>
                </c:pt>
                <c:pt idx="79">
                  <c:v>36.0431237569641</c:v>
                </c:pt>
                <c:pt idx="80">
                  <c:v>36.2611492582325</c:v>
                </c:pt>
                <c:pt idx="81">
                  <c:v>36.539506657113201</c:v>
                </c:pt>
                <c:pt idx="82">
                  <c:v>36.751441008541498</c:v>
                </c:pt>
                <c:pt idx="83">
                  <c:v>36.724939290959199</c:v>
                </c:pt>
                <c:pt idx="84">
                  <c:v>36.971753595634297</c:v>
                </c:pt>
                <c:pt idx="85">
                  <c:v>37.324091541697797</c:v>
                </c:pt>
                <c:pt idx="86">
                  <c:v>37.326020531358097</c:v>
                </c:pt>
                <c:pt idx="87">
                  <c:v>37.252206614844702</c:v>
                </c:pt>
                <c:pt idx="88">
                  <c:v>37.633683288720498</c:v>
                </c:pt>
                <c:pt idx="89">
                  <c:v>37.6316876467925</c:v>
                </c:pt>
                <c:pt idx="90">
                  <c:v>37.952978464554299</c:v>
                </c:pt>
                <c:pt idx="91">
                  <c:v>38.056214700568098</c:v>
                </c:pt>
                <c:pt idx="92">
                  <c:v>38.059435237690998</c:v>
                </c:pt>
                <c:pt idx="93">
                  <c:v>38.022838668999697</c:v>
                </c:pt>
                <c:pt idx="94">
                  <c:v>38.220299389269201</c:v>
                </c:pt>
                <c:pt idx="95">
                  <c:v>38.3548493626556</c:v>
                </c:pt>
                <c:pt idx="96">
                  <c:v>38.353491162925302</c:v>
                </c:pt>
                <c:pt idx="97">
                  <c:v>38.593247859878097</c:v>
                </c:pt>
                <c:pt idx="98">
                  <c:v>38.773010166211598</c:v>
                </c:pt>
                <c:pt idx="99">
                  <c:v>38.778159692994798</c:v>
                </c:pt>
                <c:pt idx="100">
                  <c:v>38.924187552045801</c:v>
                </c:pt>
                <c:pt idx="101">
                  <c:v>38.924808331176699</c:v>
                </c:pt>
                <c:pt idx="102">
                  <c:v>39.106395403114597</c:v>
                </c:pt>
                <c:pt idx="103">
                  <c:v>39.369141836630597</c:v>
                </c:pt>
                <c:pt idx="104">
                  <c:v>39.431998668208699</c:v>
                </c:pt>
                <c:pt idx="105">
                  <c:v>39.8314024737533</c:v>
                </c:pt>
                <c:pt idx="106">
                  <c:v>39.863586936260802</c:v>
                </c:pt>
                <c:pt idx="107">
                  <c:v>39.922356431685202</c:v>
                </c:pt>
                <c:pt idx="108">
                  <c:v>39.921602348018901</c:v>
                </c:pt>
                <c:pt idx="109">
                  <c:v>40.269420037738598</c:v>
                </c:pt>
                <c:pt idx="110">
                  <c:v>40.269924175400902</c:v>
                </c:pt>
                <c:pt idx="111">
                  <c:v>40.547811082303298</c:v>
                </c:pt>
                <c:pt idx="112">
                  <c:v>40.593573296459198</c:v>
                </c:pt>
                <c:pt idx="113">
                  <c:v>40.511918288527397</c:v>
                </c:pt>
                <c:pt idx="114">
                  <c:v>40.674486318587299</c:v>
                </c:pt>
                <c:pt idx="115">
                  <c:v>40.925554590085397</c:v>
                </c:pt>
                <c:pt idx="116">
                  <c:v>40.926862800614899</c:v>
                </c:pt>
                <c:pt idx="117">
                  <c:v>41.115895615569201</c:v>
                </c:pt>
                <c:pt idx="118">
                  <c:v>41.259916373929698</c:v>
                </c:pt>
                <c:pt idx="119">
                  <c:v>41.2749065601636</c:v>
                </c:pt>
                <c:pt idx="120">
                  <c:v>41.279635264619202</c:v>
                </c:pt>
                <c:pt idx="121">
                  <c:v>41.389566766537001</c:v>
                </c:pt>
                <c:pt idx="122">
                  <c:v>41.674685764039303</c:v>
                </c:pt>
                <c:pt idx="123">
                  <c:v>41.579874146336799</c:v>
                </c:pt>
                <c:pt idx="124">
                  <c:v>41.747833157875299</c:v>
                </c:pt>
                <c:pt idx="125">
                  <c:v>41.817151652870301</c:v>
                </c:pt>
                <c:pt idx="126">
                  <c:v>41.821930346526699</c:v>
                </c:pt>
                <c:pt idx="127">
                  <c:v>42.075960717835102</c:v>
                </c:pt>
                <c:pt idx="128">
                  <c:v>42.096275552830001</c:v>
                </c:pt>
                <c:pt idx="129">
                  <c:v>41.945294197694899</c:v>
                </c:pt>
                <c:pt idx="130">
                  <c:v>42.024175284307297</c:v>
                </c:pt>
                <c:pt idx="131">
                  <c:v>42.024158621240304</c:v>
                </c:pt>
                <c:pt idx="132">
                  <c:v>41.959073503897301</c:v>
                </c:pt>
                <c:pt idx="133">
                  <c:v>42.013068551319698</c:v>
                </c:pt>
                <c:pt idx="134">
                  <c:v>42.013051888252797</c:v>
                </c:pt>
                <c:pt idx="135">
                  <c:v>42.075587875904901</c:v>
                </c:pt>
                <c:pt idx="136">
                  <c:v>42.081837804206003</c:v>
                </c:pt>
                <c:pt idx="137">
                  <c:v>42.107806623196602</c:v>
                </c:pt>
                <c:pt idx="138">
                  <c:v>42.112147831458401</c:v>
                </c:pt>
                <c:pt idx="139">
                  <c:v>42.035792957012497</c:v>
                </c:pt>
                <c:pt idx="140">
                  <c:v>42.035809620079398</c:v>
                </c:pt>
                <c:pt idx="141">
                  <c:v>42.003138002526697</c:v>
                </c:pt>
                <c:pt idx="142">
                  <c:v>41.892086149020002</c:v>
                </c:pt>
                <c:pt idx="143">
                  <c:v>42.086176364564203</c:v>
                </c:pt>
                <c:pt idx="144">
                  <c:v>41.682339544114697</c:v>
                </c:pt>
                <c:pt idx="145">
                  <c:v>41.8210180319969</c:v>
                </c:pt>
                <c:pt idx="146">
                  <c:v>41.827071610048897</c:v>
                </c:pt>
                <c:pt idx="147">
                  <c:v>41.834858466612197</c:v>
                </c:pt>
                <c:pt idx="148">
                  <c:v>41.782576108530101</c:v>
                </c:pt>
                <c:pt idx="149">
                  <c:v>41.781888677131498</c:v>
                </c:pt>
                <c:pt idx="150">
                  <c:v>41.688101997820503</c:v>
                </c:pt>
                <c:pt idx="151">
                  <c:v>41.6311366788294</c:v>
                </c:pt>
                <c:pt idx="152">
                  <c:v>41.491654118080099</c:v>
                </c:pt>
                <c:pt idx="153">
                  <c:v>41.1373038670216</c:v>
                </c:pt>
                <c:pt idx="154">
                  <c:v>41.515398257859701</c:v>
                </c:pt>
                <c:pt idx="155">
                  <c:v>41.200069211506602</c:v>
                </c:pt>
                <c:pt idx="156">
                  <c:v>41.193024021196997</c:v>
                </c:pt>
                <c:pt idx="157">
                  <c:v>41.382560973813597</c:v>
                </c:pt>
                <c:pt idx="158">
                  <c:v>41.385898152404998</c:v>
                </c:pt>
                <c:pt idx="159">
                  <c:v>41.2972025193679</c:v>
                </c:pt>
                <c:pt idx="160">
                  <c:v>41.220784918758397</c:v>
                </c:pt>
                <c:pt idx="161">
                  <c:v>41.220784918758397</c:v>
                </c:pt>
                <c:pt idx="162">
                  <c:v>41.166711121205701</c:v>
                </c:pt>
                <c:pt idx="163">
                  <c:v>41.167886346749803</c:v>
                </c:pt>
                <c:pt idx="164">
                  <c:v>41.145325923822803</c:v>
                </c:pt>
                <c:pt idx="165">
                  <c:v>41.117162145201199</c:v>
                </c:pt>
                <c:pt idx="166">
                  <c:v>41.1925515204153</c:v>
                </c:pt>
                <c:pt idx="167">
                  <c:v>41.198788392203497</c:v>
                </c:pt>
                <c:pt idx="168">
                  <c:v>41.223907075230301</c:v>
                </c:pt>
                <c:pt idx="169">
                  <c:v>41.153680283312298</c:v>
                </c:pt>
                <c:pt idx="170">
                  <c:v>41.098356116639202</c:v>
                </c:pt>
                <c:pt idx="171">
                  <c:v>41.099026884970897</c:v>
                </c:pt>
                <c:pt idx="172">
                  <c:v>41.071455124550702</c:v>
                </c:pt>
                <c:pt idx="173">
                  <c:v>41.072109229815403</c:v>
                </c:pt>
                <c:pt idx="174">
                  <c:v>41.035088232242501</c:v>
                </c:pt>
                <c:pt idx="175">
                  <c:v>41.023551866068601</c:v>
                </c:pt>
                <c:pt idx="176">
                  <c:v>40.998295952402302</c:v>
                </c:pt>
                <c:pt idx="177">
                  <c:v>40.956399889325297</c:v>
                </c:pt>
                <c:pt idx="178">
                  <c:v>41.0205894467082</c:v>
                </c:pt>
                <c:pt idx="179">
                  <c:v>41.056069270364702</c:v>
                </c:pt>
                <c:pt idx="180">
                  <c:v>41.054777722902102</c:v>
                </c:pt>
                <c:pt idx="181">
                  <c:v>40.973785631093698</c:v>
                </c:pt>
                <c:pt idx="182">
                  <c:v>40.972510746698099</c:v>
                </c:pt>
                <c:pt idx="183">
                  <c:v>40.865304455099498</c:v>
                </c:pt>
                <c:pt idx="184">
                  <c:v>40.822025357466998</c:v>
                </c:pt>
                <c:pt idx="185">
                  <c:v>40.7733134609134</c:v>
                </c:pt>
                <c:pt idx="186">
                  <c:v>40.773346787047302</c:v>
                </c:pt>
                <c:pt idx="187">
                  <c:v>40.663428022092198</c:v>
                </c:pt>
                <c:pt idx="188">
                  <c:v>40.662790579894398</c:v>
                </c:pt>
                <c:pt idx="189">
                  <c:v>40.495831352371901</c:v>
                </c:pt>
                <c:pt idx="190">
                  <c:v>40.655799943989898</c:v>
                </c:pt>
                <c:pt idx="191">
                  <c:v>40.7497163212823</c:v>
                </c:pt>
                <c:pt idx="192">
                  <c:v>40.749732984349301</c:v>
                </c:pt>
                <c:pt idx="193">
                  <c:v>40.7100867548588</c:v>
                </c:pt>
                <c:pt idx="194">
                  <c:v>40.688184682850803</c:v>
                </c:pt>
                <c:pt idx="195">
                  <c:v>40.688872114249399</c:v>
                </c:pt>
                <c:pt idx="196">
                  <c:v>40.675002599154503</c:v>
                </c:pt>
                <c:pt idx="197">
                  <c:v>40.675002599154503</c:v>
                </c:pt>
                <c:pt idx="198">
                  <c:v>40.656354390403202</c:v>
                </c:pt>
                <c:pt idx="199">
                  <c:v>40.632027682381</c:v>
                </c:pt>
                <c:pt idx="200">
                  <c:v>40.605184531701603</c:v>
                </c:pt>
                <c:pt idx="201">
                  <c:v>40.585857702410301</c:v>
                </c:pt>
                <c:pt idx="202">
                  <c:v>40.539374411171799</c:v>
                </c:pt>
                <c:pt idx="203">
                  <c:v>40.537395432310603</c:v>
                </c:pt>
                <c:pt idx="204">
                  <c:v>40.506410710622497</c:v>
                </c:pt>
                <c:pt idx="205">
                  <c:v>40.525005004068802</c:v>
                </c:pt>
                <c:pt idx="206">
                  <c:v>40.525692435467398</c:v>
                </c:pt>
                <c:pt idx="207">
                  <c:v>40.544857518843799</c:v>
                </c:pt>
                <c:pt idx="208">
                  <c:v>40.488767490191997</c:v>
                </c:pt>
                <c:pt idx="209">
                  <c:v>40.4543129244772</c:v>
                </c:pt>
                <c:pt idx="210">
                  <c:v>40.455083671210403</c:v>
                </c:pt>
                <c:pt idx="211">
                  <c:v>40.471428131070397</c:v>
                </c:pt>
                <c:pt idx="212">
                  <c:v>40.483089630021396</c:v>
                </c:pt>
                <c:pt idx="213">
                  <c:v>40.483156282289102</c:v>
                </c:pt>
                <c:pt idx="214">
                  <c:v>40.461708997842898</c:v>
                </c:pt>
                <c:pt idx="215">
                  <c:v>40.462429755375403</c:v>
                </c:pt>
                <c:pt idx="216">
                  <c:v>40.463837944306398</c:v>
                </c:pt>
                <c:pt idx="217">
                  <c:v>40.478686654246403</c:v>
                </c:pt>
                <c:pt idx="218">
                  <c:v>40.485510979031602</c:v>
                </c:pt>
                <c:pt idx="219">
                  <c:v>40.498464025445102</c:v>
                </c:pt>
                <c:pt idx="220">
                  <c:v>40.545718063416999</c:v>
                </c:pt>
                <c:pt idx="221">
                  <c:v>40.546355505614798</c:v>
                </c:pt>
                <c:pt idx="222">
                  <c:v>40.574757132377798</c:v>
                </c:pt>
                <c:pt idx="223">
                  <c:v>40.469046271149097</c:v>
                </c:pt>
                <c:pt idx="224">
                  <c:v>40.420446770409796</c:v>
                </c:pt>
                <c:pt idx="225">
                  <c:v>40.436657925734202</c:v>
                </c:pt>
                <c:pt idx="226">
                  <c:v>40.2952587927373</c:v>
                </c:pt>
                <c:pt idx="227">
                  <c:v>40.2958962349351</c:v>
                </c:pt>
                <c:pt idx="228">
                  <c:v>40.152618101478502</c:v>
                </c:pt>
                <c:pt idx="229">
                  <c:v>40.128724633196697</c:v>
                </c:pt>
                <c:pt idx="230">
                  <c:v>40.128724633196697</c:v>
                </c:pt>
                <c:pt idx="231">
                  <c:v>40.102260487402503</c:v>
                </c:pt>
                <c:pt idx="232">
                  <c:v>40.105539505034699</c:v>
                </c:pt>
                <c:pt idx="233">
                  <c:v>40.105539505034699</c:v>
                </c:pt>
                <c:pt idx="234">
                  <c:v>40.106910441727798</c:v>
                </c:pt>
                <c:pt idx="235">
                  <c:v>39.942534309130401</c:v>
                </c:pt>
                <c:pt idx="236">
                  <c:v>39.942534309130401</c:v>
                </c:pt>
                <c:pt idx="237">
                  <c:v>39.805955367682103</c:v>
                </c:pt>
                <c:pt idx="238">
                  <c:v>39.776075293166201</c:v>
                </c:pt>
                <c:pt idx="239">
                  <c:v>39.727946923505399</c:v>
                </c:pt>
                <c:pt idx="240">
                  <c:v>39.727292818240699</c:v>
                </c:pt>
                <c:pt idx="241">
                  <c:v>39.430224803995202</c:v>
                </c:pt>
                <c:pt idx="242">
                  <c:v>39.614370136032903</c:v>
                </c:pt>
                <c:pt idx="243">
                  <c:v>39.534498395813301</c:v>
                </c:pt>
                <c:pt idx="244">
                  <c:v>39.496256109599599</c:v>
                </c:pt>
                <c:pt idx="245">
                  <c:v>39.479499318720499</c:v>
                </c:pt>
                <c:pt idx="246">
                  <c:v>39.479515981787401</c:v>
                </c:pt>
                <c:pt idx="247">
                  <c:v>39.429466474674598</c:v>
                </c:pt>
                <c:pt idx="248">
                  <c:v>39.392132485383897</c:v>
                </c:pt>
                <c:pt idx="249">
                  <c:v>39.010364687161903</c:v>
                </c:pt>
                <c:pt idx="250">
                  <c:v>39.005015203575503</c:v>
                </c:pt>
                <c:pt idx="251">
                  <c:v>39.190276961097801</c:v>
                </c:pt>
                <c:pt idx="252">
                  <c:v>39.0122146071418</c:v>
                </c:pt>
                <c:pt idx="253">
                  <c:v>38.892646967780998</c:v>
                </c:pt>
                <c:pt idx="254">
                  <c:v>38.895250971427302</c:v>
                </c:pt>
                <c:pt idx="255">
                  <c:v>38.8402313051634</c:v>
                </c:pt>
                <c:pt idx="256">
                  <c:v>38.742677814074703</c:v>
                </c:pt>
                <c:pt idx="257">
                  <c:v>38.742677814074703</c:v>
                </c:pt>
                <c:pt idx="258">
                  <c:v>38.661743883225498</c:v>
                </c:pt>
                <c:pt idx="259">
                  <c:v>38.636358910677899</c:v>
                </c:pt>
                <c:pt idx="260">
                  <c:v>38.6203271229856</c:v>
                </c:pt>
                <c:pt idx="261">
                  <c:v>38.5992833586998</c:v>
                </c:pt>
                <c:pt idx="262">
                  <c:v>38.576498144144203</c:v>
                </c:pt>
                <c:pt idx="263">
                  <c:v>38.580593652056201</c:v>
                </c:pt>
                <c:pt idx="264">
                  <c:v>38.504742595722497</c:v>
                </c:pt>
                <c:pt idx="265">
                  <c:v>38.4416485551031</c:v>
                </c:pt>
                <c:pt idx="266">
                  <c:v>38.433070362635398</c:v>
                </c:pt>
                <c:pt idx="267">
                  <c:v>38.297732979448803</c:v>
                </c:pt>
                <c:pt idx="268">
                  <c:v>38.235622379328703</c:v>
                </c:pt>
                <c:pt idx="269">
                  <c:v>38.184319216091602</c:v>
                </c:pt>
                <c:pt idx="270">
                  <c:v>38.183044331696003</c:v>
                </c:pt>
                <c:pt idx="271">
                  <c:v>38.1780699268907</c:v>
                </c:pt>
                <c:pt idx="272">
                  <c:v>38.183244608049399</c:v>
                </c:pt>
                <c:pt idx="273">
                  <c:v>38.066651805461603</c:v>
                </c:pt>
                <c:pt idx="274">
                  <c:v>38.003470842953597</c:v>
                </c:pt>
                <c:pt idx="275">
                  <c:v>38.033038564851999</c:v>
                </c:pt>
                <c:pt idx="276">
                  <c:v>37.988813918058497</c:v>
                </c:pt>
                <c:pt idx="277">
                  <c:v>37.994363677998201</c:v>
                </c:pt>
                <c:pt idx="278">
                  <c:v>37.9943470149313</c:v>
                </c:pt>
                <c:pt idx="279">
                  <c:v>37.999105119416598</c:v>
                </c:pt>
                <c:pt idx="280">
                  <c:v>37.890144640585397</c:v>
                </c:pt>
                <c:pt idx="281">
                  <c:v>37.898143871364603</c:v>
                </c:pt>
                <c:pt idx="282">
                  <c:v>37.892952846689198</c:v>
                </c:pt>
                <c:pt idx="283">
                  <c:v>37.819251645540099</c:v>
                </c:pt>
                <c:pt idx="284">
                  <c:v>37.779326389566002</c:v>
                </c:pt>
                <c:pt idx="285">
                  <c:v>37.774843705010298</c:v>
                </c:pt>
                <c:pt idx="286">
                  <c:v>37.652218233091801</c:v>
                </c:pt>
                <c:pt idx="287">
                  <c:v>37.7057679429114</c:v>
                </c:pt>
                <c:pt idx="288">
                  <c:v>37.5535071381763</c:v>
                </c:pt>
                <c:pt idx="289">
                  <c:v>37.437147618525699</c:v>
                </c:pt>
                <c:pt idx="290">
                  <c:v>37.365266937326901</c:v>
                </c:pt>
                <c:pt idx="291">
                  <c:v>37.366575147856302</c:v>
                </c:pt>
                <c:pt idx="292">
                  <c:v>37.272971762281699</c:v>
                </c:pt>
                <c:pt idx="293">
                  <c:v>37.273592541412498</c:v>
                </c:pt>
                <c:pt idx="294">
                  <c:v>37.210411259354302</c:v>
                </c:pt>
                <c:pt idx="295">
                  <c:v>37.202149665158402</c:v>
                </c:pt>
                <c:pt idx="296">
                  <c:v>37.206282744858598</c:v>
                </c:pt>
                <c:pt idx="297">
                  <c:v>37.156658305727703</c:v>
                </c:pt>
                <c:pt idx="298">
                  <c:v>37.097589194648499</c:v>
                </c:pt>
                <c:pt idx="299">
                  <c:v>37.027925340452299</c:v>
                </c:pt>
                <c:pt idx="300">
                  <c:v>37.027925340452299</c:v>
                </c:pt>
                <c:pt idx="301">
                  <c:v>37.003790417474903</c:v>
                </c:pt>
                <c:pt idx="302">
                  <c:v>37.003186301410999</c:v>
                </c:pt>
                <c:pt idx="303">
                  <c:v>36.951666518303803</c:v>
                </c:pt>
                <c:pt idx="304">
                  <c:v>36.921857022159699</c:v>
                </c:pt>
                <c:pt idx="305">
                  <c:v>36.921857022159699</c:v>
                </c:pt>
                <c:pt idx="306">
                  <c:v>36.907254332119699</c:v>
                </c:pt>
                <c:pt idx="307">
                  <c:v>36.848551808513001</c:v>
                </c:pt>
                <c:pt idx="308">
                  <c:v>36.770579657924003</c:v>
                </c:pt>
                <c:pt idx="309">
                  <c:v>36.706744270601099</c:v>
                </c:pt>
                <c:pt idx="310">
                  <c:v>36.657379227433097</c:v>
                </c:pt>
                <c:pt idx="311">
                  <c:v>36.658000006564002</c:v>
                </c:pt>
                <c:pt idx="312">
                  <c:v>36.691567823177202</c:v>
                </c:pt>
                <c:pt idx="313">
                  <c:v>36.601347359740501</c:v>
                </c:pt>
                <c:pt idx="314">
                  <c:v>36.512543256993197</c:v>
                </c:pt>
                <c:pt idx="315">
                  <c:v>36.519905365124799</c:v>
                </c:pt>
                <c:pt idx="316">
                  <c:v>36.442683691648099</c:v>
                </c:pt>
                <c:pt idx="317">
                  <c:v>36.368565913825698</c:v>
                </c:pt>
                <c:pt idx="318">
                  <c:v>36.367224377162401</c:v>
                </c:pt>
                <c:pt idx="319">
                  <c:v>36.368516244174998</c:v>
                </c:pt>
                <c:pt idx="320">
                  <c:v>36.373974517021701</c:v>
                </c:pt>
                <c:pt idx="321">
                  <c:v>36.370916364913903</c:v>
                </c:pt>
                <c:pt idx="322">
                  <c:v>36.296332021217403</c:v>
                </c:pt>
                <c:pt idx="323">
                  <c:v>36.2032827625058</c:v>
                </c:pt>
                <c:pt idx="324">
                  <c:v>36.203299425572801</c:v>
                </c:pt>
                <c:pt idx="325">
                  <c:v>36.062408675892399</c:v>
                </c:pt>
                <c:pt idx="326">
                  <c:v>35.962747466611397</c:v>
                </c:pt>
                <c:pt idx="327">
                  <c:v>35.940707844413701</c:v>
                </c:pt>
                <c:pt idx="328">
                  <c:v>35.908352825132702</c:v>
                </c:pt>
                <c:pt idx="329">
                  <c:v>35.840734602065403</c:v>
                </c:pt>
                <c:pt idx="330">
                  <c:v>35.891288246840503</c:v>
                </c:pt>
                <c:pt idx="331">
                  <c:v>35.839535500346301</c:v>
                </c:pt>
                <c:pt idx="332">
                  <c:v>35.841631120675999</c:v>
                </c:pt>
                <c:pt idx="333">
                  <c:v>35.790824242893002</c:v>
                </c:pt>
                <c:pt idx="334">
                  <c:v>35.756507227367898</c:v>
                </c:pt>
                <c:pt idx="335">
                  <c:v>35.711416101093803</c:v>
                </c:pt>
                <c:pt idx="336">
                  <c:v>35.703066945908901</c:v>
                </c:pt>
                <c:pt idx="337">
                  <c:v>35.674478099305396</c:v>
                </c:pt>
                <c:pt idx="338">
                  <c:v>35.627315867976698</c:v>
                </c:pt>
                <c:pt idx="339">
                  <c:v>35.534058161153503</c:v>
                </c:pt>
                <c:pt idx="340">
                  <c:v>35.551740231572602</c:v>
                </c:pt>
                <c:pt idx="341">
                  <c:v>35.489966818895397</c:v>
                </c:pt>
                <c:pt idx="342">
                  <c:v>35.327594819534603</c:v>
                </c:pt>
                <c:pt idx="343">
                  <c:v>35.3678748846689</c:v>
                </c:pt>
                <c:pt idx="344">
                  <c:v>35.220201947195797</c:v>
                </c:pt>
                <c:pt idx="345">
                  <c:v>34.906219641810701</c:v>
                </c:pt>
                <c:pt idx="346">
                  <c:v>34.8427387440979</c:v>
                </c:pt>
                <c:pt idx="347">
                  <c:v>34.838726871070598</c:v>
                </c:pt>
                <c:pt idx="348">
                  <c:v>34.747514795376198</c:v>
                </c:pt>
                <c:pt idx="349">
                  <c:v>34.662027282049301</c:v>
                </c:pt>
                <c:pt idx="350">
                  <c:v>34.662027282049301</c:v>
                </c:pt>
                <c:pt idx="351">
                  <c:v>34.560757927034103</c:v>
                </c:pt>
                <c:pt idx="352">
                  <c:v>34.488956954615901</c:v>
                </c:pt>
                <c:pt idx="353">
                  <c:v>34.488990280749803</c:v>
                </c:pt>
                <c:pt idx="354">
                  <c:v>34.402898970909099</c:v>
                </c:pt>
                <c:pt idx="355">
                  <c:v>34.388246930768503</c:v>
                </c:pt>
                <c:pt idx="356">
                  <c:v>34.396467027072198</c:v>
                </c:pt>
                <c:pt idx="357">
                  <c:v>34.313496275952701</c:v>
                </c:pt>
                <c:pt idx="358">
                  <c:v>34.184217355572599</c:v>
                </c:pt>
                <c:pt idx="359">
                  <c:v>34.092301185412602</c:v>
                </c:pt>
                <c:pt idx="360">
                  <c:v>34.083848125722</c:v>
                </c:pt>
                <c:pt idx="361">
                  <c:v>34.043918943643703</c:v>
                </c:pt>
                <c:pt idx="362">
                  <c:v>34.044506396640699</c:v>
                </c:pt>
                <c:pt idx="363">
                  <c:v>33.9899954332435</c:v>
                </c:pt>
                <c:pt idx="364">
                  <c:v>34.044078361205003</c:v>
                </c:pt>
                <c:pt idx="365">
                  <c:v>33.986167493052797</c:v>
                </c:pt>
                <c:pt idx="366">
                  <c:v>34.0098946502155</c:v>
                </c:pt>
                <c:pt idx="367">
                  <c:v>34.017844530894102</c:v>
                </c:pt>
                <c:pt idx="368">
                  <c:v>34.026386110224102</c:v>
                </c:pt>
                <c:pt idx="369">
                  <c:v>33.842628274380203</c:v>
                </c:pt>
                <c:pt idx="370">
                  <c:v>33.903702157796197</c:v>
                </c:pt>
                <c:pt idx="371">
                  <c:v>33.904977042191803</c:v>
                </c:pt>
                <c:pt idx="372">
                  <c:v>33.873301282551097</c:v>
                </c:pt>
                <c:pt idx="373">
                  <c:v>33.831435258604202</c:v>
                </c:pt>
                <c:pt idx="374">
                  <c:v>33.811350099992303</c:v>
                </c:pt>
                <c:pt idx="375">
                  <c:v>33.811383426126199</c:v>
                </c:pt>
                <c:pt idx="376">
                  <c:v>33.760876163997899</c:v>
                </c:pt>
                <c:pt idx="377">
                  <c:v>33.760876163997899</c:v>
                </c:pt>
                <c:pt idx="378">
                  <c:v>33.686237904996403</c:v>
                </c:pt>
                <c:pt idx="379">
                  <c:v>33.588805940130797</c:v>
                </c:pt>
                <c:pt idx="380">
                  <c:v>33.520950188472099</c:v>
                </c:pt>
                <c:pt idx="381">
                  <c:v>33.519741956344298</c:v>
                </c:pt>
                <c:pt idx="382">
                  <c:v>33.433742453146699</c:v>
                </c:pt>
                <c:pt idx="383">
                  <c:v>33.4331050109489</c:v>
                </c:pt>
                <c:pt idx="384">
                  <c:v>33.3422974140653</c:v>
                </c:pt>
                <c:pt idx="385">
                  <c:v>33.363962277032101</c:v>
                </c:pt>
                <c:pt idx="386">
                  <c:v>33.363978940099102</c:v>
                </c:pt>
                <c:pt idx="387">
                  <c:v>33.372703493615198</c:v>
                </c:pt>
                <c:pt idx="388">
                  <c:v>33.313439310487297</c:v>
                </c:pt>
                <c:pt idx="389">
                  <c:v>33.3029742653518</c:v>
                </c:pt>
                <c:pt idx="390">
                  <c:v>33.247034204302302</c:v>
                </c:pt>
                <c:pt idx="391">
                  <c:v>33.201830362663699</c:v>
                </c:pt>
                <c:pt idx="392">
                  <c:v>33.154093415300899</c:v>
                </c:pt>
                <c:pt idx="393">
                  <c:v>33.2336652203157</c:v>
                </c:pt>
                <c:pt idx="394">
                  <c:v>33.056807172383401</c:v>
                </c:pt>
                <c:pt idx="395">
                  <c:v>33.032376240305403</c:v>
                </c:pt>
                <c:pt idx="396">
                  <c:v>33.032376240305403</c:v>
                </c:pt>
                <c:pt idx="397">
                  <c:v>32.955921387457899</c:v>
                </c:pt>
                <c:pt idx="398">
                  <c:v>32.877079150834199</c:v>
                </c:pt>
                <c:pt idx="399">
                  <c:v>32.871050727157701</c:v>
                </c:pt>
                <c:pt idx="400">
                  <c:v>32.7827638185857</c:v>
                </c:pt>
                <c:pt idx="401">
                  <c:v>32.552323054250103</c:v>
                </c:pt>
                <c:pt idx="402">
                  <c:v>32.686140172241501</c:v>
                </c:pt>
                <c:pt idx="403">
                  <c:v>32.607989293120603</c:v>
                </c:pt>
                <c:pt idx="404">
                  <c:v>32.607989293120603</c:v>
                </c:pt>
                <c:pt idx="405">
                  <c:v>32.545203679014499</c:v>
                </c:pt>
                <c:pt idx="406">
                  <c:v>32.475877331811297</c:v>
                </c:pt>
                <c:pt idx="407">
                  <c:v>32.478123558843699</c:v>
                </c:pt>
                <c:pt idx="408">
                  <c:v>32.376145544158497</c:v>
                </c:pt>
                <c:pt idx="409">
                  <c:v>32.311164331321201</c:v>
                </c:pt>
                <c:pt idx="410">
                  <c:v>32.310593541391199</c:v>
                </c:pt>
                <c:pt idx="411">
                  <c:v>32.252569957874599</c:v>
                </c:pt>
                <c:pt idx="412">
                  <c:v>32.2214522512011</c:v>
                </c:pt>
                <c:pt idx="413">
                  <c:v>32.190863517015202</c:v>
                </c:pt>
                <c:pt idx="414">
                  <c:v>32.190846853948301</c:v>
                </c:pt>
                <c:pt idx="415">
                  <c:v>32.117032937434999</c:v>
                </c:pt>
                <c:pt idx="416">
                  <c:v>32.042869096515801</c:v>
                </c:pt>
                <c:pt idx="417">
                  <c:v>32.0663012032281</c:v>
                </c:pt>
                <c:pt idx="418">
                  <c:v>32.153500766795098</c:v>
                </c:pt>
                <c:pt idx="419">
                  <c:v>32.179956421280799</c:v>
                </c:pt>
                <c:pt idx="420">
                  <c:v>32.179973084347701</c:v>
                </c:pt>
                <c:pt idx="421">
                  <c:v>32.148938693008901</c:v>
                </c:pt>
                <c:pt idx="422">
                  <c:v>32.148938693008901</c:v>
                </c:pt>
                <c:pt idx="423">
                  <c:v>32.119608180151701</c:v>
                </c:pt>
                <c:pt idx="424">
                  <c:v>32.113696078393602</c:v>
                </c:pt>
                <c:pt idx="425">
                  <c:v>32.116883289382599</c:v>
                </c:pt>
                <c:pt idx="426">
                  <c:v>32.0990806513907</c:v>
                </c:pt>
                <c:pt idx="427">
                  <c:v>32.142709673428897</c:v>
                </c:pt>
                <c:pt idx="428">
                  <c:v>32.1929094676943</c:v>
                </c:pt>
                <c:pt idx="429">
                  <c:v>32.2114655502522</c:v>
                </c:pt>
                <c:pt idx="430">
                  <c:v>32.208236202270697</c:v>
                </c:pt>
                <c:pt idx="431">
                  <c:v>32.209149064398098</c:v>
                </c:pt>
                <c:pt idx="432">
                  <c:v>32.208511622200298</c:v>
                </c:pt>
                <c:pt idx="433">
                  <c:v>32.226380592909699</c:v>
                </c:pt>
                <c:pt idx="434">
                  <c:v>32.226363929842798</c:v>
                </c:pt>
                <c:pt idx="435">
                  <c:v>32.2367168987141</c:v>
                </c:pt>
                <c:pt idx="436">
                  <c:v>32.198257992630303</c:v>
                </c:pt>
                <c:pt idx="437">
                  <c:v>32.198291318764099</c:v>
                </c:pt>
                <c:pt idx="438">
                  <c:v>32.162202813839301</c:v>
                </c:pt>
                <c:pt idx="439">
                  <c:v>32.124118347436301</c:v>
                </c:pt>
                <c:pt idx="440">
                  <c:v>32.089458620613698</c:v>
                </c:pt>
                <c:pt idx="441">
                  <c:v>32.079559161103603</c:v>
                </c:pt>
                <c:pt idx="442">
                  <c:v>32.104781429085897</c:v>
                </c:pt>
                <c:pt idx="443">
                  <c:v>32.137578179415698</c:v>
                </c:pt>
                <c:pt idx="444">
                  <c:v>32.128145605329998</c:v>
                </c:pt>
                <c:pt idx="445">
                  <c:v>32.055506275260399</c:v>
                </c:pt>
                <c:pt idx="446">
                  <c:v>32.045473830764898</c:v>
                </c:pt>
                <c:pt idx="447">
                  <c:v>31.987649884501501</c:v>
                </c:pt>
                <c:pt idx="448">
                  <c:v>32.048035377868601</c:v>
                </c:pt>
                <c:pt idx="449">
                  <c:v>32.041106829027498</c:v>
                </c:pt>
                <c:pt idx="450">
                  <c:v>32.1329187751316</c:v>
                </c:pt>
                <c:pt idx="451">
                  <c:v>32.109424900905999</c:v>
                </c:pt>
                <c:pt idx="452">
                  <c:v>32.108804121775201</c:v>
                </c:pt>
                <c:pt idx="453">
                  <c:v>32.095784103543799</c:v>
                </c:pt>
                <c:pt idx="454">
                  <c:v>32.083893247759903</c:v>
                </c:pt>
                <c:pt idx="455">
                  <c:v>32.068898496321701</c:v>
                </c:pt>
                <c:pt idx="456">
                  <c:v>32.068915159388602</c:v>
                </c:pt>
                <c:pt idx="457">
                  <c:v>32.066465049448901</c:v>
                </c:pt>
                <c:pt idx="458">
                  <c:v>32.029597626032398</c:v>
                </c:pt>
                <c:pt idx="459">
                  <c:v>32.052515825573302</c:v>
                </c:pt>
                <c:pt idx="460">
                  <c:v>32.046636730399001</c:v>
                </c:pt>
                <c:pt idx="461">
                  <c:v>32.045369698211701</c:v>
                </c:pt>
                <c:pt idx="462">
                  <c:v>32.065330043596603</c:v>
                </c:pt>
                <c:pt idx="463">
                  <c:v>32.036490611888802</c:v>
                </c:pt>
                <c:pt idx="464">
                  <c:v>32.025595294466697</c:v>
                </c:pt>
                <c:pt idx="465">
                  <c:v>32.066657884646801</c:v>
                </c:pt>
                <c:pt idx="466">
                  <c:v>32.076206461100803</c:v>
                </c:pt>
                <c:pt idx="467">
                  <c:v>31.938877681640299</c:v>
                </c:pt>
                <c:pt idx="468">
                  <c:v>31.9402858705715</c:v>
                </c:pt>
                <c:pt idx="469">
                  <c:v>31.9681245596128</c:v>
                </c:pt>
                <c:pt idx="470">
                  <c:v>31.9681245596128</c:v>
                </c:pt>
                <c:pt idx="471">
                  <c:v>31.993563447465299</c:v>
                </c:pt>
                <c:pt idx="472">
                  <c:v>31.9232069575658</c:v>
                </c:pt>
                <c:pt idx="473">
                  <c:v>31.923173631431901</c:v>
                </c:pt>
                <c:pt idx="474">
                  <c:v>31.878944099883899</c:v>
                </c:pt>
                <c:pt idx="475">
                  <c:v>31.891246647586598</c:v>
                </c:pt>
                <c:pt idx="476">
                  <c:v>31.895166713970699</c:v>
                </c:pt>
                <c:pt idx="477">
                  <c:v>31.893925155708999</c:v>
                </c:pt>
                <c:pt idx="478">
                  <c:v>31.855920078536499</c:v>
                </c:pt>
                <c:pt idx="479">
                  <c:v>31.855903415469498</c:v>
                </c:pt>
                <c:pt idx="480">
                  <c:v>31.8369007171082</c:v>
                </c:pt>
                <c:pt idx="481">
                  <c:v>31.841837230575202</c:v>
                </c:pt>
                <c:pt idx="482">
                  <c:v>31.841183125310501</c:v>
                </c:pt>
                <c:pt idx="483">
                  <c:v>31.852073238427899</c:v>
                </c:pt>
                <c:pt idx="484">
                  <c:v>31.8332499076988</c:v>
                </c:pt>
                <c:pt idx="485">
                  <c:v>31.8332499076988</c:v>
                </c:pt>
                <c:pt idx="486">
                  <c:v>31.7986447352813</c:v>
                </c:pt>
                <c:pt idx="487">
                  <c:v>31.682342737489599</c:v>
                </c:pt>
                <c:pt idx="488">
                  <c:v>31.584959803174399</c:v>
                </c:pt>
                <c:pt idx="489">
                  <c:v>31.496280194103999</c:v>
                </c:pt>
                <c:pt idx="490">
                  <c:v>31.423016158799498</c:v>
                </c:pt>
                <c:pt idx="491">
                  <c:v>31.4230328218664</c:v>
                </c:pt>
                <c:pt idx="492">
                  <c:v>31.3477355728456</c:v>
                </c:pt>
                <c:pt idx="493">
                  <c:v>31.302531411656901</c:v>
                </c:pt>
                <c:pt idx="494">
                  <c:v>31.302531411656901</c:v>
                </c:pt>
                <c:pt idx="495">
                  <c:v>31.2098775013474</c:v>
                </c:pt>
                <c:pt idx="496">
                  <c:v>31.132826065094001</c:v>
                </c:pt>
                <c:pt idx="497">
                  <c:v>31.132842728160998</c:v>
                </c:pt>
                <c:pt idx="498">
                  <c:v>31.051508244604999</c:v>
                </c:pt>
                <c:pt idx="499">
                  <c:v>30.998688103176701</c:v>
                </c:pt>
                <c:pt idx="500">
                  <c:v>30.999358871508299</c:v>
                </c:pt>
                <c:pt idx="501">
                  <c:v>30.9392435937662</c:v>
                </c:pt>
                <c:pt idx="502">
                  <c:v>30.889777293996101</c:v>
                </c:pt>
                <c:pt idx="503">
                  <c:v>30.851047533187</c:v>
                </c:pt>
                <c:pt idx="504">
                  <c:v>30.851064196253901</c:v>
                </c:pt>
                <c:pt idx="505">
                  <c:v>30.802701904555899</c:v>
                </c:pt>
                <c:pt idx="506">
                  <c:v>30.802701904555899</c:v>
                </c:pt>
                <c:pt idx="507">
                  <c:v>30.763359536374299</c:v>
                </c:pt>
                <c:pt idx="508">
                  <c:v>30.727091983367501</c:v>
                </c:pt>
                <c:pt idx="509">
                  <c:v>30.658531817693099</c:v>
                </c:pt>
                <c:pt idx="510">
                  <c:v>30.645995347953001</c:v>
                </c:pt>
                <c:pt idx="511">
                  <c:v>30.620668536364601</c:v>
                </c:pt>
                <c:pt idx="512">
                  <c:v>30.5847260729381</c:v>
                </c:pt>
                <c:pt idx="513">
                  <c:v>30.360701228472799</c:v>
                </c:pt>
                <c:pt idx="514">
                  <c:v>30.308227085345798</c:v>
                </c:pt>
                <c:pt idx="515">
                  <c:v>30.2743678248364</c:v>
                </c:pt>
                <c:pt idx="516">
                  <c:v>30.274401150970199</c:v>
                </c:pt>
                <c:pt idx="517">
                  <c:v>30.135459980121201</c:v>
                </c:pt>
                <c:pt idx="518">
                  <c:v>30.135459980121201</c:v>
                </c:pt>
                <c:pt idx="519">
                  <c:v>29.989094614077299</c:v>
                </c:pt>
                <c:pt idx="520">
                  <c:v>30.002393339242101</c:v>
                </c:pt>
                <c:pt idx="521">
                  <c:v>30.002393339242101</c:v>
                </c:pt>
                <c:pt idx="522">
                  <c:v>30.012438201150299</c:v>
                </c:pt>
                <c:pt idx="523">
                  <c:v>29.989482110271101</c:v>
                </c:pt>
                <c:pt idx="524">
                  <c:v>29.989482110271101</c:v>
                </c:pt>
                <c:pt idx="525">
                  <c:v>29.920551111469901</c:v>
                </c:pt>
                <c:pt idx="526">
                  <c:v>29.850678809162002</c:v>
                </c:pt>
                <c:pt idx="527">
                  <c:v>29.850678809162002</c:v>
                </c:pt>
                <c:pt idx="528">
                  <c:v>29.806208142468499</c:v>
                </c:pt>
                <c:pt idx="529">
                  <c:v>29.6939438111798</c:v>
                </c:pt>
                <c:pt idx="530">
                  <c:v>29.690660867443398</c:v>
                </c:pt>
                <c:pt idx="531">
                  <c:v>29.598148752977899</c:v>
                </c:pt>
                <c:pt idx="532">
                  <c:v>29.505003441968899</c:v>
                </c:pt>
                <c:pt idx="533">
                  <c:v>29.464553139611201</c:v>
                </c:pt>
                <c:pt idx="534">
                  <c:v>29.366699713317701</c:v>
                </c:pt>
                <c:pt idx="535">
                  <c:v>29.320653907473702</c:v>
                </c:pt>
                <c:pt idx="536">
                  <c:v>29.280345081409902</c:v>
                </c:pt>
                <c:pt idx="537">
                  <c:v>29.2783997482328</c:v>
                </c:pt>
                <c:pt idx="538">
                  <c:v>29.3147339535074</c:v>
                </c:pt>
                <c:pt idx="539">
                  <c:v>29.3147339535074</c:v>
                </c:pt>
                <c:pt idx="540">
                  <c:v>29.301047732148799</c:v>
                </c:pt>
                <c:pt idx="541">
                  <c:v>29.231608669581099</c:v>
                </c:pt>
                <c:pt idx="542">
                  <c:v>29.231625332648001</c:v>
                </c:pt>
                <c:pt idx="543">
                  <c:v>29.135859354925799</c:v>
                </c:pt>
                <c:pt idx="544">
                  <c:v>29.1266770463942</c:v>
                </c:pt>
                <c:pt idx="545">
                  <c:v>29.125385498931699</c:v>
                </c:pt>
                <c:pt idx="546">
                  <c:v>29.092151263207299</c:v>
                </c:pt>
                <c:pt idx="547">
                  <c:v>29.0452183887116</c:v>
                </c:pt>
                <c:pt idx="548">
                  <c:v>29.0459058201102</c:v>
                </c:pt>
                <c:pt idx="549">
                  <c:v>28.9706131362938</c:v>
                </c:pt>
                <c:pt idx="550">
                  <c:v>28.925625914525401</c:v>
                </c:pt>
                <c:pt idx="551">
                  <c:v>28.880284522697</c:v>
                </c:pt>
                <c:pt idx="552">
                  <c:v>28.882346816892799</c:v>
                </c:pt>
                <c:pt idx="553">
                  <c:v>28.788522565793802</c:v>
                </c:pt>
                <c:pt idx="554">
                  <c:v>28.783606641497801</c:v>
                </c:pt>
                <c:pt idx="555">
                  <c:v>28.684657698440802</c:v>
                </c:pt>
                <c:pt idx="556">
                  <c:v>28.657802130348699</c:v>
                </c:pt>
                <c:pt idx="557">
                  <c:v>28.657802130348699</c:v>
                </c:pt>
                <c:pt idx="558">
                  <c:v>28.5910752215873</c:v>
                </c:pt>
                <c:pt idx="559">
                  <c:v>28.537042921927</c:v>
                </c:pt>
                <c:pt idx="560">
                  <c:v>28.468736947910902</c:v>
                </c:pt>
                <c:pt idx="561">
                  <c:v>28.4811446783199</c:v>
                </c:pt>
                <c:pt idx="562">
                  <c:v>28.395019403245101</c:v>
                </c:pt>
                <c:pt idx="563">
                  <c:v>28.296886950467901</c:v>
                </c:pt>
                <c:pt idx="564">
                  <c:v>28.298228487131301</c:v>
                </c:pt>
                <c:pt idx="565">
                  <c:v>28.2986120572209</c:v>
                </c:pt>
                <c:pt idx="566">
                  <c:v>28.2986120572209</c:v>
                </c:pt>
                <c:pt idx="567">
                  <c:v>28.318839650777001</c:v>
                </c:pt>
                <c:pt idx="568">
                  <c:v>28.2435009038639</c:v>
                </c:pt>
                <c:pt idx="569">
                  <c:v>28.242846798599199</c:v>
                </c:pt>
                <c:pt idx="570">
                  <c:v>28.181006733654201</c:v>
                </c:pt>
                <c:pt idx="571">
                  <c:v>28.1440438970405</c:v>
                </c:pt>
                <c:pt idx="572">
                  <c:v>28.1433897917758</c:v>
                </c:pt>
                <c:pt idx="573">
                  <c:v>28.076646539497698</c:v>
                </c:pt>
                <c:pt idx="574">
                  <c:v>27.965840705890901</c:v>
                </c:pt>
                <c:pt idx="575">
                  <c:v>27.965807379756999</c:v>
                </c:pt>
                <c:pt idx="576">
                  <c:v>27.842681696280401</c:v>
                </c:pt>
                <c:pt idx="577">
                  <c:v>27.7889454057206</c:v>
                </c:pt>
                <c:pt idx="578">
                  <c:v>27.7334010126234</c:v>
                </c:pt>
                <c:pt idx="579">
                  <c:v>27.735984107548401</c:v>
                </c:pt>
                <c:pt idx="580">
                  <c:v>27.641651473132701</c:v>
                </c:pt>
                <c:pt idx="581">
                  <c:v>27.642305578397501</c:v>
                </c:pt>
                <c:pt idx="582">
                  <c:v>27.576532710105699</c:v>
                </c:pt>
                <c:pt idx="583">
                  <c:v>27.581057531653901</c:v>
                </c:pt>
                <c:pt idx="584">
                  <c:v>27.554764262183301</c:v>
                </c:pt>
                <c:pt idx="585">
                  <c:v>27.516942798297201</c:v>
                </c:pt>
                <c:pt idx="586">
                  <c:v>27.4329846805744</c:v>
                </c:pt>
                <c:pt idx="587">
                  <c:v>27.4329846805744</c:v>
                </c:pt>
                <c:pt idx="588">
                  <c:v>27.416069750334501</c:v>
                </c:pt>
                <c:pt idx="589">
                  <c:v>27.361041912312199</c:v>
                </c:pt>
                <c:pt idx="590">
                  <c:v>27.365700357946</c:v>
                </c:pt>
                <c:pt idx="591">
                  <c:v>27.270667235618799</c:v>
                </c:pt>
                <c:pt idx="592">
                  <c:v>27.242228676167802</c:v>
                </c:pt>
                <c:pt idx="593">
                  <c:v>27.191583544299601</c:v>
                </c:pt>
                <c:pt idx="594">
                  <c:v>27.153679084629001</c:v>
                </c:pt>
                <c:pt idx="595">
                  <c:v>27.029878387166299</c:v>
                </c:pt>
                <c:pt idx="596">
                  <c:v>27.059130149893299</c:v>
                </c:pt>
                <c:pt idx="597">
                  <c:v>27.014930657475201</c:v>
                </c:pt>
                <c:pt idx="598">
                  <c:v>26.873998409902601</c:v>
                </c:pt>
                <c:pt idx="599">
                  <c:v>26.751464425077099</c:v>
                </c:pt>
                <c:pt idx="600">
                  <c:v>26.733149477664501</c:v>
                </c:pt>
                <c:pt idx="601">
                  <c:v>26.693991042319499</c:v>
                </c:pt>
                <c:pt idx="602">
                  <c:v>26.693991042319499</c:v>
                </c:pt>
                <c:pt idx="603">
                  <c:v>26.657244825575901</c:v>
                </c:pt>
                <c:pt idx="604">
                  <c:v>26.616645194716099</c:v>
                </c:pt>
                <c:pt idx="605">
                  <c:v>26.622307030920101</c:v>
                </c:pt>
                <c:pt idx="606">
                  <c:v>26.485199436534199</c:v>
                </c:pt>
                <c:pt idx="607">
                  <c:v>26.3963626467533</c:v>
                </c:pt>
                <c:pt idx="608">
                  <c:v>26.395508584685299</c:v>
                </c:pt>
                <c:pt idx="609">
                  <c:v>26.377302426532999</c:v>
                </c:pt>
                <c:pt idx="610">
                  <c:v>26.267479713875499</c:v>
                </c:pt>
                <c:pt idx="611">
                  <c:v>26.1894663849443</c:v>
                </c:pt>
                <c:pt idx="612">
                  <c:v>26.176600899519801</c:v>
                </c:pt>
                <c:pt idx="613">
                  <c:v>26.127806007181601</c:v>
                </c:pt>
                <c:pt idx="614">
                  <c:v>26.079248643434799</c:v>
                </c:pt>
                <c:pt idx="615">
                  <c:v>26.0799194117665</c:v>
                </c:pt>
                <c:pt idx="616">
                  <c:v>26.021625293074798</c:v>
                </c:pt>
                <c:pt idx="617">
                  <c:v>26.022312724473402</c:v>
                </c:pt>
                <c:pt idx="618">
                  <c:v>25.950053357939499</c:v>
                </c:pt>
                <c:pt idx="619">
                  <c:v>25.925914508858</c:v>
                </c:pt>
                <c:pt idx="620">
                  <c:v>25.915207689476901</c:v>
                </c:pt>
                <c:pt idx="621">
                  <c:v>25.914536921145199</c:v>
                </c:pt>
                <c:pt idx="622">
                  <c:v>25.9221120425929</c:v>
                </c:pt>
                <c:pt idx="623">
                  <c:v>25.9103754000657</c:v>
                </c:pt>
                <c:pt idx="624">
                  <c:v>25.920133702832</c:v>
                </c:pt>
                <c:pt idx="625">
                  <c:v>25.800099497596999</c:v>
                </c:pt>
                <c:pt idx="626">
                  <c:v>25.800082834530102</c:v>
                </c:pt>
                <c:pt idx="627">
                  <c:v>25.6861146247597</c:v>
                </c:pt>
                <c:pt idx="628">
                  <c:v>25.696905718125901</c:v>
                </c:pt>
                <c:pt idx="629">
                  <c:v>25.696427054389101</c:v>
                </c:pt>
                <c:pt idx="630">
                  <c:v>25.695789612191302</c:v>
                </c:pt>
                <c:pt idx="631">
                  <c:v>25.672559060032899</c:v>
                </c:pt>
                <c:pt idx="632">
                  <c:v>25.6444874076047</c:v>
                </c:pt>
                <c:pt idx="633">
                  <c:v>25.495276902769099</c:v>
                </c:pt>
                <c:pt idx="634">
                  <c:v>25.471504960710401</c:v>
                </c:pt>
                <c:pt idx="635">
                  <c:v>25.4538447576628</c:v>
                </c:pt>
                <c:pt idx="636">
                  <c:v>25.4293056754247</c:v>
                </c:pt>
                <c:pt idx="637">
                  <c:v>25.364099990509001</c:v>
                </c:pt>
                <c:pt idx="638">
                  <c:v>25.364099990509001</c:v>
                </c:pt>
                <c:pt idx="639">
                  <c:v>25.296815348330501</c:v>
                </c:pt>
                <c:pt idx="640">
                  <c:v>25.266406620877099</c:v>
                </c:pt>
                <c:pt idx="641">
                  <c:v>25.266456610077899</c:v>
                </c:pt>
                <c:pt idx="642">
                  <c:v>25.225427985132001</c:v>
                </c:pt>
                <c:pt idx="643">
                  <c:v>25.190656501595299</c:v>
                </c:pt>
                <c:pt idx="644">
                  <c:v>25.1835743785978</c:v>
                </c:pt>
                <c:pt idx="645">
                  <c:v>25.103228539845801</c:v>
                </c:pt>
                <c:pt idx="646">
                  <c:v>25.0369645904047</c:v>
                </c:pt>
                <c:pt idx="647">
                  <c:v>24.9672804665875</c:v>
                </c:pt>
                <c:pt idx="648">
                  <c:v>24.967621899684602</c:v>
                </c:pt>
                <c:pt idx="649">
                  <c:v>24.9245352261972</c:v>
                </c:pt>
                <c:pt idx="650">
                  <c:v>24.869140481152201</c:v>
                </c:pt>
                <c:pt idx="651">
                  <c:v>24.866670740691799</c:v>
                </c:pt>
                <c:pt idx="652">
                  <c:v>24.775604706495699</c:v>
                </c:pt>
                <c:pt idx="653">
                  <c:v>24.671510801859899</c:v>
                </c:pt>
                <c:pt idx="654">
                  <c:v>24.745091435436201</c:v>
                </c:pt>
                <c:pt idx="655">
                  <c:v>24.5541063937468</c:v>
                </c:pt>
                <c:pt idx="656">
                  <c:v>24.550152681678799</c:v>
                </c:pt>
                <c:pt idx="657">
                  <c:v>24.535504887192499</c:v>
                </c:pt>
                <c:pt idx="658">
                  <c:v>24.504329339109901</c:v>
                </c:pt>
                <c:pt idx="659">
                  <c:v>24.453164045612699</c:v>
                </c:pt>
                <c:pt idx="660">
                  <c:v>24.453080730278</c:v>
                </c:pt>
                <c:pt idx="661">
                  <c:v>24.278747935861698</c:v>
                </c:pt>
                <c:pt idx="662">
                  <c:v>24.3937881057707</c:v>
                </c:pt>
                <c:pt idx="663">
                  <c:v>24.3020901532316</c:v>
                </c:pt>
                <c:pt idx="664">
                  <c:v>24.194467924059801</c:v>
                </c:pt>
                <c:pt idx="665">
                  <c:v>24.095578100612499</c:v>
                </c:pt>
                <c:pt idx="666">
                  <c:v>24.064193784867999</c:v>
                </c:pt>
                <c:pt idx="667">
                  <c:v>24.001137955137001</c:v>
                </c:pt>
                <c:pt idx="668">
                  <c:v>23.974732289852199</c:v>
                </c:pt>
                <c:pt idx="669">
                  <c:v>23.918046636444899</c:v>
                </c:pt>
                <c:pt idx="670">
                  <c:v>23.853662007013401</c:v>
                </c:pt>
                <c:pt idx="671">
                  <c:v>23.860815986583301</c:v>
                </c:pt>
                <c:pt idx="672">
                  <c:v>23.793814616542701</c:v>
                </c:pt>
                <c:pt idx="673">
                  <c:v>23.736970823774602</c:v>
                </c:pt>
                <c:pt idx="674">
                  <c:v>23.648059209967698</c:v>
                </c:pt>
                <c:pt idx="675">
                  <c:v>23.614391734502899</c:v>
                </c:pt>
                <c:pt idx="676">
                  <c:v>23.590011750276101</c:v>
                </c:pt>
                <c:pt idx="677">
                  <c:v>23.544178957748301</c:v>
                </c:pt>
                <c:pt idx="678">
                  <c:v>23.542188200574699</c:v>
                </c:pt>
                <c:pt idx="679">
                  <c:v>23.472628889984598</c:v>
                </c:pt>
                <c:pt idx="680">
                  <c:v>23.398661718864801</c:v>
                </c:pt>
                <c:pt idx="681">
                  <c:v>23.3047923633194</c:v>
                </c:pt>
                <c:pt idx="682">
                  <c:v>23.265926010971</c:v>
                </c:pt>
                <c:pt idx="683">
                  <c:v>23.262198049181901</c:v>
                </c:pt>
                <c:pt idx="684">
                  <c:v>23.126781596314899</c:v>
                </c:pt>
                <c:pt idx="685">
                  <c:v>23.0379451260842</c:v>
                </c:pt>
                <c:pt idx="686">
                  <c:v>22.9432540759543</c:v>
                </c:pt>
                <c:pt idx="687">
                  <c:v>22.920853070588599</c:v>
                </c:pt>
                <c:pt idx="688">
                  <c:v>22.946913696222399</c:v>
                </c:pt>
                <c:pt idx="689">
                  <c:v>22.979036391216699</c:v>
                </c:pt>
                <c:pt idx="690">
                  <c:v>22.801824812324799</c:v>
                </c:pt>
                <c:pt idx="691">
                  <c:v>22.772616784341</c:v>
                </c:pt>
                <c:pt idx="692">
                  <c:v>22.6503784890661</c:v>
                </c:pt>
                <c:pt idx="693">
                  <c:v>22.574432978185602</c:v>
                </c:pt>
                <c:pt idx="694">
                  <c:v>22.493512103849302</c:v>
                </c:pt>
                <c:pt idx="695">
                  <c:v>22.493495440782301</c:v>
                </c:pt>
                <c:pt idx="696">
                  <c:v>22.353338505147299</c:v>
                </c:pt>
                <c:pt idx="697">
                  <c:v>22.138293044956701</c:v>
                </c:pt>
                <c:pt idx="698">
                  <c:v>22.1187293261743</c:v>
                </c:pt>
                <c:pt idx="699">
                  <c:v>22.118762652308199</c:v>
                </c:pt>
                <c:pt idx="700">
                  <c:v>22.033100975653799</c:v>
                </c:pt>
                <c:pt idx="701">
                  <c:v>22.012640418710799</c:v>
                </c:pt>
                <c:pt idx="702">
                  <c:v>21.946956070058299</c:v>
                </c:pt>
                <c:pt idx="703">
                  <c:v>21.921796528239501</c:v>
                </c:pt>
                <c:pt idx="704">
                  <c:v>21.888600183853399</c:v>
                </c:pt>
                <c:pt idx="705">
                  <c:v>21.896717014751601</c:v>
                </c:pt>
                <c:pt idx="706">
                  <c:v>21.8530219795459</c:v>
                </c:pt>
                <c:pt idx="707">
                  <c:v>21.8101055432819</c:v>
                </c:pt>
                <c:pt idx="708">
                  <c:v>21.801727627167502</c:v>
                </c:pt>
                <c:pt idx="709">
                  <c:v>21.8168729853084</c:v>
                </c:pt>
                <c:pt idx="710">
                  <c:v>21.836759145767399</c:v>
                </c:pt>
                <c:pt idx="711">
                  <c:v>21.816186512560201</c:v>
                </c:pt>
                <c:pt idx="712">
                  <c:v>21.760054986016101</c:v>
                </c:pt>
                <c:pt idx="713">
                  <c:v>21.7355492299119</c:v>
                </c:pt>
                <c:pt idx="714">
                  <c:v>21.667156653557299</c:v>
                </c:pt>
                <c:pt idx="715">
                  <c:v>21.5828319483619</c:v>
                </c:pt>
                <c:pt idx="716">
                  <c:v>21.502169191787999</c:v>
                </c:pt>
                <c:pt idx="717">
                  <c:v>21.487337464465099</c:v>
                </c:pt>
                <c:pt idx="718">
                  <c:v>21.439160383804101</c:v>
                </c:pt>
                <c:pt idx="719">
                  <c:v>21.439160383804101</c:v>
                </c:pt>
                <c:pt idx="720">
                  <c:v>21.3980203216943</c:v>
                </c:pt>
                <c:pt idx="721">
                  <c:v>21.397620727637999</c:v>
                </c:pt>
                <c:pt idx="722">
                  <c:v>21.301596951703399</c:v>
                </c:pt>
                <c:pt idx="723">
                  <c:v>21.260834296728198</c:v>
                </c:pt>
                <c:pt idx="724">
                  <c:v>21.208665293110801</c:v>
                </c:pt>
                <c:pt idx="725">
                  <c:v>21.13051473354</c:v>
                </c:pt>
                <c:pt idx="726">
                  <c:v>21.1253204218606</c:v>
                </c:pt>
                <c:pt idx="727">
                  <c:v>21.127353955126999</c:v>
                </c:pt>
                <c:pt idx="728">
                  <c:v>21.1309456449268</c:v>
                </c:pt>
                <c:pt idx="729">
                  <c:v>21.0974117935477</c:v>
                </c:pt>
                <c:pt idx="730">
                  <c:v>21.0374265333372</c:v>
                </c:pt>
                <c:pt idx="731">
                  <c:v>20.966209407362001</c:v>
                </c:pt>
                <c:pt idx="732">
                  <c:v>20.983911427852</c:v>
                </c:pt>
                <c:pt idx="733">
                  <c:v>20.895974763235799</c:v>
                </c:pt>
                <c:pt idx="734">
                  <c:v>20.895320657971101</c:v>
                </c:pt>
                <c:pt idx="735">
                  <c:v>20.817287378968999</c:v>
                </c:pt>
                <c:pt idx="736">
                  <c:v>20.630743523943099</c:v>
                </c:pt>
                <c:pt idx="737">
                  <c:v>20.534694913183198</c:v>
                </c:pt>
                <c:pt idx="738">
                  <c:v>20.536266126229599</c:v>
                </c:pt>
                <c:pt idx="739">
                  <c:v>20.438380012902499</c:v>
                </c:pt>
                <c:pt idx="740">
                  <c:v>20.348776402492501</c:v>
                </c:pt>
                <c:pt idx="741">
                  <c:v>20.3494638338911</c:v>
                </c:pt>
                <c:pt idx="742">
                  <c:v>20.230826039274699</c:v>
                </c:pt>
                <c:pt idx="743">
                  <c:v>20.117074768924599</c:v>
                </c:pt>
                <c:pt idx="744">
                  <c:v>20.0918443291838</c:v>
                </c:pt>
                <c:pt idx="745">
                  <c:v>19.979188575597199</c:v>
                </c:pt>
                <c:pt idx="746">
                  <c:v>19.6545288508607</c:v>
                </c:pt>
                <c:pt idx="747">
                  <c:v>19.3002377194118</c:v>
                </c:pt>
                <c:pt idx="748">
                  <c:v>19.231799079960499</c:v>
                </c:pt>
                <c:pt idx="749">
                  <c:v>19.175591770739899</c:v>
                </c:pt>
                <c:pt idx="750">
                  <c:v>18.9223448831276</c:v>
                </c:pt>
                <c:pt idx="751">
                  <c:v>18.794102999001499</c:v>
                </c:pt>
                <c:pt idx="752">
                  <c:v>18.708919666533699</c:v>
                </c:pt>
                <c:pt idx="753">
                  <c:v>18.568096208221299</c:v>
                </c:pt>
                <c:pt idx="754">
                  <c:v>18.439987628630799</c:v>
                </c:pt>
                <c:pt idx="755">
                  <c:v>18.300192715264</c:v>
                </c:pt>
                <c:pt idx="756">
                  <c:v>18.300209378330901</c:v>
                </c:pt>
                <c:pt idx="757">
                  <c:v>17.149293178011401</c:v>
                </c:pt>
                <c:pt idx="758">
                  <c:v>17.006535845284098</c:v>
                </c:pt>
                <c:pt idx="759">
                  <c:v>17.149347412866501</c:v>
                </c:pt>
                <c:pt idx="760">
                  <c:v>17.039770400558599</c:v>
                </c:pt>
                <c:pt idx="761">
                  <c:v>16.977455597981098</c:v>
                </c:pt>
                <c:pt idx="762">
                  <c:v>16.922781610468601</c:v>
                </c:pt>
                <c:pt idx="763">
                  <c:v>16.6745676081709</c:v>
                </c:pt>
                <c:pt idx="764">
                  <c:v>16.6609522847343</c:v>
                </c:pt>
                <c:pt idx="765">
                  <c:v>16.433127941457698</c:v>
                </c:pt>
                <c:pt idx="766">
                  <c:v>16.629859732436199</c:v>
                </c:pt>
                <c:pt idx="767">
                  <c:v>14.9413232393599</c:v>
                </c:pt>
                <c:pt idx="768">
                  <c:v>16.293795987410999</c:v>
                </c:pt>
                <c:pt idx="769">
                  <c:v>15.9452787684302</c:v>
                </c:pt>
                <c:pt idx="770">
                  <c:v>16.282792839378999</c:v>
                </c:pt>
                <c:pt idx="771">
                  <c:v>17.477967971276399</c:v>
                </c:pt>
                <c:pt idx="772">
                  <c:v>14.575311489350399</c:v>
                </c:pt>
                <c:pt idx="773">
                  <c:v>15.6463690059632</c:v>
                </c:pt>
                <c:pt idx="774">
                  <c:v>15.1216978335157</c:v>
                </c:pt>
                <c:pt idx="775">
                  <c:v>15.230708301547701</c:v>
                </c:pt>
                <c:pt idx="776">
                  <c:v>15.628029223725299</c:v>
                </c:pt>
                <c:pt idx="777">
                  <c:v>15.387164273046199</c:v>
                </c:pt>
                <c:pt idx="778">
                  <c:v>15.175830111577699</c:v>
                </c:pt>
                <c:pt idx="779">
                  <c:v>15.3240202432261</c:v>
                </c:pt>
                <c:pt idx="780">
                  <c:v>15.2693462557136</c:v>
                </c:pt>
                <c:pt idx="781">
                  <c:v>15.1197894330264</c:v>
                </c:pt>
                <c:pt idx="782">
                  <c:v>15.121797492367101</c:v>
                </c:pt>
                <c:pt idx="783">
                  <c:v>14.616107470459401</c:v>
                </c:pt>
                <c:pt idx="784">
                  <c:v>14.168012037982299</c:v>
                </c:pt>
                <c:pt idx="785">
                  <c:v>14.402664951698499</c:v>
                </c:pt>
                <c:pt idx="786">
                  <c:v>14.1204538191514</c:v>
                </c:pt>
                <c:pt idx="787">
                  <c:v>14.2009754189815</c:v>
                </c:pt>
                <c:pt idx="788">
                  <c:v>14.286188151478999</c:v>
                </c:pt>
                <c:pt idx="789">
                  <c:v>14.2837259436767</c:v>
                </c:pt>
                <c:pt idx="790">
                  <c:v>14.155854573127399</c:v>
                </c:pt>
                <c:pt idx="791">
                  <c:v>14.1625289303102</c:v>
                </c:pt>
                <c:pt idx="792">
                  <c:v>14.048364689840801</c:v>
                </c:pt>
                <c:pt idx="793">
                  <c:v>13.959622674156901</c:v>
                </c:pt>
                <c:pt idx="794">
                  <c:v>14.0692330125986</c:v>
                </c:pt>
                <c:pt idx="795">
                  <c:v>13.855473895565799</c:v>
                </c:pt>
                <c:pt idx="796">
                  <c:v>13.806878320930601</c:v>
                </c:pt>
                <c:pt idx="797">
                  <c:v>13.8323341914002</c:v>
                </c:pt>
                <c:pt idx="798">
                  <c:v>13.7576619671645</c:v>
                </c:pt>
                <c:pt idx="799">
                  <c:v>13.719186398013701</c:v>
                </c:pt>
                <c:pt idx="800">
                  <c:v>13.5848863706314</c:v>
                </c:pt>
                <c:pt idx="801">
                  <c:v>13.403607405656601</c:v>
                </c:pt>
                <c:pt idx="802">
                  <c:v>13.1346907526201</c:v>
                </c:pt>
                <c:pt idx="803">
                  <c:v>12.500758207486101</c:v>
                </c:pt>
                <c:pt idx="804">
                  <c:v>12.5992157498436</c:v>
                </c:pt>
                <c:pt idx="805">
                  <c:v>12.482955889044399</c:v>
                </c:pt>
                <c:pt idx="806">
                  <c:v>12.3707706274361</c:v>
                </c:pt>
                <c:pt idx="807">
                  <c:v>12.370116522171401</c:v>
                </c:pt>
                <c:pt idx="808">
                  <c:v>12.3114260964272</c:v>
                </c:pt>
                <c:pt idx="809">
                  <c:v>12.3114260964272</c:v>
                </c:pt>
                <c:pt idx="810">
                  <c:v>12.2554187440098</c:v>
                </c:pt>
                <c:pt idx="811">
                  <c:v>12.066149039564401</c:v>
                </c:pt>
                <c:pt idx="812">
                  <c:v>12.1734098855681</c:v>
                </c:pt>
                <c:pt idx="813">
                  <c:v>11.6641160759981</c:v>
                </c:pt>
                <c:pt idx="814">
                  <c:v>12.430881659523999</c:v>
                </c:pt>
                <c:pt idx="815">
                  <c:v>11.8886574755384</c:v>
                </c:pt>
                <c:pt idx="816">
                  <c:v>11.4765129977963</c:v>
                </c:pt>
                <c:pt idx="817">
                  <c:v>12.098879457176601</c:v>
                </c:pt>
                <c:pt idx="818">
                  <c:v>11.648013390383801</c:v>
                </c:pt>
                <c:pt idx="819">
                  <c:v>12.3062099173763</c:v>
                </c:pt>
                <c:pt idx="820">
                  <c:v>11.653208341163401</c:v>
                </c:pt>
                <c:pt idx="821">
                  <c:v>10.511982832692</c:v>
                </c:pt>
                <c:pt idx="822">
                  <c:v>12.2973272244994</c:v>
                </c:pt>
                <c:pt idx="823">
                  <c:v>11.831075303520601</c:v>
                </c:pt>
                <c:pt idx="824">
                  <c:v>10.8172251996947</c:v>
                </c:pt>
                <c:pt idx="825">
                  <c:v>11.977620676296899</c:v>
                </c:pt>
                <c:pt idx="826">
                  <c:v>11.6410439827507</c:v>
                </c:pt>
                <c:pt idx="827">
                  <c:v>11.641648098814599</c:v>
                </c:pt>
                <c:pt idx="828">
                  <c:v>10.651212479983601</c:v>
                </c:pt>
                <c:pt idx="829">
                  <c:v>10.187714210703399</c:v>
                </c:pt>
                <c:pt idx="830">
                  <c:v>12.7076939583841</c:v>
                </c:pt>
                <c:pt idx="831">
                  <c:v>10.1948224467268</c:v>
                </c:pt>
                <c:pt idx="832">
                  <c:v>12.009210153149199</c:v>
                </c:pt>
                <c:pt idx="833">
                  <c:v>10.3821840702331</c:v>
                </c:pt>
                <c:pt idx="834">
                  <c:v>11.847046282350099</c:v>
                </c:pt>
                <c:pt idx="835">
                  <c:v>10.051527969753501</c:v>
                </c:pt>
                <c:pt idx="836">
                  <c:v>12.059218481919901</c:v>
                </c:pt>
                <c:pt idx="837">
                  <c:v>11.147762649902299</c:v>
                </c:pt>
                <c:pt idx="838">
                  <c:v>9.9599287174153801</c:v>
                </c:pt>
                <c:pt idx="839">
                  <c:v>11.9233236848663</c:v>
                </c:pt>
                <c:pt idx="840">
                  <c:v>10.646877434676901</c:v>
                </c:pt>
                <c:pt idx="841">
                  <c:v>11.578398155685299</c:v>
                </c:pt>
                <c:pt idx="842">
                  <c:v>11.442119468991899</c:v>
                </c:pt>
                <c:pt idx="843">
                  <c:v>10.7286657471442</c:v>
                </c:pt>
                <c:pt idx="844">
                  <c:v>11.649916814615899</c:v>
                </c:pt>
                <c:pt idx="845">
                  <c:v>10.955495191159301</c:v>
                </c:pt>
                <c:pt idx="846">
                  <c:v>11.1220629963838</c:v>
                </c:pt>
                <c:pt idx="847">
                  <c:v>11.143706950629401</c:v>
                </c:pt>
                <c:pt idx="848">
                  <c:v>11.299367660119399</c:v>
                </c:pt>
                <c:pt idx="849">
                  <c:v>11.5114522987003</c:v>
                </c:pt>
                <c:pt idx="850">
                  <c:v>11.0908920135056</c:v>
                </c:pt>
                <c:pt idx="851">
                  <c:v>11.4328348537052</c:v>
                </c:pt>
                <c:pt idx="852">
                  <c:v>11.352505038919899</c:v>
                </c:pt>
                <c:pt idx="853">
                  <c:v>11.015028220209</c:v>
                </c:pt>
                <c:pt idx="854">
                  <c:v>11.4215820792193</c:v>
                </c:pt>
                <c:pt idx="855">
                  <c:v>11.317354550498001</c:v>
                </c:pt>
                <c:pt idx="856">
                  <c:v>11.088926730257599</c:v>
                </c:pt>
                <c:pt idx="857">
                  <c:v>11.314939044892601</c:v>
                </c:pt>
                <c:pt idx="858">
                  <c:v>11.287675710985701</c:v>
                </c:pt>
                <c:pt idx="859">
                  <c:v>11.328247220016401</c:v>
                </c:pt>
                <c:pt idx="860">
                  <c:v>11.2959546073489</c:v>
                </c:pt>
                <c:pt idx="861">
                  <c:v>11.3192318617042</c:v>
                </c:pt>
                <c:pt idx="862">
                  <c:v>11.246309898597101</c:v>
                </c:pt>
                <c:pt idx="863">
                  <c:v>11.303571546239001</c:v>
                </c:pt>
                <c:pt idx="864">
                  <c:v>11.2755453178072</c:v>
                </c:pt>
                <c:pt idx="865">
                  <c:v>11.372348970883699</c:v>
                </c:pt>
                <c:pt idx="866">
                  <c:v>11.328224302491799</c:v>
                </c:pt>
                <c:pt idx="867">
                  <c:v>11.513936601921699</c:v>
                </c:pt>
                <c:pt idx="868">
                  <c:v>11.3753084227904</c:v>
                </c:pt>
                <c:pt idx="869">
                  <c:v>11.103771742140999</c:v>
                </c:pt>
                <c:pt idx="870">
                  <c:v>11.376875390182599</c:v>
                </c:pt>
                <c:pt idx="871">
                  <c:v>11.123799698444</c:v>
                </c:pt>
                <c:pt idx="872">
                  <c:v>11.368510211031101</c:v>
                </c:pt>
                <c:pt idx="873">
                  <c:v>11.2434476856857</c:v>
                </c:pt>
                <c:pt idx="874">
                  <c:v>11.287206405705399</c:v>
                </c:pt>
                <c:pt idx="875">
                  <c:v>11.268158602897801</c:v>
                </c:pt>
                <c:pt idx="876">
                  <c:v>11.1895993188619</c:v>
                </c:pt>
                <c:pt idx="877">
                  <c:v>11.3302116811589</c:v>
                </c:pt>
                <c:pt idx="878">
                  <c:v>11.3302116811589</c:v>
                </c:pt>
                <c:pt idx="879">
                  <c:v>11.751440086781599</c:v>
                </c:pt>
                <c:pt idx="880">
                  <c:v>10.921663458421</c:v>
                </c:pt>
                <c:pt idx="881">
                  <c:v>11.3310755127359</c:v>
                </c:pt>
                <c:pt idx="882">
                  <c:v>11.229456233315</c:v>
                </c:pt>
                <c:pt idx="883">
                  <c:v>11.084795065302901</c:v>
                </c:pt>
                <c:pt idx="884">
                  <c:v>11.3435256996875</c:v>
                </c:pt>
                <c:pt idx="885">
                  <c:v>11.0548365602068</c:v>
                </c:pt>
                <c:pt idx="886">
                  <c:v>11.307758997339199</c:v>
                </c:pt>
                <c:pt idx="887">
                  <c:v>11.2559598681982</c:v>
                </c:pt>
                <c:pt idx="888">
                  <c:v>11.248456922873</c:v>
                </c:pt>
                <c:pt idx="889">
                  <c:v>11.260027893381199</c:v>
                </c:pt>
                <c:pt idx="890">
                  <c:v>11.467366844889501</c:v>
                </c:pt>
                <c:pt idx="891">
                  <c:v>11.303558215218301</c:v>
                </c:pt>
                <c:pt idx="892">
                  <c:v>11.493961327765399</c:v>
                </c:pt>
                <c:pt idx="893">
                  <c:v>11.4981780423504</c:v>
                </c:pt>
                <c:pt idx="894">
                  <c:v>11.549140411590599</c:v>
                </c:pt>
                <c:pt idx="895">
                  <c:v>11.5436830973943</c:v>
                </c:pt>
                <c:pt idx="896">
                  <c:v>11.531697467513499</c:v>
                </c:pt>
                <c:pt idx="897">
                  <c:v>11.547062732528399</c:v>
                </c:pt>
                <c:pt idx="898">
                  <c:v>11.702886466133799</c:v>
                </c:pt>
                <c:pt idx="899">
                  <c:v>11.758210952357</c:v>
                </c:pt>
                <c:pt idx="900">
                  <c:v>11.7874378802585</c:v>
                </c:pt>
                <c:pt idx="901">
                  <c:v>11.8237518159122</c:v>
                </c:pt>
                <c:pt idx="902">
                  <c:v>11.822185807170399</c:v>
                </c:pt>
                <c:pt idx="903">
                  <c:v>11.8665943868005</c:v>
                </c:pt>
                <c:pt idx="904">
                  <c:v>11.891726126340201</c:v>
                </c:pt>
                <c:pt idx="905">
                  <c:v>11.8976179584773</c:v>
                </c:pt>
                <c:pt idx="906">
                  <c:v>11.914691347628199</c:v>
                </c:pt>
                <c:pt idx="907">
                  <c:v>11.9418269008543</c:v>
                </c:pt>
                <c:pt idx="908">
                  <c:v>11.986073095469299</c:v>
                </c:pt>
                <c:pt idx="909">
                  <c:v>12.086327601152099</c:v>
                </c:pt>
                <c:pt idx="910">
                  <c:v>12.047673623019501</c:v>
                </c:pt>
                <c:pt idx="911">
                  <c:v>12.068696798134299</c:v>
                </c:pt>
                <c:pt idx="912">
                  <c:v>12.186965357374399</c:v>
                </c:pt>
                <c:pt idx="913">
                  <c:v>12.2065228216991</c:v>
                </c:pt>
                <c:pt idx="914">
                  <c:v>12.2557019232272</c:v>
                </c:pt>
                <c:pt idx="915">
                  <c:v>12.231079845204601</c:v>
                </c:pt>
                <c:pt idx="916">
                  <c:v>12.322459829768899</c:v>
                </c:pt>
                <c:pt idx="917">
                  <c:v>12.3612444645333</c:v>
                </c:pt>
                <c:pt idx="918">
                  <c:v>12.368615383523499</c:v>
                </c:pt>
                <c:pt idx="919">
                  <c:v>12.397500558777899</c:v>
                </c:pt>
                <c:pt idx="920">
                  <c:v>12.433255802364</c:v>
                </c:pt>
                <c:pt idx="921">
                  <c:v>12.438576844570999</c:v>
                </c:pt>
                <c:pt idx="922">
                  <c:v>12.4499766192056</c:v>
                </c:pt>
                <c:pt idx="923">
                  <c:v>12.449580951253401</c:v>
                </c:pt>
                <c:pt idx="924">
                  <c:v>12.448477582281701</c:v>
                </c:pt>
                <c:pt idx="925">
                  <c:v>12.4436162123909</c:v>
                </c:pt>
                <c:pt idx="926">
                  <c:v>12.4293052857973</c:v>
                </c:pt>
                <c:pt idx="927">
                  <c:v>12.451295238344301</c:v>
                </c:pt>
                <c:pt idx="928">
                  <c:v>12.363716989442301</c:v>
                </c:pt>
                <c:pt idx="929">
                  <c:v>12.3306912018296</c:v>
                </c:pt>
                <c:pt idx="930">
                  <c:v>12.2946703078229</c:v>
                </c:pt>
                <c:pt idx="931">
                  <c:v>12.285834317142999</c:v>
                </c:pt>
                <c:pt idx="932">
                  <c:v>12.1595550683612</c:v>
                </c:pt>
                <c:pt idx="933">
                  <c:v>12.127808730348599</c:v>
                </c:pt>
                <c:pt idx="934">
                  <c:v>12.113056711806401</c:v>
                </c:pt>
                <c:pt idx="935">
                  <c:v>12.0999167651026</c:v>
                </c:pt>
                <c:pt idx="936">
                  <c:v>12.092421991535801</c:v>
                </c:pt>
                <c:pt idx="937">
                  <c:v>12.047851985541101</c:v>
                </c:pt>
                <c:pt idx="938">
                  <c:v>11.930297290275499</c:v>
                </c:pt>
                <c:pt idx="939">
                  <c:v>11.9014836520434</c:v>
                </c:pt>
                <c:pt idx="940">
                  <c:v>11.827383176388199</c:v>
                </c:pt>
                <c:pt idx="941">
                  <c:v>11.719664894918999</c:v>
                </c:pt>
                <c:pt idx="942">
                  <c:v>11.6669365601338</c:v>
                </c:pt>
                <c:pt idx="943">
                  <c:v>11.5528484218909</c:v>
                </c:pt>
                <c:pt idx="944">
                  <c:v>11.471402181621</c:v>
                </c:pt>
                <c:pt idx="945">
                  <c:v>11.318421897554</c:v>
                </c:pt>
                <c:pt idx="946">
                  <c:v>11.113375875275</c:v>
                </c:pt>
                <c:pt idx="947">
                  <c:v>11.065368712287199</c:v>
                </c:pt>
                <c:pt idx="948">
                  <c:v>10.897289133176001</c:v>
                </c:pt>
                <c:pt idx="949">
                  <c:v>10.8207470388896</c:v>
                </c:pt>
                <c:pt idx="950">
                  <c:v>10.7720815249828</c:v>
                </c:pt>
                <c:pt idx="951">
                  <c:v>10.641385924363</c:v>
                </c:pt>
                <c:pt idx="952">
                  <c:v>10.429311055291199</c:v>
                </c:pt>
                <c:pt idx="953">
                  <c:v>10.2237981475879</c:v>
                </c:pt>
                <c:pt idx="954">
                  <c:v>10.194976337597501</c:v>
                </c:pt>
                <c:pt idx="955">
                  <c:v>10.1472109488553</c:v>
                </c:pt>
                <c:pt idx="956">
                  <c:v>10.058232043680301</c:v>
                </c:pt>
                <c:pt idx="957">
                  <c:v>9.9661208014716003</c:v>
                </c:pt>
                <c:pt idx="958">
                  <c:v>9.7671241115903396</c:v>
                </c:pt>
                <c:pt idx="959">
                  <c:v>9.7133045056959606</c:v>
                </c:pt>
                <c:pt idx="960">
                  <c:v>9.5622738004603196</c:v>
                </c:pt>
                <c:pt idx="961">
                  <c:v>9.4048605014883595</c:v>
                </c:pt>
                <c:pt idx="962">
                  <c:v>9.3684021220870797</c:v>
                </c:pt>
                <c:pt idx="963">
                  <c:v>9.2543427447737407</c:v>
                </c:pt>
                <c:pt idx="964">
                  <c:v>9.2239673434541398</c:v>
                </c:pt>
                <c:pt idx="965">
                  <c:v>9.0680540400564595</c:v>
                </c:pt>
                <c:pt idx="966">
                  <c:v>9.0680540400564595</c:v>
                </c:pt>
                <c:pt idx="967">
                  <c:v>8.9772970714738793</c:v>
                </c:pt>
                <c:pt idx="968">
                  <c:v>8.8921437781360808</c:v>
                </c:pt>
                <c:pt idx="969">
                  <c:v>8.8628181500333998</c:v>
                </c:pt>
                <c:pt idx="970">
                  <c:v>8.7834390887138394</c:v>
                </c:pt>
                <c:pt idx="971">
                  <c:v>8.7404017653269399</c:v>
                </c:pt>
                <c:pt idx="972">
                  <c:v>8.7026185123292397</c:v>
                </c:pt>
                <c:pt idx="973">
                  <c:v>8.5808477415789604</c:v>
                </c:pt>
                <c:pt idx="974">
                  <c:v>8.5099635573923997</c:v>
                </c:pt>
                <c:pt idx="975">
                  <c:v>8.3758938454933194</c:v>
                </c:pt>
                <c:pt idx="976">
                  <c:v>8.2519986934839</c:v>
                </c:pt>
                <c:pt idx="977">
                  <c:v>8.1533258094568204</c:v>
                </c:pt>
                <c:pt idx="978">
                  <c:v>8.0720808041905805</c:v>
                </c:pt>
                <c:pt idx="979">
                  <c:v>7.9546715113230002</c:v>
                </c:pt>
                <c:pt idx="980">
                  <c:v>7.9069976096739003</c:v>
                </c:pt>
                <c:pt idx="981">
                  <c:v>7.80060876700548</c:v>
                </c:pt>
                <c:pt idx="982">
                  <c:v>7.7009403446165399</c:v>
                </c:pt>
                <c:pt idx="983">
                  <c:v>7.6855045012297198</c:v>
                </c:pt>
                <c:pt idx="984">
                  <c:v>7.5990011799200401</c:v>
                </c:pt>
                <c:pt idx="985">
                  <c:v>7.5934772134559996</c:v>
                </c:pt>
                <c:pt idx="986">
                  <c:v>7.5209427465426</c:v>
                </c:pt>
                <c:pt idx="987">
                  <c:v>7.3391318416264202</c:v>
                </c:pt>
                <c:pt idx="988">
                  <c:v>7.2574781118951597</c:v>
                </c:pt>
                <c:pt idx="989">
                  <c:v>7.1556467778085198</c:v>
                </c:pt>
                <c:pt idx="990">
                  <c:v>7.1525726017341</c:v>
                </c:pt>
                <c:pt idx="991">
                  <c:v>7.0614108347905802</c:v>
                </c:pt>
                <c:pt idx="992">
                  <c:v>6.9921181332713402</c:v>
                </c:pt>
                <c:pt idx="993">
                  <c:v>6.9481607346490204</c:v>
                </c:pt>
                <c:pt idx="994">
                  <c:v>6.8788886223008401</c:v>
                </c:pt>
                <c:pt idx="995">
                  <c:v>6.8067292341685199</c:v>
                </c:pt>
                <c:pt idx="996">
                  <c:v>6.8067292341685199</c:v>
                </c:pt>
                <c:pt idx="997">
                  <c:v>6.6968114278639197</c:v>
                </c:pt>
                <c:pt idx="998">
                  <c:v>6.6784556216593201</c:v>
                </c:pt>
                <c:pt idx="999">
                  <c:v>6.5719491788719804</c:v>
                </c:pt>
                <c:pt idx="1000">
                  <c:v>6.5131721507892602</c:v>
                </c:pt>
                <c:pt idx="1001">
                  <c:v>6.3987416207989796</c:v>
                </c:pt>
                <c:pt idx="1002">
                  <c:v>6.3521547446047801</c:v>
                </c:pt>
                <c:pt idx="1003">
                  <c:v>6.2857663014867597</c:v>
                </c:pt>
                <c:pt idx="1004">
                  <c:v>6.27193860383424</c:v>
                </c:pt>
                <c:pt idx="1005">
                  <c:v>6.2161282407662997</c:v>
                </c:pt>
                <c:pt idx="1006">
                  <c:v>6.0757131873688799</c:v>
                </c:pt>
                <c:pt idx="1007">
                  <c:v>5.9673450462892204</c:v>
                </c:pt>
                <c:pt idx="1008">
                  <c:v>5.9403267736318703</c:v>
                </c:pt>
                <c:pt idx="1009">
                  <c:v>5.8975397157991098</c:v>
                </c:pt>
                <c:pt idx="1010">
                  <c:v>5.8874994190953904</c:v>
                </c:pt>
                <c:pt idx="1011">
                  <c:v>5.8492407893648899</c:v>
                </c:pt>
                <c:pt idx="1012">
                  <c:v>5.7471389201031897</c:v>
                </c:pt>
                <c:pt idx="1013">
                  <c:v>5.7219957218012301</c:v>
                </c:pt>
                <c:pt idx="1014">
                  <c:v>5.63703357440796</c:v>
                </c:pt>
                <c:pt idx="1015">
                  <c:v>5.6206521818601098</c:v>
                </c:pt>
                <c:pt idx="1016">
                  <c:v>5.6048249161754002</c:v>
                </c:pt>
                <c:pt idx="1017">
                  <c:v>5.5427727965646802</c:v>
                </c:pt>
                <c:pt idx="1018">
                  <c:v>5.4957360175632104</c:v>
                </c:pt>
                <c:pt idx="1019">
                  <c:v>5.4957360175632104</c:v>
                </c:pt>
                <c:pt idx="1020">
                  <c:v>5.4489325214989002</c:v>
                </c:pt>
                <c:pt idx="1021">
                  <c:v>5.4352884371328098</c:v>
                </c:pt>
                <c:pt idx="1022">
                  <c:v>5.4231273657239303</c:v>
                </c:pt>
                <c:pt idx="1023">
                  <c:v>5.4210069105689103</c:v>
                </c:pt>
                <c:pt idx="1024">
                  <c:v>5.3896647318169402</c:v>
                </c:pt>
                <c:pt idx="1025">
                  <c:v>5.29004109432418</c:v>
                </c:pt>
                <c:pt idx="1026">
                  <c:v>5.3656010263117802</c:v>
                </c:pt>
                <c:pt idx="1027">
                  <c:v>5.3186433169907499</c:v>
                </c:pt>
                <c:pt idx="1028">
                  <c:v>5.2346221535541302</c:v>
                </c:pt>
                <c:pt idx="1029">
                  <c:v>5.3225225245827303</c:v>
                </c:pt>
                <c:pt idx="1030">
                  <c:v>5.1788487231740596</c:v>
                </c:pt>
                <c:pt idx="1031">
                  <c:v>5.1558798953320597</c:v>
                </c:pt>
                <c:pt idx="1032">
                  <c:v>5.1847817336533399</c:v>
                </c:pt>
                <c:pt idx="1033">
                  <c:v>5.1115722527539598</c:v>
                </c:pt>
                <c:pt idx="1034">
                  <c:v>5.1135554772693999</c:v>
                </c:pt>
                <c:pt idx="1035">
                  <c:v>5.0481534421044501</c:v>
                </c:pt>
                <c:pt idx="1036">
                  <c:v>4.9722817965995896</c:v>
                </c:pt>
                <c:pt idx="1037">
                  <c:v>4.9103002553607498</c:v>
                </c:pt>
                <c:pt idx="1038">
                  <c:v>4.9082588698861098</c:v>
                </c:pt>
                <c:pt idx="1039">
                  <c:v>4.82733767599973</c:v>
                </c:pt>
                <c:pt idx="1040">
                  <c:v>4.7316677505749603</c:v>
                </c:pt>
                <c:pt idx="1041">
                  <c:v>4.6091001200655199</c:v>
                </c:pt>
                <c:pt idx="1042">
                  <c:v>4.5674582486469504</c:v>
                </c:pt>
                <c:pt idx="1043">
                  <c:v>4.49072797586975</c:v>
                </c:pt>
                <c:pt idx="1044">
                  <c:v>4.3652315716838599</c:v>
                </c:pt>
                <c:pt idx="1045">
                  <c:v>4.1906896900555797</c:v>
                </c:pt>
                <c:pt idx="1046">
                  <c:v>4.00084102392172</c:v>
                </c:pt>
                <c:pt idx="1047">
                  <c:v>3.83546903341235</c:v>
                </c:pt>
                <c:pt idx="1048">
                  <c:v>3.6533111715443201</c:v>
                </c:pt>
                <c:pt idx="1049">
                  <c:v>3.4795776084374199</c:v>
                </c:pt>
                <c:pt idx="1050">
                  <c:v>3.3267169332927402</c:v>
                </c:pt>
                <c:pt idx="1051">
                  <c:v>3.1952378489769102</c:v>
                </c:pt>
                <c:pt idx="1052">
                  <c:v>2.9649218978682401</c:v>
                </c:pt>
                <c:pt idx="1053">
                  <c:v>2.9256716558800702</c:v>
                </c:pt>
                <c:pt idx="1054">
                  <c:v>2.6401899970092702</c:v>
                </c:pt>
                <c:pt idx="1055">
                  <c:v>2.5555353174789799</c:v>
                </c:pt>
                <c:pt idx="1056">
                  <c:v>2.3499838793372199</c:v>
                </c:pt>
                <c:pt idx="1057">
                  <c:v>2.2577592826638799</c:v>
                </c:pt>
                <c:pt idx="1058">
                  <c:v>2.06238176531141</c:v>
                </c:pt>
                <c:pt idx="1059">
                  <c:v>1.85414725384292</c:v>
                </c:pt>
                <c:pt idx="1060">
                  <c:v>1.66853557191494</c:v>
                </c:pt>
                <c:pt idx="1061">
                  <c:v>1.5279029399969799</c:v>
                </c:pt>
                <c:pt idx="1062">
                  <c:v>1.44686903074613</c:v>
                </c:pt>
                <c:pt idx="1063">
                  <c:v>1.10937194241435</c:v>
                </c:pt>
                <c:pt idx="1064">
                  <c:v>0.80742982131532204</c:v>
                </c:pt>
                <c:pt idx="1065">
                  <c:v>0.51964441355324298</c:v>
                </c:pt>
                <c:pt idx="1066">
                  <c:v>0.33418269922764998</c:v>
                </c:pt>
                <c:pt idx="1067">
                  <c:v>0.18862140605088201</c:v>
                </c:pt>
                <c:pt idx="1068">
                  <c:v>3.2756813653475499E-2</c:v>
                </c:pt>
                <c:pt idx="1069">
                  <c:v>-0.29393740299971199</c:v>
                </c:pt>
                <c:pt idx="1070">
                  <c:v>-0.42566643331956999</c:v>
                </c:pt>
                <c:pt idx="1071">
                  <c:v>-0.69339968905355398</c:v>
                </c:pt>
                <c:pt idx="1072">
                  <c:v>-0.94190938090180198</c:v>
                </c:pt>
                <c:pt idx="1073">
                  <c:v>-1.1664968435387999</c:v>
                </c:pt>
                <c:pt idx="1074">
                  <c:v>-1.37223125586673</c:v>
                </c:pt>
                <c:pt idx="1075">
                  <c:v>-1.5224879273651899</c:v>
                </c:pt>
                <c:pt idx="1076">
                  <c:v>-1.8183640529995999</c:v>
                </c:pt>
                <c:pt idx="1077">
                  <c:v>-1.87775008190069</c:v>
                </c:pt>
                <c:pt idx="1078">
                  <c:v>-2.0691154066758002</c:v>
                </c:pt>
                <c:pt idx="1079">
                  <c:v>-2.3753114945978</c:v>
                </c:pt>
                <c:pt idx="1080">
                  <c:v>-2.57797958305959</c:v>
                </c:pt>
                <c:pt idx="1081">
                  <c:v>-2.8731013054774999</c:v>
                </c:pt>
                <c:pt idx="1082">
                  <c:v>-3.0013431896035101</c:v>
                </c:pt>
                <c:pt idx="1083">
                  <c:v>-3.1860883920508698</c:v>
                </c:pt>
                <c:pt idx="1084">
                  <c:v>-3.40362577962367</c:v>
                </c:pt>
                <c:pt idx="1085">
                  <c:v>-3.47503957539818</c:v>
                </c:pt>
                <c:pt idx="1086">
                  <c:v>-3.7307983404634402</c:v>
                </c:pt>
                <c:pt idx="1087">
                  <c:v>-3.8126239051687998</c:v>
                </c:pt>
                <c:pt idx="1088">
                  <c:v>-4.0063887115825398</c:v>
                </c:pt>
                <c:pt idx="1089">
                  <c:v>-4.3775696188958504</c:v>
                </c:pt>
                <c:pt idx="1090">
                  <c:v>-4.4883172915433898</c:v>
                </c:pt>
                <c:pt idx="1091">
                  <c:v>-4.5523026464687204</c:v>
                </c:pt>
                <c:pt idx="1092">
                  <c:v>-4.72363184318242</c:v>
                </c:pt>
                <c:pt idx="1093">
                  <c:v>-5.0183454802355101</c:v>
                </c:pt>
                <c:pt idx="1094">
                  <c:v>-5.3263405402862496</c:v>
                </c:pt>
                <c:pt idx="1095">
                  <c:v>-5.5071559068405502</c:v>
                </c:pt>
                <c:pt idx="1096">
                  <c:v>-5.7026412548028897</c:v>
                </c:pt>
                <c:pt idx="1097">
                  <c:v>-5.80627251966862</c:v>
                </c:pt>
                <c:pt idx="1098">
                  <c:v>-6.0106487322662998</c:v>
                </c:pt>
                <c:pt idx="1099">
                  <c:v>-6.2055675359528397</c:v>
                </c:pt>
                <c:pt idx="1100">
                  <c:v>-6.5148583891204197</c:v>
                </c:pt>
                <c:pt idx="1101">
                  <c:v>-6.6503865987014397</c:v>
                </c:pt>
                <c:pt idx="1102">
                  <c:v>-6.9256724694112801</c:v>
                </c:pt>
                <c:pt idx="1103">
                  <c:v>-7.0318708052354397</c:v>
                </c:pt>
                <c:pt idx="1104">
                  <c:v>-7.1860766235974998</c:v>
                </c:pt>
                <c:pt idx="1105">
                  <c:v>-7.3631761262252402</c:v>
                </c:pt>
                <c:pt idx="1106">
                  <c:v>-7.5470035817907002</c:v>
                </c:pt>
                <c:pt idx="1107">
                  <c:v>-7.7201787723801596</c:v>
                </c:pt>
                <c:pt idx="1108">
                  <c:v>-8.0017054409824198</c:v>
                </c:pt>
                <c:pt idx="1109">
                  <c:v>-8.1433662982958399</c:v>
                </c:pt>
                <c:pt idx="1110">
                  <c:v>-8.2507470727720804</c:v>
                </c:pt>
                <c:pt idx="1111">
                  <c:v>-8.5037518665886793</c:v>
                </c:pt>
                <c:pt idx="1112">
                  <c:v>-8.6136369858597597</c:v>
                </c:pt>
                <c:pt idx="1113">
                  <c:v>-8.7341168482477798</c:v>
                </c:pt>
                <c:pt idx="1114">
                  <c:v>-8.9808798855216008</c:v>
                </c:pt>
                <c:pt idx="1115">
                  <c:v>-9.1007807862211205</c:v>
                </c:pt>
                <c:pt idx="1116">
                  <c:v>-9.4311026667117002</c:v>
                </c:pt>
                <c:pt idx="1117">
                  <c:v>-9.5554192801490405</c:v>
                </c:pt>
                <c:pt idx="1118">
                  <c:v>-9.7906384185908397</c:v>
                </c:pt>
                <c:pt idx="1119">
                  <c:v>-9.9376115072526598</c:v>
                </c:pt>
                <c:pt idx="1120">
                  <c:v>-10.200619025984899</c:v>
                </c:pt>
                <c:pt idx="1121">
                  <c:v>-10.381188372639301</c:v>
                </c:pt>
                <c:pt idx="1122">
                  <c:v>-10.8089261940287</c:v>
                </c:pt>
                <c:pt idx="1123">
                  <c:v>-11.099322818545099</c:v>
                </c:pt>
                <c:pt idx="1124">
                  <c:v>-11.482869319274901</c:v>
                </c:pt>
                <c:pt idx="1125">
                  <c:v>-11.725595648696199</c:v>
                </c:pt>
                <c:pt idx="1126">
                  <c:v>-11.9248262606148</c:v>
                </c:pt>
                <c:pt idx="1127">
                  <c:v>-12.2162938866194</c:v>
                </c:pt>
                <c:pt idx="1128">
                  <c:v>-12.3947052063307</c:v>
                </c:pt>
                <c:pt idx="1129">
                  <c:v>-12.6459806477401</c:v>
                </c:pt>
                <c:pt idx="1130">
                  <c:v>-12.863867640168399</c:v>
                </c:pt>
                <c:pt idx="1131">
                  <c:v>-13.219153990429</c:v>
                </c:pt>
                <c:pt idx="1132">
                  <c:v>-13.502643294375501</c:v>
                </c:pt>
                <c:pt idx="1133">
                  <c:v>-13.5600957684119</c:v>
                </c:pt>
                <c:pt idx="1134">
                  <c:v>-13.848763360071199</c:v>
                </c:pt>
                <c:pt idx="1135">
                  <c:v>-14.058646876066</c:v>
                </c:pt>
                <c:pt idx="1136">
                  <c:v>-14.2816167430097</c:v>
                </c:pt>
                <c:pt idx="1137">
                  <c:v>-14.4860468709124</c:v>
                </c:pt>
                <c:pt idx="1138">
                  <c:v>-14.7802060615522</c:v>
                </c:pt>
                <c:pt idx="1139">
                  <c:v>-15.058570353990699</c:v>
                </c:pt>
                <c:pt idx="1140">
                  <c:v>-15.308370954201299</c:v>
                </c:pt>
                <c:pt idx="1141">
                  <c:v>-15.5366948699359</c:v>
                </c:pt>
                <c:pt idx="1142">
                  <c:v>-15.806214360835799</c:v>
                </c:pt>
                <c:pt idx="1143">
                  <c:v>-16.093732200876499</c:v>
                </c:pt>
                <c:pt idx="1144">
                  <c:v>-16.302382649918101</c:v>
                </c:pt>
                <c:pt idx="1145">
                  <c:v>-16.6047576912073</c:v>
                </c:pt>
                <c:pt idx="1146">
                  <c:v>-16.863540643146301</c:v>
                </c:pt>
                <c:pt idx="1147">
                  <c:v>-17.139671765065401</c:v>
                </c:pt>
                <c:pt idx="1148">
                  <c:v>-17.477376662408801</c:v>
                </c:pt>
                <c:pt idx="1149">
                  <c:v>-17.642231139192699</c:v>
                </c:pt>
                <c:pt idx="1150">
                  <c:v>-18.088750154318799</c:v>
                </c:pt>
                <c:pt idx="1151">
                  <c:v>-18.4030275101542</c:v>
                </c:pt>
                <c:pt idx="1152">
                  <c:v>-18.637279232063399</c:v>
                </c:pt>
                <c:pt idx="1153">
                  <c:v>-19.1092668546219</c:v>
                </c:pt>
                <c:pt idx="1154">
                  <c:v>-19.3932593375804</c:v>
                </c:pt>
                <c:pt idx="1155">
                  <c:v>-19.6847521179605</c:v>
                </c:pt>
                <c:pt idx="1156">
                  <c:v>-19.994967292017702</c:v>
                </c:pt>
                <c:pt idx="1157">
                  <c:v>-20.049186491968399</c:v>
                </c:pt>
                <c:pt idx="1158">
                  <c:v>-20.370009146105499</c:v>
                </c:pt>
                <c:pt idx="1159">
                  <c:v>-20.7205168027097</c:v>
                </c:pt>
                <c:pt idx="1160">
                  <c:v>-20.769132646965801</c:v>
                </c:pt>
                <c:pt idx="1161">
                  <c:v>-21.087067386218401</c:v>
                </c:pt>
                <c:pt idx="1162">
                  <c:v>-21.157947005200601</c:v>
                </c:pt>
                <c:pt idx="1163">
                  <c:v>-21.260265174782301</c:v>
                </c:pt>
                <c:pt idx="1164">
                  <c:v>-21.5834784996994</c:v>
                </c:pt>
                <c:pt idx="1165">
                  <c:v>-22.048172675197399</c:v>
                </c:pt>
                <c:pt idx="1166">
                  <c:v>-22.316828973620598</c:v>
                </c:pt>
                <c:pt idx="1167">
                  <c:v>-22.347937869435398</c:v>
                </c:pt>
                <c:pt idx="1168">
                  <c:v>-22.624606135600601</c:v>
                </c:pt>
                <c:pt idx="1169">
                  <c:v>-22.728228270057599</c:v>
                </c:pt>
                <c:pt idx="1170">
                  <c:v>-22.875904814084699</c:v>
                </c:pt>
                <c:pt idx="1171">
                  <c:v>-23.124130275144701</c:v>
                </c:pt>
                <c:pt idx="1172">
                  <c:v>-23.247033814896401</c:v>
                </c:pt>
                <c:pt idx="1173">
                  <c:v>-23.399930144528501</c:v>
                </c:pt>
                <c:pt idx="1174">
                  <c:v>-23.5787871213928</c:v>
                </c:pt>
                <c:pt idx="1175">
                  <c:v>-23.6559036121632</c:v>
                </c:pt>
                <c:pt idx="1176">
                  <c:v>-23.850422182693201</c:v>
                </c:pt>
                <c:pt idx="1177">
                  <c:v>-24.111390963854401</c:v>
                </c:pt>
                <c:pt idx="1178">
                  <c:v>-24.182061815174698</c:v>
                </c:pt>
                <c:pt idx="1179">
                  <c:v>-24.4706735742283</c:v>
                </c:pt>
                <c:pt idx="1180">
                  <c:v>-24.688263279355301</c:v>
                </c:pt>
                <c:pt idx="1181">
                  <c:v>-24.860091409426701</c:v>
                </c:pt>
                <c:pt idx="1182">
                  <c:v>-24.871969208697699</c:v>
                </c:pt>
                <c:pt idx="1183">
                  <c:v>-25.161031509658699</c:v>
                </c:pt>
                <c:pt idx="1184">
                  <c:v>-25.2296697863631</c:v>
                </c:pt>
                <c:pt idx="1185">
                  <c:v>-25.5460336321193</c:v>
                </c:pt>
                <c:pt idx="1186">
                  <c:v>-25.645372719273698</c:v>
                </c:pt>
                <c:pt idx="1187">
                  <c:v>-25.7405793658282</c:v>
                </c:pt>
                <c:pt idx="1188">
                  <c:v>-25.919274277227501</c:v>
                </c:pt>
                <c:pt idx="1189">
                  <c:v>-26.1666865350115</c:v>
                </c:pt>
                <c:pt idx="1190">
                  <c:v>-26.5324085303779</c:v>
                </c:pt>
                <c:pt idx="1191">
                  <c:v>-26.727322129759798</c:v>
                </c:pt>
                <c:pt idx="1192">
                  <c:v>-26.999328343737201</c:v>
                </c:pt>
                <c:pt idx="1193">
                  <c:v>-27.134526898533501</c:v>
                </c:pt>
                <c:pt idx="1194">
                  <c:v>-27.4455213106326</c:v>
                </c:pt>
                <c:pt idx="1195">
                  <c:v>-27.794569830454599</c:v>
                </c:pt>
                <c:pt idx="1196">
                  <c:v>-28.094327172484299</c:v>
                </c:pt>
                <c:pt idx="1197">
                  <c:v>-28.4201075683597</c:v>
                </c:pt>
                <c:pt idx="1198">
                  <c:v>-28.616204245494099</c:v>
                </c:pt>
                <c:pt idx="1199">
                  <c:v>-28.997608104147101</c:v>
                </c:pt>
                <c:pt idx="1200">
                  <c:v>-29.305315007305399</c:v>
                </c:pt>
                <c:pt idx="1201">
                  <c:v>-29.728656426927699</c:v>
                </c:pt>
                <c:pt idx="1202">
                  <c:v>-30.1130854311047</c:v>
                </c:pt>
                <c:pt idx="1203">
                  <c:v>-30.411914206590499</c:v>
                </c:pt>
                <c:pt idx="1204">
                  <c:v>-30.692698889389</c:v>
                </c:pt>
                <c:pt idx="1205">
                  <c:v>-31.069419787133</c:v>
                </c:pt>
                <c:pt idx="1206">
                  <c:v>-31.512733969552801</c:v>
                </c:pt>
                <c:pt idx="1207">
                  <c:v>-31.9049576825015</c:v>
                </c:pt>
                <c:pt idx="1208">
                  <c:v>-32.713782444722199</c:v>
                </c:pt>
                <c:pt idx="1209">
                  <c:v>-33.3213515530664</c:v>
                </c:pt>
                <c:pt idx="1210">
                  <c:v>-33.647782128102399</c:v>
                </c:pt>
                <c:pt idx="1211">
                  <c:v>-34.154723569283398</c:v>
                </c:pt>
                <c:pt idx="1212">
                  <c:v>-34.532924192980801</c:v>
                </c:pt>
                <c:pt idx="1213">
                  <c:v>-34.920769764979902</c:v>
                </c:pt>
                <c:pt idx="1214">
                  <c:v>-35.573068296880201</c:v>
                </c:pt>
                <c:pt idx="1215">
                  <c:v>-35.888491478230002</c:v>
                </c:pt>
                <c:pt idx="1216">
                  <c:v>-36.583735846424098</c:v>
                </c:pt>
                <c:pt idx="1217">
                  <c:v>-36.9433585201919</c:v>
                </c:pt>
                <c:pt idx="1218">
                  <c:v>-37.3804946308829</c:v>
                </c:pt>
                <c:pt idx="1219">
                  <c:v>-37.690338971813297</c:v>
                </c:pt>
                <c:pt idx="1220">
                  <c:v>-38.119826095680899</c:v>
                </c:pt>
                <c:pt idx="1221">
                  <c:v>-38.749209715044202</c:v>
                </c:pt>
                <c:pt idx="1222">
                  <c:v>-39.078981714325899</c:v>
                </c:pt>
                <c:pt idx="1223">
                  <c:v>-39.546489939332503</c:v>
                </c:pt>
                <c:pt idx="1224">
                  <c:v>-40.122986445449499</c:v>
                </c:pt>
                <c:pt idx="1225">
                  <c:v>-40.472277378617399</c:v>
                </c:pt>
                <c:pt idx="1226">
                  <c:v>-40.779380485261903</c:v>
                </c:pt>
                <c:pt idx="1227">
                  <c:v>-41.567731953576697</c:v>
                </c:pt>
                <c:pt idx="1228">
                  <c:v>-42.0229742440183</c:v>
                </c:pt>
                <c:pt idx="1229">
                  <c:v>-42.440954082191602</c:v>
                </c:pt>
                <c:pt idx="1230">
                  <c:v>-43.009323257298497</c:v>
                </c:pt>
                <c:pt idx="1231">
                  <c:v>-43.394105472885101</c:v>
                </c:pt>
                <c:pt idx="1232">
                  <c:v>-43.862055748490803</c:v>
                </c:pt>
                <c:pt idx="1233">
                  <c:v>-44.281030805475801</c:v>
                </c:pt>
                <c:pt idx="1234">
                  <c:v>-44.965980365757801</c:v>
                </c:pt>
                <c:pt idx="1235">
                  <c:v>-45.445658153481901</c:v>
                </c:pt>
                <c:pt idx="1236">
                  <c:v>-45.835173638728399</c:v>
                </c:pt>
                <c:pt idx="1237">
                  <c:v>-46.434306350448999</c:v>
                </c:pt>
                <c:pt idx="1238">
                  <c:v>-47.122954152940203</c:v>
                </c:pt>
                <c:pt idx="1239">
                  <c:v>-47.713900094490903</c:v>
                </c:pt>
                <c:pt idx="1240">
                  <c:v>-48.088613891544597</c:v>
                </c:pt>
                <c:pt idx="1241">
                  <c:v>-48.458147483584902</c:v>
                </c:pt>
                <c:pt idx="1242">
                  <c:v>-49.023566017643802</c:v>
                </c:pt>
                <c:pt idx="1243">
                  <c:v>-49.526224091972203</c:v>
                </c:pt>
                <c:pt idx="1244">
                  <c:v>-50.0553887686373</c:v>
                </c:pt>
                <c:pt idx="1245">
                  <c:v>-50.415823687030702</c:v>
                </c:pt>
                <c:pt idx="1246">
                  <c:v>-51.053390150459698</c:v>
                </c:pt>
                <c:pt idx="1247">
                  <c:v>-51.611518113409304</c:v>
                </c:pt>
                <c:pt idx="1248">
                  <c:v>-52.136483058106599</c:v>
                </c:pt>
                <c:pt idx="1249">
                  <c:v>-52.6552941268003</c:v>
                </c:pt>
                <c:pt idx="1250">
                  <c:v>-53.215435033845097</c:v>
                </c:pt>
                <c:pt idx="1251">
                  <c:v>-53.686359826673801</c:v>
                </c:pt>
                <c:pt idx="1252">
                  <c:v>-54.3875656467265</c:v>
                </c:pt>
                <c:pt idx="1253">
                  <c:v>-54.871992728077302</c:v>
                </c:pt>
                <c:pt idx="1254">
                  <c:v>-55.379263824043001</c:v>
                </c:pt>
                <c:pt idx="1255">
                  <c:v>-56.232105424045699</c:v>
                </c:pt>
                <c:pt idx="1256">
                  <c:v>-56.739509504996803</c:v>
                </c:pt>
                <c:pt idx="1257">
                  <c:v>-57.205784343500198</c:v>
                </c:pt>
                <c:pt idx="1258">
                  <c:v>-57.7601837055605</c:v>
                </c:pt>
                <c:pt idx="1259">
                  <c:v>-58.125876300897097</c:v>
                </c:pt>
                <c:pt idx="1260">
                  <c:v>-58.871840305435398</c:v>
                </c:pt>
                <c:pt idx="1261">
                  <c:v>-59.3005727065364</c:v>
                </c:pt>
                <c:pt idx="1262">
                  <c:v>-60.036038020255198</c:v>
                </c:pt>
                <c:pt idx="1263">
                  <c:v>-60.539863148369399</c:v>
                </c:pt>
                <c:pt idx="1264">
                  <c:v>-61.083263608051801</c:v>
                </c:pt>
                <c:pt idx="1265">
                  <c:v>-61.558820733488403</c:v>
                </c:pt>
                <c:pt idx="1266">
                  <c:v>-62.421106685889598</c:v>
                </c:pt>
                <c:pt idx="1267">
                  <c:v>-63.431903613864598</c:v>
                </c:pt>
                <c:pt idx="1268">
                  <c:v>-64.344025740511796</c:v>
                </c:pt>
                <c:pt idx="1269">
                  <c:v>-64.872348452971806</c:v>
                </c:pt>
                <c:pt idx="1270">
                  <c:v>-65.548431344343598</c:v>
                </c:pt>
                <c:pt idx="1271">
                  <c:v>-66.153284692327802</c:v>
                </c:pt>
                <c:pt idx="1272">
                  <c:v>-66.560414637074999</c:v>
                </c:pt>
                <c:pt idx="1273">
                  <c:v>-67.259924430854397</c:v>
                </c:pt>
                <c:pt idx="1274">
                  <c:v>-67.835359385442004</c:v>
                </c:pt>
                <c:pt idx="1275">
                  <c:v>-68.244306563136007</c:v>
                </c:pt>
                <c:pt idx="1276">
                  <c:v>-68.679600286505405</c:v>
                </c:pt>
                <c:pt idx="1277">
                  <c:v>-69.172318042531799</c:v>
                </c:pt>
                <c:pt idx="1278">
                  <c:v>-69.931663768019405</c:v>
                </c:pt>
                <c:pt idx="1279">
                  <c:v>-70.358733788530799</c:v>
                </c:pt>
                <c:pt idx="1280">
                  <c:v>-70.689597058921805</c:v>
                </c:pt>
                <c:pt idx="1281">
                  <c:v>-71.145822150762598</c:v>
                </c:pt>
                <c:pt idx="1282">
                  <c:v>-71.894055938958005</c:v>
                </c:pt>
                <c:pt idx="1283">
                  <c:v>-72.349973562936</c:v>
                </c:pt>
                <c:pt idx="1284">
                  <c:v>-72.716024254436405</c:v>
                </c:pt>
                <c:pt idx="1285">
                  <c:v>-72.989955212419801</c:v>
                </c:pt>
                <c:pt idx="1286">
                  <c:v>-73.695309497039403</c:v>
                </c:pt>
                <c:pt idx="1287">
                  <c:v>-74.276927727660606</c:v>
                </c:pt>
                <c:pt idx="1288">
                  <c:v>-74.523220272955797</c:v>
                </c:pt>
                <c:pt idx="1289">
                  <c:v>-75.340709190882606</c:v>
                </c:pt>
                <c:pt idx="1290">
                  <c:v>-75.810821419535401</c:v>
                </c:pt>
                <c:pt idx="1291">
                  <c:v>-76.548235033885206</c:v>
                </c:pt>
                <c:pt idx="1292">
                  <c:v>-77.308531832388596</c:v>
                </c:pt>
                <c:pt idx="1293">
                  <c:v>-78.002807825399998</c:v>
                </c:pt>
                <c:pt idx="1294">
                  <c:v>-78.166066254312</c:v>
                </c:pt>
                <c:pt idx="1295">
                  <c:v>-79.047396402966598</c:v>
                </c:pt>
                <c:pt idx="1296">
                  <c:v>-79.884399370024795</c:v>
                </c:pt>
                <c:pt idx="1297">
                  <c:v>-80.535647489608195</c:v>
                </c:pt>
                <c:pt idx="1298">
                  <c:v>-81.570823443159597</c:v>
                </c:pt>
                <c:pt idx="1299">
                  <c:v>-82.0509047510442</c:v>
                </c:pt>
                <c:pt idx="1300">
                  <c:v>-82.756189096392006</c:v>
                </c:pt>
                <c:pt idx="1301">
                  <c:v>-83.387878473450002</c:v>
                </c:pt>
                <c:pt idx="1302">
                  <c:v>-83.6852572425624</c:v>
                </c:pt>
                <c:pt idx="1303">
                  <c:v>-84.538543860617395</c:v>
                </c:pt>
                <c:pt idx="1304">
                  <c:v>-84.991123666903803</c:v>
                </c:pt>
                <c:pt idx="1305">
                  <c:v>-85.773166087307999</c:v>
                </c:pt>
                <c:pt idx="1306">
                  <c:v>-86.372606905991404</c:v>
                </c:pt>
                <c:pt idx="1307">
                  <c:v>-86.751784168132801</c:v>
                </c:pt>
              </c:numCache>
            </c:numRef>
          </c:yVal>
          <c:smooth val="1"/>
        </c:ser>
        <c:ser>
          <c:idx val="4"/>
          <c:order val="4"/>
          <c:tx>
            <c:v>- Дальность, сотни метров</c:v>
          </c:tx>
          <c:spPr>
            <a:ln>
              <a:noFill/>
            </a:ln>
          </c:spPr>
          <c:marker>
            <c:symbol val="triangle"/>
            <c:size val="4"/>
            <c:spPr>
              <a:noFill/>
              <a:ln w="3175">
                <a:solidFill>
                  <a:schemeClr val="tx1"/>
                </a:solidFill>
              </a:ln>
            </c:spPr>
          </c:marker>
          <c:xVal>
            <c:numRef>
              <c:f>ОК!$Y$3:$Y$1023</c:f>
              <c:numCache>
                <c:formatCode>General</c:formatCode>
                <c:ptCount val="1021"/>
                <c:pt idx="0">
                  <c:v>62.127999999997002</c:v>
                </c:pt>
                <c:pt idx="1">
                  <c:v>62.207999999998698</c:v>
                </c:pt>
                <c:pt idx="2">
                  <c:v>62.248000000006897</c:v>
                </c:pt>
                <c:pt idx="3">
                  <c:v>62.327999999994098</c:v>
                </c:pt>
                <c:pt idx="4">
                  <c:v>62.407999999995802</c:v>
                </c:pt>
                <c:pt idx="5">
                  <c:v>62.528000000005697</c:v>
                </c:pt>
                <c:pt idx="6">
                  <c:v>62.607999999992899</c:v>
                </c:pt>
                <c:pt idx="7">
                  <c:v>62.687999999994602</c:v>
                </c:pt>
                <c:pt idx="8">
                  <c:v>62.767999999996398</c:v>
                </c:pt>
                <c:pt idx="9">
                  <c:v>62.847999999896302</c:v>
                </c:pt>
                <c:pt idx="10">
                  <c:v>62.888000000006301</c:v>
                </c:pt>
                <c:pt idx="11">
                  <c:v>62.967999999993502</c:v>
                </c:pt>
                <c:pt idx="12">
                  <c:v>66.728000000002794</c:v>
                </c:pt>
                <c:pt idx="13">
                  <c:v>66.808000000004498</c:v>
                </c:pt>
                <c:pt idx="14">
                  <c:v>66.888000000006301</c:v>
                </c:pt>
                <c:pt idx="15">
                  <c:v>67.008000000001601</c:v>
                </c:pt>
                <c:pt idx="16">
                  <c:v>67.088000000003404</c:v>
                </c:pt>
                <c:pt idx="17">
                  <c:v>67.168000000005094</c:v>
                </c:pt>
                <c:pt idx="18">
                  <c:v>67.248000000006897</c:v>
                </c:pt>
                <c:pt idx="19">
                  <c:v>67.327999999994105</c:v>
                </c:pt>
                <c:pt idx="20">
                  <c:v>67.368000000002198</c:v>
                </c:pt>
                <c:pt idx="21">
                  <c:v>67.448000000004001</c:v>
                </c:pt>
                <c:pt idx="22">
                  <c:v>67.528000000005704</c:v>
                </c:pt>
                <c:pt idx="23">
                  <c:v>67.648000000001005</c:v>
                </c:pt>
                <c:pt idx="24">
                  <c:v>67.728000000002794</c:v>
                </c:pt>
                <c:pt idx="25">
                  <c:v>67.808000000004498</c:v>
                </c:pt>
                <c:pt idx="26">
                  <c:v>67.888000000006301</c:v>
                </c:pt>
                <c:pt idx="27">
                  <c:v>67.967999999993495</c:v>
                </c:pt>
                <c:pt idx="28">
                  <c:v>68.008000000001601</c:v>
                </c:pt>
                <c:pt idx="29">
                  <c:v>68.088000000003404</c:v>
                </c:pt>
                <c:pt idx="30">
                  <c:v>68.168000000005094</c:v>
                </c:pt>
                <c:pt idx="31">
                  <c:v>68.288000000000494</c:v>
                </c:pt>
                <c:pt idx="32">
                  <c:v>68.368000000002198</c:v>
                </c:pt>
                <c:pt idx="33">
                  <c:v>68.448000000004001</c:v>
                </c:pt>
                <c:pt idx="34">
                  <c:v>68.528000000005704</c:v>
                </c:pt>
                <c:pt idx="35">
                  <c:v>68.607999999992899</c:v>
                </c:pt>
                <c:pt idx="36">
                  <c:v>68.648000000001005</c:v>
                </c:pt>
                <c:pt idx="37">
                  <c:v>68.808000000004498</c:v>
                </c:pt>
                <c:pt idx="38">
                  <c:v>68.927999999999898</c:v>
                </c:pt>
                <c:pt idx="39">
                  <c:v>72.008000000001601</c:v>
                </c:pt>
                <c:pt idx="40">
                  <c:v>72.127999999997002</c:v>
                </c:pt>
                <c:pt idx="41">
                  <c:v>72.207999999998705</c:v>
                </c:pt>
                <c:pt idx="42">
                  <c:v>72.288000000000494</c:v>
                </c:pt>
                <c:pt idx="43">
                  <c:v>72.368000000002198</c:v>
                </c:pt>
                <c:pt idx="44">
                  <c:v>72.448000000004001</c:v>
                </c:pt>
                <c:pt idx="45">
                  <c:v>72.487999999997598</c:v>
                </c:pt>
                <c:pt idx="46">
                  <c:v>72.567999999999302</c:v>
                </c:pt>
                <c:pt idx="47">
                  <c:v>72.648000000001005</c:v>
                </c:pt>
                <c:pt idx="48">
                  <c:v>72.767999999996405</c:v>
                </c:pt>
                <c:pt idx="49">
                  <c:v>72.847999999896302</c:v>
                </c:pt>
                <c:pt idx="50">
                  <c:v>72.927999999999898</c:v>
                </c:pt>
                <c:pt idx="51">
                  <c:v>73.008000000001601</c:v>
                </c:pt>
                <c:pt idx="52">
                  <c:v>73.088000000003404</c:v>
                </c:pt>
                <c:pt idx="53">
                  <c:v>73.127999999997002</c:v>
                </c:pt>
                <c:pt idx="54">
                  <c:v>73.207999999998705</c:v>
                </c:pt>
                <c:pt idx="55">
                  <c:v>73.288000000000494</c:v>
                </c:pt>
                <c:pt idx="56">
                  <c:v>73.407999999995795</c:v>
                </c:pt>
                <c:pt idx="57">
                  <c:v>73.487999999997598</c:v>
                </c:pt>
                <c:pt idx="58">
                  <c:v>73.567999999999302</c:v>
                </c:pt>
                <c:pt idx="59">
                  <c:v>73.648000000001005</c:v>
                </c:pt>
                <c:pt idx="60">
                  <c:v>73.728000000002794</c:v>
                </c:pt>
                <c:pt idx="61">
                  <c:v>73.767999999996405</c:v>
                </c:pt>
                <c:pt idx="62">
                  <c:v>73.847999999896302</c:v>
                </c:pt>
                <c:pt idx="63">
                  <c:v>73.927999999999898</c:v>
                </c:pt>
                <c:pt idx="64">
                  <c:v>74.047999999995199</c:v>
                </c:pt>
                <c:pt idx="65">
                  <c:v>74.127999999997002</c:v>
                </c:pt>
                <c:pt idx="66">
                  <c:v>74.207999999998705</c:v>
                </c:pt>
                <c:pt idx="67">
                  <c:v>74.288000000000494</c:v>
                </c:pt>
                <c:pt idx="68">
                  <c:v>74.368000000002198</c:v>
                </c:pt>
                <c:pt idx="69">
                  <c:v>74.407999999995795</c:v>
                </c:pt>
                <c:pt idx="70">
                  <c:v>74.487999999997598</c:v>
                </c:pt>
                <c:pt idx="71">
                  <c:v>74.567999999999302</c:v>
                </c:pt>
                <c:pt idx="72">
                  <c:v>74.687999999994602</c:v>
                </c:pt>
                <c:pt idx="73">
                  <c:v>76.207999999998705</c:v>
                </c:pt>
                <c:pt idx="74">
                  <c:v>76.288000000000494</c:v>
                </c:pt>
                <c:pt idx="75">
                  <c:v>76.327999999994105</c:v>
                </c:pt>
                <c:pt idx="76">
                  <c:v>76.407999999995795</c:v>
                </c:pt>
                <c:pt idx="77">
                  <c:v>76.487999999997598</c:v>
                </c:pt>
                <c:pt idx="78">
                  <c:v>76.687999999994602</c:v>
                </c:pt>
                <c:pt idx="79">
                  <c:v>76.767999999996405</c:v>
                </c:pt>
                <c:pt idx="80">
                  <c:v>77.127999999997002</c:v>
                </c:pt>
                <c:pt idx="81">
                  <c:v>77.248000000006897</c:v>
                </c:pt>
                <c:pt idx="82">
                  <c:v>77.327999999994105</c:v>
                </c:pt>
                <c:pt idx="83">
                  <c:v>77.407999999995795</c:v>
                </c:pt>
                <c:pt idx="84">
                  <c:v>77.487999999997598</c:v>
                </c:pt>
                <c:pt idx="85">
                  <c:v>77.607999999992899</c:v>
                </c:pt>
                <c:pt idx="86">
                  <c:v>77.687999999994602</c:v>
                </c:pt>
                <c:pt idx="87">
                  <c:v>77.767999999996405</c:v>
                </c:pt>
                <c:pt idx="88">
                  <c:v>77.888000000006301</c:v>
                </c:pt>
                <c:pt idx="89">
                  <c:v>77.967999999993495</c:v>
                </c:pt>
                <c:pt idx="90">
                  <c:v>78.047999999995199</c:v>
                </c:pt>
                <c:pt idx="91">
                  <c:v>78.127999999997002</c:v>
                </c:pt>
                <c:pt idx="92">
                  <c:v>78.528000000005704</c:v>
                </c:pt>
                <c:pt idx="93">
                  <c:v>78.607999999992899</c:v>
                </c:pt>
                <c:pt idx="94">
                  <c:v>78.687999999994602</c:v>
                </c:pt>
                <c:pt idx="95">
                  <c:v>78.767999999996405</c:v>
                </c:pt>
                <c:pt idx="96">
                  <c:v>78.967999999993495</c:v>
                </c:pt>
                <c:pt idx="97">
                  <c:v>79.047999999995199</c:v>
                </c:pt>
                <c:pt idx="98">
                  <c:v>79.168000000005094</c:v>
                </c:pt>
                <c:pt idx="99">
                  <c:v>79.248000000006897</c:v>
                </c:pt>
                <c:pt idx="100">
                  <c:v>79.327999999994105</c:v>
                </c:pt>
                <c:pt idx="101">
                  <c:v>79.407999999995795</c:v>
                </c:pt>
                <c:pt idx="102">
                  <c:v>79.487999999997598</c:v>
                </c:pt>
                <c:pt idx="103">
                  <c:v>79.528000000005704</c:v>
                </c:pt>
                <c:pt idx="104">
                  <c:v>79.607999999992899</c:v>
                </c:pt>
                <c:pt idx="105">
                  <c:v>79.687999999994602</c:v>
                </c:pt>
                <c:pt idx="106">
                  <c:v>79.808000000004498</c:v>
                </c:pt>
                <c:pt idx="107">
                  <c:v>79.888000000006301</c:v>
                </c:pt>
                <c:pt idx="108">
                  <c:v>79.967999999993495</c:v>
                </c:pt>
                <c:pt idx="109">
                  <c:v>80.047999999995199</c:v>
                </c:pt>
                <c:pt idx="110">
                  <c:v>80.127999999997002</c:v>
                </c:pt>
                <c:pt idx="111">
                  <c:v>80.168000000005094</c:v>
                </c:pt>
                <c:pt idx="112">
                  <c:v>80.248000000006897</c:v>
                </c:pt>
                <c:pt idx="113">
                  <c:v>80.327999999994105</c:v>
                </c:pt>
                <c:pt idx="114">
                  <c:v>80.448000000004001</c:v>
                </c:pt>
                <c:pt idx="115">
                  <c:v>80.687999999994602</c:v>
                </c:pt>
                <c:pt idx="116">
                  <c:v>80.767999999996405</c:v>
                </c:pt>
                <c:pt idx="117">
                  <c:v>80.808000000004498</c:v>
                </c:pt>
                <c:pt idx="118">
                  <c:v>80.888000000006301</c:v>
                </c:pt>
                <c:pt idx="119">
                  <c:v>81.168000000005094</c:v>
                </c:pt>
                <c:pt idx="120">
                  <c:v>81.248000000006897</c:v>
                </c:pt>
                <c:pt idx="121">
                  <c:v>81.327999999994105</c:v>
                </c:pt>
                <c:pt idx="122">
                  <c:v>81.407999999995795</c:v>
                </c:pt>
                <c:pt idx="123">
                  <c:v>81.967999999993495</c:v>
                </c:pt>
                <c:pt idx="124">
                  <c:v>82.047999999995199</c:v>
                </c:pt>
                <c:pt idx="125">
                  <c:v>82.088000000003404</c:v>
                </c:pt>
                <c:pt idx="126">
                  <c:v>82.168000000005094</c:v>
                </c:pt>
                <c:pt idx="127">
                  <c:v>82.248000000006897</c:v>
                </c:pt>
                <c:pt idx="128">
                  <c:v>82.368000000002198</c:v>
                </c:pt>
                <c:pt idx="129">
                  <c:v>84.368000000002198</c:v>
                </c:pt>
                <c:pt idx="130">
                  <c:v>84.448000000004001</c:v>
                </c:pt>
                <c:pt idx="131">
                  <c:v>84.528000000005704</c:v>
                </c:pt>
                <c:pt idx="132">
                  <c:v>84.607999999992899</c:v>
                </c:pt>
                <c:pt idx="133">
                  <c:v>84.648000000001005</c:v>
                </c:pt>
                <c:pt idx="134">
                  <c:v>84.728000000002794</c:v>
                </c:pt>
                <c:pt idx="135">
                  <c:v>84.808000000004498</c:v>
                </c:pt>
                <c:pt idx="136">
                  <c:v>86.088000000003404</c:v>
                </c:pt>
                <c:pt idx="137">
                  <c:v>86.207999999998705</c:v>
                </c:pt>
                <c:pt idx="138">
                  <c:v>86.288000000000494</c:v>
                </c:pt>
                <c:pt idx="139">
                  <c:v>86.368000000002198</c:v>
                </c:pt>
                <c:pt idx="140">
                  <c:v>86.448000000004001</c:v>
                </c:pt>
                <c:pt idx="141">
                  <c:v>86.528000000005704</c:v>
                </c:pt>
                <c:pt idx="142">
                  <c:v>86.567999999999302</c:v>
                </c:pt>
                <c:pt idx="143">
                  <c:v>86.648000000001005</c:v>
                </c:pt>
                <c:pt idx="144">
                  <c:v>86.728000000002794</c:v>
                </c:pt>
                <c:pt idx="145">
                  <c:v>87.168000000005094</c:v>
                </c:pt>
                <c:pt idx="146">
                  <c:v>87.207999999998705</c:v>
                </c:pt>
                <c:pt idx="147">
                  <c:v>87.288000000000494</c:v>
                </c:pt>
                <c:pt idx="148">
                  <c:v>87.368000000002198</c:v>
                </c:pt>
                <c:pt idx="149">
                  <c:v>87.487999999997598</c:v>
                </c:pt>
                <c:pt idx="150">
                  <c:v>87.567999999999302</c:v>
                </c:pt>
                <c:pt idx="151">
                  <c:v>87.648000000001005</c:v>
                </c:pt>
                <c:pt idx="152">
                  <c:v>87.728000000002794</c:v>
                </c:pt>
                <c:pt idx="153">
                  <c:v>87.808000000004498</c:v>
                </c:pt>
                <c:pt idx="154">
                  <c:v>87.847999999896302</c:v>
                </c:pt>
                <c:pt idx="155">
                  <c:v>87.927999999999898</c:v>
                </c:pt>
                <c:pt idx="156">
                  <c:v>88.008000000001601</c:v>
                </c:pt>
                <c:pt idx="157">
                  <c:v>88.127999999997002</c:v>
                </c:pt>
                <c:pt idx="158">
                  <c:v>88.207999999998705</c:v>
                </c:pt>
                <c:pt idx="159">
                  <c:v>88.288000000000494</c:v>
                </c:pt>
                <c:pt idx="160">
                  <c:v>88.368000000002198</c:v>
                </c:pt>
                <c:pt idx="161">
                  <c:v>88.448000000004001</c:v>
                </c:pt>
                <c:pt idx="162">
                  <c:v>88.487999999997598</c:v>
                </c:pt>
                <c:pt idx="163">
                  <c:v>88.567999999999302</c:v>
                </c:pt>
                <c:pt idx="164">
                  <c:v>88.648000000001005</c:v>
                </c:pt>
                <c:pt idx="165">
                  <c:v>88.767999999996405</c:v>
                </c:pt>
                <c:pt idx="166">
                  <c:v>88.847999999896302</c:v>
                </c:pt>
                <c:pt idx="167">
                  <c:v>88.927999999999898</c:v>
                </c:pt>
                <c:pt idx="168">
                  <c:v>89.008000000001601</c:v>
                </c:pt>
                <c:pt idx="169">
                  <c:v>89.088000000003404</c:v>
                </c:pt>
                <c:pt idx="170">
                  <c:v>89.127999999997002</c:v>
                </c:pt>
                <c:pt idx="171">
                  <c:v>89.207999999998705</c:v>
                </c:pt>
                <c:pt idx="172">
                  <c:v>89.288000000000494</c:v>
                </c:pt>
                <c:pt idx="173">
                  <c:v>89.407999999995795</c:v>
                </c:pt>
                <c:pt idx="174">
                  <c:v>89.487999999997598</c:v>
                </c:pt>
                <c:pt idx="175">
                  <c:v>89.567999999999302</c:v>
                </c:pt>
                <c:pt idx="176">
                  <c:v>89.648000000001005</c:v>
                </c:pt>
                <c:pt idx="177">
                  <c:v>89.728000000002794</c:v>
                </c:pt>
                <c:pt idx="178">
                  <c:v>89.767999999996405</c:v>
                </c:pt>
                <c:pt idx="179">
                  <c:v>89.847999999896302</c:v>
                </c:pt>
                <c:pt idx="180">
                  <c:v>89.927999999999898</c:v>
                </c:pt>
                <c:pt idx="181">
                  <c:v>90.687999999994602</c:v>
                </c:pt>
                <c:pt idx="182">
                  <c:v>90.767999999996405</c:v>
                </c:pt>
                <c:pt idx="183">
                  <c:v>90.847999999896302</c:v>
                </c:pt>
                <c:pt idx="184">
                  <c:v>90.927999999999898</c:v>
                </c:pt>
                <c:pt idx="185">
                  <c:v>91.008000000001601</c:v>
                </c:pt>
                <c:pt idx="186">
                  <c:v>91.047999999995199</c:v>
                </c:pt>
                <c:pt idx="187">
                  <c:v>91.127999999997002</c:v>
                </c:pt>
                <c:pt idx="188">
                  <c:v>91.207999999998705</c:v>
                </c:pt>
                <c:pt idx="189">
                  <c:v>91.327999999994105</c:v>
                </c:pt>
                <c:pt idx="190">
                  <c:v>91.407999999995795</c:v>
                </c:pt>
                <c:pt idx="191">
                  <c:v>91.487999999997598</c:v>
                </c:pt>
                <c:pt idx="192">
                  <c:v>91.567999999999302</c:v>
                </c:pt>
                <c:pt idx="193">
                  <c:v>91.648000000001005</c:v>
                </c:pt>
                <c:pt idx="194">
                  <c:v>91.687999999994602</c:v>
                </c:pt>
                <c:pt idx="195">
                  <c:v>91.767999999996405</c:v>
                </c:pt>
                <c:pt idx="196">
                  <c:v>91.847999999896302</c:v>
                </c:pt>
                <c:pt idx="197">
                  <c:v>91.967999999993495</c:v>
                </c:pt>
                <c:pt idx="198">
                  <c:v>92.047999999995199</c:v>
                </c:pt>
                <c:pt idx="199">
                  <c:v>92.127999999997002</c:v>
                </c:pt>
                <c:pt idx="200">
                  <c:v>92.207999999998705</c:v>
                </c:pt>
                <c:pt idx="201">
                  <c:v>92.288000000000494</c:v>
                </c:pt>
                <c:pt idx="202">
                  <c:v>92.327999999994105</c:v>
                </c:pt>
                <c:pt idx="203">
                  <c:v>92.407999999995795</c:v>
                </c:pt>
                <c:pt idx="204">
                  <c:v>92.487999999997598</c:v>
                </c:pt>
                <c:pt idx="205">
                  <c:v>92.607999999992899</c:v>
                </c:pt>
                <c:pt idx="206">
                  <c:v>92.687999999994602</c:v>
                </c:pt>
                <c:pt idx="207">
                  <c:v>92.767999999996405</c:v>
                </c:pt>
                <c:pt idx="208">
                  <c:v>92.847999999896302</c:v>
                </c:pt>
                <c:pt idx="209">
                  <c:v>92.927999999999898</c:v>
                </c:pt>
                <c:pt idx="210">
                  <c:v>92.967999999993495</c:v>
                </c:pt>
                <c:pt idx="211">
                  <c:v>93.047999999995199</c:v>
                </c:pt>
                <c:pt idx="212">
                  <c:v>93.127999999997002</c:v>
                </c:pt>
                <c:pt idx="213">
                  <c:v>93.248000000006897</c:v>
                </c:pt>
                <c:pt idx="214">
                  <c:v>93.327999999994105</c:v>
                </c:pt>
                <c:pt idx="215">
                  <c:v>93.407999999995795</c:v>
                </c:pt>
                <c:pt idx="216">
                  <c:v>93.487999999997598</c:v>
                </c:pt>
                <c:pt idx="217">
                  <c:v>93.567999999999302</c:v>
                </c:pt>
                <c:pt idx="218">
                  <c:v>93.607999999992899</c:v>
                </c:pt>
                <c:pt idx="219">
                  <c:v>93.687999999994602</c:v>
                </c:pt>
                <c:pt idx="220">
                  <c:v>93.767999999996405</c:v>
                </c:pt>
                <c:pt idx="221">
                  <c:v>93.888000000006301</c:v>
                </c:pt>
                <c:pt idx="222">
                  <c:v>93.967999999993495</c:v>
                </c:pt>
                <c:pt idx="223">
                  <c:v>94.687999999994602</c:v>
                </c:pt>
                <c:pt idx="224">
                  <c:v>94.767999999996405</c:v>
                </c:pt>
                <c:pt idx="225">
                  <c:v>94.847999999896302</c:v>
                </c:pt>
                <c:pt idx="226">
                  <c:v>94.888000000006301</c:v>
                </c:pt>
                <c:pt idx="227">
                  <c:v>95.528000000005704</c:v>
                </c:pt>
                <c:pt idx="228">
                  <c:v>95.607999999992899</c:v>
                </c:pt>
                <c:pt idx="229">
                  <c:v>95.687999999994602</c:v>
                </c:pt>
                <c:pt idx="230">
                  <c:v>95.808000000004498</c:v>
                </c:pt>
                <c:pt idx="231">
                  <c:v>95.888000000006301</c:v>
                </c:pt>
                <c:pt idx="232">
                  <c:v>95.967999999993495</c:v>
                </c:pt>
                <c:pt idx="233">
                  <c:v>96.047999999995199</c:v>
                </c:pt>
                <c:pt idx="234">
                  <c:v>96.127999999997002</c:v>
                </c:pt>
                <c:pt idx="235">
                  <c:v>96.248000000006897</c:v>
                </c:pt>
                <c:pt idx="236">
                  <c:v>96.327999999994105</c:v>
                </c:pt>
                <c:pt idx="237">
                  <c:v>96.607999999992899</c:v>
                </c:pt>
                <c:pt idx="238">
                  <c:v>96.967999999993495</c:v>
                </c:pt>
                <c:pt idx="239">
                  <c:v>97.088000000003404</c:v>
                </c:pt>
                <c:pt idx="240">
                  <c:v>97.168000000005094</c:v>
                </c:pt>
                <c:pt idx="241">
                  <c:v>97.327999999994105</c:v>
                </c:pt>
                <c:pt idx="242">
                  <c:v>97.407999999995795</c:v>
                </c:pt>
                <c:pt idx="243">
                  <c:v>97.448000000004001</c:v>
                </c:pt>
                <c:pt idx="244">
                  <c:v>97.528000000005704</c:v>
                </c:pt>
                <c:pt idx="245">
                  <c:v>97.607999999992899</c:v>
                </c:pt>
                <c:pt idx="246">
                  <c:v>97.728000000002794</c:v>
                </c:pt>
                <c:pt idx="247">
                  <c:v>97.808000000004498</c:v>
                </c:pt>
                <c:pt idx="248">
                  <c:v>97.888000000006301</c:v>
                </c:pt>
                <c:pt idx="249">
                  <c:v>97.967999999993495</c:v>
                </c:pt>
                <c:pt idx="250">
                  <c:v>98.248000000006897</c:v>
                </c:pt>
                <c:pt idx="251">
                  <c:v>98.368000000002198</c:v>
                </c:pt>
                <c:pt idx="252">
                  <c:v>98.448000000004001</c:v>
                </c:pt>
                <c:pt idx="253">
                  <c:v>98.528000000005704</c:v>
                </c:pt>
                <c:pt idx="254">
                  <c:v>98.607999999992899</c:v>
                </c:pt>
                <c:pt idx="255">
                  <c:v>98.687999999994602</c:v>
                </c:pt>
                <c:pt idx="256">
                  <c:v>99.728000000002794</c:v>
                </c:pt>
                <c:pt idx="257">
                  <c:v>99.808000000004498</c:v>
                </c:pt>
                <c:pt idx="258">
                  <c:v>100.008000000002</c:v>
                </c:pt>
                <c:pt idx="259">
                  <c:v>100.08800000000301</c:v>
                </c:pt>
                <c:pt idx="260">
                  <c:v>100.288</c:v>
                </c:pt>
                <c:pt idx="261">
                  <c:v>100.528000000006</c:v>
                </c:pt>
                <c:pt idx="262">
                  <c:v>100.607999999993</c:v>
                </c:pt>
                <c:pt idx="263">
                  <c:v>100.64800000000101</c:v>
                </c:pt>
                <c:pt idx="264">
                  <c:v>100.72800000000299</c:v>
                </c:pt>
                <c:pt idx="265">
                  <c:v>100.80800000000499</c:v>
                </c:pt>
                <c:pt idx="266">
                  <c:v>100.928</c:v>
                </c:pt>
                <c:pt idx="267">
                  <c:v>101.288</c:v>
                </c:pt>
                <c:pt idx="268">
                  <c:v>101.368000000002</c:v>
                </c:pt>
                <c:pt idx="269">
                  <c:v>102.567999999999</c:v>
                </c:pt>
                <c:pt idx="270">
                  <c:v>102.64800000000101</c:v>
                </c:pt>
                <c:pt idx="271">
                  <c:v>102.72800000000299</c:v>
                </c:pt>
                <c:pt idx="272">
                  <c:v>102.847999999896</c:v>
                </c:pt>
                <c:pt idx="273">
                  <c:v>102.928</c:v>
                </c:pt>
                <c:pt idx="274">
                  <c:v>103.008000000002</c:v>
                </c:pt>
                <c:pt idx="275">
                  <c:v>103.08800000000301</c:v>
                </c:pt>
                <c:pt idx="276">
                  <c:v>103.288</c:v>
                </c:pt>
                <c:pt idx="277">
                  <c:v>103.368000000002</c:v>
                </c:pt>
                <c:pt idx="278">
                  <c:v>103.487999999998</c:v>
                </c:pt>
                <c:pt idx="279">
                  <c:v>103.567999999999</c:v>
                </c:pt>
                <c:pt idx="280">
                  <c:v>103.64800000000101</c:v>
                </c:pt>
                <c:pt idx="281">
                  <c:v>103.72800000000299</c:v>
                </c:pt>
                <c:pt idx="282">
                  <c:v>103.847999999896</c:v>
                </c:pt>
                <c:pt idx="283">
                  <c:v>103.928</c:v>
                </c:pt>
                <c:pt idx="284">
                  <c:v>104.008000000002</c:v>
                </c:pt>
                <c:pt idx="285">
                  <c:v>104.127999999997</c:v>
                </c:pt>
                <c:pt idx="286">
                  <c:v>104.207999999999</c:v>
                </c:pt>
                <c:pt idx="287">
                  <c:v>104.288</c:v>
                </c:pt>
                <c:pt idx="288">
                  <c:v>104.368000000002</c:v>
                </c:pt>
                <c:pt idx="289">
                  <c:v>104.448000000004</c:v>
                </c:pt>
                <c:pt idx="290">
                  <c:v>104.487999999998</c:v>
                </c:pt>
                <c:pt idx="291">
                  <c:v>104.567999999999</c:v>
                </c:pt>
                <c:pt idx="292">
                  <c:v>104.64800000000101</c:v>
                </c:pt>
                <c:pt idx="293">
                  <c:v>105.567999999999</c:v>
                </c:pt>
                <c:pt idx="294">
                  <c:v>105.64800000000101</c:v>
                </c:pt>
                <c:pt idx="295">
                  <c:v>105.72800000000299</c:v>
                </c:pt>
                <c:pt idx="296">
                  <c:v>105.76799999999599</c:v>
                </c:pt>
                <c:pt idx="297">
                  <c:v>109.047999999995</c:v>
                </c:pt>
                <c:pt idx="298">
                  <c:v>109.127999999997</c:v>
                </c:pt>
                <c:pt idx="299">
                  <c:v>109.248000000007</c:v>
                </c:pt>
                <c:pt idx="300">
                  <c:v>109.32799999999401</c:v>
                </c:pt>
                <c:pt idx="301">
                  <c:v>109.40799999999599</c:v>
                </c:pt>
                <c:pt idx="302">
                  <c:v>109.487999999998</c:v>
                </c:pt>
                <c:pt idx="303">
                  <c:v>109.567999999999</c:v>
                </c:pt>
                <c:pt idx="304">
                  <c:v>109.607999999993</c:v>
                </c:pt>
                <c:pt idx="305">
                  <c:v>109.687999999995</c:v>
                </c:pt>
                <c:pt idx="306">
                  <c:v>109.76799999999599</c:v>
                </c:pt>
                <c:pt idx="307">
                  <c:v>109.888000000006</c:v>
                </c:pt>
                <c:pt idx="308">
                  <c:v>109.967999999993</c:v>
                </c:pt>
                <c:pt idx="309">
                  <c:v>110.047999999995</c:v>
                </c:pt>
                <c:pt idx="310">
                  <c:v>110.127999999997</c:v>
                </c:pt>
                <c:pt idx="311">
                  <c:v>110.207999999999</c:v>
                </c:pt>
                <c:pt idx="312">
                  <c:v>110.248000000007</c:v>
                </c:pt>
                <c:pt idx="313">
                  <c:v>110.32799999999401</c:v>
                </c:pt>
                <c:pt idx="314">
                  <c:v>110.40799999999599</c:v>
                </c:pt>
                <c:pt idx="315">
                  <c:v>110.528000000006</c:v>
                </c:pt>
                <c:pt idx="316">
                  <c:v>110.607999999993</c:v>
                </c:pt>
                <c:pt idx="317">
                  <c:v>110.687999999995</c:v>
                </c:pt>
                <c:pt idx="318">
                  <c:v>110.76799999999599</c:v>
                </c:pt>
                <c:pt idx="319">
                  <c:v>110.847999999896</c:v>
                </c:pt>
                <c:pt idx="320">
                  <c:v>110.888000000006</c:v>
                </c:pt>
                <c:pt idx="321">
                  <c:v>110.967999999993</c:v>
                </c:pt>
                <c:pt idx="322">
                  <c:v>111.047999999995</c:v>
                </c:pt>
                <c:pt idx="323">
                  <c:v>111.16800000000499</c:v>
                </c:pt>
                <c:pt idx="324">
                  <c:v>111.248000000007</c:v>
                </c:pt>
                <c:pt idx="325">
                  <c:v>111.32799999999401</c:v>
                </c:pt>
                <c:pt idx="326">
                  <c:v>111.40799999999599</c:v>
                </c:pt>
                <c:pt idx="327">
                  <c:v>111.487999999998</c:v>
                </c:pt>
                <c:pt idx="328">
                  <c:v>111.528000000006</c:v>
                </c:pt>
                <c:pt idx="329">
                  <c:v>111.607999999993</c:v>
                </c:pt>
                <c:pt idx="330">
                  <c:v>111.687999999995</c:v>
                </c:pt>
                <c:pt idx="331">
                  <c:v>111.80800000000499</c:v>
                </c:pt>
                <c:pt idx="332">
                  <c:v>111.888000000006</c:v>
                </c:pt>
                <c:pt idx="333">
                  <c:v>111.967999999993</c:v>
                </c:pt>
                <c:pt idx="334">
                  <c:v>112.047999999995</c:v>
                </c:pt>
                <c:pt idx="335">
                  <c:v>112.127999999997</c:v>
                </c:pt>
                <c:pt idx="336">
                  <c:v>112.16800000000499</c:v>
                </c:pt>
                <c:pt idx="337">
                  <c:v>112.248000000007</c:v>
                </c:pt>
                <c:pt idx="338">
                  <c:v>112.32799999999401</c:v>
                </c:pt>
                <c:pt idx="339">
                  <c:v>112.448000000004</c:v>
                </c:pt>
                <c:pt idx="340">
                  <c:v>112.528000000006</c:v>
                </c:pt>
                <c:pt idx="341">
                  <c:v>113.72800000000299</c:v>
                </c:pt>
                <c:pt idx="342">
                  <c:v>114.08800000000301</c:v>
                </c:pt>
                <c:pt idx="343">
                  <c:v>114.16800000000499</c:v>
                </c:pt>
                <c:pt idx="344">
                  <c:v>114.248000000007</c:v>
                </c:pt>
                <c:pt idx="345">
                  <c:v>114.528000000006</c:v>
                </c:pt>
                <c:pt idx="346">
                  <c:v>114.607999999993</c:v>
                </c:pt>
                <c:pt idx="347">
                  <c:v>114.687999999995</c:v>
                </c:pt>
                <c:pt idx="348">
                  <c:v>115.008000000002</c:v>
                </c:pt>
                <c:pt idx="349">
                  <c:v>115.448000000004</c:v>
                </c:pt>
                <c:pt idx="350">
                  <c:v>115.888000000006</c:v>
                </c:pt>
                <c:pt idx="351">
                  <c:v>115.967999999993</c:v>
                </c:pt>
                <c:pt idx="352">
                  <c:v>116.368000000002</c:v>
                </c:pt>
                <c:pt idx="353">
                  <c:v>116.80800000000499</c:v>
                </c:pt>
                <c:pt idx="354">
                  <c:v>117.008000000002</c:v>
                </c:pt>
                <c:pt idx="355">
                  <c:v>117.368000000002</c:v>
                </c:pt>
                <c:pt idx="356">
                  <c:v>117.448000000004</c:v>
                </c:pt>
                <c:pt idx="357">
                  <c:v>117.567999999999</c:v>
                </c:pt>
                <c:pt idx="358">
                  <c:v>118.288</c:v>
                </c:pt>
                <c:pt idx="359">
                  <c:v>119.368000000002</c:v>
                </c:pt>
                <c:pt idx="360">
                  <c:v>119.487999999998</c:v>
                </c:pt>
                <c:pt idx="361">
                  <c:v>119.567999999999</c:v>
                </c:pt>
                <c:pt idx="362">
                  <c:v>119.64800000000101</c:v>
                </c:pt>
                <c:pt idx="363">
                  <c:v>119.72800000000299</c:v>
                </c:pt>
                <c:pt idx="364">
                  <c:v>119.80800000000499</c:v>
                </c:pt>
                <c:pt idx="365">
                  <c:v>119.847999999896</c:v>
                </c:pt>
                <c:pt idx="366">
                  <c:v>119.928</c:v>
                </c:pt>
                <c:pt idx="367">
                  <c:v>120.008000000002</c:v>
                </c:pt>
                <c:pt idx="368">
                  <c:v>120.127999999997</c:v>
                </c:pt>
                <c:pt idx="369">
                  <c:v>120.207999999999</c:v>
                </c:pt>
                <c:pt idx="370">
                  <c:v>120.288</c:v>
                </c:pt>
                <c:pt idx="371">
                  <c:v>120.368000000002</c:v>
                </c:pt>
                <c:pt idx="372">
                  <c:v>120.448000000004</c:v>
                </c:pt>
                <c:pt idx="373">
                  <c:v>120.487999999998</c:v>
                </c:pt>
                <c:pt idx="374">
                  <c:v>120.567999999999</c:v>
                </c:pt>
                <c:pt idx="375">
                  <c:v>120.64800000000101</c:v>
                </c:pt>
                <c:pt idx="376">
                  <c:v>120.76799999999599</c:v>
                </c:pt>
                <c:pt idx="377">
                  <c:v>120.847999999896</c:v>
                </c:pt>
                <c:pt idx="378">
                  <c:v>120.928</c:v>
                </c:pt>
                <c:pt idx="379">
                  <c:v>123.567999999999</c:v>
                </c:pt>
                <c:pt idx="380">
                  <c:v>123.64800000000101</c:v>
                </c:pt>
                <c:pt idx="381">
                  <c:v>123.687999999995</c:v>
                </c:pt>
                <c:pt idx="382">
                  <c:v>123.76799999999599</c:v>
                </c:pt>
                <c:pt idx="383">
                  <c:v>123.847999999896</c:v>
                </c:pt>
                <c:pt idx="384">
                  <c:v>123.967999999993</c:v>
                </c:pt>
                <c:pt idx="385">
                  <c:v>124.047999999995</c:v>
                </c:pt>
                <c:pt idx="386">
                  <c:v>124.127999999997</c:v>
                </c:pt>
                <c:pt idx="387">
                  <c:v>124.207999999999</c:v>
                </c:pt>
                <c:pt idx="388">
                  <c:v>124.288</c:v>
                </c:pt>
                <c:pt idx="389">
                  <c:v>124.32799999999401</c:v>
                </c:pt>
                <c:pt idx="390">
                  <c:v>125.047999999995</c:v>
                </c:pt>
                <c:pt idx="391">
                  <c:v>125.127999999997</c:v>
                </c:pt>
                <c:pt idx="392">
                  <c:v>125.248000000007</c:v>
                </c:pt>
                <c:pt idx="393">
                  <c:v>125.32799999999401</c:v>
                </c:pt>
                <c:pt idx="394">
                  <c:v>125.40799999999599</c:v>
                </c:pt>
                <c:pt idx="395">
                  <c:v>125.487999999998</c:v>
                </c:pt>
                <c:pt idx="396">
                  <c:v>125.567999999999</c:v>
                </c:pt>
                <c:pt idx="397">
                  <c:v>125.607999999993</c:v>
                </c:pt>
                <c:pt idx="398">
                  <c:v>125.687999999995</c:v>
                </c:pt>
                <c:pt idx="399">
                  <c:v>125.76799999999599</c:v>
                </c:pt>
                <c:pt idx="400">
                  <c:v>125.888000000006</c:v>
                </c:pt>
                <c:pt idx="401">
                  <c:v>125.967999999993</c:v>
                </c:pt>
                <c:pt idx="402">
                  <c:v>126.047999999995</c:v>
                </c:pt>
                <c:pt idx="403">
                  <c:v>126.127999999997</c:v>
                </c:pt>
                <c:pt idx="404">
                  <c:v>127.16800000000499</c:v>
                </c:pt>
                <c:pt idx="405">
                  <c:v>127.248000000007</c:v>
                </c:pt>
                <c:pt idx="406">
                  <c:v>127.32799999999401</c:v>
                </c:pt>
                <c:pt idx="407">
                  <c:v>127.40799999999599</c:v>
                </c:pt>
                <c:pt idx="408">
                  <c:v>127.487999999998</c:v>
                </c:pt>
                <c:pt idx="409">
                  <c:v>127.528000000006</c:v>
                </c:pt>
                <c:pt idx="410">
                  <c:v>130.047999999995</c:v>
                </c:pt>
                <c:pt idx="411">
                  <c:v>130.08800000000301</c:v>
                </c:pt>
                <c:pt idx="412">
                  <c:v>130.16800000000501</c:v>
                </c:pt>
                <c:pt idx="413">
                  <c:v>130.60799999999301</c:v>
                </c:pt>
                <c:pt idx="414">
                  <c:v>130.68799999999499</c:v>
                </c:pt>
                <c:pt idx="415">
                  <c:v>130.72800000000299</c:v>
                </c:pt>
                <c:pt idx="416">
                  <c:v>134.44800000000399</c:v>
                </c:pt>
                <c:pt idx="417">
                  <c:v>134.52800000000599</c:v>
                </c:pt>
                <c:pt idx="418">
                  <c:v>134.56799999999899</c:v>
                </c:pt>
                <c:pt idx="419">
                  <c:v>134.64800000000099</c:v>
                </c:pt>
                <c:pt idx="420">
                  <c:v>134.72800000000299</c:v>
                </c:pt>
                <c:pt idx="421">
                  <c:v>134.84799999989599</c:v>
                </c:pt>
                <c:pt idx="422">
                  <c:v>134.928</c:v>
                </c:pt>
                <c:pt idx="423">
                  <c:v>135.008000000002</c:v>
                </c:pt>
                <c:pt idx="424">
                  <c:v>135.16800000000501</c:v>
                </c:pt>
                <c:pt idx="425">
                  <c:v>135.48799999999801</c:v>
                </c:pt>
                <c:pt idx="426">
                  <c:v>135.84799999989599</c:v>
                </c:pt>
                <c:pt idx="427">
                  <c:v>136.48799999999801</c:v>
                </c:pt>
                <c:pt idx="428">
                  <c:v>136.56799999999899</c:v>
                </c:pt>
                <c:pt idx="429">
                  <c:v>136.64800000000099</c:v>
                </c:pt>
                <c:pt idx="430">
                  <c:v>137.008000000002</c:v>
                </c:pt>
                <c:pt idx="431">
                  <c:v>137.40799999999601</c:v>
                </c:pt>
                <c:pt idx="432">
                  <c:v>137.48799999999801</c:v>
                </c:pt>
                <c:pt idx="433">
                  <c:v>137.72800000000299</c:v>
                </c:pt>
                <c:pt idx="434">
                  <c:v>137.928</c:v>
                </c:pt>
                <c:pt idx="435">
                  <c:v>138.047999999995</c:v>
                </c:pt>
                <c:pt idx="436">
                  <c:v>138.28800000000001</c:v>
                </c:pt>
                <c:pt idx="437">
                  <c:v>138.36800000000201</c:v>
                </c:pt>
                <c:pt idx="438">
                  <c:v>138.40799999999601</c:v>
                </c:pt>
                <c:pt idx="439">
                  <c:v>138.48799999999801</c:v>
                </c:pt>
                <c:pt idx="440">
                  <c:v>138.56799999999899</c:v>
                </c:pt>
                <c:pt idx="441">
                  <c:v>138.68799999999499</c:v>
                </c:pt>
                <c:pt idx="442">
                  <c:v>138.76799999999599</c:v>
                </c:pt>
                <c:pt idx="443">
                  <c:v>138.84799999989599</c:v>
                </c:pt>
                <c:pt idx="444">
                  <c:v>138.928</c:v>
                </c:pt>
                <c:pt idx="445">
                  <c:v>139.008000000002</c:v>
                </c:pt>
                <c:pt idx="446">
                  <c:v>139.047999999995</c:v>
                </c:pt>
                <c:pt idx="447">
                  <c:v>139.127999999997</c:v>
                </c:pt>
                <c:pt idx="448">
                  <c:v>139.207999999999</c:v>
                </c:pt>
                <c:pt idx="449">
                  <c:v>139.32799999999401</c:v>
                </c:pt>
                <c:pt idx="450">
                  <c:v>139.40799999999601</c:v>
                </c:pt>
                <c:pt idx="451">
                  <c:v>139.48799999999801</c:v>
                </c:pt>
                <c:pt idx="452">
                  <c:v>139.56799999999899</c:v>
                </c:pt>
                <c:pt idx="453">
                  <c:v>139.64800000000099</c:v>
                </c:pt>
                <c:pt idx="454">
                  <c:v>139.84799999989599</c:v>
                </c:pt>
                <c:pt idx="455">
                  <c:v>139.967999999993</c:v>
                </c:pt>
                <c:pt idx="456">
                  <c:v>140.127999999997</c:v>
                </c:pt>
                <c:pt idx="457">
                  <c:v>140.207999999999</c:v>
                </c:pt>
                <c:pt idx="458">
                  <c:v>140.28800000000001</c:v>
                </c:pt>
                <c:pt idx="459">
                  <c:v>140.32799999999401</c:v>
                </c:pt>
                <c:pt idx="460">
                  <c:v>140.40799999999601</c:v>
                </c:pt>
                <c:pt idx="461">
                  <c:v>140.48799999999801</c:v>
                </c:pt>
                <c:pt idx="462">
                  <c:v>141.047999999995</c:v>
                </c:pt>
                <c:pt idx="463">
                  <c:v>141.127999999997</c:v>
                </c:pt>
                <c:pt idx="464">
                  <c:v>141.24800000000701</c:v>
                </c:pt>
                <c:pt idx="465">
                  <c:v>141.32799999999401</c:v>
                </c:pt>
                <c:pt idx="466">
                  <c:v>141.40799999999601</c:v>
                </c:pt>
                <c:pt idx="467">
                  <c:v>141.48799999999801</c:v>
                </c:pt>
                <c:pt idx="468">
                  <c:v>141.56799999999899</c:v>
                </c:pt>
                <c:pt idx="469">
                  <c:v>142.127999999997</c:v>
                </c:pt>
                <c:pt idx="470">
                  <c:v>142.888000000006</c:v>
                </c:pt>
                <c:pt idx="471">
                  <c:v>143.16800000000501</c:v>
                </c:pt>
                <c:pt idx="472">
                  <c:v>143.24800000000701</c:v>
                </c:pt>
                <c:pt idx="473">
                  <c:v>143.60799999999301</c:v>
                </c:pt>
                <c:pt idx="474">
                  <c:v>143.888000000006</c:v>
                </c:pt>
                <c:pt idx="475">
                  <c:v>143.967999999993</c:v>
                </c:pt>
                <c:pt idx="476">
                  <c:v>144.047999999995</c:v>
                </c:pt>
                <c:pt idx="477">
                  <c:v>144.127999999997</c:v>
                </c:pt>
                <c:pt idx="478">
                  <c:v>144.16800000000501</c:v>
                </c:pt>
                <c:pt idx="479">
                  <c:v>144.24800000000701</c:v>
                </c:pt>
                <c:pt idx="480">
                  <c:v>144.32799999999401</c:v>
                </c:pt>
                <c:pt idx="481">
                  <c:v>144.52800000000599</c:v>
                </c:pt>
                <c:pt idx="482">
                  <c:v>144.967999999993</c:v>
                </c:pt>
                <c:pt idx="483">
                  <c:v>145.08800000000301</c:v>
                </c:pt>
                <c:pt idx="484">
                  <c:v>145.16800000000501</c:v>
                </c:pt>
                <c:pt idx="485">
                  <c:v>145.24800000000701</c:v>
                </c:pt>
                <c:pt idx="486">
                  <c:v>145.32799999999401</c:v>
                </c:pt>
                <c:pt idx="487">
                  <c:v>145.40799999999601</c:v>
                </c:pt>
                <c:pt idx="488">
                  <c:v>145.44800000000399</c:v>
                </c:pt>
                <c:pt idx="489">
                  <c:v>145.52800000000599</c:v>
                </c:pt>
                <c:pt idx="490">
                  <c:v>145.60799999999301</c:v>
                </c:pt>
                <c:pt idx="491">
                  <c:v>145.72800000000299</c:v>
                </c:pt>
                <c:pt idx="492">
                  <c:v>145.80800000000499</c:v>
                </c:pt>
                <c:pt idx="493">
                  <c:v>146.36800000000201</c:v>
                </c:pt>
                <c:pt idx="494">
                  <c:v>146.44800000000399</c:v>
                </c:pt>
                <c:pt idx="495">
                  <c:v>146.60799999999301</c:v>
                </c:pt>
                <c:pt idx="496">
                  <c:v>146.68799999999499</c:v>
                </c:pt>
                <c:pt idx="497">
                  <c:v>146.72800000000299</c:v>
                </c:pt>
                <c:pt idx="498">
                  <c:v>147.08800000000301</c:v>
                </c:pt>
                <c:pt idx="499">
                  <c:v>147.16800000000501</c:v>
                </c:pt>
                <c:pt idx="500">
                  <c:v>147.24800000000701</c:v>
                </c:pt>
                <c:pt idx="501">
                  <c:v>147.32799999999401</c:v>
                </c:pt>
                <c:pt idx="502">
                  <c:v>148.28800000000001</c:v>
                </c:pt>
                <c:pt idx="503">
                  <c:v>148.36800000000201</c:v>
                </c:pt>
                <c:pt idx="504">
                  <c:v>148.60799999999301</c:v>
                </c:pt>
                <c:pt idx="505">
                  <c:v>148.64800000000099</c:v>
                </c:pt>
                <c:pt idx="506">
                  <c:v>148.72800000000299</c:v>
                </c:pt>
                <c:pt idx="507">
                  <c:v>149.16800000000501</c:v>
                </c:pt>
                <c:pt idx="508">
                  <c:v>149.80800000000499</c:v>
                </c:pt>
                <c:pt idx="509">
                  <c:v>149.888000000006</c:v>
                </c:pt>
                <c:pt idx="510">
                  <c:v>149.928</c:v>
                </c:pt>
                <c:pt idx="511">
                  <c:v>150.008000000002</c:v>
                </c:pt>
                <c:pt idx="512">
                  <c:v>150.08800000000301</c:v>
                </c:pt>
                <c:pt idx="513">
                  <c:v>150.207999999999</c:v>
                </c:pt>
                <c:pt idx="514">
                  <c:v>150.28800000000001</c:v>
                </c:pt>
                <c:pt idx="515">
                  <c:v>150.36800000000201</c:v>
                </c:pt>
                <c:pt idx="516">
                  <c:v>150.44800000000399</c:v>
                </c:pt>
                <c:pt idx="517">
                  <c:v>150.52800000000599</c:v>
                </c:pt>
                <c:pt idx="518">
                  <c:v>150.56799999999899</c:v>
                </c:pt>
                <c:pt idx="519">
                  <c:v>150.64800000000099</c:v>
                </c:pt>
                <c:pt idx="520">
                  <c:v>150.72800000000299</c:v>
                </c:pt>
                <c:pt idx="521">
                  <c:v>150.84799999989599</c:v>
                </c:pt>
                <c:pt idx="522">
                  <c:v>150.928</c:v>
                </c:pt>
                <c:pt idx="523">
                  <c:v>151.008000000002</c:v>
                </c:pt>
                <c:pt idx="524">
                  <c:v>151.08800000000301</c:v>
                </c:pt>
                <c:pt idx="525">
                  <c:v>151.16800000000501</c:v>
                </c:pt>
                <c:pt idx="526">
                  <c:v>151.207999999999</c:v>
                </c:pt>
                <c:pt idx="527">
                  <c:v>151.28800000000001</c:v>
                </c:pt>
                <c:pt idx="528">
                  <c:v>151.36800000000201</c:v>
                </c:pt>
                <c:pt idx="529">
                  <c:v>151.48799999999801</c:v>
                </c:pt>
                <c:pt idx="530">
                  <c:v>151.56799999999899</c:v>
                </c:pt>
                <c:pt idx="531">
                  <c:v>151.64800000000099</c:v>
                </c:pt>
                <c:pt idx="532">
                  <c:v>151.72800000000299</c:v>
                </c:pt>
                <c:pt idx="533">
                  <c:v>151.80800000000499</c:v>
                </c:pt>
                <c:pt idx="534">
                  <c:v>151.84799999989599</c:v>
                </c:pt>
                <c:pt idx="535">
                  <c:v>151.928</c:v>
                </c:pt>
                <c:pt idx="536">
                  <c:v>152.008000000002</c:v>
                </c:pt>
                <c:pt idx="537">
                  <c:v>152.76799999999599</c:v>
                </c:pt>
                <c:pt idx="538">
                  <c:v>152.84799999989599</c:v>
                </c:pt>
                <c:pt idx="539">
                  <c:v>152.928</c:v>
                </c:pt>
                <c:pt idx="540">
                  <c:v>153.64800000000099</c:v>
                </c:pt>
                <c:pt idx="541">
                  <c:v>153.72800000000299</c:v>
                </c:pt>
                <c:pt idx="542">
                  <c:v>153.76799999999599</c:v>
                </c:pt>
                <c:pt idx="543">
                  <c:v>153.84799999989599</c:v>
                </c:pt>
                <c:pt idx="544">
                  <c:v>153.928</c:v>
                </c:pt>
                <c:pt idx="545">
                  <c:v>154.047999999995</c:v>
                </c:pt>
                <c:pt idx="546">
                  <c:v>155.64800000000099</c:v>
                </c:pt>
                <c:pt idx="547">
                  <c:v>155.68799999999499</c:v>
                </c:pt>
                <c:pt idx="548">
                  <c:v>155.76799999999599</c:v>
                </c:pt>
                <c:pt idx="549">
                  <c:v>155.84799999989599</c:v>
                </c:pt>
                <c:pt idx="550">
                  <c:v>155.967999999993</c:v>
                </c:pt>
                <c:pt idx="551">
                  <c:v>156.047999999995</c:v>
                </c:pt>
                <c:pt idx="552">
                  <c:v>156.127999999997</c:v>
                </c:pt>
                <c:pt idx="553">
                  <c:v>158.32799999999401</c:v>
                </c:pt>
                <c:pt idx="554">
                  <c:v>158.40799999999601</c:v>
                </c:pt>
                <c:pt idx="555">
                  <c:v>159.24800000000701</c:v>
                </c:pt>
                <c:pt idx="556">
                  <c:v>159.32799999999401</c:v>
                </c:pt>
                <c:pt idx="557">
                  <c:v>160.24800000000701</c:v>
                </c:pt>
                <c:pt idx="558">
                  <c:v>160.32799999999401</c:v>
                </c:pt>
                <c:pt idx="559">
                  <c:v>160.44800000000399</c:v>
                </c:pt>
                <c:pt idx="560">
                  <c:v>160.52800000000599</c:v>
                </c:pt>
                <c:pt idx="561">
                  <c:v>160.60799999999301</c:v>
                </c:pt>
                <c:pt idx="562">
                  <c:v>160.68799999999499</c:v>
                </c:pt>
                <c:pt idx="563">
                  <c:v>160.76799999999599</c:v>
                </c:pt>
                <c:pt idx="564">
                  <c:v>160.80800000000499</c:v>
                </c:pt>
                <c:pt idx="565">
                  <c:v>160.888000000006</c:v>
                </c:pt>
                <c:pt idx="566">
                  <c:v>160.967999999993</c:v>
                </c:pt>
                <c:pt idx="567">
                  <c:v>161.08800000000301</c:v>
                </c:pt>
                <c:pt idx="568">
                  <c:v>161.16800000000501</c:v>
                </c:pt>
                <c:pt idx="569">
                  <c:v>161.24800000000701</c:v>
                </c:pt>
                <c:pt idx="570">
                  <c:v>161.32799999999401</c:v>
                </c:pt>
                <c:pt idx="571">
                  <c:v>161.40799999999601</c:v>
                </c:pt>
                <c:pt idx="572">
                  <c:v>161.44800000000399</c:v>
                </c:pt>
                <c:pt idx="573">
                  <c:v>161.52800000000599</c:v>
                </c:pt>
                <c:pt idx="574">
                  <c:v>161.60799999999301</c:v>
                </c:pt>
                <c:pt idx="575">
                  <c:v>161.72800000000299</c:v>
                </c:pt>
                <c:pt idx="576">
                  <c:v>161.80800000000499</c:v>
                </c:pt>
                <c:pt idx="577">
                  <c:v>161.888000000006</c:v>
                </c:pt>
                <c:pt idx="578">
                  <c:v>161.967999999993</c:v>
                </c:pt>
                <c:pt idx="579">
                  <c:v>162.047999999995</c:v>
                </c:pt>
                <c:pt idx="580">
                  <c:v>162.08800000000301</c:v>
                </c:pt>
                <c:pt idx="581">
                  <c:v>162.16800000000501</c:v>
                </c:pt>
                <c:pt idx="582">
                  <c:v>162.24800000000701</c:v>
                </c:pt>
                <c:pt idx="583">
                  <c:v>162.36800000000201</c:v>
                </c:pt>
                <c:pt idx="584">
                  <c:v>162.44800000000399</c:v>
                </c:pt>
                <c:pt idx="585">
                  <c:v>162.52800000000599</c:v>
                </c:pt>
                <c:pt idx="586">
                  <c:v>162.60799999999301</c:v>
                </c:pt>
                <c:pt idx="587">
                  <c:v>162.68799999999499</c:v>
                </c:pt>
                <c:pt idx="588">
                  <c:v>162.72800000000299</c:v>
                </c:pt>
                <c:pt idx="589">
                  <c:v>162.80800000000499</c:v>
                </c:pt>
                <c:pt idx="590">
                  <c:v>163.52800000000599</c:v>
                </c:pt>
                <c:pt idx="591">
                  <c:v>163.64800000000099</c:v>
                </c:pt>
                <c:pt idx="592">
                  <c:v>163.72800000000299</c:v>
                </c:pt>
                <c:pt idx="593">
                  <c:v>163.80800000000499</c:v>
                </c:pt>
                <c:pt idx="594">
                  <c:v>163.888000000006</c:v>
                </c:pt>
                <c:pt idx="595">
                  <c:v>163.967999999993</c:v>
                </c:pt>
                <c:pt idx="596">
                  <c:v>164.008000000002</c:v>
                </c:pt>
                <c:pt idx="597">
                  <c:v>164.08800000000301</c:v>
                </c:pt>
                <c:pt idx="598">
                  <c:v>164.16800000000501</c:v>
                </c:pt>
                <c:pt idx="599">
                  <c:v>164.28800000000001</c:v>
                </c:pt>
                <c:pt idx="600">
                  <c:v>164.36800000000201</c:v>
                </c:pt>
                <c:pt idx="601">
                  <c:v>164.44800000000399</c:v>
                </c:pt>
                <c:pt idx="602">
                  <c:v>164.52800000000599</c:v>
                </c:pt>
                <c:pt idx="603">
                  <c:v>164.60799999999301</c:v>
                </c:pt>
                <c:pt idx="604">
                  <c:v>164.64800000000099</c:v>
                </c:pt>
                <c:pt idx="605">
                  <c:v>167.36800000000201</c:v>
                </c:pt>
                <c:pt idx="606">
                  <c:v>167.48799999999801</c:v>
                </c:pt>
                <c:pt idx="607">
                  <c:v>167.56799999999899</c:v>
                </c:pt>
                <c:pt idx="608">
                  <c:v>167.64800000000099</c:v>
                </c:pt>
                <c:pt idx="609">
                  <c:v>167.72800000000299</c:v>
                </c:pt>
                <c:pt idx="610">
                  <c:v>167.80800000000499</c:v>
                </c:pt>
                <c:pt idx="611">
                  <c:v>167.84799999989599</c:v>
                </c:pt>
                <c:pt idx="612">
                  <c:v>167.928</c:v>
                </c:pt>
                <c:pt idx="613">
                  <c:v>168.008000000002</c:v>
                </c:pt>
                <c:pt idx="614">
                  <c:v>168.127999999997</c:v>
                </c:pt>
                <c:pt idx="615">
                  <c:v>168.207999999999</c:v>
                </c:pt>
                <c:pt idx="616">
                  <c:v>168.28800000000001</c:v>
                </c:pt>
                <c:pt idx="617">
                  <c:v>168.36800000000201</c:v>
                </c:pt>
                <c:pt idx="618">
                  <c:v>168.44800000000399</c:v>
                </c:pt>
                <c:pt idx="619">
                  <c:v>168.48799999999801</c:v>
                </c:pt>
                <c:pt idx="620">
                  <c:v>168.56799999999899</c:v>
                </c:pt>
                <c:pt idx="621">
                  <c:v>168.64800000000099</c:v>
                </c:pt>
                <c:pt idx="622">
                  <c:v>168.76799999999599</c:v>
                </c:pt>
                <c:pt idx="623">
                  <c:v>168.84799999989599</c:v>
                </c:pt>
                <c:pt idx="624">
                  <c:v>168.928</c:v>
                </c:pt>
                <c:pt idx="625">
                  <c:v>169.008000000002</c:v>
                </c:pt>
                <c:pt idx="626">
                  <c:v>169.08800000000301</c:v>
                </c:pt>
                <c:pt idx="627">
                  <c:v>169.127999999997</c:v>
                </c:pt>
                <c:pt idx="628">
                  <c:v>169.207999999999</c:v>
                </c:pt>
                <c:pt idx="629">
                  <c:v>169.28800000000001</c:v>
                </c:pt>
                <c:pt idx="630">
                  <c:v>169.40799999999601</c:v>
                </c:pt>
                <c:pt idx="631">
                  <c:v>169.48799999999801</c:v>
                </c:pt>
                <c:pt idx="632">
                  <c:v>169.56799999999899</c:v>
                </c:pt>
                <c:pt idx="633">
                  <c:v>169.64800000000099</c:v>
                </c:pt>
                <c:pt idx="634">
                  <c:v>169.72800000000299</c:v>
                </c:pt>
                <c:pt idx="635">
                  <c:v>169.76799999999599</c:v>
                </c:pt>
                <c:pt idx="636">
                  <c:v>169.84799999989599</c:v>
                </c:pt>
                <c:pt idx="637">
                  <c:v>169.928</c:v>
                </c:pt>
                <c:pt idx="638">
                  <c:v>170.047999999995</c:v>
                </c:pt>
                <c:pt idx="639">
                  <c:v>170.127999999997</c:v>
                </c:pt>
                <c:pt idx="640">
                  <c:v>170.207999999999</c:v>
                </c:pt>
                <c:pt idx="641">
                  <c:v>170.28800000000001</c:v>
                </c:pt>
                <c:pt idx="642">
                  <c:v>170.36800000000201</c:v>
                </c:pt>
                <c:pt idx="643">
                  <c:v>170.40799999999601</c:v>
                </c:pt>
                <c:pt idx="644">
                  <c:v>170.48799999999801</c:v>
                </c:pt>
                <c:pt idx="645">
                  <c:v>170.56799999999899</c:v>
                </c:pt>
                <c:pt idx="646">
                  <c:v>170.68799999999499</c:v>
                </c:pt>
                <c:pt idx="647">
                  <c:v>170.76799999999599</c:v>
                </c:pt>
                <c:pt idx="648">
                  <c:v>170.84799999989599</c:v>
                </c:pt>
                <c:pt idx="649">
                  <c:v>170.928</c:v>
                </c:pt>
                <c:pt idx="650">
                  <c:v>171.008000000002</c:v>
                </c:pt>
                <c:pt idx="651">
                  <c:v>171.047999999995</c:v>
                </c:pt>
                <c:pt idx="652">
                  <c:v>171.127999999997</c:v>
                </c:pt>
                <c:pt idx="653">
                  <c:v>171.207999999999</c:v>
                </c:pt>
                <c:pt idx="654">
                  <c:v>171.32799999999401</c:v>
                </c:pt>
                <c:pt idx="655">
                  <c:v>171.40799999999601</c:v>
                </c:pt>
                <c:pt idx="656">
                  <c:v>171.48799999999801</c:v>
                </c:pt>
                <c:pt idx="657">
                  <c:v>171.56799999999899</c:v>
                </c:pt>
                <c:pt idx="658">
                  <c:v>171.64800000000099</c:v>
                </c:pt>
                <c:pt idx="659">
                  <c:v>171.68799999999499</c:v>
                </c:pt>
                <c:pt idx="660">
                  <c:v>171.76799999999599</c:v>
                </c:pt>
                <c:pt idx="661">
                  <c:v>171.84799999989599</c:v>
                </c:pt>
                <c:pt idx="662">
                  <c:v>171.967999999993</c:v>
                </c:pt>
                <c:pt idx="663">
                  <c:v>172.047999999995</c:v>
                </c:pt>
                <c:pt idx="664">
                  <c:v>172.127999999997</c:v>
                </c:pt>
                <c:pt idx="665">
                  <c:v>172.207999999999</c:v>
                </c:pt>
                <c:pt idx="666">
                  <c:v>172.28800000000001</c:v>
                </c:pt>
                <c:pt idx="667">
                  <c:v>172.32799999999401</c:v>
                </c:pt>
                <c:pt idx="668">
                  <c:v>172.40799999999601</c:v>
                </c:pt>
                <c:pt idx="669">
                  <c:v>172.48799999999801</c:v>
                </c:pt>
                <c:pt idx="670">
                  <c:v>172.60799999999301</c:v>
                </c:pt>
                <c:pt idx="671">
                  <c:v>172.928</c:v>
                </c:pt>
                <c:pt idx="672">
                  <c:v>172.967999999993</c:v>
                </c:pt>
                <c:pt idx="673">
                  <c:v>173.047999999995</c:v>
                </c:pt>
                <c:pt idx="674">
                  <c:v>173.127999999997</c:v>
                </c:pt>
                <c:pt idx="675">
                  <c:v>173.32799999999401</c:v>
                </c:pt>
                <c:pt idx="676">
                  <c:v>173.40799999999601</c:v>
                </c:pt>
                <c:pt idx="677">
                  <c:v>173.48799999999801</c:v>
                </c:pt>
                <c:pt idx="678">
                  <c:v>173.56799999999899</c:v>
                </c:pt>
                <c:pt idx="679">
                  <c:v>173.60799999999301</c:v>
                </c:pt>
                <c:pt idx="680">
                  <c:v>173.68799999999499</c:v>
                </c:pt>
                <c:pt idx="681">
                  <c:v>173.76799999999599</c:v>
                </c:pt>
                <c:pt idx="682">
                  <c:v>173.888000000006</c:v>
                </c:pt>
                <c:pt idx="683">
                  <c:v>173.967999999993</c:v>
                </c:pt>
                <c:pt idx="684">
                  <c:v>174.047999999995</c:v>
                </c:pt>
                <c:pt idx="685">
                  <c:v>174.127999999997</c:v>
                </c:pt>
                <c:pt idx="686">
                  <c:v>174.207999999999</c:v>
                </c:pt>
                <c:pt idx="687">
                  <c:v>174.24800000000701</c:v>
                </c:pt>
                <c:pt idx="688">
                  <c:v>174.32799999999401</c:v>
                </c:pt>
                <c:pt idx="689">
                  <c:v>174.40799999999601</c:v>
                </c:pt>
                <c:pt idx="690">
                  <c:v>174.52800000000599</c:v>
                </c:pt>
                <c:pt idx="691">
                  <c:v>174.60799999999301</c:v>
                </c:pt>
                <c:pt idx="692">
                  <c:v>174.68799999999499</c:v>
                </c:pt>
                <c:pt idx="693">
                  <c:v>174.76799999999599</c:v>
                </c:pt>
                <c:pt idx="694">
                  <c:v>174.84799999989599</c:v>
                </c:pt>
                <c:pt idx="695">
                  <c:v>174.888000000006</c:v>
                </c:pt>
                <c:pt idx="696">
                  <c:v>174.967999999993</c:v>
                </c:pt>
                <c:pt idx="697">
                  <c:v>175.047999999995</c:v>
                </c:pt>
                <c:pt idx="698">
                  <c:v>175.16800000000501</c:v>
                </c:pt>
                <c:pt idx="699">
                  <c:v>175.24800000000701</c:v>
                </c:pt>
                <c:pt idx="700">
                  <c:v>175.32799999999401</c:v>
                </c:pt>
                <c:pt idx="701">
                  <c:v>175.40799999999601</c:v>
                </c:pt>
                <c:pt idx="702">
                  <c:v>175.48799999999801</c:v>
                </c:pt>
                <c:pt idx="703">
                  <c:v>175.52800000000599</c:v>
                </c:pt>
                <c:pt idx="704">
                  <c:v>175.60799999999301</c:v>
                </c:pt>
                <c:pt idx="705">
                  <c:v>175.68799999999499</c:v>
                </c:pt>
                <c:pt idx="706">
                  <c:v>175.80800000000499</c:v>
                </c:pt>
                <c:pt idx="707">
                  <c:v>175.888000000006</c:v>
                </c:pt>
                <c:pt idx="708">
                  <c:v>175.967999999993</c:v>
                </c:pt>
                <c:pt idx="709">
                  <c:v>176.047999999995</c:v>
                </c:pt>
                <c:pt idx="710">
                  <c:v>176.127999999997</c:v>
                </c:pt>
                <c:pt idx="711">
                  <c:v>176.16800000000501</c:v>
                </c:pt>
                <c:pt idx="712">
                  <c:v>176.24800000000701</c:v>
                </c:pt>
                <c:pt idx="713">
                  <c:v>176.32799999999401</c:v>
                </c:pt>
                <c:pt idx="714">
                  <c:v>177.08800000000301</c:v>
                </c:pt>
                <c:pt idx="715">
                  <c:v>177.16800000000501</c:v>
                </c:pt>
                <c:pt idx="716">
                  <c:v>177.24800000000701</c:v>
                </c:pt>
                <c:pt idx="717">
                  <c:v>177.32799999999401</c:v>
                </c:pt>
                <c:pt idx="718">
                  <c:v>177.40799999999601</c:v>
                </c:pt>
                <c:pt idx="719">
                  <c:v>177.44800000000399</c:v>
                </c:pt>
                <c:pt idx="720">
                  <c:v>177.52800000000599</c:v>
                </c:pt>
                <c:pt idx="721">
                  <c:v>177.60799999999301</c:v>
                </c:pt>
                <c:pt idx="722">
                  <c:v>177.967999999993</c:v>
                </c:pt>
                <c:pt idx="723">
                  <c:v>178.047999999995</c:v>
                </c:pt>
                <c:pt idx="724">
                  <c:v>178.08800000000301</c:v>
                </c:pt>
                <c:pt idx="725">
                  <c:v>178.16800000000501</c:v>
                </c:pt>
                <c:pt idx="726">
                  <c:v>179.967999999993</c:v>
                </c:pt>
                <c:pt idx="727">
                  <c:v>180.36800000000201</c:v>
                </c:pt>
                <c:pt idx="728">
                  <c:v>180.44800000000399</c:v>
                </c:pt>
                <c:pt idx="729">
                  <c:v>180.52800000000599</c:v>
                </c:pt>
                <c:pt idx="730">
                  <c:v>180.60799999999301</c:v>
                </c:pt>
                <c:pt idx="731">
                  <c:v>180.64800000000099</c:v>
                </c:pt>
                <c:pt idx="732">
                  <c:v>180.72800000000299</c:v>
                </c:pt>
                <c:pt idx="733">
                  <c:v>180.80800000000499</c:v>
                </c:pt>
                <c:pt idx="734">
                  <c:v>180.928</c:v>
                </c:pt>
                <c:pt idx="735">
                  <c:v>181.008000000002</c:v>
                </c:pt>
                <c:pt idx="736">
                  <c:v>181.08800000000301</c:v>
                </c:pt>
                <c:pt idx="737">
                  <c:v>184.76799999999599</c:v>
                </c:pt>
                <c:pt idx="738">
                  <c:v>184.84799999989599</c:v>
                </c:pt>
                <c:pt idx="739">
                  <c:v>184.928</c:v>
                </c:pt>
                <c:pt idx="740">
                  <c:v>185.008000000002</c:v>
                </c:pt>
                <c:pt idx="741">
                  <c:v>185.08800000000301</c:v>
                </c:pt>
                <c:pt idx="742">
                  <c:v>185.127999999997</c:v>
                </c:pt>
                <c:pt idx="743">
                  <c:v>185.207999999999</c:v>
                </c:pt>
                <c:pt idx="744">
                  <c:v>185.40799999999601</c:v>
                </c:pt>
                <c:pt idx="745">
                  <c:v>185.48799999999801</c:v>
                </c:pt>
                <c:pt idx="746">
                  <c:v>185.56799999999899</c:v>
                </c:pt>
                <c:pt idx="747">
                  <c:v>185.64800000000099</c:v>
                </c:pt>
                <c:pt idx="748">
                  <c:v>185.72800000000299</c:v>
                </c:pt>
                <c:pt idx="749">
                  <c:v>185.76799999999599</c:v>
                </c:pt>
                <c:pt idx="750">
                  <c:v>185.84799999989599</c:v>
                </c:pt>
                <c:pt idx="751">
                  <c:v>185.928</c:v>
                </c:pt>
                <c:pt idx="752">
                  <c:v>186.047999999995</c:v>
                </c:pt>
                <c:pt idx="753">
                  <c:v>186.127999999997</c:v>
                </c:pt>
                <c:pt idx="754">
                  <c:v>186.207999999999</c:v>
                </c:pt>
                <c:pt idx="755">
                  <c:v>186.28800000000001</c:v>
                </c:pt>
                <c:pt idx="756">
                  <c:v>186.36800000000201</c:v>
                </c:pt>
                <c:pt idx="757">
                  <c:v>186.40799999999601</c:v>
                </c:pt>
                <c:pt idx="758">
                  <c:v>188.76799999999599</c:v>
                </c:pt>
                <c:pt idx="759">
                  <c:v>188.84799999989599</c:v>
                </c:pt>
                <c:pt idx="760">
                  <c:v>188.928</c:v>
                </c:pt>
                <c:pt idx="761">
                  <c:v>188.967999999993</c:v>
                </c:pt>
                <c:pt idx="762">
                  <c:v>190.32799999999401</c:v>
                </c:pt>
                <c:pt idx="763">
                  <c:v>190.40799999999601</c:v>
                </c:pt>
                <c:pt idx="764">
                  <c:v>190.52800000000599</c:v>
                </c:pt>
                <c:pt idx="765">
                  <c:v>192.32799999999401</c:v>
                </c:pt>
                <c:pt idx="766">
                  <c:v>192.44800000000399</c:v>
                </c:pt>
                <c:pt idx="767">
                  <c:v>192.52800000000599</c:v>
                </c:pt>
                <c:pt idx="768">
                  <c:v>192.60799999999301</c:v>
                </c:pt>
                <c:pt idx="769">
                  <c:v>192.68799999999499</c:v>
                </c:pt>
                <c:pt idx="770">
                  <c:v>192.76799999999599</c:v>
                </c:pt>
                <c:pt idx="771">
                  <c:v>192.80800000000499</c:v>
                </c:pt>
                <c:pt idx="772">
                  <c:v>192.888000000006</c:v>
                </c:pt>
                <c:pt idx="773">
                  <c:v>193.72800000000299</c:v>
                </c:pt>
                <c:pt idx="774">
                  <c:v>193.80800000000499</c:v>
                </c:pt>
                <c:pt idx="775">
                  <c:v>193.888000000006</c:v>
                </c:pt>
                <c:pt idx="776">
                  <c:v>193.967999999993</c:v>
                </c:pt>
                <c:pt idx="777">
                  <c:v>194.047999999995</c:v>
                </c:pt>
                <c:pt idx="778">
                  <c:v>194.08800000000301</c:v>
                </c:pt>
                <c:pt idx="779">
                  <c:v>194.16800000000501</c:v>
                </c:pt>
                <c:pt idx="780">
                  <c:v>194.24800000000701</c:v>
                </c:pt>
                <c:pt idx="781">
                  <c:v>194.36800000000201</c:v>
                </c:pt>
                <c:pt idx="782">
                  <c:v>194.44800000000399</c:v>
                </c:pt>
                <c:pt idx="783">
                  <c:v>194.52800000000599</c:v>
                </c:pt>
                <c:pt idx="784">
                  <c:v>194.60799999999301</c:v>
                </c:pt>
                <c:pt idx="785">
                  <c:v>194.68799999999499</c:v>
                </c:pt>
                <c:pt idx="786">
                  <c:v>194.72800000000299</c:v>
                </c:pt>
                <c:pt idx="787">
                  <c:v>194.80800000000499</c:v>
                </c:pt>
                <c:pt idx="788">
                  <c:v>194.888000000006</c:v>
                </c:pt>
                <c:pt idx="789">
                  <c:v>195.008000000002</c:v>
                </c:pt>
                <c:pt idx="790">
                  <c:v>195.08800000000301</c:v>
                </c:pt>
                <c:pt idx="791">
                  <c:v>195.16800000000501</c:v>
                </c:pt>
                <c:pt idx="792">
                  <c:v>195.24800000000701</c:v>
                </c:pt>
                <c:pt idx="793">
                  <c:v>195.32799999999401</c:v>
                </c:pt>
                <c:pt idx="794">
                  <c:v>195.36800000000201</c:v>
                </c:pt>
                <c:pt idx="795">
                  <c:v>195.44800000000399</c:v>
                </c:pt>
                <c:pt idx="796">
                  <c:v>195.52800000000599</c:v>
                </c:pt>
                <c:pt idx="797">
                  <c:v>195.64800000000099</c:v>
                </c:pt>
                <c:pt idx="798">
                  <c:v>195.72800000000299</c:v>
                </c:pt>
                <c:pt idx="799">
                  <c:v>195.80800000000499</c:v>
                </c:pt>
                <c:pt idx="800">
                  <c:v>195.888000000006</c:v>
                </c:pt>
                <c:pt idx="801">
                  <c:v>195.967999999993</c:v>
                </c:pt>
                <c:pt idx="802">
                  <c:v>196.008000000002</c:v>
                </c:pt>
                <c:pt idx="803">
                  <c:v>196.08800000000301</c:v>
                </c:pt>
                <c:pt idx="804">
                  <c:v>196.16800000000501</c:v>
                </c:pt>
                <c:pt idx="805">
                  <c:v>196.28800000000001</c:v>
                </c:pt>
                <c:pt idx="806">
                  <c:v>196.36800000000201</c:v>
                </c:pt>
                <c:pt idx="807">
                  <c:v>196.44800000000399</c:v>
                </c:pt>
                <c:pt idx="808">
                  <c:v>196.52800000000599</c:v>
                </c:pt>
                <c:pt idx="809">
                  <c:v>196.60799999999301</c:v>
                </c:pt>
                <c:pt idx="810">
                  <c:v>196.64800000000099</c:v>
                </c:pt>
                <c:pt idx="811">
                  <c:v>196.72800000000299</c:v>
                </c:pt>
                <c:pt idx="812">
                  <c:v>196.80800000000499</c:v>
                </c:pt>
                <c:pt idx="813">
                  <c:v>196.928</c:v>
                </c:pt>
                <c:pt idx="814">
                  <c:v>197.36800000000201</c:v>
                </c:pt>
                <c:pt idx="815">
                  <c:v>197.44800000000399</c:v>
                </c:pt>
                <c:pt idx="816">
                  <c:v>197.56799999999899</c:v>
                </c:pt>
                <c:pt idx="817">
                  <c:v>197.64800000000099</c:v>
                </c:pt>
                <c:pt idx="818">
                  <c:v>197.72800000000299</c:v>
                </c:pt>
                <c:pt idx="819">
                  <c:v>197.80800000000499</c:v>
                </c:pt>
                <c:pt idx="820">
                  <c:v>197.888000000006</c:v>
                </c:pt>
                <c:pt idx="821">
                  <c:v>197.928</c:v>
                </c:pt>
                <c:pt idx="822">
                  <c:v>198.008000000002</c:v>
                </c:pt>
                <c:pt idx="823">
                  <c:v>198.08800000000301</c:v>
                </c:pt>
                <c:pt idx="824">
                  <c:v>198.207999999999</c:v>
                </c:pt>
                <c:pt idx="825">
                  <c:v>198.28800000000001</c:v>
                </c:pt>
                <c:pt idx="826">
                  <c:v>198.36800000000201</c:v>
                </c:pt>
                <c:pt idx="827">
                  <c:v>198.44800000000399</c:v>
                </c:pt>
                <c:pt idx="828">
                  <c:v>198.52800000000599</c:v>
                </c:pt>
                <c:pt idx="829">
                  <c:v>198.56799999999899</c:v>
                </c:pt>
                <c:pt idx="830">
                  <c:v>198.64800000000099</c:v>
                </c:pt>
                <c:pt idx="831">
                  <c:v>198.72800000000299</c:v>
                </c:pt>
                <c:pt idx="832">
                  <c:v>198.84799999989599</c:v>
                </c:pt>
                <c:pt idx="833">
                  <c:v>198.928</c:v>
                </c:pt>
                <c:pt idx="834">
                  <c:v>199.008000000002</c:v>
                </c:pt>
                <c:pt idx="835">
                  <c:v>199.08800000000301</c:v>
                </c:pt>
                <c:pt idx="836">
                  <c:v>199.16800000000501</c:v>
                </c:pt>
                <c:pt idx="837">
                  <c:v>199.207999999999</c:v>
                </c:pt>
                <c:pt idx="838">
                  <c:v>199.64800000000099</c:v>
                </c:pt>
                <c:pt idx="839">
                  <c:v>199.72800000000299</c:v>
                </c:pt>
                <c:pt idx="840">
                  <c:v>199.80800000000499</c:v>
                </c:pt>
                <c:pt idx="841">
                  <c:v>199.84799999989599</c:v>
                </c:pt>
                <c:pt idx="842">
                  <c:v>199.928</c:v>
                </c:pt>
                <c:pt idx="843">
                  <c:v>200.008000000002</c:v>
                </c:pt>
                <c:pt idx="844">
                  <c:v>200.127999999997</c:v>
                </c:pt>
                <c:pt idx="845">
                  <c:v>200.207999999999</c:v>
                </c:pt>
                <c:pt idx="846">
                  <c:v>200.28800000000001</c:v>
                </c:pt>
                <c:pt idx="847">
                  <c:v>200.36800000000201</c:v>
                </c:pt>
                <c:pt idx="848">
                  <c:v>200.44800000000399</c:v>
                </c:pt>
                <c:pt idx="849">
                  <c:v>200.48799999999801</c:v>
                </c:pt>
                <c:pt idx="850">
                  <c:v>200.56799999999899</c:v>
                </c:pt>
                <c:pt idx="851">
                  <c:v>200.64800000000099</c:v>
                </c:pt>
                <c:pt idx="852">
                  <c:v>202.047999999995</c:v>
                </c:pt>
                <c:pt idx="853">
                  <c:v>202.127999999997</c:v>
                </c:pt>
                <c:pt idx="854">
                  <c:v>202.207999999999</c:v>
                </c:pt>
                <c:pt idx="855">
                  <c:v>202.28800000000001</c:v>
                </c:pt>
                <c:pt idx="856">
                  <c:v>202.36800000000201</c:v>
                </c:pt>
                <c:pt idx="857">
                  <c:v>202.40799999999601</c:v>
                </c:pt>
                <c:pt idx="858">
                  <c:v>202.68799999999499</c:v>
                </c:pt>
                <c:pt idx="859">
                  <c:v>202.76799999999599</c:v>
                </c:pt>
                <c:pt idx="860">
                  <c:v>202.84799999989599</c:v>
                </c:pt>
                <c:pt idx="861">
                  <c:v>202.928</c:v>
                </c:pt>
                <c:pt idx="862">
                  <c:v>203.008000000002</c:v>
                </c:pt>
                <c:pt idx="863">
                  <c:v>203.047999999995</c:v>
                </c:pt>
                <c:pt idx="864">
                  <c:v>203.127999999997</c:v>
                </c:pt>
                <c:pt idx="865">
                  <c:v>203.207999999999</c:v>
                </c:pt>
                <c:pt idx="866">
                  <c:v>203.32799999999401</c:v>
                </c:pt>
                <c:pt idx="867">
                  <c:v>203.40799999999601</c:v>
                </c:pt>
                <c:pt idx="868">
                  <c:v>203.48799999999801</c:v>
                </c:pt>
                <c:pt idx="869">
                  <c:v>203.56799999999899</c:v>
                </c:pt>
                <c:pt idx="870">
                  <c:v>203.64800000000099</c:v>
                </c:pt>
                <c:pt idx="871">
                  <c:v>203.68799999999499</c:v>
                </c:pt>
                <c:pt idx="872">
                  <c:v>203.76799999999599</c:v>
                </c:pt>
                <c:pt idx="873">
                  <c:v>203.84799999989599</c:v>
                </c:pt>
                <c:pt idx="874">
                  <c:v>203.967999999993</c:v>
                </c:pt>
                <c:pt idx="875">
                  <c:v>204.047999999995</c:v>
                </c:pt>
                <c:pt idx="876">
                  <c:v>204.127999999997</c:v>
                </c:pt>
                <c:pt idx="877">
                  <c:v>204.207999999999</c:v>
                </c:pt>
                <c:pt idx="878">
                  <c:v>204.28800000000001</c:v>
                </c:pt>
                <c:pt idx="879">
                  <c:v>204.32799999999401</c:v>
                </c:pt>
                <c:pt idx="880">
                  <c:v>204.40799999999601</c:v>
                </c:pt>
                <c:pt idx="881">
                  <c:v>204.48799999999801</c:v>
                </c:pt>
                <c:pt idx="882">
                  <c:v>206.967999999993</c:v>
                </c:pt>
                <c:pt idx="883">
                  <c:v>207.047999999995</c:v>
                </c:pt>
                <c:pt idx="884">
                  <c:v>207.16800000000501</c:v>
                </c:pt>
                <c:pt idx="885">
                  <c:v>207.24800000000701</c:v>
                </c:pt>
                <c:pt idx="886">
                  <c:v>207.32799999999401</c:v>
                </c:pt>
                <c:pt idx="887">
                  <c:v>207.40799999999601</c:v>
                </c:pt>
                <c:pt idx="888">
                  <c:v>207.48799999999801</c:v>
                </c:pt>
                <c:pt idx="889">
                  <c:v>207.52800000000599</c:v>
                </c:pt>
                <c:pt idx="890">
                  <c:v>207.60799999999301</c:v>
                </c:pt>
                <c:pt idx="891">
                  <c:v>207.68799999999499</c:v>
                </c:pt>
                <c:pt idx="892">
                  <c:v>207.80800000000499</c:v>
                </c:pt>
                <c:pt idx="893">
                  <c:v>207.888000000006</c:v>
                </c:pt>
                <c:pt idx="894">
                  <c:v>207.967999999993</c:v>
                </c:pt>
                <c:pt idx="895">
                  <c:v>208.047999999995</c:v>
                </c:pt>
                <c:pt idx="896">
                  <c:v>208.127999999997</c:v>
                </c:pt>
                <c:pt idx="897">
                  <c:v>208.16800000000501</c:v>
                </c:pt>
                <c:pt idx="898">
                  <c:v>208.24800000000701</c:v>
                </c:pt>
                <c:pt idx="899">
                  <c:v>208.32799999999401</c:v>
                </c:pt>
                <c:pt idx="900">
                  <c:v>208.44800000000399</c:v>
                </c:pt>
                <c:pt idx="901">
                  <c:v>208.52800000000599</c:v>
                </c:pt>
                <c:pt idx="902">
                  <c:v>208.60799999999301</c:v>
                </c:pt>
                <c:pt idx="903">
                  <c:v>208.68799999999499</c:v>
                </c:pt>
                <c:pt idx="904">
                  <c:v>210.68799999999499</c:v>
                </c:pt>
                <c:pt idx="905">
                  <c:v>210.72800000000299</c:v>
                </c:pt>
                <c:pt idx="906">
                  <c:v>210.80800000000499</c:v>
                </c:pt>
                <c:pt idx="907">
                  <c:v>210.888000000006</c:v>
                </c:pt>
                <c:pt idx="908">
                  <c:v>211.008000000002</c:v>
                </c:pt>
                <c:pt idx="909">
                  <c:v>211.08800000000301</c:v>
                </c:pt>
                <c:pt idx="910">
                  <c:v>211.16800000000501</c:v>
                </c:pt>
                <c:pt idx="911">
                  <c:v>211.24800000000701</c:v>
                </c:pt>
                <c:pt idx="912">
                  <c:v>211.32799999999401</c:v>
                </c:pt>
                <c:pt idx="913">
                  <c:v>211.36800000000201</c:v>
                </c:pt>
                <c:pt idx="914">
                  <c:v>211.44800000000399</c:v>
                </c:pt>
                <c:pt idx="915">
                  <c:v>211.52999999999901</c:v>
                </c:pt>
                <c:pt idx="916">
                  <c:v>211.64800000000099</c:v>
                </c:pt>
                <c:pt idx="917">
                  <c:v>211.72800000000299</c:v>
                </c:pt>
                <c:pt idx="918">
                  <c:v>211.80800000000499</c:v>
                </c:pt>
                <c:pt idx="919">
                  <c:v>211.888000000006</c:v>
                </c:pt>
                <c:pt idx="920">
                  <c:v>211.967999999993</c:v>
                </c:pt>
                <c:pt idx="921">
                  <c:v>212.008000000002</c:v>
                </c:pt>
                <c:pt idx="922">
                  <c:v>212.08800000000301</c:v>
                </c:pt>
                <c:pt idx="923">
                  <c:v>212.16800000000501</c:v>
                </c:pt>
                <c:pt idx="924">
                  <c:v>212.28800000000001</c:v>
                </c:pt>
                <c:pt idx="925">
                  <c:v>212.36800000000201</c:v>
                </c:pt>
                <c:pt idx="926">
                  <c:v>212.44800000000399</c:v>
                </c:pt>
                <c:pt idx="927">
                  <c:v>212.52800000000599</c:v>
                </c:pt>
                <c:pt idx="928">
                  <c:v>212.60799999999301</c:v>
                </c:pt>
                <c:pt idx="929">
                  <c:v>212.64800000000099</c:v>
                </c:pt>
                <c:pt idx="930">
                  <c:v>212.72800000000299</c:v>
                </c:pt>
                <c:pt idx="931">
                  <c:v>212.80800000000499</c:v>
                </c:pt>
                <c:pt idx="932">
                  <c:v>212.928</c:v>
                </c:pt>
                <c:pt idx="933">
                  <c:v>213.008000000002</c:v>
                </c:pt>
                <c:pt idx="934">
                  <c:v>213.08800000000301</c:v>
                </c:pt>
                <c:pt idx="935">
                  <c:v>213.16800000000501</c:v>
                </c:pt>
                <c:pt idx="936">
                  <c:v>213.24800000000701</c:v>
                </c:pt>
                <c:pt idx="937">
                  <c:v>213.28800000000001</c:v>
                </c:pt>
                <c:pt idx="938">
                  <c:v>213.36800000000201</c:v>
                </c:pt>
                <c:pt idx="939">
                  <c:v>213.44800000000399</c:v>
                </c:pt>
                <c:pt idx="940">
                  <c:v>213.56799999999899</c:v>
                </c:pt>
                <c:pt idx="941">
                  <c:v>213.64800000000099</c:v>
                </c:pt>
                <c:pt idx="942">
                  <c:v>213.72800000000299</c:v>
                </c:pt>
                <c:pt idx="943">
                  <c:v>213.80800000000499</c:v>
                </c:pt>
                <c:pt idx="944">
                  <c:v>213.888000000006</c:v>
                </c:pt>
                <c:pt idx="945">
                  <c:v>213.928</c:v>
                </c:pt>
                <c:pt idx="946">
                  <c:v>215.98799999999801</c:v>
                </c:pt>
                <c:pt idx="947">
                  <c:v>216.44800000000399</c:v>
                </c:pt>
                <c:pt idx="948">
                  <c:v>216.52800000000599</c:v>
                </c:pt>
                <c:pt idx="949">
                  <c:v>216.60799999999301</c:v>
                </c:pt>
                <c:pt idx="950">
                  <c:v>216.68799999999499</c:v>
                </c:pt>
                <c:pt idx="951">
                  <c:v>216.76799999999599</c:v>
                </c:pt>
                <c:pt idx="952">
                  <c:v>216.80800000000499</c:v>
                </c:pt>
                <c:pt idx="953">
                  <c:v>216.888000000006</c:v>
                </c:pt>
                <c:pt idx="954">
                  <c:v>216.967999999993</c:v>
                </c:pt>
                <c:pt idx="955">
                  <c:v>217.24800000000701</c:v>
                </c:pt>
                <c:pt idx="956">
                  <c:v>217.32799999999401</c:v>
                </c:pt>
                <c:pt idx="957">
                  <c:v>217.40799999999601</c:v>
                </c:pt>
                <c:pt idx="958">
                  <c:v>217.44800000000399</c:v>
                </c:pt>
                <c:pt idx="959">
                  <c:v>217.52800000000599</c:v>
                </c:pt>
                <c:pt idx="960">
                  <c:v>217.60799999999301</c:v>
                </c:pt>
                <c:pt idx="961">
                  <c:v>217.72800000000299</c:v>
                </c:pt>
                <c:pt idx="962">
                  <c:v>217.80800000000499</c:v>
                </c:pt>
                <c:pt idx="963">
                  <c:v>217.888000000006</c:v>
                </c:pt>
                <c:pt idx="964">
                  <c:v>217.967999999993</c:v>
                </c:pt>
                <c:pt idx="965">
                  <c:v>218.047999999995</c:v>
                </c:pt>
                <c:pt idx="966">
                  <c:v>218.08800000000301</c:v>
                </c:pt>
                <c:pt idx="967">
                  <c:v>218.16800000000501</c:v>
                </c:pt>
                <c:pt idx="968">
                  <c:v>218.24800000000701</c:v>
                </c:pt>
                <c:pt idx="969">
                  <c:v>218.36800000000201</c:v>
                </c:pt>
                <c:pt idx="970">
                  <c:v>219.52800000000599</c:v>
                </c:pt>
                <c:pt idx="971">
                  <c:v>219.64800000000099</c:v>
                </c:pt>
                <c:pt idx="972">
                  <c:v>219.72800000000299</c:v>
                </c:pt>
                <c:pt idx="973">
                  <c:v>219.80800000000499</c:v>
                </c:pt>
                <c:pt idx="974">
                  <c:v>219.888000000006</c:v>
                </c:pt>
                <c:pt idx="975">
                  <c:v>219.967999999993</c:v>
                </c:pt>
                <c:pt idx="976">
                  <c:v>220.008000000002</c:v>
                </c:pt>
                <c:pt idx="977">
                  <c:v>220.44800000000399</c:v>
                </c:pt>
                <c:pt idx="978">
                  <c:v>220.52800000000599</c:v>
                </c:pt>
                <c:pt idx="979">
                  <c:v>220.60799999999301</c:v>
                </c:pt>
                <c:pt idx="980">
                  <c:v>220.64800000000099</c:v>
                </c:pt>
                <c:pt idx="981">
                  <c:v>220.72800000000299</c:v>
                </c:pt>
                <c:pt idx="982">
                  <c:v>220.80800000000499</c:v>
                </c:pt>
                <c:pt idx="983">
                  <c:v>220.928</c:v>
                </c:pt>
                <c:pt idx="984">
                  <c:v>221.008000000002</c:v>
                </c:pt>
                <c:pt idx="985">
                  <c:v>221.08800000000301</c:v>
                </c:pt>
                <c:pt idx="986">
                  <c:v>221.16800000000501</c:v>
                </c:pt>
                <c:pt idx="987">
                  <c:v>221.24800000000701</c:v>
                </c:pt>
                <c:pt idx="988">
                  <c:v>221.44800000000399</c:v>
                </c:pt>
                <c:pt idx="989">
                  <c:v>221.56799999999899</c:v>
                </c:pt>
                <c:pt idx="990">
                  <c:v>222.008000000002</c:v>
                </c:pt>
                <c:pt idx="991">
                  <c:v>222.08800000000301</c:v>
                </c:pt>
                <c:pt idx="992">
                  <c:v>222.207999999999</c:v>
                </c:pt>
                <c:pt idx="993">
                  <c:v>222.28800000000001</c:v>
                </c:pt>
                <c:pt idx="994">
                  <c:v>222.36800000000201</c:v>
                </c:pt>
                <c:pt idx="995">
                  <c:v>222.44800000000399</c:v>
                </c:pt>
                <c:pt idx="996">
                  <c:v>222.52800000000599</c:v>
                </c:pt>
                <c:pt idx="997">
                  <c:v>222.56799999999899</c:v>
                </c:pt>
                <c:pt idx="998">
                  <c:v>222.64800000000099</c:v>
                </c:pt>
                <c:pt idx="999">
                  <c:v>222.72800000000299</c:v>
                </c:pt>
                <c:pt idx="1000">
                  <c:v>222.84799999989599</c:v>
                </c:pt>
                <c:pt idx="1001">
                  <c:v>222.928</c:v>
                </c:pt>
                <c:pt idx="1002">
                  <c:v>223.008000000002</c:v>
                </c:pt>
                <c:pt idx="1003">
                  <c:v>223.08800000000301</c:v>
                </c:pt>
                <c:pt idx="1004">
                  <c:v>223.16800000000501</c:v>
                </c:pt>
                <c:pt idx="1005">
                  <c:v>223.207999999999</c:v>
                </c:pt>
                <c:pt idx="1006">
                  <c:v>223.28800000000001</c:v>
                </c:pt>
                <c:pt idx="1007">
                  <c:v>223.36800000000201</c:v>
                </c:pt>
                <c:pt idx="1008">
                  <c:v>223.48799999999801</c:v>
                </c:pt>
                <c:pt idx="1009">
                  <c:v>223.56799999999899</c:v>
                </c:pt>
                <c:pt idx="1010">
                  <c:v>223.64800000000099</c:v>
                </c:pt>
                <c:pt idx="1011">
                  <c:v>223.72800000000299</c:v>
                </c:pt>
                <c:pt idx="1012">
                  <c:v>223.80800000000499</c:v>
                </c:pt>
                <c:pt idx="1013">
                  <c:v>223.84799999989599</c:v>
                </c:pt>
                <c:pt idx="1014">
                  <c:v>223.928</c:v>
                </c:pt>
                <c:pt idx="1015">
                  <c:v>224.008000000002</c:v>
                </c:pt>
                <c:pt idx="1016">
                  <c:v>224.127999999997</c:v>
                </c:pt>
                <c:pt idx="1017">
                  <c:v>224.207999999999</c:v>
                </c:pt>
                <c:pt idx="1018">
                  <c:v>224.64800000000099</c:v>
                </c:pt>
                <c:pt idx="1019">
                  <c:v>224.76799999999599</c:v>
                </c:pt>
                <c:pt idx="1020">
                  <c:v>224.84799999989599</c:v>
                </c:pt>
              </c:numCache>
            </c:numRef>
          </c:xVal>
          <c:yVal>
            <c:numRef>
              <c:f>ОК!$AB$3:$AB$1023</c:f>
              <c:numCache>
                <c:formatCode>General</c:formatCode>
                <c:ptCount val="1021"/>
                <c:pt idx="0">
                  <c:v>164.06786386388501</c:v>
                </c:pt>
                <c:pt idx="1">
                  <c:v>163.96869174493401</c:v>
                </c:pt>
                <c:pt idx="2">
                  <c:v>163.96869174493401</c:v>
                </c:pt>
                <c:pt idx="3">
                  <c:v>163.863922911034</c:v>
                </c:pt>
                <c:pt idx="4">
                  <c:v>163.863922911034</c:v>
                </c:pt>
                <c:pt idx="5">
                  <c:v>163.66165691006699</c:v>
                </c:pt>
                <c:pt idx="6">
                  <c:v>163.58166929108799</c:v>
                </c:pt>
                <c:pt idx="7">
                  <c:v>163.47690171264199</c:v>
                </c:pt>
                <c:pt idx="8">
                  <c:v>163.47690171264199</c:v>
                </c:pt>
                <c:pt idx="9">
                  <c:v>163.37710712256299</c:v>
                </c:pt>
                <c:pt idx="10">
                  <c:v>163.37710712256299</c:v>
                </c:pt>
                <c:pt idx="11">
                  <c:v>163.278987750466</c:v>
                </c:pt>
                <c:pt idx="12">
                  <c:v>159.417868208058</c:v>
                </c:pt>
                <c:pt idx="13">
                  <c:v>159.417868208058</c:v>
                </c:pt>
                <c:pt idx="14">
                  <c:v>159.31869461609901</c:v>
                </c:pt>
                <c:pt idx="15">
                  <c:v>159.12140271150699</c:v>
                </c:pt>
                <c:pt idx="16">
                  <c:v>159.01601662333201</c:v>
                </c:pt>
                <c:pt idx="17">
                  <c:v>159.01601662333201</c:v>
                </c:pt>
                <c:pt idx="18">
                  <c:v>158.91330337041501</c:v>
                </c:pt>
                <c:pt idx="19">
                  <c:v>158.81872465436501</c:v>
                </c:pt>
                <c:pt idx="20">
                  <c:v>158.81872465436501</c:v>
                </c:pt>
                <c:pt idx="21">
                  <c:v>158.711041489557</c:v>
                </c:pt>
                <c:pt idx="22">
                  <c:v>158.61124681842</c:v>
                </c:pt>
                <c:pt idx="23">
                  <c:v>158.511452316175</c:v>
                </c:pt>
                <c:pt idx="24">
                  <c:v>158.40898517111299</c:v>
                </c:pt>
                <c:pt idx="25">
                  <c:v>158.30335332077701</c:v>
                </c:pt>
                <c:pt idx="26">
                  <c:v>158.20877470097099</c:v>
                </c:pt>
                <c:pt idx="27">
                  <c:v>158.20877470097099</c:v>
                </c:pt>
                <c:pt idx="28">
                  <c:v>158.20877470097099</c:v>
                </c:pt>
                <c:pt idx="29">
                  <c:v>158.10109181589601</c:v>
                </c:pt>
                <c:pt idx="30">
                  <c:v>158.006513185638</c:v>
                </c:pt>
                <c:pt idx="31">
                  <c:v>157.804005636082</c:v>
                </c:pt>
                <c:pt idx="32">
                  <c:v>157.804005636082</c:v>
                </c:pt>
                <c:pt idx="33">
                  <c:v>157.69924125588699</c:v>
                </c:pt>
                <c:pt idx="34">
                  <c:v>157.598825538196</c:v>
                </c:pt>
                <c:pt idx="35">
                  <c:v>157.49611262300101</c:v>
                </c:pt>
                <c:pt idx="36">
                  <c:v>157.49611262300101</c:v>
                </c:pt>
                <c:pt idx="37">
                  <c:v>157.39656439960501</c:v>
                </c:pt>
                <c:pt idx="38">
                  <c:v>157.193435649593</c:v>
                </c:pt>
                <c:pt idx="39">
                  <c:v>154.108059559862</c:v>
                </c:pt>
                <c:pt idx="40">
                  <c:v>153.883693613921</c:v>
                </c:pt>
                <c:pt idx="41">
                  <c:v>153.78327876942799</c:v>
                </c:pt>
                <c:pt idx="42">
                  <c:v>153.682242697248</c:v>
                </c:pt>
                <c:pt idx="43">
                  <c:v>153.682242697248</c:v>
                </c:pt>
                <c:pt idx="44">
                  <c:v>153.57810034038599</c:v>
                </c:pt>
                <c:pt idx="45">
                  <c:v>153.57810034038599</c:v>
                </c:pt>
                <c:pt idx="46">
                  <c:v>153.47538822263101</c:v>
                </c:pt>
                <c:pt idx="47">
                  <c:v>153.38081053561601</c:v>
                </c:pt>
                <c:pt idx="48">
                  <c:v>153.273128503409</c:v>
                </c:pt>
                <c:pt idx="49">
                  <c:v>153.172713688952</c:v>
                </c:pt>
                <c:pt idx="50">
                  <c:v>153.073541531671</c:v>
                </c:pt>
                <c:pt idx="51">
                  <c:v>152.97107544714601</c:v>
                </c:pt>
                <c:pt idx="52">
                  <c:v>152.84793364746301</c:v>
                </c:pt>
                <c:pt idx="53">
                  <c:v>152.84793364746301</c:v>
                </c:pt>
                <c:pt idx="54">
                  <c:v>152.84793364746301</c:v>
                </c:pt>
                <c:pt idx="55">
                  <c:v>152.742548964805</c:v>
                </c:pt>
                <c:pt idx="56">
                  <c:v>152.54525940097699</c:v>
                </c:pt>
                <c:pt idx="57">
                  <c:v>152.43465907611599</c:v>
                </c:pt>
                <c:pt idx="58">
                  <c:v>152.43465907611599</c:v>
                </c:pt>
                <c:pt idx="59">
                  <c:v>152.33716296631499</c:v>
                </c:pt>
                <c:pt idx="60">
                  <c:v>152.23799089061299</c:v>
                </c:pt>
                <c:pt idx="61">
                  <c:v>152.23799089061299</c:v>
                </c:pt>
                <c:pt idx="62">
                  <c:v>152.13906486947201</c:v>
                </c:pt>
                <c:pt idx="63">
                  <c:v>152.032813086142</c:v>
                </c:pt>
                <c:pt idx="64">
                  <c:v>151.911968984928</c:v>
                </c:pt>
                <c:pt idx="65">
                  <c:v>151.80782685491999</c:v>
                </c:pt>
                <c:pt idx="66">
                  <c:v>151.70679115074699</c:v>
                </c:pt>
                <c:pt idx="67">
                  <c:v>151.60991656163</c:v>
                </c:pt>
                <c:pt idx="68">
                  <c:v>151.60991656163</c:v>
                </c:pt>
                <c:pt idx="69">
                  <c:v>151.60991656163</c:v>
                </c:pt>
                <c:pt idx="70">
                  <c:v>151.504532228682</c:v>
                </c:pt>
                <c:pt idx="71">
                  <c:v>151.405360188869</c:v>
                </c:pt>
                <c:pt idx="72">
                  <c:v>151.20310141856399</c:v>
                </c:pt>
                <c:pt idx="73">
                  <c:v>149.62950375091299</c:v>
                </c:pt>
                <c:pt idx="74">
                  <c:v>149.52908949308599</c:v>
                </c:pt>
                <c:pt idx="75">
                  <c:v>149.52908949308599</c:v>
                </c:pt>
                <c:pt idx="76">
                  <c:v>149.52908949308599</c:v>
                </c:pt>
                <c:pt idx="77">
                  <c:v>149.40594829698799</c:v>
                </c:pt>
                <c:pt idx="78">
                  <c:v>149.09663059363601</c:v>
                </c:pt>
                <c:pt idx="79">
                  <c:v>149.09663059363601</c:v>
                </c:pt>
                <c:pt idx="80">
                  <c:v>148.67019640639299</c:v>
                </c:pt>
                <c:pt idx="81">
                  <c:v>148.56835299489401</c:v>
                </c:pt>
                <c:pt idx="82">
                  <c:v>148.46502034252001</c:v>
                </c:pt>
                <c:pt idx="83">
                  <c:v>148.36876728570701</c:v>
                </c:pt>
                <c:pt idx="84">
                  <c:v>148.26400537139801</c:v>
                </c:pt>
                <c:pt idx="85">
                  <c:v>148.26400537139801</c:v>
                </c:pt>
                <c:pt idx="86">
                  <c:v>148.160672792056</c:v>
                </c:pt>
                <c:pt idx="87">
                  <c:v>148.03839954075499</c:v>
                </c:pt>
                <c:pt idx="88">
                  <c:v>147.83527438898801</c:v>
                </c:pt>
                <c:pt idx="89">
                  <c:v>147.83527438898801</c:v>
                </c:pt>
                <c:pt idx="90">
                  <c:v>147.731133651763</c:v>
                </c:pt>
                <c:pt idx="91">
                  <c:v>147.635314751251</c:v>
                </c:pt>
                <c:pt idx="92">
                  <c:v>147.19993890262501</c:v>
                </c:pt>
                <c:pt idx="93">
                  <c:v>147.096606540404</c:v>
                </c:pt>
                <c:pt idx="94">
                  <c:v>146.997682509903</c:v>
                </c:pt>
                <c:pt idx="95">
                  <c:v>146.997682509903</c:v>
                </c:pt>
                <c:pt idx="96">
                  <c:v>146.79021011652799</c:v>
                </c:pt>
                <c:pt idx="97">
                  <c:v>146.67166336724799</c:v>
                </c:pt>
                <c:pt idx="98">
                  <c:v>146.56665467635099</c:v>
                </c:pt>
                <c:pt idx="99">
                  <c:v>146.464812021352</c:v>
                </c:pt>
                <c:pt idx="100">
                  <c:v>146.36439827389</c:v>
                </c:pt>
                <c:pt idx="101">
                  <c:v>146.26255617595899</c:v>
                </c:pt>
                <c:pt idx="102">
                  <c:v>146.15922366160299</c:v>
                </c:pt>
                <c:pt idx="103">
                  <c:v>146.15922366160299</c:v>
                </c:pt>
                <c:pt idx="104">
                  <c:v>146.15922366160299</c:v>
                </c:pt>
                <c:pt idx="105">
                  <c:v>146.06297058840801</c:v>
                </c:pt>
                <c:pt idx="106">
                  <c:v>145.83444713107801</c:v>
                </c:pt>
                <c:pt idx="107">
                  <c:v>145.73198412312701</c:v>
                </c:pt>
                <c:pt idx="108">
                  <c:v>145.73198412312701</c:v>
                </c:pt>
                <c:pt idx="109">
                  <c:v>145.63281231501401</c:v>
                </c:pt>
                <c:pt idx="110">
                  <c:v>145.52513327541499</c:v>
                </c:pt>
                <c:pt idx="111">
                  <c:v>145.52513327541499</c:v>
                </c:pt>
                <c:pt idx="112">
                  <c:v>145.42409858807099</c:v>
                </c:pt>
                <c:pt idx="113">
                  <c:v>145.32660353681601</c:v>
                </c:pt>
                <c:pt idx="114">
                  <c:v>145.22184357569799</c:v>
                </c:pt>
                <c:pt idx="115">
                  <c:v>144.89414834246099</c:v>
                </c:pt>
                <c:pt idx="116">
                  <c:v>144.89414834246099</c:v>
                </c:pt>
                <c:pt idx="117">
                  <c:v>144.89414834246099</c:v>
                </c:pt>
                <c:pt idx="118">
                  <c:v>144.79168647574599</c:v>
                </c:pt>
                <c:pt idx="119">
                  <c:v>144.48442233412899</c:v>
                </c:pt>
                <c:pt idx="120">
                  <c:v>144.38630651842701</c:v>
                </c:pt>
                <c:pt idx="121">
                  <c:v>144.282168185865</c:v>
                </c:pt>
                <c:pt idx="122">
                  <c:v>144.15840440056201</c:v>
                </c:pt>
                <c:pt idx="123">
                  <c:v>143.654724055504</c:v>
                </c:pt>
                <c:pt idx="124">
                  <c:v>143.544127815053</c:v>
                </c:pt>
                <c:pt idx="125">
                  <c:v>143.544127815053</c:v>
                </c:pt>
                <c:pt idx="126">
                  <c:v>143.44371402863499</c:v>
                </c:pt>
                <c:pt idx="127">
                  <c:v>143.341874627973</c:v>
                </c:pt>
                <c:pt idx="128">
                  <c:v>143.24729843358801</c:v>
                </c:pt>
                <c:pt idx="129">
                  <c:v>141.15925088909</c:v>
                </c:pt>
                <c:pt idx="130">
                  <c:v>141.053875371353</c:v>
                </c:pt>
                <c:pt idx="131">
                  <c:v>140.95470144848599</c:v>
                </c:pt>
                <c:pt idx="132">
                  <c:v>140.852865530098</c:v>
                </c:pt>
                <c:pt idx="133">
                  <c:v>140.852865530098</c:v>
                </c:pt>
                <c:pt idx="134">
                  <c:v>140.74661301513601</c:v>
                </c:pt>
                <c:pt idx="135">
                  <c:v>140.74661301513601</c:v>
                </c:pt>
                <c:pt idx="136">
                  <c:v>139.42580700230701</c:v>
                </c:pt>
                <c:pt idx="137">
                  <c:v>139.220020451327</c:v>
                </c:pt>
                <c:pt idx="138">
                  <c:v>139.09545236450299</c:v>
                </c:pt>
                <c:pt idx="139">
                  <c:v>139.09545236450299</c:v>
                </c:pt>
                <c:pt idx="140">
                  <c:v>138.989198895003</c:v>
                </c:pt>
                <c:pt idx="141">
                  <c:v>138.89090546080899</c:v>
                </c:pt>
                <c:pt idx="142">
                  <c:v>138.89090546080899</c:v>
                </c:pt>
                <c:pt idx="143">
                  <c:v>138.78695170559001</c:v>
                </c:pt>
                <c:pt idx="144">
                  <c:v>138.69299536966</c:v>
                </c:pt>
                <c:pt idx="145">
                  <c:v>138.28036317599199</c:v>
                </c:pt>
                <c:pt idx="146">
                  <c:v>138.28036317599199</c:v>
                </c:pt>
                <c:pt idx="147">
                  <c:v>138.17561250123899</c:v>
                </c:pt>
                <c:pt idx="148">
                  <c:v>138.07935582745199</c:v>
                </c:pt>
                <c:pt idx="149">
                  <c:v>137.870032294927</c:v>
                </c:pt>
                <c:pt idx="150">
                  <c:v>137.870032294927</c:v>
                </c:pt>
                <c:pt idx="151">
                  <c:v>137.769617323061</c:v>
                </c:pt>
                <c:pt idx="152">
                  <c:v>137.667787041476</c:v>
                </c:pt>
                <c:pt idx="153">
                  <c:v>137.56861045691801</c:v>
                </c:pt>
                <c:pt idx="154">
                  <c:v>137.56861045691801</c:v>
                </c:pt>
                <c:pt idx="155">
                  <c:v>137.46819552542399</c:v>
                </c:pt>
                <c:pt idx="156">
                  <c:v>137.46819552542399</c:v>
                </c:pt>
                <c:pt idx="157">
                  <c:v>137.26595031989399</c:v>
                </c:pt>
                <c:pt idx="158">
                  <c:v>137.15598092628599</c:v>
                </c:pt>
                <c:pt idx="159">
                  <c:v>137.059104658313</c:v>
                </c:pt>
                <c:pt idx="160">
                  <c:v>137.059104658313</c:v>
                </c:pt>
                <c:pt idx="161">
                  <c:v>136.95745126871401</c:v>
                </c:pt>
                <c:pt idx="162">
                  <c:v>136.95745126871401</c:v>
                </c:pt>
                <c:pt idx="163">
                  <c:v>136.859779793401</c:v>
                </c:pt>
                <c:pt idx="164">
                  <c:v>136.75352539680901</c:v>
                </c:pt>
                <c:pt idx="165">
                  <c:v>136.65107736745699</c:v>
                </c:pt>
                <c:pt idx="166">
                  <c:v>136.55128117658001</c:v>
                </c:pt>
                <c:pt idx="167">
                  <c:v>136.45086606939699</c:v>
                </c:pt>
                <c:pt idx="168">
                  <c:v>136.34319797813799</c:v>
                </c:pt>
                <c:pt idx="169">
                  <c:v>136.24986024859101</c:v>
                </c:pt>
                <c:pt idx="170">
                  <c:v>136.24986024859101</c:v>
                </c:pt>
                <c:pt idx="171">
                  <c:v>136.24986024859101</c:v>
                </c:pt>
                <c:pt idx="172">
                  <c:v>136.14157352667701</c:v>
                </c:pt>
                <c:pt idx="173">
                  <c:v>135.94136206595601</c:v>
                </c:pt>
                <c:pt idx="174">
                  <c:v>135.839534040491</c:v>
                </c:pt>
                <c:pt idx="175">
                  <c:v>135.839534040491</c:v>
                </c:pt>
                <c:pt idx="176">
                  <c:v>135.73911876992199</c:v>
                </c:pt>
                <c:pt idx="177">
                  <c:v>135.634371525614</c:v>
                </c:pt>
                <c:pt idx="178">
                  <c:v>135.634371525614</c:v>
                </c:pt>
                <c:pt idx="179">
                  <c:v>135.53103634553401</c:v>
                </c:pt>
                <c:pt idx="180">
                  <c:v>135.43769840279299</c:v>
                </c:pt>
                <c:pt idx="181">
                  <c:v>134.62553874831499</c:v>
                </c:pt>
                <c:pt idx="182">
                  <c:v>134.62553874831499</c:v>
                </c:pt>
                <c:pt idx="183">
                  <c:v>134.51928388689799</c:v>
                </c:pt>
                <c:pt idx="184">
                  <c:v>134.41745726855601</c:v>
                </c:pt>
                <c:pt idx="185">
                  <c:v>134.317041961347</c:v>
                </c:pt>
                <c:pt idx="186">
                  <c:v>134.317041961347</c:v>
                </c:pt>
                <c:pt idx="187">
                  <c:v>134.21291463308199</c:v>
                </c:pt>
                <c:pt idx="188">
                  <c:v>134.21291463308199</c:v>
                </c:pt>
                <c:pt idx="189">
                  <c:v>134.01500385626099</c:v>
                </c:pt>
                <c:pt idx="190">
                  <c:v>133.90963964416599</c:v>
                </c:pt>
                <c:pt idx="191">
                  <c:v>133.80754146202099</c:v>
                </c:pt>
                <c:pt idx="192">
                  <c:v>133.80754146202099</c:v>
                </c:pt>
                <c:pt idx="193">
                  <c:v>133.707126197788</c:v>
                </c:pt>
                <c:pt idx="194">
                  <c:v>133.707126197788</c:v>
                </c:pt>
                <c:pt idx="195">
                  <c:v>133.605300607212</c:v>
                </c:pt>
                <c:pt idx="196">
                  <c:v>133.50488521614801</c:v>
                </c:pt>
                <c:pt idx="197">
                  <c:v>133.40570717297999</c:v>
                </c:pt>
                <c:pt idx="198">
                  <c:v>133.30096175320199</c:v>
                </c:pt>
                <c:pt idx="199">
                  <c:v>133.20284782607999</c:v>
                </c:pt>
                <c:pt idx="200">
                  <c:v>133.097829895041</c:v>
                </c:pt>
                <c:pt idx="201">
                  <c:v>132.998306068559</c:v>
                </c:pt>
                <c:pt idx="202">
                  <c:v>132.998306068559</c:v>
                </c:pt>
                <c:pt idx="203">
                  <c:v>132.998306068559</c:v>
                </c:pt>
                <c:pt idx="204">
                  <c:v>132.89558925648001</c:v>
                </c:pt>
                <c:pt idx="205">
                  <c:v>132.69042911937899</c:v>
                </c:pt>
                <c:pt idx="206">
                  <c:v>132.59355226755901</c:v>
                </c:pt>
                <c:pt idx="207">
                  <c:v>132.59355226755901</c:v>
                </c:pt>
                <c:pt idx="208">
                  <c:v>132.488807808155</c:v>
                </c:pt>
                <c:pt idx="209">
                  <c:v>132.40821442569401</c:v>
                </c:pt>
                <c:pt idx="210">
                  <c:v>132.40821442569401</c:v>
                </c:pt>
                <c:pt idx="211">
                  <c:v>132.314875711875</c:v>
                </c:pt>
                <c:pt idx="212">
                  <c:v>132.20367360761199</c:v>
                </c:pt>
                <c:pt idx="213">
                  <c:v>132.10679638700199</c:v>
                </c:pt>
                <c:pt idx="214">
                  <c:v>132.00638088999301</c:v>
                </c:pt>
                <c:pt idx="215">
                  <c:v>131.901637521277</c:v>
                </c:pt>
                <c:pt idx="216">
                  <c:v>131.79953834606999</c:v>
                </c:pt>
                <c:pt idx="217">
                  <c:v>131.79953834606999</c:v>
                </c:pt>
                <c:pt idx="218">
                  <c:v>131.79953834606999</c:v>
                </c:pt>
                <c:pt idx="219">
                  <c:v>131.70372650465001</c:v>
                </c:pt>
                <c:pt idx="220">
                  <c:v>131.60021984538599</c:v>
                </c:pt>
                <c:pt idx="221">
                  <c:v>131.39646869596999</c:v>
                </c:pt>
                <c:pt idx="222">
                  <c:v>131.39646869596999</c:v>
                </c:pt>
                <c:pt idx="223">
                  <c:v>130.60768109148799</c:v>
                </c:pt>
                <c:pt idx="224">
                  <c:v>130.60768109148799</c:v>
                </c:pt>
                <c:pt idx="225">
                  <c:v>130.50788350371499</c:v>
                </c:pt>
                <c:pt idx="226">
                  <c:v>130.50788350371499</c:v>
                </c:pt>
                <c:pt idx="227">
                  <c:v>129.796152602749</c:v>
                </c:pt>
                <c:pt idx="228">
                  <c:v>129.796152602749</c:v>
                </c:pt>
                <c:pt idx="229">
                  <c:v>129.69573689814899</c:v>
                </c:pt>
                <c:pt idx="230">
                  <c:v>129.48766001662901</c:v>
                </c:pt>
                <c:pt idx="231">
                  <c:v>129.39432070266099</c:v>
                </c:pt>
                <c:pt idx="232">
                  <c:v>129.39432070266099</c:v>
                </c:pt>
                <c:pt idx="233">
                  <c:v>129.290984850386</c:v>
                </c:pt>
                <c:pt idx="234">
                  <c:v>129.18624399286301</c:v>
                </c:pt>
                <c:pt idx="235">
                  <c:v>129.085828323909</c:v>
                </c:pt>
                <c:pt idx="236">
                  <c:v>128.988333036592</c:v>
                </c:pt>
                <c:pt idx="237">
                  <c:v>128.68107668066901</c:v>
                </c:pt>
                <c:pt idx="238">
                  <c:v>128.37904321925799</c:v>
                </c:pt>
                <c:pt idx="239">
                  <c:v>128.200170986052</c:v>
                </c:pt>
                <c:pt idx="240">
                  <c:v>128.200170986052</c:v>
                </c:pt>
                <c:pt idx="241">
                  <c:v>127.989175096343</c:v>
                </c:pt>
                <c:pt idx="242">
                  <c:v>127.89229733788299</c:v>
                </c:pt>
                <c:pt idx="243">
                  <c:v>127.89229733788299</c:v>
                </c:pt>
                <c:pt idx="244">
                  <c:v>127.798340118011</c:v>
                </c:pt>
                <c:pt idx="245">
                  <c:v>127.798340118011</c:v>
                </c:pt>
                <c:pt idx="246">
                  <c:v>127.58610916795701</c:v>
                </c:pt>
                <c:pt idx="247">
                  <c:v>127.489849055549</c:v>
                </c:pt>
                <c:pt idx="248">
                  <c:v>127.388030816441</c:v>
                </c:pt>
                <c:pt idx="249">
                  <c:v>127.388030816441</c:v>
                </c:pt>
                <c:pt idx="250">
                  <c:v>127.08369574455899</c:v>
                </c:pt>
                <c:pt idx="251">
                  <c:v>126.986200433495</c:v>
                </c:pt>
                <c:pt idx="252">
                  <c:v>126.879326173596</c:v>
                </c:pt>
                <c:pt idx="253">
                  <c:v>126.775205399855</c:v>
                </c:pt>
                <c:pt idx="254">
                  <c:v>126.677710107549</c:v>
                </c:pt>
                <c:pt idx="255">
                  <c:v>126.57791188272699</c:v>
                </c:pt>
                <c:pt idx="256">
                  <c:v>125.581066654762</c:v>
                </c:pt>
                <c:pt idx="257">
                  <c:v>125.487726416203</c:v>
                </c:pt>
                <c:pt idx="258">
                  <c:v>125.379452338814</c:v>
                </c:pt>
                <c:pt idx="259">
                  <c:v>125.27965338458699</c:v>
                </c:pt>
                <c:pt idx="260">
                  <c:v>124.97116462752901</c:v>
                </c:pt>
                <c:pt idx="261">
                  <c:v>124.76893371636299</c:v>
                </c:pt>
                <c:pt idx="262">
                  <c:v>124.675593214489</c:v>
                </c:pt>
                <c:pt idx="263">
                  <c:v>124.675593214489</c:v>
                </c:pt>
                <c:pt idx="264">
                  <c:v>124.56933581054</c:v>
                </c:pt>
                <c:pt idx="265">
                  <c:v>124.56933581054</c:v>
                </c:pt>
                <c:pt idx="266">
                  <c:v>124.367104957332</c:v>
                </c:pt>
                <c:pt idx="267">
                  <c:v>124.081983437682</c:v>
                </c:pt>
                <c:pt idx="268">
                  <c:v>123.985721930276</c:v>
                </c:pt>
                <c:pt idx="269">
                  <c:v>122.766215056558</c:v>
                </c:pt>
                <c:pt idx="270">
                  <c:v>122.661190036112</c:v>
                </c:pt>
                <c:pt idx="271">
                  <c:v>122.565998976945</c:v>
                </c:pt>
                <c:pt idx="272">
                  <c:v>122.48233012787399</c:v>
                </c:pt>
                <c:pt idx="273">
                  <c:v>122.382530116482</c:v>
                </c:pt>
                <c:pt idx="274">
                  <c:v>122.280103027303</c:v>
                </c:pt>
                <c:pt idx="275">
                  <c:v>122.17446059859</c:v>
                </c:pt>
                <c:pt idx="276">
                  <c:v>122.07988621289699</c:v>
                </c:pt>
                <c:pt idx="277">
                  <c:v>121.97161736163</c:v>
                </c:pt>
                <c:pt idx="278">
                  <c:v>121.772633392301</c:v>
                </c:pt>
                <c:pt idx="279">
                  <c:v>121.772633392301</c:v>
                </c:pt>
                <c:pt idx="280">
                  <c:v>121.670206852749</c:v>
                </c:pt>
                <c:pt idx="281">
                  <c:v>121.57040654656601</c:v>
                </c:pt>
                <c:pt idx="282">
                  <c:v>121.465059617791</c:v>
                </c:pt>
                <c:pt idx="283">
                  <c:v>121.362337922395</c:v>
                </c:pt>
                <c:pt idx="284">
                  <c:v>121.362337922395</c:v>
                </c:pt>
                <c:pt idx="285">
                  <c:v>121.183482223776</c:v>
                </c:pt>
                <c:pt idx="286">
                  <c:v>121.084297492762</c:v>
                </c:pt>
                <c:pt idx="287">
                  <c:v>120.983880704501</c:v>
                </c:pt>
                <c:pt idx="288">
                  <c:v>120.983880704501</c:v>
                </c:pt>
                <c:pt idx="289">
                  <c:v>120.881456377185</c:v>
                </c:pt>
                <c:pt idx="290">
                  <c:v>120.881456377185</c:v>
                </c:pt>
                <c:pt idx="291">
                  <c:v>120.780423377302</c:v>
                </c:pt>
                <c:pt idx="292">
                  <c:v>120.676310586873</c:v>
                </c:pt>
                <c:pt idx="293">
                  <c:v>119.785458605046</c:v>
                </c:pt>
                <c:pt idx="294">
                  <c:v>119.68073179565999</c:v>
                </c:pt>
                <c:pt idx="295">
                  <c:v>119.582620336826</c:v>
                </c:pt>
                <c:pt idx="296">
                  <c:v>119.582620336826</c:v>
                </c:pt>
                <c:pt idx="297">
                  <c:v>116.292989148041</c:v>
                </c:pt>
                <c:pt idx="298">
                  <c:v>116.186725548826</c:v>
                </c:pt>
                <c:pt idx="299">
                  <c:v>116.108309443454</c:v>
                </c:pt>
                <c:pt idx="300">
                  <c:v>116.007890178461</c:v>
                </c:pt>
                <c:pt idx="301">
                  <c:v>115.91162146273901</c:v>
                </c:pt>
                <c:pt idx="302">
                  <c:v>115.806290577391</c:v>
                </c:pt>
                <c:pt idx="303">
                  <c:v>115.806290577391</c:v>
                </c:pt>
                <c:pt idx="304">
                  <c:v>115.806290577391</c:v>
                </c:pt>
                <c:pt idx="305">
                  <c:v>115.70356276365899</c:v>
                </c:pt>
                <c:pt idx="306">
                  <c:v>115.59823251808299</c:v>
                </c:pt>
                <c:pt idx="307">
                  <c:v>115.39724743597399</c:v>
                </c:pt>
                <c:pt idx="308">
                  <c:v>115.39724743597399</c:v>
                </c:pt>
                <c:pt idx="309">
                  <c:v>115.31959513699201</c:v>
                </c:pt>
                <c:pt idx="310">
                  <c:v>115.21917553009</c:v>
                </c:pt>
                <c:pt idx="311">
                  <c:v>115.11153819541801</c:v>
                </c:pt>
                <c:pt idx="312">
                  <c:v>115.11153819541801</c:v>
                </c:pt>
                <c:pt idx="313">
                  <c:v>115.018190941828</c:v>
                </c:pt>
                <c:pt idx="314">
                  <c:v>115.018190941828</c:v>
                </c:pt>
                <c:pt idx="315">
                  <c:v>114.810134216611</c:v>
                </c:pt>
                <c:pt idx="316">
                  <c:v>114.70480725147701</c:v>
                </c:pt>
                <c:pt idx="317">
                  <c:v>114.626073565271</c:v>
                </c:pt>
                <c:pt idx="318">
                  <c:v>114.626073565271</c:v>
                </c:pt>
                <c:pt idx="319">
                  <c:v>114.527206827497</c:v>
                </c:pt>
                <c:pt idx="320">
                  <c:v>114.527206827497</c:v>
                </c:pt>
                <c:pt idx="321">
                  <c:v>114.420940846831</c:v>
                </c:pt>
                <c:pt idx="322">
                  <c:v>114.32283044792599</c:v>
                </c:pt>
                <c:pt idx="323">
                  <c:v>114.2175055518</c:v>
                </c:pt>
                <c:pt idx="324">
                  <c:v>114.121234304884</c:v>
                </c:pt>
                <c:pt idx="325">
                  <c:v>114.03990745077</c:v>
                </c:pt>
                <c:pt idx="326">
                  <c:v>113.939486885652</c:v>
                </c:pt>
                <c:pt idx="327">
                  <c:v>113.831853771121</c:v>
                </c:pt>
                <c:pt idx="328">
                  <c:v>113.831853771121</c:v>
                </c:pt>
                <c:pt idx="329">
                  <c:v>113.831853771121</c:v>
                </c:pt>
                <c:pt idx="330">
                  <c:v>113.732658644937</c:v>
                </c:pt>
                <c:pt idx="331">
                  <c:v>113.53045138714</c:v>
                </c:pt>
                <c:pt idx="332">
                  <c:v>113.43003073297101</c:v>
                </c:pt>
                <c:pt idx="333">
                  <c:v>113.43003073297101</c:v>
                </c:pt>
                <c:pt idx="334">
                  <c:v>113.34578434119901</c:v>
                </c:pt>
                <c:pt idx="335">
                  <c:v>113.252434902315</c:v>
                </c:pt>
                <c:pt idx="336">
                  <c:v>113.252434902315</c:v>
                </c:pt>
                <c:pt idx="337">
                  <c:v>113.14126784144599</c:v>
                </c:pt>
                <c:pt idx="338">
                  <c:v>113.043157742837</c:v>
                </c:pt>
                <c:pt idx="339">
                  <c:v>112.943961582908</c:v>
                </c:pt>
                <c:pt idx="340">
                  <c:v>112.841565011407</c:v>
                </c:pt>
                <c:pt idx="341">
                  <c:v>111.663090306539</c:v>
                </c:pt>
                <c:pt idx="342">
                  <c:v>111.37923335880301</c:v>
                </c:pt>
                <c:pt idx="343">
                  <c:v>111.274531645945</c:v>
                </c:pt>
                <c:pt idx="344">
                  <c:v>111.17703329953601</c:v>
                </c:pt>
                <c:pt idx="345">
                  <c:v>110.892566664803</c:v>
                </c:pt>
                <c:pt idx="346">
                  <c:v>110.793103936728</c:v>
                </c:pt>
                <c:pt idx="347">
                  <c:v>110.69097918978299</c:v>
                </c:pt>
                <c:pt idx="348">
                  <c:v>110.38835861638</c:v>
                </c:pt>
                <c:pt idx="349">
                  <c:v>110.00469339788</c:v>
                </c:pt>
                <c:pt idx="350">
                  <c:v>109.518033723269</c:v>
                </c:pt>
                <c:pt idx="351">
                  <c:v>109.518033723269</c:v>
                </c:pt>
                <c:pt idx="352">
                  <c:v>109.13607334605101</c:v>
                </c:pt>
                <c:pt idx="353">
                  <c:v>108.759962861372</c:v>
                </c:pt>
                <c:pt idx="354">
                  <c:v>108.455641844506</c:v>
                </c:pt>
                <c:pt idx="355">
                  <c:v>108.15010062392</c:v>
                </c:pt>
                <c:pt idx="356">
                  <c:v>108.07307376516999</c:v>
                </c:pt>
                <c:pt idx="357">
                  <c:v>107.973260549674</c:v>
                </c:pt>
                <c:pt idx="358">
                  <c:v>107.1894845546</c:v>
                </c:pt>
                <c:pt idx="359">
                  <c:v>106.231436408764</c:v>
                </c:pt>
                <c:pt idx="360">
                  <c:v>106.02766616192</c:v>
                </c:pt>
                <c:pt idx="361">
                  <c:v>106.02766616192</c:v>
                </c:pt>
                <c:pt idx="362">
                  <c:v>105.933702624898</c:v>
                </c:pt>
                <c:pt idx="363">
                  <c:v>105.848870660125</c:v>
                </c:pt>
                <c:pt idx="364">
                  <c:v>105.74905758267001</c:v>
                </c:pt>
                <c:pt idx="365">
                  <c:v>105.74905758267001</c:v>
                </c:pt>
                <c:pt idx="366">
                  <c:v>105.64985481431199</c:v>
                </c:pt>
                <c:pt idx="367">
                  <c:v>105.64985481431199</c:v>
                </c:pt>
                <c:pt idx="368">
                  <c:v>105.451323596359</c:v>
                </c:pt>
                <c:pt idx="369">
                  <c:v>105.372592816267</c:v>
                </c:pt>
                <c:pt idx="370">
                  <c:v>105.27217009688501</c:v>
                </c:pt>
                <c:pt idx="371">
                  <c:v>105.27217009688501</c:v>
                </c:pt>
                <c:pt idx="372">
                  <c:v>105.17235771058699</c:v>
                </c:pt>
                <c:pt idx="373">
                  <c:v>105.17235771058699</c:v>
                </c:pt>
                <c:pt idx="374">
                  <c:v>105.071935194069</c:v>
                </c:pt>
                <c:pt idx="375">
                  <c:v>104.974437173547</c:v>
                </c:pt>
                <c:pt idx="376">
                  <c:v>104.875235613215</c:v>
                </c:pt>
                <c:pt idx="377">
                  <c:v>104.794673643045</c:v>
                </c:pt>
                <c:pt idx="378">
                  <c:v>104.694251293842</c:v>
                </c:pt>
                <c:pt idx="379">
                  <c:v>102.22016106005501</c:v>
                </c:pt>
                <c:pt idx="380">
                  <c:v>102.119740904441</c:v>
                </c:pt>
                <c:pt idx="381">
                  <c:v>102.119740904441</c:v>
                </c:pt>
                <c:pt idx="382">
                  <c:v>102.020544085873</c:v>
                </c:pt>
                <c:pt idx="383">
                  <c:v>101.923047831231</c:v>
                </c:pt>
                <c:pt idx="384">
                  <c:v>101.843705179171</c:v>
                </c:pt>
                <c:pt idx="385">
                  <c:v>101.743285294929</c:v>
                </c:pt>
                <c:pt idx="386">
                  <c:v>101.643477242659</c:v>
                </c:pt>
                <c:pt idx="387">
                  <c:v>101.54305757771</c:v>
                </c:pt>
                <c:pt idx="388">
                  <c:v>101.463103058344</c:v>
                </c:pt>
                <c:pt idx="389">
                  <c:v>101.463103058344</c:v>
                </c:pt>
                <c:pt idx="390">
                  <c:v>100.788926245572</c:v>
                </c:pt>
                <c:pt idx="391">
                  <c:v>100.694016983533</c:v>
                </c:pt>
                <c:pt idx="392">
                  <c:v>100.59652161399799</c:v>
                </c:pt>
                <c:pt idx="393">
                  <c:v>100.519489125013</c:v>
                </c:pt>
                <c:pt idx="394">
                  <c:v>100.41968279599701</c:v>
                </c:pt>
                <c:pt idx="395">
                  <c:v>100.32048913586399</c:v>
                </c:pt>
                <c:pt idx="396">
                  <c:v>100.32048913586399</c:v>
                </c:pt>
                <c:pt idx="397">
                  <c:v>100.32048913586399</c:v>
                </c:pt>
                <c:pt idx="398">
                  <c:v>100.246379654186</c:v>
                </c:pt>
                <c:pt idx="399">
                  <c:v>100.139502291678</c:v>
                </c:pt>
                <c:pt idx="400">
                  <c:v>99.942813767787399</c:v>
                </c:pt>
                <c:pt idx="401">
                  <c:v>99.942813767787399</c:v>
                </c:pt>
                <c:pt idx="402">
                  <c:v>99.843008216386195</c:v>
                </c:pt>
                <c:pt idx="403">
                  <c:v>99.763051936912106</c:v>
                </c:pt>
                <c:pt idx="404">
                  <c:v>98.808706049308995</c:v>
                </c:pt>
                <c:pt idx="405">
                  <c:v>98.732897917091904</c:v>
                </c:pt>
                <c:pt idx="406">
                  <c:v>98.634790526228301</c:v>
                </c:pt>
                <c:pt idx="407">
                  <c:v>98.534373098151605</c:v>
                </c:pt>
                <c:pt idx="408">
                  <c:v>98.433814359513903</c:v>
                </c:pt>
                <c:pt idx="409">
                  <c:v>98.433814359513903</c:v>
                </c:pt>
                <c:pt idx="410">
                  <c:v>96.109981485284905</c:v>
                </c:pt>
                <c:pt idx="411">
                  <c:v>96.109981485284905</c:v>
                </c:pt>
                <c:pt idx="412">
                  <c:v>96.013713668353205</c:v>
                </c:pt>
                <c:pt idx="413">
                  <c:v>95.531334957080205</c:v>
                </c:pt>
                <c:pt idx="414">
                  <c:v>95.454914295346398</c:v>
                </c:pt>
                <c:pt idx="415">
                  <c:v>95.454914295346398</c:v>
                </c:pt>
                <c:pt idx="416">
                  <c:v>92.0353858653571</c:v>
                </c:pt>
                <c:pt idx="417">
                  <c:v>91.932657695186606</c:v>
                </c:pt>
                <c:pt idx="418">
                  <c:v>91.932657695186606</c:v>
                </c:pt>
                <c:pt idx="419">
                  <c:v>91.832240709949801</c:v>
                </c:pt>
                <c:pt idx="420">
                  <c:v>91.755209653365696</c:v>
                </c:pt>
                <c:pt idx="421">
                  <c:v>91.656017247728499</c:v>
                </c:pt>
                <c:pt idx="422">
                  <c:v>91.575450666492799</c:v>
                </c:pt>
                <c:pt idx="423">
                  <c:v>91.477956921258397</c:v>
                </c:pt>
                <c:pt idx="424">
                  <c:v>91.378764686234504</c:v>
                </c:pt>
                <c:pt idx="425">
                  <c:v>91.020195799637506</c:v>
                </c:pt>
                <c:pt idx="426">
                  <c:v>90.745866653658297</c:v>
                </c:pt>
                <c:pt idx="427">
                  <c:v>90.187689940720205</c:v>
                </c:pt>
                <c:pt idx="428">
                  <c:v>90.108348709151201</c:v>
                </c:pt>
                <c:pt idx="429">
                  <c:v>90.009155431089695</c:v>
                </c:pt>
                <c:pt idx="430">
                  <c:v>89.626590926091396</c:v>
                </c:pt>
                <c:pt idx="431">
                  <c:v>89.271563640249298</c:v>
                </c:pt>
                <c:pt idx="432">
                  <c:v>89.167610837495602</c:v>
                </c:pt>
                <c:pt idx="433">
                  <c:v>88.994923115259795</c:v>
                </c:pt>
                <c:pt idx="434">
                  <c:v>88.811629888581507</c:v>
                </c:pt>
                <c:pt idx="435">
                  <c:v>88.738136778667993</c:v>
                </c:pt>
                <c:pt idx="436">
                  <c:v>88.460140447991506</c:v>
                </c:pt>
                <c:pt idx="437">
                  <c:v>88.460140447991506</c:v>
                </c:pt>
                <c:pt idx="438">
                  <c:v>88.460140447991506</c:v>
                </c:pt>
                <c:pt idx="439">
                  <c:v>88.356798867869003</c:v>
                </c:pt>
                <c:pt idx="440">
                  <c:v>88.2797713623861</c:v>
                </c:pt>
                <c:pt idx="441">
                  <c:v>88.076623398433995</c:v>
                </c:pt>
                <c:pt idx="442">
                  <c:v>88.076623398433995</c:v>
                </c:pt>
                <c:pt idx="443">
                  <c:v>87.999595776024606</c:v>
                </c:pt>
                <c:pt idx="444">
                  <c:v>87.902713156087998</c:v>
                </c:pt>
                <c:pt idx="445">
                  <c:v>87.820797003815699</c:v>
                </c:pt>
                <c:pt idx="446">
                  <c:v>87.820797003815699</c:v>
                </c:pt>
                <c:pt idx="447">
                  <c:v>87.720989864021803</c:v>
                </c:pt>
                <c:pt idx="448">
                  <c:v>87.720989864021803</c:v>
                </c:pt>
                <c:pt idx="449">
                  <c:v>87.541843323303496</c:v>
                </c:pt>
                <c:pt idx="450">
                  <c:v>87.441425406936304</c:v>
                </c:pt>
                <c:pt idx="451">
                  <c:v>87.367933622217393</c:v>
                </c:pt>
                <c:pt idx="452">
                  <c:v>87.367933622217393</c:v>
                </c:pt>
                <c:pt idx="453">
                  <c:v>87.262628239667393</c:v>
                </c:pt>
                <c:pt idx="454">
                  <c:v>87.087016480698495</c:v>
                </c:pt>
                <c:pt idx="455">
                  <c:v>86.983674328924707</c:v>
                </c:pt>
                <c:pt idx="456">
                  <c:v>86.809764995210401</c:v>
                </c:pt>
                <c:pt idx="457">
                  <c:v>86.724930030710297</c:v>
                </c:pt>
                <c:pt idx="458">
                  <c:v>86.625121984640501</c:v>
                </c:pt>
                <c:pt idx="459">
                  <c:v>86.625121984640501</c:v>
                </c:pt>
                <c:pt idx="460">
                  <c:v>86.625121984640501</c:v>
                </c:pt>
                <c:pt idx="461">
                  <c:v>86.527627681036606</c:v>
                </c:pt>
                <c:pt idx="462">
                  <c:v>85.9922458086956</c:v>
                </c:pt>
                <c:pt idx="463">
                  <c:v>85.890123388695699</c:v>
                </c:pt>
                <c:pt idx="464">
                  <c:v>85.813099117093699</c:v>
                </c:pt>
                <c:pt idx="465">
                  <c:v>85.715604706766101</c:v>
                </c:pt>
                <c:pt idx="466">
                  <c:v>85.639801170905002</c:v>
                </c:pt>
                <c:pt idx="467">
                  <c:v>85.535111136312295</c:v>
                </c:pt>
                <c:pt idx="468">
                  <c:v>85.535111136312295</c:v>
                </c:pt>
                <c:pt idx="469">
                  <c:v>84.997420771081394</c:v>
                </c:pt>
                <c:pt idx="470">
                  <c:v>84.364554085366706</c:v>
                </c:pt>
                <c:pt idx="471">
                  <c:v>84.080112877544494</c:v>
                </c:pt>
                <c:pt idx="472">
                  <c:v>84.002483504786497</c:v>
                </c:pt>
                <c:pt idx="473">
                  <c:v>83.721578580663007</c:v>
                </c:pt>
                <c:pt idx="474">
                  <c:v>83.364991764192098</c:v>
                </c:pt>
                <c:pt idx="475">
                  <c:v>83.364991764192098</c:v>
                </c:pt>
                <c:pt idx="476">
                  <c:v>83.286029888002005</c:v>
                </c:pt>
                <c:pt idx="477">
                  <c:v>83.186825862743007</c:v>
                </c:pt>
                <c:pt idx="478">
                  <c:v>83.186825862743007</c:v>
                </c:pt>
                <c:pt idx="479">
                  <c:v>83.107490883935895</c:v>
                </c:pt>
                <c:pt idx="480">
                  <c:v>83.012920765242995</c:v>
                </c:pt>
                <c:pt idx="481">
                  <c:v>82.828298842209307</c:v>
                </c:pt>
                <c:pt idx="482">
                  <c:v>82.470383295830601</c:v>
                </c:pt>
                <c:pt idx="483">
                  <c:v>82.290627899665296</c:v>
                </c:pt>
                <c:pt idx="484">
                  <c:v>82.290627899665296</c:v>
                </c:pt>
                <c:pt idx="485">
                  <c:v>82.213612198277801</c:v>
                </c:pt>
                <c:pt idx="486">
                  <c:v>82.111863342898602</c:v>
                </c:pt>
                <c:pt idx="487">
                  <c:v>82.034848795149003</c:v>
                </c:pt>
                <c:pt idx="488">
                  <c:v>82.034848795149003</c:v>
                </c:pt>
                <c:pt idx="489">
                  <c:v>81.935641484584195</c:v>
                </c:pt>
                <c:pt idx="490">
                  <c:v>81.935641484584195</c:v>
                </c:pt>
                <c:pt idx="491">
                  <c:v>81.751028163482403</c:v>
                </c:pt>
                <c:pt idx="492">
                  <c:v>81.671088503030703</c:v>
                </c:pt>
                <c:pt idx="493">
                  <c:v>81.212153745203906</c:v>
                </c:pt>
                <c:pt idx="494">
                  <c:v>81.132109272939402</c:v>
                </c:pt>
                <c:pt idx="495">
                  <c:v>80.957601398709201</c:v>
                </c:pt>
                <c:pt idx="496">
                  <c:v>80.857784487862702</c:v>
                </c:pt>
                <c:pt idx="497">
                  <c:v>80.857784487862702</c:v>
                </c:pt>
                <c:pt idx="498">
                  <c:v>80.498673442899303</c:v>
                </c:pt>
                <c:pt idx="499">
                  <c:v>80.498673442899303</c:v>
                </c:pt>
                <c:pt idx="500">
                  <c:v>80.414497038418602</c:v>
                </c:pt>
                <c:pt idx="501">
                  <c:v>80.315284279447994</c:v>
                </c:pt>
                <c:pt idx="502">
                  <c:v>79.440652660332702</c:v>
                </c:pt>
                <c:pt idx="503">
                  <c:v>79.440652660332702</c:v>
                </c:pt>
                <c:pt idx="504">
                  <c:v>79.163401523348099</c:v>
                </c:pt>
                <c:pt idx="505">
                  <c:v>79.163401523348099</c:v>
                </c:pt>
                <c:pt idx="506">
                  <c:v>79.081563674540902</c:v>
                </c:pt>
                <c:pt idx="507">
                  <c:v>78.724290565976403</c:v>
                </c:pt>
                <c:pt idx="508">
                  <c:v>78.104839692841594</c:v>
                </c:pt>
                <c:pt idx="509">
                  <c:v>78.028443102345307</c:v>
                </c:pt>
                <c:pt idx="510">
                  <c:v>78.028443102345307</c:v>
                </c:pt>
                <c:pt idx="511">
                  <c:v>78.028443102345307</c:v>
                </c:pt>
                <c:pt idx="512">
                  <c:v>77.930944425464006</c:v>
                </c:pt>
                <c:pt idx="513">
                  <c:v>77.747576580624894</c:v>
                </c:pt>
                <c:pt idx="514">
                  <c:v>77.669373743577793</c:v>
                </c:pt>
                <c:pt idx="515">
                  <c:v>77.669373743577793</c:v>
                </c:pt>
                <c:pt idx="516">
                  <c:v>77.566619783582993</c:v>
                </c:pt>
                <c:pt idx="517">
                  <c:v>77.490826565510304</c:v>
                </c:pt>
                <c:pt idx="518">
                  <c:v>77.490826565510304</c:v>
                </c:pt>
                <c:pt idx="519">
                  <c:v>77.411941504927896</c:v>
                </c:pt>
                <c:pt idx="520">
                  <c:v>77.312115359270507</c:v>
                </c:pt>
                <c:pt idx="521">
                  <c:v>77.232190026442495</c:v>
                </c:pt>
                <c:pt idx="522">
                  <c:v>77.137619909595301</c:v>
                </c:pt>
                <c:pt idx="523">
                  <c:v>77.053483800318205</c:v>
                </c:pt>
                <c:pt idx="524">
                  <c:v>76.976489163997101</c:v>
                </c:pt>
                <c:pt idx="525">
                  <c:v>76.976489163997101</c:v>
                </c:pt>
                <c:pt idx="526">
                  <c:v>76.976489163997101</c:v>
                </c:pt>
                <c:pt idx="527">
                  <c:v>76.877263314695099</c:v>
                </c:pt>
                <c:pt idx="528">
                  <c:v>76.797940784980199</c:v>
                </c:pt>
                <c:pt idx="529">
                  <c:v>76.616309831007996</c:v>
                </c:pt>
                <c:pt idx="530">
                  <c:v>76.616309831007996</c:v>
                </c:pt>
                <c:pt idx="531">
                  <c:v>76.536387219880197</c:v>
                </c:pt>
                <c:pt idx="532">
                  <c:v>76.438887666729102</c:v>
                </c:pt>
                <c:pt idx="533">
                  <c:v>76.362495681367903</c:v>
                </c:pt>
                <c:pt idx="534">
                  <c:v>76.362495681367903</c:v>
                </c:pt>
                <c:pt idx="535">
                  <c:v>76.258462230803005</c:v>
                </c:pt>
                <c:pt idx="536">
                  <c:v>76.258462230803005</c:v>
                </c:pt>
                <c:pt idx="537">
                  <c:v>75.563358371684501</c:v>
                </c:pt>
                <c:pt idx="538">
                  <c:v>75.489299205756694</c:v>
                </c:pt>
                <c:pt idx="539">
                  <c:v>75.385271194977193</c:v>
                </c:pt>
                <c:pt idx="540">
                  <c:v>74.800607786255</c:v>
                </c:pt>
                <c:pt idx="541">
                  <c:v>74.694315430857998</c:v>
                </c:pt>
                <c:pt idx="542">
                  <c:v>74.694315430857998</c:v>
                </c:pt>
                <c:pt idx="543">
                  <c:v>74.620859112306704</c:v>
                </c:pt>
                <c:pt idx="544">
                  <c:v>74.520428037956094</c:v>
                </c:pt>
                <c:pt idx="545">
                  <c:v>74.436322336037307</c:v>
                </c:pt>
                <c:pt idx="546">
                  <c:v>73.056797443753496</c:v>
                </c:pt>
                <c:pt idx="547">
                  <c:v>73.056797443753496</c:v>
                </c:pt>
                <c:pt idx="548">
                  <c:v>72.979818502949399</c:v>
                </c:pt>
                <c:pt idx="549">
                  <c:v>72.883511040295701</c:v>
                </c:pt>
                <c:pt idx="550">
                  <c:v>72.8059355755627</c:v>
                </c:pt>
                <c:pt idx="551">
                  <c:v>72.726622119226406</c:v>
                </c:pt>
                <c:pt idx="552">
                  <c:v>72.629717631722798</c:v>
                </c:pt>
                <c:pt idx="553">
                  <c:v>70.742177996127893</c:v>
                </c:pt>
                <c:pt idx="554">
                  <c:v>70.742177996127893</c:v>
                </c:pt>
                <c:pt idx="555">
                  <c:v>69.982018284688806</c:v>
                </c:pt>
                <c:pt idx="556">
                  <c:v>69.902114700123903</c:v>
                </c:pt>
                <c:pt idx="557">
                  <c:v>69.123252719128899</c:v>
                </c:pt>
                <c:pt idx="558">
                  <c:v>69.046282802532403</c:v>
                </c:pt>
                <c:pt idx="559">
                  <c:v>68.972840737561299</c:v>
                </c:pt>
                <c:pt idx="560">
                  <c:v>68.867728276811405</c:v>
                </c:pt>
                <c:pt idx="561">
                  <c:v>68.790758774603006</c:v>
                </c:pt>
                <c:pt idx="562">
                  <c:v>68.721476201677305</c:v>
                </c:pt>
                <c:pt idx="563">
                  <c:v>68.721476201677305</c:v>
                </c:pt>
                <c:pt idx="564">
                  <c:v>68.721476201677305</c:v>
                </c:pt>
                <c:pt idx="565">
                  <c:v>68.621636183204402</c:v>
                </c:pt>
                <c:pt idx="566">
                  <c:v>68.541733210843901</c:v>
                </c:pt>
                <c:pt idx="567">
                  <c:v>68.367856587834595</c:v>
                </c:pt>
                <c:pt idx="568">
                  <c:v>68.367856587834595</c:v>
                </c:pt>
                <c:pt idx="569">
                  <c:v>68.292075683087205</c:v>
                </c:pt>
                <c:pt idx="570">
                  <c:v>68.192273962191393</c:v>
                </c:pt>
                <c:pt idx="571">
                  <c:v>68.116492676996202</c:v>
                </c:pt>
                <c:pt idx="572">
                  <c:v>68.116492676996202</c:v>
                </c:pt>
                <c:pt idx="573">
                  <c:v>68.043050286457699</c:v>
                </c:pt>
                <c:pt idx="574">
                  <c:v>68.043050286457699</c:v>
                </c:pt>
                <c:pt idx="575">
                  <c:v>67.862713387777305</c:v>
                </c:pt>
                <c:pt idx="576">
                  <c:v>67.789903663532399</c:v>
                </c:pt>
                <c:pt idx="577">
                  <c:v>67.690658290906896</c:v>
                </c:pt>
                <c:pt idx="578">
                  <c:v>67.690658290906896</c:v>
                </c:pt>
                <c:pt idx="579">
                  <c:v>67.610755280783295</c:v>
                </c:pt>
                <c:pt idx="580">
                  <c:v>67.610755280783295</c:v>
                </c:pt>
                <c:pt idx="581">
                  <c:v>67.534380013436802</c:v>
                </c:pt>
                <c:pt idx="582">
                  <c:v>67.431012640914602</c:v>
                </c:pt>
                <c:pt idx="583">
                  <c:v>67.360503825436695</c:v>
                </c:pt>
                <c:pt idx="584">
                  <c:v>67.285949684178505</c:v>
                </c:pt>
                <c:pt idx="585">
                  <c:v>67.184921192028497</c:v>
                </c:pt>
                <c:pt idx="586">
                  <c:v>67.1062070774787</c:v>
                </c:pt>
                <c:pt idx="587">
                  <c:v>67.011639066324705</c:v>
                </c:pt>
                <c:pt idx="588">
                  <c:v>67.011639066324705</c:v>
                </c:pt>
                <c:pt idx="589">
                  <c:v>67.011639066324705</c:v>
                </c:pt>
                <c:pt idx="590">
                  <c:v>66.355568573525005</c:v>
                </c:pt>
                <c:pt idx="591">
                  <c:v>66.255134793310305</c:v>
                </c:pt>
                <c:pt idx="592">
                  <c:v>66.177570338684504</c:v>
                </c:pt>
                <c:pt idx="593">
                  <c:v>66.098856417317194</c:v>
                </c:pt>
                <c:pt idx="594">
                  <c:v>66.00611173966</c:v>
                </c:pt>
                <c:pt idx="595">
                  <c:v>66.00611173966</c:v>
                </c:pt>
                <c:pt idx="596">
                  <c:v>66.00611173966</c:v>
                </c:pt>
                <c:pt idx="597">
                  <c:v>65.929141189908606</c:v>
                </c:pt>
                <c:pt idx="598">
                  <c:v>65.8527656302781</c:v>
                </c:pt>
                <c:pt idx="599">
                  <c:v>65.676550887444506</c:v>
                </c:pt>
                <c:pt idx="600">
                  <c:v>65.676550887444506</c:v>
                </c:pt>
                <c:pt idx="601">
                  <c:v>65.603742347937299</c:v>
                </c:pt>
                <c:pt idx="602">
                  <c:v>65.504498126435806</c:v>
                </c:pt>
                <c:pt idx="603">
                  <c:v>65.423405616833406</c:v>
                </c:pt>
                <c:pt idx="604">
                  <c:v>65.423405616833406</c:v>
                </c:pt>
                <c:pt idx="605">
                  <c:v>63.184936862921397</c:v>
                </c:pt>
                <c:pt idx="606">
                  <c:v>63.004006814833602</c:v>
                </c:pt>
                <c:pt idx="607">
                  <c:v>63.004006814833602</c:v>
                </c:pt>
                <c:pt idx="608">
                  <c:v>62.931159543742098</c:v>
                </c:pt>
                <c:pt idx="609">
                  <c:v>62.854191147570297</c:v>
                </c:pt>
                <c:pt idx="610">
                  <c:v>62.754351680488703</c:v>
                </c:pt>
                <c:pt idx="611">
                  <c:v>62.754351680488703</c:v>
                </c:pt>
                <c:pt idx="612">
                  <c:v>62.6792039385927</c:v>
                </c:pt>
                <c:pt idx="613">
                  <c:v>62.6792039385927</c:v>
                </c:pt>
                <c:pt idx="614">
                  <c:v>62.505328924401901</c:v>
                </c:pt>
                <c:pt idx="615">
                  <c:v>62.428360313352997</c:v>
                </c:pt>
                <c:pt idx="616">
                  <c:v>62.349647136277902</c:v>
                </c:pt>
                <c:pt idx="617">
                  <c:v>62.349647136277902</c:v>
                </c:pt>
                <c:pt idx="618">
                  <c:v>62.272679305627598</c:v>
                </c:pt>
                <c:pt idx="619">
                  <c:v>62.272679305627598</c:v>
                </c:pt>
                <c:pt idx="620">
                  <c:v>62.179931955529398</c:v>
                </c:pt>
                <c:pt idx="621">
                  <c:v>62.103557458627897</c:v>
                </c:pt>
                <c:pt idx="622">
                  <c:v>62.0236560341596</c:v>
                </c:pt>
                <c:pt idx="623">
                  <c:v>61.947282223896799</c:v>
                </c:pt>
                <c:pt idx="624">
                  <c:v>61.843915492396299</c:v>
                </c:pt>
                <c:pt idx="625">
                  <c:v>61.766947969976698</c:v>
                </c:pt>
                <c:pt idx="626">
                  <c:v>61.694101828577402</c:v>
                </c:pt>
                <c:pt idx="627">
                  <c:v>61.694101828577402</c:v>
                </c:pt>
                <c:pt idx="628">
                  <c:v>61.694101828577402</c:v>
                </c:pt>
                <c:pt idx="629">
                  <c:v>61.597825871211498</c:v>
                </c:pt>
                <c:pt idx="630">
                  <c:v>61.4421450352067</c:v>
                </c:pt>
                <c:pt idx="631">
                  <c:v>61.365771657126501</c:v>
                </c:pt>
                <c:pt idx="632">
                  <c:v>61.365771657126501</c:v>
                </c:pt>
                <c:pt idx="633">
                  <c:v>61.262404822410097</c:v>
                </c:pt>
                <c:pt idx="634">
                  <c:v>61.188371265107499</c:v>
                </c:pt>
                <c:pt idx="635">
                  <c:v>61.188371265107499</c:v>
                </c:pt>
                <c:pt idx="636">
                  <c:v>61.111998552834898</c:v>
                </c:pt>
                <c:pt idx="637">
                  <c:v>61.035032788228897</c:v>
                </c:pt>
                <c:pt idx="638">
                  <c:v>60.937602241449</c:v>
                </c:pt>
                <c:pt idx="639">
                  <c:v>60.860041315294403</c:v>
                </c:pt>
                <c:pt idx="640">
                  <c:v>60.786008406613597</c:v>
                </c:pt>
                <c:pt idx="641">
                  <c:v>60.710229522579901</c:v>
                </c:pt>
                <c:pt idx="642">
                  <c:v>60.710229522579901</c:v>
                </c:pt>
                <c:pt idx="643">
                  <c:v>60.710229522579901</c:v>
                </c:pt>
                <c:pt idx="644">
                  <c:v>60.606862288035501</c:v>
                </c:pt>
                <c:pt idx="645">
                  <c:v>60.529303371507197</c:v>
                </c:pt>
                <c:pt idx="646">
                  <c:v>60.379494087277102</c:v>
                </c:pt>
                <c:pt idx="647">
                  <c:v>60.379494087277102</c:v>
                </c:pt>
                <c:pt idx="648">
                  <c:v>60.276719355200598</c:v>
                </c:pt>
                <c:pt idx="649">
                  <c:v>60.204500287859602</c:v>
                </c:pt>
                <c:pt idx="650">
                  <c:v>60.125788119573301</c:v>
                </c:pt>
                <c:pt idx="651">
                  <c:v>60.125788119573301</c:v>
                </c:pt>
                <c:pt idx="652">
                  <c:v>60.048823263691801</c:v>
                </c:pt>
                <c:pt idx="653">
                  <c:v>60.048823263691801</c:v>
                </c:pt>
                <c:pt idx="654">
                  <c:v>59.874951728586701</c:v>
                </c:pt>
                <c:pt idx="655">
                  <c:v>59.795054100709301</c:v>
                </c:pt>
                <c:pt idx="656">
                  <c:v>59.717498206328798</c:v>
                </c:pt>
                <c:pt idx="657">
                  <c:v>59.717498206328798</c:v>
                </c:pt>
                <c:pt idx="658">
                  <c:v>59.646462792612603</c:v>
                </c:pt>
                <c:pt idx="659">
                  <c:v>59.646462792612603</c:v>
                </c:pt>
                <c:pt idx="660">
                  <c:v>59.5430950861291</c:v>
                </c:pt>
                <c:pt idx="661">
                  <c:v>59.466724106473897</c:v>
                </c:pt>
                <c:pt idx="662">
                  <c:v>59.392694605606799</c:v>
                </c:pt>
                <c:pt idx="663">
                  <c:v>59.316324502204601</c:v>
                </c:pt>
                <c:pt idx="664">
                  <c:v>59.213548947082202</c:v>
                </c:pt>
                <c:pt idx="665">
                  <c:v>59.135993855263401</c:v>
                </c:pt>
                <c:pt idx="666">
                  <c:v>59.057282665299603</c:v>
                </c:pt>
                <c:pt idx="667">
                  <c:v>59.057282665299603</c:v>
                </c:pt>
                <c:pt idx="668">
                  <c:v>59.057282665299603</c:v>
                </c:pt>
                <c:pt idx="669">
                  <c:v>58.984467931148203</c:v>
                </c:pt>
                <c:pt idx="670">
                  <c:v>58.811190357332499</c:v>
                </c:pt>
                <c:pt idx="671">
                  <c:v>58.554490618817297</c:v>
                </c:pt>
                <c:pt idx="672">
                  <c:v>58.554490618817297</c:v>
                </c:pt>
                <c:pt idx="673">
                  <c:v>58.4810558470706</c:v>
                </c:pt>
                <c:pt idx="674">
                  <c:v>58.402345058921703</c:v>
                </c:pt>
                <c:pt idx="675">
                  <c:v>58.253160360904197</c:v>
                </c:pt>
                <c:pt idx="676">
                  <c:v>58.150383951924098</c:v>
                </c:pt>
                <c:pt idx="677">
                  <c:v>58.076357245962797</c:v>
                </c:pt>
                <c:pt idx="678">
                  <c:v>58.076357245962797</c:v>
                </c:pt>
                <c:pt idx="679">
                  <c:v>58.076357245962797</c:v>
                </c:pt>
                <c:pt idx="680">
                  <c:v>57.999397073506699</c:v>
                </c:pt>
                <c:pt idx="681">
                  <c:v>57.923029264992003</c:v>
                </c:pt>
                <c:pt idx="682">
                  <c:v>57.742700833124999</c:v>
                </c:pt>
                <c:pt idx="683">
                  <c:v>57.669268264541302</c:v>
                </c:pt>
                <c:pt idx="684">
                  <c:v>57.669268264541302</c:v>
                </c:pt>
                <c:pt idx="685">
                  <c:v>57.593492868388303</c:v>
                </c:pt>
                <c:pt idx="686">
                  <c:v>57.513600463652402</c:v>
                </c:pt>
                <c:pt idx="687">
                  <c:v>57.513600463652402</c:v>
                </c:pt>
                <c:pt idx="688">
                  <c:v>57.441373056899302</c:v>
                </c:pt>
                <c:pt idx="689">
                  <c:v>57.436643370338899</c:v>
                </c:pt>
                <c:pt idx="690">
                  <c:v>57.267505973925601</c:v>
                </c:pt>
                <c:pt idx="691">
                  <c:v>57.187613723078897</c:v>
                </c:pt>
                <c:pt idx="692">
                  <c:v>57.1112477841396</c:v>
                </c:pt>
                <c:pt idx="693">
                  <c:v>57.1112477841396</c:v>
                </c:pt>
                <c:pt idx="694">
                  <c:v>57.032538251815602</c:v>
                </c:pt>
                <c:pt idx="695">
                  <c:v>57.032538251815602</c:v>
                </c:pt>
                <c:pt idx="696">
                  <c:v>56.931512021886597</c:v>
                </c:pt>
                <c:pt idx="697">
                  <c:v>56.857490811022402</c:v>
                </c:pt>
                <c:pt idx="698">
                  <c:v>56.781716600067597</c:v>
                </c:pt>
                <c:pt idx="699">
                  <c:v>56.7018264366979</c:v>
                </c:pt>
                <c:pt idx="700">
                  <c:v>56.596111309263598</c:v>
                </c:pt>
                <c:pt idx="701">
                  <c:v>56.529751323861603</c:v>
                </c:pt>
                <c:pt idx="702">
                  <c:v>56.449860636930403</c:v>
                </c:pt>
                <c:pt idx="703">
                  <c:v>56.449860636930403</c:v>
                </c:pt>
                <c:pt idx="704">
                  <c:v>56.449860636930403</c:v>
                </c:pt>
                <c:pt idx="705">
                  <c:v>56.376431125680099</c:v>
                </c:pt>
                <c:pt idx="706">
                  <c:v>56.1943515557426</c:v>
                </c:pt>
                <c:pt idx="707">
                  <c:v>56.117397044815</c:v>
                </c:pt>
                <c:pt idx="708">
                  <c:v>56.117397044815</c:v>
                </c:pt>
                <c:pt idx="709">
                  <c:v>56.042788512844901</c:v>
                </c:pt>
                <c:pt idx="710">
                  <c:v>55.964080100353499</c:v>
                </c:pt>
                <c:pt idx="711">
                  <c:v>55.964080100353499</c:v>
                </c:pt>
                <c:pt idx="712">
                  <c:v>55.887127542729502</c:v>
                </c:pt>
                <c:pt idx="713">
                  <c:v>55.787281338451301</c:v>
                </c:pt>
                <c:pt idx="714">
                  <c:v>55.1523245262198</c:v>
                </c:pt>
                <c:pt idx="715">
                  <c:v>55.1523245262198</c:v>
                </c:pt>
                <c:pt idx="716">
                  <c:v>55.051888184357999</c:v>
                </c:pt>
                <c:pt idx="717">
                  <c:v>54.975527344377802</c:v>
                </c:pt>
                <c:pt idx="718">
                  <c:v>54.895642034919497</c:v>
                </c:pt>
                <c:pt idx="719">
                  <c:v>54.895642034919497</c:v>
                </c:pt>
                <c:pt idx="720">
                  <c:v>54.822218057194199</c:v>
                </c:pt>
                <c:pt idx="721">
                  <c:v>54.822218057194199</c:v>
                </c:pt>
                <c:pt idx="722">
                  <c:v>54.493887513826103</c:v>
                </c:pt>
                <c:pt idx="723">
                  <c:v>54.420464032868502</c:v>
                </c:pt>
                <c:pt idx="724">
                  <c:v>54.420464032868502</c:v>
                </c:pt>
                <c:pt idx="725">
                  <c:v>54.3405803115701</c:v>
                </c:pt>
                <c:pt idx="726">
                  <c:v>52.8651425382794</c:v>
                </c:pt>
                <c:pt idx="727">
                  <c:v>52.563833395322703</c:v>
                </c:pt>
                <c:pt idx="728">
                  <c:v>52.463981935515399</c:v>
                </c:pt>
                <c:pt idx="729">
                  <c:v>52.385277623559297</c:v>
                </c:pt>
                <c:pt idx="730">
                  <c:v>52.310103203201301</c:v>
                </c:pt>
                <c:pt idx="731">
                  <c:v>52.310103203201301</c:v>
                </c:pt>
                <c:pt idx="732">
                  <c:v>52.2343368810455</c:v>
                </c:pt>
                <c:pt idx="733">
                  <c:v>52.2343368810455</c:v>
                </c:pt>
                <c:pt idx="734">
                  <c:v>52.078109994144803</c:v>
                </c:pt>
                <c:pt idx="735">
                  <c:v>51.977671594411397</c:v>
                </c:pt>
                <c:pt idx="736">
                  <c:v>51.898382697690202</c:v>
                </c:pt>
                <c:pt idx="737">
                  <c:v>48.999495188754899</c:v>
                </c:pt>
                <c:pt idx="738">
                  <c:v>48.920216556079502</c:v>
                </c:pt>
                <c:pt idx="739">
                  <c:v>48.843297791617204</c:v>
                </c:pt>
                <c:pt idx="740">
                  <c:v>48.764600622697898</c:v>
                </c:pt>
                <c:pt idx="741">
                  <c:v>48.687102757971097</c:v>
                </c:pt>
                <c:pt idx="742">
                  <c:v>48.687102757971097</c:v>
                </c:pt>
                <c:pt idx="743">
                  <c:v>48.687102757971097</c:v>
                </c:pt>
                <c:pt idx="744">
                  <c:v>48.433989646513901</c:v>
                </c:pt>
                <c:pt idx="745">
                  <c:v>48.357654336121399</c:v>
                </c:pt>
                <c:pt idx="746">
                  <c:v>48.357654336121399</c:v>
                </c:pt>
                <c:pt idx="747">
                  <c:v>48.277799053135801</c:v>
                </c:pt>
                <c:pt idx="748">
                  <c:v>48.2008855033706</c:v>
                </c:pt>
                <c:pt idx="749">
                  <c:v>48.2008855033706</c:v>
                </c:pt>
                <c:pt idx="750">
                  <c:v>48.125131193371303</c:v>
                </c:pt>
                <c:pt idx="751">
                  <c:v>48.027051718640301</c:v>
                </c:pt>
                <c:pt idx="752">
                  <c:v>47.947777556798997</c:v>
                </c:pt>
                <c:pt idx="753">
                  <c:v>47.872023883529998</c:v>
                </c:pt>
                <c:pt idx="754">
                  <c:v>47.795113069938203</c:v>
                </c:pt>
                <c:pt idx="755">
                  <c:v>47.719891005204403</c:v>
                </c:pt>
                <c:pt idx="756">
                  <c:v>47.719891005204403</c:v>
                </c:pt>
                <c:pt idx="757">
                  <c:v>47.719891005204403</c:v>
                </c:pt>
                <c:pt idx="758">
                  <c:v>45.790295455857397</c:v>
                </c:pt>
                <c:pt idx="759">
                  <c:v>45.7191554893746</c:v>
                </c:pt>
                <c:pt idx="760">
                  <c:v>45.638160388752198</c:v>
                </c:pt>
                <c:pt idx="761">
                  <c:v>45.638160388752198</c:v>
                </c:pt>
                <c:pt idx="762">
                  <c:v>44.529973100568697</c:v>
                </c:pt>
                <c:pt idx="763">
                  <c:v>44.529973100568697</c:v>
                </c:pt>
                <c:pt idx="764">
                  <c:v>44.3738145630928</c:v>
                </c:pt>
                <c:pt idx="765">
                  <c:v>42.941342364324797</c:v>
                </c:pt>
                <c:pt idx="766">
                  <c:v>42.861507221743302</c:v>
                </c:pt>
                <c:pt idx="767">
                  <c:v>42.789206588778299</c:v>
                </c:pt>
                <c:pt idx="768">
                  <c:v>42.709945056099201</c:v>
                </c:pt>
                <c:pt idx="769">
                  <c:v>42.638942625657201</c:v>
                </c:pt>
                <c:pt idx="770">
                  <c:v>42.638942625657201</c:v>
                </c:pt>
                <c:pt idx="771">
                  <c:v>42.638942625657201</c:v>
                </c:pt>
                <c:pt idx="772">
                  <c:v>42.564844802325901</c:v>
                </c:pt>
                <c:pt idx="773">
                  <c:v>41.8588781714137</c:v>
                </c:pt>
                <c:pt idx="774">
                  <c:v>41.761379676305701</c:v>
                </c:pt>
                <c:pt idx="775">
                  <c:v>41.685063042297799</c:v>
                </c:pt>
                <c:pt idx="776">
                  <c:v>41.685063042297799</c:v>
                </c:pt>
                <c:pt idx="777">
                  <c:v>41.609817838629503</c:v>
                </c:pt>
                <c:pt idx="778">
                  <c:v>41.609817838629503</c:v>
                </c:pt>
                <c:pt idx="779">
                  <c:v>41.534074491053403</c:v>
                </c:pt>
                <c:pt idx="780">
                  <c:v>41.454240374109297</c:v>
                </c:pt>
                <c:pt idx="781">
                  <c:v>41.3819389042064</c:v>
                </c:pt>
                <c:pt idx="782">
                  <c:v>41.308566278778201</c:v>
                </c:pt>
                <c:pt idx="783">
                  <c:v>41.231677144477501</c:v>
                </c:pt>
                <c:pt idx="784">
                  <c:v>41.128290404524897</c:v>
                </c:pt>
                <c:pt idx="785">
                  <c:v>41.056561802188</c:v>
                </c:pt>
                <c:pt idx="786">
                  <c:v>41.056561802188</c:v>
                </c:pt>
                <c:pt idx="787">
                  <c:v>41.056561802188</c:v>
                </c:pt>
                <c:pt idx="788">
                  <c:v>40.980245459519701</c:v>
                </c:pt>
                <c:pt idx="789">
                  <c:v>40.831627383638398</c:v>
                </c:pt>
                <c:pt idx="790">
                  <c:v>40.7547382286212</c:v>
                </c:pt>
                <c:pt idx="791">
                  <c:v>40.7547382286212</c:v>
                </c:pt>
                <c:pt idx="792">
                  <c:v>40.6800654420814</c:v>
                </c:pt>
                <c:pt idx="793">
                  <c:v>40.603175780405998</c:v>
                </c:pt>
                <c:pt idx="794">
                  <c:v>40.603175780405998</c:v>
                </c:pt>
                <c:pt idx="795">
                  <c:v>40.526287336859902</c:v>
                </c:pt>
                <c:pt idx="796">
                  <c:v>40.433949437986101</c:v>
                </c:pt>
                <c:pt idx="797">
                  <c:v>40.354115397085401</c:v>
                </c:pt>
                <c:pt idx="798">
                  <c:v>40.277226530516501</c:v>
                </c:pt>
                <c:pt idx="799">
                  <c:v>40.206071105038902</c:v>
                </c:pt>
                <c:pt idx="800">
                  <c:v>40.125664105174899</c:v>
                </c:pt>
                <c:pt idx="801">
                  <c:v>40.125664105174899</c:v>
                </c:pt>
                <c:pt idx="802">
                  <c:v>40.125664105174899</c:v>
                </c:pt>
                <c:pt idx="803">
                  <c:v>40.048775959243699</c:v>
                </c:pt>
                <c:pt idx="804">
                  <c:v>39.974675397795998</c:v>
                </c:pt>
                <c:pt idx="805">
                  <c:v>39.824415966892602</c:v>
                </c:pt>
                <c:pt idx="806">
                  <c:v>39.824415966892602</c:v>
                </c:pt>
                <c:pt idx="807">
                  <c:v>39.7480219720061</c:v>
                </c:pt>
                <c:pt idx="808">
                  <c:v>39.648726111886397</c:v>
                </c:pt>
                <c:pt idx="809">
                  <c:v>39.572410966090096</c:v>
                </c:pt>
                <c:pt idx="810">
                  <c:v>39.572410966090096</c:v>
                </c:pt>
                <c:pt idx="811">
                  <c:v>39.497164118946998</c:v>
                </c:pt>
                <c:pt idx="812">
                  <c:v>39.497164118946998</c:v>
                </c:pt>
                <c:pt idx="813">
                  <c:v>39.346905256513303</c:v>
                </c:pt>
                <c:pt idx="814">
                  <c:v>39.044514868581999</c:v>
                </c:pt>
                <c:pt idx="815">
                  <c:v>38.970410019061298</c:v>
                </c:pt>
                <c:pt idx="816">
                  <c:v>38.892378952952299</c:v>
                </c:pt>
                <c:pt idx="817">
                  <c:v>38.793081484549802</c:v>
                </c:pt>
                <c:pt idx="818">
                  <c:v>38.718405247278199</c:v>
                </c:pt>
                <c:pt idx="819">
                  <c:v>38.641518414451099</c:v>
                </c:pt>
                <c:pt idx="820">
                  <c:v>38.561688206476902</c:v>
                </c:pt>
                <c:pt idx="821">
                  <c:v>38.561688206476902</c:v>
                </c:pt>
                <c:pt idx="822">
                  <c:v>38.561688206476902</c:v>
                </c:pt>
                <c:pt idx="823">
                  <c:v>38.496417279106304</c:v>
                </c:pt>
                <c:pt idx="824">
                  <c:v>38.343218650238498</c:v>
                </c:pt>
                <c:pt idx="825">
                  <c:v>38.269767742690597</c:v>
                </c:pt>
                <c:pt idx="826">
                  <c:v>38.269767742690597</c:v>
                </c:pt>
                <c:pt idx="827">
                  <c:v>38.191082878464897</c:v>
                </c:pt>
                <c:pt idx="828">
                  <c:v>38.1147708945104</c:v>
                </c:pt>
                <c:pt idx="829">
                  <c:v>38.1147708945104</c:v>
                </c:pt>
                <c:pt idx="830">
                  <c:v>38.0349429118004</c:v>
                </c:pt>
                <c:pt idx="831">
                  <c:v>37.962635056389203</c:v>
                </c:pt>
                <c:pt idx="832">
                  <c:v>37.886323669718401</c:v>
                </c:pt>
                <c:pt idx="833">
                  <c:v>37.8135296873713</c:v>
                </c:pt>
                <c:pt idx="834">
                  <c:v>37.708999107764001</c:v>
                </c:pt>
                <c:pt idx="835">
                  <c:v>37.6378343098106</c:v>
                </c:pt>
                <c:pt idx="836">
                  <c:v>37.6378343098106</c:v>
                </c:pt>
                <c:pt idx="837">
                  <c:v>37.6378343098106</c:v>
                </c:pt>
                <c:pt idx="838">
                  <c:v>37.256195538710998</c:v>
                </c:pt>
                <c:pt idx="839">
                  <c:v>37.179315772753299</c:v>
                </c:pt>
                <c:pt idx="840">
                  <c:v>37.107004649783597</c:v>
                </c:pt>
                <c:pt idx="841">
                  <c:v>37.107004649783597</c:v>
                </c:pt>
                <c:pt idx="842">
                  <c:v>37.027750476549301</c:v>
                </c:pt>
                <c:pt idx="843">
                  <c:v>37.027750476549301</c:v>
                </c:pt>
                <c:pt idx="844">
                  <c:v>36.8775100734943</c:v>
                </c:pt>
                <c:pt idx="845">
                  <c:v>36.802822284022902</c:v>
                </c:pt>
                <c:pt idx="846">
                  <c:v>36.725373555579999</c:v>
                </c:pt>
                <c:pt idx="847">
                  <c:v>36.725373555579999</c:v>
                </c:pt>
                <c:pt idx="848">
                  <c:v>36.646121417322398</c:v>
                </c:pt>
                <c:pt idx="849">
                  <c:v>36.646121417322398</c:v>
                </c:pt>
                <c:pt idx="850">
                  <c:v>36.546249251650103</c:v>
                </c:pt>
                <c:pt idx="851">
                  <c:v>36.476310856227997</c:v>
                </c:pt>
                <c:pt idx="852">
                  <c:v>35.409468380703998</c:v>
                </c:pt>
                <c:pt idx="853">
                  <c:v>35.332599639924503</c:v>
                </c:pt>
                <c:pt idx="854">
                  <c:v>35.263224534668097</c:v>
                </c:pt>
                <c:pt idx="855">
                  <c:v>35.187492478796401</c:v>
                </c:pt>
                <c:pt idx="856">
                  <c:v>35.187492478796401</c:v>
                </c:pt>
                <c:pt idx="857">
                  <c:v>35.187492478796401</c:v>
                </c:pt>
                <c:pt idx="858">
                  <c:v>34.879809406207102</c:v>
                </c:pt>
                <c:pt idx="859">
                  <c:v>34.879809406207102</c:v>
                </c:pt>
                <c:pt idx="860">
                  <c:v>34.782313856731797</c:v>
                </c:pt>
                <c:pt idx="861">
                  <c:v>34.705448184385602</c:v>
                </c:pt>
                <c:pt idx="862">
                  <c:v>34.626203809268397</c:v>
                </c:pt>
                <c:pt idx="863">
                  <c:v>34.626203809268397</c:v>
                </c:pt>
                <c:pt idx="864">
                  <c:v>34.553878266808901</c:v>
                </c:pt>
                <c:pt idx="865">
                  <c:v>34.553878266808901</c:v>
                </c:pt>
                <c:pt idx="866">
                  <c:v>34.397769875600602</c:v>
                </c:pt>
                <c:pt idx="867">
                  <c:v>34.322041077630601</c:v>
                </c:pt>
                <c:pt idx="868">
                  <c:v>34.246766494956098</c:v>
                </c:pt>
                <c:pt idx="869">
                  <c:v>34.246766494956098</c:v>
                </c:pt>
                <c:pt idx="870">
                  <c:v>34.172850993322399</c:v>
                </c:pt>
                <c:pt idx="871">
                  <c:v>34.172850993322399</c:v>
                </c:pt>
                <c:pt idx="872">
                  <c:v>34.096556125715701</c:v>
                </c:pt>
                <c:pt idx="873">
                  <c:v>34.016748122979699</c:v>
                </c:pt>
                <c:pt idx="874">
                  <c:v>33.9444184313828</c:v>
                </c:pt>
                <c:pt idx="875">
                  <c:v>33.865176540164803</c:v>
                </c:pt>
                <c:pt idx="876">
                  <c:v>33.789449253702799</c:v>
                </c:pt>
                <c:pt idx="877">
                  <c:v>33.711459664990002</c:v>
                </c:pt>
                <c:pt idx="878">
                  <c:v>33.643207333333699</c:v>
                </c:pt>
                <c:pt idx="879">
                  <c:v>33.643207333333699</c:v>
                </c:pt>
                <c:pt idx="880">
                  <c:v>33.643207333333699</c:v>
                </c:pt>
                <c:pt idx="881">
                  <c:v>33.563401058485603</c:v>
                </c:pt>
                <c:pt idx="882">
                  <c:v>31.664194399232301</c:v>
                </c:pt>
                <c:pt idx="883">
                  <c:v>31.584404382055901</c:v>
                </c:pt>
                <c:pt idx="884">
                  <c:v>31.4342413805918</c:v>
                </c:pt>
                <c:pt idx="885">
                  <c:v>31.4342413805918</c:v>
                </c:pt>
                <c:pt idx="886">
                  <c:v>31.354455756586301</c:v>
                </c:pt>
                <c:pt idx="887">
                  <c:v>31.278742178997501</c:v>
                </c:pt>
                <c:pt idx="888">
                  <c:v>31.209339375675199</c:v>
                </c:pt>
                <c:pt idx="889">
                  <c:v>31.209339375675199</c:v>
                </c:pt>
                <c:pt idx="890">
                  <c:v>31.209339375675199</c:v>
                </c:pt>
                <c:pt idx="891">
                  <c:v>31.1035557785513</c:v>
                </c:pt>
                <c:pt idx="892">
                  <c:v>30.947497429893399</c:v>
                </c:pt>
                <c:pt idx="893">
                  <c:v>30.8765692032384</c:v>
                </c:pt>
                <c:pt idx="894">
                  <c:v>30.8765692032384</c:v>
                </c:pt>
                <c:pt idx="895">
                  <c:v>30.825990935550202</c:v>
                </c:pt>
                <c:pt idx="896">
                  <c:v>30.745650665807101</c:v>
                </c:pt>
                <c:pt idx="897">
                  <c:v>30.745650665807101</c:v>
                </c:pt>
                <c:pt idx="898">
                  <c:v>30.651112257194701</c:v>
                </c:pt>
                <c:pt idx="899">
                  <c:v>30.572449974871901</c:v>
                </c:pt>
                <c:pt idx="900">
                  <c:v>30.495065610803898</c:v>
                </c:pt>
                <c:pt idx="901">
                  <c:v>30.420311556119501</c:v>
                </c:pt>
                <c:pt idx="902">
                  <c:v>30.344043312057401</c:v>
                </c:pt>
                <c:pt idx="903">
                  <c:v>30.2672184478754</c:v>
                </c:pt>
                <c:pt idx="904">
                  <c:v>28.745407443834001</c:v>
                </c:pt>
                <c:pt idx="905">
                  <c:v>28.745407443834001</c:v>
                </c:pt>
                <c:pt idx="906">
                  <c:v>28.745407443834001</c:v>
                </c:pt>
                <c:pt idx="907">
                  <c:v>28.668605095280999</c:v>
                </c:pt>
                <c:pt idx="908">
                  <c:v>28.512603271319801</c:v>
                </c:pt>
                <c:pt idx="909">
                  <c:v>28.437264909569699</c:v>
                </c:pt>
                <c:pt idx="910">
                  <c:v>28.437264909569699</c:v>
                </c:pt>
                <c:pt idx="911">
                  <c:v>28.3639732786244</c:v>
                </c:pt>
                <c:pt idx="912">
                  <c:v>28.2882793401097</c:v>
                </c:pt>
                <c:pt idx="913">
                  <c:v>28.2882793401097</c:v>
                </c:pt>
                <c:pt idx="914">
                  <c:v>28.211483976265601</c:v>
                </c:pt>
                <c:pt idx="915">
                  <c:v>28.13173500029</c:v>
                </c:pt>
                <c:pt idx="916">
                  <c:v>28.0598983247029</c:v>
                </c:pt>
                <c:pt idx="917">
                  <c:v>27.980149073736602</c:v>
                </c:pt>
                <c:pt idx="918">
                  <c:v>27.903357668117799</c:v>
                </c:pt>
                <c:pt idx="919">
                  <c:v>27.824161891267899</c:v>
                </c:pt>
                <c:pt idx="920">
                  <c:v>27.824161891267899</c:v>
                </c:pt>
                <c:pt idx="921">
                  <c:v>27.824161891267899</c:v>
                </c:pt>
                <c:pt idx="922">
                  <c:v>27.7473743178614</c:v>
                </c:pt>
                <c:pt idx="923">
                  <c:v>27.674643289952801</c:v>
                </c:pt>
                <c:pt idx="924">
                  <c:v>27.523056478481099</c:v>
                </c:pt>
                <c:pt idx="925">
                  <c:v>27.523056478481099</c:v>
                </c:pt>
                <c:pt idx="926">
                  <c:v>27.4462725269285</c:v>
                </c:pt>
                <c:pt idx="927">
                  <c:v>27.366533798888302</c:v>
                </c:pt>
                <c:pt idx="928">
                  <c:v>27.293259143510301</c:v>
                </c:pt>
                <c:pt idx="929">
                  <c:v>27.293259143510301</c:v>
                </c:pt>
                <c:pt idx="930">
                  <c:v>27.216481843034501</c:v>
                </c:pt>
                <c:pt idx="931">
                  <c:v>27.216481843034501</c:v>
                </c:pt>
                <c:pt idx="932">
                  <c:v>27.0708094153321</c:v>
                </c:pt>
                <c:pt idx="933">
                  <c:v>26.992169874899599</c:v>
                </c:pt>
                <c:pt idx="934">
                  <c:v>26.9143045698696</c:v>
                </c:pt>
                <c:pt idx="935">
                  <c:v>26.9143045698696</c:v>
                </c:pt>
                <c:pt idx="936">
                  <c:v>26.8351216367669</c:v>
                </c:pt>
                <c:pt idx="937">
                  <c:v>26.8351216367669</c:v>
                </c:pt>
                <c:pt idx="938">
                  <c:v>26.763808399718599</c:v>
                </c:pt>
                <c:pt idx="939">
                  <c:v>26.685946361854398</c:v>
                </c:pt>
                <c:pt idx="940">
                  <c:v>26.607309985304902</c:v>
                </c:pt>
                <c:pt idx="941">
                  <c:v>26.531088144096898</c:v>
                </c:pt>
                <c:pt idx="942">
                  <c:v>26.433611146593201</c:v>
                </c:pt>
                <c:pt idx="943">
                  <c:v>26.356847367829499</c:v>
                </c:pt>
                <c:pt idx="944">
                  <c:v>26.2776702857937</c:v>
                </c:pt>
                <c:pt idx="945">
                  <c:v>26.2776702857937</c:v>
                </c:pt>
                <c:pt idx="946">
                  <c:v>24.725602633886702</c:v>
                </c:pt>
                <c:pt idx="947">
                  <c:v>24.350837183883801</c:v>
                </c:pt>
                <c:pt idx="948">
                  <c:v>24.274118352931701</c:v>
                </c:pt>
                <c:pt idx="949">
                  <c:v>24.194972330937599</c:v>
                </c:pt>
                <c:pt idx="950">
                  <c:v>24.1193255210332</c:v>
                </c:pt>
                <c:pt idx="951">
                  <c:v>24.1193255210332</c:v>
                </c:pt>
                <c:pt idx="952">
                  <c:v>24.1193255210332</c:v>
                </c:pt>
                <c:pt idx="953">
                  <c:v>24.039116403609999</c:v>
                </c:pt>
                <c:pt idx="954">
                  <c:v>23.962408176279901</c:v>
                </c:pt>
                <c:pt idx="955">
                  <c:v>23.713890677549902</c:v>
                </c:pt>
                <c:pt idx="956">
                  <c:v>23.637717594564801</c:v>
                </c:pt>
                <c:pt idx="957">
                  <c:v>23.561015659789799</c:v>
                </c:pt>
                <c:pt idx="958">
                  <c:v>23.561015659789799</c:v>
                </c:pt>
                <c:pt idx="959">
                  <c:v>23.4878130480345</c:v>
                </c:pt>
                <c:pt idx="960">
                  <c:v>23.4878130480345</c:v>
                </c:pt>
                <c:pt idx="961">
                  <c:v>23.3356946563732</c:v>
                </c:pt>
                <c:pt idx="962">
                  <c:v>23.256563224001098</c:v>
                </c:pt>
                <c:pt idx="963">
                  <c:v>23.180399811438299</c:v>
                </c:pt>
                <c:pt idx="964">
                  <c:v>23.180399811438299</c:v>
                </c:pt>
                <c:pt idx="965">
                  <c:v>23.100215118155901</c:v>
                </c:pt>
                <c:pt idx="966">
                  <c:v>23.100215118155901</c:v>
                </c:pt>
                <c:pt idx="967">
                  <c:v>23.0240569079083</c:v>
                </c:pt>
                <c:pt idx="968">
                  <c:v>22.9484281333716</c:v>
                </c:pt>
                <c:pt idx="969">
                  <c:v>22.850975043442201</c:v>
                </c:pt>
                <c:pt idx="970">
                  <c:v>21.9127985672412</c:v>
                </c:pt>
                <c:pt idx="971">
                  <c:v>21.8361434891352</c:v>
                </c:pt>
                <c:pt idx="972">
                  <c:v>21.7565219371502</c:v>
                </c:pt>
                <c:pt idx="973">
                  <c:v>21.680394345930299</c:v>
                </c:pt>
                <c:pt idx="974">
                  <c:v>21.605980601977802</c:v>
                </c:pt>
                <c:pt idx="975">
                  <c:v>21.605980601977802</c:v>
                </c:pt>
                <c:pt idx="976">
                  <c:v>21.605980601977802</c:v>
                </c:pt>
                <c:pt idx="977">
                  <c:v>21.199519947113</c:v>
                </c:pt>
                <c:pt idx="978">
                  <c:v>21.120432887730502</c:v>
                </c:pt>
                <c:pt idx="979">
                  <c:v>21.0509114790643</c:v>
                </c:pt>
                <c:pt idx="980">
                  <c:v>21.0509114790643</c:v>
                </c:pt>
                <c:pt idx="981">
                  <c:v>20.974280577339801</c:v>
                </c:pt>
                <c:pt idx="982">
                  <c:v>20.974280577339801</c:v>
                </c:pt>
                <c:pt idx="983">
                  <c:v>20.819604668328498</c:v>
                </c:pt>
                <c:pt idx="984">
                  <c:v>20.742983709059502</c:v>
                </c:pt>
                <c:pt idx="985">
                  <c:v>20.663393591380601</c:v>
                </c:pt>
                <c:pt idx="986">
                  <c:v>20.663393591380601</c:v>
                </c:pt>
                <c:pt idx="987">
                  <c:v>20.5694520989164</c:v>
                </c:pt>
                <c:pt idx="988">
                  <c:v>20.417362194066801</c:v>
                </c:pt>
                <c:pt idx="989">
                  <c:v>20.338291268123299</c:v>
                </c:pt>
                <c:pt idx="990">
                  <c:v>20.034532150411501</c:v>
                </c:pt>
                <c:pt idx="991">
                  <c:v>19.959889127537998</c:v>
                </c:pt>
                <c:pt idx="992">
                  <c:v>19.781455313186299</c:v>
                </c:pt>
                <c:pt idx="993">
                  <c:v>19.704867501166898</c:v>
                </c:pt>
                <c:pt idx="994">
                  <c:v>19.704867501166898</c:v>
                </c:pt>
                <c:pt idx="995">
                  <c:v>19.625308083356298</c:v>
                </c:pt>
                <c:pt idx="996">
                  <c:v>19.556273784682102</c:v>
                </c:pt>
                <c:pt idx="997">
                  <c:v>19.556273784682102</c:v>
                </c:pt>
                <c:pt idx="998">
                  <c:v>19.4796924330557</c:v>
                </c:pt>
                <c:pt idx="999">
                  <c:v>19.400139022697001</c:v>
                </c:pt>
                <c:pt idx="1000">
                  <c:v>19.324578663331</c:v>
                </c:pt>
                <c:pt idx="1001">
                  <c:v>19.2455375090479</c:v>
                </c:pt>
                <c:pt idx="1002">
                  <c:v>19.155149009397899</c:v>
                </c:pt>
                <c:pt idx="1003">
                  <c:v>19.075601602060701</c:v>
                </c:pt>
                <c:pt idx="1004">
                  <c:v>19.075601602060701</c:v>
                </c:pt>
                <c:pt idx="1005">
                  <c:v>19.075601602060701</c:v>
                </c:pt>
                <c:pt idx="1006">
                  <c:v>18.998532181474101</c:v>
                </c:pt>
                <c:pt idx="1007">
                  <c:v>18.920001650232599</c:v>
                </c:pt>
                <c:pt idx="1008">
                  <c:v>18.771417337965499</c:v>
                </c:pt>
                <c:pt idx="1009">
                  <c:v>18.771417337965499</c:v>
                </c:pt>
                <c:pt idx="1010">
                  <c:v>18.691884315047201</c:v>
                </c:pt>
                <c:pt idx="1011">
                  <c:v>18.6193174439567</c:v>
                </c:pt>
                <c:pt idx="1012">
                  <c:v>18.542772108841501</c:v>
                </c:pt>
                <c:pt idx="1013">
                  <c:v>18.542772108841501</c:v>
                </c:pt>
                <c:pt idx="1014">
                  <c:v>18.4418927076862</c:v>
                </c:pt>
                <c:pt idx="1015">
                  <c:v>18.4418927076862</c:v>
                </c:pt>
                <c:pt idx="1016">
                  <c:v>18.2903356430587</c:v>
                </c:pt>
                <c:pt idx="1017">
                  <c:v>18.217778909019099</c:v>
                </c:pt>
                <c:pt idx="1018">
                  <c:v>17.916152279288799</c:v>
                </c:pt>
                <c:pt idx="1019">
                  <c:v>17.837645156915301</c:v>
                </c:pt>
                <c:pt idx="1020">
                  <c:v>17.736779711965902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56864"/>
        <c:axId val="98757440"/>
      </c:scatterChart>
      <c:valAx>
        <c:axId val="98756864"/>
        <c:scaling>
          <c:orientation val="minMax"/>
          <c:max val="240"/>
          <c:min val="50"/>
        </c:scaling>
        <c:delete val="0"/>
        <c:axPos val="b"/>
        <c:majorGridlines>
          <c:spPr>
            <a:ln>
              <a:solidFill>
                <a:schemeClr val="tx1"/>
              </a:solidFill>
            </a:ln>
          </c:spPr>
        </c:majorGridlines>
        <c:minorGridlines/>
        <c:numFmt formatCode="General" sourceLinked="1"/>
        <c:majorTickMark val="out"/>
        <c:minorTickMark val="none"/>
        <c:tickLblPos val="nextTo"/>
        <c:spPr>
          <a:noFill/>
          <a:ln w="15875">
            <a:solidFill>
              <a:schemeClr val="tx1"/>
            </a:solidFill>
            <a:tailEnd type="stealth"/>
          </a:ln>
        </c:spPr>
        <c:txPr>
          <a:bodyPr/>
          <a:lstStyle/>
          <a:p>
            <a:pPr>
              <a:defRPr sz="1400"/>
            </a:pPr>
            <a:endParaRPr lang="ru-RU"/>
          </a:p>
        </c:txPr>
        <c:crossAx val="98757440"/>
        <c:crosses val="autoZero"/>
        <c:crossBetween val="midCat"/>
        <c:majorUnit val="30"/>
        <c:minorUnit val="10"/>
      </c:valAx>
      <c:valAx>
        <c:axId val="98757440"/>
        <c:scaling>
          <c:orientation val="minMax"/>
        </c:scaling>
        <c:delete val="0"/>
        <c:axPos val="l"/>
        <c:majorGridlines>
          <c:spPr>
            <a:ln>
              <a:solidFill>
                <a:schemeClr val="tx1"/>
              </a:solidFill>
            </a:ln>
          </c:spPr>
        </c:majorGridlines>
        <c:minorGridlines/>
        <c:numFmt formatCode="General" sourceLinked="1"/>
        <c:majorTickMark val="out"/>
        <c:minorTickMark val="none"/>
        <c:tickLblPos val="nextTo"/>
        <c:spPr>
          <a:ln w="15875">
            <a:solidFill>
              <a:schemeClr val="tx1"/>
            </a:solidFill>
            <a:tailEnd type="stealth"/>
          </a:ln>
        </c:spPr>
        <c:txPr>
          <a:bodyPr/>
          <a:lstStyle/>
          <a:p>
            <a:pPr>
              <a:defRPr sz="1400"/>
            </a:pPr>
            <a:endParaRPr lang="ru-RU"/>
          </a:p>
        </c:txPr>
        <c:crossAx val="98756864"/>
        <c:crosses val="autoZero"/>
        <c:crossBetween val="midCat"/>
        <c:majorUnit val="30"/>
        <c:min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9676388810191631E-2"/>
          <c:y val="1.8497574166865507E-2"/>
          <c:w val="0.95189537578367167"/>
          <c:h val="0.96300485166626903"/>
        </c:manualLayout>
      </c:layout>
      <c:scatterChart>
        <c:scatterStyle val="smoothMarker"/>
        <c:varyColors val="0"/>
        <c:ser>
          <c:idx val="0"/>
          <c:order val="0"/>
          <c:tx>
            <c:v> - График по данным ОК, угл. минуты</c:v>
          </c:tx>
          <c:spPr>
            <a:ln>
              <a:noFill/>
            </a:ln>
          </c:spPr>
          <c:marker>
            <c:symbol val="circle"/>
            <c:size val="4"/>
            <c:spPr>
              <a:noFill/>
              <a:ln w="9525">
                <a:solidFill>
                  <a:schemeClr val="tx2"/>
                </a:solidFill>
              </a:ln>
            </c:spPr>
          </c:marker>
          <c:xVal>
            <c:numRef>
              <c:f>ОК!$Z$3:$Z$1023</c:f>
              <c:numCache>
                <c:formatCode>General</c:formatCode>
                <c:ptCount val="1021"/>
                <c:pt idx="0">
                  <c:v>-156.29831154270099</c:v>
                </c:pt>
                <c:pt idx="1">
                  <c:v>-156.43809424542101</c:v>
                </c:pt>
                <c:pt idx="2">
                  <c:v>-156.43809424542101</c:v>
                </c:pt>
                <c:pt idx="3">
                  <c:v>-156.241871065081</c:v>
                </c:pt>
                <c:pt idx="4">
                  <c:v>-156.241871065081</c:v>
                </c:pt>
                <c:pt idx="5">
                  <c:v>-156.089094157261</c:v>
                </c:pt>
                <c:pt idx="6">
                  <c:v>-156.00434765784101</c:v>
                </c:pt>
                <c:pt idx="7">
                  <c:v>-155.80739483274101</c:v>
                </c:pt>
                <c:pt idx="8">
                  <c:v>-155.80739483274101</c:v>
                </c:pt>
                <c:pt idx="9">
                  <c:v>-155.90993390250199</c:v>
                </c:pt>
                <c:pt idx="10">
                  <c:v>-155.90993390250199</c:v>
                </c:pt>
                <c:pt idx="11">
                  <c:v>-155.91617012886101</c:v>
                </c:pt>
                <c:pt idx="12">
                  <c:v>-155.04872681478199</c:v>
                </c:pt>
                <c:pt idx="13">
                  <c:v>-155.04872681478199</c:v>
                </c:pt>
                <c:pt idx="14">
                  <c:v>-155.191928387281</c:v>
                </c:pt>
                <c:pt idx="15">
                  <c:v>-155.34146766216099</c:v>
                </c:pt>
                <c:pt idx="16">
                  <c:v>-155.10020516202101</c:v>
                </c:pt>
                <c:pt idx="17">
                  <c:v>-155.10020516202101</c:v>
                </c:pt>
                <c:pt idx="18">
                  <c:v>-155.22732363702099</c:v>
                </c:pt>
                <c:pt idx="19">
                  <c:v>-155.24993141034099</c:v>
                </c:pt>
                <c:pt idx="20">
                  <c:v>-155.24993141034099</c:v>
                </c:pt>
                <c:pt idx="21">
                  <c:v>-155.06878025652099</c:v>
                </c:pt>
                <c:pt idx="22">
                  <c:v>-155.174058994321</c:v>
                </c:pt>
                <c:pt idx="23">
                  <c:v>-155.27947266660101</c:v>
                </c:pt>
                <c:pt idx="24">
                  <c:v>-155.01516310542101</c:v>
                </c:pt>
                <c:pt idx="25">
                  <c:v>-155.164843709341</c:v>
                </c:pt>
                <c:pt idx="26">
                  <c:v>-155.18751704652101</c:v>
                </c:pt>
                <c:pt idx="27">
                  <c:v>-155.18751704652101</c:v>
                </c:pt>
                <c:pt idx="28">
                  <c:v>-155.18751704652101</c:v>
                </c:pt>
                <c:pt idx="29">
                  <c:v>-155.005644628981</c:v>
                </c:pt>
                <c:pt idx="30">
                  <c:v>-155.02825715406101</c:v>
                </c:pt>
                <c:pt idx="31">
                  <c:v>-155.26206121758199</c:v>
                </c:pt>
                <c:pt idx="32">
                  <c:v>-155.26206121758199</c:v>
                </c:pt>
                <c:pt idx="33">
                  <c:v>-155.05758836513999</c:v>
                </c:pt>
                <c:pt idx="34">
                  <c:v>-155.12472375558099</c:v>
                </c:pt>
                <c:pt idx="35">
                  <c:v>-155.25303917190101</c:v>
                </c:pt>
                <c:pt idx="36">
                  <c:v>-155.25303917190101</c:v>
                </c:pt>
                <c:pt idx="37">
                  <c:v>-154.96480205022101</c:v>
                </c:pt>
                <c:pt idx="38">
                  <c:v>-155.16052565298</c:v>
                </c:pt>
                <c:pt idx="39">
                  <c:v>-155.073763181701</c:v>
                </c:pt>
                <c:pt idx="40">
                  <c:v>-155.17187694330099</c:v>
                </c:pt>
                <c:pt idx="41">
                  <c:v>-155.240856531541</c:v>
                </c:pt>
                <c:pt idx="42">
                  <c:v>-155.27010480066099</c:v>
                </c:pt>
                <c:pt idx="43">
                  <c:v>-155.27010480066099</c:v>
                </c:pt>
                <c:pt idx="44">
                  <c:v>-155.10013914096101</c:v>
                </c:pt>
                <c:pt idx="45">
                  <c:v>-155.10013914096101</c:v>
                </c:pt>
                <c:pt idx="46">
                  <c:v>-155.23190791020099</c:v>
                </c:pt>
                <c:pt idx="47">
                  <c:v>-155.25546398508101</c:v>
                </c:pt>
                <c:pt idx="48">
                  <c:v>-155.06807376006</c:v>
                </c:pt>
                <c:pt idx="49">
                  <c:v>-155.13727716228101</c:v>
                </c:pt>
                <c:pt idx="50">
                  <c:v>-155.28653866446001</c:v>
                </c:pt>
                <c:pt idx="51">
                  <c:v>-155.01302232522099</c:v>
                </c:pt>
                <c:pt idx="52">
                  <c:v>-155.30561155542199</c:v>
                </c:pt>
                <c:pt idx="53">
                  <c:v>-155.30561155542199</c:v>
                </c:pt>
                <c:pt idx="54">
                  <c:v>-155.30561155542199</c:v>
                </c:pt>
                <c:pt idx="55">
                  <c:v>-155.05463094528099</c:v>
                </c:pt>
                <c:pt idx="56">
                  <c:v>-155.21079272280099</c:v>
                </c:pt>
                <c:pt idx="57">
                  <c:v>-155.04533787036101</c:v>
                </c:pt>
                <c:pt idx="58">
                  <c:v>-155.04533787036101</c:v>
                </c:pt>
                <c:pt idx="59">
                  <c:v>-155.09194826184</c:v>
                </c:pt>
                <c:pt idx="60">
                  <c:v>-155.24202109890101</c:v>
                </c:pt>
                <c:pt idx="61">
                  <c:v>-155.24202109890101</c:v>
                </c:pt>
                <c:pt idx="62">
                  <c:v>-154.984219988821</c:v>
                </c:pt>
                <c:pt idx="63">
                  <c:v>-155.09996968686099</c:v>
                </c:pt>
                <c:pt idx="64">
                  <c:v>-155.33112657306199</c:v>
                </c:pt>
                <c:pt idx="65">
                  <c:v>-155.159278825141</c:v>
                </c:pt>
                <c:pt idx="66">
                  <c:v>-155.18891010941999</c:v>
                </c:pt>
                <c:pt idx="67">
                  <c:v>-155.27622310290101</c:v>
                </c:pt>
                <c:pt idx="68">
                  <c:v>-155.27622310290101</c:v>
                </c:pt>
                <c:pt idx="69">
                  <c:v>-155.27622310290101</c:v>
                </c:pt>
                <c:pt idx="70">
                  <c:v>-155.023214144641</c:v>
                </c:pt>
                <c:pt idx="71">
                  <c:v>-155.17408899702099</c:v>
                </c:pt>
                <c:pt idx="72">
                  <c:v>-155.00806137257999</c:v>
                </c:pt>
                <c:pt idx="73">
                  <c:v>-154.86798317694101</c:v>
                </c:pt>
                <c:pt idx="74">
                  <c:v>-154.938841080841</c:v>
                </c:pt>
                <c:pt idx="75">
                  <c:v>-154.938841080841</c:v>
                </c:pt>
                <c:pt idx="76">
                  <c:v>-154.938841080841</c:v>
                </c:pt>
                <c:pt idx="77">
                  <c:v>-155.23821589818101</c:v>
                </c:pt>
                <c:pt idx="78">
                  <c:v>-154.91859236922099</c:v>
                </c:pt>
                <c:pt idx="79">
                  <c:v>-154.91859236922099</c:v>
                </c:pt>
                <c:pt idx="80">
                  <c:v>-155.080554226321</c:v>
                </c:pt>
                <c:pt idx="81">
                  <c:v>-154.84013569391999</c:v>
                </c:pt>
                <c:pt idx="82">
                  <c:v>-154.93509045246</c:v>
                </c:pt>
                <c:pt idx="83">
                  <c:v>-155.065479950281</c:v>
                </c:pt>
                <c:pt idx="84">
                  <c:v>-154.84818215526099</c:v>
                </c:pt>
                <c:pt idx="85">
                  <c:v>-154.84818215526099</c:v>
                </c:pt>
                <c:pt idx="86">
                  <c:v>-154.94334632178101</c:v>
                </c:pt>
                <c:pt idx="87">
                  <c:v>-154.867526291161</c:v>
                </c:pt>
                <c:pt idx="88">
                  <c:v>-155.07603304560001</c:v>
                </c:pt>
                <c:pt idx="89">
                  <c:v>-155.07603304560001</c:v>
                </c:pt>
                <c:pt idx="90">
                  <c:v>-154.89940139628001</c:v>
                </c:pt>
                <c:pt idx="91">
                  <c:v>-154.840916687641</c:v>
                </c:pt>
                <c:pt idx="92">
                  <c:v>-154.84414435727999</c:v>
                </c:pt>
                <c:pt idx="93">
                  <c:v>-154.94002492272099</c:v>
                </c:pt>
                <c:pt idx="94">
                  <c:v>-154.67317866665999</c:v>
                </c:pt>
                <c:pt idx="95">
                  <c:v>-154.67317866665999</c:v>
                </c:pt>
                <c:pt idx="96">
                  <c:v>-154.59112804980001</c:v>
                </c:pt>
                <c:pt idx="97">
                  <c:v>-154.764706050781</c:v>
                </c:pt>
                <c:pt idx="98">
                  <c:v>-154.968282102182</c:v>
                </c:pt>
                <c:pt idx="99">
                  <c:v>-154.72440537054101</c:v>
                </c:pt>
                <c:pt idx="100">
                  <c:v>-154.79678781774001</c:v>
                </c:pt>
                <c:pt idx="101">
                  <c:v>-154.55246171472101</c:v>
                </c:pt>
                <c:pt idx="102">
                  <c:v>-154.64877885000101</c:v>
                </c:pt>
                <c:pt idx="103">
                  <c:v>-154.64877885000101</c:v>
                </c:pt>
                <c:pt idx="104">
                  <c:v>-154.64877885000101</c:v>
                </c:pt>
                <c:pt idx="105">
                  <c:v>-154.781099518681</c:v>
                </c:pt>
                <c:pt idx="106">
                  <c:v>-154.824783318481</c:v>
                </c:pt>
                <c:pt idx="107">
                  <c:v>-154.53761408586101</c:v>
                </c:pt>
                <c:pt idx="108">
                  <c:v>-154.53761408586101</c:v>
                </c:pt>
                <c:pt idx="109">
                  <c:v>-154.69429524060101</c:v>
                </c:pt>
                <c:pt idx="110">
                  <c:v>-154.496790076021</c:v>
                </c:pt>
                <c:pt idx="111">
                  <c:v>-154.496790076021</c:v>
                </c:pt>
                <c:pt idx="112">
                  <c:v>-154.52742936246099</c:v>
                </c:pt>
                <c:pt idx="113">
                  <c:v>-154.57614081342101</c:v>
                </c:pt>
                <c:pt idx="114">
                  <c:v>-154.35404612273999</c:v>
                </c:pt>
                <c:pt idx="115">
                  <c:v>-154.55477330412</c:v>
                </c:pt>
                <c:pt idx="116">
                  <c:v>-154.55477330412</c:v>
                </c:pt>
                <c:pt idx="117">
                  <c:v>-154.55477330412</c:v>
                </c:pt>
                <c:pt idx="118">
                  <c:v>-154.26558222000199</c:v>
                </c:pt>
                <c:pt idx="119">
                  <c:v>-154.29719586252099</c:v>
                </c:pt>
                <c:pt idx="120">
                  <c:v>-154.30371243851999</c:v>
                </c:pt>
                <c:pt idx="121">
                  <c:v>-154.12242170262101</c:v>
                </c:pt>
                <c:pt idx="122">
                  <c:v>-154.38971450052</c:v>
                </c:pt>
                <c:pt idx="123">
                  <c:v>-154.19774643852</c:v>
                </c:pt>
                <c:pt idx="124">
                  <c:v>-154.02159086232001</c:v>
                </c:pt>
                <c:pt idx="125">
                  <c:v>-154.02159086232001</c:v>
                </c:pt>
                <c:pt idx="126">
                  <c:v>-154.09504176642099</c:v>
                </c:pt>
                <c:pt idx="127">
                  <c:v>-153.84534296231999</c:v>
                </c:pt>
                <c:pt idx="128">
                  <c:v>-153.86993955264001</c:v>
                </c:pt>
                <c:pt idx="129">
                  <c:v>-153.21862072134101</c:v>
                </c:pt>
                <c:pt idx="130">
                  <c:v>-152.94572204382001</c:v>
                </c:pt>
                <c:pt idx="131">
                  <c:v>-153.10661646564</c:v>
                </c:pt>
                <c:pt idx="132">
                  <c:v>-152.85188157258</c:v>
                </c:pt>
                <c:pt idx="133">
                  <c:v>-152.85188157258</c:v>
                </c:pt>
                <c:pt idx="134">
                  <c:v>-152.97565444050099</c:v>
                </c:pt>
                <c:pt idx="135">
                  <c:v>-152.97565444050099</c:v>
                </c:pt>
                <c:pt idx="136">
                  <c:v>-152.16254093754</c:v>
                </c:pt>
                <c:pt idx="137">
                  <c:v>-151.95978486390101</c:v>
                </c:pt>
                <c:pt idx="138">
                  <c:v>-151.94594047896101</c:v>
                </c:pt>
                <c:pt idx="139">
                  <c:v>-151.94594047896101</c:v>
                </c:pt>
                <c:pt idx="140">
                  <c:v>-152.07064219590001</c:v>
                </c:pt>
                <c:pt idx="141">
                  <c:v>-151.830538508101</c:v>
                </c:pt>
                <c:pt idx="142">
                  <c:v>-151.830538508101</c:v>
                </c:pt>
                <c:pt idx="143">
                  <c:v>-151.886077117501</c:v>
                </c:pt>
                <c:pt idx="144">
                  <c:v>-151.95441100254101</c:v>
                </c:pt>
                <c:pt idx="145">
                  <c:v>-151.703678909041</c:v>
                </c:pt>
                <c:pt idx="146">
                  <c:v>-151.703678909041</c:v>
                </c:pt>
                <c:pt idx="147">
                  <c:v>-151.468347051781</c:v>
                </c:pt>
                <c:pt idx="148">
                  <c:v>-151.60633010310099</c:v>
                </c:pt>
                <c:pt idx="149">
                  <c:v>-151.38178628202101</c:v>
                </c:pt>
                <c:pt idx="150">
                  <c:v>-151.38178628202101</c:v>
                </c:pt>
                <c:pt idx="151">
                  <c:v>-151.45651564104099</c:v>
                </c:pt>
                <c:pt idx="152">
                  <c:v>-151.19478631458099</c:v>
                </c:pt>
                <c:pt idx="153">
                  <c:v>-151.35847845402</c:v>
                </c:pt>
                <c:pt idx="154">
                  <c:v>-151.35847845402</c:v>
                </c:pt>
                <c:pt idx="155">
                  <c:v>-151.43336387550099</c:v>
                </c:pt>
                <c:pt idx="156">
                  <c:v>-151.43336387550099</c:v>
                </c:pt>
                <c:pt idx="157">
                  <c:v>-151.245919349281</c:v>
                </c:pt>
                <c:pt idx="158">
                  <c:v>-151.10405437134099</c:v>
                </c:pt>
                <c:pt idx="159">
                  <c:v>-151.19818092870099</c:v>
                </c:pt>
                <c:pt idx="160">
                  <c:v>-151.19818092870099</c:v>
                </c:pt>
                <c:pt idx="161">
                  <c:v>-151.18386448704001</c:v>
                </c:pt>
                <c:pt idx="162">
                  <c:v>-151.18386448704001</c:v>
                </c:pt>
                <c:pt idx="163">
                  <c:v>-150.98435563764099</c:v>
                </c:pt>
                <c:pt idx="164">
                  <c:v>-151.11042139044099</c:v>
                </c:pt>
                <c:pt idx="165">
                  <c:v>-150.80173495332099</c:v>
                </c:pt>
                <c:pt idx="166">
                  <c:v>-150.92156700882001</c:v>
                </c:pt>
                <c:pt idx="167">
                  <c:v>-150.996721234321</c:v>
                </c:pt>
                <c:pt idx="168">
                  <c:v>-150.78335129609999</c:v>
                </c:pt>
                <c:pt idx="169">
                  <c:v>-150.89714530644099</c:v>
                </c:pt>
                <c:pt idx="170">
                  <c:v>-150.89714530644099</c:v>
                </c:pt>
                <c:pt idx="171">
                  <c:v>-150.89714530644099</c:v>
                </c:pt>
                <c:pt idx="172">
                  <c:v>-150.638430323161</c:v>
                </c:pt>
                <c:pt idx="173">
                  <c:v>-150.83393838348101</c:v>
                </c:pt>
                <c:pt idx="174">
                  <c:v>-150.568288790401</c:v>
                </c:pt>
                <c:pt idx="175">
                  <c:v>-150.568288790401</c:v>
                </c:pt>
                <c:pt idx="176">
                  <c:v>-150.643598335501</c:v>
                </c:pt>
                <c:pt idx="177">
                  <c:v>-150.40313636256101</c:v>
                </c:pt>
                <c:pt idx="178">
                  <c:v>-150.40313636256101</c:v>
                </c:pt>
                <c:pt idx="179">
                  <c:v>-150.504184771441</c:v>
                </c:pt>
                <c:pt idx="180">
                  <c:v>-150.61849196280099</c:v>
                </c:pt>
                <c:pt idx="181">
                  <c:v>-150.336697454941</c:v>
                </c:pt>
                <c:pt idx="182">
                  <c:v>-150.336697454941</c:v>
                </c:pt>
                <c:pt idx="183">
                  <c:v>-150.464418503161</c:v>
                </c:pt>
                <c:pt idx="184">
                  <c:v>-150.19573257840099</c:v>
                </c:pt>
                <c:pt idx="185">
                  <c:v>-150.27160595682099</c:v>
                </c:pt>
                <c:pt idx="186">
                  <c:v>-150.27160595682099</c:v>
                </c:pt>
                <c:pt idx="187">
                  <c:v>-150.07396694634099</c:v>
                </c:pt>
                <c:pt idx="188">
                  <c:v>-150.07396694634099</c:v>
                </c:pt>
                <c:pt idx="189">
                  <c:v>-150.19986571188099</c:v>
                </c:pt>
                <c:pt idx="190">
                  <c:v>-149.910317701201</c:v>
                </c:pt>
                <c:pt idx="191">
                  <c:v>-150.10383202728099</c:v>
                </c:pt>
                <c:pt idx="192">
                  <c:v>-150.10383202728099</c:v>
                </c:pt>
                <c:pt idx="193">
                  <c:v>-150.180001764</c:v>
                </c:pt>
                <c:pt idx="194">
                  <c:v>-150.180001764</c:v>
                </c:pt>
                <c:pt idx="195">
                  <c:v>-149.90949696810199</c:v>
                </c:pt>
                <c:pt idx="196">
                  <c:v>-149.98564260911999</c:v>
                </c:pt>
                <c:pt idx="197">
                  <c:v>-150.15366847464</c:v>
                </c:pt>
                <c:pt idx="198">
                  <c:v>-149.90870269842199</c:v>
                </c:pt>
                <c:pt idx="199">
                  <c:v>-149.91289909332099</c:v>
                </c:pt>
                <c:pt idx="200">
                  <c:v>-150.13366846122099</c:v>
                </c:pt>
                <c:pt idx="201">
                  <c:v>-149.78967122562099</c:v>
                </c:pt>
                <c:pt idx="202">
                  <c:v>-149.78967122562099</c:v>
                </c:pt>
                <c:pt idx="203">
                  <c:v>-149.78967122562099</c:v>
                </c:pt>
                <c:pt idx="204">
                  <c:v>-149.93839022196099</c:v>
                </c:pt>
                <c:pt idx="205">
                  <c:v>-149.7688084047</c:v>
                </c:pt>
                <c:pt idx="206">
                  <c:v>-149.86526614224101</c:v>
                </c:pt>
                <c:pt idx="207">
                  <c:v>-149.86526614224101</c:v>
                </c:pt>
                <c:pt idx="208">
                  <c:v>-149.618602588621</c:v>
                </c:pt>
                <c:pt idx="209">
                  <c:v>-149.46465367602099</c:v>
                </c:pt>
                <c:pt idx="210">
                  <c:v>-149.46465367602099</c:v>
                </c:pt>
                <c:pt idx="211">
                  <c:v>-149.58101657124101</c:v>
                </c:pt>
                <c:pt idx="212">
                  <c:v>-149.34004832466101</c:v>
                </c:pt>
                <c:pt idx="213">
                  <c:v>-149.43656247444099</c:v>
                </c:pt>
                <c:pt idx="214">
                  <c:v>-149.513261135341</c:v>
                </c:pt>
                <c:pt idx="215">
                  <c:v>-149.26524339684099</c:v>
                </c:pt>
                <c:pt idx="216">
                  <c:v>-149.461268243521</c:v>
                </c:pt>
                <c:pt idx="217">
                  <c:v>-149.461268243521</c:v>
                </c:pt>
                <c:pt idx="218">
                  <c:v>-149.461268243521</c:v>
                </c:pt>
                <c:pt idx="219">
                  <c:v>-149.39228497248101</c:v>
                </c:pt>
                <c:pt idx="220">
                  <c:v>-149.23663903404</c:v>
                </c:pt>
                <c:pt idx="221">
                  <c:v>-149.41700401140099</c:v>
                </c:pt>
                <c:pt idx="222">
                  <c:v>-149.41700401140099</c:v>
                </c:pt>
                <c:pt idx="223">
                  <c:v>-148.90668117264099</c:v>
                </c:pt>
                <c:pt idx="224">
                  <c:v>-148.90668117264099</c:v>
                </c:pt>
                <c:pt idx="225">
                  <c:v>-149.03080441722099</c:v>
                </c:pt>
                <c:pt idx="226">
                  <c:v>-149.03080441722099</c:v>
                </c:pt>
                <c:pt idx="227">
                  <c:v>-148.65221248056099</c:v>
                </c:pt>
                <c:pt idx="228">
                  <c:v>-148.65221248056099</c:v>
                </c:pt>
                <c:pt idx="229">
                  <c:v>-148.72974632766099</c:v>
                </c:pt>
                <c:pt idx="230">
                  <c:v>-148.58119503222099</c:v>
                </c:pt>
                <c:pt idx="231">
                  <c:v>-148.69963407720101</c:v>
                </c:pt>
                <c:pt idx="232">
                  <c:v>-148.69963407720101</c:v>
                </c:pt>
                <c:pt idx="233">
                  <c:v>-148.804406490302</c:v>
                </c:pt>
                <c:pt idx="234">
                  <c:v>-148.55070965112</c:v>
                </c:pt>
                <c:pt idx="235">
                  <c:v>-148.628550839821</c:v>
                </c:pt>
                <c:pt idx="236">
                  <c:v>-148.67950673424201</c:v>
                </c:pt>
                <c:pt idx="237">
                  <c:v>-148.70332982370101</c:v>
                </c:pt>
                <c:pt idx="238">
                  <c:v>-148.62534243390101</c:v>
                </c:pt>
                <c:pt idx="239">
                  <c:v>-148.20348380262101</c:v>
                </c:pt>
                <c:pt idx="240">
                  <c:v>-148.20348380262101</c:v>
                </c:pt>
                <c:pt idx="241">
                  <c:v>-148.07965863330099</c:v>
                </c:pt>
                <c:pt idx="242">
                  <c:v>-148.17853215138001</c:v>
                </c:pt>
                <c:pt idx="243">
                  <c:v>-148.17853215138001</c:v>
                </c:pt>
                <c:pt idx="244">
                  <c:v>-148.25030646840099</c:v>
                </c:pt>
                <c:pt idx="245">
                  <c:v>-148.25030646840099</c:v>
                </c:pt>
                <c:pt idx="246">
                  <c:v>-148.030243459921</c:v>
                </c:pt>
                <c:pt idx="247">
                  <c:v>-148.177418243761</c:v>
                </c:pt>
                <c:pt idx="248">
                  <c:v>-147.8923604295</c:v>
                </c:pt>
                <c:pt idx="249">
                  <c:v>-147.8923604295</c:v>
                </c:pt>
                <c:pt idx="250">
                  <c:v>-147.88735467534099</c:v>
                </c:pt>
                <c:pt idx="251">
                  <c:v>-147.93861114251999</c:v>
                </c:pt>
                <c:pt idx="252">
                  <c:v>-148.024034543401</c:v>
                </c:pt>
                <c:pt idx="253">
                  <c:v>-147.81325072824001</c:v>
                </c:pt>
                <c:pt idx="254">
                  <c:v>-147.86458514676099</c:v>
                </c:pt>
                <c:pt idx="255">
                  <c:v>-147.99186829998101</c:v>
                </c:pt>
                <c:pt idx="256">
                  <c:v>-147.299447284081</c:v>
                </c:pt>
                <c:pt idx="257">
                  <c:v>-147.42074019918101</c:v>
                </c:pt>
                <c:pt idx="258">
                  <c:v>-147.13727843520101</c:v>
                </c:pt>
                <c:pt idx="259">
                  <c:v>-147.26534452781999</c:v>
                </c:pt>
                <c:pt idx="260">
                  <c:v>-147.188834413801</c:v>
                </c:pt>
                <c:pt idx="261">
                  <c:v>-146.976675813361</c:v>
                </c:pt>
                <c:pt idx="262">
                  <c:v>-147.098542386182</c:v>
                </c:pt>
                <c:pt idx="263">
                  <c:v>-147.098542386182</c:v>
                </c:pt>
                <c:pt idx="264">
                  <c:v>-147.23405450616201</c:v>
                </c:pt>
                <c:pt idx="265">
                  <c:v>-147.23405450616201</c:v>
                </c:pt>
                <c:pt idx="266">
                  <c:v>-147.02131362720101</c:v>
                </c:pt>
                <c:pt idx="267">
                  <c:v>-146.719423895581</c:v>
                </c:pt>
                <c:pt idx="268">
                  <c:v>-146.86985169852099</c:v>
                </c:pt>
                <c:pt idx="269">
                  <c:v>-146.13578507484101</c:v>
                </c:pt>
                <c:pt idx="270">
                  <c:v>-146.372457167101</c:v>
                </c:pt>
                <c:pt idx="271">
                  <c:v>-146.346189561361</c:v>
                </c:pt>
                <c:pt idx="272">
                  <c:v>-145.928027929861</c:v>
                </c:pt>
                <c:pt idx="273">
                  <c:v>-146.05823768226</c:v>
                </c:pt>
                <c:pt idx="274">
                  <c:v>-145.70965828782201</c:v>
                </c:pt>
                <c:pt idx="275">
                  <c:v>-145.896814970641</c:v>
                </c:pt>
                <c:pt idx="276">
                  <c:v>-145.92023601954099</c:v>
                </c:pt>
                <c:pt idx="277">
                  <c:v>-145.62767362986</c:v>
                </c:pt>
                <c:pt idx="278">
                  <c:v>-145.939217484121</c:v>
                </c:pt>
                <c:pt idx="279">
                  <c:v>-145.939217484121</c:v>
                </c:pt>
                <c:pt idx="280">
                  <c:v>-145.58881672218101</c:v>
                </c:pt>
                <c:pt idx="281">
                  <c:v>-145.71964550988099</c:v>
                </c:pt>
                <c:pt idx="282">
                  <c:v>-145.39709182038101</c:v>
                </c:pt>
                <c:pt idx="283">
                  <c:v>-145.55662597338099</c:v>
                </c:pt>
                <c:pt idx="284">
                  <c:v>-145.55662597338099</c:v>
                </c:pt>
                <c:pt idx="285">
                  <c:v>-145.10632488492101</c:v>
                </c:pt>
                <c:pt idx="286">
                  <c:v>-145.287860274541</c:v>
                </c:pt>
                <c:pt idx="287">
                  <c:v>-145.36849235550099</c:v>
                </c:pt>
                <c:pt idx="288">
                  <c:v>-145.36849235550099</c:v>
                </c:pt>
                <c:pt idx="289">
                  <c:v>-145.01535639078199</c:v>
                </c:pt>
                <c:pt idx="290">
                  <c:v>-145.01535639078199</c:v>
                </c:pt>
                <c:pt idx="291">
                  <c:v>-145.04521598202001</c:v>
                </c:pt>
                <c:pt idx="292">
                  <c:v>-144.82146625950099</c:v>
                </c:pt>
                <c:pt idx="293">
                  <c:v>-144.450317487181</c:v>
                </c:pt>
                <c:pt idx="294">
                  <c:v>-144.17307467694101</c:v>
                </c:pt>
                <c:pt idx="295">
                  <c:v>-144.17353772124099</c:v>
                </c:pt>
                <c:pt idx="296">
                  <c:v>-144.17353772124099</c:v>
                </c:pt>
                <c:pt idx="297">
                  <c:v>-141.42228717810099</c:v>
                </c:pt>
                <c:pt idx="298">
                  <c:v>-141.562707233221</c:v>
                </c:pt>
                <c:pt idx="299">
                  <c:v>-141.005987745841</c:v>
                </c:pt>
                <c:pt idx="300">
                  <c:v>-141.0865589892</c:v>
                </c:pt>
                <c:pt idx="301">
                  <c:v>-141.243065205721</c:v>
                </c:pt>
                <c:pt idx="302">
                  <c:v>-140.90094235272099</c:v>
                </c:pt>
                <c:pt idx="303">
                  <c:v>-140.90094235272099</c:v>
                </c:pt>
                <c:pt idx="304">
                  <c:v>-140.90094235272099</c:v>
                </c:pt>
                <c:pt idx="305">
                  <c:v>-141.064496732701</c:v>
                </c:pt>
                <c:pt idx="306">
                  <c:v>-140.72160514314101</c:v>
                </c:pt>
                <c:pt idx="307">
                  <c:v>-140.58779706672101</c:v>
                </c:pt>
                <c:pt idx="308">
                  <c:v>-140.58779706672101</c:v>
                </c:pt>
                <c:pt idx="309">
                  <c:v>-140.37529448880099</c:v>
                </c:pt>
                <c:pt idx="310">
                  <c:v>-140.45589729900101</c:v>
                </c:pt>
                <c:pt idx="311">
                  <c:v>-140.19429036474199</c:v>
                </c:pt>
                <c:pt idx="312">
                  <c:v>-140.19429036474199</c:v>
                </c:pt>
                <c:pt idx="313">
                  <c:v>-140.32121435712099</c:v>
                </c:pt>
                <c:pt idx="314">
                  <c:v>-140.32121435712099</c:v>
                </c:pt>
                <c:pt idx="315">
                  <c:v>-140.13966178560099</c:v>
                </c:pt>
                <c:pt idx="316">
                  <c:v>-139.79329261686101</c:v>
                </c:pt>
                <c:pt idx="317">
                  <c:v>-139.769460608641</c:v>
                </c:pt>
                <c:pt idx="318">
                  <c:v>-139.769460608641</c:v>
                </c:pt>
                <c:pt idx="319">
                  <c:v>-139.41529863204099</c:v>
                </c:pt>
                <c:pt idx="320">
                  <c:v>-139.41529863204099</c:v>
                </c:pt>
                <c:pt idx="321">
                  <c:v>-139.55609206650001</c:v>
                </c:pt>
                <c:pt idx="322">
                  <c:v>-139.55281749042101</c:v>
                </c:pt>
                <c:pt idx="323">
                  <c:v>-139.20445276632</c:v>
                </c:pt>
                <c:pt idx="324">
                  <c:v>-139.36189017960101</c:v>
                </c:pt>
                <c:pt idx="325">
                  <c:v>-138.82396429596201</c:v>
                </c:pt>
                <c:pt idx="326">
                  <c:v>-138.90415476456101</c:v>
                </c:pt>
                <c:pt idx="327">
                  <c:v>-138.638200538701</c:v>
                </c:pt>
                <c:pt idx="328">
                  <c:v>-138.638200538701</c:v>
                </c:pt>
                <c:pt idx="329">
                  <c:v>-138.638200538701</c:v>
                </c:pt>
                <c:pt idx="330">
                  <c:v>-138.82609399764101</c:v>
                </c:pt>
                <c:pt idx="331">
                  <c:v>-138.57898114518099</c:v>
                </c:pt>
                <c:pt idx="332">
                  <c:v>-138.659334073081</c:v>
                </c:pt>
                <c:pt idx="333">
                  <c:v>-138.659334073081</c:v>
                </c:pt>
                <c:pt idx="334">
                  <c:v>-138.148126649761</c:v>
                </c:pt>
                <c:pt idx="335">
                  <c:v>-138.27540529584101</c:v>
                </c:pt>
                <c:pt idx="336">
                  <c:v>-138.27540529584101</c:v>
                </c:pt>
                <c:pt idx="337">
                  <c:v>-137.98365604842101</c:v>
                </c:pt>
                <c:pt idx="338">
                  <c:v>-137.979030380041</c:v>
                </c:pt>
                <c:pt idx="339">
                  <c:v>-138.16768544604099</c:v>
                </c:pt>
                <c:pt idx="340">
                  <c:v>-137.78323467984001</c:v>
                </c:pt>
                <c:pt idx="341">
                  <c:v>-136.44961478076101</c:v>
                </c:pt>
                <c:pt idx="342">
                  <c:v>-136.19777859480101</c:v>
                </c:pt>
                <c:pt idx="343">
                  <c:v>-135.89222610396001</c:v>
                </c:pt>
                <c:pt idx="344">
                  <c:v>-135.940858616041</c:v>
                </c:pt>
                <c:pt idx="345">
                  <c:v>-135.63142569612</c:v>
                </c:pt>
                <c:pt idx="346">
                  <c:v>-135.206510595661</c:v>
                </c:pt>
                <c:pt idx="347">
                  <c:v>-135.427734941701</c:v>
                </c:pt>
                <c:pt idx="348">
                  <c:v>-135.24745024968101</c:v>
                </c:pt>
                <c:pt idx="349">
                  <c:v>-135.125164584961</c:v>
                </c:pt>
                <c:pt idx="350">
                  <c:v>-134.547222866521</c:v>
                </c:pt>
                <c:pt idx="351">
                  <c:v>-134.547222866521</c:v>
                </c:pt>
                <c:pt idx="352">
                  <c:v>-134.27779930992099</c:v>
                </c:pt>
                <c:pt idx="353">
                  <c:v>-133.94324161524099</c:v>
                </c:pt>
                <c:pt idx="354">
                  <c:v>-133.90058085048</c:v>
                </c:pt>
                <c:pt idx="355">
                  <c:v>-133.74440365865999</c:v>
                </c:pt>
                <c:pt idx="356">
                  <c:v>-133.56969580950101</c:v>
                </c:pt>
                <c:pt idx="357">
                  <c:v>-133.70642154648101</c:v>
                </c:pt>
                <c:pt idx="358">
                  <c:v>-133.43427852882101</c:v>
                </c:pt>
                <c:pt idx="359">
                  <c:v>-133.67044803702001</c:v>
                </c:pt>
                <c:pt idx="360">
                  <c:v>-133.86613118112101</c:v>
                </c:pt>
                <c:pt idx="361">
                  <c:v>-133.86613118112101</c:v>
                </c:pt>
                <c:pt idx="362">
                  <c:v>-133.94085845574099</c:v>
                </c:pt>
                <c:pt idx="363">
                  <c:v>-133.33213859381999</c:v>
                </c:pt>
                <c:pt idx="364">
                  <c:v>-133.47160114584</c:v>
                </c:pt>
                <c:pt idx="365">
                  <c:v>-133.47160114584</c:v>
                </c:pt>
                <c:pt idx="366">
                  <c:v>-133.66932668921999</c:v>
                </c:pt>
                <c:pt idx="367">
                  <c:v>-133.66932668921999</c:v>
                </c:pt>
                <c:pt idx="368">
                  <c:v>-133.74274444392</c:v>
                </c:pt>
                <c:pt idx="369">
                  <c:v>-133.712609758441</c:v>
                </c:pt>
                <c:pt idx="370">
                  <c:v>-133.794879494041</c:v>
                </c:pt>
                <c:pt idx="371">
                  <c:v>-133.794879494041</c:v>
                </c:pt>
                <c:pt idx="372">
                  <c:v>-133.93556724738099</c:v>
                </c:pt>
                <c:pt idx="373">
                  <c:v>-133.93556724738099</c:v>
                </c:pt>
                <c:pt idx="374">
                  <c:v>-134.01821440920099</c:v>
                </c:pt>
                <c:pt idx="375">
                  <c:v>-134.068225682161</c:v>
                </c:pt>
                <c:pt idx="376">
                  <c:v>-134.26800378234</c:v>
                </c:pt>
                <c:pt idx="377">
                  <c:v>-134.062722885602</c:v>
                </c:pt>
                <c:pt idx="378">
                  <c:v>-134.145804981541</c:v>
                </c:pt>
                <c:pt idx="379">
                  <c:v>-136.32546184158099</c:v>
                </c:pt>
                <c:pt idx="380">
                  <c:v>-136.41296474472099</c:v>
                </c:pt>
                <c:pt idx="381">
                  <c:v>-136.41296474472099</c:v>
                </c:pt>
                <c:pt idx="382">
                  <c:v>-136.62071798952101</c:v>
                </c:pt>
                <c:pt idx="383">
                  <c:v>-136.67483442006099</c:v>
                </c:pt>
                <c:pt idx="384">
                  <c:v>-136.58589742482101</c:v>
                </c:pt>
                <c:pt idx="385">
                  <c:v>-136.67399612250099</c:v>
                </c:pt>
                <c:pt idx="386">
                  <c:v>-136.822530587161</c:v>
                </c:pt>
                <c:pt idx="387">
                  <c:v>-136.91104483224001</c:v>
                </c:pt>
                <c:pt idx="388">
                  <c:v>-136.76160830202201</c:v>
                </c:pt>
                <c:pt idx="389">
                  <c:v>-136.76160830202201</c:v>
                </c:pt>
                <c:pt idx="390">
                  <c:v>-137.320469490661</c:v>
                </c:pt>
                <c:pt idx="391">
                  <c:v>-137.95765251606201</c:v>
                </c:pt>
                <c:pt idx="392">
                  <c:v>-138.01383018102101</c:v>
                </c:pt>
                <c:pt idx="393">
                  <c:v>-137.82953347260101</c:v>
                </c:pt>
                <c:pt idx="394">
                  <c:v>-137.98107381509999</c:v>
                </c:pt>
                <c:pt idx="395">
                  <c:v>-138.19396170786101</c:v>
                </c:pt>
                <c:pt idx="396">
                  <c:v>-138.19396170786101</c:v>
                </c:pt>
                <c:pt idx="397">
                  <c:v>-138.19396170786101</c:v>
                </c:pt>
                <c:pt idx="398">
                  <c:v>-137.97484409784099</c:v>
                </c:pt>
                <c:pt idx="399">
                  <c:v>-138.07365234677999</c:v>
                </c:pt>
                <c:pt idx="400">
                  <c:v>-138.34413200472099</c:v>
                </c:pt>
                <c:pt idx="401">
                  <c:v>-138.34413200472099</c:v>
                </c:pt>
                <c:pt idx="402">
                  <c:v>-138.49708447386101</c:v>
                </c:pt>
                <c:pt idx="403">
                  <c:v>-138.346433613361</c:v>
                </c:pt>
                <c:pt idx="404">
                  <c:v>-139.022790238141</c:v>
                </c:pt>
                <c:pt idx="405">
                  <c:v>-138.96004285475999</c:v>
                </c:pt>
                <c:pt idx="406">
                  <c:v>-138.95633054520101</c:v>
                </c:pt>
                <c:pt idx="407">
                  <c:v>-139.049845834921</c:v>
                </c:pt>
                <c:pt idx="408">
                  <c:v>-138.79740778062001</c:v>
                </c:pt>
                <c:pt idx="409">
                  <c:v>-138.79740778062001</c:v>
                </c:pt>
                <c:pt idx="410">
                  <c:v>-139.18021302018099</c:v>
                </c:pt>
                <c:pt idx="411">
                  <c:v>-139.18021302018099</c:v>
                </c:pt>
                <c:pt idx="412">
                  <c:v>-139.368043146541</c:v>
                </c:pt>
                <c:pt idx="413">
                  <c:v>-139.17890797104101</c:v>
                </c:pt>
                <c:pt idx="414">
                  <c:v>-139.050105411061</c:v>
                </c:pt>
                <c:pt idx="415">
                  <c:v>-139.050105411061</c:v>
                </c:pt>
                <c:pt idx="416">
                  <c:v>-137.623808037781</c:v>
                </c:pt>
                <c:pt idx="417">
                  <c:v>-137.827060362541</c:v>
                </c:pt>
                <c:pt idx="418">
                  <c:v>-137.827060362541</c:v>
                </c:pt>
                <c:pt idx="419">
                  <c:v>-137.92647271608001</c:v>
                </c:pt>
                <c:pt idx="420">
                  <c:v>-137.72484732432</c:v>
                </c:pt>
                <c:pt idx="421">
                  <c:v>-137.957953017421</c:v>
                </c:pt>
                <c:pt idx="422">
                  <c:v>-137.72683458642101</c:v>
                </c:pt>
                <c:pt idx="423">
                  <c:v>-137.78877617814101</c:v>
                </c:pt>
                <c:pt idx="424">
                  <c:v>-138.02267029158099</c:v>
                </c:pt>
                <c:pt idx="425">
                  <c:v>-137.41386557814101</c:v>
                </c:pt>
                <c:pt idx="426">
                  <c:v>-137.43940030805999</c:v>
                </c:pt>
                <c:pt idx="427">
                  <c:v>-137.16029465184101</c:v>
                </c:pt>
                <c:pt idx="428">
                  <c:v>-137.06066761242101</c:v>
                </c:pt>
                <c:pt idx="429">
                  <c:v>-137.29737915192001</c:v>
                </c:pt>
                <c:pt idx="430">
                  <c:v>-136.91638413744101</c:v>
                </c:pt>
                <c:pt idx="431">
                  <c:v>-136.32145883028099</c:v>
                </c:pt>
                <c:pt idx="432">
                  <c:v>-136.39229694024201</c:v>
                </c:pt>
                <c:pt idx="433">
                  <c:v>-136.45194342606101</c:v>
                </c:pt>
                <c:pt idx="434">
                  <c:v>-136.42157023608101</c:v>
                </c:pt>
                <c:pt idx="435">
                  <c:v>-136.24202626416101</c:v>
                </c:pt>
                <c:pt idx="436">
                  <c:v>-135.84956543538101</c:v>
                </c:pt>
                <c:pt idx="437">
                  <c:v>-135.84956543538101</c:v>
                </c:pt>
                <c:pt idx="438">
                  <c:v>-135.84956543538101</c:v>
                </c:pt>
                <c:pt idx="439">
                  <c:v>-135.989844834481</c:v>
                </c:pt>
                <c:pt idx="440">
                  <c:v>-135.77873800482001</c:v>
                </c:pt>
                <c:pt idx="441">
                  <c:v>-136.09041281490099</c:v>
                </c:pt>
                <c:pt idx="442">
                  <c:v>-136.09041281490099</c:v>
                </c:pt>
                <c:pt idx="443">
                  <c:v>-135.87873335472099</c:v>
                </c:pt>
                <c:pt idx="444">
                  <c:v>-136.01097744323999</c:v>
                </c:pt>
                <c:pt idx="445">
                  <c:v>-135.24099287700099</c:v>
                </c:pt>
                <c:pt idx="446">
                  <c:v>-135.24099287700099</c:v>
                </c:pt>
                <c:pt idx="447">
                  <c:v>-135.41211543804101</c:v>
                </c:pt>
                <c:pt idx="448">
                  <c:v>-135.41211543804101</c:v>
                </c:pt>
                <c:pt idx="449">
                  <c:v>-135.479762428741</c:v>
                </c:pt>
                <c:pt idx="450">
                  <c:v>-135.58168498332</c:v>
                </c:pt>
                <c:pt idx="451">
                  <c:v>-135.39867378791999</c:v>
                </c:pt>
                <c:pt idx="452">
                  <c:v>-135.39867378791999</c:v>
                </c:pt>
                <c:pt idx="453">
                  <c:v>-134.939313007621</c:v>
                </c:pt>
                <c:pt idx="454">
                  <c:v>-135.03712649658101</c:v>
                </c:pt>
                <c:pt idx="455">
                  <c:v>-135.178723545661</c:v>
                </c:pt>
                <c:pt idx="456">
                  <c:v>-135.09656033316199</c:v>
                </c:pt>
                <c:pt idx="457">
                  <c:v>-134.35578989538101</c:v>
                </c:pt>
                <c:pt idx="458">
                  <c:v>-134.52811004783999</c:v>
                </c:pt>
                <c:pt idx="459">
                  <c:v>-134.52811004783999</c:v>
                </c:pt>
                <c:pt idx="460">
                  <c:v>-134.52811004783999</c:v>
                </c:pt>
                <c:pt idx="461">
                  <c:v>-134.59023189918099</c:v>
                </c:pt>
                <c:pt idx="462">
                  <c:v>-133.88847752136101</c:v>
                </c:pt>
                <c:pt idx="463">
                  <c:v>-134.17316330970101</c:v>
                </c:pt>
                <c:pt idx="464">
                  <c:v>-133.95446473692101</c:v>
                </c:pt>
                <c:pt idx="465">
                  <c:v>-134.01656250665999</c:v>
                </c:pt>
                <c:pt idx="466">
                  <c:v>-133.94031426510099</c:v>
                </c:pt>
                <c:pt idx="467">
                  <c:v>-133.54158981798199</c:v>
                </c:pt>
                <c:pt idx="468">
                  <c:v>-133.54158981798199</c:v>
                </c:pt>
                <c:pt idx="469">
                  <c:v>-132.93786670518199</c:v>
                </c:pt>
                <c:pt idx="470">
                  <c:v>-132.27452576682001</c:v>
                </c:pt>
                <c:pt idx="471">
                  <c:v>-131.85812954160099</c:v>
                </c:pt>
                <c:pt idx="472">
                  <c:v>-131.55975588162201</c:v>
                </c:pt>
                <c:pt idx="473">
                  <c:v>-131.17132163100001</c:v>
                </c:pt>
                <c:pt idx="474">
                  <c:v>-131.10776424192099</c:v>
                </c:pt>
                <c:pt idx="475">
                  <c:v>-131.10776424192099</c:v>
                </c:pt>
                <c:pt idx="476">
                  <c:v>-130.250045222041</c:v>
                </c:pt>
                <c:pt idx="477">
                  <c:v>-130.49838127956099</c:v>
                </c:pt>
                <c:pt idx="478">
                  <c:v>-130.49838127956099</c:v>
                </c:pt>
                <c:pt idx="479">
                  <c:v>-130.38431267922101</c:v>
                </c:pt>
                <c:pt idx="480">
                  <c:v>-130.40301762192101</c:v>
                </c:pt>
                <c:pt idx="481">
                  <c:v>-129.79846586526099</c:v>
                </c:pt>
                <c:pt idx="482">
                  <c:v>-129.16683315888099</c:v>
                </c:pt>
                <c:pt idx="483">
                  <c:v>-129.15125254824099</c:v>
                </c:pt>
                <c:pt idx="484">
                  <c:v>-129.15125254824099</c:v>
                </c:pt>
                <c:pt idx="485">
                  <c:v>-128.91844024901999</c:v>
                </c:pt>
                <c:pt idx="486">
                  <c:v>-128.45514828432101</c:v>
                </c:pt>
                <c:pt idx="487">
                  <c:v>-128.22118398276001</c:v>
                </c:pt>
                <c:pt idx="488">
                  <c:v>-128.22118398276001</c:v>
                </c:pt>
                <c:pt idx="489">
                  <c:v>-128.47091886846101</c:v>
                </c:pt>
                <c:pt idx="490">
                  <c:v>-128.47091886846101</c:v>
                </c:pt>
                <c:pt idx="491">
                  <c:v>-127.854159361862</c:v>
                </c:pt>
                <c:pt idx="492">
                  <c:v>-127.660554771181</c:v>
                </c:pt>
                <c:pt idx="493">
                  <c:v>-127.03491366966099</c:v>
                </c:pt>
                <c:pt idx="494">
                  <c:v>-126.41938353198201</c:v>
                </c:pt>
                <c:pt idx="495">
                  <c:v>-126.237343716121</c:v>
                </c:pt>
                <c:pt idx="496">
                  <c:v>-126.412235880841</c:v>
                </c:pt>
                <c:pt idx="497">
                  <c:v>-126.412235880841</c:v>
                </c:pt>
                <c:pt idx="498">
                  <c:v>-125.598236955842</c:v>
                </c:pt>
                <c:pt idx="499">
                  <c:v>-125.598236955842</c:v>
                </c:pt>
                <c:pt idx="500">
                  <c:v>-124.86592011786</c:v>
                </c:pt>
                <c:pt idx="501">
                  <c:v>-125.116633342981</c:v>
                </c:pt>
                <c:pt idx="502">
                  <c:v>-122.657520523861</c:v>
                </c:pt>
                <c:pt idx="503">
                  <c:v>-122.657520523861</c:v>
                </c:pt>
                <c:pt idx="504">
                  <c:v>-122.68054398426101</c:v>
                </c:pt>
                <c:pt idx="505">
                  <c:v>-122.68054398426101</c:v>
                </c:pt>
                <c:pt idx="506">
                  <c:v>-121.812204350041</c:v>
                </c:pt>
                <c:pt idx="507">
                  <c:v>-121.19290932822101</c:v>
                </c:pt>
                <c:pt idx="508">
                  <c:v>-119.572418758322</c:v>
                </c:pt>
                <c:pt idx="509">
                  <c:v>-119.39646158484101</c:v>
                </c:pt>
                <c:pt idx="510">
                  <c:v>-119.39646158484101</c:v>
                </c:pt>
                <c:pt idx="511">
                  <c:v>-119.39646158484101</c:v>
                </c:pt>
                <c:pt idx="512">
                  <c:v>-119.44698451488</c:v>
                </c:pt>
                <c:pt idx="513">
                  <c:v>-118.935267400201</c:v>
                </c:pt>
                <c:pt idx="514">
                  <c:v>-118.521019320721</c:v>
                </c:pt>
                <c:pt idx="515">
                  <c:v>-118.521019320721</c:v>
                </c:pt>
                <c:pt idx="516">
                  <c:v>-118.737409679161</c:v>
                </c:pt>
                <c:pt idx="517">
                  <c:v>-118.638572931841</c:v>
                </c:pt>
                <c:pt idx="518">
                  <c:v>-118.638572931841</c:v>
                </c:pt>
                <c:pt idx="519">
                  <c:v>-117.703423452721</c:v>
                </c:pt>
                <c:pt idx="520">
                  <c:v>-117.875517719341</c:v>
                </c:pt>
                <c:pt idx="521">
                  <c:v>-117.660684602942</c:v>
                </c:pt>
                <c:pt idx="522">
                  <c:v>-117.66554353476</c:v>
                </c:pt>
                <c:pt idx="523">
                  <c:v>-116.892832096981</c:v>
                </c:pt>
                <c:pt idx="524">
                  <c:v>-116.63218083132</c:v>
                </c:pt>
                <c:pt idx="525">
                  <c:v>-116.63218083132</c:v>
                </c:pt>
                <c:pt idx="526">
                  <c:v>-116.63218083132</c:v>
                </c:pt>
                <c:pt idx="527">
                  <c:v>-116.88366821352101</c:v>
                </c:pt>
                <c:pt idx="528">
                  <c:v>-116.74647673026099</c:v>
                </c:pt>
                <c:pt idx="529">
                  <c:v>-116.016462158821</c:v>
                </c:pt>
                <c:pt idx="530">
                  <c:v>-116.016462158821</c:v>
                </c:pt>
                <c:pt idx="531">
                  <c:v>-115.79777070684101</c:v>
                </c:pt>
                <c:pt idx="532">
                  <c:v>-115.844775516361</c:v>
                </c:pt>
                <c:pt idx="533">
                  <c:v>-115.661331514981</c:v>
                </c:pt>
                <c:pt idx="534">
                  <c:v>-115.661331514981</c:v>
                </c:pt>
                <c:pt idx="535">
                  <c:v>-115.270108641721</c:v>
                </c:pt>
                <c:pt idx="536">
                  <c:v>-115.270108641721</c:v>
                </c:pt>
                <c:pt idx="537">
                  <c:v>-113.893588140841</c:v>
                </c:pt>
                <c:pt idx="538">
                  <c:v>-113.5799666019</c:v>
                </c:pt>
                <c:pt idx="539">
                  <c:v>-113.181400795081</c:v>
                </c:pt>
                <c:pt idx="540">
                  <c:v>-111.710198820361</c:v>
                </c:pt>
                <c:pt idx="541">
                  <c:v>-111.888800460421</c:v>
                </c:pt>
                <c:pt idx="542">
                  <c:v>-111.888800460421</c:v>
                </c:pt>
                <c:pt idx="543">
                  <c:v>-111.651816050401</c:v>
                </c:pt>
                <c:pt idx="544">
                  <c:v>-111.74006618550099</c:v>
                </c:pt>
                <c:pt idx="545">
                  <c:v>-110.933660270581</c:v>
                </c:pt>
                <c:pt idx="546">
                  <c:v>-108.11893771386001</c:v>
                </c:pt>
                <c:pt idx="547">
                  <c:v>-108.11893771386001</c:v>
                </c:pt>
                <c:pt idx="548">
                  <c:v>-107.834966422741</c:v>
                </c:pt>
                <c:pt idx="549">
                  <c:v>-108.0422708649</c:v>
                </c:pt>
                <c:pt idx="550">
                  <c:v>-107.673237991202</c:v>
                </c:pt>
                <c:pt idx="551">
                  <c:v>-107.518532887441</c:v>
                </c:pt>
                <c:pt idx="552">
                  <c:v>-107.641636375801</c:v>
                </c:pt>
                <c:pt idx="553">
                  <c:v>-104.723498423222</c:v>
                </c:pt>
                <c:pt idx="554">
                  <c:v>-104.723498423222</c:v>
                </c:pt>
                <c:pt idx="555">
                  <c:v>-103.61669025594099</c:v>
                </c:pt>
                <c:pt idx="556">
                  <c:v>-103.36343464788099</c:v>
                </c:pt>
                <c:pt idx="557">
                  <c:v>-103.327371998641</c:v>
                </c:pt>
                <c:pt idx="558">
                  <c:v>-103.02209339357999</c:v>
                </c:pt>
                <c:pt idx="559">
                  <c:v>-102.756551973062</c:v>
                </c:pt>
                <c:pt idx="560">
                  <c:v>-103.115163596101</c:v>
                </c:pt>
                <c:pt idx="561">
                  <c:v>-102.80852727288099</c:v>
                </c:pt>
                <c:pt idx="562">
                  <c:v>-103.167315883561</c:v>
                </c:pt>
                <c:pt idx="563">
                  <c:v>-103.167315883561</c:v>
                </c:pt>
                <c:pt idx="564">
                  <c:v>-103.167315883561</c:v>
                </c:pt>
                <c:pt idx="565">
                  <c:v>-103.340591548861</c:v>
                </c:pt>
                <c:pt idx="566">
                  <c:v>-103.08206087856099</c:v>
                </c:pt>
                <c:pt idx="567">
                  <c:v>-102.8982503343</c:v>
                </c:pt>
                <c:pt idx="568">
                  <c:v>-102.8982503343</c:v>
                </c:pt>
                <c:pt idx="569">
                  <c:v>-102.76899664794099</c:v>
                </c:pt>
                <c:pt idx="570">
                  <c:v>-103.44224804136201</c:v>
                </c:pt>
                <c:pt idx="571">
                  <c:v>-103.31327429100099</c:v>
                </c:pt>
                <c:pt idx="572">
                  <c:v>-103.31327429100099</c:v>
                </c:pt>
                <c:pt idx="573">
                  <c:v>-103.044464847241</c:v>
                </c:pt>
                <c:pt idx="574">
                  <c:v>-103.044464847241</c:v>
                </c:pt>
                <c:pt idx="575">
                  <c:v>-102.867621880141</c:v>
                </c:pt>
                <c:pt idx="576">
                  <c:v>-103.190327225101</c:v>
                </c:pt>
                <c:pt idx="577">
                  <c:v>-103.456789842181</c:v>
                </c:pt>
                <c:pt idx="578">
                  <c:v>-103.456789842181</c:v>
                </c:pt>
                <c:pt idx="579">
                  <c:v>-103.194887028781</c:v>
                </c:pt>
                <c:pt idx="580">
                  <c:v>-103.194887028781</c:v>
                </c:pt>
                <c:pt idx="581">
                  <c:v>-102.973628620501</c:v>
                </c:pt>
                <c:pt idx="582">
                  <c:v>-103.108427404981</c:v>
                </c:pt>
                <c:pt idx="583">
                  <c:v>-102.78690240258101</c:v>
                </c:pt>
                <c:pt idx="584">
                  <c:v>-103.344328816741</c:v>
                </c:pt>
                <c:pt idx="585">
                  <c:v>-103.33886707008099</c:v>
                </c:pt>
                <c:pt idx="586">
                  <c:v>-103.257887633281</c:v>
                </c:pt>
                <c:pt idx="587">
                  <c:v>-103.243786132621</c:v>
                </c:pt>
                <c:pt idx="588">
                  <c:v>-103.243786132621</c:v>
                </c:pt>
                <c:pt idx="589">
                  <c:v>-103.243786132621</c:v>
                </c:pt>
                <c:pt idx="590">
                  <c:v>-103.556239594321</c:v>
                </c:pt>
                <c:pt idx="591">
                  <c:v>-103.643758047961</c:v>
                </c:pt>
                <c:pt idx="592">
                  <c:v>-103.23298800636</c:v>
                </c:pt>
                <c:pt idx="593">
                  <c:v>-103.15070044242</c:v>
                </c:pt>
                <c:pt idx="594">
                  <c:v>-103.93133678088</c:v>
                </c:pt>
                <c:pt idx="595">
                  <c:v>-103.93133678088</c:v>
                </c:pt>
                <c:pt idx="596">
                  <c:v>-103.93133678088</c:v>
                </c:pt>
                <c:pt idx="597">
                  <c:v>-103.612499478782</c:v>
                </c:pt>
                <c:pt idx="598">
                  <c:v>-103.38616357794</c:v>
                </c:pt>
                <c:pt idx="599">
                  <c:v>-103.34051908776</c:v>
                </c:pt>
                <c:pt idx="600">
                  <c:v>-103.34051908776</c:v>
                </c:pt>
                <c:pt idx="601">
                  <c:v>-103.674591748081</c:v>
                </c:pt>
                <c:pt idx="602">
                  <c:v>-103.95080907222101</c:v>
                </c:pt>
                <c:pt idx="603">
                  <c:v>-103.493180936462</c:v>
                </c:pt>
                <c:pt idx="604">
                  <c:v>-103.493180936462</c:v>
                </c:pt>
                <c:pt idx="605">
                  <c:v>-103.446224364361</c:v>
                </c:pt>
                <c:pt idx="606">
                  <c:v>-103.16004317478099</c:v>
                </c:pt>
                <c:pt idx="607">
                  <c:v>-103.16004317478099</c:v>
                </c:pt>
                <c:pt idx="608">
                  <c:v>-102.96706289994</c:v>
                </c:pt>
                <c:pt idx="609">
                  <c:v>-102.63162448062</c:v>
                </c:pt>
                <c:pt idx="610">
                  <c:v>-102.820622888881</c:v>
                </c:pt>
                <c:pt idx="611">
                  <c:v>-102.820622888881</c:v>
                </c:pt>
                <c:pt idx="612">
                  <c:v>-103.321280095801</c:v>
                </c:pt>
                <c:pt idx="613">
                  <c:v>-103.321280095801</c:v>
                </c:pt>
                <c:pt idx="614">
                  <c:v>-103.12160123922099</c:v>
                </c:pt>
                <c:pt idx="615">
                  <c:v>-102.784089697141</c:v>
                </c:pt>
                <c:pt idx="616">
                  <c:v>-102.69649289700099</c:v>
                </c:pt>
                <c:pt idx="617">
                  <c:v>-102.69649289700099</c:v>
                </c:pt>
                <c:pt idx="618">
                  <c:v>-102.357621730801</c:v>
                </c:pt>
                <c:pt idx="619">
                  <c:v>-102.357621730801</c:v>
                </c:pt>
                <c:pt idx="620">
                  <c:v>-103.185296942221</c:v>
                </c:pt>
                <c:pt idx="621">
                  <c:v>-102.944982165181</c:v>
                </c:pt>
                <c:pt idx="622">
                  <c:v>-102.659159410621</c:v>
                </c:pt>
                <c:pt idx="623">
                  <c:v>-102.417599179861</c:v>
                </c:pt>
                <c:pt idx="624">
                  <c:v>-102.564026270941</c:v>
                </c:pt>
                <c:pt idx="625">
                  <c:v>-102.222245169061</c:v>
                </c:pt>
                <c:pt idx="626">
                  <c:v>-102.02435496240101</c:v>
                </c:pt>
                <c:pt idx="627">
                  <c:v>-102.02435496240101</c:v>
                </c:pt>
                <c:pt idx="628">
                  <c:v>-102.02435496240101</c:v>
                </c:pt>
                <c:pt idx="629">
                  <c:v>-102.814109863201</c:v>
                </c:pt>
                <c:pt idx="630">
                  <c:v>-102.382048021561</c:v>
                </c:pt>
                <c:pt idx="631">
                  <c:v>-102.137887150921</c:v>
                </c:pt>
                <c:pt idx="632">
                  <c:v>-102.137887150921</c:v>
                </c:pt>
                <c:pt idx="633">
                  <c:v>-102.28527248766</c:v>
                </c:pt>
                <c:pt idx="634">
                  <c:v>-101.88514938144</c:v>
                </c:pt>
                <c:pt idx="635">
                  <c:v>-101.88514938144</c:v>
                </c:pt>
                <c:pt idx="636">
                  <c:v>-101.639368713241</c:v>
                </c:pt>
                <c:pt idx="637">
                  <c:v>-101.292367529941</c:v>
                </c:pt>
                <c:pt idx="638">
                  <c:v>-102.446845750801</c:v>
                </c:pt>
                <c:pt idx="639">
                  <c:v>-101.998988558101</c:v>
                </c:pt>
                <c:pt idx="640">
                  <c:v>-101.595892045561</c:v>
                </c:pt>
                <c:pt idx="641">
                  <c:v>-101.449290051001</c:v>
                </c:pt>
                <c:pt idx="642">
                  <c:v>-101.449290051001</c:v>
                </c:pt>
                <c:pt idx="643">
                  <c:v>-101.449290051001</c:v>
                </c:pt>
                <c:pt idx="644">
                  <c:v>-101.597141711101</c:v>
                </c:pt>
                <c:pt idx="645">
                  <c:v>-101.14577015778001</c:v>
                </c:pt>
                <c:pt idx="646">
                  <c:v>-100.59098355414</c:v>
                </c:pt>
                <c:pt idx="647">
                  <c:v>-100.59098355414</c:v>
                </c:pt>
                <c:pt idx="648">
                  <c:v>-100.840079731381</c:v>
                </c:pt>
                <c:pt idx="649">
                  <c:v>-101.303334115501</c:v>
                </c:pt>
                <c:pt idx="650">
                  <c:v>-101.21068698324</c:v>
                </c:pt>
                <c:pt idx="651">
                  <c:v>-101.21068698324</c:v>
                </c:pt>
                <c:pt idx="652">
                  <c:v>-100.85749720266099</c:v>
                </c:pt>
                <c:pt idx="653">
                  <c:v>-100.85749720266099</c:v>
                </c:pt>
                <c:pt idx="654">
                  <c:v>-100.6422302469</c:v>
                </c:pt>
                <c:pt idx="655">
                  <c:v>-100.342817759281</c:v>
                </c:pt>
                <c:pt idx="656">
                  <c:v>-99.883733658480594</c:v>
                </c:pt>
                <c:pt idx="657">
                  <c:v>-99.883733658480594</c:v>
                </c:pt>
                <c:pt idx="658">
                  <c:v>-100.55611776708101</c:v>
                </c:pt>
                <c:pt idx="659">
                  <c:v>-100.55611776708101</c:v>
                </c:pt>
                <c:pt idx="660">
                  <c:v>-100.70513679726101</c:v>
                </c:pt>
                <c:pt idx="661">
                  <c:v>-100.451138310001</c:v>
                </c:pt>
                <c:pt idx="662">
                  <c:v>-100.03674111846099</c:v>
                </c:pt>
                <c:pt idx="663">
                  <c:v>-99.781247720521193</c:v>
                </c:pt>
                <c:pt idx="664">
                  <c:v>-100.033485251161</c:v>
                </c:pt>
                <c:pt idx="665">
                  <c:v>-99.569518300021201</c:v>
                </c:pt>
                <c:pt idx="666">
                  <c:v>-99.472948117441206</c:v>
                </c:pt>
                <c:pt idx="667">
                  <c:v>-99.472948117441206</c:v>
                </c:pt>
                <c:pt idx="668">
                  <c:v>-99.472948117441206</c:v>
                </c:pt>
                <c:pt idx="669">
                  <c:v>-99.840042504360596</c:v>
                </c:pt>
                <c:pt idx="670">
                  <c:v>-99.722438398080598</c:v>
                </c:pt>
                <c:pt idx="671">
                  <c:v>-99.249310996920002</c:v>
                </c:pt>
                <c:pt idx="672">
                  <c:v>-99.249310996920002</c:v>
                </c:pt>
                <c:pt idx="673">
                  <c:v>-98.932009220881199</c:v>
                </c:pt>
                <c:pt idx="674">
                  <c:v>-98.833535941800605</c:v>
                </c:pt>
                <c:pt idx="675">
                  <c:v>-98.942801256120603</c:v>
                </c:pt>
                <c:pt idx="676">
                  <c:v>-99.198244228621206</c:v>
                </c:pt>
                <c:pt idx="677">
                  <c:v>-98.772939277980598</c:v>
                </c:pt>
                <c:pt idx="678">
                  <c:v>-98.772939277980598</c:v>
                </c:pt>
                <c:pt idx="679">
                  <c:v>-98.772939277980598</c:v>
                </c:pt>
                <c:pt idx="680">
                  <c:v>-98.404165296781201</c:v>
                </c:pt>
                <c:pt idx="681">
                  <c:v>-98.14045940394</c:v>
                </c:pt>
                <c:pt idx="682">
                  <c:v>-97.918690131721206</c:v>
                </c:pt>
                <c:pt idx="683">
                  <c:v>-97.595277098521194</c:v>
                </c:pt>
                <c:pt idx="684">
                  <c:v>-97.595277098521194</c:v>
                </c:pt>
                <c:pt idx="685">
                  <c:v>-97.435664020499999</c:v>
                </c:pt>
                <c:pt idx="686">
                  <c:v>-97.120070038380604</c:v>
                </c:pt>
                <c:pt idx="687">
                  <c:v>-97.120070038380604</c:v>
                </c:pt>
                <c:pt idx="688">
                  <c:v>-97.601058629579995</c:v>
                </c:pt>
                <c:pt idx="689">
                  <c:v>-96.745505699220004</c:v>
                </c:pt>
                <c:pt idx="690">
                  <c:v>-97.366456417320606</c:v>
                </c:pt>
                <c:pt idx="691">
                  <c:v>-97.048987765200593</c:v>
                </c:pt>
                <c:pt idx="692">
                  <c:v>-96.779772580380595</c:v>
                </c:pt>
                <c:pt idx="693">
                  <c:v>-96.779772580380595</c:v>
                </c:pt>
                <c:pt idx="694">
                  <c:v>-96.676048602361206</c:v>
                </c:pt>
                <c:pt idx="695">
                  <c:v>-96.676048602361206</c:v>
                </c:pt>
                <c:pt idx="696">
                  <c:v>-96.658549192440006</c:v>
                </c:pt>
                <c:pt idx="697">
                  <c:v>-96.220899467880599</c:v>
                </c:pt>
                <c:pt idx="698">
                  <c:v>-96.057219923520606</c:v>
                </c:pt>
                <c:pt idx="699">
                  <c:v>-95.735219926920607</c:v>
                </c:pt>
                <c:pt idx="700">
                  <c:v>-96.050876352060001</c:v>
                </c:pt>
                <c:pt idx="701">
                  <c:v>-96.420314292</c:v>
                </c:pt>
                <c:pt idx="702">
                  <c:v>-96.097406766359995</c:v>
                </c:pt>
                <c:pt idx="703">
                  <c:v>-96.097406766359995</c:v>
                </c:pt>
                <c:pt idx="704">
                  <c:v>-96.097406766359995</c:v>
                </c:pt>
                <c:pt idx="705">
                  <c:v>-95.764285310400595</c:v>
                </c:pt>
                <c:pt idx="706">
                  <c:v>-95.806981152901201</c:v>
                </c:pt>
                <c:pt idx="707">
                  <c:v>-95.421897020820595</c:v>
                </c:pt>
                <c:pt idx="708">
                  <c:v>-95.421897020820595</c:v>
                </c:pt>
                <c:pt idx="709">
                  <c:v>-94.866681084181195</c:v>
                </c:pt>
                <c:pt idx="710">
                  <c:v>-94.758353785081198</c:v>
                </c:pt>
                <c:pt idx="711">
                  <c:v>-94.758353785081198</c:v>
                </c:pt>
                <c:pt idx="712">
                  <c:v>-94.370255309041198</c:v>
                </c:pt>
                <c:pt idx="713">
                  <c:v>-94.568585183161801</c:v>
                </c:pt>
                <c:pt idx="714">
                  <c:v>-93.300863420640596</c:v>
                </c:pt>
                <c:pt idx="715">
                  <c:v>-93.300863420640596</c:v>
                </c:pt>
                <c:pt idx="716">
                  <c:v>-93.388341003361802</c:v>
                </c:pt>
                <c:pt idx="717">
                  <c:v>-93.103722012420604</c:v>
                </c:pt>
                <c:pt idx="718">
                  <c:v>-92.766954058261206</c:v>
                </c:pt>
                <c:pt idx="719">
                  <c:v>-92.766954058261206</c:v>
                </c:pt>
                <c:pt idx="720">
                  <c:v>-92.420028602040603</c:v>
                </c:pt>
                <c:pt idx="721">
                  <c:v>-92.420028602040603</c:v>
                </c:pt>
                <c:pt idx="722">
                  <c:v>-92.491793200801197</c:v>
                </c:pt>
                <c:pt idx="723">
                  <c:v>-92.141960811719997</c:v>
                </c:pt>
                <c:pt idx="724">
                  <c:v>-92.141960811719997</c:v>
                </c:pt>
                <c:pt idx="725">
                  <c:v>-91.8003778042806</c:v>
                </c:pt>
                <c:pt idx="726">
                  <c:v>-88.3375488451818</c:v>
                </c:pt>
                <c:pt idx="727">
                  <c:v>-87.936773392560596</c:v>
                </c:pt>
                <c:pt idx="728">
                  <c:v>-88.135685908499994</c:v>
                </c:pt>
                <c:pt idx="729">
                  <c:v>-88.010086543681197</c:v>
                </c:pt>
                <c:pt idx="730">
                  <c:v>-87.287433348481201</c:v>
                </c:pt>
                <c:pt idx="731">
                  <c:v>-87.287433348481201</c:v>
                </c:pt>
                <c:pt idx="732">
                  <c:v>-87.096847849920593</c:v>
                </c:pt>
                <c:pt idx="733">
                  <c:v>-87.096847849920593</c:v>
                </c:pt>
                <c:pt idx="734">
                  <c:v>-86.423370415801202</c:v>
                </c:pt>
                <c:pt idx="735">
                  <c:v>-86.502987849060005</c:v>
                </c:pt>
                <c:pt idx="736">
                  <c:v>-86.2552999689606</c:v>
                </c:pt>
                <c:pt idx="737">
                  <c:v>-77.687358784621196</c:v>
                </c:pt>
                <c:pt idx="738">
                  <c:v>-77.410531445341206</c:v>
                </c:pt>
                <c:pt idx="739">
                  <c:v>-76.939680739921201</c:v>
                </c:pt>
                <c:pt idx="740">
                  <c:v>-76.786954006921206</c:v>
                </c:pt>
                <c:pt idx="741">
                  <c:v>-76.187230125181799</c:v>
                </c:pt>
                <c:pt idx="742">
                  <c:v>-76.187230125181799</c:v>
                </c:pt>
                <c:pt idx="743">
                  <c:v>-76.187230125181799</c:v>
                </c:pt>
                <c:pt idx="744">
                  <c:v>-75.552378289380599</c:v>
                </c:pt>
                <c:pt idx="745">
                  <c:v>-75.201146536440604</c:v>
                </c:pt>
                <c:pt idx="746">
                  <c:v>-75.201146536440604</c:v>
                </c:pt>
                <c:pt idx="747">
                  <c:v>-74.789123821740603</c:v>
                </c:pt>
                <c:pt idx="748">
                  <c:v>-74.307865769939994</c:v>
                </c:pt>
                <c:pt idx="749">
                  <c:v>-74.307865769939994</c:v>
                </c:pt>
                <c:pt idx="750">
                  <c:v>-74.080875264601204</c:v>
                </c:pt>
                <c:pt idx="751">
                  <c:v>-73.945327365480594</c:v>
                </c:pt>
                <c:pt idx="752">
                  <c:v>-73.656774961500602</c:v>
                </c:pt>
                <c:pt idx="753">
                  <c:v>-73.427572381980596</c:v>
                </c:pt>
                <c:pt idx="754">
                  <c:v>-72.940069668361204</c:v>
                </c:pt>
                <c:pt idx="755">
                  <c:v>-73.551456213480606</c:v>
                </c:pt>
                <c:pt idx="756">
                  <c:v>-73.551456213480606</c:v>
                </c:pt>
                <c:pt idx="757">
                  <c:v>-73.551456213480606</c:v>
                </c:pt>
                <c:pt idx="758">
                  <c:v>-67.537584207720599</c:v>
                </c:pt>
                <c:pt idx="759">
                  <c:v>-68.365237818300599</c:v>
                </c:pt>
                <c:pt idx="760">
                  <c:v>-67.647781401300605</c:v>
                </c:pt>
                <c:pt idx="761">
                  <c:v>-67.647781401300605</c:v>
                </c:pt>
                <c:pt idx="762">
                  <c:v>-65.852818345079996</c:v>
                </c:pt>
                <c:pt idx="763">
                  <c:v>-65.852818345079996</c:v>
                </c:pt>
                <c:pt idx="764">
                  <c:v>-64.988924952181193</c:v>
                </c:pt>
                <c:pt idx="765">
                  <c:v>-63.949646560920598</c:v>
                </c:pt>
                <c:pt idx="766">
                  <c:v>-63.4650732717012</c:v>
                </c:pt>
                <c:pt idx="767">
                  <c:v>-64.054842671040603</c:v>
                </c:pt>
                <c:pt idx="768">
                  <c:v>-63.7129904625018</c:v>
                </c:pt>
                <c:pt idx="769">
                  <c:v>-62.997453441181797</c:v>
                </c:pt>
                <c:pt idx="770">
                  <c:v>-62.997453441181797</c:v>
                </c:pt>
                <c:pt idx="771">
                  <c:v>-62.997453441181797</c:v>
                </c:pt>
                <c:pt idx="772">
                  <c:v>-63.955111042261201</c:v>
                </c:pt>
                <c:pt idx="773">
                  <c:v>-63.5409739925406</c:v>
                </c:pt>
                <c:pt idx="774">
                  <c:v>-63.508489129559997</c:v>
                </c:pt>
                <c:pt idx="775">
                  <c:v>-63.079550178781801</c:v>
                </c:pt>
                <c:pt idx="776">
                  <c:v>-63.079550178781801</c:v>
                </c:pt>
                <c:pt idx="777">
                  <c:v>-63.763277676241202</c:v>
                </c:pt>
                <c:pt idx="778">
                  <c:v>-63.763277676241202</c:v>
                </c:pt>
                <c:pt idx="779">
                  <c:v>-63.481574594341801</c:v>
                </c:pt>
                <c:pt idx="780">
                  <c:v>-62.9797736251206</c:v>
                </c:pt>
                <c:pt idx="781">
                  <c:v>-63.588837123841202</c:v>
                </c:pt>
                <c:pt idx="782">
                  <c:v>-63.077723871121201</c:v>
                </c:pt>
                <c:pt idx="783">
                  <c:v>-62.493898054261201</c:v>
                </c:pt>
                <c:pt idx="784">
                  <c:v>-62.615914758419997</c:v>
                </c:pt>
                <c:pt idx="785">
                  <c:v>-63.379239062460599</c:v>
                </c:pt>
                <c:pt idx="786">
                  <c:v>-63.379239062460599</c:v>
                </c:pt>
                <c:pt idx="787">
                  <c:v>-63.379239062460599</c:v>
                </c:pt>
                <c:pt idx="788">
                  <c:v>-62.942741294400001</c:v>
                </c:pt>
                <c:pt idx="789">
                  <c:v>-63.121086934200598</c:v>
                </c:pt>
                <c:pt idx="790">
                  <c:v>-62.530552264920601</c:v>
                </c:pt>
                <c:pt idx="791">
                  <c:v>-62.530552264920601</c:v>
                </c:pt>
                <c:pt idx="792">
                  <c:v>-63.380393565061802</c:v>
                </c:pt>
                <c:pt idx="793">
                  <c:v>-62.788158570961798</c:v>
                </c:pt>
                <c:pt idx="794">
                  <c:v>-62.788158570961798</c:v>
                </c:pt>
                <c:pt idx="795">
                  <c:v>-62.193683864161201</c:v>
                </c:pt>
                <c:pt idx="796">
                  <c:v>-63.528337702200602</c:v>
                </c:pt>
                <c:pt idx="797">
                  <c:v>-63.013048082760598</c:v>
                </c:pt>
                <c:pt idx="798">
                  <c:v>-62.415348393661198</c:v>
                </c:pt>
                <c:pt idx="799">
                  <c:v>-63.34774068726</c:v>
                </c:pt>
                <c:pt idx="800">
                  <c:v>-62.675656858380002</c:v>
                </c:pt>
                <c:pt idx="801">
                  <c:v>-62.675656858380002</c:v>
                </c:pt>
                <c:pt idx="802">
                  <c:v>-62.675656858380002</c:v>
                </c:pt>
                <c:pt idx="803">
                  <c:v>-62.073920741220597</c:v>
                </c:pt>
                <c:pt idx="804">
                  <c:v>-63.0920685184212</c:v>
                </c:pt>
                <c:pt idx="805">
                  <c:v>-61.956809916121202</c:v>
                </c:pt>
                <c:pt idx="806">
                  <c:v>-61.956809916121202</c:v>
                </c:pt>
                <c:pt idx="807">
                  <c:v>-62.360560668180597</c:v>
                </c:pt>
                <c:pt idx="808">
                  <c:v>-62.716060355940598</c:v>
                </c:pt>
                <c:pt idx="809">
                  <c:v>-62.262877706040001</c:v>
                </c:pt>
                <c:pt idx="810">
                  <c:v>-62.262877706040001</c:v>
                </c:pt>
                <c:pt idx="811">
                  <c:v>-62.981759525939999</c:v>
                </c:pt>
                <c:pt idx="812">
                  <c:v>-62.981759525939999</c:v>
                </c:pt>
                <c:pt idx="813">
                  <c:v>-61.832386689000003</c:v>
                </c:pt>
                <c:pt idx="814">
                  <c:v>-60.777351269940603</c:v>
                </c:pt>
                <c:pt idx="815">
                  <c:v>-61.819332258720003</c:v>
                </c:pt>
                <c:pt idx="816">
                  <c:v>-60.881301583621202</c:v>
                </c:pt>
                <c:pt idx="817">
                  <c:v>-61.2409424778606</c:v>
                </c:pt>
                <c:pt idx="818">
                  <c:v>-62.131478687640602</c:v>
                </c:pt>
                <c:pt idx="819">
                  <c:v>-61.5068760795006</c:v>
                </c:pt>
                <c:pt idx="820">
                  <c:v>-60.963621193381798</c:v>
                </c:pt>
                <c:pt idx="821">
                  <c:v>-60.963621193381798</c:v>
                </c:pt>
                <c:pt idx="822">
                  <c:v>-60.963621193381798</c:v>
                </c:pt>
                <c:pt idx="823">
                  <c:v>-61.766882080320599</c:v>
                </c:pt>
                <c:pt idx="824">
                  <c:v>-60.6672225576012</c:v>
                </c:pt>
                <c:pt idx="825">
                  <c:v>-60.999652225380601</c:v>
                </c:pt>
                <c:pt idx="826">
                  <c:v>-60.999652225380601</c:v>
                </c:pt>
                <c:pt idx="827">
                  <c:v>-60.772755781500599</c:v>
                </c:pt>
                <c:pt idx="828">
                  <c:v>-60.298484757601798</c:v>
                </c:pt>
                <c:pt idx="829">
                  <c:v>-60.298484757601798</c:v>
                </c:pt>
                <c:pt idx="830">
                  <c:v>-59.7452219897406</c:v>
                </c:pt>
                <c:pt idx="831">
                  <c:v>-60.403213188540597</c:v>
                </c:pt>
                <c:pt idx="832">
                  <c:v>-59.925359217780297</c:v>
                </c:pt>
                <c:pt idx="833">
                  <c:v>-59.523165516000702</c:v>
                </c:pt>
                <c:pt idx="834">
                  <c:v>-59.321660280961098</c:v>
                </c:pt>
                <c:pt idx="835">
                  <c:v>-60.311982515161198</c:v>
                </c:pt>
                <c:pt idx="836">
                  <c:v>-60.311982515161198</c:v>
                </c:pt>
                <c:pt idx="837">
                  <c:v>-60.311982515161198</c:v>
                </c:pt>
                <c:pt idx="838">
                  <c:v>-58.795233231841102</c:v>
                </c:pt>
                <c:pt idx="839">
                  <c:v>-58.139311477081598</c:v>
                </c:pt>
                <c:pt idx="840">
                  <c:v>-58.809405311820903</c:v>
                </c:pt>
                <c:pt idx="841">
                  <c:v>-58.809405311820903</c:v>
                </c:pt>
                <c:pt idx="842">
                  <c:v>-58.404409090020401</c:v>
                </c:pt>
                <c:pt idx="843">
                  <c:v>-58.404409090020401</c:v>
                </c:pt>
                <c:pt idx="844">
                  <c:v>-57.159898282441198</c:v>
                </c:pt>
                <c:pt idx="845">
                  <c:v>-58.088637490921599</c:v>
                </c:pt>
                <c:pt idx="846">
                  <c:v>-57.2553681420601</c:v>
                </c:pt>
                <c:pt idx="847">
                  <c:v>-57.2553681420601</c:v>
                </c:pt>
                <c:pt idx="848">
                  <c:v>-56.842831958221602</c:v>
                </c:pt>
                <c:pt idx="849">
                  <c:v>-56.842831958221602</c:v>
                </c:pt>
                <c:pt idx="850">
                  <c:v>-57.045203974800501</c:v>
                </c:pt>
                <c:pt idx="851">
                  <c:v>-57.467475715020498</c:v>
                </c:pt>
                <c:pt idx="852">
                  <c:v>-53.629687187579997</c:v>
                </c:pt>
                <c:pt idx="853">
                  <c:v>-52.928436569520699</c:v>
                </c:pt>
                <c:pt idx="854">
                  <c:v>-53.532004749540697</c:v>
                </c:pt>
                <c:pt idx="855">
                  <c:v>-53.178079390560796</c:v>
                </c:pt>
                <c:pt idx="856">
                  <c:v>-53.178079390560796</c:v>
                </c:pt>
                <c:pt idx="857">
                  <c:v>-53.178079390560796</c:v>
                </c:pt>
                <c:pt idx="858">
                  <c:v>-52.284480084960002</c:v>
                </c:pt>
                <c:pt idx="859">
                  <c:v>-52.284480084960002</c:v>
                </c:pt>
                <c:pt idx="860">
                  <c:v>-52.214747671800403</c:v>
                </c:pt>
                <c:pt idx="861">
                  <c:v>-51.497757155761398</c:v>
                </c:pt>
                <c:pt idx="862">
                  <c:v>-51.048189767041102</c:v>
                </c:pt>
                <c:pt idx="863">
                  <c:v>-51.048189767041102</c:v>
                </c:pt>
                <c:pt idx="864">
                  <c:v>-51.753148498020202</c:v>
                </c:pt>
                <c:pt idx="865">
                  <c:v>-51.753148498020202</c:v>
                </c:pt>
                <c:pt idx="866">
                  <c:v>-50.576796570539898</c:v>
                </c:pt>
                <c:pt idx="867">
                  <c:v>-50.207513026260798</c:v>
                </c:pt>
                <c:pt idx="868">
                  <c:v>-51.010524248340502</c:v>
                </c:pt>
                <c:pt idx="869">
                  <c:v>-51.010524248340502</c:v>
                </c:pt>
                <c:pt idx="870">
                  <c:v>-50.185953184200699</c:v>
                </c:pt>
                <c:pt idx="871">
                  <c:v>-50.185953184200699</c:v>
                </c:pt>
                <c:pt idx="872">
                  <c:v>-49.632516518640799</c:v>
                </c:pt>
                <c:pt idx="873">
                  <c:v>-48.989315885760902</c:v>
                </c:pt>
                <c:pt idx="874">
                  <c:v>-49.702592329620103</c:v>
                </c:pt>
                <c:pt idx="875">
                  <c:v>-49.238802217200799</c:v>
                </c:pt>
                <c:pt idx="876">
                  <c:v>-48.860752874761602</c:v>
                </c:pt>
                <c:pt idx="877">
                  <c:v>-47.749179713341597</c:v>
                </c:pt>
                <c:pt idx="878">
                  <c:v>-48.737937386280798</c:v>
                </c:pt>
                <c:pt idx="879">
                  <c:v>-48.737937386280798</c:v>
                </c:pt>
                <c:pt idx="880">
                  <c:v>-48.737937386280798</c:v>
                </c:pt>
                <c:pt idx="881">
                  <c:v>-48.083971797121301</c:v>
                </c:pt>
                <c:pt idx="882">
                  <c:v>-40.284194806200702</c:v>
                </c:pt>
                <c:pt idx="883">
                  <c:v>-39.5681327752214</c:v>
                </c:pt>
                <c:pt idx="884">
                  <c:v>-38.019359259300202</c:v>
                </c:pt>
                <c:pt idx="885">
                  <c:v>-38.019359259300202</c:v>
                </c:pt>
                <c:pt idx="886">
                  <c:v>-37.292311896781598</c:v>
                </c:pt>
                <c:pt idx="887">
                  <c:v>-36.855275978101098</c:v>
                </c:pt>
                <c:pt idx="888">
                  <c:v>-37.501843493461102</c:v>
                </c:pt>
                <c:pt idx="889">
                  <c:v>-37.501843493461102</c:v>
                </c:pt>
                <c:pt idx="890">
                  <c:v>-37.501843493461102</c:v>
                </c:pt>
                <c:pt idx="891">
                  <c:v>-37.881707071081202</c:v>
                </c:pt>
                <c:pt idx="892">
                  <c:v>-36.505066556400699</c:v>
                </c:pt>
                <c:pt idx="893">
                  <c:v>-35.455756004581097</c:v>
                </c:pt>
                <c:pt idx="894">
                  <c:v>-35.455756004581097</c:v>
                </c:pt>
                <c:pt idx="895">
                  <c:v>-35.893146842280998</c:v>
                </c:pt>
                <c:pt idx="896">
                  <c:v>-34.945435055161603</c:v>
                </c:pt>
                <c:pt idx="897">
                  <c:v>-34.945435055161603</c:v>
                </c:pt>
                <c:pt idx="898">
                  <c:v>-34.708732429620497</c:v>
                </c:pt>
                <c:pt idx="899">
                  <c:v>-34.358511625020498</c:v>
                </c:pt>
                <c:pt idx="900">
                  <c:v>-33.295542917941297</c:v>
                </c:pt>
                <c:pt idx="901">
                  <c:v>-34.3610655878405</c:v>
                </c:pt>
                <c:pt idx="902">
                  <c:v>-33.699849269280001</c:v>
                </c:pt>
                <c:pt idx="903">
                  <c:v>-32.831260564799997</c:v>
                </c:pt>
                <c:pt idx="904">
                  <c:v>-23.8480822808407</c:v>
                </c:pt>
                <c:pt idx="905">
                  <c:v>-23.8480822808407</c:v>
                </c:pt>
                <c:pt idx="906">
                  <c:v>-23.8480822808407</c:v>
                </c:pt>
                <c:pt idx="907">
                  <c:v>-22.904872679041599</c:v>
                </c:pt>
                <c:pt idx="908">
                  <c:v>-21.329350213560499</c:v>
                </c:pt>
                <c:pt idx="909">
                  <c:v>-22.2204965276404</c:v>
                </c:pt>
                <c:pt idx="910">
                  <c:v>-22.2204965276404</c:v>
                </c:pt>
                <c:pt idx="911">
                  <c:v>-21.370760153521399</c:v>
                </c:pt>
                <c:pt idx="912">
                  <c:v>-20.8452816943202</c:v>
                </c:pt>
                <c:pt idx="913">
                  <c:v>-20.8452816943202</c:v>
                </c:pt>
                <c:pt idx="914">
                  <c:v>-19.878675431221499</c:v>
                </c:pt>
                <c:pt idx="915">
                  <c:v>-19.017337864501101</c:v>
                </c:pt>
                <c:pt idx="916">
                  <c:v>-20.0238366112211</c:v>
                </c:pt>
                <c:pt idx="917">
                  <c:v>-19.1582655477015</c:v>
                </c:pt>
                <c:pt idx="918">
                  <c:v>-18.176383538160501</c:v>
                </c:pt>
                <c:pt idx="919">
                  <c:v>-17.52293759238</c:v>
                </c:pt>
                <c:pt idx="920">
                  <c:v>-17.52293759238</c:v>
                </c:pt>
                <c:pt idx="921">
                  <c:v>-17.52293759238</c:v>
                </c:pt>
                <c:pt idx="922">
                  <c:v>-16.531032057180202</c:v>
                </c:pt>
                <c:pt idx="923">
                  <c:v>-15.868636477320599</c:v>
                </c:pt>
                <c:pt idx="924">
                  <c:v>-15.9946692978014</c:v>
                </c:pt>
                <c:pt idx="925">
                  <c:v>-15.9946692978014</c:v>
                </c:pt>
                <c:pt idx="926">
                  <c:v>-14.987646865560601</c:v>
                </c:pt>
                <c:pt idx="927">
                  <c:v>-14.0880798111601</c:v>
                </c:pt>
                <c:pt idx="928">
                  <c:v>-13.183313030640999</c:v>
                </c:pt>
                <c:pt idx="929">
                  <c:v>-13.183313030640999</c:v>
                </c:pt>
                <c:pt idx="930">
                  <c:v>-12.1598903634015</c:v>
                </c:pt>
                <c:pt idx="931">
                  <c:v>-12.1598903634015</c:v>
                </c:pt>
                <c:pt idx="932">
                  <c:v>-12.0391060497616</c:v>
                </c:pt>
                <c:pt idx="933">
                  <c:v>-11.5768485201011</c:v>
                </c:pt>
                <c:pt idx="934">
                  <c:v>-10.077607476721401</c:v>
                </c:pt>
                <c:pt idx="935">
                  <c:v>-10.077607476721401</c:v>
                </c:pt>
                <c:pt idx="936">
                  <c:v>-9.3763167647409595</c:v>
                </c:pt>
                <c:pt idx="937">
                  <c:v>-9.3763167647409595</c:v>
                </c:pt>
                <c:pt idx="938">
                  <c:v>-10.6370307733215</c:v>
                </c:pt>
                <c:pt idx="939">
                  <c:v>-9.1222515909606603</c:v>
                </c:pt>
                <c:pt idx="940">
                  <c:v>-8.6447387683199395</c:v>
                </c:pt>
                <c:pt idx="941">
                  <c:v>-7.81511317386048</c:v>
                </c:pt>
                <c:pt idx="942">
                  <c:v>-7.5606910522213804</c:v>
                </c:pt>
                <c:pt idx="943">
                  <c:v>-6.4876335996615602</c:v>
                </c:pt>
                <c:pt idx="944">
                  <c:v>-5.7607261614612097</c:v>
                </c:pt>
                <c:pt idx="945">
                  <c:v>-5.7607261614612097</c:v>
                </c:pt>
                <c:pt idx="946">
                  <c:v>7.2226172468395804</c:v>
                </c:pt>
                <c:pt idx="947">
                  <c:v>10.586449882438901</c:v>
                </c:pt>
                <c:pt idx="948">
                  <c:v>11.8086238417192</c:v>
                </c:pt>
                <c:pt idx="949">
                  <c:v>12.6576454565384</c:v>
                </c:pt>
                <c:pt idx="950">
                  <c:v>13.3801034558388</c:v>
                </c:pt>
                <c:pt idx="951">
                  <c:v>13.3801034558388</c:v>
                </c:pt>
                <c:pt idx="952">
                  <c:v>13.3801034558388</c:v>
                </c:pt>
                <c:pt idx="953">
                  <c:v>14.755648394818699</c:v>
                </c:pt>
                <c:pt idx="954">
                  <c:v>16.0070175065391</c:v>
                </c:pt>
                <c:pt idx="955">
                  <c:v>16.182987346379601</c:v>
                </c:pt>
                <c:pt idx="956">
                  <c:v>17.193752194318701</c:v>
                </c:pt>
                <c:pt idx="957">
                  <c:v>18.474315232378402</c:v>
                </c:pt>
                <c:pt idx="958">
                  <c:v>18.474315232378402</c:v>
                </c:pt>
                <c:pt idx="959">
                  <c:v>19.626628331999399</c:v>
                </c:pt>
                <c:pt idx="960">
                  <c:v>19.626628331999399</c:v>
                </c:pt>
                <c:pt idx="961">
                  <c:v>19.9732512503397</c:v>
                </c:pt>
                <c:pt idx="962">
                  <c:v>20.884165738139</c:v>
                </c:pt>
                <c:pt idx="963">
                  <c:v>21.930247200178901</c:v>
                </c:pt>
                <c:pt idx="964">
                  <c:v>21.930247200178901</c:v>
                </c:pt>
                <c:pt idx="965">
                  <c:v>23.391224027579302</c:v>
                </c:pt>
                <c:pt idx="966">
                  <c:v>23.391224027579302</c:v>
                </c:pt>
                <c:pt idx="967">
                  <c:v>24.452675983079601</c:v>
                </c:pt>
                <c:pt idx="968">
                  <c:v>25.250692933738598</c:v>
                </c:pt>
                <c:pt idx="969">
                  <c:v>25.685366308379699</c:v>
                </c:pt>
                <c:pt idx="970">
                  <c:v>34.971608518259799</c:v>
                </c:pt>
                <c:pt idx="971">
                  <c:v>36.415456508399302</c:v>
                </c:pt>
                <c:pt idx="972">
                  <c:v>37.7342507432394</c:v>
                </c:pt>
                <c:pt idx="973">
                  <c:v>38.911635949379502</c:v>
                </c:pt>
                <c:pt idx="974">
                  <c:v>37.372897775219897</c:v>
                </c:pt>
                <c:pt idx="975">
                  <c:v>37.372897775219897</c:v>
                </c:pt>
                <c:pt idx="976">
                  <c:v>37.372897775219897</c:v>
                </c:pt>
                <c:pt idx="977">
                  <c:v>43.448184412679304</c:v>
                </c:pt>
                <c:pt idx="978">
                  <c:v>44.538782734559803</c:v>
                </c:pt>
                <c:pt idx="979">
                  <c:v>43.847525388059097</c:v>
                </c:pt>
                <c:pt idx="980">
                  <c:v>43.847525388059097</c:v>
                </c:pt>
                <c:pt idx="981">
                  <c:v>45.3829842309596</c:v>
                </c:pt>
                <c:pt idx="982">
                  <c:v>45.3829842309596</c:v>
                </c:pt>
                <c:pt idx="983">
                  <c:v>47.451924511679501</c:v>
                </c:pt>
                <c:pt idx="984">
                  <c:v>49.017776712119598</c:v>
                </c:pt>
                <c:pt idx="985">
                  <c:v>50.454685861739101</c:v>
                </c:pt>
                <c:pt idx="986">
                  <c:v>50.454685861739101</c:v>
                </c:pt>
                <c:pt idx="987">
                  <c:v>50.895331110238601</c:v>
                </c:pt>
                <c:pt idx="988">
                  <c:v>51.523509289739302</c:v>
                </c:pt>
                <c:pt idx="989">
                  <c:v>52.687306421399903</c:v>
                </c:pt>
                <c:pt idx="990">
                  <c:v>55.691785073159899</c:v>
                </c:pt>
                <c:pt idx="991">
                  <c:v>58.1187454466993</c:v>
                </c:pt>
                <c:pt idx="992">
                  <c:v>59.230056122458997</c:v>
                </c:pt>
                <c:pt idx="993">
                  <c:v>60.923995630139999</c:v>
                </c:pt>
                <c:pt idx="994">
                  <c:v>60.923995630139999</c:v>
                </c:pt>
                <c:pt idx="995">
                  <c:v>62.484986546880002</c:v>
                </c:pt>
                <c:pt idx="996">
                  <c:v>61.486168324620003</c:v>
                </c:pt>
                <c:pt idx="997">
                  <c:v>61.486168324620003</c:v>
                </c:pt>
                <c:pt idx="998">
                  <c:v>63.208516543739997</c:v>
                </c:pt>
                <c:pt idx="999">
                  <c:v>64.796950318379999</c:v>
                </c:pt>
                <c:pt idx="1000">
                  <c:v>65.901785256958803</c:v>
                </c:pt>
                <c:pt idx="1001">
                  <c:v>67.190515210559397</c:v>
                </c:pt>
                <c:pt idx="1002">
                  <c:v>65.469592811578806</c:v>
                </c:pt>
                <c:pt idx="1003">
                  <c:v>67.094418302639994</c:v>
                </c:pt>
                <c:pt idx="1004">
                  <c:v>67.094418302639994</c:v>
                </c:pt>
                <c:pt idx="1005">
                  <c:v>67.094418302639994</c:v>
                </c:pt>
                <c:pt idx="1006">
                  <c:v>69.2106993709194</c:v>
                </c:pt>
                <c:pt idx="1007">
                  <c:v>70.206145994338797</c:v>
                </c:pt>
                <c:pt idx="1008">
                  <c:v>70.865037765178798</c:v>
                </c:pt>
                <c:pt idx="1009">
                  <c:v>70.865037765178798</c:v>
                </c:pt>
                <c:pt idx="1010">
                  <c:v>72.546099833520003</c:v>
                </c:pt>
                <c:pt idx="1011">
                  <c:v>73.876564643039998</c:v>
                </c:pt>
                <c:pt idx="1012">
                  <c:v>75.7369113681588</c:v>
                </c:pt>
                <c:pt idx="1013">
                  <c:v>75.7369113681588</c:v>
                </c:pt>
                <c:pt idx="1014">
                  <c:v>76.725719685779396</c:v>
                </c:pt>
                <c:pt idx="1015">
                  <c:v>76.725719685779396</c:v>
                </c:pt>
                <c:pt idx="1016">
                  <c:v>77.300209940579407</c:v>
                </c:pt>
                <c:pt idx="1017">
                  <c:v>78.678861590638803</c:v>
                </c:pt>
                <c:pt idx="1018">
                  <c:v>83.330846345998793</c:v>
                </c:pt>
                <c:pt idx="1019">
                  <c:v>84.448636615978799</c:v>
                </c:pt>
                <c:pt idx="1020">
                  <c:v>85.526125999018802</c:v>
                </c:pt>
              </c:numCache>
            </c:numRef>
          </c:xVal>
          <c:yVal>
            <c:numRef>
              <c:f>ОК!$AA$3:$AA$1023</c:f>
              <c:numCache>
                <c:formatCode>General</c:formatCode>
                <c:ptCount val="1021"/>
                <c:pt idx="0">
                  <c:v>22.273575703875601</c:v>
                </c:pt>
                <c:pt idx="1">
                  <c:v>22.355920338808801</c:v>
                </c:pt>
                <c:pt idx="2">
                  <c:v>22.355920338808801</c:v>
                </c:pt>
                <c:pt idx="3">
                  <c:v>22.4486837070198</c:v>
                </c:pt>
                <c:pt idx="4">
                  <c:v>22.2387263004948</c:v>
                </c:pt>
                <c:pt idx="5">
                  <c:v>22.417880719071601</c:v>
                </c:pt>
                <c:pt idx="6">
                  <c:v>22.488847306875599</c:v>
                </c:pt>
                <c:pt idx="7">
                  <c:v>22.1609920314168</c:v>
                </c:pt>
                <c:pt idx="8">
                  <c:v>22.1609920314168</c:v>
                </c:pt>
                <c:pt idx="9">
                  <c:v>22.249479020247598</c:v>
                </c:pt>
                <c:pt idx="10">
                  <c:v>22.249479020247598</c:v>
                </c:pt>
                <c:pt idx="11">
                  <c:v>22.336582939129801</c:v>
                </c:pt>
                <c:pt idx="12">
                  <c:v>24.120283964732401</c:v>
                </c:pt>
                <c:pt idx="13">
                  <c:v>24.120283964732401</c:v>
                </c:pt>
                <c:pt idx="14">
                  <c:v>24.211545537718798</c:v>
                </c:pt>
                <c:pt idx="15">
                  <c:v>24.3934262091894</c:v>
                </c:pt>
                <c:pt idx="16">
                  <c:v>24.274396367963401</c:v>
                </c:pt>
                <c:pt idx="17">
                  <c:v>24.274396367963401</c:v>
                </c:pt>
                <c:pt idx="18">
                  <c:v>24.152738995345199</c:v>
                </c:pt>
                <c:pt idx="19">
                  <c:v>24.2400494497758</c:v>
                </c:pt>
                <c:pt idx="20">
                  <c:v>24.2400494497758</c:v>
                </c:pt>
                <c:pt idx="21">
                  <c:v>24.339580378132801</c:v>
                </c:pt>
                <c:pt idx="22">
                  <c:v>24.431937251473201</c:v>
                </c:pt>
                <c:pt idx="23">
                  <c:v>24.524406964015199</c:v>
                </c:pt>
                <c:pt idx="24">
                  <c:v>24.6194709504936</c:v>
                </c:pt>
                <c:pt idx="25">
                  <c:v>24.717596181007199</c:v>
                </c:pt>
                <c:pt idx="26">
                  <c:v>24.805561711873199</c:v>
                </c:pt>
                <c:pt idx="27">
                  <c:v>24.805561711873199</c:v>
                </c:pt>
                <c:pt idx="28">
                  <c:v>24.805561711873199</c:v>
                </c:pt>
                <c:pt idx="29">
                  <c:v>24.905839753362599</c:v>
                </c:pt>
                <c:pt idx="30">
                  <c:v>24.994024227189001</c:v>
                </c:pt>
                <c:pt idx="31">
                  <c:v>25.1831863727406</c:v>
                </c:pt>
                <c:pt idx="32">
                  <c:v>25.1831863727406</c:v>
                </c:pt>
                <c:pt idx="33">
                  <c:v>25.281232027084801</c:v>
                </c:pt>
                <c:pt idx="34">
                  <c:v>25.3753268288832</c:v>
                </c:pt>
                <c:pt idx="35">
                  <c:v>25.471694888074801</c:v>
                </c:pt>
                <c:pt idx="36">
                  <c:v>25.471694888074801</c:v>
                </c:pt>
                <c:pt idx="37">
                  <c:v>25.565210416745401</c:v>
                </c:pt>
                <c:pt idx="38">
                  <c:v>25.756386592919998</c:v>
                </c:pt>
                <c:pt idx="39">
                  <c:v>28.720453140883802</c:v>
                </c:pt>
                <c:pt idx="40">
                  <c:v>28.940507312823598</c:v>
                </c:pt>
                <c:pt idx="41">
                  <c:v>28.8154571716668</c:v>
                </c:pt>
                <c:pt idx="42">
                  <c:v>29.1386196910248</c:v>
                </c:pt>
                <c:pt idx="43">
                  <c:v>29.1386196910248</c:v>
                </c:pt>
                <c:pt idx="44">
                  <c:v>29.241234530166</c:v>
                </c:pt>
                <c:pt idx="45">
                  <c:v>29.241234530166</c:v>
                </c:pt>
                <c:pt idx="46">
                  <c:v>29.3425728980088</c:v>
                </c:pt>
                <c:pt idx="47">
                  <c:v>29.436002480031</c:v>
                </c:pt>
                <c:pt idx="48">
                  <c:v>29.542513991844</c:v>
                </c:pt>
                <c:pt idx="49">
                  <c:v>29.6419686581118</c:v>
                </c:pt>
                <c:pt idx="50">
                  <c:v>29.740317243909601</c:v>
                </c:pt>
                <c:pt idx="51">
                  <c:v>29.842062820303799</c:v>
                </c:pt>
                <c:pt idx="52">
                  <c:v>29.964514465149598</c:v>
                </c:pt>
                <c:pt idx="53">
                  <c:v>29.964514465149598</c:v>
                </c:pt>
                <c:pt idx="54">
                  <c:v>29.964514465149598</c:v>
                </c:pt>
                <c:pt idx="55">
                  <c:v>30.069461186655602</c:v>
                </c:pt>
                <c:pt idx="56">
                  <c:v>30.266310459269999</c:v>
                </c:pt>
                <c:pt idx="57">
                  <c:v>30.376881021968401</c:v>
                </c:pt>
                <c:pt idx="58">
                  <c:v>30.376881021968401</c:v>
                </c:pt>
                <c:pt idx="59">
                  <c:v>30.474480567589801</c:v>
                </c:pt>
                <c:pt idx="60">
                  <c:v>30.573882765783601</c:v>
                </c:pt>
                <c:pt idx="61">
                  <c:v>30.573882765783601</c:v>
                </c:pt>
                <c:pt idx="62">
                  <c:v>30.673164087537</c:v>
                </c:pt>
                <c:pt idx="63">
                  <c:v>30.779937650715599</c:v>
                </c:pt>
                <c:pt idx="64">
                  <c:v>30.901552019232</c:v>
                </c:pt>
                <c:pt idx="65">
                  <c:v>31.006509259555799</c:v>
                </c:pt>
                <c:pt idx="66">
                  <c:v>31.108469913721201</c:v>
                </c:pt>
                <c:pt idx="67">
                  <c:v>31.206355678999198</c:v>
                </c:pt>
                <c:pt idx="68">
                  <c:v>31.206355678999198</c:v>
                </c:pt>
                <c:pt idx="69">
                  <c:v>31.206355678999198</c:v>
                </c:pt>
                <c:pt idx="70">
                  <c:v>31.312978501808399</c:v>
                </c:pt>
                <c:pt idx="71">
                  <c:v>31.413448092141</c:v>
                </c:pt>
                <c:pt idx="72">
                  <c:v>31.618751161669199</c:v>
                </c:pt>
                <c:pt idx="73">
                  <c:v>33.234504476745599</c:v>
                </c:pt>
                <c:pt idx="74">
                  <c:v>33.338733777056397</c:v>
                </c:pt>
                <c:pt idx="75">
                  <c:v>33.338733777056397</c:v>
                </c:pt>
                <c:pt idx="76">
                  <c:v>33.338733777056397</c:v>
                </c:pt>
                <c:pt idx="77">
                  <c:v>33.4667399432916</c:v>
                </c:pt>
                <c:pt idx="78">
                  <c:v>33.7891872303708</c:v>
                </c:pt>
                <c:pt idx="79">
                  <c:v>33.7891872303708</c:v>
                </c:pt>
                <c:pt idx="80">
                  <c:v>34.235867307971397</c:v>
                </c:pt>
                <c:pt idx="81">
                  <c:v>34.342915868929801</c:v>
                </c:pt>
                <c:pt idx="82">
                  <c:v>34.451676175627803</c:v>
                </c:pt>
                <c:pt idx="83">
                  <c:v>34.553117939312997</c:v>
                </c:pt>
                <c:pt idx="84">
                  <c:v>34.663673247709802</c:v>
                </c:pt>
                <c:pt idx="85">
                  <c:v>34.663673247709802</c:v>
                </c:pt>
                <c:pt idx="86">
                  <c:v>34.772869565613</c:v>
                </c:pt>
                <c:pt idx="87">
                  <c:v>34.902273441342601</c:v>
                </c:pt>
                <c:pt idx="88">
                  <c:v>35.117705823520197</c:v>
                </c:pt>
                <c:pt idx="89">
                  <c:v>35.117705823520197</c:v>
                </c:pt>
                <c:pt idx="90">
                  <c:v>35.228380485315</c:v>
                </c:pt>
                <c:pt idx="91">
                  <c:v>35.330345738584803</c:v>
                </c:pt>
                <c:pt idx="92">
                  <c:v>35.795280108814801</c:v>
                </c:pt>
                <c:pt idx="93">
                  <c:v>35.906022209094601</c:v>
                </c:pt>
                <c:pt idx="94">
                  <c:v>36.012182204711998</c:v>
                </c:pt>
                <c:pt idx="95">
                  <c:v>36.012182204711998</c:v>
                </c:pt>
                <c:pt idx="96">
                  <c:v>36.235284015673201</c:v>
                </c:pt>
                <c:pt idx="97">
                  <c:v>36.3630377077086</c:v>
                </c:pt>
                <c:pt idx="98">
                  <c:v>36.476370359595599</c:v>
                </c:pt>
                <c:pt idx="99">
                  <c:v>36.586437509248199</c:v>
                </c:pt>
                <c:pt idx="100">
                  <c:v>36.6951067230696</c:v>
                </c:pt>
                <c:pt idx="101">
                  <c:v>36.805470475013998</c:v>
                </c:pt>
                <c:pt idx="102">
                  <c:v>37.153034972125198</c:v>
                </c:pt>
                <c:pt idx="103">
                  <c:v>37.153034972125198</c:v>
                </c:pt>
                <c:pt idx="104">
                  <c:v>37.153034972125198</c:v>
                </c:pt>
                <c:pt idx="105">
                  <c:v>37.257779732695198</c:v>
                </c:pt>
                <c:pt idx="106">
                  <c:v>37.507004738865</c:v>
                </c:pt>
                <c:pt idx="107">
                  <c:v>37.618997460649801</c:v>
                </c:pt>
                <c:pt idx="108">
                  <c:v>37.618997460649801</c:v>
                </c:pt>
                <c:pt idx="109">
                  <c:v>37.727539401000598</c:v>
                </c:pt>
                <c:pt idx="110">
                  <c:v>37.845555921428399</c:v>
                </c:pt>
                <c:pt idx="111">
                  <c:v>37.845555921428399</c:v>
                </c:pt>
                <c:pt idx="112">
                  <c:v>37.956445384471202</c:v>
                </c:pt>
                <c:pt idx="113">
                  <c:v>38.063592689786397</c:v>
                </c:pt>
                <c:pt idx="114">
                  <c:v>38.178880718260203</c:v>
                </c:pt>
                <c:pt idx="115">
                  <c:v>38.540559375928197</c:v>
                </c:pt>
                <c:pt idx="116">
                  <c:v>38.540559375928197</c:v>
                </c:pt>
                <c:pt idx="117">
                  <c:v>38.540559375928197</c:v>
                </c:pt>
                <c:pt idx="118">
                  <c:v>38.653975074479398</c:v>
                </c:pt>
                <c:pt idx="119">
                  <c:v>38.995029665365202</c:v>
                </c:pt>
                <c:pt idx="120">
                  <c:v>39.104234110811397</c:v>
                </c:pt>
                <c:pt idx="121">
                  <c:v>39.220300415204399</c:v>
                </c:pt>
                <c:pt idx="122">
                  <c:v>39.358453076172601</c:v>
                </c:pt>
                <c:pt idx="123">
                  <c:v>39.683545228958401</c:v>
                </c:pt>
                <c:pt idx="124">
                  <c:v>39.807859577232001</c:v>
                </c:pt>
                <c:pt idx="125">
                  <c:v>39.807859577232001</c:v>
                </c:pt>
                <c:pt idx="126">
                  <c:v>39.920890679170199</c:v>
                </c:pt>
                <c:pt idx="127">
                  <c:v>40.0356845647554</c:v>
                </c:pt>
                <c:pt idx="128">
                  <c:v>40.142434152500996</c:v>
                </c:pt>
                <c:pt idx="129">
                  <c:v>41.315918855160596</c:v>
                </c:pt>
                <c:pt idx="130">
                  <c:v>41.437577437596602</c:v>
                </c:pt>
                <c:pt idx="131">
                  <c:v>41.552238574716</c:v>
                </c:pt>
                <c:pt idx="132">
                  <c:v>41.425825759957803</c:v>
                </c:pt>
                <c:pt idx="133">
                  <c:v>41.425825759957803</c:v>
                </c:pt>
                <c:pt idx="134">
                  <c:v>41.548835288951999</c:v>
                </c:pt>
                <c:pt idx="135">
                  <c:v>41.548835288951999</c:v>
                </c:pt>
                <c:pt idx="136">
                  <c:v>41.118700161482401</c:v>
                </c:pt>
                <c:pt idx="137">
                  <c:v>41.358980813235597</c:v>
                </c:pt>
                <c:pt idx="138">
                  <c:v>41.257364701595399</c:v>
                </c:pt>
                <c:pt idx="139">
                  <c:v>41.009963290852198</c:v>
                </c:pt>
                <c:pt idx="140">
                  <c:v>41.134138091339402</c:v>
                </c:pt>
                <c:pt idx="141">
                  <c:v>41.249175713109601</c:v>
                </c:pt>
                <c:pt idx="142">
                  <c:v>41.249175713109601</c:v>
                </c:pt>
                <c:pt idx="143">
                  <c:v>41.123059560940803</c:v>
                </c:pt>
                <c:pt idx="144">
                  <c:v>41.233163324774999</c:v>
                </c:pt>
                <c:pt idx="145">
                  <c:v>40.971862201896002</c:v>
                </c:pt>
                <c:pt idx="146">
                  <c:v>40.971862201896002</c:v>
                </c:pt>
                <c:pt idx="147">
                  <c:v>40.8458913932676</c:v>
                </c:pt>
                <c:pt idx="148">
                  <c:v>40.958975421768002</c:v>
                </c:pt>
                <c:pt idx="149">
                  <c:v>40.955825283970199</c:v>
                </c:pt>
                <c:pt idx="150">
                  <c:v>40.955825283970199</c:v>
                </c:pt>
                <c:pt idx="151">
                  <c:v>40.824346266817798</c:v>
                </c:pt>
                <c:pt idx="152">
                  <c:v>40.944303608938199</c:v>
                </c:pt>
                <c:pt idx="153">
                  <c:v>40.811155221064801</c:v>
                </c:pt>
                <c:pt idx="154">
                  <c:v>40.811155221064801</c:v>
                </c:pt>
                <c:pt idx="155">
                  <c:v>40.929599444375398</c:v>
                </c:pt>
                <c:pt idx="156">
                  <c:v>40.679270540743197</c:v>
                </c:pt>
                <c:pt idx="157">
                  <c:v>40.667275651051199</c:v>
                </c:pt>
                <c:pt idx="158">
                  <c:v>40.797156176171399</c:v>
                </c:pt>
                <c:pt idx="159">
                  <c:v>40.911741832053004</c:v>
                </c:pt>
                <c:pt idx="160">
                  <c:v>40.660665812379001</c:v>
                </c:pt>
                <c:pt idx="161">
                  <c:v>40.780885610686198</c:v>
                </c:pt>
                <c:pt idx="162">
                  <c:v>40.780885610686198</c:v>
                </c:pt>
                <c:pt idx="163">
                  <c:v>40.645119146392197</c:v>
                </c:pt>
                <c:pt idx="164">
                  <c:v>40.770947116410603</c:v>
                </c:pt>
                <c:pt idx="165">
                  <c:v>40.6406231444778</c:v>
                </c:pt>
                <c:pt idx="166">
                  <c:v>40.758966835237203</c:v>
                </c:pt>
                <c:pt idx="167">
                  <c:v>40.626020298710998</c:v>
                </c:pt>
                <c:pt idx="168">
                  <c:v>40.753873510191603</c:v>
                </c:pt>
                <c:pt idx="169">
                  <c:v>40.612302628384199</c:v>
                </c:pt>
                <c:pt idx="170">
                  <c:v>40.612302628384199</c:v>
                </c:pt>
                <c:pt idx="171">
                  <c:v>40.612302628384199</c:v>
                </c:pt>
                <c:pt idx="172">
                  <c:v>40.488293709266998</c:v>
                </c:pt>
                <c:pt idx="173">
                  <c:v>40.726511260105802</c:v>
                </c:pt>
                <c:pt idx="174">
                  <c:v>40.594602864418199</c:v>
                </c:pt>
                <c:pt idx="175">
                  <c:v>40.594602864418199</c:v>
                </c:pt>
                <c:pt idx="176">
                  <c:v>40.460809657101002</c:v>
                </c:pt>
                <c:pt idx="177">
                  <c:v>40.585686961364999</c:v>
                </c:pt>
                <c:pt idx="178">
                  <c:v>40.585686961364999</c:v>
                </c:pt>
                <c:pt idx="179">
                  <c:v>40.4551597457124</c:v>
                </c:pt>
                <c:pt idx="180">
                  <c:v>40.566585274021797</c:v>
                </c:pt>
                <c:pt idx="181">
                  <c:v>40.520048891027997</c:v>
                </c:pt>
                <c:pt idx="182">
                  <c:v>40.264435598409001</c:v>
                </c:pt>
                <c:pt idx="183">
                  <c:v>40.391957297047803</c:v>
                </c:pt>
                <c:pt idx="184">
                  <c:v>40.258340593592401</c:v>
                </c:pt>
                <c:pt idx="185">
                  <c:v>40.379022551335197</c:v>
                </c:pt>
                <c:pt idx="186">
                  <c:v>40.379022551335197</c:v>
                </c:pt>
                <c:pt idx="187">
                  <c:v>40.504352353577403</c:v>
                </c:pt>
                <c:pt idx="188">
                  <c:v>40.247953257441601</c:v>
                </c:pt>
                <c:pt idx="189">
                  <c:v>40.229531010589199</c:v>
                </c:pt>
                <c:pt idx="190">
                  <c:v>40.356506024588398</c:v>
                </c:pt>
                <c:pt idx="191">
                  <c:v>40.222556037455398</c:v>
                </c:pt>
                <c:pt idx="192">
                  <c:v>40.222556037455398</c:v>
                </c:pt>
                <c:pt idx="193">
                  <c:v>40.343736755065798</c:v>
                </c:pt>
                <c:pt idx="194">
                  <c:v>40.343736755065798</c:v>
                </c:pt>
                <c:pt idx="195">
                  <c:v>40.466801489149198</c:v>
                </c:pt>
                <c:pt idx="196">
                  <c:v>40.3305826437768</c:v>
                </c:pt>
                <c:pt idx="197">
                  <c:v>40.192658729580003</c:v>
                </c:pt>
                <c:pt idx="198">
                  <c:v>40.3194095215392</c:v>
                </c:pt>
                <c:pt idx="199">
                  <c:v>40.179969488136599</c:v>
                </c:pt>
                <c:pt idx="200">
                  <c:v>40.307225300075402</c:v>
                </c:pt>
                <c:pt idx="201">
                  <c:v>40.428005143790401</c:v>
                </c:pt>
                <c:pt idx="202">
                  <c:v>40.428005143790401</c:v>
                </c:pt>
                <c:pt idx="203">
                  <c:v>40.169264741721598</c:v>
                </c:pt>
                <c:pt idx="204">
                  <c:v>40.293904789811997</c:v>
                </c:pt>
                <c:pt idx="205">
                  <c:v>40.2840772602258</c:v>
                </c:pt>
                <c:pt idx="206">
                  <c:v>40.401970694766</c:v>
                </c:pt>
                <c:pt idx="207">
                  <c:v>40.1424405537282</c:v>
                </c:pt>
                <c:pt idx="208">
                  <c:v>40.269892666811998</c:v>
                </c:pt>
                <c:pt idx="209">
                  <c:v>40.108199028132603</c:v>
                </c:pt>
                <c:pt idx="210">
                  <c:v>40.108199028132603</c:v>
                </c:pt>
                <c:pt idx="211">
                  <c:v>40.221890964139199</c:v>
                </c:pt>
                <c:pt idx="212">
                  <c:v>40.357546675157998</c:v>
                </c:pt>
                <c:pt idx="213">
                  <c:v>40.215422997637198</c:v>
                </c:pt>
                <c:pt idx="214">
                  <c:v>40.338089907041997</c:v>
                </c:pt>
                <c:pt idx="215">
                  <c:v>40.2053467699116</c:v>
                </c:pt>
                <c:pt idx="216">
                  <c:v>40.330249741900801</c:v>
                </c:pt>
                <c:pt idx="217">
                  <c:v>40.069156332839398</c:v>
                </c:pt>
                <c:pt idx="218">
                  <c:v>40.069156332839398</c:v>
                </c:pt>
                <c:pt idx="219">
                  <c:v>40.186349786336997</c:v>
                </c:pt>
                <c:pt idx="220">
                  <c:v>40.313142971239202</c:v>
                </c:pt>
                <c:pt idx="221">
                  <c:v>40.301409513757797</c:v>
                </c:pt>
                <c:pt idx="222">
                  <c:v>40.301409513757797</c:v>
                </c:pt>
                <c:pt idx="223">
                  <c:v>40.221576367073403</c:v>
                </c:pt>
                <c:pt idx="224">
                  <c:v>40.221576367073403</c:v>
                </c:pt>
                <c:pt idx="225">
                  <c:v>40.081153477966197</c:v>
                </c:pt>
                <c:pt idx="226">
                  <c:v>40.081153477966197</c:v>
                </c:pt>
                <c:pt idx="227">
                  <c:v>40.168732816938601</c:v>
                </c:pt>
                <c:pt idx="228">
                  <c:v>39.903610032106201</c:v>
                </c:pt>
                <c:pt idx="229">
                  <c:v>40.0281240004146</c:v>
                </c:pt>
                <c:pt idx="230">
                  <c:v>40.020983330284203</c:v>
                </c:pt>
                <c:pt idx="231">
                  <c:v>39.871119229043998</c:v>
                </c:pt>
                <c:pt idx="232">
                  <c:v>39.871119229043998</c:v>
                </c:pt>
                <c:pt idx="233">
                  <c:v>39.733453739686801</c:v>
                </c:pt>
                <c:pt idx="234">
                  <c:v>39.8636825759922</c:v>
                </c:pt>
                <c:pt idx="235">
                  <c:v>39.9887280394206</c:v>
                </c:pt>
                <c:pt idx="236">
                  <c:v>39.843536276556001</c:v>
                </c:pt>
                <c:pt idx="237">
                  <c:v>39.425014653442197</c:v>
                </c:pt>
                <c:pt idx="238">
                  <c:v>39.265995279766798</c:v>
                </c:pt>
                <c:pt idx="239">
                  <c:v>39.220959508672799</c:v>
                </c:pt>
                <c:pt idx="240">
                  <c:v>39.220959508672799</c:v>
                </c:pt>
                <c:pt idx="241">
                  <c:v>39.215941685493</c:v>
                </c:pt>
                <c:pt idx="242">
                  <c:v>39.068100095581798</c:v>
                </c:pt>
                <c:pt idx="243">
                  <c:v>39.068100095581798</c:v>
                </c:pt>
                <c:pt idx="244">
                  <c:v>39.185644298473797</c:v>
                </c:pt>
                <c:pt idx="245">
                  <c:v>38.916380415751199</c:v>
                </c:pt>
                <c:pt idx="246">
                  <c:v>38.912353216943998</c:v>
                </c:pt>
                <c:pt idx="247">
                  <c:v>39.032939447705402</c:v>
                </c:pt>
                <c:pt idx="248">
                  <c:v>38.890551590650801</c:v>
                </c:pt>
                <c:pt idx="249">
                  <c:v>38.890551590650801</c:v>
                </c:pt>
                <c:pt idx="250">
                  <c:v>38.731367766489001</c:v>
                </c:pt>
                <c:pt idx="251">
                  <c:v>38.582840841512997</c:v>
                </c:pt>
                <c:pt idx="252">
                  <c:v>38.717062095498001</c:v>
                </c:pt>
                <c:pt idx="253">
                  <c:v>38.576602695851399</c:v>
                </c:pt>
                <c:pt idx="254">
                  <c:v>38.699226564628198</c:v>
                </c:pt>
                <c:pt idx="255">
                  <c:v>38.553079793602798</c:v>
                </c:pt>
                <c:pt idx="256">
                  <c:v>38.1732396002418</c:v>
                </c:pt>
                <c:pt idx="257">
                  <c:v>38.017183499406599</c:v>
                </c:pt>
                <c:pt idx="258">
                  <c:v>38.154229974485403</c:v>
                </c:pt>
                <c:pt idx="259">
                  <c:v>38.006080623881402</c:v>
                </c:pt>
                <c:pt idx="260">
                  <c:v>38.122401377726398</c:v>
                </c:pt>
                <c:pt idx="261">
                  <c:v>38.103947939150999</c:v>
                </c:pt>
                <c:pt idx="262">
                  <c:v>37.946791031362203</c:v>
                </c:pt>
                <c:pt idx="263">
                  <c:v>37.946791031362203</c:v>
                </c:pt>
                <c:pt idx="264">
                  <c:v>38.082062023818601</c:v>
                </c:pt>
                <c:pt idx="265">
                  <c:v>37.805822403656997</c:v>
                </c:pt>
                <c:pt idx="266">
                  <c:v>37.786759246642198</c:v>
                </c:pt>
                <c:pt idx="267">
                  <c:v>37.596092795294403</c:v>
                </c:pt>
                <c:pt idx="268">
                  <c:v>37.718917804425601</c:v>
                </c:pt>
                <c:pt idx="269">
                  <c:v>37.329202965997197</c:v>
                </c:pt>
                <c:pt idx="270">
                  <c:v>37.464366776325598</c:v>
                </c:pt>
                <c:pt idx="271">
                  <c:v>37.3063177614072</c:v>
                </c:pt>
                <c:pt idx="272">
                  <c:v>37.414131430215001</c:v>
                </c:pt>
                <c:pt idx="273">
                  <c:v>37.2617465836218</c:v>
                </c:pt>
                <c:pt idx="274">
                  <c:v>37.393903826711401</c:v>
                </c:pt>
                <c:pt idx="275">
                  <c:v>37.248784699470598</c:v>
                </c:pt>
                <c:pt idx="276">
                  <c:v>37.089121337703602</c:v>
                </c:pt>
                <c:pt idx="277">
                  <c:v>37.229001070126202</c:v>
                </c:pt>
                <c:pt idx="278">
                  <c:v>37.204135709743802</c:v>
                </c:pt>
                <c:pt idx="279">
                  <c:v>36.921554996599198</c:v>
                </c:pt>
                <c:pt idx="280">
                  <c:v>37.054059278919603</c:v>
                </c:pt>
                <c:pt idx="281">
                  <c:v>37.183376622733803</c:v>
                </c:pt>
                <c:pt idx="282">
                  <c:v>37.036810353683997</c:v>
                </c:pt>
                <c:pt idx="283">
                  <c:v>37.170117239624403</c:v>
                </c:pt>
                <c:pt idx="284">
                  <c:v>36.886581317248798</c:v>
                </c:pt>
                <c:pt idx="285">
                  <c:v>36.834846071477401</c:v>
                </c:pt>
                <c:pt idx="286">
                  <c:v>36.963680274479401</c:v>
                </c:pt>
                <c:pt idx="287">
                  <c:v>37.094325768638399</c:v>
                </c:pt>
                <c:pt idx="288">
                  <c:v>36.809903176710002</c:v>
                </c:pt>
                <c:pt idx="289">
                  <c:v>36.658475216161797</c:v>
                </c:pt>
                <c:pt idx="290">
                  <c:v>36.658475216161797</c:v>
                </c:pt>
                <c:pt idx="291">
                  <c:v>36.789878846611202</c:v>
                </c:pt>
                <c:pt idx="292">
                  <c:v>36.925513695346197</c:v>
                </c:pt>
                <c:pt idx="293">
                  <c:v>36.371922043825798</c:v>
                </c:pt>
                <c:pt idx="294">
                  <c:v>36.509078231705999</c:v>
                </c:pt>
                <c:pt idx="295">
                  <c:v>36.3500304970092</c:v>
                </c:pt>
                <c:pt idx="296">
                  <c:v>36.3500304970092</c:v>
                </c:pt>
                <c:pt idx="297">
                  <c:v>34.862608137541201</c:v>
                </c:pt>
                <c:pt idx="298">
                  <c:v>35.0044063228044</c:v>
                </c:pt>
                <c:pt idx="299">
                  <c:v>34.812849567092996</c:v>
                </c:pt>
                <c:pt idx="300">
                  <c:v>34.947003975362399</c:v>
                </c:pt>
                <c:pt idx="301">
                  <c:v>34.778966298262802</c:v>
                </c:pt>
                <c:pt idx="302">
                  <c:v>34.622756005978196</c:v>
                </c:pt>
                <c:pt idx="303">
                  <c:v>34.622756005978196</c:v>
                </c:pt>
                <c:pt idx="304">
                  <c:v>34.622756005978196</c:v>
                </c:pt>
                <c:pt idx="305">
                  <c:v>34.7601718238964</c:v>
                </c:pt>
                <c:pt idx="306">
                  <c:v>34.603652187327</c:v>
                </c:pt>
                <c:pt idx="307">
                  <c:v>34.574976346562401</c:v>
                </c:pt>
                <c:pt idx="308">
                  <c:v>34.574976346562401</c:v>
                </c:pt>
                <c:pt idx="309">
                  <c:v>34.6791485922516</c:v>
                </c:pt>
                <c:pt idx="310">
                  <c:v>34.515423571413002</c:v>
                </c:pt>
                <c:pt idx="311">
                  <c:v>34.660016869133401</c:v>
                </c:pt>
                <c:pt idx="312">
                  <c:v>34.660016869133401</c:v>
                </c:pt>
                <c:pt idx="313">
                  <c:v>34.486462623106199</c:v>
                </c:pt>
                <c:pt idx="314">
                  <c:v>34.486462623106199</c:v>
                </c:pt>
                <c:pt idx="315">
                  <c:v>34.466901728290203</c:v>
                </c:pt>
                <c:pt idx="316">
                  <c:v>34.308845496023999</c:v>
                </c:pt>
                <c:pt idx="317">
                  <c:v>34.414898618750399</c:v>
                </c:pt>
                <c:pt idx="318">
                  <c:v>34.414898618750399</c:v>
                </c:pt>
                <c:pt idx="319">
                  <c:v>34.247825531482803</c:v>
                </c:pt>
                <c:pt idx="320">
                  <c:v>34.247825531482803</c:v>
                </c:pt>
                <c:pt idx="321">
                  <c:v>34.391154516695998</c:v>
                </c:pt>
                <c:pt idx="322">
                  <c:v>34.222730779267799</c:v>
                </c:pt>
                <c:pt idx="323">
                  <c:v>34.365010129148999</c:v>
                </c:pt>
                <c:pt idx="324">
                  <c:v>34.1937683019408</c:v>
                </c:pt>
                <c:pt idx="325">
                  <c:v>34.303772686701002</c:v>
                </c:pt>
                <c:pt idx="326">
                  <c:v>34.1378191129998</c:v>
                </c:pt>
                <c:pt idx="327">
                  <c:v>34.283609050617599</c:v>
                </c:pt>
                <c:pt idx="328">
                  <c:v>34.283609050617599</c:v>
                </c:pt>
                <c:pt idx="329">
                  <c:v>33.981327036041399</c:v>
                </c:pt>
                <c:pt idx="330">
                  <c:v>34.115663198729997</c:v>
                </c:pt>
                <c:pt idx="331">
                  <c:v>34.087133023101003</c:v>
                </c:pt>
                <c:pt idx="332">
                  <c:v>34.223571107150399</c:v>
                </c:pt>
                <c:pt idx="333">
                  <c:v>34.223571107150399</c:v>
                </c:pt>
                <c:pt idx="334">
                  <c:v>34.034638217253601</c:v>
                </c:pt>
                <c:pt idx="335">
                  <c:v>34.161616343760002</c:v>
                </c:pt>
                <c:pt idx="336">
                  <c:v>34.161616343760002</c:v>
                </c:pt>
                <c:pt idx="337">
                  <c:v>34.008971800762197</c:v>
                </c:pt>
                <c:pt idx="338">
                  <c:v>34.142640637218001</c:v>
                </c:pt>
                <c:pt idx="339">
                  <c:v>33.9733624718586</c:v>
                </c:pt>
                <c:pt idx="340">
                  <c:v>34.113078440246397</c:v>
                </c:pt>
                <c:pt idx="341">
                  <c:v>33.890222867341201</c:v>
                </c:pt>
                <c:pt idx="342">
                  <c:v>33.664343120237397</c:v>
                </c:pt>
                <c:pt idx="343">
                  <c:v>33.499618025814598</c:v>
                </c:pt>
                <c:pt idx="344">
                  <c:v>33.634147047134398</c:v>
                </c:pt>
                <c:pt idx="345">
                  <c:v>33.4073980432116</c:v>
                </c:pt>
                <c:pt idx="346">
                  <c:v>33.545011583503801</c:v>
                </c:pt>
                <c:pt idx="347">
                  <c:v>33.375703777101599</c:v>
                </c:pt>
                <c:pt idx="348">
                  <c:v>33.172386173022602</c:v>
                </c:pt>
                <c:pt idx="349">
                  <c:v>33.0804846245832</c:v>
                </c:pt>
                <c:pt idx="350">
                  <c:v>33.131566303301398</c:v>
                </c:pt>
                <c:pt idx="351">
                  <c:v>32.817382202384998</c:v>
                </c:pt>
                <c:pt idx="352">
                  <c:v>32.720952356286602</c:v>
                </c:pt>
                <c:pt idx="353">
                  <c:v>32.299204067019602</c:v>
                </c:pt>
                <c:pt idx="354">
                  <c:v>32.4086139829788</c:v>
                </c:pt>
                <c:pt idx="355">
                  <c:v>32.202155669376602</c:v>
                </c:pt>
                <c:pt idx="356">
                  <c:v>32.310444021505198</c:v>
                </c:pt>
                <c:pt idx="357">
                  <c:v>32.132315802594</c:v>
                </c:pt>
                <c:pt idx="358">
                  <c:v>32.279532029504402</c:v>
                </c:pt>
                <c:pt idx="359">
                  <c:v>32.030263177039203</c:v>
                </c:pt>
                <c:pt idx="360">
                  <c:v>31.9972002548304</c:v>
                </c:pt>
                <c:pt idx="361">
                  <c:v>31.9972002548304</c:v>
                </c:pt>
                <c:pt idx="362">
                  <c:v>32.131682587425601</c:v>
                </c:pt>
                <c:pt idx="363">
                  <c:v>31.928225581037999</c:v>
                </c:pt>
                <c:pt idx="364">
                  <c:v>32.071254829324197</c:v>
                </c:pt>
                <c:pt idx="365">
                  <c:v>32.071254829324197</c:v>
                </c:pt>
                <c:pt idx="366">
                  <c:v>32.213672504879398</c:v>
                </c:pt>
                <c:pt idx="367">
                  <c:v>32.213672504879398</c:v>
                </c:pt>
                <c:pt idx="368">
                  <c:v>32.173180649014199</c:v>
                </c:pt>
                <c:pt idx="369">
                  <c:v>31.960029454082399</c:v>
                </c:pt>
                <c:pt idx="370">
                  <c:v>32.104590014633999</c:v>
                </c:pt>
                <c:pt idx="371">
                  <c:v>31.777738343949601</c:v>
                </c:pt>
                <c:pt idx="372">
                  <c:v>31.921378216853999</c:v>
                </c:pt>
                <c:pt idx="373">
                  <c:v>31.921378216853999</c:v>
                </c:pt>
                <c:pt idx="374">
                  <c:v>32.066166620686801</c:v>
                </c:pt>
                <c:pt idx="375">
                  <c:v>31.879219712509801</c:v>
                </c:pt>
                <c:pt idx="376">
                  <c:v>32.022465968251801</c:v>
                </c:pt>
                <c:pt idx="377">
                  <c:v>32.138992810438197</c:v>
                </c:pt>
                <c:pt idx="378">
                  <c:v>31.9558362046002</c:v>
                </c:pt>
                <c:pt idx="379">
                  <c:v>31.9184148875784</c:v>
                </c:pt>
                <c:pt idx="380">
                  <c:v>32.067225688167603</c:v>
                </c:pt>
                <c:pt idx="381">
                  <c:v>32.067225688167603</c:v>
                </c:pt>
                <c:pt idx="382">
                  <c:v>32.214506293773603</c:v>
                </c:pt>
                <c:pt idx="383">
                  <c:v>32.021943714004799</c:v>
                </c:pt>
                <c:pt idx="384">
                  <c:v>32.1399075411396</c:v>
                </c:pt>
                <c:pt idx="385">
                  <c:v>31.951278478110002</c:v>
                </c:pt>
                <c:pt idx="386">
                  <c:v>31.7613619776048</c:v>
                </c:pt>
                <c:pt idx="387">
                  <c:v>31.910830747136998</c:v>
                </c:pt>
                <c:pt idx="388">
                  <c:v>31.6909244675034</c:v>
                </c:pt>
                <c:pt idx="389">
                  <c:v>31.6909244675034</c:v>
                </c:pt>
                <c:pt idx="390">
                  <c:v>31.677094999582199</c:v>
                </c:pt>
                <c:pt idx="391">
                  <c:v>31.819430034177</c:v>
                </c:pt>
                <c:pt idx="392">
                  <c:v>31.6238754525492</c:v>
                </c:pt>
                <c:pt idx="393">
                  <c:v>31.3972488335382</c:v>
                </c:pt>
                <c:pt idx="394">
                  <c:v>31.889688513511199</c:v>
                </c:pt>
                <c:pt idx="395">
                  <c:v>32.039193487106402</c:v>
                </c:pt>
                <c:pt idx="396">
                  <c:v>31.696209179642398</c:v>
                </c:pt>
                <c:pt idx="397">
                  <c:v>31.696209179642398</c:v>
                </c:pt>
                <c:pt idx="398">
                  <c:v>31.807842992853001</c:v>
                </c:pt>
                <c:pt idx="399">
                  <c:v>31.625518380499201</c:v>
                </c:pt>
                <c:pt idx="400">
                  <c:v>31.5782526631506</c:v>
                </c:pt>
                <c:pt idx="401">
                  <c:v>31.233974204090998</c:v>
                </c:pt>
                <c:pt idx="402">
                  <c:v>31.384438348319399</c:v>
                </c:pt>
                <c:pt idx="403">
                  <c:v>31.160293276440601</c:v>
                </c:pt>
                <c:pt idx="404">
                  <c:v>30.871924153513199</c:v>
                </c:pt>
                <c:pt idx="405">
                  <c:v>30.987170338944001</c:v>
                </c:pt>
                <c:pt idx="406">
                  <c:v>30.787733057661001</c:v>
                </c:pt>
                <c:pt idx="407">
                  <c:v>30.940602552302401</c:v>
                </c:pt>
                <c:pt idx="408">
                  <c:v>30.744440277957601</c:v>
                </c:pt>
                <c:pt idx="409">
                  <c:v>30.744440277957601</c:v>
                </c:pt>
                <c:pt idx="410">
                  <c:v>30.0725151549372</c:v>
                </c:pt>
                <c:pt idx="411">
                  <c:v>30.0725151549372</c:v>
                </c:pt>
                <c:pt idx="412">
                  <c:v>29.863698723041999</c:v>
                </c:pt>
                <c:pt idx="413">
                  <c:v>29.535176057960999</c:v>
                </c:pt>
                <c:pt idx="414">
                  <c:v>30.0145871802942</c:v>
                </c:pt>
                <c:pt idx="415">
                  <c:v>30.0145871802942</c:v>
                </c:pt>
                <c:pt idx="416">
                  <c:v>28.072358306096401</c:v>
                </c:pt>
                <c:pt idx="417">
                  <c:v>28.610799559967401</c:v>
                </c:pt>
                <c:pt idx="418">
                  <c:v>28.610799559967401</c:v>
                </c:pt>
                <c:pt idx="419">
                  <c:v>28.7720443068186</c:v>
                </c:pt>
                <c:pt idx="420">
                  <c:v>28.520985278650802</c:v>
                </c:pt>
                <c:pt idx="421">
                  <c:v>28.305070151856601</c:v>
                </c:pt>
                <c:pt idx="422">
                  <c:v>28.05879951444</c:v>
                </c:pt>
                <c:pt idx="423">
                  <c:v>27.839226115720201</c:v>
                </c:pt>
                <c:pt idx="424">
                  <c:v>27.6219010664352</c:v>
                </c:pt>
                <c:pt idx="425">
                  <c:v>27.820751793153601</c:v>
                </c:pt>
                <c:pt idx="426">
                  <c:v>27.884819561212201</c:v>
                </c:pt>
                <c:pt idx="427">
                  <c:v>27.266479629170998</c:v>
                </c:pt>
                <c:pt idx="428">
                  <c:v>27.776886459164999</c:v>
                </c:pt>
                <c:pt idx="429">
                  <c:v>27.938363119684201</c:v>
                </c:pt>
                <c:pt idx="430">
                  <c:v>27.7966532409846</c:v>
                </c:pt>
                <c:pt idx="431">
                  <c:v>27.608493330097801</c:v>
                </c:pt>
                <c:pt idx="432">
                  <c:v>27.007339555894799</c:v>
                </c:pt>
                <c:pt idx="433">
                  <c:v>27.290063379885598</c:v>
                </c:pt>
                <c:pt idx="434">
                  <c:v>27.203924846935799</c:v>
                </c:pt>
                <c:pt idx="435">
                  <c:v>27.3247449981594</c:v>
                </c:pt>
                <c:pt idx="436">
                  <c:v>27.394599170741401</c:v>
                </c:pt>
                <c:pt idx="437">
                  <c:v>27.005651059569001</c:v>
                </c:pt>
                <c:pt idx="438">
                  <c:v>27.005651059569001</c:v>
                </c:pt>
                <c:pt idx="439">
                  <c:v>27.176018885021399</c:v>
                </c:pt>
                <c:pt idx="440">
                  <c:v>26.913518669974199</c:v>
                </c:pt>
                <c:pt idx="441">
                  <c:v>27.2492503463586</c:v>
                </c:pt>
                <c:pt idx="442">
                  <c:v>26.858609297714999</c:v>
                </c:pt>
                <c:pt idx="443">
                  <c:v>26.9859651881142</c:v>
                </c:pt>
                <c:pt idx="444">
                  <c:v>26.7550475070468</c:v>
                </c:pt>
                <c:pt idx="445">
                  <c:v>26.498878759678799</c:v>
                </c:pt>
                <c:pt idx="446">
                  <c:v>26.498878759678799</c:v>
                </c:pt>
                <c:pt idx="447">
                  <c:v>27.0562194075744</c:v>
                </c:pt>
                <c:pt idx="448">
                  <c:v>26.663995549782602</c:v>
                </c:pt>
                <c:pt idx="449">
                  <c:v>26.961297942333001</c:v>
                </c:pt>
                <c:pt idx="450">
                  <c:v>26.734992748491599</c:v>
                </c:pt>
                <c:pt idx="451">
                  <c:v>26.4634401916794</c:v>
                </c:pt>
                <c:pt idx="452">
                  <c:v>26.4634401916794</c:v>
                </c:pt>
                <c:pt idx="453">
                  <c:v>26.638495586975999</c:v>
                </c:pt>
                <c:pt idx="454">
                  <c:v>26.536274075275202</c:v>
                </c:pt>
                <c:pt idx="455">
                  <c:v>26.708685511299599</c:v>
                </c:pt>
                <c:pt idx="456">
                  <c:v>26.2070610447084</c:v>
                </c:pt>
                <c:pt idx="457">
                  <c:v>26.348681398807202</c:v>
                </c:pt>
                <c:pt idx="458">
                  <c:v>26.515646964192001</c:v>
                </c:pt>
                <c:pt idx="459">
                  <c:v>26.515646964192001</c:v>
                </c:pt>
                <c:pt idx="460">
                  <c:v>26.118463766219399</c:v>
                </c:pt>
                <c:pt idx="461">
                  <c:v>26.2814766620622</c:v>
                </c:pt>
                <c:pt idx="462">
                  <c:v>25.982813041257</c:v>
                </c:pt>
                <c:pt idx="463">
                  <c:v>25.754048922214199</c:v>
                </c:pt>
                <c:pt idx="464">
                  <c:v>25.8835449330576</c:v>
                </c:pt>
                <c:pt idx="465">
                  <c:v>26.047784735230199</c:v>
                </c:pt>
                <c:pt idx="466">
                  <c:v>26.1757384147656</c:v>
                </c:pt>
                <c:pt idx="467">
                  <c:v>25.950574838777399</c:v>
                </c:pt>
                <c:pt idx="468">
                  <c:v>25.950574838777399</c:v>
                </c:pt>
                <c:pt idx="469">
                  <c:v>25.649917126443601</c:v>
                </c:pt>
                <c:pt idx="470">
                  <c:v>25.507459048711802</c:v>
                </c:pt>
                <c:pt idx="471">
                  <c:v>25.585193092060798</c:v>
                </c:pt>
                <c:pt idx="472">
                  <c:v>25.308693083628601</c:v>
                </c:pt>
                <c:pt idx="473">
                  <c:v>25.379947915101599</c:v>
                </c:pt>
                <c:pt idx="474">
                  <c:v>25.582211992533601</c:v>
                </c:pt>
                <c:pt idx="475">
                  <c:v>25.169500860586801</c:v>
                </c:pt>
                <c:pt idx="476">
                  <c:v>25.305597901673401</c:v>
                </c:pt>
                <c:pt idx="477">
                  <c:v>25.0633501245972</c:v>
                </c:pt>
                <c:pt idx="478">
                  <c:v>25.0633501245972</c:v>
                </c:pt>
                <c:pt idx="479">
                  <c:v>25.200273291740402</c:v>
                </c:pt>
                <c:pt idx="480">
                  <c:v>25.363827443458199</c:v>
                </c:pt>
                <c:pt idx="481">
                  <c:v>25.2687960875394</c:v>
                </c:pt>
                <c:pt idx="482">
                  <c:v>25.0576908134442</c:v>
                </c:pt>
                <c:pt idx="483">
                  <c:v>24.952806932781002</c:v>
                </c:pt>
                <c:pt idx="484">
                  <c:v>24.952806932781002</c:v>
                </c:pt>
                <c:pt idx="485">
                  <c:v>24.668534855796</c:v>
                </c:pt>
                <c:pt idx="486">
                  <c:v>24.845715172837799</c:v>
                </c:pt>
                <c:pt idx="487">
                  <c:v>24.980112366906599</c:v>
                </c:pt>
                <c:pt idx="488">
                  <c:v>24.980112366906599</c:v>
                </c:pt>
                <c:pt idx="489">
                  <c:v>24.7336961326512</c:v>
                </c:pt>
                <c:pt idx="490">
                  <c:v>24.7336961326512</c:v>
                </c:pt>
                <c:pt idx="491">
                  <c:v>24.635843652102601</c:v>
                </c:pt>
                <c:pt idx="492">
                  <c:v>24.775741836673198</c:v>
                </c:pt>
                <c:pt idx="493">
                  <c:v>24.313202378553001</c:v>
                </c:pt>
                <c:pt idx="494">
                  <c:v>24.453867001954201</c:v>
                </c:pt>
                <c:pt idx="495">
                  <c:v>24.336505746833399</c:v>
                </c:pt>
                <c:pt idx="496">
                  <c:v>24.5125234133892</c:v>
                </c:pt>
                <c:pt idx="497">
                  <c:v>24.5125234133892</c:v>
                </c:pt>
                <c:pt idx="498">
                  <c:v>24.2945331581736</c:v>
                </c:pt>
                <c:pt idx="499">
                  <c:v>24.2945331581736</c:v>
                </c:pt>
                <c:pt idx="500">
                  <c:v>24.015870791885401</c:v>
                </c:pt>
                <c:pt idx="501">
                  <c:v>24.191571860418598</c:v>
                </c:pt>
                <c:pt idx="502">
                  <c:v>23.593740293809802</c:v>
                </c:pt>
                <c:pt idx="503">
                  <c:v>23.593740293809802</c:v>
                </c:pt>
                <c:pt idx="504">
                  <c:v>23.655594046299001</c:v>
                </c:pt>
                <c:pt idx="505">
                  <c:v>23.655594046299001</c:v>
                </c:pt>
                <c:pt idx="506">
                  <c:v>23.367286654338599</c:v>
                </c:pt>
                <c:pt idx="507">
                  <c:v>23.135420682942001</c:v>
                </c:pt>
                <c:pt idx="508">
                  <c:v>22.934170424638801</c:v>
                </c:pt>
                <c:pt idx="509">
                  <c:v>23.072247884305799</c:v>
                </c:pt>
                <c:pt idx="510">
                  <c:v>23.072247884305799</c:v>
                </c:pt>
                <c:pt idx="511">
                  <c:v>23.072247884305799</c:v>
                </c:pt>
                <c:pt idx="512">
                  <c:v>22.807375470189001</c:v>
                </c:pt>
                <c:pt idx="513">
                  <c:v>22.697141830276198</c:v>
                </c:pt>
                <c:pt idx="514">
                  <c:v>22.838878759587001</c:v>
                </c:pt>
                <c:pt idx="515">
                  <c:v>22.838878759587001</c:v>
                </c:pt>
                <c:pt idx="516">
                  <c:v>22.581991760693398</c:v>
                </c:pt>
                <c:pt idx="517">
                  <c:v>22.719555631220999</c:v>
                </c:pt>
                <c:pt idx="518">
                  <c:v>22.719555631220999</c:v>
                </c:pt>
                <c:pt idx="519">
                  <c:v>22.863013218447001</c:v>
                </c:pt>
                <c:pt idx="520">
                  <c:v>22.599957660179399</c:v>
                </c:pt>
                <c:pt idx="521">
                  <c:v>22.745511347306401</c:v>
                </c:pt>
                <c:pt idx="522">
                  <c:v>22.4721034591626</c:v>
                </c:pt>
                <c:pt idx="523">
                  <c:v>22.625530592578802</c:v>
                </c:pt>
                <c:pt idx="524">
                  <c:v>22.319276155591801</c:v>
                </c:pt>
                <c:pt idx="525">
                  <c:v>22.319276155591801</c:v>
                </c:pt>
                <c:pt idx="526">
                  <c:v>22.319276155591801</c:v>
                </c:pt>
                <c:pt idx="527">
                  <c:v>22.5004257709992</c:v>
                </c:pt>
                <c:pt idx="528">
                  <c:v>22.197584323619399</c:v>
                </c:pt>
                <c:pt idx="529">
                  <c:v>22.080939312495602</c:v>
                </c:pt>
                <c:pt idx="530">
                  <c:v>22.080939312495602</c:v>
                </c:pt>
                <c:pt idx="531">
                  <c:v>22.227229124286598</c:v>
                </c:pt>
                <c:pt idx="532">
                  <c:v>22.406100102739199</c:v>
                </c:pt>
                <c:pt idx="533">
                  <c:v>22.096021202534398</c:v>
                </c:pt>
                <c:pt idx="534">
                  <c:v>22.096021202534398</c:v>
                </c:pt>
                <c:pt idx="535">
                  <c:v>22.287138387452998</c:v>
                </c:pt>
                <c:pt idx="536">
                  <c:v>21.8359840955526</c:v>
                </c:pt>
                <c:pt idx="537">
                  <c:v>21.756182549941201</c:v>
                </c:pt>
                <c:pt idx="538">
                  <c:v>21.893245434728399</c:v>
                </c:pt>
                <c:pt idx="539">
                  <c:v>21.629841881248201</c:v>
                </c:pt>
                <c:pt idx="540">
                  <c:v>21.340846047761399</c:v>
                </c:pt>
                <c:pt idx="541">
                  <c:v>21.539005477480199</c:v>
                </c:pt>
                <c:pt idx="542">
                  <c:v>21.539005477480199</c:v>
                </c:pt>
                <c:pt idx="543">
                  <c:v>21.2152225682274</c:v>
                </c:pt>
                <c:pt idx="544">
                  <c:v>21.402709320227999</c:v>
                </c:pt>
                <c:pt idx="545">
                  <c:v>21.097909168998001</c:v>
                </c:pt>
                <c:pt idx="546">
                  <c:v>20.896242516699001</c:v>
                </c:pt>
                <c:pt idx="547">
                  <c:v>20.896242516699001</c:v>
                </c:pt>
                <c:pt idx="548">
                  <c:v>21.0425564860866</c:v>
                </c:pt>
                <c:pt idx="549">
                  <c:v>20.753997886699199</c:v>
                </c:pt>
                <c:pt idx="550">
                  <c:v>20.4290951166426</c:v>
                </c:pt>
                <c:pt idx="551">
                  <c:v>20.579846030278802</c:v>
                </c:pt>
                <c:pt idx="552">
                  <c:v>20.764473060663601</c:v>
                </c:pt>
                <c:pt idx="553">
                  <c:v>19.110577134383401</c:v>
                </c:pt>
                <c:pt idx="554">
                  <c:v>18.6242607047718</c:v>
                </c:pt>
                <c:pt idx="555">
                  <c:v>17.646729356692202</c:v>
                </c:pt>
                <c:pt idx="556">
                  <c:v>17.801378781665399</c:v>
                </c:pt>
                <c:pt idx="557">
                  <c:v>17.336494920149399</c:v>
                </c:pt>
                <c:pt idx="558">
                  <c:v>17.486914883988</c:v>
                </c:pt>
                <c:pt idx="559">
                  <c:v>17.131965911276399</c:v>
                </c:pt>
                <c:pt idx="560">
                  <c:v>17.3375904417924</c:v>
                </c:pt>
                <c:pt idx="561">
                  <c:v>16.988451209781601</c:v>
                </c:pt>
                <c:pt idx="562">
                  <c:v>17.124118649580002</c:v>
                </c:pt>
                <c:pt idx="563">
                  <c:v>16.6235135868552</c:v>
                </c:pt>
                <c:pt idx="564">
                  <c:v>16.6235135868552</c:v>
                </c:pt>
                <c:pt idx="565">
                  <c:v>16.818763981327798</c:v>
                </c:pt>
                <c:pt idx="566">
                  <c:v>16.975429258790999</c:v>
                </c:pt>
                <c:pt idx="567">
                  <c:v>16.814401680096001</c:v>
                </c:pt>
                <c:pt idx="568">
                  <c:v>15.8080192348776</c:v>
                </c:pt>
                <c:pt idx="569">
                  <c:v>15.956007241569599</c:v>
                </c:pt>
                <c:pt idx="570">
                  <c:v>16.151399316246</c:v>
                </c:pt>
                <c:pt idx="571">
                  <c:v>16.3001415600774</c:v>
                </c:pt>
                <c:pt idx="572">
                  <c:v>16.3001415600774</c:v>
                </c:pt>
                <c:pt idx="573">
                  <c:v>16.444605077662199</c:v>
                </c:pt>
                <c:pt idx="574">
                  <c:v>15.939012517038</c:v>
                </c:pt>
                <c:pt idx="575">
                  <c:v>16.293704699623198</c:v>
                </c:pt>
                <c:pt idx="576">
                  <c:v>15.9299563882524</c:v>
                </c:pt>
                <c:pt idx="577">
                  <c:v>16.125621094970398</c:v>
                </c:pt>
                <c:pt idx="578">
                  <c:v>15.6173982502734</c:v>
                </c:pt>
                <c:pt idx="579">
                  <c:v>15.7747395044016</c:v>
                </c:pt>
                <c:pt idx="580">
                  <c:v>15.7747395044016</c:v>
                </c:pt>
                <c:pt idx="581">
                  <c:v>14.9066848751352</c:v>
                </c:pt>
                <c:pt idx="582">
                  <c:v>15.109668691692599</c:v>
                </c:pt>
                <c:pt idx="583">
                  <c:v>14.737771594851599</c:v>
                </c:pt>
                <c:pt idx="584">
                  <c:v>14.884293115695</c:v>
                </c:pt>
                <c:pt idx="585">
                  <c:v>15.595402441074</c:v>
                </c:pt>
                <c:pt idx="586">
                  <c:v>15.238863095206201</c:v>
                </c:pt>
                <c:pt idx="587">
                  <c:v>15.426166798197601</c:v>
                </c:pt>
                <c:pt idx="588">
                  <c:v>15.426166798197601</c:v>
                </c:pt>
                <c:pt idx="589">
                  <c:v>14.912798150700601</c:v>
                </c:pt>
                <c:pt idx="590">
                  <c:v>14.666316068387999</c:v>
                </c:pt>
                <c:pt idx="591">
                  <c:v>14.34735095241</c:v>
                </c:pt>
                <c:pt idx="592">
                  <c:v>14.501813417506201</c:v>
                </c:pt>
                <c:pt idx="593">
                  <c:v>14.138477216035801</c:v>
                </c:pt>
                <c:pt idx="594">
                  <c:v>14.3233431402564</c:v>
                </c:pt>
                <c:pt idx="595">
                  <c:v>14.3233431402564</c:v>
                </c:pt>
                <c:pt idx="596">
                  <c:v>14.3233431402564</c:v>
                </c:pt>
                <c:pt idx="597">
                  <c:v>13.955364422363401</c:v>
                </c:pt>
                <c:pt idx="598">
                  <c:v>14.1077338227828</c:v>
                </c:pt>
                <c:pt idx="599">
                  <c:v>13.936818311319</c:v>
                </c:pt>
                <c:pt idx="600">
                  <c:v>13.936818311319</c:v>
                </c:pt>
                <c:pt idx="601">
                  <c:v>13.558209032650799</c:v>
                </c:pt>
                <c:pt idx="602">
                  <c:v>13.7566240279914</c:v>
                </c:pt>
                <c:pt idx="603">
                  <c:v>13.919190201286201</c:v>
                </c:pt>
                <c:pt idx="604">
                  <c:v>13.919190201286201</c:v>
                </c:pt>
                <c:pt idx="605">
                  <c:v>12.0357577758672</c:v>
                </c:pt>
                <c:pt idx="606">
                  <c:v>11.8610749009902</c:v>
                </c:pt>
                <c:pt idx="607">
                  <c:v>11.8610749009902</c:v>
                </c:pt>
                <c:pt idx="608">
                  <c:v>12.0105418593888</c:v>
                </c:pt>
                <c:pt idx="609">
                  <c:v>11.621530448598</c:v>
                </c:pt>
                <c:pt idx="610">
                  <c:v>11.8265611456854</c:v>
                </c:pt>
                <c:pt idx="611">
                  <c:v>11.8265611456854</c:v>
                </c:pt>
                <c:pt idx="612">
                  <c:v>11.981310292414801</c:v>
                </c:pt>
                <c:pt idx="613">
                  <c:v>11.4324776765244</c:v>
                </c:pt>
                <c:pt idx="614">
                  <c:v>11.790412428306</c:v>
                </c:pt>
                <c:pt idx="615">
                  <c:v>11.398449127912199</c:v>
                </c:pt>
                <c:pt idx="616">
                  <c:v>11.5608336451602</c:v>
                </c:pt>
                <c:pt idx="617">
                  <c:v>11.5608336451602</c:v>
                </c:pt>
                <c:pt idx="618">
                  <c:v>11.1675956323728</c:v>
                </c:pt>
                <c:pt idx="619">
                  <c:v>11.1675956323728</c:v>
                </c:pt>
                <c:pt idx="620">
                  <c:v>11.3590968584334</c:v>
                </c:pt>
                <c:pt idx="621">
                  <c:v>11.5172161485168</c:v>
                </c:pt>
                <c:pt idx="622">
                  <c:v>11.1284173036944</c:v>
                </c:pt>
                <c:pt idx="623">
                  <c:v>11.2866388598796</c:v>
                </c:pt>
                <c:pt idx="624">
                  <c:v>11.5013956020456</c:v>
                </c:pt>
                <c:pt idx="625">
                  <c:v>11.6617659494022</c:v>
                </c:pt>
                <c:pt idx="626">
                  <c:v>11.2563178985052</c:v>
                </c:pt>
                <c:pt idx="627">
                  <c:v>11.2563178985052</c:v>
                </c:pt>
                <c:pt idx="628">
                  <c:v>11.2563178985052</c:v>
                </c:pt>
                <c:pt idx="629">
                  <c:v>11.457073277373601</c:v>
                </c:pt>
                <c:pt idx="630">
                  <c:v>11.223133593301201</c:v>
                </c:pt>
                <c:pt idx="631">
                  <c:v>11.382932513104199</c:v>
                </c:pt>
                <c:pt idx="632">
                  <c:v>11.382932513104199</c:v>
                </c:pt>
                <c:pt idx="633">
                  <c:v>11.599837654631401</c:v>
                </c:pt>
                <c:pt idx="634">
                  <c:v>11.193431372532</c:v>
                </c:pt>
                <c:pt idx="635">
                  <c:v>11.193431372532</c:v>
                </c:pt>
                <c:pt idx="636">
                  <c:v>11.3538381677076</c:v>
                </c:pt>
                <c:pt idx="637">
                  <c:v>11.515891732662</c:v>
                </c:pt>
                <c:pt idx="638">
                  <c:v>11.157097735737</c:v>
                </c:pt>
                <c:pt idx="639">
                  <c:v>11.3206108893642</c:v>
                </c:pt>
                <c:pt idx="640">
                  <c:v>11.4770708248482</c:v>
                </c:pt>
                <c:pt idx="641">
                  <c:v>11.6376110887878</c:v>
                </c:pt>
                <c:pt idx="642">
                  <c:v>11.070980670145801</c:v>
                </c:pt>
                <c:pt idx="643">
                  <c:v>11.070980670145801</c:v>
                </c:pt>
                <c:pt idx="644">
                  <c:v>11.2896395953944</c:v>
                </c:pt>
                <c:pt idx="645">
                  <c:v>11.454189106256999</c:v>
                </c:pt>
                <c:pt idx="646">
                  <c:v>11.203472905449001</c:v>
                </c:pt>
                <c:pt idx="647">
                  <c:v>11.203472905449001</c:v>
                </c:pt>
                <c:pt idx="648">
                  <c:v>11.4222650021256</c:v>
                </c:pt>
                <c:pt idx="649">
                  <c:v>11.0050603162386</c:v>
                </c:pt>
                <c:pt idx="650">
                  <c:v>11.1727757618136</c:v>
                </c:pt>
                <c:pt idx="651">
                  <c:v>11.1727757618136</c:v>
                </c:pt>
                <c:pt idx="652">
                  <c:v>11.3371881827628</c:v>
                </c:pt>
                <c:pt idx="653">
                  <c:v>11.3371881827628</c:v>
                </c:pt>
                <c:pt idx="654">
                  <c:v>11.1356146380342</c:v>
                </c:pt>
                <c:pt idx="655">
                  <c:v>11.3069484713088</c:v>
                </c:pt>
                <c:pt idx="656">
                  <c:v>11.473693930533599</c:v>
                </c:pt>
                <c:pt idx="657">
                  <c:v>10.897644993663</c:v>
                </c:pt>
                <c:pt idx="658">
                  <c:v>11.0500603734744</c:v>
                </c:pt>
                <c:pt idx="659">
                  <c:v>11.0500603734744</c:v>
                </c:pt>
                <c:pt idx="660">
                  <c:v>11.2724906229186</c:v>
                </c:pt>
                <c:pt idx="661">
                  <c:v>10.8588412509342</c:v>
                </c:pt>
                <c:pt idx="662">
                  <c:v>11.0182940806944</c:v>
                </c:pt>
                <c:pt idx="663">
                  <c:v>11.183200491007799</c:v>
                </c:pt>
                <c:pt idx="664">
                  <c:v>10.824836726418001</c:v>
                </c:pt>
                <c:pt idx="665">
                  <c:v>10.992545770630199</c:v>
                </c:pt>
                <c:pt idx="666">
                  <c:v>11.1631998734562</c:v>
                </c:pt>
                <c:pt idx="667">
                  <c:v>11.1631998734562</c:v>
                </c:pt>
                <c:pt idx="668">
                  <c:v>11.1631998734562</c:v>
                </c:pt>
                <c:pt idx="669">
                  <c:v>10.7382637867968</c:v>
                </c:pt>
                <c:pt idx="670">
                  <c:v>11.114738289311401</c:v>
                </c:pt>
                <c:pt idx="671">
                  <c:v>11.089017099225</c:v>
                </c:pt>
                <c:pt idx="672">
                  <c:v>11.089017099225</c:v>
                </c:pt>
                <c:pt idx="673">
                  <c:v>11.249882169184801</c:v>
                </c:pt>
                <c:pt idx="674">
                  <c:v>10.8337282133412</c:v>
                </c:pt>
                <c:pt idx="675">
                  <c:v>11.161127715860401</c:v>
                </c:pt>
                <c:pt idx="676">
                  <c:v>10.796073418369801</c:v>
                </c:pt>
                <c:pt idx="677">
                  <c:v>10.958963422149001</c:v>
                </c:pt>
                <c:pt idx="678">
                  <c:v>10.958963422149001</c:v>
                </c:pt>
                <c:pt idx="679">
                  <c:v>10.958963422149001</c:v>
                </c:pt>
                <c:pt idx="680">
                  <c:v>11.1287440232484</c:v>
                </c:pt>
                <c:pt idx="681">
                  <c:v>10.7037647218242</c:v>
                </c:pt>
                <c:pt idx="682">
                  <c:v>11.102520731330401</c:v>
                </c:pt>
                <c:pt idx="683">
                  <c:v>11.265606709863</c:v>
                </c:pt>
                <c:pt idx="684">
                  <c:v>10.6690997140152</c:v>
                </c:pt>
                <c:pt idx="685">
                  <c:v>10.837033963037401</c:v>
                </c:pt>
                <c:pt idx="686">
                  <c:v>11.0145660838068</c:v>
                </c:pt>
                <c:pt idx="687">
                  <c:v>11.0145660838068</c:v>
                </c:pt>
                <c:pt idx="688">
                  <c:v>11.1754856689956</c:v>
                </c:pt>
                <c:pt idx="689">
                  <c:v>10.587114760813799</c:v>
                </c:pt>
                <c:pt idx="690">
                  <c:v>10.963806003366599</c:v>
                </c:pt>
                <c:pt idx="691">
                  <c:v>11.142502503983399</c:v>
                </c:pt>
                <c:pt idx="692">
                  <c:v>10.711438035451801</c:v>
                </c:pt>
                <c:pt idx="693">
                  <c:v>10.711438035451801</c:v>
                </c:pt>
                <c:pt idx="694">
                  <c:v>10.8876074542362</c:v>
                </c:pt>
                <c:pt idx="695">
                  <c:v>10.8876074542362</c:v>
                </c:pt>
                <c:pt idx="696">
                  <c:v>11.114432335677</c:v>
                </c:pt>
                <c:pt idx="697">
                  <c:v>10.676107546186801</c:v>
                </c:pt>
                <c:pt idx="698">
                  <c:v>10.8463908273978</c:v>
                </c:pt>
                <c:pt idx="699">
                  <c:v>11.026410946871399</c:v>
                </c:pt>
                <c:pt idx="700">
                  <c:v>10.657578271938601</c:v>
                </c:pt>
                <c:pt idx="701">
                  <c:v>10.8073320888792</c:v>
                </c:pt>
                <c:pt idx="702">
                  <c:v>11.597476902063001</c:v>
                </c:pt>
                <c:pt idx="703">
                  <c:v>11.597476902063001</c:v>
                </c:pt>
                <c:pt idx="704">
                  <c:v>11.597476902063001</c:v>
                </c:pt>
                <c:pt idx="705">
                  <c:v>11.7648504306972</c:v>
                </c:pt>
                <c:pt idx="706">
                  <c:v>11.5695751652478</c:v>
                </c:pt>
                <c:pt idx="707">
                  <c:v>11.7457358007564</c:v>
                </c:pt>
                <c:pt idx="708">
                  <c:v>11.7457358007564</c:v>
                </c:pt>
                <c:pt idx="709">
                  <c:v>11.916982885488601</c:v>
                </c:pt>
                <c:pt idx="710">
                  <c:v>11.4834422292006</c:v>
                </c:pt>
                <c:pt idx="711">
                  <c:v>11.4834422292006</c:v>
                </c:pt>
                <c:pt idx="712">
                  <c:v>11.660188310729399</c:v>
                </c:pt>
                <c:pt idx="713">
                  <c:v>11.8902356777688</c:v>
                </c:pt>
                <c:pt idx="714">
                  <c:v>12.124980909213001</c:v>
                </c:pt>
                <c:pt idx="715">
                  <c:v>11.5012459967688</c:v>
                </c:pt>
                <c:pt idx="716">
                  <c:v>11.735381401957801</c:v>
                </c:pt>
                <c:pt idx="717">
                  <c:v>11.913958654757399</c:v>
                </c:pt>
                <c:pt idx="718">
                  <c:v>12.101304177761399</c:v>
                </c:pt>
                <c:pt idx="719">
                  <c:v>12.101304177761399</c:v>
                </c:pt>
                <c:pt idx="720">
                  <c:v>11.6464813732902</c:v>
                </c:pt>
                <c:pt idx="721">
                  <c:v>11.6464813732902</c:v>
                </c:pt>
                <c:pt idx="722">
                  <c:v>11.7891777098622</c:v>
                </c:pt>
                <c:pt idx="723">
                  <c:v>11.962669109607001</c:v>
                </c:pt>
                <c:pt idx="724">
                  <c:v>11.962669109607001</c:v>
                </c:pt>
                <c:pt idx="725">
                  <c:v>12.151952129213401</c:v>
                </c:pt>
                <c:pt idx="726">
                  <c:v>11.845324441056601</c:v>
                </c:pt>
                <c:pt idx="727">
                  <c:v>12.5822161308846</c:v>
                </c:pt>
                <c:pt idx="728">
                  <c:v>12.172563165192001</c:v>
                </c:pt>
                <c:pt idx="729">
                  <c:v>12.3661693652196</c:v>
                </c:pt>
                <c:pt idx="730">
                  <c:v>12.5516307014418</c:v>
                </c:pt>
                <c:pt idx="731">
                  <c:v>12.5516307014418</c:v>
                </c:pt>
                <c:pt idx="732">
                  <c:v>12.080503856676</c:v>
                </c:pt>
                <c:pt idx="733">
                  <c:v>12.080503856676</c:v>
                </c:pt>
                <c:pt idx="734">
                  <c:v>11.806199558710199</c:v>
                </c:pt>
                <c:pt idx="735">
                  <c:v>12.0544570968468</c:v>
                </c:pt>
                <c:pt idx="736">
                  <c:v>12.251110321138199</c:v>
                </c:pt>
                <c:pt idx="737">
                  <c:v>8.6403167132279997</c:v>
                </c:pt>
                <c:pt idx="738">
                  <c:v>8.8431137799395998</c:v>
                </c:pt>
                <c:pt idx="739">
                  <c:v>8.3362183772142</c:v>
                </c:pt>
                <c:pt idx="740">
                  <c:v>8.5376654641572003</c:v>
                </c:pt>
                <c:pt idx="741">
                  <c:v>8.7366727188155995</c:v>
                </c:pt>
                <c:pt idx="742">
                  <c:v>8.7366727188155995</c:v>
                </c:pt>
                <c:pt idx="743">
                  <c:v>8.0301366767993994</c:v>
                </c:pt>
                <c:pt idx="744">
                  <c:v>7.9705753091718003</c:v>
                </c:pt>
                <c:pt idx="745">
                  <c:v>8.1670081910442001</c:v>
                </c:pt>
                <c:pt idx="746">
                  <c:v>8.1670081910442001</c:v>
                </c:pt>
                <c:pt idx="747">
                  <c:v>7.6606338218778003</c:v>
                </c:pt>
                <c:pt idx="748">
                  <c:v>7.8586897075830002</c:v>
                </c:pt>
                <c:pt idx="749">
                  <c:v>7.8586897075830002</c:v>
                </c:pt>
                <c:pt idx="750">
                  <c:v>8.0543732282076004</c:v>
                </c:pt>
                <c:pt idx="751">
                  <c:v>8.3086336447800004</c:v>
                </c:pt>
                <c:pt idx="752">
                  <c:v>7.7974673441795996</c:v>
                </c:pt>
                <c:pt idx="753">
                  <c:v>7.9940651791494002</c:v>
                </c:pt>
                <c:pt idx="754">
                  <c:v>7.4745794900957998</c:v>
                </c:pt>
                <c:pt idx="755">
                  <c:v>7.6698974373714002</c:v>
                </c:pt>
                <c:pt idx="756">
                  <c:v>7.6698974373714002</c:v>
                </c:pt>
                <c:pt idx="757">
                  <c:v>7.6698974373714002</c:v>
                </c:pt>
                <c:pt idx="758">
                  <c:v>6.8874591089220001</c:v>
                </c:pt>
                <c:pt idx="759">
                  <c:v>6.3267889136886</c:v>
                </c:pt>
                <c:pt idx="760">
                  <c:v>6.5444509027607998</c:v>
                </c:pt>
                <c:pt idx="761">
                  <c:v>6.5444509027607998</c:v>
                </c:pt>
                <c:pt idx="762">
                  <c:v>5.7388695937769896</c:v>
                </c:pt>
                <c:pt idx="763">
                  <c:v>5.7388695937769896</c:v>
                </c:pt>
                <c:pt idx="764">
                  <c:v>5.3929815575370004</c:v>
                </c:pt>
                <c:pt idx="765">
                  <c:v>5.4442091728763904</c:v>
                </c:pt>
                <c:pt idx="766">
                  <c:v>4.8681865663548001</c:v>
                </c:pt>
                <c:pt idx="767">
                  <c:v>5.0726918825364002</c:v>
                </c:pt>
                <c:pt idx="768">
                  <c:v>4.4922893859630104</c:v>
                </c:pt>
                <c:pt idx="769">
                  <c:v>4.6931901544140002</c:v>
                </c:pt>
                <c:pt idx="770">
                  <c:v>4.6931901544140002</c:v>
                </c:pt>
                <c:pt idx="771">
                  <c:v>4.6931901544140002</c:v>
                </c:pt>
                <c:pt idx="772">
                  <c:v>4.9035576329729897</c:v>
                </c:pt>
                <c:pt idx="773">
                  <c:v>3.6577960858409999</c:v>
                </c:pt>
                <c:pt idx="774">
                  <c:v>3.9374048205336001</c:v>
                </c:pt>
                <c:pt idx="775">
                  <c:v>3.3319947623952002</c:v>
                </c:pt>
                <c:pt idx="776">
                  <c:v>3.3319947623952002</c:v>
                </c:pt>
                <c:pt idx="777">
                  <c:v>2.7213004515035899</c:v>
                </c:pt>
                <c:pt idx="778">
                  <c:v>2.7213004515035899</c:v>
                </c:pt>
                <c:pt idx="779">
                  <c:v>2.9379745957883898</c:v>
                </c:pt>
                <c:pt idx="780">
                  <c:v>3.1672004479679998</c:v>
                </c:pt>
                <c:pt idx="781">
                  <c:v>2.5443390324942001</c:v>
                </c:pt>
                <c:pt idx="782">
                  <c:v>2.7550407808866</c:v>
                </c:pt>
                <c:pt idx="783">
                  <c:v>2.1423969868074102</c:v>
                </c:pt>
                <c:pt idx="784">
                  <c:v>2.4395567494505999</c:v>
                </c:pt>
                <c:pt idx="785">
                  <c:v>2.6465945732087999</c:v>
                </c:pt>
                <c:pt idx="786">
                  <c:v>2.6465945732087999</c:v>
                </c:pt>
                <c:pt idx="787">
                  <c:v>2.6465945732087999</c:v>
                </c:pt>
                <c:pt idx="788">
                  <c:v>2.8676632764329999</c:v>
                </c:pt>
                <c:pt idx="789">
                  <c:v>2.4581047428996001</c:v>
                </c:pt>
                <c:pt idx="790">
                  <c:v>2.6816861703654</c:v>
                </c:pt>
                <c:pt idx="791">
                  <c:v>2.6816861703654</c:v>
                </c:pt>
                <c:pt idx="792">
                  <c:v>2.0540719200468001</c:v>
                </c:pt>
                <c:pt idx="793">
                  <c:v>2.27770789627799</c:v>
                </c:pt>
                <c:pt idx="794">
                  <c:v>2.27770789627799</c:v>
                </c:pt>
                <c:pt idx="795">
                  <c:v>1.65342360093781</c:v>
                </c:pt>
                <c:pt idx="796">
                  <c:v>1.9221794063886</c:v>
                </c:pt>
                <c:pt idx="797">
                  <c:v>1.3031483650889999</c:v>
                </c:pt>
                <c:pt idx="798">
                  <c:v>1.5271230409265899</c:v>
                </c:pt>
                <c:pt idx="799">
                  <c:v>0.8796416617674</c:v>
                </c:pt>
                <c:pt idx="800">
                  <c:v>1.1138834151744099</c:v>
                </c:pt>
                <c:pt idx="801">
                  <c:v>1.1138834151744099</c:v>
                </c:pt>
                <c:pt idx="802">
                  <c:v>1.1138834151744099</c:v>
                </c:pt>
                <c:pt idx="803">
                  <c:v>0.47987805189659799</c:v>
                </c:pt>
                <c:pt idx="804">
                  <c:v>0.69580591441619999</c:v>
                </c:pt>
                <c:pt idx="805">
                  <c:v>0.27239981057820101</c:v>
                </c:pt>
                <c:pt idx="806">
                  <c:v>0.27239981057820101</c:v>
                </c:pt>
                <c:pt idx="807">
                  <c:v>-0.36950216536140601</c:v>
                </c:pt>
                <c:pt idx="808">
                  <c:v>-7.9948761406796395E-2</c:v>
                </c:pt>
                <c:pt idx="809">
                  <c:v>0.14357030695260101</c:v>
                </c:pt>
                <c:pt idx="810">
                  <c:v>0.14357030695260101</c:v>
                </c:pt>
                <c:pt idx="811">
                  <c:v>-0.50605584040080798</c:v>
                </c:pt>
                <c:pt idx="812">
                  <c:v>-0.50605584040080798</c:v>
                </c:pt>
                <c:pt idx="813">
                  <c:v>-0.93928525126500595</c:v>
                </c:pt>
                <c:pt idx="814">
                  <c:v>-1.81036109782141</c:v>
                </c:pt>
                <c:pt idx="815">
                  <c:v>-1.5933189995135899</c:v>
                </c:pt>
                <c:pt idx="816">
                  <c:v>-2.2482733426877899</c:v>
                </c:pt>
                <c:pt idx="817">
                  <c:v>-2.84390191056481</c:v>
                </c:pt>
                <c:pt idx="818">
                  <c:v>-2.6257845182819999</c:v>
                </c:pt>
                <c:pt idx="819">
                  <c:v>-2.4003371591993998</c:v>
                </c:pt>
                <c:pt idx="820">
                  <c:v>-3.057275515158</c:v>
                </c:pt>
                <c:pt idx="821">
                  <c:v>-3.057275515158</c:v>
                </c:pt>
                <c:pt idx="822">
                  <c:v>-3.057275515158</c:v>
                </c:pt>
                <c:pt idx="823">
                  <c:v>-3.7593788996759998</c:v>
                </c:pt>
                <c:pt idx="824">
                  <c:v>-3.3112652852159901</c:v>
                </c:pt>
                <c:pt idx="825">
                  <c:v>-3.0951563878176001</c:v>
                </c:pt>
                <c:pt idx="826">
                  <c:v>-3.9939116865305899</c:v>
                </c:pt>
                <c:pt idx="827">
                  <c:v>-3.7633427276754099</c:v>
                </c:pt>
                <c:pt idx="828">
                  <c:v>-4.4412319526423998</c:v>
                </c:pt>
                <c:pt idx="829">
                  <c:v>-4.4412319526423998</c:v>
                </c:pt>
                <c:pt idx="830">
                  <c:v>-4.2073105049922104</c:v>
                </c:pt>
                <c:pt idx="831">
                  <c:v>-3.9945836832600099</c:v>
                </c:pt>
                <c:pt idx="832">
                  <c:v>-4.67705136632161</c:v>
                </c:pt>
                <c:pt idx="833">
                  <c:v>-5.3725582419990099</c:v>
                </c:pt>
                <c:pt idx="834">
                  <c:v>-5.066233859325</c:v>
                </c:pt>
                <c:pt idx="835">
                  <c:v>-4.8567220761984098</c:v>
                </c:pt>
                <c:pt idx="836">
                  <c:v>-4.8567220761984098</c:v>
                </c:pt>
                <c:pt idx="837">
                  <c:v>-4.8567220761984098</c:v>
                </c:pt>
                <c:pt idx="838">
                  <c:v>-6.4892053237373997</c:v>
                </c:pt>
                <c:pt idx="839">
                  <c:v>-6.2630734229262002</c:v>
                </c:pt>
                <c:pt idx="840">
                  <c:v>-6.0495318736302002</c:v>
                </c:pt>
                <c:pt idx="841">
                  <c:v>-6.0495318736302002</c:v>
                </c:pt>
                <c:pt idx="842">
                  <c:v>-6.7434158380374001</c:v>
                </c:pt>
                <c:pt idx="843">
                  <c:v>-6.7434158380374001</c:v>
                </c:pt>
                <c:pt idx="844">
                  <c:v>-7.2316399821521999</c:v>
                </c:pt>
                <c:pt idx="845">
                  <c:v>-7.0112577125106004</c:v>
                </c:pt>
                <c:pt idx="846">
                  <c:v>-6.7817902102997998</c:v>
                </c:pt>
                <c:pt idx="847">
                  <c:v>-7.718308583472</c:v>
                </c:pt>
                <c:pt idx="848">
                  <c:v>-7.4845298119145998</c:v>
                </c:pt>
                <c:pt idx="849">
                  <c:v>-7.4845298119145998</c:v>
                </c:pt>
                <c:pt idx="850">
                  <c:v>-7.1884944435042</c:v>
                </c:pt>
                <c:pt idx="851">
                  <c:v>-7.9231415465352004</c:v>
                </c:pt>
                <c:pt idx="852">
                  <c:v>-10.5015078331074</c:v>
                </c:pt>
                <c:pt idx="853">
                  <c:v>-10.272545374832401</c:v>
                </c:pt>
                <c:pt idx="854">
                  <c:v>-10.0650539666448</c:v>
                </c:pt>
                <c:pt idx="855">
                  <c:v>-10.815046224099</c:v>
                </c:pt>
                <c:pt idx="856">
                  <c:v>-10.815046224099</c:v>
                </c:pt>
                <c:pt idx="857">
                  <c:v>-10.815046224099</c:v>
                </c:pt>
                <c:pt idx="858">
                  <c:v>-11.861685400411799</c:v>
                </c:pt>
                <c:pt idx="859">
                  <c:v>-11.861685400411799</c:v>
                </c:pt>
                <c:pt idx="860">
                  <c:v>-11.5705869564078</c:v>
                </c:pt>
                <c:pt idx="861">
                  <c:v>-12.3309267696396</c:v>
                </c:pt>
                <c:pt idx="862">
                  <c:v>-12.094350592446</c:v>
                </c:pt>
                <c:pt idx="863">
                  <c:v>-12.094350592446</c:v>
                </c:pt>
                <c:pt idx="864">
                  <c:v>-11.877490914182401</c:v>
                </c:pt>
                <c:pt idx="865">
                  <c:v>-12.8728187137452</c:v>
                </c:pt>
                <c:pt idx="866">
                  <c:v>-12.4061852767194</c:v>
                </c:pt>
                <c:pt idx="867">
                  <c:v>-13.1803520301678</c:v>
                </c:pt>
                <c:pt idx="868">
                  <c:v>-12.9550514207394</c:v>
                </c:pt>
                <c:pt idx="869">
                  <c:v>-13.9592956569618</c:v>
                </c:pt>
                <c:pt idx="870">
                  <c:v>-13.739279350960199</c:v>
                </c:pt>
                <c:pt idx="871">
                  <c:v>-13.739279350960199</c:v>
                </c:pt>
                <c:pt idx="872">
                  <c:v>-13.5111888183774</c:v>
                </c:pt>
                <c:pt idx="873">
                  <c:v>-14.2825420643724</c:v>
                </c:pt>
                <c:pt idx="874">
                  <c:v>-14.0665129728672</c:v>
                </c:pt>
                <c:pt idx="875">
                  <c:v>-14.844341281518</c:v>
                </c:pt>
                <c:pt idx="876">
                  <c:v>-14.6184058756086</c:v>
                </c:pt>
                <c:pt idx="877">
                  <c:v>-14.3846689615416</c:v>
                </c:pt>
                <c:pt idx="878">
                  <c:v>-15.2014830757374</c:v>
                </c:pt>
                <c:pt idx="879">
                  <c:v>-15.2014830757374</c:v>
                </c:pt>
                <c:pt idx="880">
                  <c:v>-15.2014830757374</c:v>
                </c:pt>
                <c:pt idx="881">
                  <c:v>-14.9626528939002</c:v>
                </c:pt>
                <c:pt idx="882">
                  <c:v>-21.960470024044799</c:v>
                </c:pt>
                <c:pt idx="883">
                  <c:v>-21.7240853810004</c:v>
                </c:pt>
                <c:pt idx="884">
                  <c:v>-21.275988927691198</c:v>
                </c:pt>
                <c:pt idx="885">
                  <c:v>-22.370011710805802</c:v>
                </c:pt>
                <c:pt idx="886">
                  <c:v>-22.132981066233</c:v>
                </c:pt>
                <c:pt idx="887">
                  <c:v>-21.906939363330601</c:v>
                </c:pt>
                <c:pt idx="888">
                  <c:v>-22.800686226910202</c:v>
                </c:pt>
                <c:pt idx="889">
                  <c:v>-22.800686226910202</c:v>
                </c:pt>
                <c:pt idx="890">
                  <c:v>-22.800686226910202</c:v>
                </c:pt>
                <c:pt idx="891">
                  <c:v>-22.485393988227599</c:v>
                </c:pt>
                <c:pt idx="892">
                  <c:v>-23.127577801444801</c:v>
                </c:pt>
                <c:pt idx="893">
                  <c:v>-22.915401131845801</c:v>
                </c:pt>
                <c:pt idx="894">
                  <c:v>-22.915401131845801</c:v>
                </c:pt>
                <c:pt idx="895">
                  <c:v>-23.879105535826799</c:v>
                </c:pt>
                <c:pt idx="896">
                  <c:v>-23.639733018370201</c:v>
                </c:pt>
                <c:pt idx="897">
                  <c:v>-23.639733018370201</c:v>
                </c:pt>
                <c:pt idx="898">
                  <c:v>-23.356464291574799</c:v>
                </c:pt>
                <c:pt idx="899">
                  <c:v>-24.2442875551572</c:v>
                </c:pt>
                <c:pt idx="900">
                  <c:v>-24.012789388831202</c:v>
                </c:pt>
                <c:pt idx="901">
                  <c:v>-23.788051178116799</c:v>
                </c:pt>
                <c:pt idx="902">
                  <c:v>-24.690938117373001</c:v>
                </c:pt>
                <c:pt idx="903">
                  <c:v>-24.4605493877052</c:v>
                </c:pt>
                <c:pt idx="904">
                  <c:v>-28.019576986133998</c:v>
                </c:pt>
                <c:pt idx="905">
                  <c:v>-28.019576986133998</c:v>
                </c:pt>
                <c:pt idx="906">
                  <c:v>-28.019576986133998</c:v>
                </c:pt>
                <c:pt idx="907">
                  <c:v>-27.785567186904601</c:v>
                </c:pt>
                <c:pt idx="908">
                  <c:v>-28.5124661073474</c:v>
                </c:pt>
                <c:pt idx="909">
                  <c:v>-28.282389376602602</c:v>
                </c:pt>
                <c:pt idx="910">
                  <c:v>-28.282389376602602</c:v>
                </c:pt>
                <c:pt idx="911">
                  <c:v>-29.269783808263799</c:v>
                </c:pt>
                <c:pt idx="912">
                  <c:v>-29.039452919092799</c:v>
                </c:pt>
                <c:pt idx="913">
                  <c:v>-29.039452919092799</c:v>
                </c:pt>
                <c:pt idx="914">
                  <c:v>-28.8045181894806</c:v>
                </c:pt>
                <c:pt idx="915">
                  <c:v>-29.7815893585338</c:v>
                </c:pt>
                <c:pt idx="916">
                  <c:v>-28.337040489579</c:v>
                </c:pt>
                <c:pt idx="917">
                  <c:v>-28.089084125507402</c:v>
                </c:pt>
                <c:pt idx="918">
                  <c:v>-29.081394758620199</c:v>
                </c:pt>
                <c:pt idx="919">
                  <c:v>-28.835922819081599</c:v>
                </c:pt>
                <c:pt idx="920">
                  <c:v>-28.835922819081599</c:v>
                </c:pt>
                <c:pt idx="921">
                  <c:v>-28.835922819081599</c:v>
                </c:pt>
                <c:pt idx="922">
                  <c:v>-29.835908540075401</c:v>
                </c:pt>
                <c:pt idx="923">
                  <c:v>-29.611262344977</c:v>
                </c:pt>
                <c:pt idx="924">
                  <c:v>-30.388684283048399</c:v>
                </c:pt>
                <c:pt idx="925">
                  <c:v>-30.388684283048399</c:v>
                </c:pt>
                <c:pt idx="926">
                  <c:v>-31.404030154837798</c:v>
                </c:pt>
                <c:pt idx="927">
                  <c:v>-31.159585935165001</c:v>
                </c:pt>
                <c:pt idx="928">
                  <c:v>-30.933709143449999</c:v>
                </c:pt>
                <c:pt idx="929">
                  <c:v>-30.933709143449999</c:v>
                </c:pt>
                <c:pt idx="930">
                  <c:v>-31.9592169752766</c:v>
                </c:pt>
                <c:pt idx="931">
                  <c:v>-31.9592169752766</c:v>
                </c:pt>
                <c:pt idx="932">
                  <c:v>-32.781103171734003</c:v>
                </c:pt>
                <c:pt idx="933">
                  <c:v>-32.540758340078398</c:v>
                </c:pt>
                <c:pt idx="934">
                  <c:v>-32.301407797054203</c:v>
                </c:pt>
                <c:pt idx="935">
                  <c:v>-33.579054782424599</c:v>
                </c:pt>
                <c:pt idx="936">
                  <c:v>-33.338013728270397</c:v>
                </c:pt>
                <c:pt idx="937">
                  <c:v>-33.338013728270397</c:v>
                </c:pt>
                <c:pt idx="938">
                  <c:v>-33.119718638121</c:v>
                </c:pt>
                <c:pt idx="939">
                  <c:v>-34.168631220671401</c:v>
                </c:pt>
                <c:pt idx="940">
                  <c:v>-35.221358361717598</c:v>
                </c:pt>
                <c:pt idx="941">
                  <c:v>-34.991440460757602</c:v>
                </c:pt>
                <c:pt idx="942">
                  <c:v>-34.695492504366598</c:v>
                </c:pt>
                <c:pt idx="943">
                  <c:v>-35.765554654198802</c:v>
                </c:pt>
                <c:pt idx="944">
                  <c:v>-35.526100788175199</c:v>
                </c:pt>
                <c:pt idx="945">
                  <c:v>-35.526100788175199</c:v>
                </c:pt>
                <c:pt idx="946">
                  <c:v>-44.432240184934201</c:v>
                </c:pt>
                <c:pt idx="947">
                  <c:v>-46.168165272790802</c:v>
                </c:pt>
                <c:pt idx="948">
                  <c:v>-47.366719456827603</c:v>
                </c:pt>
                <c:pt idx="949">
                  <c:v>-47.145090061667403</c:v>
                </c:pt>
                <c:pt idx="950">
                  <c:v>-48.357484713047398</c:v>
                </c:pt>
                <c:pt idx="951">
                  <c:v>-48.357484713047398</c:v>
                </c:pt>
                <c:pt idx="952">
                  <c:v>-48.357484713047398</c:v>
                </c:pt>
                <c:pt idx="953">
                  <c:v>-48.134757184211999</c:v>
                </c:pt>
                <c:pt idx="954">
                  <c:v>-49.355268882466198</c:v>
                </c:pt>
                <c:pt idx="955">
                  <c:v>-50.116239229981197</c:v>
                </c:pt>
                <c:pt idx="956">
                  <c:v>-49.906867109645397</c:v>
                </c:pt>
                <c:pt idx="957">
                  <c:v>-51.154017216842398</c:v>
                </c:pt>
                <c:pt idx="958">
                  <c:v>-51.154017216842398</c:v>
                </c:pt>
                <c:pt idx="959">
                  <c:v>-50.954786657455799</c:v>
                </c:pt>
                <c:pt idx="960">
                  <c:v>-52.418655613920002</c:v>
                </c:pt>
                <c:pt idx="961">
                  <c:v>-52.010232528471597</c:v>
                </c:pt>
                <c:pt idx="962">
                  <c:v>-53.274098922292801</c:v>
                </c:pt>
                <c:pt idx="963">
                  <c:v>-53.071083621175802</c:v>
                </c:pt>
                <c:pt idx="964">
                  <c:v>-53.071083621175802</c:v>
                </c:pt>
                <c:pt idx="965">
                  <c:v>-54.344333759973701</c:v>
                </c:pt>
                <c:pt idx="966">
                  <c:v>-54.344333759973701</c:v>
                </c:pt>
                <c:pt idx="967">
                  <c:v>-54.143522983260297</c:v>
                </c:pt>
                <c:pt idx="968">
                  <c:v>-53.9428025223338</c:v>
                </c:pt>
                <c:pt idx="969">
                  <c:v>-55.186864946213902</c:v>
                </c:pt>
                <c:pt idx="970">
                  <c:v>-62.039567102615401</c:v>
                </c:pt>
                <c:pt idx="971">
                  <c:v>-61.853696864626798</c:v>
                </c:pt>
                <c:pt idx="972">
                  <c:v>-63.239537888984401</c:v>
                </c:pt>
                <c:pt idx="973">
                  <c:v>-63.057864669474</c:v>
                </c:pt>
                <c:pt idx="974">
                  <c:v>-62.8790579639724</c:v>
                </c:pt>
                <c:pt idx="975">
                  <c:v>-64.470336026488198</c:v>
                </c:pt>
                <c:pt idx="976">
                  <c:v>-64.470336026488198</c:v>
                </c:pt>
                <c:pt idx="977">
                  <c:v>-66.745827967809007</c:v>
                </c:pt>
                <c:pt idx="978">
                  <c:v>-66.565333493123404</c:v>
                </c:pt>
                <c:pt idx="979">
                  <c:v>-66.405563048089803</c:v>
                </c:pt>
                <c:pt idx="980">
                  <c:v>-66.405563048089803</c:v>
                </c:pt>
                <c:pt idx="981">
                  <c:v>-67.867422336774595</c:v>
                </c:pt>
                <c:pt idx="982">
                  <c:v>-67.867422336774595</c:v>
                </c:pt>
                <c:pt idx="983">
                  <c:v>-69.169107045874199</c:v>
                </c:pt>
                <c:pt idx="984">
                  <c:v>-69.000087163954205</c:v>
                </c:pt>
                <c:pt idx="985">
                  <c:v>-70.487032956213</c:v>
                </c:pt>
                <c:pt idx="986">
                  <c:v>-70.487032956213</c:v>
                </c:pt>
                <c:pt idx="987">
                  <c:v>-70.284117754844999</c:v>
                </c:pt>
                <c:pt idx="988">
                  <c:v>-71.635560266326195</c:v>
                </c:pt>
                <c:pt idx="989">
                  <c:v>-73.157746674029397</c:v>
                </c:pt>
                <c:pt idx="990">
                  <c:v>-74.240983308454204</c:v>
                </c:pt>
                <c:pt idx="991">
                  <c:v>-74.088994878871205</c:v>
                </c:pt>
                <c:pt idx="992">
                  <c:v>-75.4590567467976</c:v>
                </c:pt>
                <c:pt idx="993">
                  <c:v>-75.305878324616401</c:v>
                </c:pt>
                <c:pt idx="994">
                  <c:v>-77.050600890541205</c:v>
                </c:pt>
                <c:pt idx="995">
                  <c:v>-76.897303959702</c:v>
                </c:pt>
                <c:pt idx="996">
                  <c:v>-76.763290477569598</c:v>
                </c:pt>
                <c:pt idx="997">
                  <c:v>-76.763290477569598</c:v>
                </c:pt>
                <c:pt idx="998">
                  <c:v>-78.378413666466002</c:v>
                </c:pt>
                <c:pt idx="999">
                  <c:v>-78.2288445858822</c:v>
                </c:pt>
                <c:pt idx="1000">
                  <c:v>-79.864700643292807</c:v>
                </c:pt>
                <c:pt idx="1001">
                  <c:v>-79.721040037954197</c:v>
                </c:pt>
                <c:pt idx="1002">
                  <c:v>-79.555323550070995</c:v>
                </c:pt>
                <c:pt idx="1003">
                  <c:v>-79.408202745368399</c:v>
                </c:pt>
                <c:pt idx="1004">
                  <c:v>-81.210457814225407</c:v>
                </c:pt>
                <c:pt idx="1005">
                  <c:v>-81.210457814225407</c:v>
                </c:pt>
                <c:pt idx="1006">
                  <c:v>-81.074073787158</c:v>
                </c:pt>
                <c:pt idx="1007">
                  <c:v>-80.933978625397799</c:v>
                </c:pt>
                <c:pt idx="1008">
                  <c:v>-82.497205306534198</c:v>
                </c:pt>
                <c:pt idx="1009">
                  <c:v>-82.497205306534198</c:v>
                </c:pt>
                <c:pt idx="1010">
                  <c:v>-84.198936335408405</c:v>
                </c:pt>
                <c:pt idx="1011">
                  <c:v>-84.079633277274596</c:v>
                </c:pt>
                <c:pt idx="1012">
                  <c:v>-83.952794054965807</c:v>
                </c:pt>
                <c:pt idx="1013">
                  <c:v>-83.952794054965807</c:v>
                </c:pt>
                <c:pt idx="1014">
                  <c:v>-83.784050059228207</c:v>
                </c:pt>
                <c:pt idx="1015">
                  <c:v>-85.648213306083605</c:v>
                </c:pt>
                <c:pt idx="1016">
                  <c:v>-85.406704647262202</c:v>
                </c:pt>
                <c:pt idx="1017">
                  <c:v>-87.176775189353407</c:v>
                </c:pt>
                <c:pt idx="1018">
                  <c:v>-88.630950298305606</c:v>
                </c:pt>
                <c:pt idx="1019">
                  <c:v>-90.443208516659993</c:v>
                </c:pt>
                <c:pt idx="1020">
                  <c:v>-90.304909002898796</c:v>
                </c:pt>
              </c:numCache>
            </c:numRef>
          </c:yVal>
          <c:smooth val="0"/>
        </c:ser>
        <c:ser>
          <c:idx val="1"/>
          <c:order val="1"/>
          <c:tx>
            <c:v> - График по данным ОЭС, угл. минуты</c:v>
          </c:tx>
          <c:spPr>
            <a:ln w="19050">
              <a:solidFill>
                <a:srgbClr val="FF0000"/>
              </a:solidFill>
              <a:prstDash val="sysDash"/>
            </a:ln>
          </c:spPr>
          <c:marker>
            <c:symbol val="plus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'ВОСК ЖВМ'!$J$2:$J$1472</c:f>
              <c:numCache>
                <c:formatCode>General</c:formatCode>
                <c:ptCount val="1471"/>
                <c:pt idx="0">
                  <c:v>-154.908219419495</c:v>
                </c:pt>
                <c:pt idx="1">
                  <c:v>-154.826240655422</c:v>
                </c:pt>
                <c:pt idx="2">
                  <c:v>-154.82554899861799</c:v>
                </c:pt>
                <c:pt idx="3">
                  <c:v>-154.75384120512501</c:v>
                </c:pt>
                <c:pt idx="4">
                  <c:v>-154.71059991940399</c:v>
                </c:pt>
                <c:pt idx="5">
                  <c:v>-154.71059991940399</c:v>
                </c:pt>
                <c:pt idx="6">
                  <c:v>-154.69968353655401</c:v>
                </c:pt>
                <c:pt idx="7">
                  <c:v>-154.695363357546</c:v>
                </c:pt>
                <c:pt idx="8">
                  <c:v>-154.66010360049199</c:v>
                </c:pt>
                <c:pt idx="9">
                  <c:v>-154.82285071241799</c:v>
                </c:pt>
                <c:pt idx="10">
                  <c:v>-154.77241740266399</c:v>
                </c:pt>
                <c:pt idx="11">
                  <c:v>-154.66651080376101</c:v>
                </c:pt>
                <c:pt idx="12">
                  <c:v>-154.667248705101</c:v>
                </c:pt>
                <c:pt idx="13">
                  <c:v>-154.64282423423899</c:v>
                </c:pt>
                <c:pt idx="14">
                  <c:v>-154.64357755042201</c:v>
                </c:pt>
                <c:pt idx="15">
                  <c:v>-154.612392671186</c:v>
                </c:pt>
                <c:pt idx="16">
                  <c:v>-154.764240826323</c:v>
                </c:pt>
                <c:pt idx="17">
                  <c:v>-154.758662663683</c:v>
                </c:pt>
                <c:pt idx="18">
                  <c:v>-154.75797100687899</c:v>
                </c:pt>
                <c:pt idx="19">
                  <c:v>-154.74292009804901</c:v>
                </c:pt>
                <c:pt idx="20">
                  <c:v>-154.744424719199</c:v>
                </c:pt>
                <c:pt idx="21">
                  <c:v>-154.743087650126</c:v>
                </c:pt>
                <c:pt idx="22">
                  <c:v>-154.69539816931501</c:v>
                </c:pt>
                <c:pt idx="23">
                  <c:v>-154.691539099327</c:v>
                </c:pt>
                <c:pt idx="24">
                  <c:v>-154.677324614555</c:v>
                </c:pt>
                <c:pt idx="25">
                  <c:v>-154.76141386260301</c:v>
                </c:pt>
                <c:pt idx="26">
                  <c:v>-154.76073762064399</c:v>
                </c:pt>
                <c:pt idx="27">
                  <c:v>-154.78213273703599</c:v>
                </c:pt>
                <c:pt idx="28">
                  <c:v>-154.75827861543601</c:v>
                </c:pt>
                <c:pt idx="29">
                  <c:v>-154.78874368083399</c:v>
                </c:pt>
                <c:pt idx="30">
                  <c:v>-154.78732953753499</c:v>
                </c:pt>
                <c:pt idx="31">
                  <c:v>-154.76586270568001</c:v>
                </c:pt>
                <c:pt idx="32">
                  <c:v>-154.77424167277101</c:v>
                </c:pt>
                <c:pt idx="33">
                  <c:v>-154.910380778069</c:v>
                </c:pt>
                <c:pt idx="34">
                  <c:v>-154.90458881881699</c:v>
                </c:pt>
                <c:pt idx="35">
                  <c:v>-154.89630769955801</c:v>
                </c:pt>
                <c:pt idx="36">
                  <c:v>-154.63020279689999</c:v>
                </c:pt>
                <c:pt idx="37">
                  <c:v>-154.78748500886101</c:v>
                </c:pt>
                <c:pt idx="38">
                  <c:v>-154.74554861274501</c:v>
                </c:pt>
                <c:pt idx="39">
                  <c:v>-154.77090534427899</c:v>
                </c:pt>
                <c:pt idx="40">
                  <c:v>-154.737451135296</c:v>
                </c:pt>
                <c:pt idx="41">
                  <c:v>-154.737451135296</c:v>
                </c:pt>
                <c:pt idx="42">
                  <c:v>-154.68185050495401</c:v>
                </c:pt>
                <c:pt idx="43">
                  <c:v>-154.697991170449</c:v>
                </c:pt>
                <c:pt idx="44">
                  <c:v>-154.696638686531</c:v>
                </c:pt>
                <c:pt idx="45">
                  <c:v>-154.68638848955601</c:v>
                </c:pt>
                <c:pt idx="46">
                  <c:v>-154.66514684672401</c:v>
                </c:pt>
                <c:pt idx="47">
                  <c:v>-154.638520739146</c:v>
                </c:pt>
                <c:pt idx="48">
                  <c:v>-154.6162677502</c:v>
                </c:pt>
                <c:pt idx="49">
                  <c:v>-154.61620609081999</c:v>
                </c:pt>
                <c:pt idx="50">
                  <c:v>-154.66498330362799</c:v>
                </c:pt>
                <c:pt idx="51">
                  <c:v>-154.64040669553401</c:v>
                </c:pt>
                <c:pt idx="52">
                  <c:v>-154.62994873559799</c:v>
                </c:pt>
                <c:pt idx="53">
                  <c:v>-154.637019452088</c:v>
                </c:pt>
                <c:pt idx="54">
                  <c:v>-154.637436314339</c:v>
                </c:pt>
                <c:pt idx="55">
                  <c:v>-154.65950767269001</c:v>
                </c:pt>
                <c:pt idx="56">
                  <c:v>-154.67460080362099</c:v>
                </c:pt>
                <c:pt idx="57">
                  <c:v>-154.60803352345999</c:v>
                </c:pt>
                <c:pt idx="58">
                  <c:v>-154.62584100342301</c:v>
                </c:pt>
                <c:pt idx="59">
                  <c:v>-154.66770433429599</c:v>
                </c:pt>
                <c:pt idx="60">
                  <c:v>-154.66770433429599</c:v>
                </c:pt>
                <c:pt idx="61">
                  <c:v>-154.60464694145199</c:v>
                </c:pt>
                <c:pt idx="62">
                  <c:v>-154.60464694145199</c:v>
                </c:pt>
                <c:pt idx="63">
                  <c:v>-154.62103424446599</c:v>
                </c:pt>
                <c:pt idx="64">
                  <c:v>-154.62304152184799</c:v>
                </c:pt>
                <c:pt idx="65">
                  <c:v>-154.58025597293499</c:v>
                </c:pt>
                <c:pt idx="66">
                  <c:v>-154.62810428606701</c:v>
                </c:pt>
                <c:pt idx="67">
                  <c:v>-154.59700385103201</c:v>
                </c:pt>
                <c:pt idx="68">
                  <c:v>-154.61916166480299</c:v>
                </c:pt>
                <c:pt idx="69">
                  <c:v>-154.61380534364201</c:v>
                </c:pt>
                <c:pt idx="70">
                  <c:v>-154.57595254509999</c:v>
                </c:pt>
                <c:pt idx="71">
                  <c:v>-154.58878371626301</c:v>
                </c:pt>
                <c:pt idx="72">
                  <c:v>-154.53651000631399</c:v>
                </c:pt>
                <c:pt idx="73">
                  <c:v>-154.526358332059</c:v>
                </c:pt>
                <c:pt idx="74">
                  <c:v>-154.52720547364001</c:v>
                </c:pt>
                <c:pt idx="75">
                  <c:v>-154.49284581124101</c:v>
                </c:pt>
                <c:pt idx="76">
                  <c:v>-154.54735399881201</c:v>
                </c:pt>
                <c:pt idx="77">
                  <c:v>-154.56028704023899</c:v>
                </c:pt>
                <c:pt idx="78">
                  <c:v>-154.568657962462</c:v>
                </c:pt>
                <c:pt idx="79">
                  <c:v>-154.501982778387</c:v>
                </c:pt>
                <c:pt idx="80">
                  <c:v>-154.450152076508</c:v>
                </c:pt>
                <c:pt idx="81">
                  <c:v>-154.375675644582</c:v>
                </c:pt>
                <c:pt idx="82">
                  <c:v>-154.343090025675</c:v>
                </c:pt>
                <c:pt idx="83">
                  <c:v>-154.357156395647</c:v>
                </c:pt>
                <c:pt idx="84">
                  <c:v>-154.36053693055399</c:v>
                </c:pt>
                <c:pt idx="85">
                  <c:v>-154.28714690774899</c:v>
                </c:pt>
                <c:pt idx="86">
                  <c:v>-154.285686519916</c:v>
                </c:pt>
                <c:pt idx="87">
                  <c:v>-154.291670827285</c:v>
                </c:pt>
                <c:pt idx="88">
                  <c:v>-154.28834054589501</c:v>
                </c:pt>
                <c:pt idx="89">
                  <c:v>-154.28697264713199</c:v>
                </c:pt>
                <c:pt idx="90">
                  <c:v>-154.22917104151301</c:v>
                </c:pt>
                <c:pt idx="91">
                  <c:v>-154.19419478531799</c:v>
                </c:pt>
                <c:pt idx="92">
                  <c:v>-154.19199649614501</c:v>
                </c:pt>
                <c:pt idx="93">
                  <c:v>-154.19427387075899</c:v>
                </c:pt>
                <c:pt idx="94">
                  <c:v>-154.15849202019501</c:v>
                </c:pt>
                <c:pt idx="95">
                  <c:v>-154.11924049319899</c:v>
                </c:pt>
                <c:pt idx="96">
                  <c:v>-154.117150107942</c:v>
                </c:pt>
                <c:pt idx="97">
                  <c:v>-154.09876557017799</c:v>
                </c:pt>
                <c:pt idx="98">
                  <c:v>-154.08957698628501</c:v>
                </c:pt>
                <c:pt idx="99">
                  <c:v>-154.085918309281</c:v>
                </c:pt>
                <c:pt idx="100">
                  <c:v>-154.11714272451201</c:v>
                </c:pt>
                <c:pt idx="101">
                  <c:v>-154.11571316637</c:v>
                </c:pt>
                <c:pt idx="102">
                  <c:v>-154.12841297390599</c:v>
                </c:pt>
                <c:pt idx="103">
                  <c:v>-154.03025064734601</c:v>
                </c:pt>
                <c:pt idx="104">
                  <c:v>-153.948118409713</c:v>
                </c:pt>
                <c:pt idx="105">
                  <c:v>-154.06675698217001</c:v>
                </c:pt>
                <c:pt idx="106">
                  <c:v>-154.071658227961</c:v>
                </c:pt>
                <c:pt idx="107">
                  <c:v>-154.066028462026</c:v>
                </c:pt>
                <c:pt idx="108">
                  <c:v>-154.06180144697601</c:v>
                </c:pt>
                <c:pt idx="109">
                  <c:v>-153.93545812471999</c:v>
                </c:pt>
                <c:pt idx="110">
                  <c:v>-153.92907906503501</c:v>
                </c:pt>
                <c:pt idx="111">
                  <c:v>-153.75132392781799</c:v>
                </c:pt>
                <c:pt idx="112">
                  <c:v>-153.80472023533699</c:v>
                </c:pt>
                <c:pt idx="113">
                  <c:v>-153.86677901080699</c:v>
                </c:pt>
                <c:pt idx="114">
                  <c:v>-153.87780463389899</c:v>
                </c:pt>
                <c:pt idx="115">
                  <c:v>-153.81175341359801</c:v>
                </c:pt>
                <c:pt idx="116">
                  <c:v>-153.81172258390799</c:v>
                </c:pt>
                <c:pt idx="117">
                  <c:v>-153.612715086337</c:v>
                </c:pt>
                <c:pt idx="118">
                  <c:v>-153.28105759717701</c:v>
                </c:pt>
                <c:pt idx="119">
                  <c:v>-153.306173049953</c:v>
                </c:pt>
                <c:pt idx="120">
                  <c:v>-153.31242879088001</c:v>
                </c:pt>
                <c:pt idx="121">
                  <c:v>-153.25607082191999</c:v>
                </c:pt>
                <c:pt idx="122">
                  <c:v>-153.27411287210001</c:v>
                </c:pt>
                <c:pt idx="123">
                  <c:v>-153.166690259636</c:v>
                </c:pt>
                <c:pt idx="124">
                  <c:v>-153.23984569877101</c:v>
                </c:pt>
                <c:pt idx="125">
                  <c:v>-153.23750465356201</c:v>
                </c:pt>
                <c:pt idx="126">
                  <c:v>-153.245881609435</c:v>
                </c:pt>
                <c:pt idx="127">
                  <c:v>-153.22220844354101</c:v>
                </c:pt>
                <c:pt idx="128">
                  <c:v>-153.19555351749099</c:v>
                </c:pt>
                <c:pt idx="129">
                  <c:v>-153.092991939933</c:v>
                </c:pt>
                <c:pt idx="130">
                  <c:v>-152.74659787249101</c:v>
                </c:pt>
                <c:pt idx="131">
                  <c:v>-152.74589080084201</c:v>
                </c:pt>
                <c:pt idx="132">
                  <c:v>-152.594612320077</c:v>
                </c:pt>
                <c:pt idx="133">
                  <c:v>-152.55301438911101</c:v>
                </c:pt>
                <c:pt idx="134">
                  <c:v>-152.55230731746201</c:v>
                </c:pt>
                <c:pt idx="135">
                  <c:v>-152.48433192765401</c:v>
                </c:pt>
                <c:pt idx="136">
                  <c:v>-152.305196162935</c:v>
                </c:pt>
                <c:pt idx="137">
                  <c:v>-152.15743159191999</c:v>
                </c:pt>
                <c:pt idx="138">
                  <c:v>-152.17501589407499</c:v>
                </c:pt>
                <c:pt idx="139">
                  <c:v>-152.017635820832</c:v>
                </c:pt>
                <c:pt idx="140">
                  <c:v>-152.018342892481</c:v>
                </c:pt>
                <c:pt idx="141">
                  <c:v>-151.90945586974999</c:v>
                </c:pt>
                <c:pt idx="142">
                  <c:v>-151.834959339107</c:v>
                </c:pt>
                <c:pt idx="143">
                  <c:v>-151.79501213287401</c:v>
                </c:pt>
                <c:pt idx="144">
                  <c:v>-151.71043631832899</c:v>
                </c:pt>
                <c:pt idx="145">
                  <c:v>-151.76305786117001</c:v>
                </c:pt>
                <c:pt idx="146">
                  <c:v>-151.76998984405699</c:v>
                </c:pt>
                <c:pt idx="147">
                  <c:v>-151.739385370165</c:v>
                </c:pt>
                <c:pt idx="148">
                  <c:v>-151.65925907358701</c:v>
                </c:pt>
                <c:pt idx="149">
                  <c:v>-151.657860345133</c:v>
                </c:pt>
                <c:pt idx="150">
                  <c:v>-151.53838668494501</c:v>
                </c:pt>
                <c:pt idx="151">
                  <c:v>-151.48171707154401</c:v>
                </c:pt>
                <c:pt idx="152">
                  <c:v>-151.42274729870701</c:v>
                </c:pt>
                <c:pt idx="153">
                  <c:v>-151.49406235109899</c:v>
                </c:pt>
                <c:pt idx="154">
                  <c:v>-151.236124616686</c:v>
                </c:pt>
                <c:pt idx="155">
                  <c:v>-151.352505265259</c:v>
                </c:pt>
                <c:pt idx="156">
                  <c:v>-151.35903847339401</c:v>
                </c:pt>
                <c:pt idx="157">
                  <c:v>-151.15365191613699</c:v>
                </c:pt>
                <c:pt idx="158">
                  <c:v>-151.156403128508</c:v>
                </c:pt>
                <c:pt idx="159">
                  <c:v>-151.08633199468201</c:v>
                </c:pt>
                <c:pt idx="160">
                  <c:v>-151.00960433396099</c:v>
                </c:pt>
                <c:pt idx="161">
                  <c:v>-151.00960433396099</c:v>
                </c:pt>
                <c:pt idx="162">
                  <c:v>-150.90900378925099</c:v>
                </c:pt>
                <c:pt idx="163">
                  <c:v>-150.792244478095</c:v>
                </c:pt>
                <c:pt idx="164">
                  <c:v>-150.806925430646</c:v>
                </c:pt>
                <c:pt idx="165">
                  <c:v>-150.72269342656099</c:v>
                </c:pt>
                <c:pt idx="166">
                  <c:v>-150.505847619338</c:v>
                </c:pt>
                <c:pt idx="167">
                  <c:v>-150.520557390363</c:v>
                </c:pt>
                <c:pt idx="168">
                  <c:v>-150.447804073523</c:v>
                </c:pt>
                <c:pt idx="169">
                  <c:v>-150.46714566799801</c:v>
                </c:pt>
                <c:pt idx="170">
                  <c:v>-150.535658566161</c:v>
                </c:pt>
                <c:pt idx="171">
                  <c:v>-150.53635022296501</c:v>
                </c:pt>
                <c:pt idx="172">
                  <c:v>-150.31061140000901</c:v>
                </c:pt>
                <c:pt idx="173">
                  <c:v>-150.31059598516299</c:v>
                </c:pt>
                <c:pt idx="174">
                  <c:v>-150.12823517031501</c:v>
                </c:pt>
                <c:pt idx="175">
                  <c:v>-150.11082043145299</c:v>
                </c:pt>
                <c:pt idx="176">
                  <c:v>-150.094436475983</c:v>
                </c:pt>
                <c:pt idx="177">
                  <c:v>-150.094008882759</c:v>
                </c:pt>
                <c:pt idx="178">
                  <c:v>-150.17951428532101</c:v>
                </c:pt>
                <c:pt idx="179">
                  <c:v>-150.24093501849899</c:v>
                </c:pt>
                <c:pt idx="180">
                  <c:v>-150.24167291983699</c:v>
                </c:pt>
                <c:pt idx="181">
                  <c:v>-150.137461953875</c:v>
                </c:pt>
                <c:pt idx="182">
                  <c:v>-150.138906926863</c:v>
                </c:pt>
                <c:pt idx="183">
                  <c:v>-150.03319133975</c:v>
                </c:pt>
                <c:pt idx="184">
                  <c:v>-149.97407679965801</c:v>
                </c:pt>
                <c:pt idx="185">
                  <c:v>-149.906600718536</c:v>
                </c:pt>
                <c:pt idx="186">
                  <c:v>-149.908014861835</c:v>
                </c:pt>
                <c:pt idx="187">
                  <c:v>-149.88159920332399</c:v>
                </c:pt>
                <c:pt idx="188">
                  <c:v>-149.88232168981901</c:v>
                </c:pt>
                <c:pt idx="189">
                  <c:v>-149.85159054962401</c:v>
                </c:pt>
                <c:pt idx="190">
                  <c:v>-149.75231299546999</c:v>
                </c:pt>
                <c:pt idx="191">
                  <c:v>-149.68289062145701</c:v>
                </c:pt>
                <c:pt idx="192">
                  <c:v>-149.68359769310601</c:v>
                </c:pt>
                <c:pt idx="193">
                  <c:v>-149.66755286422401</c:v>
                </c:pt>
                <c:pt idx="194">
                  <c:v>-149.654627192775</c:v>
                </c:pt>
                <c:pt idx="195">
                  <c:v>-149.65602592122801</c:v>
                </c:pt>
                <c:pt idx="196">
                  <c:v>-149.650693059779</c:v>
                </c:pt>
                <c:pt idx="197">
                  <c:v>-149.650693059779</c:v>
                </c:pt>
                <c:pt idx="198">
                  <c:v>-149.63698324245701</c:v>
                </c:pt>
                <c:pt idx="199">
                  <c:v>-149.57671460021299</c:v>
                </c:pt>
                <c:pt idx="200">
                  <c:v>-149.52075004724301</c:v>
                </c:pt>
                <c:pt idx="201">
                  <c:v>-149.33938717487999</c:v>
                </c:pt>
                <c:pt idx="202">
                  <c:v>-149.394249903884</c:v>
                </c:pt>
                <c:pt idx="203">
                  <c:v>-149.39358907676899</c:v>
                </c:pt>
                <c:pt idx="204">
                  <c:v>-149.43959698970701</c:v>
                </c:pt>
                <c:pt idx="205">
                  <c:v>-149.36770489296401</c:v>
                </c:pt>
                <c:pt idx="206">
                  <c:v>-149.369103621417</c:v>
                </c:pt>
                <c:pt idx="207">
                  <c:v>-149.29366075158501</c:v>
                </c:pt>
                <c:pt idx="208">
                  <c:v>-149.107504537344</c:v>
                </c:pt>
                <c:pt idx="209">
                  <c:v>-148.922960848169</c:v>
                </c:pt>
                <c:pt idx="210">
                  <c:v>-148.927894934867</c:v>
                </c:pt>
                <c:pt idx="211">
                  <c:v>-148.87162007378299</c:v>
                </c:pt>
                <c:pt idx="212">
                  <c:v>-148.83880189587501</c:v>
                </c:pt>
                <c:pt idx="213">
                  <c:v>-148.84163018247099</c:v>
                </c:pt>
                <c:pt idx="214">
                  <c:v>-148.59806041984001</c:v>
                </c:pt>
                <c:pt idx="215">
                  <c:v>-148.600873291591</c:v>
                </c:pt>
                <c:pt idx="216">
                  <c:v>-148.605084891795</c:v>
                </c:pt>
                <c:pt idx="217">
                  <c:v>-148.56865428141799</c:v>
                </c:pt>
                <c:pt idx="218">
                  <c:v>-148.58052035100201</c:v>
                </c:pt>
                <c:pt idx="219">
                  <c:v>-148.546964271755</c:v>
                </c:pt>
                <c:pt idx="220">
                  <c:v>-148.49703562945001</c:v>
                </c:pt>
                <c:pt idx="221">
                  <c:v>-148.49631314295601</c:v>
                </c:pt>
                <c:pt idx="222">
                  <c:v>-148.451781032696</c:v>
                </c:pt>
                <c:pt idx="223">
                  <c:v>-148.43729310315001</c:v>
                </c:pt>
                <c:pt idx="224">
                  <c:v>-148.402357732729</c:v>
                </c:pt>
                <c:pt idx="225">
                  <c:v>-148.340426298452</c:v>
                </c:pt>
                <c:pt idx="226">
                  <c:v>-148.31121519425301</c:v>
                </c:pt>
                <c:pt idx="227">
                  <c:v>-148.31049270775901</c:v>
                </c:pt>
                <c:pt idx="228">
                  <c:v>-148.28486320633999</c:v>
                </c:pt>
                <c:pt idx="229">
                  <c:v>-148.24297842697101</c:v>
                </c:pt>
                <c:pt idx="230">
                  <c:v>-148.24297842697101</c:v>
                </c:pt>
                <c:pt idx="231">
                  <c:v>-148.23086773108599</c:v>
                </c:pt>
                <c:pt idx="232">
                  <c:v>-148.17560823854799</c:v>
                </c:pt>
                <c:pt idx="233">
                  <c:v>-148.17560823854799</c:v>
                </c:pt>
                <c:pt idx="234">
                  <c:v>-148.094924996336</c:v>
                </c:pt>
                <c:pt idx="235">
                  <c:v>-148.06271805346401</c:v>
                </c:pt>
                <c:pt idx="236">
                  <c:v>-148.06271805346401</c:v>
                </c:pt>
                <c:pt idx="237">
                  <c:v>-148.09918753839801</c:v>
                </c:pt>
                <c:pt idx="238">
                  <c:v>-147.942127154465</c:v>
                </c:pt>
                <c:pt idx="239">
                  <c:v>-147.788326672784</c:v>
                </c:pt>
                <c:pt idx="240">
                  <c:v>-147.78834208763001</c:v>
                </c:pt>
                <c:pt idx="241">
                  <c:v>-147.81868920648</c:v>
                </c:pt>
                <c:pt idx="242">
                  <c:v>-147.773316649728</c:v>
                </c:pt>
                <c:pt idx="243">
                  <c:v>-147.79996018336701</c:v>
                </c:pt>
                <c:pt idx="244">
                  <c:v>-147.81571816384599</c:v>
                </c:pt>
                <c:pt idx="245">
                  <c:v>-147.82672502455</c:v>
                </c:pt>
                <c:pt idx="246">
                  <c:v>-147.82743209619801</c:v>
                </c:pt>
                <c:pt idx="247">
                  <c:v>-147.84205340058799</c:v>
                </c:pt>
                <c:pt idx="248">
                  <c:v>-147.84081083180001</c:v>
                </c:pt>
                <c:pt idx="249">
                  <c:v>-147.66515949692001</c:v>
                </c:pt>
                <c:pt idx="250">
                  <c:v>-147.66033331413701</c:v>
                </c:pt>
                <c:pt idx="251">
                  <c:v>-147.662334557869</c:v>
                </c:pt>
                <c:pt idx="252">
                  <c:v>-147.63257254168599</c:v>
                </c:pt>
                <c:pt idx="253">
                  <c:v>-147.52997812322201</c:v>
                </c:pt>
                <c:pt idx="254">
                  <c:v>-147.50161818303701</c:v>
                </c:pt>
                <c:pt idx="255">
                  <c:v>-147.444195253451</c:v>
                </c:pt>
                <c:pt idx="256">
                  <c:v>-147.49813912541001</c:v>
                </c:pt>
                <c:pt idx="257">
                  <c:v>-147.49813912541001</c:v>
                </c:pt>
                <c:pt idx="258">
                  <c:v>-147.45193886435601</c:v>
                </c:pt>
                <c:pt idx="259">
                  <c:v>-147.40230712653801</c:v>
                </c:pt>
                <c:pt idx="260">
                  <c:v>-147.388535649836</c:v>
                </c:pt>
                <c:pt idx="261">
                  <c:v>-147.356488214173</c:v>
                </c:pt>
                <c:pt idx="262">
                  <c:v>-147.30608774532701</c:v>
                </c:pt>
                <c:pt idx="263">
                  <c:v>-147.285474763591</c:v>
                </c:pt>
                <c:pt idx="264">
                  <c:v>-147.232787538937</c:v>
                </c:pt>
                <c:pt idx="265">
                  <c:v>-147.221540074366</c:v>
                </c:pt>
                <c:pt idx="266">
                  <c:v>-147.163022690791</c:v>
                </c:pt>
                <c:pt idx="267">
                  <c:v>-147.19663305943999</c:v>
                </c:pt>
                <c:pt idx="268">
                  <c:v>-147.11603091388599</c:v>
                </c:pt>
                <c:pt idx="269">
                  <c:v>-146.994141145481</c:v>
                </c:pt>
                <c:pt idx="270">
                  <c:v>-146.99558611846899</c:v>
                </c:pt>
                <c:pt idx="271">
                  <c:v>-146.95113309364999</c:v>
                </c:pt>
                <c:pt idx="272">
                  <c:v>-146.89299906998301</c:v>
                </c:pt>
                <c:pt idx="273">
                  <c:v>-146.75000907845501</c:v>
                </c:pt>
                <c:pt idx="274">
                  <c:v>-146.54067364824701</c:v>
                </c:pt>
                <c:pt idx="275">
                  <c:v>-146.65670846169201</c:v>
                </c:pt>
                <c:pt idx="276">
                  <c:v>-146.52969962845</c:v>
                </c:pt>
                <c:pt idx="277">
                  <c:v>-146.43193876274799</c:v>
                </c:pt>
                <c:pt idx="278">
                  <c:v>-146.43123169109899</c:v>
                </c:pt>
                <c:pt idx="279">
                  <c:v>-146.35542087620499</c:v>
                </c:pt>
                <c:pt idx="280">
                  <c:v>-146.31412588337599</c:v>
                </c:pt>
                <c:pt idx="281">
                  <c:v>-146.32030455007899</c:v>
                </c:pt>
                <c:pt idx="282">
                  <c:v>-146.26665959382299</c:v>
                </c:pt>
                <c:pt idx="283">
                  <c:v>-146.19411270361701</c:v>
                </c:pt>
                <c:pt idx="284">
                  <c:v>-146.13845644754599</c:v>
                </c:pt>
                <c:pt idx="285">
                  <c:v>-146.059326082235</c:v>
                </c:pt>
                <c:pt idx="286">
                  <c:v>-145.882519970315</c:v>
                </c:pt>
                <c:pt idx="287">
                  <c:v>-145.683167987395</c:v>
                </c:pt>
                <c:pt idx="288">
                  <c:v>-145.72071450025601</c:v>
                </c:pt>
                <c:pt idx="289">
                  <c:v>-145.587623511815</c:v>
                </c:pt>
                <c:pt idx="290">
                  <c:v>-145.564556222194</c:v>
                </c:pt>
                <c:pt idx="291">
                  <c:v>-145.564525392505</c:v>
                </c:pt>
                <c:pt idx="292">
                  <c:v>-145.45282952045599</c:v>
                </c:pt>
                <c:pt idx="293">
                  <c:v>-145.45139996231299</c:v>
                </c:pt>
                <c:pt idx="294">
                  <c:v>-145.35313644037899</c:v>
                </c:pt>
                <c:pt idx="295">
                  <c:v>-145.30805341813601</c:v>
                </c:pt>
                <c:pt idx="296">
                  <c:v>-145.261263370541</c:v>
                </c:pt>
                <c:pt idx="297">
                  <c:v>-145.23837904784401</c:v>
                </c:pt>
                <c:pt idx="298">
                  <c:v>-145.120209615823</c:v>
                </c:pt>
                <c:pt idx="299">
                  <c:v>-144.969039038972</c:v>
                </c:pt>
                <c:pt idx="300">
                  <c:v>-144.969039038972</c:v>
                </c:pt>
                <c:pt idx="301">
                  <c:v>-144.861365766554</c:v>
                </c:pt>
                <c:pt idx="302">
                  <c:v>-144.863502396347</c:v>
                </c:pt>
                <c:pt idx="303">
                  <c:v>-144.73242069650499</c:v>
                </c:pt>
                <c:pt idx="304">
                  <c:v>-144.66166929828501</c:v>
                </c:pt>
                <c:pt idx="305">
                  <c:v>-144.66166929828501</c:v>
                </c:pt>
                <c:pt idx="306">
                  <c:v>-144.62522528427999</c:v>
                </c:pt>
                <c:pt idx="307">
                  <c:v>-144.522611428537</c:v>
                </c:pt>
                <c:pt idx="308">
                  <c:v>-144.62986113016399</c:v>
                </c:pt>
                <c:pt idx="309">
                  <c:v>-144.53161302307501</c:v>
                </c:pt>
                <c:pt idx="310">
                  <c:v>-144.130936631975</c:v>
                </c:pt>
                <c:pt idx="311">
                  <c:v>-144.129507073832</c:v>
                </c:pt>
                <c:pt idx="312">
                  <c:v>-144.08202335821699</c:v>
                </c:pt>
                <c:pt idx="313">
                  <c:v>-144.002791122644</c:v>
                </c:pt>
                <c:pt idx="314">
                  <c:v>-143.98365997723599</c:v>
                </c:pt>
                <c:pt idx="315">
                  <c:v>-143.87948922215801</c:v>
                </c:pt>
                <c:pt idx="316">
                  <c:v>-143.79641333143999</c:v>
                </c:pt>
                <c:pt idx="317">
                  <c:v>-143.70618965000901</c:v>
                </c:pt>
                <c:pt idx="318">
                  <c:v>-143.7048063364</c:v>
                </c:pt>
                <c:pt idx="319">
                  <c:v>-143.592996526787</c:v>
                </c:pt>
                <c:pt idx="320">
                  <c:v>-143.43581081287701</c:v>
                </c:pt>
                <c:pt idx="321">
                  <c:v>-143.47267102769601</c:v>
                </c:pt>
                <c:pt idx="322">
                  <c:v>-143.36264934009199</c:v>
                </c:pt>
                <c:pt idx="323">
                  <c:v>-143.24669562330399</c:v>
                </c:pt>
                <c:pt idx="324">
                  <c:v>-143.247402694953</c:v>
                </c:pt>
                <c:pt idx="325">
                  <c:v>-143.184221321911</c:v>
                </c:pt>
                <c:pt idx="326">
                  <c:v>-143.09318467613301</c:v>
                </c:pt>
                <c:pt idx="327">
                  <c:v>-143.10219364064801</c:v>
                </c:pt>
                <c:pt idx="328">
                  <c:v>-143.006740979249</c:v>
                </c:pt>
                <c:pt idx="329">
                  <c:v>-142.859059516108</c:v>
                </c:pt>
                <c:pt idx="330">
                  <c:v>-142.838059152033</c:v>
                </c:pt>
                <c:pt idx="331">
                  <c:v>-142.58600654083</c:v>
                </c:pt>
                <c:pt idx="332">
                  <c:v>-142.59161686948701</c:v>
                </c:pt>
                <c:pt idx="333">
                  <c:v>-142.29638664315999</c:v>
                </c:pt>
                <c:pt idx="334">
                  <c:v>-142.08990831802001</c:v>
                </c:pt>
                <c:pt idx="335">
                  <c:v>-141.92613175903</c:v>
                </c:pt>
                <c:pt idx="336">
                  <c:v>-141.90510458769799</c:v>
                </c:pt>
                <c:pt idx="337">
                  <c:v>-141.85837821070001</c:v>
                </c:pt>
                <c:pt idx="338">
                  <c:v>-141.85665979293799</c:v>
                </c:pt>
                <c:pt idx="339">
                  <c:v>-141.787403634675</c:v>
                </c:pt>
                <c:pt idx="340">
                  <c:v>-141.64903138808</c:v>
                </c:pt>
                <c:pt idx="341">
                  <c:v>-141.666051374625</c:v>
                </c:pt>
                <c:pt idx="342">
                  <c:v>-141.580029912203</c:v>
                </c:pt>
                <c:pt idx="343">
                  <c:v>-141.400799647198</c:v>
                </c:pt>
                <c:pt idx="344">
                  <c:v>-141.160912021283</c:v>
                </c:pt>
                <c:pt idx="345">
                  <c:v>-140.91786904948501</c:v>
                </c:pt>
                <c:pt idx="346">
                  <c:v>-140.69580632959301</c:v>
                </c:pt>
                <c:pt idx="347">
                  <c:v>-140.60888276130001</c:v>
                </c:pt>
                <c:pt idx="348">
                  <c:v>-140.543115716747</c:v>
                </c:pt>
                <c:pt idx="349">
                  <c:v>-140.442548012944</c:v>
                </c:pt>
                <c:pt idx="350">
                  <c:v>-140.442548012944</c:v>
                </c:pt>
                <c:pt idx="351">
                  <c:v>-140.338814907173</c:v>
                </c:pt>
                <c:pt idx="352">
                  <c:v>-140.12473036840501</c:v>
                </c:pt>
                <c:pt idx="353">
                  <c:v>-140.12614451170299</c:v>
                </c:pt>
                <c:pt idx="354">
                  <c:v>-139.91664152941701</c:v>
                </c:pt>
                <c:pt idx="355">
                  <c:v>-139.655932483915</c:v>
                </c:pt>
                <c:pt idx="356">
                  <c:v>-139.643711872898</c:v>
                </c:pt>
                <c:pt idx="357">
                  <c:v>-139.42776817154601</c:v>
                </c:pt>
                <c:pt idx="358">
                  <c:v>-139.21857549737601</c:v>
                </c:pt>
                <c:pt idx="359">
                  <c:v>-139.15070265272001</c:v>
                </c:pt>
                <c:pt idx="360">
                  <c:v>-139.041952352377</c:v>
                </c:pt>
                <c:pt idx="361">
                  <c:v>-138.90281539718799</c:v>
                </c:pt>
                <c:pt idx="362">
                  <c:v>-138.89997169574599</c:v>
                </c:pt>
                <c:pt idx="363">
                  <c:v>-138.697506589044</c:v>
                </c:pt>
                <c:pt idx="364">
                  <c:v>-138.52078089889201</c:v>
                </c:pt>
                <c:pt idx="365">
                  <c:v>-138.39621699233999</c:v>
                </c:pt>
                <c:pt idx="366">
                  <c:v>-138.319959146945</c:v>
                </c:pt>
                <c:pt idx="367">
                  <c:v>-138.10187278215099</c:v>
                </c:pt>
                <c:pt idx="368">
                  <c:v>-137.853351506759</c:v>
                </c:pt>
                <c:pt idx="369">
                  <c:v>-137.887395502282</c:v>
                </c:pt>
                <c:pt idx="370">
                  <c:v>-137.72960659820399</c:v>
                </c:pt>
                <c:pt idx="371">
                  <c:v>-137.72816162521599</c:v>
                </c:pt>
                <c:pt idx="372">
                  <c:v>-137.57821820230799</c:v>
                </c:pt>
                <c:pt idx="373">
                  <c:v>-137.273580236714</c:v>
                </c:pt>
                <c:pt idx="374">
                  <c:v>-137.11558155845901</c:v>
                </c:pt>
                <c:pt idx="375">
                  <c:v>-137.116995701756</c:v>
                </c:pt>
                <c:pt idx="376">
                  <c:v>-136.945564673386</c:v>
                </c:pt>
                <c:pt idx="377">
                  <c:v>-136.945564673386</c:v>
                </c:pt>
                <c:pt idx="378">
                  <c:v>-136.74994107171699</c:v>
                </c:pt>
                <c:pt idx="379">
                  <c:v>-136.55909941951401</c:v>
                </c:pt>
                <c:pt idx="380">
                  <c:v>-136.42911016244301</c:v>
                </c:pt>
                <c:pt idx="381">
                  <c:v>-136.43338342202799</c:v>
                </c:pt>
                <c:pt idx="382">
                  <c:v>-136.172233379674</c:v>
                </c:pt>
                <c:pt idx="383">
                  <c:v>-136.172955866167</c:v>
                </c:pt>
                <c:pt idx="384">
                  <c:v>-135.98549542376</c:v>
                </c:pt>
                <c:pt idx="385">
                  <c:v>-135.90504139300401</c:v>
                </c:pt>
                <c:pt idx="386">
                  <c:v>-135.90574846465401</c:v>
                </c:pt>
                <c:pt idx="387">
                  <c:v>-135.77607688567599</c:v>
                </c:pt>
                <c:pt idx="388">
                  <c:v>-135.39968756816199</c:v>
                </c:pt>
                <c:pt idx="389">
                  <c:v>-135.17779038913099</c:v>
                </c:pt>
                <c:pt idx="390">
                  <c:v>-134.99799781973201</c:v>
                </c:pt>
                <c:pt idx="391">
                  <c:v>-134.91275245831599</c:v>
                </c:pt>
                <c:pt idx="392">
                  <c:v>-134.831104114525</c:v>
                </c:pt>
                <c:pt idx="393">
                  <c:v>-134.791733291204</c:v>
                </c:pt>
                <c:pt idx="394">
                  <c:v>-134.67421731631899</c:v>
                </c:pt>
                <c:pt idx="395">
                  <c:v>-134.63729745333799</c:v>
                </c:pt>
                <c:pt idx="396">
                  <c:v>-134.63729745333799</c:v>
                </c:pt>
                <c:pt idx="397">
                  <c:v>-134.47567495020201</c:v>
                </c:pt>
                <c:pt idx="398">
                  <c:v>-134.35160431868701</c:v>
                </c:pt>
                <c:pt idx="399">
                  <c:v>-134.290196989137</c:v>
                </c:pt>
                <c:pt idx="400">
                  <c:v>-134.07084124829899</c:v>
                </c:pt>
                <c:pt idx="401">
                  <c:v>-134.04019120476201</c:v>
                </c:pt>
                <c:pt idx="402">
                  <c:v>-133.85875661693601</c:v>
                </c:pt>
                <c:pt idx="403">
                  <c:v>-133.81956541299201</c:v>
                </c:pt>
                <c:pt idx="404">
                  <c:v>-133.81956541299201</c:v>
                </c:pt>
                <c:pt idx="405">
                  <c:v>-133.76586281979101</c:v>
                </c:pt>
                <c:pt idx="406">
                  <c:v>-133.60124246676401</c:v>
                </c:pt>
                <c:pt idx="407">
                  <c:v>-133.391072623714</c:v>
                </c:pt>
                <c:pt idx="408">
                  <c:v>-133.42389683527099</c:v>
                </c:pt>
                <c:pt idx="409">
                  <c:v>-133.360341483518</c:v>
                </c:pt>
                <c:pt idx="410">
                  <c:v>-133.36389225660901</c:v>
                </c:pt>
                <c:pt idx="411">
                  <c:v>-133.317859547632</c:v>
                </c:pt>
                <c:pt idx="412">
                  <c:v>-133.247138979103</c:v>
                </c:pt>
                <c:pt idx="413">
                  <c:v>-133.22663591249801</c:v>
                </c:pt>
                <c:pt idx="414">
                  <c:v>-133.22592884084801</c:v>
                </c:pt>
                <c:pt idx="415">
                  <c:v>-133.23191314821801</c:v>
                </c:pt>
                <c:pt idx="416">
                  <c:v>-133.22304895095701</c:v>
                </c:pt>
                <c:pt idx="417">
                  <c:v>-132.88432879017299</c:v>
                </c:pt>
                <c:pt idx="418">
                  <c:v>-133.085316082981</c:v>
                </c:pt>
                <c:pt idx="419">
                  <c:v>-133.15260919718</c:v>
                </c:pt>
                <c:pt idx="420">
                  <c:v>-133.153316268829</c:v>
                </c:pt>
                <c:pt idx="421">
                  <c:v>-133.08613105854499</c:v>
                </c:pt>
                <c:pt idx="422">
                  <c:v>-133.08613105854499</c:v>
                </c:pt>
                <c:pt idx="423">
                  <c:v>-133.063475947304</c:v>
                </c:pt>
                <c:pt idx="424">
                  <c:v>-133.11809002757099</c:v>
                </c:pt>
                <c:pt idx="425">
                  <c:v>-133.11447759510199</c:v>
                </c:pt>
                <c:pt idx="426">
                  <c:v>-133.16441964103501</c:v>
                </c:pt>
                <c:pt idx="427">
                  <c:v>-133.23838268575599</c:v>
                </c:pt>
                <c:pt idx="428">
                  <c:v>-133.11905311793399</c:v>
                </c:pt>
                <c:pt idx="429">
                  <c:v>-133.29548190359901</c:v>
                </c:pt>
                <c:pt idx="430">
                  <c:v>-133.46393451935799</c:v>
                </c:pt>
                <c:pt idx="431">
                  <c:v>-133.308270852661</c:v>
                </c:pt>
                <c:pt idx="432">
                  <c:v>-133.308993339154</c:v>
                </c:pt>
                <c:pt idx="433">
                  <c:v>-133.37295148809201</c:v>
                </c:pt>
                <c:pt idx="434">
                  <c:v>-133.37224441644301</c:v>
                </c:pt>
                <c:pt idx="435">
                  <c:v>-133.45052897650001</c:v>
                </c:pt>
                <c:pt idx="436">
                  <c:v>-133.45709502554101</c:v>
                </c:pt>
                <c:pt idx="437">
                  <c:v>-133.45850916883899</c:v>
                </c:pt>
                <c:pt idx="438">
                  <c:v>-133.53788818288399</c:v>
                </c:pt>
                <c:pt idx="439">
                  <c:v>-133.72697120644099</c:v>
                </c:pt>
                <c:pt idx="440">
                  <c:v>-133.89474959145701</c:v>
                </c:pt>
                <c:pt idx="441">
                  <c:v>-134.03010857331699</c:v>
                </c:pt>
                <c:pt idx="442">
                  <c:v>-134.15615029376301</c:v>
                </c:pt>
                <c:pt idx="443">
                  <c:v>-134.21480439972399</c:v>
                </c:pt>
                <c:pt idx="444">
                  <c:v>-134.25888947948201</c:v>
                </c:pt>
                <c:pt idx="445">
                  <c:v>-134.37025829224299</c:v>
                </c:pt>
                <c:pt idx="446">
                  <c:v>-134.38888879263601</c:v>
                </c:pt>
                <c:pt idx="447">
                  <c:v>-134.46241285172201</c:v>
                </c:pt>
                <c:pt idx="448">
                  <c:v>-134.63644094401499</c:v>
                </c:pt>
                <c:pt idx="449">
                  <c:v>-134.647923653693</c:v>
                </c:pt>
                <c:pt idx="450">
                  <c:v>-134.73914527761099</c:v>
                </c:pt>
                <c:pt idx="451">
                  <c:v>-134.825302126092</c:v>
                </c:pt>
                <c:pt idx="452">
                  <c:v>-134.826731684235</c:v>
                </c:pt>
                <c:pt idx="453">
                  <c:v>-134.96853138515999</c:v>
                </c:pt>
                <c:pt idx="454">
                  <c:v>-135.0749312591</c:v>
                </c:pt>
                <c:pt idx="455">
                  <c:v>-135.18847892375399</c:v>
                </c:pt>
                <c:pt idx="456">
                  <c:v>-135.18918599540299</c:v>
                </c:pt>
                <c:pt idx="457">
                  <c:v>-135.307390279548</c:v>
                </c:pt>
                <c:pt idx="458">
                  <c:v>-135.32594571693301</c:v>
                </c:pt>
                <c:pt idx="459">
                  <c:v>-135.49307466724699</c:v>
                </c:pt>
                <c:pt idx="460">
                  <c:v>-135.660174799087</c:v>
                </c:pt>
                <c:pt idx="461">
                  <c:v>-135.828581170311</c:v>
                </c:pt>
                <c:pt idx="462">
                  <c:v>-135.925740857063</c:v>
                </c:pt>
                <c:pt idx="463">
                  <c:v>-136.090552221878</c:v>
                </c:pt>
                <c:pt idx="464">
                  <c:v>-136.26696760391599</c:v>
                </c:pt>
                <c:pt idx="465">
                  <c:v>-136.34311352296399</c:v>
                </c:pt>
                <c:pt idx="466">
                  <c:v>-136.52612176129799</c:v>
                </c:pt>
                <c:pt idx="467">
                  <c:v>-136.53077302202701</c:v>
                </c:pt>
                <c:pt idx="468">
                  <c:v>-136.534984622232</c:v>
                </c:pt>
                <c:pt idx="469">
                  <c:v>-136.660964683298</c:v>
                </c:pt>
                <c:pt idx="470">
                  <c:v>-136.660964683298</c:v>
                </c:pt>
                <c:pt idx="471">
                  <c:v>-136.796198335182</c:v>
                </c:pt>
                <c:pt idx="472">
                  <c:v>-137.00443596385799</c:v>
                </c:pt>
                <c:pt idx="473">
                  <c:v>-137.00302182056001</c:v>
                </c:pt>
                <c:pt idx="474">
                  <c:v>-137.12574801302301</c:v>
                </c:pt>
                <c:pt idx="475">
                  <c:v>-137.28675995601401</c:v>
                </c:pt>
                <c:pt idx="476">
                  <c:v>-137.42533058437601</c:v>
                </c:pt>
                <c:pt idx="477">
                  <c:v>-137.42818970066199</c:v>
                </c:pt>
                <c:pt idx="478">
                  <c:v>-137.537327383345</c:v>
                </c:pt>
                <c:pt idx="479">
                  <c:v>-137.536620311696</c:v>
                </c:pt>
                <c:pt idx="480">
                  <c:v>-137.646725107175</c:v>
                </c:pt>
                <c:pt idx="481">
                  <c:v>-137.82842710612599</c:v>
                </c:pt>
                <c:pt idx="482">
                  <c:v>-137.82844252097101</c:v>
                </c:pt>
                <c:pt idx="483">
                  <c:v>-138.01283407291399</c:v>
                </c:pt>
                <c:pt idx="484">
                  <c:v>-138.04723595741399</c:v>
                </c:pt>
                <c:pt idx="485">
                  <c:v>-138.04723595741399</c:v>
                </c:pt>
                <c:pt idx="486">
                  <c:v>-138.07847243994701</c:v>
                </c:pt>
                <c:pt idx="487">
                  <c:v>-138.225535972963</c:v>
                </c:pt>
                <c:pt idx="488">
                  <c:v>-138.37003126053099</c:v>
                </c:pt>
                <c:pt idx="489">
                  <c:v>-138.522811014903</c:v>
                </c:pt>
                <c:pt idx="490">
                  <c:v>-138.552128686689</c:v>
                </c:pt>
                <c:pt idx="491">
                  <c:v>-138.55283575833801</c:v>
                </c:pt>
                <c:pt idx="492">
                  <c:v>-138.606962597219</c:v>
                </c:pt>
                <c:pt idx="493">
                  <c:v>-138.632789144078</c:v>
                </c:pt>
                <c:pt idx="494">
                  <c:v>-138.632789144078</c:v>
                </c:pt>
                <c:pt idx="495">
                  <c:v>-138.672468264298</c:v>
                </c:pt>
                <c:pt idx="496">
                  <c:v>-138.791015697463</c:v>
                </c:pt>
                <c:pt idx="497">
                  <c:v>-138.79172276911299</c:v>
                </c:pt>
                <c:pt idx="498">
                  <c:v>-138.95069660503199</c:v>
                </c:pt>
                <c:pt idx="499">
                  <c:v>-138.986607133116</c:v>
                </c:pt>
                <c:pt idx="500">
                  <c:v>-138.98729878992</c:v>
                </c:pt>
                <c:pt idx="501">
                  <c:v>-139.01913645140399</c:v>
                </c:pt>
                <c:pt idx="502">
                  <c:v>-139.05850526350801</c:v>
                </c:pt>
                <c:pt idx="503">
                  <c:v>-139.08134937532299</c:v>
                </c:pt>
                <c:pt idx="504">
                  <c:v>-139.082056446971</c:v>
                </c:pt>
                <c:pt idx="505">
                  <c:v>-139.14050077875399</c:v>
                </c:pt>
                <c:pt idx="506">
                  <c:v>-139.14050077875399</c:v>
                </c:pt>
                <c:pt idx="507">
                  <c:v>-139.220663938673</c:v>
                </c:pt>
                <c:pt idx="508">
                  <c:v>-139.26467395542201</c:v>
                </c:pt>
                <c:pt idx="509">
                  <c:v>-139.24365080652501</c:v>
                </c:pt>
                <c:pt idx="510">
                  <c:v>-139.29488367699699</c:v>
                </c:pt>
                <c:pt idx="511">
                  <c:v>-139.303262644087</c:v>
                </c:pt>
                <c:pt idx="512">
                  <c:v>-139.30552460385499</c:v>
                </c:pt>
                <c:pt idx="513">
                  <c:v>-139.324953328639</c:v>
                </c:pt>
                <c:pt idx="514">
                  <c:v>-139.292231662234</c:v>
                </c:pt>
                <c:pt idx="515">
                  <c:v>-139.27180566985399</c:v>
                </c:pt>
                <c:pt idx="516">
                  <c:v>-139.273219813152</c:v>
                </c:pt>
                <c:pt idx="517">
                  <c:v>-139.29276582304499</c:v>
                </c:pt>
                <c:pt idx="518">
                  <c:v>-139.29276582304499</c:v>
                </c:pt>
                <c:pt idx="519">
                  <c:v>-139.27499118398899</c:v>
                </c:pt>
                <c:pt idx="520">
                  <c:v>-139.28387481852801</c:v>
                </c:pt>
                <c:pt idx="521">
                  <c:v>-139.28387481852801</c:v>
                </c:pt>
                <c:pt idx="522">
                  <c:v>-139.293542598941</c:v>
                </c:pt>
                <c:pt idx="523">
                  <c:v>-139.26366262275999</c:v>
                </c:pt>
                <c:pt idx="524">
                  <c:v>-139.26366262275999</c:v>
                </c:pt>
                <c:pt idx="525">
                  <c:v>-139.25467510674099</c:v>
                </c:pt>
                <c:pt idx="526">
                  <c:v>-139.150202088415</c:v>
                </c:pt>
                <c:pt idx="527">
                  <c:v>-139.150202088415</c:v>
                </c:pt>
                <c:pt idx="528">
                  <c:v>-139.09606787955499</c:v>
                </c:pt>
                <c:pt idx="529">
                  <c:v>-139.053435817653</c:v>
                </c:pt>
                <c:pt idx="530">
                  <c:v>-139.02521461107199</c:v>
                </c:pt>
                <c:pt idx="531">
                  <c:v>-139.01536788617199</c:v>
                </c:pt>
                <c:pt idx="532">
                  <c:v>-138.97865243860701</c:v>
                </c:pt>
                <c:pt idx="533">
                  <c:v>-138.95625937973</c:v>
                </c:pt>
                <c:pt idx="534">
                  <c:v>-138.99747596200601</c:v>
                </c:pt>
                <c:pt idx="535">
                  <c:v>-139.04313134472801</c:v>
                </c:pt>
                <c:pt idx="536">
                  <c:v>-139.082284349003</c:v>
                </c:pt>
                <c:pt idx="537">
                  <c:v>-138.97196575691299</c:v>
                </c:pt>
                <c:pt idx="538">
                  <c:v>-138.93078402675999</c:v>
                </c:pt>
                <c:pt idx="539">
                  <c:v>-138.93078402675999</c:v>
                </c:pt>
                <c:pt idx="540">
                  <c:v>-138.93322895345</c:v>
                </c:pt>
                <c:pt idx="541">
                  <c:v>-138.84713979799699</c:v>
                </c:pt>
                <c:pt idx="542">
                  <c:v>-138.84784686964599</c:v>
                </c:pt>
                <c:pt idx="543">
                  <c:v>-138.838784290619</c:v>
                </c:pt>
                <c:pt idx="544">
                  <c:v>-138.78240353683699</c:v>
                </c:pt>
                <c:pt idx="545">
                  <c:v>-138.78314143817599</c:v>
                </c:pt>
                <c:pt idx="546">
                  <c:v>-138.73369467849699</c:v>
                </c:pt>
                <c:pt idx="547">
                  <c:v>-138.65839456470201</c:v>
                </c:pt>
                <c:pt idx="548">
                  <c:v>-138.65979329315499</c:v>
                </c:pt>
                <c:pt idx="549">
                  <c:v>-138.575257014605</c:v>
                </c:pt>
                <c:pt idx="550">
                  <c:v>-138.499203584626</c:v>
                </c:pt>
                <c:pt idx="551">
                  <c:v>-138.43589285917599</c:v>
                </c:pt>
                <c:pt idx="552">
                  <c:v>-138.440089044535</c:v>
                </c:pt>
                <c:pt idx="553">
                  <c:v>-138.34679245020499</c:v>
                </c:pt>
                <c:pt idx="554">
                  <c:v>-138.24927822202099</c:v>
                </c:pt>
                <c:pt idx="555">
                  <c:v>-138.21623686630701</c:v>
                </c:pt>
                <c:pt idx="556">
                  <c:v>-138.13197403253201</c:v>
                </c:pt>
                <c:pt idx="557">
                  <c:v>-138.13197403253201</c:v>
                </c:pt>
                <c:pt idx="558">
                  <c:v>-138.07765685675099</c:v>
                </c:pt>
                <c:pt idx="559">
                  <c:v>-138.03435994530099</c:v>
                </c:pt>
                <c:pt idx="560">
                  <c:v>-137.996351661982</c:v>
                </c:pt>
                <c:pt idx="561">
                  <c:v>-137.80079910088699</c:v>
                </c:pt>
                <c:pt idx="562">
                  <c:v>-137.81202579185199</c:v>
                </c:pt>
                <c:pt idx="563">
                  <c:v>-137.81363094693901</c:v>
                </c:pt>
                <c:pt idx="564">
                  <c:v>-137.815014260547</c:v>
                </c:pt>
                <c:pt idx="565">
                  <c:v>-137.7202050002</c:v>
                </c:pt>
                <c:pt idx="566">
                  <c:v>-137.7202050002</c:v>
                </c:pt>
                <c:pt idx="567">
                  <c:v>-137.60653401678599</c:v>
                </c:pt>
                <c:pt idx="568">
                  <c:v>-137.60335722240799</c:v>
                </c:pt>
                <c:pt idx="569">
                  <c:v>-137.60337263725299</c:v>
                </c:pt>
                <c:pt idx="570">
                  <c:v>-137.617564337201</c:v>
                </c:pt>
                <c:pt idx="571">
                  <c:v>-137.493214227262</c:v>
                </c:pt>
                <c:pt idx="572">
                  <c:v>-137.493229642106</c:v>
                </c:pt>
                <c:pt idx="573">
                  <c:v>-137.32713348640101</c:v>
                </c:pt>
                <c:pt idx="574">
                  <c:v>-137.179762331375</c:v>
                </c:pt>
                <c:pt idx="575">
                  <c:v>-137.17834818807799</c:v>
                </c:pt>
                <c:pt idx="576">
                  <c:v>-137.091401834961</c:v>
                </c:pt>
                <c:pt idx="577">
                  <c:v>-136.977351514075</c:v>
                </c:pt>
                <c:pt idx="578">
                  <c:v>-136.842119873408</c:v>
                </c:pt>
                <c:pt idx="579">
                  <c:v>-136.840644070731</c:v>
                </c:pt>
                <c:pt idx="580">
                  <c:v>-136.781317745244</c:v>
                </c:pt>
                <c:pt idx="581">
                  <c:v>-136.781302330399</c:v>
                </c:pt>
                <c:pt idx="582">
                  <c:v>-136.73969702945499</c:v>
                </c:pt>
                <c:pt idx="583">
                  <c:v>-136.653987211475</c:v>
                </c:pt>
                <c:pt idx="584">
                  <c:v>-136.621356022924</c:v>
                </c:pt>
                <c:pt idx="585">
                  <c:v>-136.627199585471</c:v>
                </c:pt>
                <c:pt idx="586">
                  <c:v>-136.397129865984</c:v>
                </c:pt>
                <c:pt idx="587">
                  <c:v>-136.397129865984</c:v>
                </c:pt>
                <c:pt idx="588">
                  <c:v>-136.34588359188399</c:v>
                </c:pt>
                <c:pt idx="589">
                  <c:v>-136.23257117233601</c:v>
                </c:pt>
                <c:pt idx="590">
                  <c:v>-136.04144601927501</c:v>
                </c:pt>
                <c:pt idx="591">
                  <c:v>-136.174566501078</c:v>
                </c:pt>
                <c:pt idx="592">
                  <c:v>-136.023131860647</c:v>
                </c:pt>
                <c:pt idx="593">
                  <c:v>-135.98470737651499</c:v>
                </c:pt>
                <c:pt idx="594">
                  <c:v>-135.875943672544</c:v>
                </c:pt>
                <c:pt idx="595">
                  <c:v>-135.81589687177899</c:v>
                </c:pt>
                <c:pt idx="596">
                  <c:v>-135.69635350734501</c:v>
                </c:pt>
                <c:pt idx="597">
                  <c:v>-135.51486932743899</c:v>
                </c:pt>
                <c:pt idx="598">
                  <c:v>-135.39438432113801</c:v>
                </c:pt>
                <c:pt idx="599">
                  <c:v>-135.277003057424</c:v>
                </c:pt>
                <c:pt idx="600">
                  <c:v>-135.27743467308099</c:v>
                </c:pt>
                <c:pt idx="601">
                  <c:v>-135.14323180458999</c:v>
                </c:pt>
                <c:pt idx="602">
                  <c:v>-135.14323180458999</c:v>
                </c:pt>
                <c:pt idx="603">
                  <c:v>-135.02807362608701</c:v>
                </c:pt>
                <c:pt idx="604">
                  <c:v>-134.777173105819</c:v>
                </c:pt>
                <c:pt idx="605">
                  <c:v>-134.82302485909099</c:v>
                </c:pt>
                <c:pt idx="606">
                  <c:v>-134.698204933825</c:v>
                </c:pt>
                <c:pt idx="607">
                  <c:v>-134.45551582857101</c:v>
                </c:pt>
                <c:pt idx="608">
                  <c:v>-134.447046383627</c:v>
                </c:pt>
                <c:pt idx="609">
                  <c:v>-134.28546610259201</c:v>
                </c:pt>
                <c:pt idx="610">
                  <c:v>-134.179812174858</c:v>
                </c:pt>
                <c:pt idx="611">
                  <c:v>-134.11868633495001</c:v>
                </c:pt>
                <c:pt idx="612">
                  <c:v>-134.128186563285</c:v>
                </c:pt>
                <c:pt idx="613">
                  <c:v>-133.946103215645</c:v>
                </c:pt>
                <c:pt idx="614">
                  <c:v>-133.746327661934</c:v>
                </c:pt>
                <c:pt idx="615">
                  <c:v>-133.74701931873801</c:v>
                </c:pt>
                <c:pt idx="616">
                  <c:v>-133.60619276425899</c:v>
                </c:pt>
                <c:pt idx="617">
                  <c:v>-133.607591492713</c:v>
                </c:pt>
                <c:pt idx="618">
                  <c:v>-133.42959843773301</c:v>
                </c:pt>
                <c:pt idx="619">
                  <c:v>-133.23844446619901</c:v>
                </c:pt>
                <c:pt idx="620">
                  <c:v>-133.06183070239399</c:v>
                </c:pt>
                <c:pt idx="621">
                  <c:v>-133.06113904559001</c:v>
                </c:pt>
                <c:pt idx="622">
                  <c:v>-132.77160761455701</c:v>
                </c:pt>
                <c:pt idx="623">
                  <c:v>-132.85677992418101</c:v>
                </c:pt>
                <c:pt idx="624">
                  <c:v>-132.54880297089301</c:v>
                </c:pt>
                <c:pt idx="625">
                  <c:v>-132.42641054625599</c:v>
                </c:pt>
                <c:pt idx="626">
                  <c:v>-132.42570347460699</c:v>
                </c:pt>
                <c:pt idx="627">
                  <c:v>-132.338541313663</c:v>
                </c:pt>
                <c:pt idx="628">
                  <c:v>-132.185474710888</c:v>
                </c:pt>
                <c:pt idx="629">
                  <c:v>-132.02630651563601</c:v>
                </c:pt>
                <c:pt idx="630">
                  <c:v>-132.02702900212901</c:v>
                </c:pt>
                <c:pt idx="631">
                  <c:v>-131.81887448132801</c:v>
                </c:pt>
                <c:pt idx="632">
                  <c:v>-131.57192350890099</c:v>
                </c:pt>
                <c:pt idx="633">
                  <c:v>-131.40564840870701</c:v>
                </c:pt>
                <c:pt idx="634">
                  <c:v>-131.11897810517601</c:v>
                </c:pt>
                <c:pt idx="635">
                  <c:v>-130.89725048944001</c:v>
                </c:pt>
                <c:pt idx="636">
                  <c:v>-130.800198706602</c:v>
                </c:pt>
                <c:pt idx="637">
                  <c:v>-130.56049002517599</c:v>
                </c:pt>
                <c:pt idx="638">
                  <c:v>-130.56049002517599</c:v>
                </c:pt>
                <c:pt idx="639">
                  <c:v>-130.31587808674101</c:v>
                </c:pt>
                <c:pt idx="640">
                  <c:v>-129.99752829260899</c:v>
                </c:pt>
                <c:pt idx="641">
                  <c:v>-129.999649507556</c:v>
                </c:pt>
                <c:pt idx="642">
                  <c:v>-129.70277391525701</c:v>
                </c:pt>
                <c:pt idx="643">
                  <c:v>-129.61586777302401</c:v>
                </c:pt>
                <c:pt idx="644">
                  <c:v>-129.426434230469</c:v>
                </c:pt>
                <c:pt idx="645">
                  <c:v>-129.15524645142401</c:v>
                </c:pt>
                <c:pt idx="646">
                  <c:v>-128.92617467442301</c:v>
                </c:pt>
                <c:pt idx="647">
                  <c:v>-128.57974441853</c:v>
                </c:pt>
                <c:pt idx="648">
                  <c:v>-128.649775341473</c:v>
                </c:pt>
                <c:pt idx="649">
                  <c:v>-128.321112354658</c:v>
                </c:pt>
                <c:pt idx="650">
                  <c:v>-128.30331626710699</c:v>
                </c:pt>
                <c:pt idx="651">
                  <c:v>-128.00411705566</c:v>
                </c:pt>
                <c:pt idx="652">
                  <c:v>-127.861232956831</c:v>
                </c:pt>
                <c:pt idx="653">
                  <c:v>-127.69318716069</c:v>
                </c:pt>
                <c:pt idx="654">
                  <c:v>-127.67730385023501</c:v>
                </c:pt>
                <c:pt idx="655">
                  <c:v>-127.26581563265501</c:v>
                </c:pt>
                <c:pt idx="656">
                  <c:v>-127.23690276927</c:v>
                </c:pt>
                <c:pt idx="657">
                  <c:v>-126.94860251461201</c:v>
                </c:pt>
                <c:pt idx="658">
                  <c:v>-126.70879933289901</c:v>
                </c:pt>
                <c:pt idx="659">
                  <c:v>-126.453903020255</c:v>
                </c:pt>
                <c:pt idx="660">
                  <c:v>-126.45036766201</c:v>
                </c:pt>
                <c:pt idx="661">
                  <c:v>-126.162293271265</c:v>
                </c:pt>
                <c:pt idx="662">
                  <c:v>-125.822829175492</c:v>
                </c:pt>
                <c:pt idx="663">
                  <c:v>-125.20878872090201</c:v>
                </c:pt>
                <c:pt idx="664">
                  <c:v>-124.863252526013</c:v>
                </c:pt>
                <c:pt idx="665">
                  <c:v>-124.555006150384</c:v>
                </c:pt>
                <c:pt idx="666">
                  <c:v>-124.47297243547099</c:v>
                </c:pt>
                <c:pt idx="667">
                  <c:v>-124.213404088492</c:v>
                </c:pt>
                <c:pt idx="668">
                  <c:v>-124.148232189241</c:v>
                </c:pt>
                <c:pt idx="669">
                  <c:v>-123.909030186479</c:v>
                </c:pt>
                <c:pt idx="670">
                  <c:v>-123.565304898424</c:v>
                </c:pt>
                <c:pt idx="671">
                  <c:v>-123.396759793595</c:v>
                </c:pt>
                <c:pt idx="672">
                  <c:v>-123.164168073193</c:v>
                </c:pt>
                <c:pt idx="673">
                  <c:v>-122.86271293562901</c:v>
                </c:pt>
                <c:pt idx="674">
                  <c:v>-122.561306053816</c:v>
                </c:pt>
                <c:pt idx="675">
                  <c:v>-122.49347543126299</c:v>
                </c:pt>
                <c:pt idx="676">
                  <c:v>-122.12546105840499</c:v>
                </c:pt>
                <c:pt idx="677">
                  <c:v>-121.98575576517101</c:v>
                </c:pt>
                <c:pt idx="678">
                  <c:v>-121.734652840702</c:v>
                </c:pt>
                <c:pt idx="679">
                  <c:v>-121.449061576315</c:v>
                </c:pt>
                <c:pt idx="680">
                  <c:v>-121.143057723175</c:v>
                </c:pt>
                <c:pt idx="681">
                  <c:v>-120.797904888193</c:v>
                </c:pt>
                <c:pt idx="682">
                  <c:v>-120.509467911147</c:v>
                </c:pt>
                <c:pt idx="683">
                  <c:v>-120.212420744338</c:v>
                </c:pt>
                <c:pt idx="684">
                  <c:v>-120.214904545585</c:v>
                </c:pt>
                <c:pt idx="685">
                  <c:v>-119.861143532055</c:v>
                </c:pt>
                <c:pt idx="686">
                  <c:v>-119.842151120252</c:v>
                </c:pt>
                <c:pt idx="687">
                  <c:v>-119.474797574508</c:v>
                </c:pt>
                <c:pt idx="688">
                  <c:v>-119.27538594342499</c:v>
                </c:pt>
                <c:pt idx="689">
                  <c:v>-119.027723876915</c:v>
                </c:pt>
                <c:pt idx="690">
                  <c:v>-118.700806790009</c:v>
                </c:pt>
                <c:pt idx="691">
                  <c:v>-118.10015042978</c:v>
                </c:pt>
                <c:pt idx="692">
                  <c:v>-118.023087664906</c:v>
                </c:pt>
                <c:pt idx="693">
                  <c:v>-117.494279168102</c:v>
                </c:pt>
                <c:pt idx="694">
                  <c:v>-117.25423337130501</c:v>
                </c:pt>
                <c:pt idx="695">
                  <c:v>-117.253526299656</c:v>
                </c:pt>
                <c:pt idx="696">
                  <c:v>-116.999312262622</c:v>
                </c:pt>
                <c:pt idx="697">
                  <c:v>-116.649940457458</c:v>
                </c:pt>
                <c:pt idx="698">
                  <c:v>-116.264125974615</c:v>
                </c:pt>
                <c:pt idx="699">
                  <c:v>-116.265540117914</c:v>
                </c:pt>
                <c:pt idx="700">
                  <c:v>-115.879868391109</c:v>
                </c:pt>
                <c:pt idx="701">
                  <c:v>-115.872568463162</c:v>
                </c:pt>
                <c:pt idx="702">
                  <c:v>-115.473691586483</c:v>
                </c:pt>
                <c:pt idx="703">
                  <c:v>-115.266997453515</c:v>
                </c:pt>
                <c:pt idx="704">
                  <c:v>-115.080301719703</c:v>
                </c:pt>
                <c:pt idx="705">
                  <c:v>-114.75821416312399</c:v>
                </c:pt>
                <c:pt idx="706">
                  <c:v>-114.459279015257</c:v>
                </c:pt>
                <c:pt idx="707">
                  <c:v>-114.332239352326</c:v>
                </c:pt>
                <c:pt idx="708">
                  <c:v>-114.171134920266</c:v>
                </c:pt>
                <c:pt idx="709">
                  <c:v>-113.84180708390301</c:v>
                </c:pt>
                <c:pt idx="710">
                  <c:v>-113.658105177547</c:v>
                </c:pt>
                <c:pt idx="711">
                  <c:v>-113.50719263062599</c:v>
                </c:pt>
                <c:pt idx="712">
                  <c:v>-113.263732783126</c:v>
                </c:pt>
                <c:pt idx="713">
                  <c:v>-113.168095143587</c:v>
                </c:pt>
                <c:pt idx="714">
                  <c:v>-112.820926986356</c:v>
                </c:pt>
                <c:pt idx="715">
                  <c:v>-112.575301690591</c:v>
                </c:pt>
                <c:pt idx="716">
                  <c:v>-112.401751458489</c:v>
                </c:pt>
                <c:pt idx="717">
                  <c:v>-112.327817232242</c:v>
                </c:pt>
                <c:pt idx="718">
                  <c:v>-111.727607902516</c:v>
                </c:pt>
                <c:pt idx="719">
                  <c:v>-111.727607902516</c:v>
                </c:pt>
                <c:pt idx="720">
                  <c:v>-111.064975874694</c:v>
                </c:pt>
                <c:pt idx="721">
                  <c:v>-110.93693424684299</c:v>
                </c:pt>
                <c:pt idx="722">
                  <c:v>-110.75030419484401</c:v>
                </c:pt>
                <c:pt idx="723">
                  <c:v>-110.686885565479</c:v>
                </c:pt>
                <c:pt idx="724">
                  <c:v>-110.306084254775</c:v>
                </c:pt>
                <c:pt idx="725">
                  <c:v>-110.155821142558</c:v>
                </c:pt>
                <c:pt idx="726">
                  <c:v>-109.796551670635</c:v>
                </c:pt>
                <c:pt idx="727">
                  <c:v>-109.660670595265</c:v>
                </c:pt>
                <c:pt idx="728">
                  <c:v>-109.53536476494099</c:v>
                </c:pt>
                <c:pt idx="729">
                  <c:v>-109.362118807304</c:v>
                </c:pt>
                <c:pt idx="730">
                  <c:v>-109.09398852631401</c:v>
                </c:pt>
                <c:pt idx="731">
                  <c:v>-108.682507678712</c:v>
                </c:pt>
                <c:pt idx="732">
                  <c:v>-108.850467019433</c:v>
                </c:pt>
                <c:pt idx="733">
                  <c:v>-108.534887874951</c:v>
                </c:pt>
                <c:pt idx="734">
                  <c:v>-108.53490328979601</c:v>
                </c:pt>
                <c:pt idx="735">
                  <c:v>-108.167445862571</c:v>
                </c:pt>
                <c:pt idx="736">
                  <c:v>-107.777784377042</c:v>
                </c:pt>
                <c:pt idx="737">
                  <c:v>-107.53455776343201</c:v>
                </c:pt>
                <c:pt idx="738">
                  <c:v>-107.351287472734</c:v>
                </c:pt>
                <c:pt idx="739">
                  <c:v>-107.168946095164</c:v>
                </c:pt>
                <c:pt idx="740">
                  <c:v>-107.00480360232901</c:v>
                </c:pt>
                <c:pt idx="741">
                  <c:v>-107.006202330782</c:v>
                </c:pt>
                <c:pt idx="742">
                  <c:v>-106.63757940899499</c:v>
                </c:pt>
                <c:pt idx="743">
                  <c:v>-106.448537271212</c:v>
                </c:pt>
                <c:pt idx="744">
                  <c:v>-106.26660606080399</c:v>
                </c:pt>
                <c:pt idx="745">
                  <c:v>-106.151821861013</c:v>
                </c:pt>
                <c:pt idx="746">
                  <c:v>-105.65009856959</c:v>
                </c:pt>
                <c:pt idx="747">
                  <c:v>-105.446208602068</c:v>
                </c:pt>
                <c:pt idx="748">
                  <c:v>-105.180399929008</c:v>
                </c:pt>
                <c:pt idx="749">
                  <c:v>-105.21143802977301</c:v>
                </c:pt>
                <c:pt idx="750">
                  <c:v>-105.157271654897</c:v>
                </c:pt>
                <c:pt idx="751">
                  <c:v>-105.075398122083</c:v>
                </c:pt>
                <c:pt idx="752">
                  <c:v>-104.959966498805</c:v>
                </c:pt>
                <c:pt idx="753">
                  <c:v>-104.677469595811</c:v>
                </c:pt>
                <c:pt idx="754">
                  <c:v>-104.601252636189</c:v>
                </c:pt>
                <c:pt idx="755">
                  <c:v>-104.501257292864</c:v>
                </c:pt>
                <c:pt idx="756">
                  <c:v>-104.501964364513</c:v>
                </c:pt>
                <c:pt idx="757">
                  <c:v>-104.264495546372</c:v>
                </c:pt>
                <c:pt idx="758">
                  <c:v>-104.23319405691601</c:v>
                </c:pt>
                <c:pt idx="759">
                  <c:v>-104.239025552163</c:v>
                </c:pt>
                <c:pt idx="760">
                  <c:v>-104.17156890832101</c:v>
                </c:pt>
                <c:pt idx="761">
                  <c:v>-104.110073112135</c:v>
                </c:pt>
                <c:pt idx="762">
                  <c:v>-104.095089896335</c:v>
                </c:pt>
                <c:pt idx="763">
                  <c:v>-104.032315342912</c:v>
                </c:pt>
                <c:pt idx="764">
                  <c:v>-104.00999734704099</c:v>
                </c:pt>
                <c:pt idx="765">
                  <c:v>-103.97928564412599</c:v>
                </c:pt>
                <c:pt idx="766">
                  <c:v>-103.884801431848</c:v>
                </c:pt>
                <c:pt idx="767">
                  <c:v>-103.634533622014</c:v>
                </c:pt>
                <c:pt idx="768">
                  <c:v>-103.70453569958001</c:v>
                </c:pt>
                <c:pt idx="769">
                  <c:v>-103.690110104303</c:v>
                </c:pt>
                <c:pt idx="770">
                  <c:v>-103.709747253486</c:v>
                </c:pt>
                <c:pt idx="771">
                  <c:v>-103.742423323343</c:v>
                </c:pt>
                <c:pt idx="772">
                  <c:v>-103.738666852313</c:v>
                </c:pt>
                <c:pt idx="773">
                  <c:v>-103.808933668349</c:v>
                </c:pt>
                <c:pt idx="774">
                  <c:v>-103.67909789829</c:v>
                </c:pt>
                <c:pt idx="775">
                  <c:v>-103.722514106066</c:v>
                </c:pt>
                <c:pt idx="776">
                  <c:v>-103.752768722396</c:v>
                </c:pt>
                <c:pt idx="777">
                  <c:v>-103.77966894963799</c:v>
                </c:pt>
                <c:pt idx="778">
                  <c:v>-103.726637239634</c:v>
                </c:pt>
                <c:pt idx="779">
                  <c:v>-103.76630027012</c:v>
                </c:pt>
                <c:pt idx="780">
                  <c:v>-103.75131705432</c:v>
                </c:pt>
                <c:pt idx="781">
                  <c:v>-103.764746056891</c:v>
                </c:pt>
                <c:pt idx="782">
                  <c:v>-103.794412236459</c:v>
                </c:pt>
                <c:pt idx="783">
                  <c:v>-103.803499624978</c:v>
                </c:pt>
                <c:pt idx="784">
                  <c:v>-103.812644650442</c:v>
                </c:pt>
                <c:pt idx="785">
                  <c:v>-103.82763121378601</c:v>
                </c:pt>
                <c:pt idx="786">
                  <c:v>-103.877437212221</c:v>
                </c:pt>
                <c:pt idx="787">
                  <c:v>-103.87836947289399</c:v>
                </c:pt>
                <c:pt idx="788">
                  <c:v>-103.91173454035101</c:v>
                </c:pt>
                <c:pt idx="789">
                  <c:v>-103.89056863541499</c:v>
                </c:pt>
                <c:pt idx="790">
                  <c:v>-103.907731377998</c:v>
                </c:pt>
                <c:pt idx="791">
                  <c:v>-103.913233802741</c:v>
                </c:pt>
                <c:pt idx="792">
                  <c:v>-103.90106748112601</c:v>
                </c:pt>
                <c:pt idx="793">
                  <c:v>-104.023427739745</c:v>
                </c:pt>
                <c:pt idx="794">
                  <c:v>-104.092298526885</c:v>
                </c:pt>
                <c:pt idx="795">
                  <c:v>-104.102995754362</c:v>
                </c:pt>
                <c:pt idx="796">
                  <c:v>-104.151541083059</c:v>
                </c:pt>
                <c:pt idx="797">
                  <c:v>-104.176409898317</c:v>
                </c:pt>
                <c:pt idx="798">
                  <c:v>-104.20151596989901</c:v>
                </c:pt>
                <c:pt idx="799">
                  <c:v>-104.207374947292</c:v>
                </c:pt>
                <c:pt idx="800">
                  <c:v>-104.257232549023</c:v>
                </c:pt>
                <c:pt idx="801">
                  <c:v>-104.31314952113</c:v>
                </c:pt>
                <c:pt idx="802">
                  <c:v>-104.399430363261</c:v>
                </c:pt>
                <c:pt idx="803">
                  <c:v>-104.54878803551399</c:v>
                </c:pt>
                <c:pt idx="804">
                  <c:v>-104.505434823445</c:v>
                </c:pt>
                <c:pt idx="805">
                  <c:v>-104.487658173173</c:v>
                </c:pt>
                <c:pt idx="806">
                  <c:v>-104.476152678671</c:v>
                </c:pt>
                <c:pt idx="807">
                  <c:v>-104.476168093517</c:v>
                </c:pt>
                <c:pt idx="808">
                  <c:v>-104.512924426854</c:v>
                </c:pt>
                <c:pt idx="809">
                  <c:v>-104.512924426854</c:v>
                </c:pt>
                <c:pt idx="810">
                  <c:v>-104.55244738740799</c:v>
                </c:pt>
                <c:pt idx="811">
                  <c:v>-104.5470032745</c:v>
                </c:pt>
                <c:pt idx="812">
                  <c:v>-104.51617695912999</c:v>
                </c:pt>
                <c:pt idx="813">
                  <c:v>-104.511199988893</c:v>
                </c:pt>
                <c:pt idx="814">
                  <c:v>-104.471906226344</c:v>
                </c:pt>
                <c:pt idx="815">
                  <c:v>-104.513690485228</c:v>
                </c:pt>
                <c:pt idx="816">
                  <c:v>-104.465391132611</c:v>
                </c:pt>
                <c:pt idx="817">
                  <c:v>-104.491757185591</c:v>
                </c:pt>
                <c:pt idx="818">
                  <c:v>-104.52219143475</c:v>
                </c:pt>
                <c:pt idx="819">
                  <c:v>-104.513754817262</c:v>
                </c:pt>
                <c:pt idx="820">
                  <c:v>-104.65931709012401</c:v>
                </c:pt>
                <c:pt idx="821">
                  <c:v>-104.44425875692301</c:v>
                </c:pt>
                <c:pt idx="822">
                  <c:v>-104.581173261437</c:v>
                </c:pt>
                <c:pt idx="823">
                  <c:v>-104.541931129087</c:v>
                </c:pt>
                <c:pt idx="824">
                  <c:v>-104.371978602952</c:v>
                </c:pt>
                <c:pt idx="825">
                  <c:v>-104.26185904061499</c:v>
                </c:pt>
                <c:pt idx="826">
                  <c:v>-104.25422669462</c:v>
                </c:pt>
                <c:pt idx="827">
                  <c:v>-104.252090064828</c:v>
                </c:pt>
                <c:pt idx="828">
                  <c:v>-104.07592603108399</c:v>
                </c:pt>
                <c:pt idx="829">
                  <c:v>-104.125759511664</c:v>
                </c:pt>
                <c:pt idx="830">
                  <c:v>-104.19300901362899</c:v>
                </c:pt>
                <c:pt idx="831">
                  <c:v>-103.92750198273301</c:v>
                </c:pt>
                <c:pt idx="832">
                  <c:v>-103.991570681336</c:v>
                </c:pt>
                <c:pt idx="833">
                  <c:v>-103.907522345966</c:v>
                </c:pt>
                <c:pt idx="834">
                  <c:v>-103.969923568664</c:v>
                </c:pt>
                <c:pt idx="835">
                  <c:v>-103.79009350139</c:v>
                </c:pt>
                <c:pt idx="836">
                  <c:v>-103.808573835413</c:v>
                </c:pt>
                <c:pt idx="837">
                  <c:v>-103.734545797219</c:v>
                </c:pt>
                <c:pt idx="838">
                  <c:v>-103.624583109791</c:v>
                </c:pt>
                <c:pt idx="839">
                  <c:v>-103.54081753313299</c:v>
                </c:pt>
                <c:pt idx="840">
                  <c:v>-103.364319070124</c:v>
                </c:pt>
                <c:pt idx="841">
                  <c:v>-103.401086107532</c:v>
                </c:pt>
                <c:pt idx="842">
                  <c:v>-103.339210973874</c:v>
                </c:pt>
                <c:pt idx="843">
                  <c:v>-103.307916867847</c:v>
                </c:pt>
                <c:pt idx="844">
                  <c:v>-103.269934703443</c:v>
                </c:pt>
                <c:pt idx="845">
                  <c:v>-103.046469246116</c:v>
                </c:pt>
                <c:pt idx="846">
                  <c:v>-103.005048248422</c:v>
                </c:pt>
                <c:pt idx="847">
                  <c:v>-102.951478355174</c:v>
                </c:pt>
                <c:pt idx="848">
                  <c:v>-102.836030642162</c:v>
                </c:pt>
                <c:pt idx="849">
                  <c:v>-102.69873675982301</c:v>
                </c:pt>
                <c:pt idx="850">
                  <c:v>-102.626581949279</c:v>
                </c:pt>
                <c:pt idx="851">
                  <c:v>-102.639747549707</c:v>
                </c:pt>
                <c:pt idx="852">
                  <c:v>-102.59141065886099</c:v>
                </c:pt>
                <c:pt idx="853">
                  <c:v>-102.65666835209301</c:v>
                </c:pt>
                <c:pt idx="854">
                  <c:v>-102.523281120603</c:v>
                </c:pt>
                <c:pt idx="855">
                  <c:v>-102.460650659545</c:v>
                </c:pt>
                <c:pt idx="856">
                  <c:v>-102.20993176987101</c:v>
                </c:pt>
                <c:pt idx="857">
                  <c:v>-102.135981453889</c:v>
                </c:pt>
                <c:pt idx="858">
                  <c:v>-101.867787502301</c:v>
                </c:pt>
                <c:pt idx="859">
                  <c:v>-101.756466945292</c:v>
                </c:pt>
                <c:pt idx="860">
                  <c:v>-101.691433779644</c:v>
                </c:pt>
                <c:pt idx="861">
                  <c:v>-101.59608499972499</c:v>
                </c:pt>
                <c:pt idx="862">
                  <c:v>-101.473289777904</c:v>
                </c:pt>
                <c:pt idx="863">
                  <c:v>-101.348134073596</c:v>
                </c:pt>
                <c:pt idx="864">
                  <c:v>-101.24196743354599</c:v>
                </c:pt>
                <c:pt idx="865">
                  <c:v>-101.156205337381</c:v>
                </c:pt>
                <c:pt idx="866">
                  <c:v>-101.033438934034</c:v>
                </c:pt>
                <c:pt idx="867">
                  <c:v>-100.832387295739</c:v>
                </c:pt>
                <c:pt idx="868">
                  <c:v>-100.670815059571</c:v>
                </c:pt>
                <c:pt idx="869">
                  <c:v>-100.56260495368799</c:v>
                </c:pt>
                <c:pt idx="870">
                  <c:v>-100.515135978028</c:v>
                </c:pt>
                <c:pt idx="871">
                  <c:v>-100.329377202212</c:v>
                </c:pt>
                <c:pt idx="872">
                  <c:v>-100.271257918499</c:v>
                </c:pt>
                <c:pt idx="873">
                  <c:v>-100.018810554979</c:v>
                </c:pt>
                <c:pt idx="874">
                  <c:v>-99.903877565499599</c:v>
                </c:pt>
                <c:pt idx="875">
                  <c:v>-99.762126120325803</c:v>
                </c:pt>
                <c:pt idx="876">
                  <c:v>-99.761147615119199</c:v>
                </c:pt>
                <c:pt idx="877">
                  <c:v>-99.5625737444214</c:v>
                </c:pt>
                <c:pt idx="878">
                  <c:v>-99.5625737444214</c:v>
                </c:pt>
                <c:pt idx="879">
                  <c:v>-99.107651879553003</c:v>
                </c:pt>
                <c:pt idx="880">
                  <c:v>-99.2503054440498</c:v>
                </c:pt>
                <c:pt idx="881">
                  <c:v>-99.071573137953607</c:v>
                </c:pt>
                <c:pt idx="882">
                  <c:v>-98.952991527553806</c:v>
                </c:pt>
                <c:pt idx="883">
                  <c:v>-98.868675079266595</c:v>
                </c:pt>
                <c:pt idx="884">
                  <c:v>-98.600108485294797</c:v>
                </c:pt>
                <c:pt idx="885">
                  <c:v>-98.458344311382604</c:v>
                </c:pt>
                <c:pt idx="886">
                  <c:v>-98.332114926691204</c:v>
                </c:pt>
                <c:pt idx="887">
                  <c:v>-98.272493707933805</c:v>
                </c:pt>
                <c:pt idx="888">
                  <c:v>-98.0929745833092</c:v>
                </c:pt>
                <c:pt idx="889">
                  <c:v>-97.667515832370597</c:v>
                </c:pt>
                <c:pt idx="890">
                  <c:v>-97.634331045728999</c:v>
                </c:pt>
                <c:pt idx="891">
                  <c:v>-97.292948814099603</c:v>
                </c:pt>
                <c:pt idx="892">
                  <c:v>-97.235401890865802</c:v>
                </c:pt>
                <c:pt idx="893">
                  <c:v>-97.081075293241796</c:v>
                </c:pt>
                <c:pt idx="894">
                  <c:v>-96.910790322155407</c:v>
                </c:pt>
                <c:pt idx="895">
                  <c:v>-96.734760311241601</c:v>
                </c:pt>
                <c:pt idx="896">
                  <c:v>-96.476110821307202</c:v>
                </c:pt>
                <c:pt idx="897">
                  <c:v>-96.4615994320488</c:v>
                </c:pt>
                <c:pt idx="898">
                  <c:v>-96.158669828134805</c:v>
                </c:pt>
                <c:pt idx="899">
                  <c:v>-95.979085021696207</c:v>
                </c:pt>
                <c:pt idx="900">
                  <c:v>-95.802945095651395</c:v>
                </c:pt>
                <c:pt idx="901">
                  <c:v>-95.566503686455803</c:v>
                </c:pt>
                <c:pt idx="902">
                  <c:v>-95.388967043174404</c:v>
                </c:pt>
                <c:pt idx="903">
                  <c:v>-95.301609848006393</c:v>
                </c:pt>
                <c:pt idx="904">
                  <c:v>-95.035010995421999</c:v>
                </c:pt>
                <c:pt idx="905">
                  <c:v>-94.785137236112405</c:v>
                </c:pt>
                <c:pt idx="906">
                  <c:v>-94.787564736740407</c:v>
                </c:pt>
                <c:pt idx="907">
                  <c:v>-94.578223272881999</c:v>
                </c:pt>
                <c:pt idx="908">
                  <c:v>-94.456204152067201</c:v>
                </c:pt>
                <c:pt idx="909">
                  <c:v>-93.961446345874805</c:v>
                </c:pt>
                <c:pt idx="910">
                  <c:v>-93.709792509422996</c:v>
                </c:pt>
                <c:pt idx="911">
                  <c:v>-93.657652174318201</c:v>
                </c:pt>
                <c:pt idx="912">
                  <c:v>-93.482951187610794</c:v>
                </c:pt>
                <c:pt idx="913">
                  <c:v>-93.146444730843001</c:v>
                </c:pt>
                <c:pt idx="914">
                  <c:v>-93.011575001587801</c:v>
                </c:pt>
                <c:pt idx="915">
                  <c:v>-92.799915952231203</c:v>
                </c:pt>
                <c:pt idx="916">
                  <c:v>-92.428466080175397</c:v>
                </c:pt>
                <c:pt idx="917">
                  <c:v>-92.158008157603206</c:v>
                </c:pt>
                <c:pt idx="918">
                  <c:v>-91.887583075936803</c:v>
                </c:pt>
                <c:pt idx="919">
                  <c:v>-91.752484135224606</c:v>
                </c:pt>
                <c:pt idx="920">
                  <c:v>-91.658963688199194</c:v>
                </c:pt>
                <c:pt idx="921">
                  <c:v>-91.412640701979001</c:v>
                </c:pt>
                <c:pt idx="922">
                  <c:v>-91.118774351981401</c:v>
                </c:pt>
                <c:pt idx="923">
                  <c:v>-91.074213423249006</c:v>
                </c:pt>
                <c:pt idx="924">
                  <c:v>-90.832994087021405</c:v>
                </c:pt>
                <c:pt idx="925">
                  <c:v>-90.598937956353595</c:v>
                </c:pt>
                <c:pt idx="926">
                  <c:v>-90.519331742068204</c:v>
                </c:pt>
                <c:pt idx="927">
                  <c:v>-90.397129654331394</c:v>
                </c:pt>
                <c:pt idx="928">
                  <c:v>-90.041216596165199</c:v>
                </c:pt>
                <c:pt idx="929">
                  <c:v>-89.945072277961799</c:v>
                </c:pt>
                <c:pt idx="930">
                  <c:v>-89.694063853778403</c:v>
                </c:pt>
                <c:pt idx="931">
                  <c:v>-89.457978997232999</c:v>
                </c:pt>
                <c:pt idx="932">
                  <c:v>-89.264987311609801</c:v>
                </c:pt>
                <c:pt idx="933">
                  <c:v>-89.028734902986599</c:v>
                </c:pt>
                <c:pt idx="934">
                  <c:v>-88.763783427590994</c:v>
                </c:pt>
                <c:pt idx="935">
                  <c:v>-88.595009111306396</c:v>
                </c:pt>
                <c:pt idx="936">
                  <c:v>-88.471379476643406</c:v>
                </c:pt>
                <c:pt idx="937">
                  <c:v>-88.190859021340799</c:v>
                </c:pt>
                <c:pt idx="938">
                  <c:v>-87.868195756739993</c:v>
                </c:pt>
                <c:pt idx="939">
                  <c:v>-87.756387958342799</c:v>
                </c:pt>
                <c:pt idx="940">
                  <c:v>-87.4447275320112</c:v>
                </c:pt>
                <c:pt idx="941">
                  <c:v>-87.178429606347606</c:v>
                </c:pt>
                <c:pt idx="942">
                  <c:v>-87.162693074364</c:v>
                </c:pt>
                <c:pt idx="943">
                  <c:v>-86.764956896208602</c:v>
                </c:pt>
                <c:pt idx="944">
                  <c:v>-86.669246204878803</c:v>
                </c:pt>
                <c:pt idx="945">
                  <c:v>-86.259692212890599</c:v>
                </c:pt>
                <c:pt idx="946">
                  <c:v>-85.779203855761196</c:v>
                </c:pt>
                <c:pt idx="947">
                  <c:v>-85.491689758193402</c:v>
                </c:pt>
                <c:pt idx="948">
                  <c:v>-85.330104118396207</c:v>
                </c:pt>
                <c:pt idx="949">
                  <c:v>-85.081465557896394</c:v>
                </c:pt>
                <c:pt idx="950">
                  <c:v>-84.821558084329794</c:v>
                </c:pt>
                <c:pt idx="951">
                  <c:v>-84.663336228267596</c:v>
                </c:pt>
                <c:pt idx="952">
                  <c:v>-84.301160059196405</c:v>
                </c:pt>
                <c:pt idx="953">
                  <c:v>-83.911945604169006</c:v>
                </c:pt>
                <c:pt idx="954">
                  <c:v>-83.744248315810793</c:v>
                </c:pt>
                <c:pt idx="955">
                  <c:v>-83.411450803016393</c:v>
                </c:pt>
                <c:pt idx="956">
                  <c:v>-83.329359451156805</c:v>
                </c:pt>
                <c:pt idx="957">
                  <c:v>-83.003266721008202</c:v>
                </c:pt>
                <c:pt idx="958">
                  <c:v>-82.5573015559212</c:v>
                </c:pt>
                <c:pt idx="959">
                  <c:v>-82.439715876789606</c:v>
                </c:pt>
                <c:pt idx="960">
                  <c:v>-82.112889267736193</c:v>
                </c:pt>
                <c:pt idx="961">
                  <c:v>-81.737398033659602</c:v>
                </c:pt>
                <c:pt idx="962">
                  <c:v>-81.495596955758998</c:v>
                </c:pt>
                <c:pt idx="963">
                  <c:v>-81.237938038332601</c:v>
                </c:pt>
                <c:pt idx="964">
                  <c:v>-80.921002387497595</c:v>
                </c:pt>
                <c:pt idx="965">
                  <c:v>-80.498075693558405</c:v>
                </c:pt>
                <c:pt idx="966">
                  <c:v>-80.498075693558405</c:v>
                </c:pt>
                <c:pt idx="967">
                  <c:v>-80.090592649548597</c:v>
                </c:pt>
                <c:pt idx="968">
                  <c:v>-79.670950653901798</c:v>
                </c:pt>
                <c:pt idx="969">
                  <c:v>-79.398560516955001</c:v>
                </c:pt>
                <c:pt idx="970">
                  <c:v>-79.057310985279003</c:v>
                </c:pt>
                <c:pt idx="971">
                  <c:v>-78.9529130299602</c:v>
                </c:pt>
                <c:pt idx="972">
                  <c:v>-78.710435710100398</c:v>
                </c:pt>
                <c:pt idx="973">
                  <c:v>-78.319955226574194</c:v>
                </c:pt>
                <c:pt idx="974">
                  <c:v>-78.033687720227405</c:v>
                </c:pt>
                <c:pt idx="975">
                  <c:v>-77.676747901102203</c:v>
                </c:pt>
                <c:pt idx="976">
                  <c:v>-77.140579828189203</c:v>
                </c:pt>
                <c:pt idx="977">
                  <c:v>-76.730453475722399</c:v>
                </c:pt>
                <c:pt idx="978">
                  <c:v>-76.198940011082996</c:v>
                </c:pt>
                <c:pt idx="979">
                  <c:v>-76.021303508753405</c:v>
                </c:pt>
                <c:pt idx="980">
                  <c:v>-75.747930844166405</c:v>
                </c:pt>
                <c:pt idx="981">
                  <c:v>-75.3436460430312</c:v>
                </c:pt>
                <c:pt idx="982">
                  <c:v>-74.863504182467395</c:v>
                </c:pt>
                <c:pt idx="983">
                  <c:v>-74.791706586010804</c:v>
                </c:pt>
                <c:pt idx="984">
                  <c:v>-74.425863695068202</c:v>
                </c:pt>
                <c:pt idx="985">
                  <c:v>-74.247005397558596</c:v>
                </c:pt>
                <c:pt idx="986">
                  <c:v>-74.112881614507799</c:v>
                </c:pt>
                <c:pt idx="987">
                  <c:v>-73.701884660748604</c:v>
                </c:pt>
                <c:pt idx="988">
                  <c:v>-73.319655803120398</c:v>
                </c:pt>
                <c:pt idx="989">
                  <c:v>-73.053219143852402</c:v>
                </c:pt>
                <c:pt idx="990">
                  <c:v>-72.867228470472</c:v>
                </c:pt>
                <c:pt idx="991">
                  <c:v>-72.692510732591401</c:v>
                </c:pt>
                <c:pt idx="992">
                  <c:v>-72.418232614588206</c:v>
                </c:pt>
                <c:pt idx="993">
                  <c:v>-72.080393111181607</c:v>
                </c:pt>
                <c:pt idx="994">
                  <c:v>-71.890302763944604</c:v>
                </c:pt>
                <c:pt idx="995">
                  <c:v>-71.716552138859996</c:v>
                </c:pt>
                <c:pt idx="996">
                  <c:v>-71.716552138859996</c:v>
                </c:pt>
                <c:pt idx="997">
                  <c:v>-71.356920755527199</c:v>
                </c:pt>
                <c:pt idx="998">
                  <c:v>-71.077904921375406</c:v>
                </c:pt>
                <c:pt idx="999">
                  <c:v>-71.001886343520596</c:v>
                </c:pt>
                <c:pt idx="1000">
                  <c:v>-70.729482802945199</c:v>
                </c:pt>
                <c:pt idx="1001">
                  <c:v>-70.594931426671195</c:v>
                </c:pt>
                <c:pt idx="1002">
                  <c:v>-70.450999118387998</c:v>
                </c:pt>
                <c:pt idx="1003">
                  <c:v>-70.0500164416068</c:v>
                </c:pt>
                <c:pt idx="1004">
                  <c:v>-69.990915305142593</c:v>
                </c:pt>
                <c:pt idx="1005">
                  <c:v>-69.622226701543198</c:v>
                </c:pt>
                <c:pt idx="1006">
                  <c:v>-69.301517099812202</c:v>
                </c:pt>
                <c:pt idx="1007">
                  <c:v>-69.007643379836395</c:v>
                </c:pt>
                <c:pt idx="1008">
                  <c:v>-68.999790528689402</c:v>
                </c:pt>
                <c:pt idx="1009">
                  <c:v>-68.794926739831794</c:v>
                </c:pt>
                <c:pt idx="1010">
                  <c:v>-68.646595841988002</c:v>
                </c:pt>
                <c:pt idx="1011">
                  <c:v>-68.550574842543597</c:v>
                </c:pt>
                <c:pt idx="1012">
                  <c:v>-68.189344337773207</c:v>
                </c:pt>
                <c:pt idx="1013">
                  <c:v>-68.094429184728597</c:v>
                </c:pt>
                <c:pt idx="1014">
                  <c:v>-67.849526375457003</c:v>
                </c:pt>
                <c:pt idx="1015">
                  <c:v>-67.709834485851005</c:v>
                </c:pt>
                <c:pt idx="1016">
                  <c:v>-67.565884751505607</c:v>
                </c:pt>
                <c:pt idx="1017">
                  <c:v>-67.432221402585597</c:v>
                </c:pt>
                <c:pt idx="1018">
                  <c:v>-67.269198159778796</c:v>
                </c:pt>
                <c:pt idx="1019">
                  <c:v>-67.269198159778796</c:v>
                </c:pt>
                <c:pt idx="1020">
                  <c:v>-67.116073920058795</c:v>
                </c:pt>
                <c:pt idx="1021">
                  <c:v>-66.953678663458803</c:v>
                </c:pt>
                <c:pt idx="1022">
                  <c:v>-66.854212783622401</c:v>
                </c:pt>
                <c:pt idx="1023">
                  <c:v>-66.792005893354201</c:v>
                </c:pt>
                <c:pt idx="1024">
                  <c:v>-66.545131995151195</c:v>
                </c:pt>
                <c:pt idx="1025">
                  <c:v>-66.427918283514003</c:v>
                </c:pt>
                <c:pt idx="1026">
                  <c:v>-66.301623891898799</c:v>
                </c:pt>
                <c:pt idx="1027">
                  <c:v>-66.169727216493001</c:v>
                </c:pt>
                <c:pt idx="1028">
                  <c:v>-66.131381817803401</c:v>
                </c:pt>
                <c:pt idx="1029">
                  <c:v>-66.028850395045794</c:v>
                </c:pt>
                <c:pt idx="1030">
                  <c:v>-65.958659964893997</c:v>
                </c:pt>
                <c:pt idx="1031">
                  <c:v>-66.011553616182596</c:v>
                </c:pt>
                <c:pt idx="1032">
                  <c:v>-65.877161747118606</c:v>
                </c:pt>
                <c:pt idx="1033">
                  <c:v>-65.769937516420796</c:v>
                </c:pt>
                <c:pt idx="1034">
                  <c:v>-65.7430071343788</c:v>
                </c:pt>
                <c:pt idx="1035">
                  <c:v>-65.689366200556805</c:v>
                </c:pt>
                <c:pt idx="1036">
                  <c:v>-65.552491205135397</c:v>
                </c:pt>
                <c:pt idx="1037">
                  <c:v>-65.505136841929797</c:v>
                </c:pt>
                <c:pt idx="1038">
                  <c:v>-65.474056519063197</c:v>
                </c:pt>
                <c:pt idx="1039">
                  <c:v>-65.345082630540603</c:v>
                </c:pt>
                <c:pt idx="1040">
                  <c:v>-65.256781782288598</c:v>
                </c:pt>
                <c:pt idx="1041">
                  <c:v>-65.249058283550994</c:v>
                </c:pt>
                <c:pt idx="1042">
                  <c:v>-65.231645555906397</c:v>
                </c:pt>
                <c:pt idx="1043">
                  <c:v>-65.224964232972596</c:v>
                </c:pt>
                <c:pt idx="1044">
                  <c:v>-65.176276823126997</c:v>
                </c:pt>
                <c:pt idx="1045">
                  <c:v>-65.157043807455594</c:v>
                </c:pt>
                <c:pt idx="1046">
                  <c:v>-65.099260977676195</c:v>
                </c:pt>
                <c:pt idx="1047">
                  <c:v>-65.108110434981</c:v>
                </c:pt>
                <c:pt idx="1048">
                  <c:v>-65.098961400534606</c:v>
                </c:pt>
                <c:pt idx="1049">
                  <c:v>-65.058485405702399</c:v>
                </c:pt>
                <c:pt idx="1050">
                  <c:v>-65.070577339199403</c:v>
                </c:pt>
                <c:pt idx="1051">
                  <c:v>-64.990195023908399</c:v>
                </c:pt>
                <c:pt idx="1052">
                  <c:v>-65.020383971875802</c:v>
                </c:pt>
                <c:pt idx="1053">
                  <c:v>-64.937828163452394</c:v>
                </c:pt>
                <c:pt idx="1054">
                  <c:v>-64.987711236111593</c:v>
                </c:pt>
                <c:pt idx="1055">
                  <c:v>-65.033569023033607</c:v>
                </c:pt>
                <c:pt idx="1056">
                  <c:v>-65.003747358688798</c:v>
                </c:pt>
                <c:pt idx="1057">
                  <c:v>-64.978329642664207</c:v>
                </c:pt>
                <c:pt idx="1058">
                  <c:v>-64.991423541080394</c:v>
                </c:pt>
                <c:pt idx="1059">
                  <c:v>-64.958835249518401</c:v>
                </c:pt>
                <c:pt idx="1060">
                  <c:v>-64.941985501157404</c:v>
                </c:pt>
                <c:pt idx="1061">
                  <c:v>-64.945299692812796</c:v>
                </c:pt>
                <c:pt idx="1062">
                  <c:v>-64.894857001864807</c:v>
                </c:pt>
                <c:pt idx="1063">
                  <c:v>-64.764855016056003</c:v>
                </c:pt>
                <c:pt idx="1064">
                  <c:v>-64.643919631708201</c:v>
                </c:pt>
                <c:pt idx="1065">
                  <c:v>-64.623818025960603</c:v>
                </c:pt>
                <c:pt idx="1066">
                  <c:v>-64.613331922439997</c:v>
                </c:pt>
                <c:pt idx="1067">
                  <c:v>-64.601905513380601</c:v>
                </c:pt>
                <c:pt idx="1068">
                  <c:v>-64.625387667485995</c:v>
                </c:pt>
                <c:pt idx="1069">
                  <c:v>-64.592761176257397</c:v>
                </c:pt>
                <c:pt idx="1070">
                  <c:v>-64.501772786230802</c:v>
                </c:pt>
                <c:pt idx="1071">
                  <c:v>-64.527183807166196</c:v>
                </c:pt>
                <c:pt idx="1072">
                  <c:v>-64.424090754904199</c:v>
                </c:pt>
                <c:pt idx="1073">
                  <c:v>-64.502959742740202</c:v>
                </c:pt>
                <c:pt idx="1074">
                  <c:v>-64.354288381981206</c:v>
                </c:pt>
                <c:pt idx="1075">
                  <c:v>-64.338020375292601</c:v>
                </c:pt>
                <c:pt idx="1076">
                  <c:v>-64.252315254636002</c:v>
                </c:pt>
                <c:pt idx="1077">
                  <c:v>-64.231783369558201</c:v>
                </c:pt>
                <c:pt idx="1078">
                  <c:v>-64.220728927993207</c:v>
                </c:pt>
                <c:pt idx="1079">
                  <c:v>-64.169225298852595</c:v>
                </c:pt>
                <c:pt idx="1080">
                  <c:v>-64.039583213238004</c:v>
                </c:pt>
                <c:pt idx="1081">
                  <c:v>-63.8470331993556</c:v>
                </c:pt>
                <c:pt idx="1082">
                  <c:v>-63.765159666541201</c:v>
                </c:pt>
                <c:pt idx="1083">
                  <c:v>-63.785077643928602</c:v>
                </c:pt>
                <c:pt idx="1084">
                  <c:v>-63.607678397924403</c:v>
                </c:pt>
                <c:pt idx="1085">
                  <c:v>-63.493337206201197</c:v>
                </c:pt>
                <c:pt idx="1086">
                  <c:v>-63.304811803168199</c:v>
                </c:pt>
                <c:pt idx="1087">
                  <c:v>-63.2763191630292</c:v>
                </c:pt>
                <c:pt idx="1088">
                  <c:v>-63.1634464040064</c:v>
                </c:pt>
                <c:pt idx="1089">
                  <c:v>-62.853834815720397</c:v>
                </c:pt>
                <c:pt idx="1090">
                  <c:v>-62.764474365603597</c:v>
                </c:pt>
                <c:pt idx="1091">
                  <c:v>-62.659862613673198</c:v>
                </c:pt>
                <c:pt idx="1092">
                  <c:v>-62.471469910593598</c:v>
                </c:pt>
                <c:pt idx="1093">
                  <c:v>-62.351779106249403</c:v>
                </c:pt>
                <c:pt idx="1094">
                  <c:v>-62.0017679224662</c:v>
                </c:pt>
                <c:pt idx="1095">
                  <c:v>-61.660786476803999</c:v>
                </c:pt>
                <c:pt idx="1096">
                  <c:v>-61.5026765470896</c:v>
                </c:pt>
                <c:pt idx="1097">
                  <c:v>-61.270948058002801</c:v>
                </c:pt>
                <c:pt idx="1098">
                  <c:v>-61.124367082501202</c:v>
                </c:pt>
                <c:pt idx="1099">
                  <c:v>-60.990297588853203</c:v>
                </c:pt>
                <c:pt idx="1100">
                  <c:v>-60.668615515565399</c:v>
                </c:pt>
                <c:pt idx="1101">
                  <c:v>-60.416414789563802</c:v>
                </c:pt>
                <c:pt idx="1102">
                  <c:v>-60.149113562653199</c:v>
                </c:pt>
                <c:pt idx="1103">
                  <c:v>-60.141711764442597</c:v>
                </c:pt>
                <c:pt idx="1104">
                  <c:v>-59.957867776938301</c:v>
                </c:pt>
                <c:pt idx="1105">
                  <c:v>-59.774563309005899</c:v>
                </c:pt>
                <c:pt idx="1106">
                  <c:v>-59.3890825939907</c:v>
                </c:pt>
                <c:pt idx="1107">
                  <c:v>-59.316757545263499</c:v>
                </c:pt>
                <c:pt idx="1108">
                  <c:v>-58.951265848209999</c:v>
                </c:pt>
                <c:pt idx="1109">
                  <c:v>-58.661006571921</c:v>
                </c:pt>
                <c:pt idx="1110">
                  <c:v>-58.381258870080998</c:v>
                </c:pt>
                <c:pt idx="1111">
                  <c:v>-58.170737171703699</c:v>
                </c:pt>
                <c:pt idx="1112">
                  <c:v>-58.034663748217397</c:v>
                </c:pt>
                <c:pt idx="1113">
                  <c:v>-57.8655891799011</c:v>
                </c:pt>
                <c:pt idx="1114">
                  <c:v>-57.4200422268433</c:v>
                </c:pt>
                <c:pt idx="1115">
                  <c:v>-57.303306375398897</c:v>
                </c:pt>
                <c:pt idx="1116">
                  <c:v>-56.8668032389795</c:v>
                </c:pt>
                <c:pt idx="1117">
                  <c:v>-56.562693400546699</c:v>
                </c:pt>
                <c:pt idx="1118">
                  <c:v>-56.4125944928617</c:v>
                </c:pt>
                <c:pt idx="1119">
                  <c:v>-56.202403876205203</c:v>
                </c:pt>
                <c:pt idx="1120">
                  <c:v>-55.817374214125898</c:v>
                </c:pt>
                <c:pt idx="1121">
                  <c:v>-55.403518144080799</c:v>
                </c:pt>
                <c:pt idx="1122">
                  <c:v>-54.999024243656201</c:v>
                </c:pt>
                <c:pt idx="1123">
                  <c:v>-54.618177363308199</c:v>
                </c:pt>
                <c:pt idx="1124">
                  <c:v>-54.339278152827603</c:v>
                </c:pt>
                <c:pt idx="1125">
                  <c:v>-54.037251329674397</c:v>
                </c:pt>
                <c:pt idx="1126">
                  <c:v>-53.803530978050198</c:v>
                </c:pt>
                <c:pt idx="1127">
                  <c:v>-53.516094629596402</c:v>
                </c:pt>
                <c:pt idx="1128">
                  <c:v>-53.138268383960998</c:v>
                </c:pt>
                <c:pt idx="1129">
                  <c:v>-52.806729529688198</c:v>
                </c:pt>
                <c:pt idx="1130">
                  <c:v>-52.5034098707795</c:v>
                </c:pt>
                <c:pt idx="1131">
                  <c:v>-52.118432486885297</c:v>
                </c:pt>
                <c:pt idx="1132">
                  <c:v>-51.864058942641002</c:v>
                </c:pt>
                <c:pt idx="1133">
                  <c:v>-51.703403552299697</c:v>
                </c:pt>
                <c:pt idx="1134">
                  <c:v>-51.312611424330797</c:v>
                </c:pt>
                <c:pt idx="1135">
                  <c:v>-50.987879222967798</c:v>
                </c:pt>
                <c:pt idx="1136">
                  <c:v>-50.691046527659402</c:v>
                </c:pt>
                <c:pt idx="1137">
                  <c:v>-50.458863638092502</c:v>
                </c:pt>
                <c:pt idx="1138">
                  <c:v>-50.223843080735001</c:v>
                </c:pt>
                <c:pt idx="1139">
                  <c:v>-49.798142389601097</c:v>
                </c:pt>
                <c:pt idx="1140">
                  <c:v>-49.473643422128603</c:v>
                </c:pt>
                <c:pt idx="1141">
                  <c:v>-49.3106476614673</c:v>
                </c:pt>
                <c:pt idx="1142">
                  <c:v>-48.954777500291598</c:v>
                </c:pt>
                <c:pt idx="1143">
                  <c:v>-48.612773316104501</c:v>
                </c:pt>
                <c:pt idx="1144">
                  <c:v>-48.340364416768402</c:v>
                </c:pt>
                <c:pt idx="1145">
                  <c:v>-48.089973261271602</c:v>
                </c:pt>
                <c:pt idx="1146">
                  <c:v>-47.717578399805198</c:v>
                </c:pt>
                <c:pt idx="1147">
                  <c:v>-47.275553401364199</c:v>
                </c:pt>
                <c:pt idx="1148">
                  <c:v>-46.970105157530597</c:v>
                </c:pt>
                <c:pt idx="1149">
                  <c:v>-46.667658111131303</c:v>
                </c:pt>
                <c:pt idx="1150">
                  <c:v>-46.132725911917298</c:v>
                </c:pt>
                <c:pt idx="1151">
                  <c:v>-45.627220624731102</c:v>
                </c:pt>
                <c:pt idx="1152">
                  <c:v>-45.184916147865103</c:v>
                </c:pt>
                <c:pt idx="1153">
                  <c:v>-44.707888760862303</c:v>
                </c:pt>
                <c:pt idx="1154">
                  <c:v>-44.126678551480303</c:v>
                </c:pt>
                <c:pt idx="1155">
                  <c:v>-43.893717549690201</c:v>
                </c:pt>
                <c:pt idx="1156">
                  <c:v>-43.366185137470403</c:v>
                </c:pt>
                <c:pt idx="1157">
                  <c:v>-43.120557830488401</c:v>
                </c:pt>
                <c:pt idx="1158">
                  <c:v>-42.642797900907702</c:v>
                </c:pt>
                <c:pt idx="1159">
                  <c:v>-42.266197472887299</c:v>
                </c:pt>
                <c:pt idx="1160">
                  <c:v>-42.119483122542498</c:v>
                </c:pt>
                <c:pt idx="1161">
                  <c:v>-41.403239654260901</c:v>
                </c:pt>
                <c:pt idx="1162">
                  <c:v>-40.978309030482897</c:v>
                </c:pt>
                <c:pt idx="1163">
                  <c:v>-40.496814686000803</c:v>
                </c:pt>
                <c:pt idx="1164">
                  <c:v>-39.750982112374999</c:v>
                </c:pt>
                <c:pt idx="1165">
                  <c:v>-38.417043534932098</c:v>
                </c:pt>
                <c:pt idx="1166">
                  <c:v>-37.792316583837597</c:v>
                </c:pt>
                <c:pt idx="1167">
                  <c:v>-37.555341688720901</c:v>
                </c:pt>
                <c:pt idx="1168">
                  <c:v>-37.007209698393403</c:v>
                </c:pt>
                <c:pt idx="1169">
                  <c:v>-36.498154974444802</c:v>
                </c:pt>
                <c:pt idx="1170">
                  <c:v>-36.063714741136998</c:v>
                </c:pt>
                <c:pt idx="1171">
                  <c:v>-35.6394261820842</c:v>
                </c:pt>
                <c:pt idx="1172">
                  <c:v>-35.089792918150202</c:v>
                </c:pt>
                <c:pt idx="1173">
                  <c:v>-34.461630467857901</c:v>
                </c:pt>
                <c:pt idx="1174">
                  <c:v>-34.0371220785429</c:v>
                </c:pt>
                <c:pt idx="1175">
                  <c:v>-33.5974816837399</c:v>
                </c:pt>
                <c:pt idx="1176">
                  <c:v>-33.369310001393501</c:v>
                </c:pt>
                <c:pt idx="1177">
                  <c:v>-32.4875923299644</c:v>
                </c:pt>
                <c:pt idx="1178">
                  <c:v>-31.904892239387301</c:v>
                </c:pt>
                <c:pt idx="1179">
                  <c:v>-30.933270575836101</c:v>
                </c:pt>
                <c:pt idx="1180">
                  <c:v>-30.114909874393099</c:v>
                </c:pt>
                <c:pt idx="1181">
                  <c:v>-29.572089297019399</c:v>
                </c:pt>
                <c:pt idx="1182">
                  <c:v>-29.484643635215502</c:v>
                </c:pt>
                <c:pt idx="1183">
                  <c:v>-28.716074853690198</c:v>
                </c:pt>
                <c:pt idx="1184">
                  <c:v>-28.330709412567199</c:v>
                </c:pt>
                <c:pt idx="1185">
                  <c:v>-27.542267561861699</c:v>
                </c:pt>
                <c:pt idx="1186">
                  <c:v>-26.992786435159999</c:v>
                </c:pt>
                <c:pt idx="1187">
                  <c:v>-26.618659077413302</c:v>
                </c:pt>
                <c:pt idx="1188">
                  <c:v>-26.339884522019499</c:v>
                </c:pt>
                <c:pt idx="1189">
                  <c:v>-25.644617958101001</c:v>
                </c:pt>
                <c:pt idx="1190">
                  <c:v>-24.955676839356101</c:v>
                </c:pt>
                <c:pt idx="1191">
                  <c:v>-24.460800411727799</c:v>
                </c:pt>
                <c:pt idx="1192">
                  <c:v>-23.916095875731099</c:v>
                </c:pt>
                <c:pt idx="1193">
                  <c:v>-23.483483975317</c:v>
                </c:pt>
                <c:pt idx="1194">
                  <c:v>-23.006199894711699</c:v>
                </c:pt>
                <c:pt idx="1195">
                  <c:v>-22.302716557018901</c:v>
                </c:pt>
                <c:pt idx="1196">
                  <c:v>-21.607976109044198</c:v>
                </c:pt>
                <c:pt idx="1197">
                  <c:v>-21.0864702262942</c:v>
                </c:pt>
                <c:pt idx="1198">
                  <c:v>-20.541391711586002</c:v>
                </c:pt>
                <c:pt idx="1199">
                  <c:v>-19.853527620767899</c:v>
                </c:pt>
                <c:pt idx="1200">
                  <c:v>-19.265801629312499</c:v>
                </c:pt>
                <c:pt idx="1201">
                  <c:v>-18.5202063120107</c:v>
                </c:pt>
                <c:pt idx="1202">
                  <c:v>-17.981688487583298</c:v>
                </c:pt>
                <c:pt idx="1203">
                  <c:v>-17.4652071693842</c:v>
                </c:pt>
                <c:pt idx="1204">
                  <c:v>-16.964572298299899</c:v>
                </c:pt>
                <c:pt idx="1205">
                  <c:v>-16.253251524305099</c:v>
                </c:pt>
                <c:pt idx="1206">
                  <c:v>-15.382198239446801</c:v>
                </c:pt>
                <c:pt idx="1207">
                  <c:v>-14.7073234906743</c:v>
                </c:pt>
                <c:pt idx="1208">
                  <c:v>-13.5173279524883</c:v>
                </c:pt>
                <c:pt idx="1209">
                  <c:v>-12.4803541088696</c:v>
                </c:pt>
                <c:pt idx="1210">
                  <c:v>-12.0423443400827</c:v>
                </c:pt>
                <c:pt idx="1211">
                  <c:v>-11.137417297884999</c:v>
                </c:pt>
                <c:pt idx="1212">
                  <c:v>-10.668791662795501</c:v>
                </c:pt>
                <c:pt idx="1213">
                  <c:v>-10.2074679668697</c:v>
                </c:pt>
                <c:pt idx="1214">
                  <c:v>-9.2720081662441203</c:v>
                </c:pt>
                <c:pt idx="1215">
                  <c:v>-8.8011956343943805</c:v>
                </c:pt>
                <c:pt idx="1216">
                  <c:v>-7.8207627266572199</c:v>
                </c:pt>
                <c:pt idx="1217">
                  <c:v>-7.1684660149016999</c:v>
                </c:pt>
                <c:pt idx="1218">
                  <c:v>-6.4762556127086999</c:v>
                </c:pt>
                <c:pt idx="1219">
                  <c:v>-5.93668756761077</c:v>
                </c:pt>
                <c:pt idx="1220">
                  <c:v>-5.3468792357652797</c:v>
                </c:pt>
                <c:pt idx="1221">
                  <c:v>-4.2729238697860499</c:v>
                </c:pt>
                <c:pt idx="1222">
                  <c:v>-3.8597540977840499</c:v>
                </c:pt>
                <c:pt idx="1223">
                  <c:v>-3.1562325604236801</c:v>
                </c:pt>
                <c:pt idx="1224">
                  <c:v>-1.9381230446818301</c:v>
                </c:pt>
                <c:pt idx="1225">
                  <c:v>-1.5020669387647301</c:v>
                </c:pt>
                <c:pt idx="1226">
                  <c:v>-1.02327622579202</c:v>
                </c:pt>
                <c:pt idx="1227">
                  <c:v>0.242193011916223</c:v>
                </c:pt>
                <c:pt idx="1228">
                  <c:v>1.09174126525093</c:v>
                </c:pt>
                <c:pt idx="1229">
                  <c:v>1.6931402106889299</c:v>
                </c:pt>
                <c:pt idx="1230">
                  <c:v>2.5386075525563898</c:v>
                </c:pt>
                <c:pt idx="1231">
                  <c:v>3.39759839728038</c:v>
                </c:pt>
                <c:pt idx="1232">
                  <c:v>3.9532494709277302</c:v>
                </c:pt>
                <c:pt idx="1233">
                  <c:v>4.7357358327374399</c:v>
                </c:pt>
                <c:pt idx="1234">
                  <c:v>5.6958948853268296</c:v>
                </c:pt>
                <c:pt idx="1235">
                  <c:v>6.4436998842115196</c:v>
                </c:pt>
                <c:pt idx="1236">
                  <c:v>7.1702833524313201</c:v>
                </c:pt>
                <c:pt idx="1237">
                  <c:v>8.0992139673553201</c:v>
                </c:pt>
                <c:pt idx="1238">
                  <c:v>9.5495586508491606</c:v>
                </c:pt>
                <c:pt idx="1239">
                  <c:v>10.4921240200882</c:v>
                </c:pt>
                <c:pt idx="1240">
                  <c:v>10.840562889690601</c:v>
                </c:pt>
                <c:pt idx="1241">
                  <c:v>11.719014625215699</c:v>
                </c:pt>
                <c:pt idx="1242">
                  <c:v>12.8836179183062</c:v>
                </c:pt>
                <c:pt idx="1243">
                  <c:v>13.9400432715316</c:v>
                </c:pt>
                <c:pt idx="1244">
                  <c:v>14.732667229078899</c:v>
                </c:pt>
                <c:pt idx="1245">
                  <c:v>15.4472016607924</c:v>
                </c:pt>
                <c:pt idx="1246">
                  <c:v>16.4240415733384</c:v>
                </c:pt>
                <c:pt idx="1247">
                  <c:v>17.445908882398001</c:v>
                </c:pt>
                <c:pt idx="1248">
                  <c:v>18.282494600943199</c:v>
                </c:pt>
                <c:pt idx="1249">
                  <c:v>19.218977814983099</c:v>
                </c:pt>
                <c:pt idx="1250">
                  <c:v>20.020776277905799</c:v>
                </c:pt>
                <c:pt idx="1251">
                  <c:v>20.647103686764599</c:v>
                </c:pt>
                <c:pt idx="1252">
                  <c:v>21.797187545730001</c:v>
                </c:pt>
                <c:pt idx="1253">
                  <c:v>22.635436056308599</c:v>
                </c:pt>
                <c:pt idx="1254">
                  <c:v>23.359951924093799</c:v>
                </c:pt>
                <c:pt idx="1255">
                  <c:v>24.501510037497301</c:v>
                </c:pt>
                <c:pt idx="1256">
                  <c:v>25.3427543867491</c:v>
                </c:pt>
                <c:pt idx="1257">
                  <c:v>26.105024530357301</c:v>
                </c:pt>
                <c:pt idx="1258">
                  <c:v>27.051988489156098</c:v>
                </c:pt>
                <c:pt idx="1259">
                  <c:v>27.8229961637212</c:v>
                </c:pt>
                <c:pt idx="1260">
                  <c:v>29.011643240422401</c:v>
                </c:pt>
                <c:pt idx="1261">
                  <c:v>29.819368373767901</c:v>
                </c:pt>
                <c:pt idx="1262">
                  <c:v>30.895776036415</c:v>
                </c:pt>
                <c:pt idx="1263">
                  <c:v>31.779552588522101</c:v>
                </c:pt>
                <c:pt idx="1264">
                  <c:v>32.704136892071197</c:v>
                </c:pt>
                <c:pt idx="1265">
                  <c:v>33.527030219355197</c:v>
                </c:pt>
                <c:pt idx="1266">
                  <c:v>34.874945350356001</c:v>
                </c:pt>
                <c:pt idx="1267">
                  <c:v>36.248366664016899</c:v>
                </c:pt>
                <c:pt idx="1268">
                  <c:v>37.878093074858597</c:v>
                </c:pt>
                <c:pt idx="1269">
                  <c:v>38.801617776542599</c:v>
                </c:pt>
                <c:pt idx="1270">
                  <c:v>40.052046161504897</c:v>
                </c:pt>
                <c:pt idx="1271">
                  <c:v>40.862695418059999</c:v>
                </c:pt>
                <c:pt idx="1272">
                  <c:v>41.781294077912897</c:v>
                </c:pt>
                <c:pt idx="1273">
                  <c:v>43.0538092360718</c:v>
                </c:pt>
                <c:pt idx="1274">
                  <c:v>43.976931140571402</c:v>
                </c:pt>
                <c:pt idx="1275">
                  <c:v>44.639384885342899</c:v>
                </c:pt>
                <c:pt idx="1276">
                  <c:v>45.642215549281097</c:v>
                </c:pt>
                <c:pt idx="1277">
                  <c:v>46.554552434556904</c:v>
                </c:pt>
                <c:pt idx="1278">
                  <c:v>47.8666904123167</c:v>
                </c:pt>
                <c:pt idx="1279">
                  <c:v>48.687189079879097</c:v>
                </c:pt>
                <c:pt idx="1280">
                  <c:v>49.202207999028701</c:v>
                </c:pt>
                <c:pt idx="1281">
                  <c:v>50.204545387929699</c:v>
                </c:pt>
                <c:pt idx="1282">
                  <c:v>51.683906816289301</c:v>
                </c:pt>
                <c:pt idx="1283">
                  <c:v>52.395483608997203</c:v>
                </c:pt>
                <c:pt idx="1284">
                  <c:v>53.237229278153301</c:v>
                </c:pt>
                <c:pt idx="1285">
                  <c:v>53.808064635473698</c:v>
                </c:pt>
                <c:pt idx="1286">
                  <c:v>55.356353151592401</c:v>
                </c:pt>
                <c:pt idx="1287">
                  <c:v>56.097511004777203</c:v>
                </c:pt>
                <c:pt idx="1288">
                  <c:v>56.439779252544497</c:v>
                </c:pt>
                <c:pt idx="1289">
                  <c:v>58.219595864766099</c:v>
                </c:pt>
                <c:pt idx="1290">
                  <c:v>58.894757461941502</c:v>
                </c:pt>
                <c:pt idx="1291">
                  <c:v>60.4981801406214</c:v>
                </c:pt>
                <c:pt idx="1292">
                  <c:v>61.4063335692762</c:v>
                </c:pt>
                <c:pt idx="1293">
                  <c:v>63.012187771018802</c:v>
                </c:pt>
                <c:pt idx="1294">
                  <c:v>63.441308546504999</c:v>
                </c:pt>
                <c:pt idx="1295">
                  <c:v>64.736422515286804</c:v>
                </c:pt>
                <c:pt idx="1296">
                  <c:v>66.788860487128801</c:v>
                </c:pt>
                <c:pt idx="1297">
                  <c:v>67.901918590416003</c:v>
                </c:pt>
                <c:pt idx="1298">
                  <c:v>69.976570001758205</c:v>
                </c:pt>
                <c:pt idx="1299">
                  <c:v>70.935897327611997</c:v>
                </c:pt>
                <c:pt idx="1300">
                  <c:v>72.175733041467595</c:v>
                </c:pt>
                <c:pt idx="1301">
                  <c:v>74.069585234618998</c:v>
                </c:pt>
                <c:pt idx="1302">
                  <c:v>74.635623227629196</c:v>
                </c:pt>
                <c:pt idx="1303">
                  <c:v>76.046007301261199</c:v>
                </c:pt>
                <c:pt idx="1304">
                  <c:v>76.9769766981468</c:v>
                </c:pt>
                <c:pt idx="1305">
                  <c:v>78.696786720488404</c:v>
                </c:pt>
                <c:pt idx="1306">
                  <c:v>79.694334115056606</c:v>
                </c:pt>
                <c:pt idx="1307">
                  <c:v>81.009771544516198</c:v>
                </c:pt>
              </c:numCache>
            </c:numRef>
          </c:xVal>
          <c:yVal>
            <c:numRef>
              <c:f>'ВОСК ЖВМ'!$K$2:$K$1472</c:f>
              <c:numCache>
                <c:formatCode>General</c:formatCode>
                <c:ptCount val="1471"/>
                <c:pt idx="0">
                  <c:v>26.490257479060102</c:v>
                </c:pt>
                <c:pt idx="1">
                  <c:v>26.786763194684099</c:v>
                </c:pt>
                <c:pt idx="2">
                  <c:v>26.786092426352401</c:v>
                </c:pt>
                <c:pt idx="3">
                  <c:v>27.0370273933151</c:v>
                </c:pt>
                <c:pt idx="4">
                  <c:v>27.0706951883299</c:v>
                </c:pt>
                <c:pt idx="5">
                  <c:v>27.0706951883299</c:v>
                </c:pt>
                <c:pt idx="6">
                  <c:v>27.113632852865301</c:v>
                </c:pt>
                <c:pt idx="7">
                  <c:v>27.3569933374805</c:v>
                </c:pt>
                <c:pt idx="8">
                  <c:v>27.562319983993699</c:v>
                </c:pt>
                <c:pt idx="9">
                  <c:v>27.831215089208801</c:v>
                </c:pt>
                <c:pt idx="10">
                  <c:v>27.8398435904274</c:v>
                </c:pt>
                <c:pt idx="11">
                  <c:v>27.830803077739802</c:v>
                </c:pt>
                <c:pt idx="12">
                  <c:v>27.829511530277301</c:v>
                </c:pt>
                <c:pt idx="13">
                  <c:v>28.0553820490682</c:v>
                </c:pt>
                <c:pt idx="14">
                  <c:v>28.053436396340899</c:v>
                </c:pt>
                <c:pt idx="15">
                  <c:v>28.235952673923201</c:v>
                </c:pt>
                <c:pt idx="16">
                  <c:v>28.517025833164102</c:v>
                </c:pt>
                <c:pt idx="17">
                  <c:v>28.723706433753399</c:v>
                </c:pt>
                <c:pt idx="18">
                  <c:v>28.723035665421701</c:v>
                </c:pt>
                <c:pt idx="19">
                  <c:v>28.7612946147024</c:v>
                </c:pt>
                <c:pt idx="20">
                  <c:v>28.7875088144926</c:v>
                </c:pt>
                <c:pt idx="21">
                  <c:v>28.784204962035101</c:v>
                </c:pt>
                <c:pt idx="22">
                  <c:v>29.366867030965601</c:v>
                </c:pt>
                <c:pt idx="23">
                  <c:v>29.380519926190299</c:v>
                </c:pt>
                <c:pt idx="24">
                  <c:v>29.3232461806858</c:v>
                </c:pt>
                <c:pt idx="25">
                  <c:v>29.417507917179499</c:v>
                </c:pt>
                <c:pt idx="26">
                  <c:v>29.4161830435831</c:v>
                </c:pt>
                <c:pt idx="27">
                  <c:v>29.438939177659002</c:v>
                </c:pt>
                <c:pt idx="28">
                  <c:v>29.640607801654799</c:v>
                </c:pt>
                <c:pt idx="29">
                  <c:v>29.878897829167201</c:v>
                </c:pt>
                <c:pt idx="30">
                  <c:v>29.878864503033402</c:v>
                </c:pt>
                <c:pt idx="31">
                  <c:v>30.009252316240001</c:v>
                </c:pt>
                <c:pt idx="32">
                  <c:v>29.983925504651602</c:v>
                </c:pt>
                <c:pt idx="33">
                  <c:v>30.0309831923743</c:v>
                </c:pt>
                <c:pt idx="34">
                  <c:v>30.216715761425</c:v>
                </c:pt>
                <c:pt idx="35">
                  <c:v>30.3879913623839</c:v>
                </c:pt>
                <c:pt idx="36">
                  <c:v>30.152001796758999</c:v>
                </c:pt>
                <c:pt idx="37">
                  <c:v>30.772872186669101</c:v>
                </c:pt>
                <c:pt idx="38">
                  <c:v>31.291531918057199</c:v>
                </c:pt>
                <c:pt idx="39">
                  <c:v>31.1461829990963</c:v>
                </c:pt>
                <c:pt idx="40">
                  <c:v>31.244873824390901</c:v>
                </c:pt>
                <c:pt idx="41">
                  <c:v>31.244873824390901</c:v>
                </c:pt>
                <c:pt idx="42">
                  <c:v>31.292648663091999</c:v>
                </c:pt>
                <c:pt idx="43">
                  <c:v>31.508349187197702</c:v>
                </c:pt>
                <c:pt idx="44">
                  <c:v>31.5056994400049</c:v>
                </c:pt>
                <c:pt idx="45">
                  <c:v>31.700489504360402</c:v>
                </c:pt>
                <c:pt idx="46">
                  <c:v>31.911382254330199</c:v>
                </c:pt>
                <c:pt idx="47">
                  <c:v>31.960494384040398</c:v>
                </c:pt>
                <c:pt idx="48">
                  <c:v>32.124241565748498</c:v>
                </c:pt>
                <c:pt idx="49">
                  <c:v>32.126857986807401</c:v>
                </c:pt>
                <c:pt idx="50">
                  <c:v>32.518725201342797</c:v>
                </c:pt>
                <c:pt idx="51">
                  <c:v>32.721031267536397</c:v>
                </c:pt>
                <c:pt idx="52">
                  <c:v>32.804556784619201</c:v>
                </c:pt>
                <c:pt idx="53">
                  <c:v>32.8047234152885</c:v>
                </c:pt>
                <c:pt idx="54">
                  <c:v>33.237336941282202</c:v>
                </c:pt>
                <c:pt idx="55">
                  <c:v>33.261417948954602</c:v>
                </c:pt>
                <c:pt idx="56">
                  <c:v>33.2814076943692</c:v>
                </c:pt>
                <c:pt idx="57">
                  <c:v>33.434293523889401</c:v>
                </c:pt>
                <c:pt idx="58">
                  <c:v>33.549245174159097</c:v>
                </c:pt>
                <c:pt idx="59">
                  <c:v>33.664109263439798</c:v>
                </c:pt>
                <c:pt idx="60">
                  <c:v>33.664109263439798</c:v>
                </c:pt>
                <c:pt idx="61">
                  <c:v>33.968260039783097</c:v>
                </c:pt>
                <c:pt idx="62">
                  <c:v>33.968260039783097</c:v>
                </c:pt>
                <c:pt idx="63">
                  <c:v>34.173494879653099</c:v>
                </c:pt>
                <c:pt idx="64">
                  <c:v>34.268440121441301</c:v>
                </c:pt>
                <c:pt idx="65">
                  <c:v>34.612991210941402</c:v>
                </c:pt>
                <c:pt idx="66">
                  <c:v>34.413851447015603</c:v>
                </c:pt>
                <c:pt idx="67">
                  <c:v>34.7128651139883</c:v>
                </c:pt>
                <c:pt idx="68">
                  <c:v>34.823338005806498</c:v>
                </c:pt>
                <c:pt idx="69">
                  <c:v>34.930544616955302</c:v>
                </c:pt>
                <c:pt idx="70">
                  <c:v>35.065782021740297</c:v>
                </c:pt>
                <c:pt idx="71">
                  <c:v>35.121714230581397</c:v>
                </c:pt>
                <c:pt idx="72">
                  <c:v>35.298497774037699</c:v>
                </c:pt>
                <c:pt idx="73">
                  <c:v>35.399046691070502</c:v>
                </c:pt>
                <c:pt idx="74">
                  <c:v>35.603260838203298</c:v>
                </c:pt>
                <c:pt idx="75">
                  <c:v>35.680332863627598</c:v>
                </c:pt>
                <c:pt idx="76">
                  <c:v>35.648893993477998</c:v>
                </c:pt>
                <c:pt idx="77">
                  <c:v>35.790563981200201</c:v>
                </c:pt>
                <c:pt idx="78">
                  <c:v>35.885659190590701</c:v>
                </c:pt>
                <c:pt idx="79">
                  <c:v>36.0431237569641</c:v>
                </c:pt>
                <c:pt idx="80">
                  <c:v>36.2611492582325</c:v>
                </c:pt>
                <c:pt idx="81">
                  <c:v>36.539506657113201</c:v>
                </c:pt>
                <c:pt idx="82">
                  <c:v>36.751441008541498</c:v>
                </c:pt>
                <c:pt idx="83">
                  <c:v>36.724939290959199</c:v>
                </c:pt>
                <c:pt idx="84">
                  <c:v>36.971753595634297</c:v>
                </c:pt>
                <c:pt idx="85">
                  <c:v>37.324091541697797</c:v>
                </c:pt>
                <c:pt idx="86">
                  <c:v>37.326020531358097</c:v>
                </c:pt>
                <c:pt idx="87">
                  <c:v>37.252206614844702</c:v>
                </c:pt>
                <c:pt idx="88">
                  <c:v>37.633683288720498</c:v>
                </c:pt>
                <c:pt idx="89">
                  <c:v>37.6316876467925</c:v>
                </c:pt>
                <c:pt idx="90">
                  <c:v>37.952978464554299</c:v>
                </c:pt>
                <c:pt idx="91">
                  <c:v>38.056214700568098</c:v>
                </c:pt>
                <c:pt idx="92">
                  <c:v>38.059435237690998</c:v>
                </c:pt>
                <c:pt idx="93">
                  <c:v>38.022838668999697</c:v>
                </c:pt>
                <c:pt idx="94">
                  <c:v>38.220299389269201</c:v>
                </c:pt>
                <c:pt idx="95">
                  <c:v>38.3548493626556</c:v>
                </c:pt>
                <c:pt idx="96">
                  <c:v>38.353491162925302</c:v>
                </c:pt>
                <c:pt idx="97">
                  <c:v>38.593247859878097</c:v>
                </c:pt>
                <c:pt idx="98">
                  <c:v>38.773010166211598</c:v>
                </c:pt>
                <c:pt idx="99">
                  <c:v>38.778159692994798</c:v>
                </c:pt>
                <c:pt idx="100">
                  <c:v>38.924187552045801</c:v>
                </c:pt>
                <c:pt idx="101">
                  <c:v>38.924808331176699</c:v>
                </c:pt>
                <c:pt idx="102">
                  <c:v>39.106395403114597</c:v>
                </c:pt>
                <c:pt idx="103">
                  <c:v>39.369141836630597</c:v>
                </c:pt>
                <c:pt idx="104">
                  <c:v>39.431998668208699</c:v>
                </c:pt>
                <c:pt idx="105">
                  <c:v>39.8314024737533</c:v>
                </c:pt>
                <c:pt idx="106">
                  <c:v>39.863586936260802</c:v>
                </c:pt>
                <c:pt idx="107">
                  <c:v>39.922356431685202</c:v>
                </c:pt>
                <c:pt idx="108">
                  <c:v>39.921602348018901</c:v>
                </c:pt>
                <c:pt idx="109">
                  <c:v>40.269420037738598</c:v>
                </c:pt>
                <c:pt idx="110">
                  <c:v>40.269924175400902</c:v>
                </c:pt>
                <c:pt idx="111">
                  <c:v>40.547811082303298</c:v>
                </c:pt>
                <c:pt idx="112">
                  <c:v>40.593573296459198</c:v>
                </c:pt>
                <c:pt idx="113">
                  <c:v>40.511918288527397</c:v>
                </c:pt>
                <c:pt idx="114">
                  <c:v>40.674486318587299</c:v>
                </c:pt>
                <c:pt idx="115">
                  <c:v>40.925554590085397</c:v>
                </c:pt>
                <c:pt idx="116">
                  <c:v>40.926862800614899</c:v>
                </c:pt>
                <c:pt idx="117">
                  <c:v>41.115895615569201</c:v>
                </c:pt>
                <c:pt idx="118">
                  <c:v>41.259916373929698</c:v>
                </c:pt>
                <c:pt idx="119">
                  <c:v>41.2749065601636</c:v>
                </c:pt>
                <c:pt idx="120">
                  <c:v>41.279635264619202</c:v>
                </c:pt>
                <c:pt idx="121">
                  <c:v>41.389566766537001</c:v>
                </c:pt>
                <c:pt idx="122">
                  <c:v>41.674685764039303</c:v>
                </c:pt>
                <c:pt idx="123">
                  <c:v>41.579874146336799</c:v>
                </c:pt>
                <c:pt idx="124">
                  <c:v>41.747833157875299</c:v>
                </c:pt>
                <c:pt idx="125">
                  <c:v>41.817151652870301</c:v>
                </c:pt>
                <c:pt idx="126">
                  <c:v>41.821930346526699</c:v>
                </c:pt>
                <c:pt idx="127">
                  <c:v>42.075960717835102</c:v>
                </c:pt>
                <c:pt idx="128">
                  <c:v>42.096275552830001</c:v>
                </c:pt>
                <c:pt idx="129">
                  <c:v>41.945294197694899</c:v>
                </c:pt>
                <c:pt idx="130">
                  <c:v>42.024175284307297</c:v>
                </c:pt>
                <c:pt idx="131">
                  <c:v>42.024158621240304</c:v>
                </c:pt>
                <c:pt idx="132">
                  <c:v>41.959073503897301</c:v>
                </c:pt>
                <c:pt idx="133">
                  <c:v>42.013068551319698</c:v>
                </c:pt>
                <c:pt idx="134">
                  <c:v>42.013051888252797</c:v>
                </c:pt>
                <c:pt idx="135">
                  <c:v>42.075587875904901</c:v>
                </c:pt>
                <c:pt idx="136">
                  <c:v>42.081837804206003</c:v>
                </c:pt>
                <c:pt idx="137">
                  <c:v>42.107806623196602</c:v>
                </c:pt>
                <c:pt idx="138">
                  <c:v>42.112147831458401</c:v>
                </c:pt>
                <c:pt idx="139">
                  <c:v>42.035792957012497</c:v>
                </c:pt>
                <c:pt idx="140">
                  <c:v>42.035809620079398</c:v>
                </c:pt>
                <c:pt idx="141">
                  <c:v>42.003138002526697</c:v>
                </c:pt>
                <c:pt idx="142">
                  <c:v>41.892086149020002</c:v>
                </c:pt>
                <c:pt idx="143">
                  <c:v>42.086176364564203</c:v>
                </c:pt>
                <c:pt idx="144">
                  <c:v>41.682339544114697</c:v>
                </c:pt>
                <c:pt idx="145">
                  <c:v>41.8210180319969</c:v>
                </c:pt>
                <c:pt idx="146">
                  <c:v>41.827071610048897</c:v>
                </c:pt>
                <c:pt idx="147">
                  <c:v>41.834858466612197</c:v>
                </c:pt>
                <c:pt idx="148">
                  <c:v>41.782576108530101</c:v>
                </c:pt>
                <c:pt idx="149">
                  <c:v>41.781888677131498</c:v>
                </c:pt>
                <c:pt idx="150">
                  <c:v>41.688101997820503</c:v>
                </c:pt>
                <c:pt idx="151">
                  <c:v>41.6311366788294</c:v>
                </c:pt>
                <c:pt idx="152">
                  <c:v>41.491654118080099</c:v>
                </c:pt>
                <c:pt idx="153">
                  <c:v>41.1373038670216</c:v>
                </c:pt>
                <c:pt idx="154">
                  <c:v>41.515398257859701</c:v>
                </c:pt>
                <c:pt idx="155">
                  <c:v>41.200069211506602</c:v>
                </c:pt>
                <c:pt idx="156">
                  <c:v>41.193024021196997</c:v>
                </c:pt>
                <c:pt idx="157">
                  <c:v>41.382560973813597</c:v>
                </c:pt>
                <c:pt idx="158">
                  <c:v>41.385898152404998</c:v>
                </c:pt>
                <c:pt idx="159">
                  <c:v>41.2972025193679</c:v>
                </c:pt>
                <c:pt idx="160">
                  <c:v>41.220784918758397</c:v>
                </c:pt>
                <c:pt idx="161">
                  <c:v>41.220784918758397</c:v>
                </c:pt>
                <c:pt idx="162">
                  <c:v>41.166711121205701</c:v>
                </c:pt>
                <c:pt idx="163">
                  <c:v>41.167886346749803</c:v>
                </c:pt>
                <c:pt idx="164">
                  <c:v>41.145325923822803</c:v>
                </c:pt>
                <c:pt idx="165">
                  <c:v>41.117162145201199</c:v>
                </c:pt>
                <c:pt idx="166">
                  <c:v>41.1925515204153</c:v>
                </c:pt>
                <c:pt idx="167">
                  <c:v>41.198788392203497</c:v>
                </c:pt>
                <c:pt idx="168">
                  <c:v>41.223907075230301</c:v>
                </c:pt>
                <c:pt idx="169">
                  <c:v>41.153680283312298</c:v>
                </c:pt>
                <c:pt idx="170">
                  <c:v>41.098356116639202</c:v>
                </c:pt>
                <c:pt idx="171">
                  <c:v>41.099026884970897</c:v>
                </c:pt>
                <c:pt idx="172">
                  <c:v>41.071455124550702</c:v>
                </c:pt>
                <c:pt idx="173">
                  <c:v>41.072109229815403</c:v>
                </c:pt>
                <c:pt idx="174">
                  <c:v>41.035088232242501</c:v>
                </c:pt>
                <c:pt idx="175">
                  <c:v>41.023551866068601</c:v>
                </c:pt>
                <c:pt idx="176">
                  <c:v>40.998295952402302</c:v>
                </c:pt>
                <c:pt idx="177">
                  <c:v>40.956399889325297</c:v>
                </c:pt>
                <c:pt idx="178">
                  <c:v>41.0205894467082</c:v>
                </c:pt>
                <c:pt idx="179">
                  <c:v>41.056069270364702</c:v>
                </c:pt>
                <c:pt idx="180">
                  <c:v>41.054777722902102</c:v>
                </c:pt>
                <c:pt idx="181">
                  <c:v>40.973785631093698</c:v>
                </c:pt>
                <c:pt idx="182">
                  <c:v>40.972510746698099</c:v>
                </c:pt>
                <c:pt idx="183">
                  <c:v>40.865304455099498</c:v>
                </c:pt>
                <c:pt idx="184">
                  <c:v>40.822025357466998</c:v>
                </c:pt>
                <c:pt idx="185">
                  <c:v>40.7733134609134</c:v>
                </c:pt>
                <c:pt idx="186">
                  <c:v>40.773346787047302</c:v>
                </c:pt>
                <c:pt idx="187">
                  <c:v>40.663428022092198</c:v>
                </c:pt>
                <c:pt idx="188">
                  <c:v>40.662790579894398</c:v>
                </c:pt>
                <c:pt idx="189">
                  <c:v>40.495831352371901</c:v>
                </c:pt>
                <c:pt idx="190">
                  <c:v>40.655799943989898</c:v>
                </c:pt>
                <c:pt idx="191">
                  <c:v>40.7497163212823</c:v>
                </c:pt>
                <c:pt idx="192">
                  <c:v>40.749732984349301</c:v>
                </c:pt>
                <c:pt idx="193">
                  <c:v>40.7100867548588</c:v>
                </c:pt>
                <c:pt idx="194">
                  <c:v>40.688184682850803</c:v>
                </c:pt>
                <c:pt idx="195">
                  <c:v>40.688872114249399</c:v>
                </c:pt>
                <c:pt idx="196">
                  <c:v>40.675002599154503</c:v>
                </c:pt>
                <c:pt idx="197">
                  <c:v>40.675002599154503</c:v>
                </c:pt>
                <c:pt idx="198">
                  <c:v>40.656354390403202</c:v>
                </c:pt>
                <c:pt idx="199">
                  <c:v>40.632027682381</c:v>
                </c:pt>
                <c:pt idx="200">
                  <c:v>40.605184531701603</c:v>
                </c:pt>
                <c:pt idx="201">
                  <c:v>40.585857702410301</c:v>
                </c:pt>
                <c:pt idx="202">
                  <c:v>40.539374411171799</c:v>
                </c:pt>
                <c:pt idx="203">
                  <c:v>40.537395432310603</c:v>
                </c:pt>
                <c:pt idx="204">
                  <c:v>40.506410710622497</c:v>
                </c:pt>
                <c:pt idx="205">
                  <c:v>40.525005004068802</c:v>
                </c:pt>
                <c:pt idx="206">
                  <c:v>40.525692435467398</c:v>
                </c:pt>
                <c:pt idx="207">
                  <c:v>40.544857518843799</c:v>
                </c:pt>
                <c:pt idx="208">
                  <c:v>40.488767490191997</c:v>
                </c:pt>
                <c:pt idx="209">
                  <c:v>40.4543129244772</c:v>
                </c:pt>
                <c:pt idx="210">
                  <c:v>40.455083671210403</c:v>
                </c:pt>
                <c:pt idx="211">
                  <c:v>40.471428131070397</c:v>
                </c:pt>
                <c:pt idx="212">
                  <c:v>40.483089630021396</c:v>
                </c:pt>
                <c:pt idx="213">
                  <c:v>40.483156282289102</c:v>
                </c:pt>
                <c:pt idx="214">
                  <c:v>40.461708997842898</c:v>
                </c:pt>
                <c:pt idx="215">
                  <c:v>40.462429755375403</c:v>
                </c:pt>
                <c:pt idx="216">
                  <c:v>40.463837944306398</c:v>
                </c:pt>
                <c:pt idx="217">
                  <c:v>40.478686654246403</c:v>
                </c:pt>
                <c:pt idx="218">
                  <c:v>40.485510979031602</c:v>
                </c:pt>
                <c:pt idx="219">
                  <c:v>40.498464025445102</c:v>
                </c:pt>
                <c:pt idx="220">
                  <c:v>40.545718063416999</c:v>
                </c:pt>
                <c:pt idx="221">
                  <c:v>40.546355505614798</c:v>
                </c:pt>
                <c:pt idx="222">
                  <c:v>40.574757132377798</c:v>
                </c:pt>
                <c:pt idx="223">
                  <c:v>40.469046271149097</c:v>
                </c:pt>
                <c:pt idx="224">
                  <c:v>40.420446770409796</c:v>
                </c:pt>
                <c:pt idx="225">
                  <c:v>40.436657925734202</c:v>
                </c:pt>
                <c:pt idx="226">
                  <c:v>40.2952587927373</c:v>
                </c:pt>
                <c:pt idx="227">
                  <c:v>40.2958962349351</c:v>
                </c:pt>
                <c:pt idx="228">
                  <c:v>40.152618101478502</c:v>
                </c:pt>
                <c:pt idx="229">
                  <c:v>40.128724633196697</c:v>
                </c:pt>
                <c:pt idx="230">
                  <c:v>40.128724633196697</c:v>
                </c:pt>
                <c:pt idx="231">
                  <c:v>40.102260487402503</c:v>
                </c:pt>
                <c:pt idx="232">
                  <c:v>40.105539505034699</c:v>
                </c:pt>
                <c:pt idx="233">
                  <c:v>40.105539505034699</c:v>
                </c:pt>
                <c:pt idx="234">
                  <c:v>40.106910441727798</c:v>
                </c:pt>
                <c:pt idx="235">
                  <c:v>39.942534309130401</c:v>
                </c:pt>
                <c:pt idx="236">
                  <c:v>39.942534309130401</c:v>
                </c:pt>
                <c:pt idx="237">
                  <c:v>39.805955367682103</c:v>
                </c:pt>
                <c:pt idx="238">
                  <c:v>39.776075293166201</c:v>
                </c:pt>
                <c:pt idx="239">
                  <c:v>39.727946923505399</c:v>
                </c:pt>
                <c:pt idx="240">
                  <c:v>39.727292818240699</c:v>
                </c:pt>
                <c:pt idx="241">
                  <c:v>39.430224803995202</c:v>
                </c:pt>
                <c:pt idx="242">
                  <c:v>39.614370136032903</c:v>
                </c:pt>
                <c:pt idx="243">
                  <c:v>39.534498395813301</c:v>
                </c:pt>
                <c:pt idx="244">
                  <c:v>39.496256109599599</c:v>
                </c:pt>
                <c:pt idx="245">
                  <c:v>39.479499318720499</c:v>
                </c:pt>
                <c:pt idx="246">
                  <c:v>39.479515981787401</c:v>
                </c:pt>
                <c:pt idx="247">
                  <c:v>39.429466474674598</c:v>
                </c:pt>
                <c:pt idx="248">
                  <c:v>39.392132485383897</c:v>
                </c:pt>
                <c:pt idx="249">
                  <c:v>39.010364687161903</c:v>
                </c:pt>
                <c:pt idx="250">
                  <c:v>39.005015203575503</c:v>
                </c:pt>
                <c:pt idx="251">
                  <c:v>39.190276961097801</c:v>
                </c:pt>
                <c:pt idx="252">
                  <c:v>39.0122146071418</c:v>
                </c:pt>
                <c:pt idx="253">
                  <c:v>38.892646967780998</c:v>
                </c:pt>
                <c:pt idx="254">
                  <c:v>38.895250971427302</c:v>
                </c:pt>
                <c:pt idx="255">
                  <c:v>38.8402313051634</c:v>
                </c:pt>
                <c:pt idx="256">
                  <c:v>38.742677814074703</c:v>
                </c:pt>
                <c:pt idx="257">
                  <c:v>38.742677814074703</c:v>
                </c:pt>
                <c:pt idx="258">
                  <c:v>38.661743883225498</c:v>
                </c:pt>
                <c:pt idx="259">
                  <c:v>38.636358910677899</c:v>
                </c:pt>
                <c:pt idx="260">
                  <c:v>38.6203271229856</c:v>
                </c:pt>
                <c:pt idx="261">
                  <c:v>38.5992833586998</c:v>
                </c:pt>
                <c:pt idx="262">
                  <c:v>38.576498144144203</c:v>
                </c:pt>
                <c:pt idx="263">
                  <c:v>38.580593652056201</c:v>
                </c:pt>
                <c:pt idx="264">
                  <c:v>38.504742595722497</c:v>
                </c:pt>
                <c:pt idx="265">
                  <c:v>38.4416485551031</c:v>
                </c:pt>
                <c:pt idx="266">
                  <c:v>38.433070362635398</c:v>
                </c:pt>
                <c:pt idx="267">
                  <c:v>38.297732979448803</c:v>
                </c:pt>
                <c:pt idx="268">
                  <c:v>38.235622379328703</c:v>
                </c:pt>
                <c:pt idx="269">
                  <c:v>38.184319216091602</c:v>
                </c:pt>
                <c:pt idx="270">
                  <c:v>38.183044331696003</c:v>
                </c:pt>
                <c:pt idx="271">
                  <c:v>38.1780699268907</c:v>
                </c:pt>
                <c:pt idx="272">
                  <c:v>38.183244608049399</c:v>
                </c:pt>
                <c:pt idx="273">
                  <c:v>38.066651805461603</c:v>
                </c:pt>
                <c:pt idx="274">
                  <c:v>38.003470842953597</c:v>
                </c:pt>
                <c:pt idx="275">
                  <c:v>38.033038564851999</c:v>
                </c:pt>
                <c:pt idx="276">
                  <c:v>37.988813918058497</c:v>
                </c:pt>
                <c:pt idx="277">
                  <c:v>37.994363677998201</c:v>
                </c:pt>
                <c:pt idx="278">
                  <c:v>37.9943470149313</c:v>
                </c:pt>
                <c:pt idx="279">
                  <c:v>37.999105119416598</c:v>
                </c:pt>
                <c:pt idx="280">
                  <c:v>37.890144640585397</c:v>
                </c:pt>
                <c:pt idx="281">
                  <c:v>37.898143871364603</c:v>
                </c:pt>
                <c:pt idx="282">
                  <c:v>37.892952846689198</c:v>
                </c:pt>
                <c:pt idx="283">
                  <c:v>37.819251645540099</c:v>
                </c:pt>
                <c:pt idx="284">
                  <c:v>37.779326389566002</c:v>
                </c:pt>
                <c:pt idx="285">
                  <c:v>37.774843705010298</c:v>
                </c:pt>
                <c:pt idx="286">
                  <c:v>37.652218233091801</c:v>
                </c:pt>
                <c:pt idx="287">
                  <c:v>37.7057679429114</c:v>
                </c:pt>
                <c:pt idx="288">
                  <c:v>37.5535071381763</c:v>
                </c:pt>
                <c:pt idx="289">
                  <c:v>37.437147618525699</c:v>
                </c:pt>
                <c:pt idx="290">
                  <c:v>37.365266937326901</c:v>
                </c:pt>
                <c:pt idx="291">
                  <c:v>37.366575147856302</c:v>
                </c:pt>
                <c:pt idx="292">
                  <c:v>37.272971762281699</c:v>
                </c:pt>
                <c:pt idx="293">
                  <c:v>37.273592541412498</c:v>
                </c:pt>
                <c:pt idx="294">
                  <c:v>37.210411259354302</c:v>
                </c:pt>
                <c:pt idx="295">
                  <c:v>37.202149665158402</c:v>
                </c:pt>
                <c:pt idx="296">
                  <c:v>37.206282744858598</c:v>
                </c:pt>
                <c:pt idx="297">
                  <c:v>37.156658305727703</c:v>
                </c:pt>
                <c:pt idx="298">
                  <c:v>37.097589194648499</c:v>
                </c:pt>
                <c:pt idx="299">
                  <c:v>37.027925340452299</c:v>
                </c:pt>
                <c:pt idx="300">
                  <c:v>37.027925340452299</c:v>
                </c:pt>
                <c:pt idx="301">
                  <c:v>37.003790417474903</c:v>
                </c:pt>
                <c:pt idx="302">
                  <c:v>37.003186301410999</c:v>
                </c:pt>
                <c:pt idx="303">
                  <c:v>36.951666518303803</c:v>
                </c:pt>
                <c:pt idx="304">
                  <c:v>36.921857022159699</c:v>
                </c:pt>
                <c:pt idx="305">
                  <c:v>36.921857022159699</c:v>
                </c:pt>
                <c:pt idx="306">
                  <c:v>36.907254332119699</c:v>
                </c:pt>
                <c:pt idx="307">
                  <c:v>36.848551808513001</c:v>
                </c:pt>
                <c:pt idx="308">
                  <c:v>36.770579657924003</c:v>
                </c:pt>
                <c:pt idx="309">
                  <c:v>36.706744270601099</c:v>
                </c:pt>
                <c:pt idx="310">
                  <c:v>36.657379227433097</c:v>
                </c:pt>
                <c:pt idx="311">
                  <c:v>36.658000006564002</c:v>
                </c:pt>
                <c:pt idx="312">
                  <c:v>36.691567823177202</c:v>
                </c:pt>
                <c:pt idx="313">
                  <c:v>36.601347359740501</c:v>
                </c:pt>
                <c:pt idx="314">
                  <c:v>36.512543256993197</c:v>
                </c:pt>
                <c:pt idx="315">
                  <c:v>36.519905365124799</c:v>
                </c:pt>
                <c:pt idx="316">
                  <c:v>36.442683691648099</c:v>
                </c:pt>
                <c:pt idx="317">
                  <c:v>36.368565913825698</c:v>
                </c:pt>
                <c:pt idx="318">
                  <c:v>36.367224377162401</c:v>
                </c:pt>
                <c:pt idx="319">
                  <c:v>36.368516244174998</c:v>
                </c:pt>
                <c:pt idx="320">
                  <c:v>36.373974517021701</c:v>
                </c:pt>
                <c:pt idx="321">
                  <c:v>36.370916364913903</c:v>
                </c:pt>
                <c:pt idx="322">
                  <c:v>36.296332021217403</c:v>
                </c:pt>
                <c:pt idx="323">
                  <c:v>36.2032827625058</c:v>
                </c:pt>
                <c:pt idx="324">
                  <c:v>36.203299425572801</c:v>
                </c:pt>
                <c:pt idx="325">
                  <c:v>36.062408675892399</c:v>
                </c:pt>
                <c:pt idx="326">
                  <c:v>35.962747466611397</c:v>
                </c:pt>
                <c:pt idx="327">
                  <c:v>35.940707844413701</c:v>
                </c:pt>
                <c:pt idx="328">
                  <c:v>35.908352825132702</c:v>
                </c:pt>
                <c:pt idx="329">
                  <c:v>35.840734602065403</c:v>
                </c:pt>
                <c:pt idx="330">
                  <c:v>35.891288246840503</c:v>
                </c:pt>
                <c:pt idx="331">
                  <c:v>35.839535500346301</c:v>
                </c:pt>
                <c:pt idx="332">
                  <c:v>35.841631120675999</c:v>
                </c:pt>
                <c:pt idx="333">
                  <c:v>35.790824242893002</c:v>
                </c:pt>
                <c:pt idx="334">
                  <c:v>35.756507227367898</c:v>
                </c:pt>
                <c:pt idx="335">
                  <c:v>35.711416101093803</c:v>
                </c:pt>
                <c:pt idx="336">
                  <c:v>35.703066945908901</c:v>
                </c:pt>
                <c:pt idx="337">
                  <c:v>35.674478099305396</c:v>
                </c:pt>
                <c:pt idx="338">
                  <c:v>35.627315867976698</c:v>
                </c:pt>
                <c:pt idx="339">
                  <c:v>35.534058161153503</c:v>
                </c:pt>
                <c:pt idx="340">
                  <c:v>35.551740231572602</c:v>
                </c:pt>
                <c:pt idx="341">
                  <c:v>35.489966818895397</c:v>
                </c:pt>
                <c:pt idx="342">
                  <c:v>35.327594819534603</c:v>
                </c:pt>
                <c:pt idx="343">
                  <c:v>35.3678748846689</c:v>
                </c:pt>
                <c:pt idx="344">
                  <c:v>35.220201947195797</c:v>
                </c:pt>
                <c:pt idx="345">
                  <c:v>34.906219641810701</c:v>
                </c:pt>
                <c:pt idx="346">
                  <c:v>34.8427387440979</c:v>
                </c:pt>
                <c:pt idx="347">
                  <c:v>34.838726871070598</c:v>
                </c:pt>
                <c:pt idx="348">
                  <c:v>34.747514795376198</c:v>
                </c:pt>
                <c:pt idx="349">
                  <c:v>34.662027282049301</c:v>
                </c:pt>
                <c:pt idx="350">
                  <c:v>34.662027282049301</c:v>
                </c:pt>
                <c:pt idx="351">
                  <c:v>34.560757927034103</c:v>
                </c:pt>
                <c:pt idx="352">
                  <c:v>34.488956954615901</c:v>
                </c:pt>
                <c:pt idx="353">
                  <c:v>34.488990280749803</c:v>
                </c:pt>
                <c:pt idx="354">
                  <c:v>34.402898970909099</c:v>
                </c:pt>
                <c:pt idx="355">
                  <c:v>34.388246930768503</c:v>
                </c:pt>
                <c:pt idx="356">
                  <c:v>34.396467027072198</c:v>
                </c:pt>
                <c:pt idx="357">
                  <c:v>34.313496275952701</c:v>
                </c:pt>
                <c:pt idx="358">
                  <c:v>34.184217355572599</c:v>
                </c:pt>
                <c:pt idx="359">
                  <c:v>34.092301185412602</c:v>
                </c:pt>
                <c:pt idx="360">
                  <c:v>34.083848125722</c:v>
                </c:pt>
                <c:pt idx="361">
                  <c:v>34.043918943643703</c:v>
                </c:pt>
                <c:pt idx="362">
                  <c:v>34.044506396640699</c:v>
                </c:pt>
                <c:pt idx="363">
                  <c:v>33.9899954332435</c:v>
                </c:pt>
                <c:pt idx="364">
                  <c:v>34.044078361205003</c:v>
                </c:pt>
                <c:pt idx="365">
                  <c:v>33.986167493052797</c:v>
                </c:pt>
                <c:pt idx="366">
                  <c:v>34.0098946502155</c:v>
                </c:pt>
                <c:pt idx="367">
                  <c:v>34.017844530894102</c:v>
                </c:pt>
                <c:pt idx="368">
                  <c:v>34.026386110224102</c:v>
                </c:pt>
                <c:pt idx="369">
                  <c:v>33.842628274380203</c:v>
                </c:pt>
                <c:pt idx="370">
                  <c:v>33.903702157796197</c:v>
                </c:pt>
                <c:pt idx="371">
                  <c:v>33.904977042191803</c:v>
                </c:pt>
                <c:pt idx="372">
                  <c:v>33.873301282551097</c:v>
                </c:pt>
                <c:pt idx="373">
                  <c:v>33.831435258604202</c:v>
                </c:pt>
                <c:pt idx="374">
                  <c:v>33.811350099992303</c:v>
                </c:pt>
                <c:pt idx="375">
                  <c:v>33.811383426126199</c:v>
                </c:pt>
                <c:pt idx="376">
                  <c:v>33.760876163997899</c:v>
                </c:pt>
                <c:pt idx="377">
                  <c:v>33.760876163997899</c:v>
                </c:pt>
                <c:pt idx="378">
                  <c:v>33.686237904996403</c:v>
                </c:pt>
                <c:pt idx="379">
                  <c:v>33.588805940130797</c:v>
                </c:pt>
                <c:pt idx="380">
                  <c:v>33.520950188472099</c:v>
                </c:pt>
                <c:pt idx="381">
                  <c:v>33.519741956344298</c:v>
                </c:pt>
                <c:pt idx="382">
                  <c:v>33.433742453146699</c:v>
                </c:pt>
                <c:pt idx="383">
                  <c:v>33.4331050109489</c:v>
                </c:pt>
                <c:pt idx="384">
                  <c:v>33.3422974140653</c:v>
                </c:pt>
                <c:pt idx="385">
                  <c:v>33.363962277032101</c:v>
                </c:pt>
                <c:pt idx="386">
                  <c:v>33.363978940099102</c:v>
                </c:pt>
                <c:pt idx="387">
                  <c:v>33.372703493615198</c:v>
                </c:pt>
                <c:pt idx="388">
                  <c:v>33.313439310487297</c:v>
                </c:pt>
                <c:pt idx="389">
                  <c:v>33.3029742653518</c:v>
                </c:pt>
                <c:pt idx="390">
                  <c:v>33.247034204302302</c:v>
                </c:pt>
                <c:pt idx="391">
                  <c:v>33.201830362663699</c:v>
                </c:pt>
                <c:pt idx="392">
                  <c:v>33.154093415300899</c:v>
                </c:pt>
                <c:pt idx="393">
                  <c:v>33.2336652203157</c:v>
                </c:pt>
                <c:pt idx="394">
                  <c:v>33.056807172383401</c:v>
                </c:pt>
                <c:pt idx="395">
                  <c:v>33.032376240305403</c:v>
                </c:pt>
                <c:pt idx="396">
                  <c:v>33.032376240305403</c:v>
                </c:pt>
                <c:pt idx="397">
                  <c:v>32.955921387457899</c:v>
                </c:pt>
                <c:pt idx="398">
                  <c:v>32.877079150834199</c:v>
                </c:pt>
                <c:pt idx="399">
                  <c:v>32.871050727157701</c:v>
                </c:pt>
                <c:pt idx="400">
                  <c:v>32.7827638185857</c:v>
                </c:pt>
                <c:pt idx="401">
                  <c:v>32.552323054250103</c:v>
                </c:pt>
                <c:pt idx="402">
                  <c:v>32.686140172241501</c:v>
                </c:pt>
                <c:pt idx="403">
                  <c:v>32.607989293120603</c:v>
                </c:pt>
                <c:pt idx="404">
                  <c:v>32.607989293120603</c:v>
                </c:pt>
                <c:pt idx="405">
                  <c:v>32.545203679014499</c:v>
                </c:pt>
                <c:pt idx="406">
                  <c:v>32.475877331811297</c:v>
                </c:pt>
                <c:pt idx="407">
                  <c:v>32.478123558843699</c:v>
                </c:pt>
                <c:pt idx="408">
                  <c:v>32.376145544158497</c:v>
                </c:pt>
                <c:pt idx="409">
                  <c:v>32.311164331321201</c:v>
                </c:pt>
                <c:pt idx="410">
                  <c:v>32.310593541391199</c:v>
                </c:pt>
                <c:pt idx="411">
                  <c:v>32.252569957874599</c:v>
                </c:pt>
                <c:pt idx="412">
                  <c:v>32.2214522512011</c:v>
                </c:pt>
                <c:pt idx="413">
                  <c:v>32.190863517015202</c:v>
                </c:pt>
                <c:pt idx="414">
                  <c:v>32.190846853948301</c:v>
                </c:pt>
                <c:pt idx="415">
                  <c:v>32.117032937434999</c:v>
                </c:pt>
                <c:pt idx="416">
                  <c:v>32.042869096515801</c:v>
                </c:pt>
                <c:pt idx="417">
                  <c:v>32.0663012032281</c:v>
                </c:pt>
                <c:pt idx="418">
                  <c:v>32.153500766795098</c:v>
                </c:pt>
                <c:pt idx="419">
                  <c:v>32.179956421280799</c:v>
                </c:pt>
                <c:pt idx="420">
                  <c:v>32.179973084347701</c:v>
                </c:pt>
                <c:pt idx="421">
                  <c:v>32.148938693008901</c:v>
                </c:pt>
                <c:pt idx="422">
                  <c:v>32.148938693008901</c:v>
                </c:pt>
                <c:pt idx="423">
                  <c:v>32.119608180151701</c:v>
                </c:pt>
                <c:pt idx="424">
                  <c:v>32.113696078393602</c:v>
                </c:pt>
                <c:pt idx="425">
                  <c:v>32.116883289382599</c:v>
                </c:pt>
                <c:pt idx="426">
                  <c:v>32.0990806513907</c:v>
                </c:pt>
                <c:pt idx="427">
                  <c:v>32.142709673428897</c:v>
                </c:pt>
                <c:pt idx="428">
                  <c:v>32.1929094676943</c:v>
                </c:pt>
                <c:pt idx="429">
                  <c:v>32.2114655502522</c:v>
                </c:pt>
                <c:pt idx="430">
                  <c:v>32.208236202270697</c:v>
                </c:pt>
                <c:pt idx="431">
                  <c:v>32.209149064398098</c:v>
                </c:pt>
                <c:pt idx="432">
                  <c:v>32.208511622200298</c:v>
                </c:pt>
                <c:pt idx="433">
                  <c:v>32.226380592909699</c:v>
                </c:pt>
                <c:pt idx="434">
                  <c:v>32.226363929842798</c:v>
                </c:pt>
                <c:pt idx="435">
                  <c:v>32.2367168987141</c:v>
                </c:pt>
                <c:pt idx="436">
                  <c:v>32.198257992630303</c:v>
                </c:pt>
                <c:pt idx="437">
                  <c:v>32.198291318764099</c:v>
                </c:pt>
                <c:pt idx="438">
                  <c:v>32.162202813839301</c:v>
                </c:pt>
                <c:pt idx="439">
                  <c:v>32.124118347436301</c:v>
                </c:pt>
                <c:pt idx="440">
                  <c:v>32.089458620613698</c:v>
                </c:pt>
                <c:pt idx="441">
                  <c:v>32.079559161103603</c:v>
                </c:pt>
                <c:pt idx="442">
                  <c:v>32.104781429085897</c:v>
                </c:pt>
                <c:pt idx="443">
                  <c:v>32.137578179415698</c:v>
                </c:pt>
                <c:pt idx="444">
                  <c:v>32.128145605329998</c:v>
                </c:pt>
                <c:pt idx="445">
                  <c:v>32.055506275260399</c:v>
                </c:pt>
                <c:pt idx="446">
                  <c:v>32.045473830764898</c:v>
                </c:pt>
                <c:pt idx="447">
                  <c:v>31.987649884501501</c:v>
                </c:pt>
                <c:pt idx="448">
                  <c:v>32.048035377868601</c:v>
                </c:pt>
                <c:pt idx="449">
                  <c:v>32.041106829027498</c:v>
                </c:pt>
                <c:pt idx="450">
                  <c:v>32.1329187751316</c:v>
                </c:pt>
                <c:pt idx="451">
                  <c:v>32.109424900905999</c:v>
                </c:pt>
                <c:pt idx="452">
                  <c:v>32.108804121775201</c:v>
                </c:pt>
                <c:pt idx="453">
                  <c:v>32.095784103543799</c:v>
                </c:pt>
                <c:pt idx="454">
                  <c:v>32.083893247759903</c:v>
                </c:pt>
                <c:pt idx="455">
                  <c:v>32.068898496321701</c:v>
                </c:pt>
                <c:pt idx="456">
                  <c:v>32.068915159388602</c:v>
                </c:pt>
                <c:pt idx="457">
                  <c:v>32.066465049448901</c:v>
                </c:pt>
                <c:pt idx="458">
                  <c:v>32.029597626032398</c:v>
                </c:pt>
                <c:pt idx="459">
                  <c:v>32.052515825573302</c:v>
                </c:pt>
                <c:pt idx="460">
                  <c:v>32.046636730399001</c:v>
                </c:pt>
                <c:pt idx="461">
                  <c:v>32.045369698211701</c:v>
                </c:pt>
                <c:pt idx="462">
                  <c:v>32.065330043596603</c:v>
                </c:pt>
                <c:pt idx="463">
                  <c:v>32.036490611888802</c:v>
                </c:pt>
                <c:pt idx="464">
                  <c:v>32.025595294466697</c:v>
                </c:pt>
                <c:pt idx="465">
                  <c:v>32.066657884646801</c:v>
                </c:pt>
                <c:pt idx="466">
                  <c:v>32.076206461100803</c:v>
                </c:pt>
                <c:pt idx="467">
                  <c:v>31.938877681640299</c:v>
                </c:pt>
                <c:pt idx="468">
                  <c:v>31.9402858705715</c:v>
                </c:pt>
                <c:pt idx="469">
                  <c:v>31.9681245596128</c:v>
                </c:pt>
                <c:pt idx="470">
                  <c:v>31.9681245596128</c:v>
                </c:pt>
                <c:pt idx="471">
                  <c:v>31.993563447465299</c:v>
                </c:pt>
                <c:pt idx="472">
                  <c:v>31.9232069575658</c:v>
                </c:pt>
                <c:pt idx="473">
                  <c:v>31.923173631431901</c:v>
                </c:pt>
                <c:pt idx="474">
                  <c:v>31.878944099883899</c:v>
                </c:pt>
                <c:pt idx="475">
                  <c:v>31.891246647586598</c:v>
                </c:pt>
                <c:pt idx="476">
                  <c:v>31.895166713970699</c:v>
                </c:pt>
                <c:pt idx="477">
                  <c:v>31.893925155708999</c:v>
                </c:pt>
                <c:pt idx="478">
                  <c:v>31.855920078536499</c:v>
                </c:pt>
                <c:pt idx="479">
                  <c:v>31.855903415469498</c:v>
                </c:pt>
                <c:pt idx="480">
                  <c:v>31.8369007171082</c:v>
                </c:pt>
                <c:pt idx="481">
                  <c:v>31.841837230575202</c:v>
                </c:pt>
                <c:pt idx="482">
                  <c:v>31.841183125310501</c:v>
                </c:pt>
                <c:pt idx="483">
                  <c:v>31.852073238427899</c:v>
                </c:pt>
                <c:pt idx="484">
                  <c:v>31.8332499076988</c:v>
                </c:pt>
                <c:pt idx="485">
                  <c:v>31.8332499076988</c:v>
                </c:pt>
                <c:pt idx="486">
                  <c:v>31.7986447352813</c:v>
                </c:pt>
                <c:pt idx="487">
                  <c:v>31.682342737489599</c:v>
                </c:pt>
                <c:pt idx="488">
                  <c:v>31.584959803174399</c:v>
                </c:pt>
                <c:pt idx="489">
                  <c:v>31.496280194103999</c:v>
                </c:pt>
                <c:pt idx="490">
                  <c:v>31.423016158799498</c:v>
                </c:pt>
                <c:pt idx="491">
                  <c:v>31.4230328218664</c:v>
                </c:pt>
                <c:pt idx="492">
                  <c:v>31.3477355728456</c:v>
                </c:pt>
                <c:pt idx="493">
                  <c:v>31.302531411656901</c:v>
                </c:pt>
                <c:pt idx="494">
                  <c:v>31.302531411656901</c:v>
                </c:pt>
                <c:pt idx="495">
                  <c:v>31.2098775013474</c:v>
                </c:pt>
                <c:pt idx="496">
                  <c:v>31.132826065094001</c:v>
                </c:pt>
                <c:pt idx="497">
                  <c:v>31.132842728160998</c:v>
                </c:pt>
                <c:pt idx="498">
                  <c:v>31.051508244604999</c:v>
                </c:pt>
                <c:pt idx="499">
                  <c:v>30.998688103176701</c:v>
                </c:pt>
                <c:pt idx="500">
                  <c:v>30.999358871508299</c:v>
                </c:pt>
                <c:pt idx="501">
                  <c:v>30.9392435937662</c:v>
                </c:pt>
                <c:pt idx="502">
                  <c:v>30.889777293996101</c:v>
                </c:pt>
                <c:pt idx="503">
                  <c:v>30.851047533187</c:v>
                </c:pt>
                <c:pt idx="504">
                  <c:v>30.851064196253901</c:v>
                </c:pt>
                <c:pt idx="505">
                  <c:v>30.802701904555899</c:v>
                </c:pt>
                <c:pt idx="506">
                  <c:v>30.802701904555899</c:v>
                </c:pt>
                <c:pt idx="507">
                  <c:v>30.763359536374299</c:v>
                </c:pt>
                <c:pt idx="508">
                  <c:v>30.727091983367501</c:v>
                </c:pt>
                <c:pt idx="509">
                  <c:v>30.658531817693099</c:v>
                </c:pt>
                <c:pt idx="510">
                  <c:v>30.645995347953001</c:v>
                </c:pt>
                <c:pt idx="511">
                  <c:v>30.620668536364601</c:v>
                </c:pt>
                <c:pt idx="512">
                  <c:v>30.5847260729381</c:v>
                </c:pt>
                <c:pt idx="513">
                  <c:v>30.360701228472799</c:v>
                </c:pt>
                <c:pt idx="514">
                  <c:v>30.308227085345798</c:v>
                </c:pt>
                <c:pt idx="515">
                  <c:v>30.2743678248364</c:v>
                </c:pt>
                <c:pt idx="516">
                  <c:v>30.274401150970199</c:v>
                </c:pt>
                <c:pt idx="517">
                  <c:v>30.135459980121201</c:v>
                </c:pt>
                <c:pt idx="518">
                  <c:v>30.135459980121201</c:v>
                </c:pt>
                <c:pt idx="519">
                  <c:v>29.989094614077299</c:v>
                </c:pt>
                <c:pt idx="520">
                  <c:v>30.002393339242101</c:v>
                </c:pt>
                <c:pt idx="521">
                  <c:v>30.002393339242101</c:v>
                </c:pt>
                <c:pt idx="522">
                  <c:v>30.012438201150299</c:v>
                </c:pt>
                <c:pt idx="523">
                  <c:v>29.989482110271101</c:v>
                </c:pt>
                <c:pt idx="524">
                  <c:v>29.989482110271101</c:v>
                </c:pt>
                <c:pt idx="525">
                  <c:v>29.920551111469901</c:v>
                </c:pt>
                <c:pt idx="526">
                  <c:v>29.850678809162002</c:v>
                </c:pt>
                <c:pt idx="527">
                  <c:v>29.850678809162002</c:v>
                </c:pt>
                <c:pt idx="528">
                  <c:v>29.806208142468499</c:v>
                </c:pt>
                <c:pt idx="529">
                  <c:v>29.6939438111798</c:v>
                </c:pt>
                <c:pt idx="530">
                  <c:v>29.690660867443398</c:v>
                </c:pt>
                <c:pt idx="531">
                  <c:v>29.598148752977899</c:v>
                </c:pt>
                <c:pt idx="532">
                  <c:v>29.505003441968899</c:v>
                </c:pt>
                <c:pt idx="533">
                  <c:v>29.464553139611201</c:v>
                </c:pt>
                <c:pt idx="534">
                  <c:v>29.366699713317701</c:v>
                </c:pt>
                <c:pt idx="535">
                  <c:v>29.320653907473702</c:v>
                </c:pt>
                <c:pt idx="536">
                  <c:v>29.280345081409902</c:v>
                </c:pt>
                <c:pt idx="537">
                  <c:v>29.2783997482328</c:v>
                </c:pt>
                <c:pt idx="538">
                  <c:v>29.3147339535074</c:v>
                </c:pt>
                <c:pt idx="539">
                  <c:v>29.3147339535074</c:v>
                </c:pt>
                <c:pt idx="540">
                  <c:v>29.301047732148799</c:v>
                </c:pt>
                <c:pt idx="541">
                  <c:v>29.231608669581099</c:v>
                </c:pt>
                <c:pt idx="542">
                  <c:v>29.231625332648001</c:v>
                </c:pt>
                <c:pt idx="543">
                  <c:v>29.135859354925799</c:v>
                </c:pt>
                <c:pt idx="544">
                  <c:v>29.1266770463942</c:v>
                </c:pt>
                <c:pt idx="545">
                  <c:v>29.125385498931699</c:v>
                </c:pt>
                <c:pt idx="546">
                  <c:v>29.092151263207299</c:v>
                </c:pt>
                <c:pt idx="547">
                  <c:v>29.0452183887116</c:v>
                </c:pt>
                <c:pt idx="548">
                  <c:v>29.0459058201102</c:v>
                </c:pt>
                <c:pt idx="549">
                  <c:v>28.9706131362938</c:v>
                </c:pt>
                <c:pt idx="550">
                  <c:v>28.925625914525401</c:v>
                </c:pt>
                <c:pt idx="551">
                  <c:v>28.880284522697</c:v>
                </c:pt>
                <c:pt idx="552">
                  <c:v>28.882346816892799</c:v>
                </c:pt>
                <c:pt idx="553">
                  <c:v>28.788522565793802</c:v>
                </c:pt>
                <c:pt idx="554">
                  <c:v>28.783606641497801</c:v>
                </c:pt>
                <c:pt idx="555">
                  <c:v>28.684657698440802</c:v>
                </c:pt>
                <c:pt idx="556">
                  <c:v>28.657802130348699</c:v>
                </c:pt>
                <c:pt idx="557">
                  <c:v>28.657802130348699</c:v>
                </c:pt>
                <c:pt idx="558">
                  <c:v>28.5910752215873</c:v>
                </c:pt>
                <c:pt idx="559">
                  <c:v>28.537042921927</c:v>
                </c:pt>
                <c:pt idx="560">
                  <c:v>28.468736947910902</c:v>
                </c:pt>
                <c:pt idx="561">
                  <c:v>28.4811446783199</c:v>
                </c:pt>
                <c:pt idx="562">
                  <c:v>28.395019403245101</c:v>
                </c:pt>
                <c:pt idx="563">
                  <c:v>28.296886950467901</c:v>
                </c:pt>
                <c:pt idx="564">
                  <c:v>28.298228487131301</c:v>
                </c:pt>
                <c:pt idx="565">
                  <c:v>28.2986120572209</c:v>
                </c:pt>
                <c:pt idx="566">
                  <c:v>28.2986120572209</c:v>
                </c:pt>
                <c:pt idx="567">
                  <c:v>28.318839650777001</c:v>
                </c:pt>
                <c:pt idx="568">
                  <c:v>28.2435009038639</c:v>
                </c:pt>
                <c:pt idx="569">
                  <c:v>28.242846798599199</c:v>
                </c:pt>
                <c:pt idx="570">
                  <c:v>28.181006733654201</c:v>
                </c:pt>
                <c:pt idx="571">
                  <c:v>28.1440438970405</c:v>
                </c:pt>
                <c:pt idx="572">
                  <c:v>28.1433897917758</c:v>
                </c:pt>
                <c:pt idx="573">
                  <c:v>28.076646539497698</c:v>
                </c:pt>
                <c:pt idx="574">
                  <c:v>27.965840705890901</c:v>
                </c:pt>
                <c:pt idx="575">
                  <c:v>27.965807379756999</c:v>
                </c:pt>
                <c:pt idx="576">
                  <c:v>27.842681696280401</c:v>
                </c:pt>
                <c:pt idx="577">
                  <c:v>27.7889454057206</c:v>
                </c:pt>
                <c:pt idx="578">
                  <c:v>27.7334010126234</c:v>
                </c:pt>
                <c:pt idx="579">
                  <c:v>27.735984107548401</c:v>
                </c:pt>
                <c:pt idx="580">
                  <c:v>27.641651473132701</c:v>
                </c:pt>
                <c:pt idx="581">
                  <c:v>27.642305578397501</c:v>
                </c:pt>
                <c:pt idx="582">
                  <c:v>27.576532710105699</c:v>
                </c:pt>
                <c:pt idx="583">
                  <c:v>27.581057531653901</c:v>
                </c:pt>
                <c:pt idx="584">
                  <c:v>27.554764262183301</c:v>
                </c:pt>
                <c:pt idx="585">
                  <c:v>27.516942798297201</c:v>
                </c:pt>
                <c:pt idx="586">
                  <c:v>27.4329846805744</c:v>
                </c:pt>
                <c:pt idx="587">
                  <c:v>27.4329846805744</c:v>
                </c:pt>
                <c:pt idx="588">
                  <c:v>27.416069750334501</c:v>
                </c:pt>
                <c:pt idx="589">
                  <c:v>27.361041912312199</c:v>
                </c:pt>
                <c:pt idx="590">
                  <c:v>27.365700357946</c:v>
                </c:pt>
                <c:pt idx="591">
                  <c:v>27.270667235618799</c:v>
                </c:pt>
                <c:pt idx="592">
                  <c:v>27.242228676167802</c:v>
                </c:pt>
                <c:pt idx="593">
                  <c:v>27.191583544299601</c:v>
                </c:pt>
                <c:pt idx="594">
                  <c:v>27.153679084629001</c:v>
                </c:pt>
                <c:pt idx="595">
                  <c:v>27.029878387166299</c:v>
                </c:pt>
                <c:pt idx="596">
                  <c:v>27.059130149893299</c:v>
                </c:pt>
                <c:pt idx="597">
                  <c:v>27.014930657475201</c:v>
                </c:pt>
                <c:pt idx="598">
                  <c:v>26.873998409902601</c:v>
                </c:pt>
                <c:pt idx="599">
                  <c:v>26.751464425077099</c:v>
                </c:pt>
                <c:pt idx="600">
                  <c:v>26.733149477664501</c:v>
                </c:pt>
                <c:pt idx="601">
                  <c:v>26.693991042319499</c:v>
                </c:pt>
                <c:pt idx="602">
                  <c:v>26.693991042319499</c:v>
                </c:pt>
                <c:pt idx="603">
                  <c:v>26.657244825575901</c:v>
                </c:pt>
                <c:pt idx="604">
                  <c:v>26.616645194716099</c:v>
                </c:pt>
                <c:pt idx="605">
                  <c:v>26.622307030920101</c:v>
                </c:pt>
                <c:pt idx="606">
                  <c:v>26.485199436534199</c:v>
                </c:pt>
                <c:pt idx="607">
                  <c:v>26.3963626467533</c:v>
                </c:pt>
                <c:pt idx="608">
                  <c:v>26.395508584685299</c:v>
                </c:pt>
                <c:pt idx="609">
                  <c:v>26.377302426532999</c:v>
                </c:pt>
                <c:pt idx="610">
                  <c:v>26.267479713875499</c:v>
                </c:pt>
                <c:pt idx="611">
                  <c:v>26.1894663849443</c:v>
                </c:pt>
                <c:pt idx="612">
                  <c:v>26.176600899519801</c:v>
                </c:pt>
                <c:pt idx="613">
                  <c:v>26.127806007181601</c:v>
                </c:pt>
                <c:pt idx="614">
                  <c:v>26.079248643434799</c:v>
                </c:pt>
                <c:pt idx="615">
                  <c:v>26.0799194117665</c:v>
                </c:pt>
                <c:pt idx="616">
                  <c:v>26.021625293074798</c:v>
                </c:pt>
                <c:pt idx="617">
                  <c:v>26.022312724473402</c:v>
                </c:pt>
                <c:pt idx="618">
                  <c:v>25.950053357939499</c:v>
                </c:pt>
                <c:pt idx="619">
                  <c:v>25.925914508858</c:v>
                </c:pt>
                <c:pt idx="620">
                  <c:v>25.915207689476901</c:v>
                </c:pt>
                <c:pt idx="621">
                  <c:v>25.914536921145199</c:v>
                </c:pt>
                <c:pt idx="622">
                  <c:v>25.9221120425929</c:v>
                </c:pt>
                <c:pt idx="623">
                  <c:v>25.9103754000657</c:v>
                </c:pt>
                <c:pt idx="624">
                  <c:v>25.920133702832</c:v>
                </c:pt>
                <c:pt idx="625">
                  <c:v>25.800099497596999</c:v>
                </c:pt>
                <c:pt idx="626">
                  <c:v>25.800082834530102</c:v>
                </c:pt>
                <c:pt idx="627">
                  <c:v>25.6861146247597</c:v>
                </c:pt>
                <c:pt idx="628">
                  <c:v>25.696905718125901</c:v>
                </c:pt>
                <c:pt idx="629">
                  <c:v>25.696427054389101</c:v>
                </c:pt>
                <c:pt idx="630">
                  <c:v>25.695789612191302</c:v>
                </c:pt>
                <c:pt idx="631">
                  <c:v>25.672559060032899</c:v>
                </c:pt>
                <c:pt idx="632">
                  <c:v>25.6444874076047</c:v>
                </c:pt>
                <c:pt idx="633">
                  <c:v>25.495276902769099</c:v>
                </c:pt>
                <c:pt idx="634">
                  <c:v>25.471504960710401</c:v>
                </c:pt>
                <c:pt idx="635">
                  <c:v>25.4538447576628</c:v>
                </c:pt>
                <c:pt idx="636">
                  <c:v>25.4293056754247</c:v>
                </c:pt>
                <c:pt idx="637">
                  <c:v>25.364099990509001</c:v>
                </c:pt>
                <c:pt idx="638">
                  <c:v>25.364099990509001</c:v>
                </c:pt>
                <c:pt idx="639">
                  <c:v>25.296815348330501</c:v>
                </c:pt>
                <c:pt idx="640">
                  <c:v>25.266406620877099</c:v>
                </c:pt>
                <c:pt idx="641">
                  <c:v>25.266456610077899</c:v>
                </c:pt>
                <c:pt idx="642">
                  <c:v>25.225427985132001</c:v>
                </c:pt>
                <c:pt idx="643">
                  <c:v>25.190656501595299</c:v>
                </c:pt>
                <c:pt idx="644">
                  <c:v>25.1835743785978</c:v>
                </c:pt>
                <c:pt idx="645">
                  <c:v>25.103228539845801</c:v>
                </c:pt>
                <c:pt idx="646">
                  <c:v>25.0369645904047</c:v>
                </c:pt>
                <c:pt idx="647">
                  <c:v>24.9672804665875</c:v>
                </c:pt>
                <c:pt idx="648">
                  <c:v>24.967621899684602</c:v>
                </c:pt>
                <c:pt idx="649">
                  <c:v>24.9245352261972</c:v>
                </c:pt>
                <c:pt idx="650">
                  <c:v>24.869140481152201</c:v>
                </c:pt>
                <c:pt idx="651">
                  <c:v>24.866670740691799</c:v>
                </c:pt>
                <c:pt idx="652">
                  <c:v>24.775604706495699</c:v>
                </c:pt>
                <c:pt idx="653">
                  <c:v>24.671510801859899</c:v>
                </c:pt>
                <c:pt idx="654">
                  <c:v>24.745091435436201</c:v>
                </c:pt>
                <c:pt idx="655">
                  <c:v>24.5541063937468</c:v>
                </c:pt>
                <c:pt idx="656">
                  <c:v>24.550152681678799</c:v>
                </c:pt>
                <c:pt idx="657">
                  <c:v>24.535504887192499</c:v>
                </c:pt>
                <c:pt idx="658">
                  <c:v>24.504329339109901</c:v>
                </c:pt>
                <c:pt idx="659">
                  <c:v>24.453164045612699</c:v>
                </c:pt>
                <c:pt idx="660">
                  <c:v>24.453080730278</c:v>
                </c:pt>
                <c:pt idx="661">
                  <c:v>24.278747935861698</c:v>
                </c:pt>
                <c:pt idx="662">
                  <c:v>24.3937881057707</c:v>
                </c:pt>
                <c:pt idx="663">
                  <c:v>24.3020901532316</c:v>
                </c:pt>
                <c:pt idx="664">
                  <c:v>24.194467924059801</c:v>
                </c:pt>
                <c:pt idx="665">
                  <c:v>24.095578100612499</c:v>
                </c:pt>
                <c:pt idx="666">
                  <c:v>24.064193784867999</c:v>
                </c:pt>
                <c:pt idx="667">
                  <c:v>24.001137955137001</c:v>
                </c:pt>
                <c:pt idx="668">
                  <c:v>23.974732289852199</c:v>
                </c:pt>
                <c:pt idx="669">
                  <c:v>23.918046636444899</c:v>
                </c:pt>
                <c:pt idx="670">
                  <c:v>23.853662007013401</c:v>
                </c:pt>
                <c:pt idx="671">
                  <c:v>23.860815986583301</c:v>
                </c:pt>
                <c:pt idx="672">
                  <c:v>23.793814616542701</c:v>
                </c:pt>
                <c:pt idx="673">
                  <c:v>23.736970823774602</c:v>
                </c:pt>
                <c:pt idx="674">
                  <c:v>23.648059209967698</c:v>
                </c:pt>
                <c:pt idx="675">
                  <c:v>23.614391734502899</c:v>
                </c:pt>
                <c:pt idx="676">
                  <c:v>23.590011750276101</c:v>
                </c:pt>
                <c:pt idx="677">
                  <c:v>23.544178957748301</c:v>
                </c:pt>
                <c:pt idx="678">
                  <c:v>23.542188200574699</c:v>
                </c:pt>
                <c:pt idx="679">
                  <c:v>23.472628889984598</c:v>
                </c:pt>
                <c:pt idx="680">
                  <c:v>23.398661718864801</c:v>
                </c:pt>
                <c:pt idx="681">
                  <c:v>23.3047923633194</c:v>
                </c:pt>
                <c:pt idx="682">
                  <c:v>23.265926010971</c:v>
                </c:pt>
                <c:pt idx="683">
                  <c:v>23.262198049181901</c:v>
                </c:pt>
                <c:pt idx="684">
                  <c:v>23.126781596314899</c:v>
                </c:pt>
                <c:pt idx="685">
                  <c:v>23.0379451260842</c:v>
                </c:pt>
                <c:pt idx="686">
                  <c:v>22.9432540759543</c:v>
                </c:pt>
                <c:pt idx="687">
                  <c:v>22.920853070588599</c:v>
                </c:pt>
                <c:pt idx="688">
                  <c:v>22.946913696222399</c:v>
                </c:pt>
                <c:pt idx="689">
                  <c:v>22.979036391216699</c:v>
                </c:pt>
                <c:pt idx="690">
                  <c:v>22.801824812324799</c:v>
                </c:pt>
                <c:pt idx="691">
                  <c:v>22.772616784341</c:v>
                </c:pt>
                <c:pt idx="692">
                  <c:v>22.6503784890661</c:v>
                </c:pt>
                <c:pt idx="693">
                  <c:v>22.574432978185602</c:v>
                </c:pt>
                <c:pt idx="694">
                  <c:v>22.493512103849302</c:v>
                </c:pt>
                <c:pt idx="695">
                  <c:v>22.493495440782301</c:v>
                </c:pt>
                <c:pt idx="696">
                  <c:v>22.353338505147299</c:v>
                </c:pt>
                <c:pt idx="697">
                  <c:v>22.138293044956701</c:v>
                </c:pt>
                <c:pt idx="698">
                  <c:v>22.1187293261743</c:v>
                </c:pt>
                <c:pt idx="699">
                  <c:v>22.118762652308199</c:v>
                </c:pt>
                <c:pt idx="700">
                  <c:v>22.033100975653799</c:v>
                </c:pt>
                <c:pt idx="701">
                  <c:v>22.012640418710799</c:v>
                </c:pt>
                <c:pt idx="702">
                  <c:v>21.946956070058299</c:v>
                </c:pt>
                <c:pt idx="703">
                  <c:v>21.921796528239501</c:v>
                </c:pt>
                <c:pt idx="704">
                  <c:v>21.888600183853399</c:v>
                </c:pt>
                <c:pt idx="705">
                  <c:v>21.896717014751601</c:v>
                </c:pt>
                <c:pt idx="706">
                  <c:v>21.8530219795459</c:v>
                </c:pt>
                <c:pt idx="707">
                  <c:v>21.8101055432819</c:v>
                </c:pt>
                <c:pt idx="708">
                  <c:v>21.801727627167502</c:v>
                </c:pt>
                <c:pt idx="709">
                  <c:v>21.8168729853084</c:v>
                </c:pt>
                <c:pt idx="710">
                  <c:v>21.836759145767399</c:v>
                </c:pt>
                <c:pt idx="711">
                  <c:v>21.816186512560201</c:v>
                </c:pt>
                <c:pt idx="712">
                  <c:v>21.760054986016101</c:v>
                </c:pt>
                <c:pt idx="713">
                  <c:v>21.7355492299119</c:v>
                </c:pt>
                <c:pt idx="714">
                  <c:v>21.667156653557299</c:v>
                </c:pt>
                <c:pt idx="715">
                  <c:v>21.5828319483619</c:v>
                </c:pt>
                <c:pt idx="716">
                  <c:v>21.502169191787999</c:v>
                </c:pt>
                <c:pt idx="717">
                  <c:v>21.487337464465099</c:v>
                </c:pt>
                <c:pt idx="718">
                  <c:v>21.439160383804101</c:v>
                </c:pt>
                <c:pt idx="719">
                  <c:v>21.439160383804101</c:v>
                </c:pt>
                <c:pt idx="720">
                  <c:v>21.3980203216943</c:v>
                </c:pt>
                <c:pt idx="721">
                  <c:v>21.397620727637999</c:v>
                </c:pt>
                <c:pt idx="722">
                  <c:v>21.301596951703399</c:v>
                </c:pt>
                <c:pt idx="723">
                  <c:v>21.260834296728198</c:v>
                </c:pt>
                <c:pt idx="724">
                  <c:v>21.208665293110801</c:v>
                </c:pt>
                <c:pt idx="725">
                  <c:v>21.13051473354</c:v>
                </c:pt>
                <c:pt idx="726">
                  <c:v>21.1253204218606</c:v>
                </c:pt>
                <c:pt idx="727">
                  <c:v>21.127353955126999</c:v>
                </c:pt>
                <c:pt idx="728">
                  <c:v>21.1309456449268</c:v>
                </c:pt>
                <c:pt idx="729">
                  <c:v>21.0974117935477</c:v>
                </c:pt>
                <c:pt idx="730">
                  <c:v>21.0374265333372</c:v>
                </c:pt>
                <c:pt idx="731">
                  <c:v>20.966209407362001</c:v>
                </c:pt>
                <c:pt idx="732">
                  <c:v>20.983911427852</c:v>
                </c:pt>
                <c:pt idx="733">
                  <c:v>20.895974763235799</c:v>
                </c:pt>
                <c:pt idx="734">
                  <c:v>20.895320657971101</c:v>
                </c:pt>
                <c:pt idx="735">
                  <c:v>20.817287378968999</c:v>
                </c:pt>
                <c:pt idx="736">
                  <c:v>20.630743523943099</c:v>
                </c:pt>
                <c:pt idx="737">
                  <c:v>20.534694913183198</c:v>
                </c:pt>
                <c:pt idx="738">
                  <c:v>20.536266126229599</c:v>
                </c:pt>
                <c:pt idx="739">
                  <c:v>20.438380012902499</c:v>
                </c:pt>
                <c:pt idx="740">
                  <c:v>20.348776402492501</c:v>
                </c:pt>
                <c:pt idx="741">
                  <c:v>20.3494638338911</c:v>
                </c:pt>
                <c:pt idx="742">
                  <c:v>20.230826039274699</c:v>
                </c:pt>
                <c:pt idx="743">
                  <c:v>20.117074768924599</c:v>
                </c:pt>
                <c:pt idx="744">
                  <c:v>20.0918443291838</c:v>
                </c:pt>
                <c:pt idx="745">
                  <c:v>19.979188575597199</c:v>
                </c:pt>
                <c:pt idx="746">
                  <c:v>19.6545288508607</c:v>
                </c:pt>
                <c:pt idx="747">
                  <c:v>19.3002377194118</c:v>
                </c:pt>
                <c:pt idx="748">
                  <c:v>19.231799079960499</c:v>
                </c:pt>
                <c:pt idx="749">
                  <c:v>19.175591770739899</c:v>
                </c:pt>
                <c:pt idx="750">
                  <c:v>18.9223448831276</c:v>
                </c:pt>
                <c:pt idx="751">
                  <c:v>18.794102999001499</c:v>
                </c:pt>
                <c:pt idx="752">
                  <c:v>18.708919666533699</c:v>
                </c:pt>
                <c:pt idx="753">
                  <c:v>18.568096208221299</c:v>
                </c:pt>
                <c:pt idx="754">
                  <c:v>18.439987628630799</c:v>
                </c:pt>
                <c:pt idx="755">
                  <c:v>18.300192715264</c:v>
                </c:pt>
                <c:pt idx="756">
                  <c:v>18.300209378330901</c:v>
                </c:pt>
                <c:pt idx="757">
                  <c:v>17.149293178011401</c:v>
                </c:pt>
                <c:pt idx="758">
                  <c:v>17.006535845284098</c:v>
                </c:pt>
                <c:pt idx="759">
                  <c:v>17.149347412866501</c:v>
                </c:pt>
                <c:pt idx="760">
                  <c:v>17.039770400558599</c:v>
                </c:pt>
                <c:pt idx="761">
                  <c:v>16.977455597981098</c:v>
                </c:pt>
                <c:pt idx="762">
                  <c:v>16.922781610468601</c:v>
                </c:pt>
                <c:pt idx="763">
                  <c:v>16.6745676081709</c:v>
                </c:pt>
                <c:pt idx="764">
                  <c:v>16.6609522847343</c:v>
                </c:pt>
                <c:pt idx="765">
                  <c:v>16.433127941457698</c:v>
                </c:pt>
                <c:pt idx="766">
                  <c:v>16.629859732436199</c:v>
                </c:pt>
                <c:pt idx="767">
                  <c:v>14.9413232393599</c:v>
                </c:pt>
                <c:pt idx="768">
                  <c:v>16.293795987410999</c:v>
                </c:pt>
                <c:pt idx="769">
                  <c:v>15.9452787684302</c:v>
                </c:pt>
                <c:pt idx="770">
                  <c:v>16.282792839378999</c:v>
                </c:pt>
                <c:pt idx="771">
                  <c:v>17.477967971276399</c:v>
                </c:pt>
                <c:pt idx="772">
                  <c:v>14.575311489350399</c:v>
                </c:pt>
                <c:pt idx="773">
                  <c:v>15.6463690059632</c:v>
                </c:pt>
                <c:pt idx="774">
                  <c:v>15.1216978335157</c:v>
                </c:pt>
                <c:pt idx="775">
                  <c:v>15.230708301547701</c:v>
                </c:pt>
                <c:pt idx="776">
                  <c:v>15.628029223725299</c:v>
                </c:pt>
                <c:pt idx="777">
                  <c:v>15.387164273046199</c:v>
                </c:pt>
                <c:pt idx="778">
                  <c:v>15.175830111577699</c:v>
                </c:pt>
                <c:pt idx="779">
                  <c:v>15.3240202432261</c:v>
                </c:pt>
                <c:pt idx="780">
                  <c:v>15.2693462557136</c:v>
                </c:pt>
                <c:pt idx="781">
                  <c:v>15.1197894330264</c:v>
                </c:pt>
                <c:pt idx="782">
                  <c:v>15.121797492367101</c:v>
                </c:pt>
                <c:pt idx="783">
                  <c:v>14.616107470459401</c:v>
                </c:pt>
                <c:pt idx="784">
                  <c:v>14.168012037982299</c:v>
                </c:pt>
                <c:pt idx="785">
                  <c:v>14.402664951698499</c:v>
                </c:pt>
                <c:pt idx="786">
                  <c:v>14.1204538191514</c:v>
                </c:pt>
                <c:pt idx="787">
                  <c:v>14.2009754189815</c:v>
                </c:pt>
                <c:pt idx="788">
                  <c:v>14.286188151478999</c:v>
                </c:pt>
                <c:pt idx="789">
                  <c:v>14.2837259436767</c:v>
                </c:pt>
                <c:pt idx="790">
                  <c:v>14.155854573127399</c:v>
                </c:pt>
                <c:pt idx="791">
                  <c:v>14.1625289303102</c:v>
                </c:pt>
                <c:pt idx="792">
                  <c:v>14.048364689840801</c:v>
                </c:pt>
                <c:pt idx="793">
                  <c:v>13.959622674156901</c:v>
                </c:pt>
                <c:pt idx="794">
                  <c:v>14.0692330125986</c:v>
                </c:pt>
                <c:pt idx="795">
                  <c:v>13.855473895565799</c:v>
                </c:pt>
                <c:pt idx="796">
                  <c:v>13.806878320930601</c:v>
                </c:pt>
                <c:pt idx="797">
                  <c:v>13.8323341914002</c:v>
                </c:pt>
                <c:pt idx="798">
                  <c:v>13.7576619671645</c:v>
                </c:pt>
                <c:pt idx="799">
                  <c:v>13.719186398013701</c:v>
                </c:pt>
                <c:pt idx="800">
                  <c:v>13.5848863706314</c:v>
                </c:pt>
                <c:pt idx="801">
                  <c:v>13.403607405656601</c:v>
                </c:pt>
                <c:pt idx="802">
                  <c:v>13.1346907526201</c:v>
                </c:pt>
                <c:pt idx="803">
                  <c:v>12.500758207486101</c:v>
                </c:pt>
                <c:pt idx="804">
                  <c:v>12.5992157498436</c:v>
                </c:pt>
                <c:pt idx="805">
                  <c:v>12.482955889044399</c:v>
                </c:pt>
                <c:pt idx="806">
                  <c:v>12.3707706274361</c:v>
                </c:pt>
                <c:pt idx="807">
                  <c:v>12.370116522171401</c:v>
                </c:pt>
                <c:pt idx="808">
                  <c:v>12.3114260964272</c:v>
                </c:pt>
                <c:pt idx="809">
                  <c:v>12.3114260964272</c:v>
                </c:pt>
                <c:pt idx="810">
                  <c:v>12.2554187440098</c:v>
                </c:pt>
                <c:pt idx="811">
                  <c:v>12.066149039564401</c:v>
                </c:pt>
                <c:pt idx="812">
                  <c:v>12.1734098855681</c:v>
                </c:pt>
                <c:pt idx="813">
                  <c:v>11.6641160759981</c:v>
                </c:pt>
                <c:pt idx="814">
                  <c:v>12.430881659523999</c:v>
                </c:pt>
                <c:pt idx="815">
                  <c:v>11.8886574755384</c:v>
                </c:pt>
                <c:pt idx="816">
                  <c:v>11.4765129977963</c:v>
                </c:pt>
                <c:pt idx="817">
                  <c:v>12.098879457176601</c:v>
                </c:pt>
                <c:pt idx="818">
                  <c:v>11.648013390383801</c:v>
                </c:pt>
                <c:pt idx="819">
                  <c:v>12.3062099173763</c:v>
                </c:pt>
                <c:pt idx="820">
                  <c:v>11.653208341163401</c:v>
                </c:pt>
                <c:pt idx="821">
                  <c:v>10.511982832692</c:v>
                </c:pt>
                <c:pt idx="822">
                  <c:v>12.2973272244994</c:v>
                </c:pt>
                <c:pt idx="823">
                  <c:v>11.831075303520601</c:v>
                </c:pt>
                <c:pt idx="824">
                  <c:v>10.8172251996947</c:v>
                </c:pt>
                <c:pt idx="825">
                  <c:v>11.977620676296899</c:v>
                </c:pt>
                <c:pt idx="826">
                  <c:v>11.6410439827507</c:v>
                </c:pt>
                <c:pt idx="827">
                  <c:v>11.641648098814599</c:v>
                </c:pt>
                <c:pt idx="828">
                  <c:v>10.651212479983601</c:v>
                </c:pt>
                <c:pt idx="829">
                  <c:v>10.187714210703399</c:v>
                </c:pt>
                <c:pt idx="830">
                  <c:v>12.7076939583841</c:v>
                </c:pt>
                <c:pt idx="831">
                  <c:v>10.1948224467268</c:v>
                </c:pt>
                <c:pt idx="832">
                  <c:v>12.009210153149199</c:v>
                </c:pt>
                <c:pt idx="833">
                  <c:v>10.3821840702331</c:v>
                </c:pt>
                <c:pt idx="834">
                  <c:v>11.847046282350099</c:v>
                </c:pt>
                <c:pt idx="835">
                  <c:v>10.051527969753501</c:v>
                </c:pt>
                <c:pt idx="836">
                  <c:v>12.059218481919901</c:v>
                </c:pt>
                <c:pt idx="837">
                  <c:v>11.147762649902299</c:v>
                </c:pt>
                <c:pt idx="838">
                  <c:v>9.9599287174153801</c:v>
                </c:pt>
                <c:pt idx="839">
                  <c:v>11.9233236848663</c:v>
                </c:pt>
                <c:pt idx="840">
                  <c:v>10.646877434676901</c:v>
                </c:pt>
                <c:pt idx="841">
                  <c:v>11.578398155685299</c:v>
                </c:pt>
                <c:pt idx="842">
                  <c:v>11.442119468991899</c:v>
                </c:pt>
                <c:pt idx="843">
                  <c:v>10.7286657471442</c:v>
                </c:pt>
                <c:pt idx="844">
                  <c:v>11.649916814615899</c:v>
                </c:pt>
                <c:pt idx="845">
                  <c:v>10.955495191159301</c:v>
                </c:pt>
                <c:pt idx="846">
                  <c:v>11.1220629963838</c:v>
                </c:pt>
                <c:pt idx="847">
                  <c:v>11.143706950629401</c:v>
                </c:pt>
                <c:pt idx="848">
                  <c:v>11.299367660119399</c:v>
                </c:pt>
                <c:pt idx="849">
                  <c:v>11.5114522987003</c:v>
                </c:pt>
                <c:pt idx="850">
                  <c:v>11.0908920135056</c:v>
                </c:pt>
                <c:pt idx="851">
                  <c:v>11.4328348537052</c:v>
                </c:pt>
                <c:pt idx="852">
                  <c:v>11.352505038919899</c:v>
                </c:pt>
                <c:pt idx="853">
                  <c:v>11.015028220209</c:v>
                </c:pt>
                <c:pt idx="854">
                  <c:v>11.4215820792193</c:v>
                </c:pt>
                <c:pt idx="855">
                  <c:v>11.317354550498001</c:v>
                </c:pt>
                <c:pt idx="856">
                  <c:v>11.088926730257599</c:v>
                </c:pt>
                <c:pt idx="857">
                  <c:v>11.314939044892601</c:v>
                </c:pt>
                <c:pt idx="858">
                  <c:v>11.287675710985701</c:v>
                </c:pt>
                <c:pt idx="859">
                  <c:v>11.328247220016401</c:v>
                </c:pt>
                <c:pt idx="860">
                  <c:v>11.2959546073489</c:v>
                </c:pt>
                <c:pt idx="861">
                  <c:v>11.3192318617042</c:v>
                </c:pt>
                <c:pt idx="862">
                  <c:v>11.246309898597101</c:v>
                </c:pt>
                <c:pt idx="863">
                  <c:v>11.303571546239001</c:v>
                </c:pt>
                <c:pt idx="864">
                  <c:v>11.2755453178072</c:v>
                </c:pt>
                <c:pt idx="865">
                  <c:v>11.372348970883699</c:v>
                </c:pt>
                <c:pt idx="866">
                  <c:v>11.328224302491799</c:v>
                </c:pt>
                <c:pt idx="867">
                  <c:v>11.513936601921699</c:v>
                </c:pt>
                <c:pt idx="868">
                  <c:v>11.3753084227904</c:v>
                </c:pt>
                <c:pt idx="869">
                  <c:v>11.103771742140999</c:v>
                </c:pt>
                <c:pt idx="870">
                  <c:v>11.376875390182599</c:v>
                </c:pt>
                <c:pt idx="871">
                  <c:v>11.123799698444</c:v>
                </c:pt>
                <c:pt idx="872">
                  <c:v>11.368510211031101</c:v>
                </c:pt>
                <c:pt idx="873">
                  <c:v>11.2434476856857</c:v>
                </c:pt>
                <c:pt idx="874">
                  <c:v>11.287206405705399</c:v>
                </c:pt>
                <c:pt idx="875">
                  <c:v>11.268158602897801</c:v>
                </c:pt>
                <c:pt idx="876">
                  <c:v>11.1895993188619</c:v>
                </c:pt>
                <c:pt idx="877">
                  <c:v>11.3302116811589</c:v>
                </c:pt>
                <c:pt idx="878">
                  <c:v>11.3302116811589</c:v>
                </c:pt>
                <c:pt idx="879">
                  <c:v>11.751440086781599</c:v>
                </c:pt>
                <c:pt idx="880">
                  <c:v>10.921663458421</c:v>
                </c:pt>
                <c:pt idx="881">
                  <c:v>11.3310755127359</c:v>
                </c:pt>
                <c:pt idx="882">
                  <c:v>11.229456233315</c:v>
                </c:pt>
                <c:pt idx="883">
                  <c:v>11.084795065302901</c:v>
                </c:pt>
                <c:pt idx="884">
                  <c:v>11.3435256996875</c:v>
                </c:pt>
                <c:pt idx="885">
                  <c:v>11.0548365602068</c:v>
                </c:pt>
                <c:pt idx="886">
                  <c:v>11.307758997339199</c:v>
                </c:pt>
                <c:pt idx="887">
                  <c:v>11.2559598681982</c:v>
                </c:pt>
                <c:pt idx="888">
                  <c:v>11.248456922873</c:v>
                </c:pt>
                <c:pt idx="889">
                  <c:v>11.260027893381199</c:v>
                </c:pt>
                <c:pt idx="890">
                  <c:v>11.467366844889501</c:v>
                </c:pt>
                <c:pt idx="891">
                  <c:v>11.303558215218301</c:v>
                </c:pt>
                <c:pt idx="892">
                  <c:v>11.493961327765399</c:v>
                </c:pt>
                <c:pt idx="893">
                  <c:v>11.4981780423504</c:v>
                </c:pt>
                <c:pt idx="894">
                  <c:v>11.549140411590599</c:v>
                </c:pt>
                <c:pt idx="895">
                  <c:v>11.5436830973943</c:v>
                </c:pt>
                <c:pt idx="896">
                  <c:v>11.531697467513499</c:v>
                </c:pt>
                <c:pt idx="897">
                  <c:v>11.547062732528399</c:v>
                </c:pt>
                <c:pt idx="898">
                  <c:v>11.702886466133799</c:v>
                </c:pt>
                <c:pt idx="899">
                  <c:v>11.758210952357</c:v>
                </c:pt>
                <c:pt idx="900">
                  <c:v>11.7874378802585</c:v>
                </c:pt>
                <c:pt idx="901">
                  <c:v>11.8237518159122</c:v>
                </c:pt>
                <c:pt idx="902">
                  <c:v>11.822185807170399</c:v>
                </c:pt>
                <c:pt idx="903">
                  <c:v>11.8665943868005</c:v>
                </c:pt>
                <c:pt idx="904">
                  <c:v>11.891726126340201</c:v>
                </c:pt>
                <c:pt idx="905">
                  <c:v>11.8976179584773</c:v>
                </c:pt>
                <c:pt idx="906">
                  <c:v>11.914691347628199</c:v>
                </c:pt>
                <c:pt idx="907">
                  <c:v>11.9418269008543</c:v>
                </c:pt>
                <c:pt idx="908">
                  <c:v>11.986073095469299</c:v>
                </c:pt>
                <c:pt idx="909">
                  <c:v>12.086327601152099</c:v>
                </c:pt>
                <c:pt idx="910">
                  <c:v>12.047673623019501</c:v>
                </c:pt>
                <c:pt idx="911">
                  <c:v>12.068696798134299</c:v>
                </c:pt>
                <c:pt idx="912">
                  <c:v>12.186965357374399</c:v>
                </c:pt>
                <c:pt idx="913">
                  <c:v>12.2065228216991</c:v>
                </c:pt>
                <c:pt idx="914">
                  <c:v>12.2557019232272</c:v>
                </c:pt>
                <c:pt idx="915">
                  <c:v>12.231079845204601</c:v>
                </c:pt>
                <c:pt idx="916">
                  <c:v>12.322459829768899</c:v>
                </c:pt>
                <c:pt idx="917">
                  <c:v>12.3612444645333</c:v>
                </c:pt>
                <c:pt idx="918">
                  <c:v>12.368615383523499</c:v>
                </c:pt>
                <c:pt idx="919">
                  <c:v>12.397500558777899</c:v>
                </c:pt>
                <c:pt idx="920">
                  <c:v>12.433255802364</c:v>
                </c:pt>
                <c:pt idx="921">
                  <c:v>12.438576844570999</c:v>
                </c:pt>
                <c:pt idx="922">
                  <c:v>12.4499766192056</c:v>
                </c:pt>
                <c:pt idx="923">
                  <c:v>12.449580951253401</c:v>
                </c:pt>
                <c:pt idx="924">
                  <c:v>12.448477582281701</c:v>
                </c:pt>
                <c:pt idx="925">
                  <c:v>12.4436162123909</c:v>
                </c:pt>
                <c:pt idx="926">
                  <c:v>12.4293052857973</c:v>
                </c:pt>
                <c:pt idx="927">
                  <c:v>12.451295238344301</c:v>
                </c:pt>
                <c:pt idx="928">
                  <c:v>12.363716989442301</c:v>
                </c:pt>
                <c:pt idx="929">
                  <c:v>12.3306912018296</c:v>
                </c:pt>
                <c:pt idx="930">
                  <c:v>12.2946703078229</c:v>
                </c:pt>
                <c:pt idx="931">
                  <c:v>12.285834317142999</c:v>
                </c:pt>
                <c:pt idx="932">
                  <c:v>12.1595550683612</c:v>
                </c:pt>
                <c:pt idx="933">
                  <c:v>12.127808730348599</c:v>
                </c:pt>
                <c:pt idx="934">
                  <c:v>12.113056711806401</c:v>
                </c:pt>
                <c:pt idx="935">
                  <c:v>12.0999167651026</c:v>
                </c:pt>
                <c:pt idx="936">
                  <c:v>12.092421991535801</c:v>
                </c:pt>
                <c:pt idx="937">
                  <c:v>12.047851985541101</c:v>
                </c:pt>
                <c:pt idx="938">
                  <c:v>11.930297290275499</c:v>
                </c:pt>
                <c:pt idx="939">
                  <c:v>11.9014836520434</c:v>
                </c:pt>
                <c:pt idx="940">
                  <c:v>11.827383176388199</c:v>
                </c:pt>
                <c:pt idx="941">
                  <c:v>11.719664894918999</c:v>
                </c:pt>
                <c:pt idx="942">
                  <c:v>11.6669365601338</c:v>
                </c:pt>
                <c:pt idx="943">
                  <c:v>11.5528484218909</c:v>
                </c:pt>
                <c:pt idx="944">
                  <c:v>11.471402181621</c:v>
                </c:pt>
                <c:pt idx="945">
                  <c:v>11.318421897554</c:v>
                </c:pt>
                <c:pt idx="946">
                  <c:v>11.113375875275</c:v>
                </c:pt>
                <c:pt idx="947">
                  <c:v>11.065368712287199</c:v>
                </c:pt>
                <c:pt idx="948">
                  <c:v>10.897289133176001</c:v>
                </c:pt>
                <c:pt idx="949">
                  <c:v>10.8207470388896</c:v>
                </c:pt>
                <c:pt idx="950">
                  <c:v>10.7720815249828</c:v>
                </c:pt>
                <c:pt idx="951">
                  <c:v>10.641385924363</c:v>
                </c:pt>
                <c:pt idx="952">
                  <c:v>10.429311055291199</c:v>
                </c:pt>
                <c:pt idx="953">
                  <c:v>10.2237981475879</c:v>
                </c:pt>
                <c:pt idx="954">
                  <c:v>10.194976337597501</c:v>
                </c:pt>
                <c:pt idx="955">
                  <c:v>10.1472109488553</c:v>
                </c:pt>
                <c:pt idx="956">
                  <c:v>10.058232043680301</c:v>
                </c:pt>
                <c:pt idx="957">
                  <c:v>9.9661208014716003</c:v>
                </c:pt>
                <c:pt idx="958">
                  <c:v>9.7671241115903396</c:v>
                </c:pt>
                <c:pt idx="959">
                  <c:v>9.7133045056959606</c:v>
                </c:pt>
                <c:pt idx="960">
                  <c:v>9.5622738004603196</c:v>
                </c:pt>
                <c:pt idx="961">
                  <c:v>9.4048605014883595</c:v>
                </c:pt>
                <c:pt idx="962">
                  <c:v>9.3684021220870797</c:v>
                </c:pt>
                <c:pt idx="963">
                  <c:v>9.2543427447737407</c:v>
                </c:pt>
                <c:pt idx="964">
                  <c:v>9.2239673434541398</c:v>
                </c:pt>
                <c:pt idx="965">
                  <c:v>9.0680540400564595</c:v>
                </c:pt>
                <c:pt idx="966">
                  <c:v>9.0680540400564595</c:v>
                </c:pt>
                <c:pt idx="967">
                  <c:v>8.9772970714738793</c:v>
                </c:pt>
                <c:pt idx="968">
                  <c:v>8.8921437781360808</c:v>
                </c:pt>
                <c:pt idx="969">
                  <c:v>8.8628181500333998</c:v>
                </c:pt>
                <c:pt idx="970">
                  <c:v>8.7834390887138394</c:v>
                </c:pt>
                <c:pt idx="971">
                  <c:v>8.7404017653269399</c:v>
                </c:pt>
                <c:pt idx="972">
                  <c:v>8.7026185123292397</c:v>
                </c:pt>
                <c:pt idx="973">
                  <c:v>8.5808477415789604</c:v>
                </c:pt>
                <c:pt idx="974">
                  <c:v>8.5099635573923997</c:v>
                </c:pt>
                <c:pt idx="975">
                  <c:v>8.3758938454933194</c:v>
                </c:pt>
                <c:pt idx="976">
                  <c:v>8.2519986934839</c:v>
                </c:pt>
                <c:pt idx="977">
                  <c:v>8.1533258094568204</c:v>
                </c:pt>
                <c:pt idx="978">
                  <c:v>8.0720808041905805</c:v>
                </c:pt>
                <c:pt idx="979">
                  <c:v>7.9546715113230002</c:v>
                </c:pt>
                <c:pt idx="980">
                  <c:v>7.9069976096739003</c:v>
                </c:pt>
                <c:pt idx="981">
                  <c:v>7.80060876700548</c:v>
                </c:pt>
                <c:pt idx="982">
                  <c:v>7.7009403446165399</c:v>
                </c:pt>
                <c:pt idx="983">
                  <c:v>7.6855045012297198</c:v>
                </c:pt>
                <c:pt idx="984">
                  <c:v>7.5990011799200401</c:v>
                </c:pt>
                <c:pt idx="985">
                  <c:v>7.5934772134559996</c:v>
                </c:pt>
                <c:pt idx="986">
                  <c:v>7.5209427465426</c:v>
                </c:pt>
                <c:pt idx="987">
                  <c:v>7.3391318416264202</c:v>
                </c:pt>
                <c:pt idx="988">
                  <c:v>7.2574781118951597</c:v>
                </c:pt>
                <c:pt idx="989">
                  <c:v>7.1556467778085198</c:v>
                </c:pt>
                <c:pt idx="990">
                  <c:v>7.1525726017341</c:v>
                </c:pt>
                <c:pt idx="991">
                  <c:v>7.0614108347905802</c:v>
                </c:pt>
                <c:pt idx="992">
                  <c:v>6.9921181332713402</c:v>
                </c:pt>
                <c:pt idx="993">
                  <c:v>6.9481607346490204</c:v>
                </c:pt>
                <c:pt idx="994">
                  <c:v>6.8788886223008401</c:v>
                </c:pt>
                <c:pt idx="995">
                  <c:v>6.8067292341685199</c:v>
                </c:pt>
                <c:pt idx="996">
                  <c:v>6.8067292341685199</c:v>
                </c:pt>
                <c:pt idx="997">
                  <c:v>6.6968114278639197</c:v>
                </c:pt>
                <c:pt idx="998">
                  <c:v>6.6784556216593201</c:v>
                </c:pt>
                <c:pt idx="999">
                  <c:v>6.5719491788719804</c:v>
                </c:pt>
                <c:pt idx="1000">
                  <c:v>6.5131721507892602</c:v>
                </c:pt>
                <c:pt idx="1001">
                  <c:v>6.3987416207989796</c:v>
                </c:pt>
                <c:pt idx="1002">
                  <c:v>6.3521547446047801</c:v>
                </c:pt>
                <c:pt idx="1003">
                  <c:v>6.2857663014867597</c:v>
                </c:pt>
                <c:pt idx="1004">
                  <c:v>6.27193860383424</c:v>
                </c:pt>
                <c:pt idx="1005">
                  <c:v>6.2161282407662997</c:v>
                </c:pt>
                <c:pt idx="1006">
                  <c:v>6.0757131873688799</c:v>
                </c:pt>
                <c:pt idx="1007">
                  <c:v>5.9673450462892204</c:v>
                </c:pt>
                <c:pt idx="1008">
                  <c:v>5.9403267736318703</c:v>
                </c:pt>
                <c:pt idx="1009">
                  <c:v>5.8975397157991098</c:v>
                </c:pt>
                <c:pt idx="1010">
                  <c:v>5.8874994190953904</c:v>
                </c:pt>
                <c:pt idx="1011">
                  <c:v>5.8492407893648899</c:v>
                </c:pt>
                <c:pt idx="1012">
                  <c:v>5.7471389201031897</c:v>
                </c:pt>
                <c:pt idx="1013">
                  <c:v>5.7219957218012301</c:v>
                </c:pt>
                <c:pt idx="1014">
                  <c:v>5.63703357440796</c:v>
                </c:pt>
                <c:pt idx="1015">
                  <c:v>5.6206521818601098</c:v>
                </c:pt>
                <c:pt idx="1016">
                  <c:v>5.6048249161754002</c:v>
                </c:pt>
                <c:pt idx="1017">
                  <c:v>5.5427727965646802</c:v>
                </c:pt>
                <c:pt idx="1018">
                  <c:v>5.4957360175632104</c:v>
                </c:pt>
                <c:pt idx="1019">
                  <c:v>5.4957360175632104</c:v>
                </c:pt>
                <c:pt idx="1020">
                  <c:v>5.4489325214989002</c:v>
                </c:pt>
                <c:pt idx="1021">
                  <c:v>5.4352884371328098</c:v>
                </c:pt>
                <c:pt idx="1022">
                  <c:v>5.4231273657239303</c:v>
                </c:pt>
                <c:pt idx="1023">
                  <c:v>5.4210069105689103</c:v>
                </c:pt>
                <c:pt idx="1024">
                  <c:v>5.3896647318169402</c:v>
                </c:pt>
                <c:pt idx="1025">
                  <c:v>5.29004109432418</c:v>
                </c:pt>
                <c:pt idx="1026">
                  <c:v>5.3656010263117802</c:v>
                </c:pt>
                <c:pt idx="1027">
                  <c:v>5.3186433169907499</c:v>
                </c:pt>
                <c:pt idx="1028">
                  <c:v>5.2346221535541302</c:v>
                </c:pt>
                <c:pt idx="1029">
                  <c:v>5.3225225245827303</c:v>
                </c:pt>
                <c:pt idx="1030">
                  <c:v>5.1788487231740596</c:v>
                </c:pt>
                <c:pt idx="1031">
                  <c:v>5.1558798953320597</c:v>
                </c:pt>
                <c:pt idx="1032">
                  <c:v>5.1847817336533399</c:v>
                </c:pt>
                <c:pt idx="1033">
                  <c:v>5.1115722527539598</c:v>
                </c:pt>
                <c:pt idx="1034">
                  <c:v>5.1135554772693999</c:v>
                </c:pt>
                <c:pt idx="1035">
                  <c:v>5.0481534421044501</c:v>
                </c:pt>
                <c:pt idx="1036">
                  <c:v>4.9722817965995896</c:v>
                </c:pt>
                <c:pt idx="1037">
                  <c:v>4.9103002553607498</c:v>
                </c:pt>
                <c:pt idx="1038">
                  <c:v>4.9082588698861098</c:v>
                </c:pt>
                <c:pt idx="1039">
                  <c:v>4.82733767599973</c:v>
                </c:pt>
                <c:pt idx="1040">
                  <c:v>4.7316677505749603</c:v>
                </c:pt>
                <c:pt idx="1041">
                  <c:v>4.6091001200655199</c:v>
                </c:pt>
                <c:pt idx="1042">
                  <c:v>4.5674582486469504</c:v>
                </c:pt>
                <c:pt idx="1043">
                  <c:v>4.49072797586975</c:v>
                </c:pt>
                <c:pt idx="1044">
                  <c:v>4.3652315716838599</c:v>
                </c:pt>
                <c:pt idx="1045">
                  <c:v>4.1906896900555797</c:v>
                </c:pt>
                <c:pt idx="1046">
                  <c:v>4.00084102392172</c:v>
                </c:pt>
                <c:pt idx="1047">
                  <c:v>3.83546903341235</c:v>
                </c:pt>
                <c:pt idx="1048">
                  <c:v>3.6533111715443201</c:v>
                </c:pt>
                <c:pt idx="1049">
                  <c:v>3.4795776084374199</c:v>
                </c:pt>
                <c:pt idx="1050">
                  <c:v>3.3267169332927402</c:v>
                </c:pt>
                <c:pt idx="1051">
                  <c:v>3.1952378489769102</c:v>
                </c:pt>
                <c:pt idx="1052">
                  <c:v>2.9649218978682401</c:v>
                </c:pt>
                <c:pt idx="1053">
                  <c:v>2.9256716558800702</c:v>
                </c:pt>
                <c:pt idx="1054">
                  <c:v>2.6401899970092702</c:v>
                </c:pt>
                <c:pt idx="1055">
                  <c:v>2.5555353174789799</c:v>
                </c:pt>
                <c:pt idx="1056">
                  <c:v>2.3499838793372199</c:v>
                </c:pt>
                <c:pt idx="1057">
                  <c:v>2.2577592826638799</c:v>
                </c:pt>
                <c:pt idx="1058">
                  <c:v>2.06238176531141</c:v>
                </c:pt>
                <c:pt idx="1059">
                  <c:v>1.85414725384292</c:v>
                </c:pt>
                <c:pt idx="1060">
                  <c:v>1.66853557191494</c:v>
                </c:pt>
                <c:pt idx="1061">
                  <c:v>1.5279029399969799</c:v>
                </c:pt>
                <c:pt idx="1062">
                  <c:v>1.44686903074613</c:v>
                </c:pt>
                <c:pt idx="1063">
                  <c:v>1.10937194241435</c:v>
                </c:pt>
                <c:pt idx="1064">
                  <c:v>0.80742982131532204</c:v>
                </c:pt>
                <c:pt idx="1065">
                  <c:v>0.51964441355324298</c:v>
                </c:pt>
                <c:pt idx="1066">
                  <c:v>0.33418269922764998</c:v>
                </c:pt>
                <c:pt idx="1067">
                  <c:v>0.18862140605088201</c:v>
                </c:pt>
                <c:pt idx="1068">
                  <c:v>3.2756813653475499E-2</c:v>
                </c:pt>
                <c:pt idx="1069">
                  <c:v>-0.29393740299971199</c:v>
                </c:pt>
                <c:pt idx="1070">
                  <c:v>-0.42566643331956999</c:v>
                </c:pt>
                <c:pt idx="1071">
                  <c:v>-0.69339968905355398</c:v>
                </c:pt>
                <c:pt idx="1072">
                  <c:v>-0.94190938090180198</c:v>
                </c:pt>
                <c:pt idx="1073">
                  <c:v>-1.1664968435387999</c:v>
                </c:pt>
                <c:pt idx="1074">
                  <c:v>-1.37223125586673</c:v>
                </c:pt>
                <c:pt idx="1075">
                  <c:v>-1.5224879273651899</c:v>
                </c:pt>
                <c:pt idx="1076">
                  <c:v>-1.8183640529995999</c:v>
                </c:pt>
                <c:pt idx="1077">
                  <c:v>-1.87775008190069</c:v>
                </c:pt>
                <c:pt idx="1078">
                  <c:v>-2.0691154066758002</c:v>
                </c:pt>
                <c:pt idx="1079">
                  <c:v>-2.3753114945978</c:v>
                </c:pt>
                <c:pt idx="1080">
                  <c:v>-2.57797958305959</c:v>
                </c:pt>
                <c:pt idx="1081">
                  <c:v>-2.8731013054774999</c:v>
                </c:pt>
                <c:pt idx="1082">
                  <c:v>-3.0013431896035101</c:v>
                </c:pt>
                <c:pt idx="1083">
                  <c:v>-3.1860883920508698</c:v>
                </c:pt>
                <c:pt idx="1084">
                  <c:v>-3.40362577962367</c:v>
                </c:pt>
                <c:pt idx="1085">
                  <c:v>-3.47503957539818</c:v>
                </c:pt>
                <c:pt idx="1086">
                  <c:v>-3.7307983404634402</c:v>
                </c:pt>
                <c:pt idx="1087">
                  <c:v>-3.8126239051687998</c:v>
                </c:pt>
                <c:pt idx="1088">
                  <c:v>-4.0063887115825398</c:v>
                </c:pt>
                <c:pt idx="1089">
                  <c:v>-4.3775696188958504</c:v>
                </c:pt>
                <c:pt idx="1090">
                  <c:v>-4.4883172915433898</c:v>
                </c:pt>
                <c:pt idx="1091">
                  <c:v>-4.5523026464687204</c:v>
                </c:pt>
                <c:pt idx="1092">
                  <c:v>-4.72363184318242</c:v>
                </c:pt>
                <c:pt idx="1093">
                  <c:v>-5.0183454802355101</c:v>
                </c:pt>
                <c:pt idx="1094">
                  <c:v>-5.3263405402862496</c:v>
                </c:pt>
                <c:pt idx="1095">
                  <c:v>-5.5071559068405502</c:v>
                </c:pt>
                <c:pt idx="1096">
                  <c:v>-5.7026412548028897</c:v>
                </c:pt>
                <c:pt idx="1097">
                  <c:v>-5.80627251966862</c:v>
                </c:pt>
                <c:pt idx="1098">
                  <c:v>-6.0106487322662998</c:v>
                </c:pt>
                <c:pt idx="1099">
                  <c:v>-6.2055675359528397</c:v>
                </c:pt>
                <c:pt idx="1100">
                  <c:v>-6.5148583891204197</c:v>
                </c:pt>
                <c:pt idx="1101">
                  <c:v>-6.6503865987014397</c:v>
                </c:pt>
                <c:pt idx="1102">
                  <c:v>-6.9256724694112801</c:v>
                </c:pt>
                <c:pt idx="1103">
                  <c:v>-7.0318708052354397</c:v>
                </c:pt>
                <c:pt idx="1104">
                  <c:v>-7.1860766235974998</c:v>
                </c:pt>
                <c:pt idx="1105">
                  <c:v>-7.3631761262252402</c:v>
                </c:pt>
                <c:pt idx="1106">
                  <c:v>-7.5470035817907002</c:v>
                </c:pt>
                <c:pt idx="1107">
                  <c:v>-7.7201787723801596</c:v>
                </c:pt>
                <c:pt idx="1108">
                  <c:v>-8.0017054409824198</c:v>
                </c:pt>
                <c:pt idx="1109">
                  <c:v>-8.1433662982958399</c:v>
                </c:pt>
                <c:pt idx="1110">
                  <c:v>-8.2507470727720804</c:v>
                </c:pt>
                <c:pt idx="1111">
                  <c:v>-8.5037518665886793</c:v>
                </c:pt>
                <c:pt idx="1112">
                  <c:v>-8.6136369858597597</c:v>
                </c:pt>
                <c:pt idx="1113">
                  <c:v>-8.7341168482477798</c:v>
                </c:pt>
                <c:pt idx="1114">
                  <c:v>-8.9808798855216008</c:v>
                </c:pt>
                <c:pt idx="1115">
                  <c:v>-9.1007807862211205</c:v>
                </c:pt>
                <c:pt idx="1116">
                  <c:v>-9.4311026667117002</c:v>
                </c:pt>
                <c:pt idx="1117">
                  <c:v>-9.5554192801490405</c:v>
                </c:pt>
                <c:pt idx="1118">
                  <c:v>-9.7906384185908397</c:v>
                </c:pt>
                <c:pt idx="1119">
                  <c:v>-9.9376115072526598</c:v>
                </c:pt>
                <c:pt idx="1120">
                  <c:v>-10.200619025984899</c:v>
                </c:pt>
                <c:pt idx="1121">
                  <c:v>-10.381188372639301</c:v>
                </c:pt>
                <c:pt idx="1122">
                  <c:v>-10.8089261940287</c:v>
                </c:pt>
                <c:pt idx="1123">
                  <c:v>-11.099322818545099</c:v>
                </c:pt>
                <c:pt idx="1124">
                  <c:v>-11.482869319274901</c:v>
                </c:pt>
                <c:pt idx="1125">
                  <c:v>-11.725595648696199</c:v>
                </c:pt>
                <c:pt idx="1126">
                  <c:v>-11.9248262606148</c:v>
                </c:pt>
                <c:pt idx="1127">
                  <c:v>-12.2162938866194</c:v>
                </c:pt>
                <c:pt idx="1128">
                  <c:v>-12.3947052063307</c:v>
                </c:pt>
                <c:pt idx="1129">
                  <c:v>-12.6459806477401</c:v>
                </c:pt>
                <c:pt idx="1130">
                  <c:v>-12.863867640168399</c:v>
                </c:pt>
                <c:pt idx="1131">
                  <c:v>-13.219153990429</c:v>
                </c:pt>
                <c:pt idx="1132">
                  <c:v>-13.502643294375501</c:v>
                </c:pt>
                <c:pt idx="1133">
                  <c:v>-13.5600957684119</c:v>
                </c:pt>
                <c:pt idx="1134">
                  <c:v>-13.848763360071199</c:v>
                </c:pt>
                <c:pt idx="1135">
                  <c:v>-14.058646876066</c:v>
                </c:pt>
                <c:pt idx="1136">
                  <c:v>-14.2816167430097</c:v>
                </c:pt>
                <c:pt idx="1137">
                  <c:v>-14.4860468709124</c:v>
                </c:pt>
                <c:pt idx="1138">
                  <c:v>-14.7802060615522</c:v>
                </c:pt>
                <c:pt idx="1139">
                  <c:v>-15.058570353990699</c:v>
                </c:pt>
                <c:pt idx="1140">
                  <c:v>-15.308370954201299</c:v>
                </c:pt>
                <c:pt idx="1141">
                  <c:v>-15.5366948699359</c:v>
                </c:pt>
                <c:pt idx="1142">
                  <c:v>-15.806214360835799</c:v>
                </c:pt>
                <c:pt idx="1143">
                  <c:v>-16.093732200876499</c:v>
                </c:pt>
                <c:pt idx="1144">
                  <c:v>-16.302382649918101</c:v>
                </c:pt>
                <c:pt idx="1145">
                  <c:v>-16.6047576912073</c:v>
                </c:pt>
                <c:pt idx="1146">
                  <c:v>-16.863540643146301</c:v>
                </c:pt>
                <c:pt idx="1147">
                  <c:v>-17.139671765065401</c:v>
                </c:pt>
                <c:pt idx="1148">
                  <c:v>-17.477376662408801</c:v>
                </c:pt>
                <c:pt idx="1149">
                  <c:v>-17.642231139192699</c:v>
                </c:pt>
                <c:pt idx="1150">
                  <c:v>-18.088750154318799</c:v>
                </c:pt>
                <c:pt idx="1151">
                  <c:v>-18.4030275101542</c:v>
                </c:pt>
                <c:pt idx="1152">
                  <c:v>-18.637279232063399</c:v>
                </c:pt>
                <c:pt idx="1153">
                  <c:v>-19.1092668546219</c:v>
                </c:pt>
                <c:pt idx="1154">
                  <c:v>-19.3932593375804</c:v>
                </c:pt>
                <c:pt idx="1155">
                  <c:v>-19.6847521179605</c:v>
                </c:pt>
                <c:pt idx="1156">
                  <c:v>-19.994967292017702</c:v>
                </c:pt>
                <c:pt idx="1157">
                  <c:v>-20.049186491968399</c:v>
                </c:pt>
                <c:pt idx="1158">
                  <c:v>-20.370009146105499</c:v>
                </c:pt>
                <c:pt idx="1159">
                  <c:v>-20.7205168027097</c:v>
                </c:pt>
                <c:pt idx="1160">
                  <c:v>-20.769132646965801</c:v>
                </c:pt>
                <c:pt idx="1161">
                  <c:v>-21.087067386218401</c:v>
                </c:pt>
                <c:pt idx="1162">
                  <c:v>-21.157947005200601</c:v>
                </c:pt>
                <c:pt idx="1163">
                  <c:v>-21.260265174782301</c:v>
                </c:pt>
                <c:pt idx="1164">
                  <c:v>-21.5834784996994</c:v>
                </c:pt>
                <c:pt idx="1165">
                  <c:v>-22.048172675197399</c:v>
                </c:pt>
                <c:pt idx="1166">
                  <c:v>-22.316828973620598</c:v>
                </c:pt>
                <c:pt idx="1167">
                  <c:v>-22.347937869435398</c:v>
                </c:pt>
                <c:pt idx="1168">
                  <c:v>-22.624606135600601</c:v>
                </c:pt>
                <c:pt idx="1169">
                  <c:v>-22.728228270057599</c:v>
                </c:pt>
                <c:pt idx="1170">
                  <c:v>-22.875904814084699</c:v>
                </c:pt>
                <c:pt idx="1171">
                  <c:v>-23.124130275144701</c:v>
                </c:pt>
                <c:pt idx="1172">
                  <c:v>-23.247033814896401</c:v>
                </c:pt>
                <c:pt idx="1173">
                  <c:v>-23.399930144528501</c:v>
                </c:pt>
                <c:pt idx="1174">
                  <c:v>-23.5787871213928</c:v>
                </c:pt>
                <c:pt idx="1175">
                  <c:v>-23.6559036121632</c:v>
                </c:pt>
                <c:pt idx="1176">
                  <c:v>-23.850422182693201</c:v>
                </c:pt>
                <c:pt idx="1177">
                  <c:v>-24.111390963854401</c:v>
                </c:pt>
                <c:pt idx="1178">
                  <c:v>-24.182061815174698</c:v>
                </c:pt>
                <c:pt idx="1179">
                  <c:v>-24.4706735742283</c:v>
                </c:pt>
                <c:pt idx="1180">
                  <c:v>-24.688263279355301</c:v>
                </c:pt>
                <c:pt idx="1181">
                  <c:v>-24.860091409426701</c:v>
                </c:pt>
                <c:pt idx="1182">
                  <c:v>-24.871969208697699</c:v>
                </c:pt>
                <c:pt idx="1183">
                  <c:v>-25.161031509658699</c:v>
                </c:pt>
                <c:pt idx="1184">
                  <c:v>-25.2296697863631</c:v>
                </c:pt>
                <c:pt idx="1185">
                  <c:v>-25.5460336321193</c:v>
                </c:pt>
                <c:pt idx="1186">
                  <c:v>-25.645372719273698</c:v>
                </c:pt>
                <c:pt idx="1187">
                  <c:v>-25.7405793658282</c:v>
                </c:pt>
                <c:pt idx="1188">
                  <c:v>-25.919274277227501</c:v>
                </c:pt>
                <c:pt idx="1189">
                  <c:v>-26.1666865350115</c:v>
                </c:pt>
                <c:pt idx="1190">
                  <c:v>-26.5324085303779</c:v>
                </c:pt>
                <c:pt idx="1191">
                  <c:v>-26.727322129759798</c:v>
                </c:pt>
                <c:pt idx="1192">
                  <c:v>-26.999328343737201</c:v>
                </c:pt>
                <c:pt idx="1193">
                  <c:v>-27.134526898533501</c:v>
                </c:pt>
                <c:pt idx="1194">
                  <c:v>-27.4455213106326</c:v>
                </c:pt>
                <c:pt idx="1195">
                  <c:v>-27.794569830454599</c:v>
                </c:pt>
                <c:pt idx="1196">
                  <c:v>-28.094327172484299</c:v>
                </c:pt>
                <c:pt idx="1197">
                  <c:v>-28.4201075683597</c:v>
                </c:pt>
                <c:pt idx="1198">
                  <c:v>-28.616204245494099</c:v>
                </c:pt>
                <c:pt idx="1199">
                  <c:v>-28.997608104147101</c:v>
                </c:pt>
                <c:pt idx="1200">
                  <c:v>-29.305315007305399</c:v>
                </c:pt>
                <c:pt idx="1201">
                  <c:v>-29.728656426927699</c:v>
                </c:pt>
                <c:pt idx="1202">
                  <c:v>-30.1130854311047</c:v>
                </c:pt>
                <c:pt idx="1203">
                  <c:v>-30.411914206590499</c:v>
                </c:pt>
                <c:pt idx="1204">
                  <c:v>-30.692698889389</c:v>
                </c:pt>
                <c:pt idx="1205">
                  <c:v>-31.069419787133</c:v>
                </c:pt>
                <c:pt idx="1206">
                  <c:v>-31.512733969552801</c:v>
                </c:pt>
                <c:pt idx="1207">
                  <c:v>-31.9049576825015</c:v>
                </c:pt>
                <c:pt idx="1208">
                  <c:v>-32.713782444722199</c:v>
                </c:pt>
                <c:pt idx="1209">
                  <c:v>-33.3213515530664</c:v>
                </c:pt>
                <c:pt idx="1210">
                  <c:v>-33.647782128102399</c:v>
                </c:pt>
                <c:pt idx="1211">
                  <c:v>-34.154723569283398</c:v>
                </c:pt>
                <c:pt idx="1212">
                  <c:v>-34.532924192980801</c:v>
                </c:pt>
                <c:pt idx="1213">
                  <c:v>-34.920769764979902</c:v>
                </c:pt>
                <c:pt idx="1214">
                  <c:v>-35.573068296880201</c:v>
                </c:pt>
                <c:pt idx="1215">
                  <c:v>-35.888491478230002</c:v>
                </c:pt>
                <c:pt idx="1216">
                  <c:v>-36.583735846424098</c:v>
                </c:pt>
                <c:pt idx="1217">
                  <c:v>-36.9433585201919</c:v>
                </c:pt>
                <c:pt idx="1218">
                  <c:v>-37.3804946308829</c:v>
                </c:pt>
                <c:pt idx="1219">
                  <c:v>-37.690338971813297</c:v>
                </c:pt>
                <c:pt idx="1220">
                  <c:v>-38.119826095680899</c:v>
                </c:pt>
                <c:pt idx="1221">
                  <c:v>-38.749209715044202</c:v>
                </c:pt>
                <c:pt idx="1222">
                  <c:v>-39.078981714325899</c:v>
                </c:pt>
                <c:pt idx="1223">
                  <c:v>-39.546489939332503</c:v>
                </c:pt>
                <c:pt idx="1224">
                  <c:v>-40.122986445449499</c:v>
                </c:pt>
                <c:pt idx="1225">
                  <c:v>-40.472277378617399</c:v>
                </c:pt>
                <c:pt idx="1226">
                  <c:v>-40.779380485261903</c:v>
                </c:pt>
                <c:pt idx="1227">
                  <c:v>-41.567731953576697</c:v>
                </c:pt>
                <c:pt idx="1228">
                  <c:v>-42.0229742440183</c:v>
                </c:pt>
                <c:pt idx="1229">
                  <c:v>-42.440954082191602</c:v>
                </c:pt>
                <c:pt idx="1230">
                  <c:v>-43.009323257298497</c:v>
                </c:pt>
                <c:pt idx="1231">
                  <c:v>-43.394105472885101</c:v>
                </c:pt>
                <c:pt idx="1232">
                  <c:v>-43.862055748490803</c:v>
                </c:pt>
                <c:pt idx="1233">
                  <c:v>-44.281030805475801</c:v>
                </c:pt>
                <c:pt idx="1234">
                  <c:v>-44.965980365757801</c:v>
                </c:pt>
                <c:pt idx="1235">
                  <c:v>-45.445658153481901</c:v>
                </c:pt>
                <c:pt idx="1236">
                  <c:v>-45.835173638728399</c:v>
                </c:pt>
                <c:pt idx="1237">
                  <c:v>-46.434306350448999</c:v>
                </c:pt>
                <c:pt idx="1238">
                  <c:v>-47.122954152940203</c:v>
                </c:pt>
                <c:pt idx="1239">
                  <c:v>-47.713900094490903</c:v>
                </c:pt>
                <c:pt idx="1240">
                  <c:v>-48.088613891544597</c:v>
                </c:pt>
                <c:pt idx="1241">
                  <c:v>-48.458147483584902</c:v>
                </c:pt>
                <c:pt idx="1242">
                  <c:v>-49.023566017643802</c:v>
                </c:pt>
                <c:pt idx="1243">
                  <c:v>-49.526224091972203</c:v>
                </c:pt>
                <c:pt idx="1244">
                  <c:v>-50.0553887686373</c:v>
                </c:pt>
                <c:pt idx="1245">
                  <c:v>-50.415823687030702</c:v>
                </c:pt>
                <c:pt idx="1246">
                  <c:v>-51.053390150459698</c:v>
                </c:pt>
                <c:pt idx="1247">
                  <c:v>-51.611518113409304</c:v>
                </c:pt>
                <c:pt idx="1248">
                  <c:v>-52.136483058106599</c:v>
                </c:pt>
                <c:pt idx="1249">
                  <c:v>-52.6552941268003</c:v>
                </c:pt>
                <c:pt idx="1250">
                  <c:v>-53.215435033845097</c:v>
                </c:pt>
                <c:pt idx="1251">
                  <c:v>-53.686359826673801</c:v>
                </c:pt>
                <c:pt idx="1252">
                  <c:v>-54.3875656467265</c:v>
                </c:pt>
                <c:pt idx="1253">
                  <c:v>-54.871992728077302</c:v>
                </c:pt>
                <c:pt idx="1254">
                  <c:v>-55.379263824043001</c:v>
                </c:pt>
                <c:pt idx="1255">
                  <c:v>-56.232105424045699</c:v>
                </c:pt>
                <c:pt idx="1256">
                  <c:v>-56.739509504996803</c:v>
                </c:pt>
                <c:pt idx="1257">
                  <c:v>-57.205784343500198</c:v>
                </c:pt>
                <c:pt idx="1258">
                  <c:v>-57.7601837055605</c:v>
                </c:pt>
                <c:pt idx="1259">
                  <c:v>-58.125876300897097</c:v>
                </c:pt>
                <c:pt idx="1260">
                  <c:v>-58.871840305435398</c:v>
                </c:pt>
                <c:pt idx="1261">
                  <c:v>-59.3005727065364</c:v>
                </c:pt>
                <c:pt idx="1262">
                  <c:v>-60.036038020255198</c:v>
                </c:pt>
                <c:pt idx="1263">
                  <c:v>-60.539863148369399</c:v>
                </c:pt>
                <c:pt idx="1264">
                  <c:v>-61.083263608051801</c:v>
                </c:pt>
                <c:pt idx="1265">
                  <c:v>-61.558820733488403</c:v>
                </c:pt>
                <c:pt idx="1266">
                  <c:v>-62.421106685889598</c:v>
                </c:pt>
                <c:pt idx="1267">
                  <c:v>-63.431903613864598</c:v>
                </c:pt>
                <c:pt idx="1268">
                  <c:v>-64.344025740511796</c:v>
                </c:pt>
                <c:pt idx="1269">
                  <c:v>-64.872348452971806</c:v>
                </c:pt>
                <c:pt idx="1270">
                  <c:v>-65.548431344343598</c:v>
                </c:pt>
                <c:pt idx="1271">
                  <c:v>-66.153284692327802</c:v>
                </c:pt>
                <c:pt idx="1272">
                  <c:v>-66.560414637074999</c:v>
                </c:pt>
                <c:pt idx="1273">
                  <c:v>-67.259924430854397</c:v>
                </c:pt>
                <c:pt idx="1274">
                  <c:v>-67.835359385442004</c:v>
                </c:pt>
                <c:pt idx="1275">
                  <c:v>-68.244306563136007</c:v>
                </c:pt>
                <c:pt idx="1276">
                  <c:v>-68.679600286505405</c:v>
                </c:pt>
                <c:pt idx="1277">
                  <c:v>-69.172318042531799</c:v>
                </c:pt>
                <c:pt idx="1278">
                  <c:v>-69.931663768019405</c:v>
                </c:pt>
                <c:pt idx="1279">
                  <c:v>-70.358733788530799</c:v>
                </c:pt>
                <c:pt idx="1280">
                  <c:v>-70.689597058921805</c:v>
                </c:pt>
                <c:pt idx="1281">
                  <c:v>-71.145822150762598</c:v>
                </c:pt>
                <c:pt idx="1282">
                  <c:v>-71.894055938958005</c:v>
                </c:pt>
                <c:pt idx="1283">
                  <c:v>-72.349973562936</c:v>
                </c:pt>
                <c:pt idx="1284">
                  <c:v>-72.716024254436405</c:v>
                </c:pt>
                <c:pt idx="1285">
                  <c:v>-72.989955212419801</c:v>
                </c:pt>
                <c:pt idx="1286">
                  <c:v>-73.695309497039403</c:v>
                </c:pt>
                <c:pt idx="1287">
                  <c:v>-74.276927727660606</c:v>
                </c:pt>
                <c:pt idx="1288">
                  <c:v>-74.523220272955797</c:v>
                </c:pt>
                <c:pt idx="1289">
                  <c:v>-75.340709190882606</c:v>
                </c:pt>
                <c:pt idx="1290">
                  <c:v>-75.810821419535401</c:v>
                </c:pt>
                <c:pt idx="1291">
                  <c:v>-76.548235033885206</c:v>
                </c:pt>
                <c:pt idx="1292">
                  <c:v>-77.308531832388596</c:v>
                </c:pt>
                <c:pt idx="1293">
                  <c:v>-78.002807825399998</c:v>
                </c:pt>
                <c:pt idx="1294">
                  <c:v>-78.166066254312</c:v>
                </c:pt>
                <c:pt idx="1295">
                  <c:v>-79.047396402966598</c:v>
                </c:pt>
                <c:pt idx="1296">
                  <c:v>-79.884399370024795</c:v>
                </c:pt>
                <c:pt idx="1297">
                  <c:v>-80.535647489608195</c:v>
                </c:pt>
                <c:pt idx="1298">
                  <c:v>-81.570823443159597</c:v>
                </c:pt>
                <c:pt idx="1299">
                  <c:v>-82.0509047510442</c:v>
                </c:pt>
                <c:pt idx="1300">
                  <c:v>-82.756189096392006</c:v>
                </c:pt>
                <c:pt idx="1301">
                  <c:v>-83.387878473450002</c:v>
                </c:pt>
                <c:pt idx="1302">
                  <c:v>-83.6852572425624</c:v>
                </c:pt>
                <c:pt idx="1303">
                  <c:v>-84.538543860617395</c:v>
                </c:pt>
                <c:pt idx="1304">
                  <c:v>-84.991123666903803</c:v>
                </c:pt>
                <c:pt idx="1305">
                  <c:v>-85.773166087307999</c:v>
                </c:pt>
                <c:pt idx="1306">
                  <c:v>-86.372606905991404</c:v>
                </c:pt>
                <c:pt idx="1307">
                  <c:v>-86.751784168132801</c:v>
                </c:pt>
              </c:numCache>
            </c:numRef>
          </c:yVal>
          <c:smooth val="0"/>
        </c:ser>
        <c:ser>
          <c:idx val="2"/>
          <c:order val="2"/>
          <c:tx>
            <c:v> - Дальность до ЛА, сотни метров</c:v>
          </c:tx>
          <c:spPr>
            <a:ln w="25400">
              <a:noFill/>
            </a:ln>
          </c:spPr>
          <c:marker>
            <c:symbol val="x"/>
            <c:size val="2"/>
            <c:spPr>
              <a:ln>
                <a:solidFill>
                  <a:schemeClr val="tx1"/>
                </a:solidFill>
              </a:ln>
            </c:spPr>
          </c:marker>
          <c:xVal>
            <c:numRef>
              <c:f>ОК!$Z$3:$Z$1023</c:f>
              <c:numCache>
                <c:formatCode>General</c:formatCode>
                <c:ptCount val="1021"/>
                <c:pt idx="0">
                  <c:v>-156.29831154270099</c:v>
                </c:pt>
                <c:pt idx="1">
                  <c:v>-156.43809424542101</c:v>
                </c:pt>
                <c:pt idx="2">
                  <c:v>-156.43809424542101</c:v>
                </c:pt>
                <c:pt idx="3">
                  <c:v>-156.241871065081</c:v>
                </c:pt>
                <c:pt idx="4">
                  <c:v>-156.241871065081</c:v>
                </c:pt>
                <c:pt idx="5">
                  <c:v>-156.089094157261</c:v>
                </c:pt>
                <c:pt idx="6">
                  <c:v>-156.00434765784101</c:v>
                </c:pt>
                <c:pt idx="7">
                  <c:v>-155.80739483274101</c:v>
                </c:pt>
                <c:pt idx="8">
                  <c:v>-155.80739483274101</c:v>
                </c:pt>
                <c:pt idx="9">
                  <c:v>-155.90993390250199</c:v>
                </c:pt>
                <c:pt idx="10">
                  <c:v>-155.90993390250199</c:v>
                </c:pt>
                <c:pt idx="11">
                  <c:v>-155.91617012886101</c:v>
                </c:pt>
                <c:pt idx="12">
                  <c:v>-155.04872681478199</c:v>
                </c:pt>
                <c:pt idx="13">
                  <c:v>-155.04872681478199</c:v>
                </c:pt>
                <c:pt idx="14">
                  <c:v>-155.191928387281</c:v>
                </c:pt>
                <c:pt idx="15">
                  <c:v>-155.34146766216099</c:v>
                </c:pt>
                <c:pt idx="16">
                  <c:v>-155.10020516202101</c:v>
                </c:pt>
                <c:pt idx="17">
                  <c:v>-155.10020516202101</c:v>
                </c:pt>
                <c:pt idx="18">
                  <c:v>-155.22732363702099</c:v>
                </c:pt>
                <c:pt idx="19">
                  <c:v>-155.24993141034099</c:v>
                </c:pt>
                <c:pt idx="20">
                  <c:v>-155.24993141034099</c:v>
                </c:pt>
                <c:pt idx="21">
                  <c:v>-155.06878025652099</c:v>
                </c:pt>
                <c:pt idx="22">
                  <c:v>-155.174058994321</c:v>
                </c:pt>
                <c:pt idx="23">
                  <c:v>-155.27947266660101</c:v>
                </c:pt>
                <c:pt idx="24">
                  <c:v>-155.01516310542101</c:v>
                </c:pt>
                <c:pt idx="25">
                  <c:v>-155.164843709341</c:v>
                </c:pt>
                <c:pt idx="26">
                  <c:v>-155.18751704652101</c:v>
                </c:pt>
                <c:pt idx="27">
                  <c:v>-155.18751704652101</c:v>
                </c:pt>
                <c:pt idx="28">
                  <c:v>-155.18751704652101</c:v>
                </c:pt>
                <c:pt idx="29">
                  <c:v>-155.005644628981</c:v>
                </c:pt>
                <c:pt idx="30">
                  <c:v>-155.02825715406101</c:v>
                </c:pt>
                <c:pt idx="31">
                  <c:v>-155.26206121758199</c:v>
                </c:pt>
                <c:pt idx="32">
                  <c:v>-155.26206121758199</c:v>
                </c:pt>
                <c:pt idx="33">
                  <c:v>-155.05758836513999</c:v>
                </c:pt>
                <c:pt idx="34">
                  <c:v>-155.12472375558099</c:v>
                </c:pt>
                <c:pt idx="35">
                  <c:v>-155.25303917190101</c:v>
                </c:pt>
                <c:pt idx="36">
                  <c:v>-155.25303917190101</c:v>
                </c:pt>
                <c:pt idx="37">
                  <c:v>-154.96480205022101</c:v>
                </c:pt>
                <c:pt idx="38">
                  <c:v>-155.16052565298</c:v>
                </c:pt>
                <c:pt idx="39">
                  <c:v>-155.073763181701</c:v>
                </c:pt>
                <c:pt idx="40">
                  <c:v>-155.17187694330099</c:v>
                </c:pt>
                <c:pt idx="41">
                  <c:v>-155.240856531541</c:v>
                </c:pt>
                <c:pt idx="42">
                  <c:v>-155.27010480066099</c:v>
                </c:pt>
                <c:pt idx="43">
                  <c:v>-155.27010480066099</c:v>
                </c:pt>
                <c:pt idx="44">
                  <c:v>-155.10013914096101</c:v>
                </c:pt>
                <c:pt idx="45">
                  <c:v>-155.10013914096101</c:v>
                </c:pt>
                <c:pt idx="46">
                  <c:v>-155.23190791020099</c:v>
                </c:pt>
                <c:pt idx="47">
                  <c:v>-155.25546398508101</c:v>
                </c:pt>
                <c:pt idx="48">
                  <c:v>-155.06807376006</c:v>
                </c:pt>
                <c:pt idx="49">
                  <c:v>-155.13727716228101</c:v>
                </c:pt>
                <c:pt idx="50">
                  <c:v>-155.28653866446001</c:v>
                </c:pt>
                <c:pt idx="51">
                  <c:v>-155.01302232522099</c:v>
                </c:pt>
                <c:pt idx="52">
                  <c:v>-155.30561155542199</c:v>
                </c:pt>
                <c:pt idx="53">
                  <c:v>-155.30561155542199</c:v>
                </c:pt>
                <c:pt idx="54">
                  <c:v>-155.30561155542199</c:v>
                </c:pt>
                <c:pt idx="55">
                  <c:v>-155.05463094528099</c:v>
                </c:pt>
                <c:pt idx="56">
                  <c:v>-155.21079272280099</c:v>
                </c:pt>
                <c:pt idx="57">
                  <c:v>-155.04533787036101</c:v>
                </c:pt>
                <c:pt idx="58">
                  <c:v>-155.04533787036101</c:v>
                </c:pt>
                <c:pt idx="59">
                  <c:v>-155.09194826184</c:v>
                </c:pt>
                <c:pt idx="60">
                  <c:v>-155.24202109890101</c:v>
                </c:pt>
                <c:pt idx="61">
                  <c:v>-155.24202109890101</c:v>
                </c:pt>
                <c:pt idx="62">
                  <c:v>-154.984219988821</c:v>
                </c:pt>
                <c:pt idx="63">
                  <c:v>-155.09996968686099</c:v>
                </c:pt>
                <c:pt idx="64">
                  <c:v>-155.33112657306199</c:v>
                </c:pt>
                <c:pt idx="65">
                  <c:v>-155.159278825141</c:v>
                </c:pt>
                <c:pt idx="66">
                  <c:v>-155.18891010941999</c:v>
                </c:pt>
                <c:pt idx="67">
                  <c:v>-155.27622310290101</c:v>
                </c:pt>
                <c:pt idx="68">
                  <c:v>-155.27622310290101</c:v>
                </c:pt>
                <c:pt idx="69">
                  <c:v>-155.27622310290101</c:v>
                </c:pt>
                <c:pt idx="70">
                  <c:v>-155.023214144641</c:v>
                </c:pt>
                <c:pt idx="71">
                  <c:v>-155.17408899702099</c:v>
                </c:pt>
                <c:pt idx="72">
                  <c:v>-155.00806137257999</c:v>
                </c:pt>
                <c:pt idx="73">
                  <c:v>-154.86798317694101</c:v>
                </c:pt>
                <c:pt idx="74">
                  <c:v>-154.938841080841</c:v>
                </c:pt>
                <c:pt idx="75">
                  <c:v>-154.938841080841</c:v>
                </c:pt>
                <c:pt idx="76">
                  <c:v>-154.938841080841</c:v>
                </c:pt>
                <c:pt idx="77">
                  <c:v>-155.23821589818101</c:v>
                </c:pt>
                <c:pt idx="78">
                  <c:v>-154.91859236922099</c:v>
                </c:pt>
                <c:pt idx="79">
                  <c:v>-154.91859236922099</c:v>
                </c:pt>
                <c:pt idx="80">
                  <c:v>-155.080554226321</c:v>
                </c:pt>
                <c:pt idx="81">
                  <c:v>-154.84013569391999</c:v>
                </c:pt>
                <c:pt idx="82">
                  <c:v>-154.93509045246</c:v>
                </c:pt>
                <c:pt idx="83">
                  <c:v>-155.065479950281</c:v>
                </c:pt>
                <c:pt idx="84">
                  <c:v>-154.84818215526099</c:v>
                </c:pt>
                <c:pt idx="85">
                  <c:v>-154.84818215526099</c:v>
                </c:pt>
                <c:pt idx="86">
                  <c:v>-154.94334632178101</c:v>
                </c:pt>
                <c:pt idx="87">
                  <c:v>-154.867526291161</c:v>
                </c:pt>
                <c:pt idx="88">
                  <c:v>-155.07603304560001</c:v>
                </c:pt>
                <c:pt idx="89">
                  <c:v>-155.07603304560001</c:v>
                </c:pt>
                <c:pt idx="90">
                  <c:v>-154.89940139628001</c:v>
                </c:pt>
                <c:pt idx="91">
                  <c:v>-154.840916687641</c:v>
                </c:pt>
                <c:pt idx="92">
                  <c:v>-154.84414435727999</c:v>
                </c:pt>
                <c:pt idx="93">
                  <c:v>-154.94002492272099</c:v>
                </c:pt>
                <c:pt idx="94">
                  <c:v>-154.67317866665999</c:v>
                </c:pt>
                <c:pt idx="95">
                  <c:v>-154.67317866665999</c:v>
                </c:pt>
                <c:pt idx="96">
                  <c:v>-154.59112804980001</c:v>
                </c:pt>
                <c:pt idx="97">
                  <c:v>-154.764706050781</c:v>
                </c:pt>
                <c:pt idx="98">
                  <c:v>-154.968282102182</c:v>
                </c:pt>
                <c:pt idx="99">
                  <c:v>-154.72440537054101</c:v>
                </c:pt>
                <c:pt idx="100">
                  <c:v>-154.79678781774001</c:v>
                </c:pt>
                <c:pt idx="101">
                  <c:v>-154.55246171472101</c:v>
                </c:pt>
                <c:pt idx="102">
                  <c:v>-154.64877885000101</c:v>
                </c:pt>
                <c:pt idx="103">
                  <c:v>-154.64877885000101</c:v>
                </c:pt>
                <c:pt idx="104">
                  <c:v>-154.64877885000101</c:v>
                </c:pt>
                <c:pt idx="105">
                  <c:v>-154.781099518681</c:v>
                </c:pt>
                <c:pt idx="106">
                  <c:v>-154.824783318481</c:v>
                </c:pt>
                <c:pt idx="107">
                  <c:v>-154.53761408586101</c:v>
                </c:pt>
                <c:pt idx="108">
                  <c:v>-154.53761408586101</c:v>
                </c:pt>
                <c:pt idx="109">
                  <c:v>-154.69429524060101</c:v>
                </c:pt>
                <c:pt idx="110">
                  <c:v>-154.496790076021</c:v>
                </c:pt>
                <c:pt idx="111">
                  <c:v>-154.496790076021</c:v>
                </c:pt>
                <c:pt idx="112">
                  <c:v>-154.52742936246099</c:v>
                </c:pt>
                <c:pt idx="113">
                  <c:v>-154.57614081342101</c:v>
                </c:pt>
                <c:pt idx="114">
                  <c:v>-154.35404612273999</c:v>
                </c:pt>
                <c:pt idx="115">
                  <c:v>-154.55477330412</c:v>
                </c:pt>
                <c:pt idx="116">
                  <c:v>-154.55477330412</c:v>
                </c:pt>
                <c:pt idx="117">
                  <c:v>-154.55477330412</c:v>
                </c:pt>
                <c:pt idx="118">
                  <c:v>-154.26558222000199</c:v>
                </c:pt>
                <c:pt idx="119">
                  <c:v>-154.29719586252099</c:v>
                </c:pt>
                <c:pt idx="120">
                  <c:v>-154.30371243851999</c:v>
                </c:pt>
                <c:pt idx="121">
                  <c:v>-154.12242170262101</c:v>
                </c:pt>
                <c:pt idx="122">
                  <c:v>-154.38971450052</c:v>
                </c:pt>
                <c:pt idx="123">
                  <c:v>-154.19774643852</c:v>
                </c:pt>
                <c:pt idx="124">
                  <c:v>-154.02159086232001</c:v>
                </c:pt>
                <c:pt idx="125">
                  <c:v>-154.02159086232001</c:v>
                </c:pt>
                <c:pt idx="126">
                  <c:v>-154.09504176642099</c:v>
                </c:pt>
                <c:pt idx="127">
                  <c:v>-153.84534296231999</c:v>
                </c:pt>
                <c:pt idx="128">
                  <c:v>-153.86993955264001</c:v>
                </c:pt>
                <c:pt idx="129">
                  <c:v>-153.21862072134101</c:v>
                </c:pt>
                <c:pt idx="130">
                  <c:v>-152.94572204382001</c:v>
                </c:pt>
                <c:pt idx="131">
                  <c:v>-153.10661646564</c:v>
                </c:pt>
                <c:pt idx="132">
                  <c:v>-152.85188157258</c:v>
                </c:pt>
                <c:pt idx="133">
                  <c:v>-152.85188157258</c:v>
                </c:pt>
                <c:pt idx="134">
                  <c:v>-152.97565444050099</c:v>
                </c:pt>
                <c:pt idx="135">
                  <c:v>-152.97565444050099</c:v>
                </c:pt>
                <c:pt idx="136">
                  <c:v>-152.16254093754</c:v>
                </c:pt>
                <c:pt idx="137">
                  <c:v>-151.95978486390101</c:v>
                </c:pt>
                <c:pt idx="138">
                  <c:v>-151.94594047896101</c:v>
                </c:pt>
                <c:pt idx="139">
                  <c:v>-151.94594047896101</c:v>
                </c:pt>
                <c:pt idx="140">
                  <c:v>-152.07064219590001</c:v>
                </c:pt>
                <c:pt idx="141">
                  <c:v>-151.830538508101</c:v>
                </c:pt>
                <c:pt idx="142">
                  <c:v>-151.830538508101</c:v>
                </c:pt>
                <c:pt idx="143">
                  <c:v>-151.886077117501</c:v>
                </c:pt>
                <c:pt idx="144">
                  <c:v>-151.95441100254101</c:v>
                </c:pt>
                <c:pt idx="145">
                  <c:v>-151.703678909041</c:v>
                </c:pt>
                <c:pt idx="146">
                  <c:v>-151.703678909041</c:v>
                </c:pt>
                <c:pt idx="147">
                  <c:v>-151.468347051781</c:v>
                </c:pt>
                <c:pt idx="148">
                  <c:v>-151.60633010310099</c:v>
                </c:pt>
                <c:pt idx="149">
                  <c:v>-151.38178628202101</c:v>
                </c:pt>
                <c:pt idx="150">
                  <c:v>-151.38178628202101</c:v>
                </c:pt>
                <c:pt idx="151">
                  <c:v>-151.45651564104099</c:v>
                </c:pt>
                <c:pt idx="152">
                  <c:v>-151.19478631458099</c:v>
                </c:pt>
                <c:pt idx="153">
                  <c:v>-151.35847845402</c:v>
                </c:pt>
                <c:pt idx="154">
                  <c:v>-151.35847845402</c:v>
                </c:pt>
                <c:pt idx="155">
                  <c:v>-151.43336387550099</c:v>
                </c:pt>
                <c:pt idx="156">
                  <c:v>-151.43336387550099</c:v>
                </c:pt>
                <c:pt idx="157">
                  <c:v>-151.245919349281</c:v>
                </c:pt>
                <c:pt idx="158">
                  <c:v>-151.10405437134099</c:v>
                </c:pt>
                <c:pt idx="159">
                  <c:v>-151.19818092870099</c:v>
                </c:pt>
                <c:pt idx="160">
                  <c:v>-151.19818092870099</c:v>
                </c:pt>
                <c:pt idx="161">
                  <c:v>-151.18386448704001</c:v>
                </c:pt>
                <c:pt idx="162">
                  <c:v>-151.18386448704001</c:v>
                </c:pt>
                <c:pt idx="163">
                  <c:v>-150.98435563764099</c:v>
                </c:pt>
                <c:pt idx="164">
                  <c:v>-151.11042139044099</c:v>
                </c:pt>
                <c:pt idx="165">
                  <c:v>-150.80173495332099</c:v>
                </c:pt>
                <c:pt idx="166">
                  <c:v>-150.92156700882001</c:v>
                </c:pt>
                <c:pt idx="167">
                  <c:v>-150.996721234321</c:v>
                </c:pt>
                <c:pt idx="168">
                  <c:v>-150.78335129609999</c:v>
                </c:pt>
                <c:pt idx="169">
                  <c:v>-150.89714530644099</c:v>
                </c:pt>
                <c:pt idx="170">
                  <c:v>-150.89714530644099</c:v>
                </c:pt>
                <c:pt idx="171">
                  <c:v>-150.89714530644099</c:v>
                </c:pt>
                <c:pt idx="172">
                  <c:v>-150.638430323161</c:v>
                </c:pt>
                <c:pt idx="173">
                  <c:v>-150.83393838348101</c:v>
                </c:pt>
                <c:pt idx="174">
                  <c:v>-150.568288790401</c:v>
                </c:pt>
                <c:pt idx="175">
                  <c:v>-150.568288790401</c:v>
                </c:pt>
                <c:pt idx="176">
                  <c:v>-150.643598335501</c:v>
                </c:pt>
                <c:pt idx="177">
                  <c:v>-150.40313636256101</c:v>
                </c:pt>
                <c:pt idx="178">
                  <c:v>-150.40313636256101</c:v>
                </c:pt>
                <c:pt idx="179">
                  <c:v>-150.504184771441</c:v>
                </c:pt>
                <c:pt idx="180">
                  <c:v>-150.61849196280099</c:v>
                </c:pt>
                <c:pt idx="181">
                  <c:v>-150.336697454941</c:v>
                </c:pt>
                <c:pt idx="182">
                  <c:v>-150.336697454941</c:v>
                </c:pt>
                <c:pt idx="183">
                  <c:v>-150.464418503161</c:v>
                </c:pt>
                <c:pt idx="184">
                  <c:v>-150.19573257840099</c:v>
                </c:pt>
                <c:pt idx="185">
                  <c:v>-150.27160595682099</c:v>
                </c:pt>
                <c:pt idx="186">
                  <c:v>-150.27160595682099</c:v>
                </c:pt>
                <c:pt idx="187">
                  <c:v>-150.07396694634099</c:v>
                </c:pt>
                <c:pt idx="188">
                  <c:v>-150.07396694634099</c:v>
                </c:pt>
                <c:pt idx="189">
                  <c:v>-150.19986571188099</c:v>
                </c:pt>
                <c:pt idx="190">
                  <c:v>-149.910317701201</c:v>
                </c:pt>
                <c:pt idx="191">
                  <c:v>-150.10383202728099</c:v>
                </c:pt>
                <c:pt idx="192">
                  <c:v>-150.10383202728099</c:v>
                </c:pt>
                <c:pt idx="193">
                  <c:v>-150.180001764</c:v>
                </c:pt>
                <c:pt idx="194">
                  <c:v>-150.180001764</c:v>
                </c:pt>
                <c:pt idx="195">
                  <c:v>-149.90949696810199</c:v>
                </c:pt>
                <c:pt idx="196">
                  <c:v>-149.98564260911999</c:v>
                </c:pt>
                <c:pt idx="197">
                  <c:v>-150.15366847464</c:v>
                </c:pt>
                <c:pt idx="198">
                  <c:v>-149.90870269842199</c:v>
                </c:pt>
                <c:pt idx="199">
                  <c:v>-149.91289909332099</c:v>
                </c:pt>
                <c:pt idx="200">
                  <c:v>-150.13366846122099</c:v>
                </c:pt>
                <c:pt idx="201">
                  <c:v>-149.78967122562099</c:v>
                </c:pt>
                <c:pt idx="202">
                  <c:v>-149.78967122562099</c:v>
                </c:pt>
                <c:pt idx="203">
                  <c:v>-149.78967122562099</c:v>
                </c:pt>
                <c:pt idx="204">
                  <c:v>-149.93839022196099</c:v>
                </c:pt>
                <c:pt idx="205">
                  <c:v>-149.7688084047</c:v>
                </c:pt>
                <c:pt idx="206">
                  <c:v>-149.86526614224101</c:v>
                </c:pt>
                <c:pt idx="207">
                  <c:v>-149.86526614224101</c:v>
                </c:pt>
                <c:pt idx="208">
                  <c:v>-149.618602588621</c:v>
                </c:pt>
                <c:pt idx="209">
                  <c:v>-149.46465367602099</c:v>
                </c:pt>
                <c:pt idx="210">
                  <c:v>-149.46465367602099</c:v>
                </c:pt>
                <c:pt idx="211">
                  <c:v>-149.58101657124101</c:v>
                </c:pt>
                <c:pt idx="212">
                  <c:v>-149.34004832466101</c:v>
                </c:pt>
                <c:pt idx="213">
                  <c:v>-149.43656247444099</c:v>
                </c:pt>
                <c:pt idx="214">
                  <c:v>-149.513261135341</c:v>
                </c:pt>
                <c:pt idx="215">
                  <c:v>-149.26524339684099</c:v>
                </c:pt>
                <c:pt idx="216">
                  <c:v>-149.461268243521</c:v>
                </c:pt>
                <c:pt idx="217">
                  <c:v>-149.461268243521</c:v>
                </c:pt>
                <c:pt idx="218">
                  <c:v>-149.461268243521</c:v>
                </c:pt>
                <c:pt idx="219">
                  <c:v>-149.39228497248101</c:v>
                </c:pt>
                <c:pt idx="220">
                  <c:v>-149.23663903404</c:v>
                </c:pt>
                <c:pt idx="221">
                  <c:v>-149.41700401140099</c:v>
                </c:pt>
                <c:pt idx="222">
                  <c:v>-149.41700401140099</c:v>
                </c:pt>
                <c:pt idx="223">
                  <c:v>-148.90668117264099</c:v>
                </c:pt>
                <c:pt idx="224">
                  <c:v>-148.90668117264099</c:v>
                </c:pt>
                <c:pt idx="225">
                  <c:v>-149.03080441722099</c:v>
                </c:pt>
                <c:pt idx="226">
                  <c:v>-149.03080441722099</c:v>
                </c:pt>
                <c:pt idx="227">
                  <c:v>-148.65221248056099</c:v>
                </c:pt>
                <c:pt idx="228">
                  <c:v>-148.65221248056099</c:v>
                </c:pt>
                <c:pt idx="229">
                  <c:v>-148.72974632766099</c:v>
                </c:pt>
                <c:pt idx="230">
                  <c:v>-148.58119503222099</c:v>
                </c:pt>
                <c:pt idx="231">
                  <c:v>-148.69963407720101</c:v>
                </c:pt>
                <c:pt idx="232">
                  <c:v>-148.69963407720101</c:v>
                </c:pt>
                <c:pt idx="233">
                  <c:v>-148.804406490302</c:v>
                </c:pt>
                <c:pt idx="234">
                  <c:v>-148.55070965112</c:v>
                </c:pt>
                <c:pt idx="235">
                  <c:v>-148.628550839821</c:v>
                </c:pt>
                <c:pt idx="236">
                  <c:v>-148.67950673424201</c:v>
                </c:pt>
                <c:pt idx="237">
                  <c:v>-148.70332982370101</c:v>
                </c:pt>
                <c:pt idx="238">
                  <c:v>-148.62534243390101</c:v>
                </c:pt>
                <c:pt idx="239">
                  <c:v>-148.20348380262101</c:v>
                </c:pt>
                <c:pt idx="240">
                  <c:v>-148.20348380262101</c:v>
                </c:pt>
                <c:pt idx="241">
                  <c:v>-148.07965863330099</c:v>
                </c:pt>
                <c:pt idx="242">
                  <c:v>-148.17853215138001</c:v>
                </c:pt>
                <c:pt idx="243">
                  <c:v>-148.17853215138001</c:v>
                </c:pt>
                <c:pt idx="244">
                  <c:v>-148.25030646840099</c:v>
                </c:pt>
                <c:pt idx="245">
                  <c:v>-148.25030646840099</c:v>
                </c:pt>
                <c:pt idx="246">
                  <c:v>-148.030243459921</c:v>
                </c:pt>
                <c:pt idx="247">
                  <c:v>-148.177418243761</c:v>
                </c:pt>
                <c:pt idx="248">
                  <c:v>-147.8923604295</c:v>
                </c:pt>
                <c:pt idx="249">
                  <c:v>-147.8923604295</c:v>
                </c:pt>
                <c:pt idx="250">
                  <c:v>-147.88735467534099</c:v>
                </c:pt>
                <c:pt idx="251">
                  <c:v>-147.93861114251999</c:v>
                </c:pt>
                <c:pt idx="252">
                  <c:v>-148.024034543401</c:v>
                </c:pt>
                <c:pt idx="253">
                  <c:v>-147.81325072824001</c:v>
                </c:pt>
                <c:pt idx="254">
                  <c:v>-147.86458514676099</c:v>
                </c:pt>
                <c:pt idx="255">
                  <c:v>-147.99186829998101</c:v>
                </c:pt>
                <c:pt idx="256">
                  <c:v>-147.299447284081</c:v>
                </c:pt>
                <c:pt idx="257">
                  <c:v>-147.42074019918101</c:v>
                </c:pt>
                <c:pt idx="258">
                  <c:v>-147.13727843520101</c:v>
                </c:pt>
                <c:pt idx="259">
                  <c:v>-147.26534452781999</c:v>
                </c:pt>
                <c:pt idx="260">
                  <c:v>-147.188834413801</c:v>
                </c:pt>
                <c:pt idx="261">
                  <c:v>-146.976675813361</c:v>
                </c:pt>
                <c:pt idx="262">
                  <c:v>-147.098542386182</c:v>
                </c:pt>
                <c:pt idx="263">
                  <c:v>-147.098542386182</c:v>
                </c:pt>
                <c:pt idx="264">
                  <c:v>-147.23405450616201</c:v>
                </c:pt>
                <c:pt idx="265">
                  <c:v>-147.23405450616201</c:v>
                </c:pt>
                <c:pt idx="266">
                  <c:v>-147.02131362720101</c:v>
                </c:pt>
                <c:pt idx="267">
                  <c:v>-146.719423895581</c:v>
                </c:pt>
                <c:pt idx="268">
                  <c:v>-146.86985169852099</c:v>
                </c:pt>
                <c:pt idx="269">
                  <c:v>-146.13578507484101</c:v>
                </c:pt>
                <c:pt idx="270">
                  <c:v>-146.372457167101</c:v>
                </c:pt>
                <c:pt idx="271">
                  <c:v>-146.346189561361</c:v>
                </c:pt>
                <c:pt idx="272">
                  <c:v>-145.928027929861</c:v>
                </c:pt>
                <c:pt idx="273">
                  <c:v>-146.05823768226</c:v>
                </c:pt>
                <c:pt idx="274">
                  <c:v>-145.70965828782201</c:v>
                </c:pt>
                <c:pt idx="275">
                  <c:v>-145.896814970641</c:v>
                </c:pt>
                <c:pt idx="276">
                  <c:v>-145.92023601954099</c:v>
                </c:pt>
                <c:pt idx="277">
                  <c:v>-145.62767362986</c:v>
                </c:pt>
                <c:pt idx="278">
                  <c:v>-145.939217484121</c:v>
                </c:pt>
                <c:pt idx="279">
                  <c:v>-145.939217484121</c:v>
                </c:pt>
                <c:pt idx="280">
                  <c:v>-145.58881672218101</c:v>
                </c:pt>
                <c:pt idx="281">
                  <c:v>-145.71964550988099</c:v>
                </c:pt>
                <c:pt idx="282">
                  <c:v>-145.39709182038101</c:v>
                </c:pt>
                <c:pt idx="283">
                  <c:v>-145.55662597338099</c:v>
                </c:pt>
                <c:pt idx="284">
                  <c:v>-145.55662597338099</c:v>
                </c:pt>
                <c:pt idx="285">
                  <c:v>-145.10632488492101</c:v>
                </c:pt>
                <c:pt idx="286">
                  <c:v>-145.287860274541</c:v>
                </c:pt>
                <c:pt idx="287">
                  <c:v>-145.36849235550099</c:v>
                </c:pt>
                <c:pt idx="288">
                  <c:v>-145.36849235550099</c:v>
                </c:pt>
                <c:pt idx="289">
                  <c:v>-145.01535639078199</c:v>
                </c:pt>
                <c:pt idx="290">
                  <c:v>-145.01535639078199</c:v>
                </c:pt>
                <c:pt idx="291">
                  <c:v>-145.04521598202001</c:v>
                </c:pt>
                <c:pt idx="292">
                  <c:v>-144.82146625950099</c:v>
                </c:pt>
                <c:pt idx="293">
                  <c:v>-144.450317487181</c:v>
                </c:pt>
                <c:pt idx="294">
                  <c:v>-144.17307467694101</c:v>
                </c:pt>
                <c:pt idx="295">
                  <c:v>-144.17353772124099</c:v>
                </c:pt>
                <c:pt idx="296">
                  <c:v>-144.17353772124099</c:v>
                </c:pt>
                <c:pt idx="297">
                  <c:v>-141.42228717810099</c:v>
                </c:pt>
                <c:pt idx="298">
                  <c:v>-141.562707233221</c:v>
                </c:pt>
                <c:pt idx="299">
                  <c:v>-141.005987745841</c:v>
                </c:pt>
                <c:pt idx="300">
                  <c:v>-141.0865589892</c:v>
                </c:pt>
                <c:pt idx="301">
                  <c:v>-141.243065205721</c:v>
                </c:pt>
                <c:pt idx="302">
                  <c:v>-140.90094235272099</c:v>
                </c:pt>
                <c:pt idx="303">
                  <c:v>-140.90094235272099</c:v>
                </c:pt>
                <c:pt idx="304">
                  <c:v>-140.90094235272099</c:v>
                </c:pt>
                <c:pt idx="305">
                  <c:v>-141.064496732701</c:v>
                </c:pt>
                <c:pt idx="306">
                  <c:v>-140.72160514314101</c:v>
                </c:pt>
                <c:pt idx="307">
                  <c:v>-140.58779706672101</c:v>
                </c:pt>
                <c:pt idx="308">
                  <c:v>-140.58779706672101</c:v>
                </c:pt>
                <c:pt idx="309">
                  <c:v>-140.37529448880099</c:v>
                </c:pt>
                <c:pt idx="310">
                  <c:v>-140.45589729900101</c:v>
                </c:pt>
                <c:pt idx="311">
                  <c:v>-140.19429036474199</c:v>
                </c:pt>
                <c:pt idx="312">
                  <c:v>-140.19429036474199</c:v>
                </c:pt>
                <c:pt idx="313">
                  <c:v>-140.32121435712099</c:v>
                </c:pt>
                <c:pt idx="314">
                  <c:v>-140.32121435712099</c:v>
                </c:pt>
                <c:pt idx="315">
                  <c:v>-140.13966178560099</c:v>
                </c:pt>
                <c:pt idx="316">
                  <c:v>-139.79329261686101</c:v>
                </c:pt>
                <c:pt idx="317">
                  <c:v>-139.769460608641</c:v>
                </c:pt>
                <c:pt idx="318">
                  <c:v>-139.769460608641</c:v>
                </c:pt>
                <c:pt idx="319">
                  <c:v>-139.41529863204099</c:v>
                </c:pt>
                <c:pt idx="320">
                  <c:v>-139.41529863204099</c:v>
                </c:pt>
                <c:pt idx="321">
                  <c:v>-139.55609206650001</c:v>
                </c:pt>
                <c:pt idx="322">
                  <c:v>-139.55281749042101</c:v>
                </c:pt>
                <c:pt idx="323">
                  <c:v>-139.20445276632</c:v>
                </c:pt>
                <c:pt idx="324">
                  <c:v>-139.36189017960101</c:v>
                </c:pt>
                <c:pt idx="325">
                  <c:v>-138.82396429596201</c:v>
                </c:pt>
                <c:pt idx="326">
                  <c:v>-138.90415476456101</c:v>
                </c:pt>
                <c:pt idx="327">
                  <c:v>-138.638200538701</c:v>
                </c:pt>
                <c:pt idx="328">
                  <c:v>-138.638200538701</c:v>
                </c:pt>
                <c:pt idx="329">
                  <c:v>-138.638200538701</c:v>
                </c:pt>
                <c:pt idx="330">
                  <c:v>-138.82609399764101</c:v>
                </c:pt>
                <c:pt idx="331">
                  <c:v>-138.57898114518099</c:v>
                </c:pt>
                <c:pt idx="332">
                  <c:v>-138.659334073081</c:v>
                </c:pt>
                <c:pt idx="333">
                  <c:v>-138.659334073081</c:v>
                </c:pt>
                <c:pt idx="334">
                  <c:v>-138.148126649761</c:v>
                </c:pt>
                <c:pt idx="335">
                  <c:v>-138.27540529584101</c:v>
                </c:pt>
                <c:pt idx="336">
                  <c:v>-138.27540529584101</c:v>
                </c:pt>
                <c:pt idx="337">
                  <c:v>-137.98365604842101</c:v>
                </c:pt>
                <c:pt idx="338">
                  <c:v>-137.979030380041</c:v>
                </c:pt>
                <c:pt idx="339">
                  <c:v>-138.16768544604099</c:v>
                </c:pt>
                <c:pt idx="340">
                  <c:v>-137.78323467984001</c:v>
                </c:pt>
                <c:pt idx="341">
                  <c:v>-136.44961478076101</c:v>
                </c:pt>
                <c:pt idx="342">
                  <c:v>-136.19777859480101</c:v>
                </c:pt>
                <c:pt idx="343">
                  <c:v>-135.89222610396001</c:v>
                </c:pt>
                <c:pt idx="344">
                  <c:v>-135.940858616041</c:v>
                </c:pt>
                <c:pt idx="345">
                  <c:v>-135.63142569612</c:v>
                </c:pt>
                <c:pt idx="346">
                  <c:v>-135.206510595661</c:v>
                </c:pt>
                <c:pt idx="347">
                  <c:v>-135.427734941701</c:v>
                </c:pt>
                <c:pt idx="348">
                  <c:v>-135.24745024968101</c:v>
                </c:pt>
                <c:pt idx="349">
                  <c:v>-135.125164584961</c:v>
                </c:pt>
                <c:pt idx="350">
                  <c:v>-134.547222866521</c:v>
                </c:pt>
                <c:pt idx="351">
                  <c:v>-134.547222866521</c:v>
                </c:pt>
                <c:pt idx="352">
                  <c:v>-134.27779930992099</c:v>
                </c:pt>
                <c:pt idx="353">
                  <c:v>-133.94324161524099</c:v>
                </c:pt>
                <c:pt idx="354">
                  <c:v>-133.90058085048</c:v>
                </c:pt>
                <c:pt idx="355">
                  <c:v>-133.74440365865999</c:v>
                </c:pt>
                <c:pt idx="356">
                  <c:v>-133.56969580950101</c:v>
                </c:pt>
                <c:pt idx="357">
                  <c:v>-133.70642154648101</c:v>
                </c:pt>
                <c:pt idx="358">
                  <c:v>-133.43427852882101</c:v>
                </c:pt>
                <c:pt idx="359">
                  <c:v>-133.67044803702001</c:v>
                </c:pt>
                <c:pt idx="360">
                  <c:v>-133.86613118112101</c:v>
                </c:pt>
                <c:pt idx="361">
                  <c:v>-133.86613118112101</c:v>
                </c:pt>
                <c:pt idx="362">
                  <c:v>-133.94085845574099</c:v>
                </c:pt>
                <c:pt idx="363">
                  <c:v>-133.33213859381999</c:v>
                </c:pt>
                <c:pt idx="364">
                  <c:v>-133.47160114584</c:v>
                </c:pt>
                <c:pt idx="365">
                  <c:v>-133.47160114584</c:v>
                </c:pt>
                <c:pt idx="366">
                  <c:v>-133.66932668921999</c:v>
                </c:pt>
                <c:pt idx="367">
                  <c:v>-133.66932668921999</c:v>
                </c:pt>
                <c:pt idx="368">
                  <c:v>-133.74274444392</c:v>
                </c:pt>
                <c:pt idx="369">
                  <c:v>-133.712609758441</c:v>
                </c:pt>
                <c:pt idx="370">
                  <c:v>-133.794879494041</c:v>
                </c:pt>
                <c:pt idx="371">
                  <c:v>-133.794879494041</c:v>
                </c:pt>
                <c:pt idx="372">
                  <c:v>-133.93556724738099</c:v>
                </c:pt>
                <c:pt idx="373">
                  <c:v>-133.93556724738099</c:v>
                </c:pt>
                <c:pt idx="374">
                  <c:v>-134.01821440920099</c:v>
                </c:pt>
                <c:pt idx="375">
                  <c:v>-134.068225682161</c:v>
                </c:pt>
                <c:pt idx="376">
                  <c:v>-134.26800378234</c:v>
                </c:pt>
                <c:pt idx="377">
                  <c:v>-134.062722885602</c:v>
                </c:pt>
                <c:pt idx="378">
                  <c:v>-134.145804981541</c:v>
                </c:pt>
                <c:pt idx="379">
                  <c:v>-136.32546184158099</c:v>
                </c:pt>
                <c:pt idx="380">
                  <c:v>-136.41296474472099</c:v>
                </c:pt>
                <c:pt idx="381">
                  <c:v>-136.41296474472099</c:v>
                </c:pt>
                <c:pt idx="382">
                  <c:v>-136.62071798952101</c:v>
                </c:pt>
                <c:pt idx="383">
                  <c:v>-136.67483442006099</c:v>
                </c:pt>
                <c:pt idx="384">
                  <c:v>-136.58589742482101</c:v>
                </c:pt>
                <c:pt idx="385">
                  <c:v>-136.67399612250099</c:v>
                </c:pt>
                <c:pt idx="386">
                  <c:v>-136.822530587161</c:v>
                </c:pt>
                <c:pt idx="387">
                  <c:v>-136.91104483224001</c:v>
                </c:pt>
                <c:pt idx="388">
                  <c:v>-136.76160830202201</c:v>
                </c:pt>
                <c:pt idx="389">
                  <c:v>-136.76160830202201</c:v>
                </c:pt>
                <c:pt idx="390">
                  <c:v>-137.320469490661</c:v>
                </c:pt>
                <c:pt idx="391">
                  <c:v>-137.95765251606201</c:v>
                </c:pt>
                <c:pt idx="392">
                  <c:v>-138.01383018102101</c:v>
                </c:pt>
                <c:pt idx="393">
                  <c:v>-137.82953347260101</c:v>
                </c:pt>
                <c:pt idx="394">
                  <c:v>-137.98107381509999</c:v>
                </c:pt>
                <c:pt idx="395">
                  <c:v>-138.19396170786101</c:v>
                </c:pt>
                <c:pt idx="396">
                  <c:v>-138.19396170786101</c:v>
                </c:pt>
                <c:pt idx="397">
                  <c:v>-138.19396170786101</c:v>
                </c:pt>
                <c:pt idx="398">
                  <c:v>-137.97484409784099</c:v>
                </c:pt>
                <c:pt idx="399">
                  <c:v>-138.07365234677999</c:v>
                </c:pt>
                <c:pt idx="400">
                  <c:v>-138.34413200472099</c:v>
                </c:pt>
                <c:pt idx="401">
                  <c:v>-138.34413200472099</c:v>
                </c:pt>
                <c:pt idx="402">
                  <c:v>-138.49708447386101</c:v>
                </c:pt>
                <c:pt idx="403">
                  <c:v>-138.346433613361</c:v>
                </c:pt>
                <c:pt idx="404">
                  <c:v>-139.022790238141</c:v>
                </c:pt>
                <c:pt idx="405">
                  <c:v>-138.96004285475999</c:v>
                </c:pt>
                <c:pt idx="406">
                  <c:v>-138.95633054520101</c:v>
                </c:pt>
                <c:pt idx="407">
                  <c:v>-139.049845834921</c:v>
                </c:pt>
                <c:pt idx="408">
                  <c:v>-138.79740778062001</c:v>
                </c:pt>
                <c:pt idx="409">
                  <c:v>-138.79740778062001</c:v>
                </c:pt>
                <c:pt idx="410">
                  <c:v>-139.18021302018099</c:v>
                </c:pt>
                <c:pt idx="411">
                  <c:v>-139.18021302018099</c:v>
                </c:pt>
                <c:pt idx="412">
                  <c:v>-139.368043146541</c:v>
                </c:pt>
                <c:pt idx="413">
                  <c:v>-139.17890797104101</c:v>
                </c:pt>
                <c:pt idx="414">
                  <c:v>-139.050105411061</c:v>
                </c:pt>
                <c:pt idx="415">
                  <c:v>-139.050105411061</c:v>
                </c:pt>
                <c:pt idx="416">
                  <c:v>-137.623808037781</c:v>
                </c:pt>
                <c:pt idx="417">
                  <c:v>-137.827060362541</c:v>
                </c:pt>
                <c:pt idx="418">
                  <c:v>-137.827060362541</c:v>
                </c:pt>
                <c:pt idx="419">
                  <c:v>-137.92647271608001</c:v>
                </c:pt>
                <c:pt idx="420">
                  <c:v>-137.72484732432</c:v>
                </c:pt>
                <c:pt idx="421">
                  <c:v>-137.957953017421</c:v>
                </c:pt>
                <c:pt idx="422">
                  <c:v>-137.72683458642101</c:v>
                </c:pt>
                <c:pt idx="423">
                  <c:v>-137.78877617814101</c:v>
                </c:pt>
                <c:pt idx="424">
                  <c:v>-138.02267029158099</c:v>
                </c:pt>
                <c:pt idx="425">
                  <c:v>-137.41386557814101</c:v>
                </c:pt>
                <c:pt idx="426">
                  <c:v>-137.43940030805999</c:v>
                </c:pt>
                <c:pt idx="427">
                  <c:v>-137.16029465184101</c:v>
                </c:pt>
                <c:pt idx="428">
                  <c:v>-137.06066761242101</c:v>
                </c:pt>
                <c:pt idx="429">
                  <c:v>-137.29737915192001</c:v>
                </c:pt>
                <c:pt idx="430">
                  <c:v>-136.91638413744101</c:v>
                </c:pt>
                <c:pt idx="431">
                  <c:v>-136.32145883028099</c:v>
                </c:pt>
                <c:pt idx="432">
                  <c:v>-136.39229694024201</c:v>
                </c:pt>
                <c:pt idx="433">
                  <c:v>-136.45194342606101</c:v>
                </c:pt>
                <c:pt idx="434">
                  <c:v>-136.42157023608101</c:v>
                </c:pt>
                <c:pt idx="435">
                  <c:v>-136.24202626416101</c:v>
                </c:pt>
                <c:pt idx="436">
                  <c:v>-135.84956543538101</c:v>
                </c:pt>
                <c:pt idx="437">
                  <c:v>-135.84956543538101</c:v>
                </c:pt>
                <c:pt idx="438">
                  <c:v>-135.84956543538101</c:v>
                </c:pt>
                <c:pt idx="439">
                  <c:v>-135.989844834481</c:v>
                </c:pt>
                <c:pt idx="440">
                  <c:v>-135.77873800482001</c:v>
                </c:pt>
                <c:pt idx="441">
                  <c:v>-136.09041281490099</c:v>
                </c:pt>
                <c:pt idx="442">
                  <c:v>-136.09041281490099</c:v>
                </c:pt>
                <c:pt idx="443">
                  <c:v>-135.87873335472099</c:v>
                </c:pt>
                <c:pt idx="444">
                  <c:v>-136.01097744323999</c:v>
                </c:pt>
                <c:pt idx="445">
                  <c:v>-135.24099287700099</c:v>
                </c:pt>
                <c:pt idx="446">
                  <c:v>-135.24099287700099</c:v>
                </c:pt>
                <c:pt idx="447">
                  <c:v>-135.41211543804101</c:v>
                </c:pt>
                <c:pt idx="448">
                  <c:v>-135.41211543804101</c:v>
                </c:pt>
                <c:pt idx="449">
                  <c:v>-135.479762428741</c:v>
                </c:pt>
                <c:pt idx="450">
                  <c:v>-135.58168498332</c:v>
                </c:pt>
                <c:pt idx="451">
                  <c:v>-135.39867378791999</c:v>
                </c:pt>
                <c:pt idx="452">
                  <c:v>-135.39867378791999</c:v>
                </c:pt>
                <c:pt idx="453">
                  <c:v>-134.939313007621</c:v>
                </c:pt>
                <c:pt idx="454">
                  <c:v>-135.03712649658101</c:v>
                </c:pt>
                <c:pt idx="455">
                  <c:v>-135.178723545661</c:v>
                </c:pt>
                <c:pt idx="456">
                  <c:v>-135.09656033316199</c:v>
                </c:pt>
                <c:pt idx="457">
                  <c:v>-134.35578989538101</c:v>
                </c:pt>
                <c:pt idx="458">
                  <c:v>-134.52811004783999</c:v>
                </c:pt>
                <c:pt idx="459">
                  <c:v>-134.52811004783999</c:v>
                </c:pt>
                <c:pt idx="460">
                  <c:v>-134.52811004783999</c:v>
                </c:pt>
                <c:pt idx="461">
                  <c:v>-134.59023189918099</c:v>
                </c:pt>
                <c:pt idx="462">
                  <c:v>-133.88847752136101</c:v>
                </c:pt>
                <c:pt idx="463">
                  <c:v>-134.17316330970101</c:v>
                </c:pt>
                <c:pt idx="464">
                  <c:v>-133.95446473692101</c:v>
                </c:pt>
                <c:pt idx="465">
                  <c:v>-134.01656250665999</c:v>
                </c:pt>
                <c:pt idx="466">
                  <c:v>-133.94031426510099</c:v>
                </c:pt>
                <c:pt idx="467">
                  <c:v>-133.54158981798199</c:v>
                </c:pt>
                <c:pt idx="468">
                  <c:v>-133.54158981798199</c:v>
                </c:pt>
                <c:pt idx="469">
                  <c:v>-132.93786670518199</c:v>
                </c:pt>
                <c:pt idx="470">
                  <c:v>-132.27452576682001</c:v>
                </c:pt>
                <c:pt idx="471">
                  <c:v>-131.85812954160099</c:v>
                </c:pt>
                <c:pt idx="472">
                  <c:v>-131.55975588162201</c:v>
                </c:pt>
                <c:pt idx="473">
                  <c:v>-131.17132163100001</c:v>
                </c:pt>
                <c:pt idx="474">
                  <c:v>-131.10776424192099</c:v>
                </c:pt>
                <c:pt idx="475">
                  <c:v>-131.10776424192099</c:v>
                </c:pt>
                <c:pt idx="476">
                  <c:v>-130.250045222041</c:v>
                </c:pt>
                <c:pt idx="477">
                  <c:v>-130.49838127956099</c:v>
                </c:pt>
                <c:pt idx="478">
                  <c:v>-130.49838127956099</c:v>
                </c:pt>
                <c:pt idx="479">
                  <c:v>-130.38431267922101</c:v>
                </c:pt>
                <c:pt idx="480">
                  <c:v>-130.40301762192101</c:v>
                </c:pt>
                <c:pt idx="481">
                  <c:v>-129.79846586526099</c:v>
                </c:pt>
                <c:pt idx="482">
                  <c:v>-129.16683315888099</c:v>
                </c:pt>
                <c:pt idx="483">
                  <c:v>-129.15125254824099</c:v>
                </c:pt>
                <c:pt idx="484">
                  <c:v>-129.15125254824099</c:v>
                </c:pt>
                <c:pt idx="485">
                  <c:v>-128.91844024901999</c:v>
                </c:pt>
                <c:pt idx="486">
                  <c:v>-128.45514828432101</c:v>
                </c:pt>
                <c:pt idx="487">
                  <c:v>-128.22118398276001</c:v>
                </c:pt>
                <c:pt idx="488">
                  <c:v>-128.22118398276001</c:v>
                </c:pt>
                <c:pt idx="489">
                  <c:v>-128.47091886846101</c:v>
                </c:pt>
                <c:pt idx="490">
                  <c:v>-128.47091886846101</c:v>
                </c:pt>
                <c:pt idx="491">
                  <c:v>-127.854159361862</c:v>
                </c:pt>
                <c:pt idx="492">
                  <c:v>-127.660554771181</c:v>
                </c:pt>
                <c:pt idx="493">
                  <c:v>-127.03491366966099</c:v>
                </c:pt>
                <c:pt idx="494">
                  <c:v>-126.41938353198201</c:v>
                </c:pt>
                <c:pt idx="495">
                  <c:v>-126.237343716121</c:v>
                </c:pt>
                <c:pt idx="496">
                  <c:v>-126.412235880841</c:v>
                </c:pt>
                <c:pt idx="497">
                  <c:v>-126.412235880841</c:v>
                </c:pt>
                <c:pt idx="498">
                  <c:v>-125.598236955842</c:v>
                </c:pt>
                <c:pt idx="499">
                  <c:v>-125.598236955842</c:v>
                </c:pt>
                <c:pt idx="500">
                  <c:v>-124.86592011786</c:v>
                </c:pt>
                <c:pt idx="501">
                  <c:v>-125.116633342981</c:v>
                </c:pt>
                <c:pt idx="502">
                  <c:v>-122.657520523861</c:v>
                </c:pt>
                <c:pt idx="503">
                  <c:v>-122.657520523861</c:v>
                </c:pt>
                <c:pt idx="504">
                  <c:v>-122.68054398426101</c:v>
                </c:pt>
                <c:pt idx="505">
                  <c:v>-122.68054398426101</c:v>
                </c:pt>
                <c:pt idx="506">
                  <c:v>-121.812204350041</c:v>
                </c:pt>
                <c:pt idx="507">
                  <c:v>-121.19290932822101</c:v>
                </c:pt>
                <c:pt idx="508">
                  <c:v>-119.572418758322</c:v>
                </c:pt>
                <c:pt idx="509">
                  <c:v>-119.39646158484101</c:v>
                </c:pt>
                <c:pt idx="510">
                  <c:v>-119.39646158484101</c:v>
                </c:pt>
                <c:pt idx="511">
                  <c:v>-119.39646158484101</c:v>
                </c:pt>
                <c:pt idx="512">
                  <c:v>-119.44698451488</c:v>
                </c:pt>
                <c:pt idx="513">
                  <c:v>-118.935267400201</c:v>
                </c:pt>
                <c:pt idx="514">
                  <c:v>-118.521019320721</c:v>
                </c:pt>
                <c:pt idx="515">
                  <c:v>-118.521019320721</c:v>
                </c:pt>
                <c:pt idx="516">
                  <c:v>-118.737409679161</c:v>
                </c:pt>
                <c:pt idx="517">
                  <c:v>-118.638572931841</c:v>
                </c:pt>
                <c:pt idx="518">
                  <c:v>-118.638572931841</c:v>
                </c:pt>
                <c:pt idx="519">
                  <c:v>-117.703423452721</c:v>
                </c:pt>
                <c:pt idx="520">
                  <c:v>-117.875517719341</c:v>
                </c:pt>
                <c:pt idx="521">
                  <c:v>-117.660684602942</c:v>
                </c:pt>
                <c:pt idx="522">
                  <c:v>-117.66554353476</c:v>
                </c:pt>
                <c:pt idx="523">
                  <c:v>-116.892832096981</c:v>
                </c:pt>
                <c:pt idx="524">
                  <c:v>-116.63218083132</c:v>
                </c:pt>
                <c:pt idx="525">
                  <c:v>-116.63218083132</c:v>
                </c:pt>
                <c:pt idx="526">
                  <c:v>-116.63218083132</c:v>
                </c:pt>
                <c:pt idx="527">
                  <c:v>-116.88366821352101</c:v>
                </c:pt>
                <c:pt idx="528">
                  <c:v>-116.74647673026099</c:v>
                </c:pt>
                <c:pt idx="529">
                  <c:v>-116.016462158821</c:v>
                </c:pt>
                <c:pt idx="530">
                  <c:v>-116.016462158821</c:v>
                </c:pt>
                <c:pt idx="531">
                  <c:v>-115.79777070684101</c:v>
                </c:pt>
                <c:pt idx="532">
                  <c:v>-115.844775516361</c:v>
                </c:pt>
                <c:pt idx="533">
                  <c:v>-115.661331514981</c:v>
                </c:pt>
                <c:pt idx="534">
                  <c:v>-115.661331514981</c:v>
                </c:pt>
                <c:pt idx="535">
                  <c:v>-115.270108641721</c:v>
                </c:pt>
                <c:pt idx="536">
                  <c:v>-115.270108641721</c:v>
                </c:pt>
                <c:pt idx="537">
                  <c:v>-113.893588140841</c:v>
                </c:pt>
                <c:pt idx="538">
                  <c:v>-113.5799666019</c:v>
                </c:pt>
                <c:pt idx="539">
                  <c:v>-113.181400795081</c:v>
                </c:pt>
                <c:pt idx="540">
                  <c:v>-111.710198820361</c:v>
                </c:pt>
                <c:pt idx="541">
                  <c:v>-111.888800460421</c:v>
                </c:pt>
                <c:pt idx="542">
                  <c:v>-111.888800460421</c:v>
                </c:pt>
                <c:pt idx="543">
                  <c:v>-111.651816050401</c:v>
                </c:pt>
                <c:pt idx="544">
                  <c:v>-111.74006618550099</c:v>
                </c:pt>
                <c:pt idx="545">
                  <c:v>-110.933660270581</c:v>
                </c:pt>
                <c:pt idx="546">
                  <c:v>-108.11893771386001</c:v>
                </c:pt>
                <c:pt idx="547">
                  <c:v>-108.11893771386001</c:v>
                </c:pt>
                <c:pt idx="548">
                  <c:v>-107.834966422741</c:v>
                </c:pt>
                <c:pt idx="549">
                  <c:v>-108.0422708649</c:v>
                </c:pt>
                <c:pt idx="550">
                  <c:v>-107.673237991202</c:v>
                </c:pt>
                <c:pt idx="551">
                  <c:v>-107.518532887441</c:v>
                </c:pt>
                <c:pt idx="552">
                  <c:v>-107.641636375801</c:v>
                </c:pt>
                <c:pt idx="553">
                  <c:v>-104.723498423222</c:v>
                </c:pt>
                <c:pt idx="554">
                  <c:v>-104.723498423222</c:v>
                </c:pt>
                <c:pt idx="555">
                  <c:v>-103.61669025594099</c:v>
                </c:pt>
                <c:pt idx="556">
                  <c:v>-103.36343464788099</c:v>
                </c:pt>
                <c:pt idx="557">
                  <c:v>-103.327371998641</c:v>
                </c:pt>
                <c:pt idx="558">
                  <c:v>-103.02209339357999</c:v>
                </c:pt>
                <c:pt idx="559">
                  <c:v>-102.756551973062</c:v>
                </c:pt>
                <c:pt idx="560">
                  <c:v>-103.115163596101</c:v>
                </c:pt>
                <c:pt idx="561">
                  <c:v>-102.80852727288099</c:v>
                </c:pt>
                <c:pt idx="562">
                  <c:v>-103.167315883561</c:v>
                </c:pt>
                <c:pt idx="563">
                  <c:v>-103.167315883561</c:v>
                </c:pt>
                <c:pt idx="564">
                  <c:v>-103.167315883561</c:v>
                </c:pt>
                <c:pt idx="565">
                  <c:v>-103.340591548861</c:v>
                </c:pt>
                <c:pt idx="566">
                  <c:v>-103.08206087856099</c:v>
                </c:pt>
                <c:pt idx="567">
                  <c:v>-102.8982503343</c:v>
                </c:pt>
                <c:pt idx="568">
                  <c:v>-102.8982503343</c:v>
                </c:pt>
                <c:pt idx="569">
                  <c:v>-102.76899664794099</c:v>
                </c:pt>
                <c:pt idx="570">
                  <c:v>-103.44224804136201</c:v>
                </c:pt>
                <c:pt idx="571">
                  <c:v>-103.31327429100099</c:v>
                </c:pt>
                <c:pt idx="572">
                  <c:v>-103.31327429100099</c:v>
                </c:pt>
                <c:pt idx="573">
                  <c:v>-103.044464847241</c:v>
                </c:pt>
                <c:pt idx="574">
                  <c:v>-103.044464847241</c:v>
                </c:pt>
                <c:pt idx="575">
                  <c:v>-102.867621880141</c:v>
                </c:pt>
                <c:pt idx="576">
                  <c:v>-103.190327225101</c:v>
                </c:pt>
                <c:pt idx="577">
                  <c:v>-103.456789842181</c:v>
                </c:pt>
                <c:pt idx="578">
                  <c:v>-103.456789842181</c:v>
                </c:pt>
                <c:pt idx="579">
                  <c:v>-103.194887028781</c:v>
                </c:pt>
                <c:pt idx="580">
                  <c:v>-103.194887028781</c:v>
                </c:pt>
                <c:pt idx="581">
                  <c:v>-102.973628620501</c:v>
                </c:pt>
                <c:pt idx="582">
                  <c:v>-103.108427404981</c:v>
                </c:pt>
                <c:pt idx="583">
                  <c:v>-102.78690240258101</c:v>
                </c:pt>
                <c:pt idx="584">
                  <c:v>-103.344328816741</c:v>
                </c:pt>
                <c:pt idx="585">
                  <c:v>-103.33886707008099</c:v>
                </c:pt>
                <c:pt idx="586">
                  <c:v>-103.257887633281</c:v>
                </c:pt>
                <c:pt idx="587">
                  <c:v>-103.243786132621</c:v>
                </c:pt>
                <c:pt idx="588">
                  <c:v>-103.243786132621</c:v>
                </c:pt>
                <c:pt idx="589">
                  <c:v>-103.243786132621</c:v>
                </c:pt>
                <c:pt idx="590">
                  <c:v>-103.556239594321</c:v>
                </c:pt>
                <c:pt idx="591">
                  <c:v>-103.643758047961</c:v>
                </c:pt>
                <c:pt idx="592">
                  <c:v>-103.23298800636</c:v>
                </c:pt>
                <c:pt idx="593">
                  <c:v>-103.15070044242</c:v>
                </c:pt>
                <c:pt idx="594">
                  <c:v>-103.93133678088</c:v>
                </c:pt>
                <c:pt idx="595">
                  <c:v>-103.93133678088</c:v>
                </c:pt>
                <c:pt idx="596">
                  <c:v>-103.93133678088</c:v>
                </c:pt>
                <c:pt idx="597">
                  <c:v>-103.612499478782</c:v>
                </c:pt>
                <c:pt idx="598">
                  <c:v>-103.38616357794</c:v>
                </c:pt>
                <c:pt idx="599">
                  <c:v>-103.34051908776</c:v>
                </c:pt>
                <c:pt idx="600">
                  <c:v>-103.34051908776</c:v>
                </c:pt>
                <c:pt idx="601">
                  <c:v>-103.674591748081</c:v>
                </c:pt>
                <c:pt idx="602">
                  <c:v>-103.95080907222101</c:v>
                </c:pt>
                <c:pt idx="603">
                  <c:v>-103.493180936462</c:v>
                </c:pt>
                <c:pt idx="604">
                  <c:v>-103.493180936462</c:v>
                </c:pt>
                <c:pt idx="605">
                  <c:v>-103.446224364361</c:v>
                </c:pt>
                <c:pt idx="606">
                  <c:v>-103.16004317478099</c:v>
                </c:pt>
                <c:pt idx="607">
                  <c:v>-103.16004317478099</c:v>
                </c:pt>
                <c:pt idx="608">
                  <c:v>-102.96706289994</c:v>
                </c:pt>
                <c:pt idx="609">
                  <c:v>-102.63162448062</c:v>
                </c:pt>
                <c:pt idx="610">
                  <c:v>-102.820622888881</c:v>
                </c:pt>
                <c:pt idx="611">
                  <c:v>-102.820622888881</c:v>
                </c:pt>
                <c:pt idx="612">
                  <c:v>-103.321280095801</c:v>
                </c:pt>
                <c:pt idx="613">
                  <c:v>-103.321280095801</c:v>
                </c:pt>
                <c:pt idx="614">
                  <c:v>-103.12160123922099</c:v>
                </c:pt>
                <c:pt idx="615">
                  <c:v>-102.784089697141</c:v>
                </c:pt>
                <c:pt idx="616">
                  <c:v>-102.69649289700099</c:v>
                </c:pt>
                <c:pt idx="617">
                  <c:v>-102.69649289700099</c:v>
                </c:pt>
                <c:pt idx="618">
                  <c:v>-102.357621730801</c:v>
                </c:pt>
                <c:pt idx="619">
                  <c:v>-102.357621730801</c:v>
                </c:pt>
                <c:pt idx="620">
                  <c:v>-103.185296942221</c:v>
                </c:pt>
                <c:pt idx="621">
                  <c:v>-102.944982165181</c:v>
                </c:pt>
                <c:pt idx="622">
                  <c:v>-102.659159410621</c:v>
                </c:pt>
                <c:pt idx="623">
                  <c:v>-102.417599179861</c:v>
                </c:pt>
                <c:pt idx="624">
                  <c:v>-102.564026270941</c:v>
                </c:pt>
                <c:pt idx="625">
                  <c:v>-102.222245169061</c:v>
                </c:pt>
                <c:pt idx="626">
                  <c:v>-102.02435496240101</c:v>
                </c:pt>
                <c:pt idx="627">
                  <c:v>-102.02435496240101</c:v>
                </c:pt>
                <c:pt idx="628">
                  <c:v>-102.02435496240101</c:v>
                </c:pt>
                <c:pt idx="629">
                  <c:v>-102.814109863201</c:v>
                </c:pt>
                <c:pt idx="630">
                  <c:v>-102.382048021561</c:v>
                </c:pt>
                <c:pt idx="631">
                  <c:v>-102.137887150921</c:v>
                </c:pt>
                <c:pt idx="632">
                  <c:v>-102.137887150921</c:v>
                </c:pt>
                <c:pt idx="633">
                  <c:v>-102.28527248766</c:v>
                </c:pt>
                <c:pt idx="634">
                  <c:v>-101.88514938144</c:v>
                </c:pt>
                <c:pt idx="635">
                  <c:v>-101.88514938144</c:v>
                </c:pt>
                <c:pt idx="636">
                  <c:v>-101.639368713241</c:v>
                </c:pt>
                <c:pt idx="637">
                  <c:v>-101.292367529941</c:v>
                </c:pt>
                <c:pt idx="638">
                  <c:v>-102.446845750801</c:v>
                </c:pt>
                <c:pt idx="639">
                  <c:v>-101.998988558101</c:v>
                </c:pt>
                <c:pt idx="640">
                  <c:v>-101.595892045561</c:v>
                </c:pt>
                <c:pt idx="641">
                  <c:v>-101.449290051001</c:v>
                </c:pt>
                <c:pt idx="642">
                  <c:v>-101.449290051001</c:v>
                </c:pt>
                <c:pt idx="643">
                  <c:v>-101.449290051001</c:v>
                </c:pt>
                <c:pt idx="644">
                  <c:v>-101.597141711101</c:v>
                </c:pt>
                <c:pt idx="645">
                  <c:v>-101.14577015778001</c:v>
                </c:pt>
                <c:pt idx="646">
                  <c:v>-100.59098355414</c:v>
                </c:pt>
                <c:pt idx="647">
                  <c:v>-100.59098355414</c:v>
                </c:pt>
                <c:pt idx="648">
                  <c:v>-100.840079731381</c:v>
                </c:pt>
                <c:pt idx="649">
                  <c:v>-101.303334115501</c:v>
                </c:pt>
                <c:pt idx="650">
                  <c:v>-101.21068698324</c:v>
                </c:pt>
                <c:pt idx="651">
                  <c:v>-101.21068698324</c:v>
                </c:pt>
                <c:pt idx="652">
                  <c:v>-100.85749720266099</c:v>
                </c:pt>
                <c:pt idx="653">
                  <c:v>-100.85749720266099</c:v>
                </c:pt>
                <c:pt idx="654">
                  <c:v>-100.6422302469</c:v>
                </c:pt>
                <c:pt idx="655">
                  <c:v>-100.342817759281</c:v>
                </c:pt>
                <c:pt idx="656">
                  <c:v>-99.883733658480594</c:v>
                </c:pt>
                <c:pt idx="657">
                  <c:v>-99.883733658480594</c:v>
                </c:pt>
                <c:pt idx="658">
                  <c:v>-100.55611776708101</c:v>
                </c:pt>
                <c:pt idx="659">
                  <c:v>-100.55611776708101</c:v>
                </c:pt>
                <c:pt idx="660">
                  <c:v>-100.70513679726101</c:v>
                </c:pt>
                <c:pt idx="661">
                  <c:v>-100.451138310001</c:v>
                </c:pt>
                <c:pt idx="662">
                  <c:v>-100.03674111846099</c:v>
                </c:pt>
                <c:pt idx="663">
                  <c:v>-99.781247720521193</c:v>
                </c:pt>
                <c:pt idx="664">
                  <c:v>-100.033485251161</c:v>
                </c:pt>
                <c:pt idx="665">
                  <c:v>-99.569518300021201</c:v>
                </c:pt>
                <c:pt idx="666">
                  <c:v>-99.472948117441206</c:v>
                </c:pt>
                <c:pt idx="667">
                  <c:v>-99.472948117441206</c:v>
                </c:pt>
                <c:pt idx="668">
                  <c:v>-99.472948117441206</c:v>
                </c:pt>
                <c:pt idx="669">
                  <c:v>-99.840042504360596</c:v>
                </c:pt>
                <c:pt idx="670">
                  <c:v>-99.722438398080598</c:v>
                </c:pt>
                <c:pt idx="671">
                  <c:v>-99.249310996920002</c:v>
                </c:pt>
                <c:pt idx="672">
                  <c:v>-99.249310996920002</c:v>
                </c:pt>
                <c:pt idx="673">
                  <c:v>-98.932009220881199</c:v>
                </c:pt>
                <c:pt idx="674">
                  <c:v>-98.833535941800605</c:v>
                </c:pt>
                <c:pt idx="675">
                  <c:v>-98.942801256120603</c:v>
                </c:pt>
                <c:pt idx="676">
                  <c:v>-99.198244228621206</c:v>
                </c:pt>
                <c:pt idx="677">
                  <c:v>-98.772939277980598</c:v>
                </c:pt>
                <c:pt idx="678">
                  <c:v>-98.772939277980598</c:v>
                </c:pt>
                <c:pt idx="679">
                  <c:v>-98.772939277980598</c:v>
                </c:pt>
                <c:pt idx="680">
                  <c:v>-98.404165296781201</c:v>
                </c:pt>
                <c:pt idx="681">
                  <c:v>-98.14045940394</c:v>
                </c:pt>
                <c:pt idx="682">
                  <c:v>-97.918690131721206</c:v>
                </c:pt>
                <c:pt idx="683">
                  <c:v>-97.595277098521194</c:v>
                </c:pt>
                <c:pt idx="684">
                  <c:v>-97.595277098521194</c:v>
                </c:pt>
                <c:pt idx="685">
                  <c:v>-97.435664020499999</c:v>
                </c:pt>
                <c:pt idx="686">
                  <c:v>-97.120070038380604</c:v>
                </c:pt>
                <c:pt idx="687">
                  <c:v>-97.120070038380604</c:v>
                </c:pt>
                <c:pt idx="688">
                  <c:v>-97.601058629579995</c:v>
                </c:pt>
                <c:pt idx="689">
                  <c:v>-96.745505699220004</c:v>
                </c:pt>
                <c:pt idx="690">
                  <c:v>-97.366456417320606</c:v>
                </c:pt>
                <c:pt idx="691">
                  <c:v>-97.048987765200593</c:v>
                </c:pt>
                <c:pt idx="692">
                  <c:v>-96.779772580380595</c:v>
                </c:pt>
                <c:pt idx="693">
                  <c:v>-96.779772580380595</c:v>
                </c:pt>
                <c:pt idx="694">
                  <c:v>-96.676048602361206</c:v>
                </c:pt>
                <c:pt idx="695">
                  <c:v>-96.676048602361206</c:v>
                </c:pt>
                <c:pt idx="696">
                  <c:v>-96.658549192440006</c:v>
                </c:pt>
                <c:pt idx="697">
                  <c:v>-96.220899467880599</c:v>
                </c:pt>
                <c:pt idx="698">
                  <c:v>-96.057219923520606</c:v>
                </c:pt>
                <c:pt idx="699">
                  <c:v>-95.735219926920607</c:v>
                </c:pt>
                <c:pt idx="700">
                  <c:v>-96.050876352060001</c:v>
                </c:pt>
                <c:pt idx="701">
                  <c:v>-96.420314292</c:v>
                </c:pt>
                <c:pt idx="702">
                  <c:v>-96.097406766359995</c:v>
                </c:pt>
                <c:pt idx="703">
                  <c:v>-96.097406766359995</c:v>
                </c:pt>
                <c:pt idx="704">
                  <c:v>-96.097406766359995</c:v>
                </c:pt>
                <c:pt idx="705">
                  <c:v>-95.764285310400595</c:v>
                </c:pt>
                <c:pt idx="706">
                  <c:v>-95.806981152901201</c:v>
                </c:pt>
                <c:pt idx="707">
                  <c:v>-95.421897020820595</c:v>
                </c:pt>
                <c:pt idx="708">
                  <c:v>-95.421897020820595</c:v>
                </c:pt>
                <c:pt idx="709">
                  <c:v>-94.866681084181195</c:v>
                </c:pt>
                <c:pt idx="710">
                  <c:v>-94.758353785081198</c:v>
                </c:pt>
                <c:pt idx="711">
                  <c:v>-94.758353785081198</c:v>
                </c:pt>
                <c:pt idx="712">
                  <c:v>-94.370255309041198</c:v>
                </c:pt>
                <c:pt idx="713">
                  <c:v>-94.568585183161801</c:v>
                </c:pt>
                <c:pt idx="714">
                  <c:v>-93.300863420640596</c:v>
                </c:pt>
                <c:pt idx="715">
                  <c:v>-93.300863420640596</c:v>
                </c:pt>
                <c:pt idx="716">
                  <c:v>-93.388341003361802</c:v>
                </c:pt>
                <c:pt idx="717">
                  <c:v>-93.103722012420604</c:v>
                </c:pt>
                <c:pt idx="718">
                  <c:v>-92.766954058261206</c:v>
                </c:pt>
                <c:pt idx="719">
                  <c:v>-92.766954058261206</c:v>
                </c:pt>
                <c:pt idx="720">
                  <c:v>-92.420028602040603</c:v>
                </c:pt>
                <c:pt idx="721">
                  <c:v>-92.420028602040603</c:v>
                </c:pt>
                <c:pt idx="722">
                  <c:v>-92.491793200801197</c:v>
                </c:pt>
                <c:pt idx="723">
                  <c:v>-92.141960811719997</c:v>
                </c:pt>
                <c:pt idx="724">
                  <c:v>-92.141960811719997</c:v>
                </c:pt>
                <c:pt idx="725">
                  <c:v>-91.8003778042806</c:v>
                </c:pt>
                <c:pt idx="726">
                  <c:v>-88.3375488451818</c:v>
                </c:pt>
                <c:pt idx="727">
                  <c:v>-87.936773392560596</c:v>
                </c:pt>
                <c:pt idx="728">
                  <c:v>-88.135685908499994</c:v>
                </c:pt>
                <c:pt idx="729">
                  <c:v>-88.010086543681197</c:v>
                </c:pt>
                <c:pt idx="730">
                  <c:v>-87.287433348481201</c:v>
                </c:pt>
                <c:pt idx="731">
                  <c:v>-87.287433348481201</c:v>
                </c:pt>
                <c:pt idx="732">
                  <c:v>-87.096847849920593</c:v>
                </c:pt>
                <c:pt idx="733">
                  <c:v>-87.096847849920593</c:v>
                </c:pt>
                <c:pt idx="734">
                  <c:v>-86.423370415801202</c:v>
                </c:pt>
                <c:pt idx="735">
                  <c:v>-86.502987849060005</c:v>
                </c:pt>
                <c:pt idx="736">
                  <c:v>-86.2552999689606</c:v>
                </c:pt>
                <c:pt idx="737">
                  <c:v>-77.687358784621196</c:v>
                </c:pt>
                <c:pt idx="738">
                  <c:v>-77.410531445341206</c:v>
                </c:pt>
                <c:pt idx="739">
                  <c:v>-76.939680739921201</c:v>
                </c:pt>
                <c:pt idx="740">
                  <c:v>-76.786954006921206</c:v>
                </c:pt>
                <c:pt idx="741">
                  <c:v>-76.187230125181799</c:v>
                </c:pt>
                <c:pt idx="742">
                  <c:v>-76.187230125181799</c:v>
                </c:pt>
                <c:pt idx="743">
                  <c:v>-76.187230125181799</c:v>
                </c:pt>
                <c:pt idx="744">
                  <c:v>-75.552378289380599</c:v>
                </c:pt>
                <c:pt idx="745">
                  <c:v>-75.201146536440604</c:v>
                </c:pt>
                <c:pt idx="746">
                  <c:v>-75.201146536440604</c:v>
                </c:pt>
                <c:pt idx="747">
                  <c:v>-74.789123821740603</c:v>
                </c:pt>
                <c:pt idx="748">
                  <c:v>-74.307865769939994</c:v>
                </c:pt>
                <c:pt idx="749">
                  <c:v>-74.307865769939994</c:v>
                </c:pt>
                <c:pt idx="750">
                  <c:v>-74.080875264601204</c:v>
                </c:pt>
                <c:pt idx="751">
                  <c:v>-73.945327365480594</c:v>
                </c:pt>
                <c:pt idx="752">
                  <c:v>-73.656774961500602</c:v>
                </c:pt>
                <c:pt idx="753">
                  <c:v>-73.427572381980596</c:v>
                </c:pt>
                <c:pt idx="754">
                  <c:v>-72.940069668361204</c:v>
                </c:pt>
                <c:pt idx="755">
                  <c:v>-73.551456213480606</c:v>
                </c:pt>
                <c:pt idx="756">
                  <c:v>-73.551456213480606</c:v>
                </c:pt>
                <c:pt idx="757">
                  <c:v>-73.551456213480606</c:v>
                </c:pt>
                <c:pt idx="758">
                  <c:v>-67.537584207720599</c:v>
                </c:pt>
                <c:pt idx="759">
                  <c:v>-68.365237818300599</c:v>
                </c:pt>
                <c:pt idx="760">
                  <c:v>-67.647781401300605</c:v>
                </c:pt>
                <c:pt idx="761">
                  <c:v>-67.647781401300605</c:v>
                </c:pt>
                <c:pt idx="762">
                  <c:v>-65.852818345079996</c:v>
                </c:pt>
                <c:pt idx="763">
                  <c:v>-65.852818345079996</c:v>
                </c:pt>
                <c:pt idx="764">
                  <c:v>-64.988924952181193</c:v>
                </c:pt>
                <c:pt idx="765">
                  <c:v>-63.949646560920598</c:v>
                </c:pt>
                <c:pt idx="766">
                  <c:v>-63.4650732717012</c:v>
                </c:pt>
                <c:pt idx="767">
                  <c:v>-64.054842671040603</c:v>
                </c:pt>
                <c:pt idx="768">
                  <c:v>-63.7129904625018</c:v>
                </c:pt>
                <c:pt idx="769">
                  <c:v>-62.997453441181797</c:v>
                </c:pt>
                <c:pt idx="770">
                  <c:v>-62.997453441181797</c:v>
                </c:pt>
                <c:pt idx="771">
                  <c:v>-62.997453441181797</c:v>
                </c:pt>
                <c:pt idx="772">
                  <c:v>-63.955111042261201</c:v>
                </c:pt>
                <c:pt idx="773">
                  <c:v>-63.5409739925406</c:v>
                </c:pt>
                <c:pt idx="774">
                  <c:v>-63.508489129559997</c:v>
                </c:pt>
                <c:pt idx="775">
                  <c:v>-63.079550178781801</c:v>
                </c:pt>
                <c:pt idx="776">
                  <c:v>-63.079550178781801</c:v>
                </c:pt>
                <c:pt idx="777">
                  <c:v>-63.763277676241202</c:v>
                </c:pt>
                <c:pt idx="778">
                  <c:v>-63.763277676241202</c:v>
                </c:pt>
                <c:pt idx="779">
                  <c:v>-63.481574594341801</c:v>
                </c:pt>
                <c:pt idx="780">
                  <c:v>-62.9797736251206</c:v>
                </c:pt>
                <c:pt idx="781">
                  <c:v>-63.588837123841202</c:v>
                </c:pt>
                <c:pt idx="782">
                  <c:v>-63.077723871121201</c:v>
                </c:pt>
                <c:pt idx="783">
                  <c:v>-62.493898054261201</c:v>
                </c:pt>
                <c:pt idx="784">
                  <c:v>-62.615914758419997</c:v>
                </c:pt>
                <c:pt idx="785">
                  <c:v>-63.379239062460599</c:v>
                </c:pt>
                <c:pt idx="786">
                  <c:v>-63.379239062460599</c:v>
                </c:pt>
                <c:pt idx="787">
                  <c:v>-63.379239062460599</c:v>
                </c:pt>
                <c:pt idx="788">
                  <c:v>-62.942741294400001</c:v>
                </c:pt>
                <c:pt idx="789">
                  <c:v>-63.121086934200598</c:v>
                </c:pt>
                <c:pt idx="790">
                  <c:v>-62.530552264920601</c:v>
                </c:pt>
                <c:pt idx="791">
                  <c:v>-62.530552264920601</c:v>
                </c:pt>
                <c:pt idx="792">
                  <c:v>-63.380393565061802</c:v>
                </c:pt>
                <c:pt idx="793">
                  <c:v>-62.788158570961798</c:v>
                </c:pt>
                <c:pt idx="794">
                  <c:v>-62.788158570961798</c:v>
                </c:pt>
                <c:pt idx="795">
                  <c:v>-62.193683864161201</c:v>
                </c:pt>
                <c:pt idx="796">
                  <c:v>-63.528337702200602</c:v>
                </c:pt>
                <c:pt idx="797">
                  <c:v>-63.013048082760598</c:v>
                </c:pt>
                <c:pt idx="798">
                  <c:v>-62.415348393661198</c:v>
                </c:pt>
                <c:pt idx="799">
                  <c:v>-63.34774068726</c:v>
                </c:pt>
                <c:pt idx="800">
                  <c:v>-62.675656858380002</c:v>
                </c:pt>
                <c:pt idx="801">
                  <c:v>-62.675656858380002</c:v>
                </c:pt>
                <c:pt idx="802">
                  <c:v>-62.675656858380002</c:v>
                </c:pt>
                <c:pt idx="803">
                  <c:v>-62.073920741220597</c:v>
                </c:pt>
                <c:pt idx="804">
                  <c:v>-63.0920685184212</c:v>
                </c:pt>
                <c:pt idx="805">
                  <c:v>-61.956809916121202</c:v>
                </c:pt>
                <c:pt idx="806">
                  <c:v>-61.956809916121202</c:v>
                </c:pt>
                <c:pt idx="807">
                  <c:v>-62.360560668180597</c:v>
                </c:pt>
                <c:pt idx="808">
                  <c:v>-62.716060355940598</c:v>
                </c:pt>
                <c:pt idx="809">
                  <c:v>-62.262877706040001</c:v>
                </c:pt>
                <c:pt idx="810">
                  <c:v>-62.262877706040001</c:v>
                </c:pt>
                <c:pt idx="811">
                  <c:v>-62.981759525939999</c:v>
                </c:pt>
                <c:pt idx="812">
                  <c:v>-62.981759525939999</c:v>
                </c:pt>
                <c:pt idx="813">
                  <c:v>-61.832386689000003</c:v>
                </c:pt>
                <c:pt idx="814">
                  <c:v>-60.777351269940603</c:v>
                </c:pt>
                <c:pt idx="815">
                  <c:v>-61.819332258720003</c:v>
                </c:pt>
                <c:pt idx="816">
                  <c:v>-60.881301583621202</c:v>
                </c:pt>
                <c:pt idx="817">
                  <c:v>-61.2409424778606</c:v>
                </c:pt>
                <c:pt idx="818">
                  <c:v>-62.131478687640602</c:v>
                </c:pt>
                <c:pt idx="819">
                  <c:v>-61.5068760795006</c:v>
                </c:pt>
                <c:pt idx="820">
                  <c:v>-60.963621193381798</c:v>
                </c:pt>
                <c:pt idx="821">
                  <c:v>-60.963621193381798</c:v>
                </c:pt>
                <c:pt idx="822">
                  <c:v>-60.963621193381798</c:v>
                </c:pt>
                <c:pt idx="823">
                  <c:v>-61.766882080320599</c:v>
                </c:pt>
                <c:pt idx="824">
                  <c:v>-60.6672225576012</c:v>
                </c:pt>
                <c:pt idx="825">
                  <c:v>-60.999652225380601</c:v>
                </c:pt>
                <c:pt idx="826">
                  <c:v>-60.999652225380601</c:v>
                </c:pt>
                <c:pt idx="827">
                  <c:v>-60.772755781500599</c:v>
                </c:pt>
                <c:pt idx="828">
                  <c:v>-60.298484757601798</c:v>
                </c:pt>
                <c:pt idx="829">
                  <c:v>-60.298484757601798</c:v>
                </c:pt>
                <c:pt idx="830">
                  <c:v>-59.7452219897406</c:v>
                </c:pt>
                <c:pt idx="831">
                  <c:v>-60.403213188540597</c:v>
                </c:pt>
                <c:pt idx="832">
                  <c:v>-59.925359217780297</c:v>
                </c:pt>
                <c:pt idx="833">
                  <c:v>-59.523165516000702</c:v>
                </c:pt>
                <c:pt idx="834">
                  <c:v>-59.321660280961098</c:v>
                </c:pt>
                <c:pt idx="835">
                  <c:v>-60.311982515161198</c:v>
                </c:pt>
                <c:pt idx="836">
                  <c:v>-60.311982515161198</c:v>
                </c:pt>
                <c:pt idx="837">
                  <c:v>-60.311982515161198</c:v>
                </c:pt>
                <c:pt idx="838">
                  <c:v>-58.795233231841102</c:v>
                </c:pt>
                <c:pt idx="839">
                  <c:v>-58.139311477081598</c:v>
                </c:pt>
                <c:pt idx="840">
                  <c:v>-58.809405311820903</c:v>
                </c:pt>
                <c:pt idx="841">
                  <c:v>-58.809405311820903</c:v>
                </c:pt>
                <c:pt idx="842">
                  <c:v>-58.404409090020401</c:v>
                </c:pt>
                <c:pt idx="843">
                  <c:v>-58.404409090020401</c:v>
                </c:pt>
                <c:pt idx="844">
                  <c:v>-57.159898282441198</c:v>
                </c:pt>
                <c:pt idx="845">
                  <c:v>-58.088637490921599</c:v>
                </c:pt>
                <c:pt idx="846">
                  <c:v>-57.2553681420601</c:v>
                </c:pt>
                <c:pt idx="847">
                  <c:v>-57.2553681420601</c:v>
                </c:pt>
                <c:pt idx="848">
                  <c:v>-56.842831958221602</c:v>
                </c:pt>
                <c:pt idx="849">
                  <c:v>-56.842831958221602</c:v>
                </c:pt>
                <c:pt idx="850">
                  <c:v>-57.045203974800501</c:v>
                </c:pt>
                <c:pt idx="851">
                  <c:v>-57.467475715020498</c:v>
                </c:pt>
                <c:pt idx="852">
                  <c:v>-53.629687187579997</c:v>
                </c:pt>
                <c:pt idx="853">
                  <c:v>-52.928436569520699</c:v>
                </c:pt>
                <c:pt idx="854">
                  <c:v>-53.532004749540697</c:v>
                </c:pt>
                <c:pt idx="855">
                  <c:v>-53.178079390560796</c:v>
                </c:pt>
                <c:pt idx="856">
                  <c:v>-53.178079390560796</c:v>
                </c:pt>
                <c:pt idx="857">
                  <c:v>-53.178079390560796</c:v>
                </c:pt>
                <c:pt idx="858">
                  <c:v>-52.284480084960002</c:v>
                </c:pt>
                <c:pt idx="859">
                  <c:v>-52.284480084960002</c:v>
                </c:pt>
                <c:pt idx="860">
                  <c:v>-52.214747671800403</c:v>
                </c:pt>
                <c:pt idx="861">
                  <c:v>-51.497757155761398</c:v>
                </c:pt>
                <c:pt idx="862">
                  <c:v>-51.048189767041102</c:v>
                </c:pt>
                <c:pt idx="863">
                  <c:v>-51.048189767041102</c:v>
                </c:pt>
                <c:pt idx="864">
                  <c:v>-51.753148498020202</c:v>
                </c:pt>
                <c:pt idx="865">
                  <c:v>-51.753148498020202</c:v>
                </c:pt>
                <c:pt idx="866">
                  <c:v>-50.576796570539898</c:v>
                </c:pt>
                <c:pt idx="867">
                  <c:v>-50.207513026260798</c:v>
                </c:pt>
                <c:pt idx="868">
                  <c:v>-51.010524248340502</c:v>
                </c:pt>
                <c:pt idx="869">
                  <c:v>-51.010524248340502</c:v>
                </c:pt>
                <c:pt idx="870">
                  <c:v>-50.185953184200699</c:v>
                </c:pt>
                <c:pt idx="871">
                  <c:v>-50.185953184200699</c:v>
                </c:pt>
                <c:pt idx="872">
                  <c:v>-49.632516518640799</c:v>
                </c:pt>
                <c:pt idx="873">
                  <c:v>-48.989315885760902</c:v>
                </c:pt>
                <c:pt idx="874">
                  <c:v>-49.702592329620103</c:v>
                </c:pt>
                <c:pt idx="875">
                  <c:v>-49.238802217200799</c:v>
                </c:pt>
                <c:pt idx="876">
                  <c:v>-48.860752874761602</c:v>
                </c:pt>
                <c:pt idx="877">
                  <c:v>-47.749179713341597</c:v>
                </c:pt>
                <c:pt idx="878">
                  <c:v>-48.737937386280798</c:v>
                </c:pt>
                <c:pt idx="879">
                  <c:v>-48.737937386280798</c:v>
                </c:pt>
                <c:pt idx="880">
                  <c:v>-48.737937386280798</c:v>
                </c:pt>
                <c:pt idx="881">
                  <c:v>-48.083971797121301</c:v>
                </c:pt>
                <c:pt idx="882">
                  <c:v>-40.284194806200702</c:v>
                </c:pt>
                <c:pt idx="883">
                  <c:v>-39.5681327752214</c:v>
                </c:pt>
                <c:pt idx="884">
                  <c:v>-38.019359259300202</c:v>
                </c:pt>
                <c:pt idx="885">
                  <c:v>-38.019359259300202</c:v>
                </c:pt>
                <c:pt idx="886">
                  <c:v>-37.292311896781598</c:v>
                </c:pt>
                <c:pt idx="887">
                  <c:v>-36.855275978101098</c:v>
                </c:pt>
                <c:pt idx="888">
                  <c:v>-37.501843493461102</c:v>
                </c:pt>
                <c:pt idx="889">
                  <c:v>-37.501843493461102</c:v>
                </c:pt>
                <c:pt idx="890">
                  <c:v>-37.501843493461102</c:v>
                </c:pt>
                <c:pt idx="891">
                  <c:v>-37.881707071081202</c:v>
                </c:pt>
                <c:pt idx="892">
                  <c:v>-36.505066556400699</c:v>
                </c:pt>
                <c:pt idx="893">
                  <c:v>-35.455756004581097</c:v>
                </c:pt>
                <c:pt idx="894">
                  <c:v>-35.455756004581097</c:v>
                </c:pt>
                <c:pt idx="895">
                  <c:v>-35.893146842280998</c:v>
                </c:pt>
                <c:pt idx="896">
                  <c:v>-34.945435055161603</c:v>
                </c:pt>
                <c:pt idx="897">
                  <c:v>-34.945435055161603</c:v>
                </c:pt>
                <c:pt idx="898">
                  <c:v>-34.708732429620497</c:v>
                </c:pt>
                <c:pt idx="899">
                  <c:v>-34.358511625020498</c:v>
                </c:pt>
                <c:pt idx="900">
                  <c:v>-33.295542917941297</c:v>
                </c:pt>
                <c:pt idx="901">
                  <c:v>-34.3610655878405</c:v>
                </c:pt>
                <c:pt idx="902">
                  <c:v>-33.699849269280001</c:v>
                </c:pt>
                <c:pt idx="903">
                  <c:v>-32.831260564799997</c:v>
                </c:pt>
                <c:pt idx="904">
                  <c:v>-23.8480822808407</c:v>
                </c:pt>
                <c:pt idx="905">
                  <c:v>-23.8480822808407</c:v>
                </c:pt>
                <c:pt idx="906">
                  <c:v>-23.8480822808407</c:v>
                </c:pt>
                <c:pt idx="907">
                  <c:v>-22.904872679041599</c:v>
                </c:pt>
                <c:pt idx="908">
                  <c:v>-21.329350213560499</c:v>
                </c:pt>
                <c:pt idx="909">
                  <c:v>-22.2204965276404</c:v>
                </c:pt>
                <c:pt idx="910">
                  <c:v>-22.2204965276404</c:v>
                </c:pt>
                <c:pt idx="911">
                  <c:v>-21.370760153521399</c:v>
                </c:pt>
                <c:pt idx="912">
                  <c:v>-20.8452816943202</c:v>
                </c:pt>
                <c:pt idx="913">
                  <c:v>-20.8452816943202</c:v>
                </c:pt>
                <c:pt idx="914">
                  <c:v>-19.878675431221499</c:v>
                </c:pt>
                <c:pt idx="915">
                  <c:v>-19.017337864501101</c:v>
                </c:pt>
                <c:pt idx="916">
                  <c:v>-20.0238366112211</c:v>
                </c:pt>
                <c:pt idx="917">
                  <c:v>-19.1582655477015</c:v>
                </c:pt>
                <c:pt idx="918">
                  <c:v>-18.176383538160501</c:v>
                </c:pt>
                <c:pt idx="919">
                  <c:v>-17.52293759238</c:v>
                </c:pt>
                <c:pt idx="920">
                  <c:v>-17.52293759238</c:v>
                </c:pt>
                <c:pt idx="921">
                  <c:v>-17.52293759238</c:v>
                </c:pt>
                <c:pt idx="922">
                  <c:v>-16.531032057180202</c:v>
                </c:pt>
                <c:pt idx="923">
                  <c:v>-15.868636477320599</c:v>
                </c:pt>
                <c:pt idx="924">
                  <c:v>-15.9946692978014</c:v>
                </c:pt>
                <c:pt idx="925">
                  <c:v>-15.9946692978014</c:v>
                </c:pt>
                <c:pt idx="926">
                  <c:v>-14.987646865560601</c:v>
                </c:pt>
                <c:pt idx="927">
                  <c:v>-14.0880798111601</c:v>
                </c:pt>
                <c:pt idx="928">
                  <c:v>-13.183313030640999</c:v>
                </c:pt>
                <c:pt idx="929">
                  <c:v>-13.183313030640999</c:v>
                </c:pt>
                <c:pt idx="930">
                  <c:v>-12.1598903634015</c:v>
                </c:pt>
                <c:pt idx="931">
                  <c:v>-12.1598903634015</c:v>
                </c:pt>
                <c:pt idx="932">
                  <c:v>-12.0391060497616</c:v>
                </c:pt>
                <c:pt idx="933">
                  <c:v>-11.5768485201011</c:v>
                </c:pt>
                <c:pt idx="934">
                  <c:v>-10.077607476721401</c:v>
                </c:pt>
                <c:pt idx="935">
                  <c:v>-10.077607476721401</c:v>
                </c:pt>
                <c:pt idx="936">
                  <c:v>-9.3763167647409595</c:v>
                </c:pt>
                <c:pt idx="937">
                  <c:v>-9.3763167647409595</c:v>
                </c:pt>
                <c:pt idx="938">
                  <c:v>-10.6370307733215</c:v>
                </c:pt>
                <c:pt idx="939">
                  <c:v>-9.1222515909606603</c:v>
                </c:pt>
                <c:pt idx="940">
                  <c:v>-8.6447387683199395</c:v>
                </c:pt>
                <c:pt idx="941">
                  <c:v>-7.81511317386048</c:v>
                </c:pt>
                <c:pt idx="942">
                  <c:v>-7.5606910522213804</c:v>
                </c:pt>
                <c:pt idx="943">
                  <c:v>-6.4876335996615602</c:v>
                </c:pt>
                <c:pt idx="944">
                  <c:v>-5.7607261614612097</c:v>
                </c:pt>
                <c:pt idx="945">
                  <c:v>-5.7607261614612097</c:v>
                </c:pt>
                <c:pt idx="946">
                  <c:v>7.2226172468395804</c:v>
                </c:pt>
                <c:pt idx="947">
                  <c:v>10.586449882438901</c:v>
                </c:pt>
                <c:pt idx="948">
                  <c:v>11.8086238417192</c:v>
                </c:pt>
                <c:pt idx="949">
                  <c:v>12.6576454565384</c:v>
                </c:pt>
                <c:pt idx="950">
                  <c:v>13.3801034558388</c:v>
                </c:pt>
                <c:pt idx="951">
                  <c:v>13.3801034558388</c:v>
                </c:pt>
                <c:pt idx="952">
                  <c:v>13.3801034558388</c:v>
                </c:pt>
                <c:pt idx="953">
                  <c:v>14.755648394818699</c:v>
                </c:pt>
                <c:pt idx="954">
                  <c:v>16.0070175065391</c:v>
                </c:pt>
                <c:pt idx="955">
                  <c:v>16.182987346379601</c:v>
                </c:pt>
                <c:pt idx="956">
                  <c:v>17.193752194318701</c:v>
                </c:pt>
                <c:pt idx="957">
                  <c:v>18.474315232378402</c:v>
                </c:pt>
                <c:pt idx="958">
                  <c:v>18.474315232378402</c:v>
                </c:pt>
                <c:pt idx="959">
                  <c:v>19.626628331999399</c:v>
                </c:pt>
                <c:pt idx="960">
                  <c:v>19.626628331999399</c:v>
                </c:pt>
                <c:pt idx="961">
                  <c:v>19.9732512503397</c:v>
                </c:pt>
                <c:pt idx="962">
                  <c:v>20.884165738139</c:v>
                </c:pt>
                <c:pt idx="963">
                  <c:v>21.930247200178901</c:v>
                </c:pt>
                <c:pt idx="964">
                  <c:v>21.930247200178901</c:v>
                </c:pt>
                <c:pt idx="965">
                  <c:v>23.391224027579302</c:v>
                </c:pt>
                <c:pt idx="966">
                  <c:v>23.391224027579302</c:v>
                </c:pt>
                <c:pt idx="967">
                  <c:v>24.452675983079601</c:v>
                </c:pt>
                <c:pt idx="968">
                  <c:v>25.250692933738598</c:v>
                </c:pt>
                <c:pt idx="969">
                  <c:v>25.685366308379699</c:v>
                </c:pt>
                <c:pt idx="970">
                  <c:v>34.971608518259799</c:v>
                </c:pt>
                <c:pt idx="971">
                  <c:v>36.415456508399302</c:v>
                </c:pt>
                <c:pt idx="972">
                  <c:v>37.7342507432394</c:v>
                </c:pt>
                <c:pt idx="973">
                  <c:v>38.911635949379502</c:v>
                </c:pt>
                <c:pt idx="974">
                  <c:v>37.372897775219897</c:v>
                </c:pt>
                <c:pt idx="975">
                  <c:v>37.372897775219897</c:v>
                </c:pt>
                <c:pt idx="976">
                  <c:v>37.372897775219897</c:v>
                </c:pt>
                <c:pt idx="977">
                  <c:v>43.448184412679304</c:v>
                </c:pt>
                <c:pt idx="978">
                  <c:v>44.538782734559803</c:v>
                </c:pt>
                <c:pt idx="979">
                  <c:v>43.847525388059097</c:v>
                </c:pt>
                <c:pt idx="980">
                  <c:v>43.847525388059097</c:v>
                </c:pt>
                <c:pt idx="981">
                  <c:v>45.3829842309596</c:v>
                </c:pt>
                <c:pt idx="982">
                  <c:v>45.3829842309596</c:v>
                </c:pt>
                <c:pt idx="983">
                  <c:v>47.451924511679501</c:v>
                </c:pt>
                <c:pt idx="984">
                  <c:v>49.017776712119598</c:v>
                </c:pt>
                <c:pt idx="985">
                  <c:v>50.454685861739101</c:v>
                </c:pt>
                <c:pt idx="986">
                  <c:v>50.454685861739101</c:v>
                </c:pt>
                <c:pt idx="987">
                  <c:v>50.895331110238601</c:v>
                </c:pt>
                <c:pt idx="988">
                  <c:v>51.523509289739302</c:v>
                </c:pt>
                <c:pt idx="989">
                  <c:v>52.687306421399903</c:v>
                </c:pt>
                <c:pt idx="990">
                  <c:v>55.691785073159899</c:v>
                </c:pt>
                <c:pt idx="991">
                  <c:v>58.1187454466993</c:v>
                </c:pt>
                <c:pt idx="992">
                  <c:v>59.230056122458997</c:v>
                </c:pt>
                <c:pt idx="993">
                  <c:v>60.923995630139999</c:v>
                </c:pt>
                <c:pt idx="994">
                  <c:v>60.923995630139999</c:v>
                </c:pt>
                <c:pt idx="995">
                  <c:v>62.484986546880002</c:v>
                </c:pt>
                <c:pt idx="996">
                  <c:v>61.486168324620003</c:v>
                </c:pt>
                <c:pt idx="997">
                  <c:v>61.486168324620003</c:v>
                </c:pt>
                <c:pt idx="998">
                  <c:v>63.208516543739997</c:v>
                </c:pt>
                <c:pt idx="999">
                  <c:v>64.796950318379999</c:v>
                </c:pt>
                <c:pt idx="1000">
                  <c:v>65.901785256958803</c:v>
                </c:pt>
                <c:pt idx="1001">
                  <c:v>67.190515210559397</c:v>
                </c:pt>
                <c:pt idx="1002">
                  <c:v>65.469592811578806</c:v>
                </c:pt>
                <c:pt idx="1003">
                  <c:v>67.094418302639994</c:v>
                </c:pt>
                <c:pt idx="1004">
                  <c:v>67.094418302639994</c:v>
                </c:pt>
                <c:pt idx="1005">
                  <c:v>67.094418302639994</c:v>
                </c:pt>
                <c:pt idx="1006">
                  <c:v>69.2106993709194</c:v>
                </c:pt>
                <c:pt idx="1007">
                  <c:v>70.206145994338797</c:v>
                </c:pt>
                <c:pt idx="1008">
                  <c:v>70.865037765178798</c:v>
                </c:pt>
                <c:pt idx="1009">
                  <c:v>70.865037765178798</c:v>
                </c:pt>
                <c:pt idx="1010">
                  <c:v>72.546099833520003</c:v>
                </c:pt>
                <c:pt idx="1011">
                  <c:v>73.876564643039998</c:v>
                </c:pt>
                <c:pt idx="1012">
                  <c:v>75.7369113681588</c:v>
                </c:pt>
                <c:pt idx="1013">
                  <c:v>75.7369113681588</c:v>
                </c:pt>
                <c:pt idx="1014">
                  <c:v>76.725719685779396</c:v>
                </c:pt>
                <c:pt idx="1015">
                  <c:v>76.725719685779396</c:v>
                </c:pt>
                <c:pt idx="1016">
                  <c:v>77.300209940579407</c:v>
                </c:pt>
                <c:pt idx="1017">
                  <c:v>78.678861590638803</c:v>
                </c:pt>
                <c:pt idx="1018">
                  <c:v>83.330846345998793</c:v>
                </c:pt>
                <c:pt idx="1019">
                  <c:v>84.448636615978799</c:v>
                </c:pt>
                <c:pt idx="1020">
                  <c:v>85.526125999018802</c:v>
                </c:pt>
              </c:numCache>
            </c:numRef>
          </c:xVal>
          <c:yVal>
            <c:numRef>
              <c:f>ОК!$AB$3:$AB$1023</c:f>
              <c:numCache>
                <c:formatCode>General</c:formatCode>
                <c:ptCount val="1021"/>
                <c:pt idx="0">
                  <c:v>164.06786386388501</c:v>
                </c:pt>
                <c:pt idx="1">
                  <c:v>163.96869174493401</c:v>
                </c:pt>
                <c:pt idx="2">
                  <c:v>163.96869174493401</c:v>
                </c:pt>
                <c:pt idx="3">
                  <c:v>163.863922911034</c:v>
                </c:pt>
                <c:pt idx="4">
                  <c:v>163.863922911034</c:v>
                </c:pt>
                <c:pt idx="5">
                  <c:v>163.66165691006699</c:v>
                </c:pt>
                <c:pt idx="6">
                  <c:v>163.58166929108799</c:v>
                </c:pt>
                <c:pt idx="7">
                  <c:v>163.47690171264199</c:v>
                </c:pt>
                <c:pt idx="8">
                  <c:v>163.47690171264199</c:v>
                </c:pt>
                <c:pt idx="9">
                  <c:v>163.37710712256299</c:v>
                </c:pt>
                <c:pt idx="10">
                  <c:v>163.37710712256299</c:v>
                </c:pt>
                <c:pt idx="11">
                  <c:v>163.278987750466</c:v>
                </c:pt>
                <c:pt idx="12">
                  <c:v>159.417868208058</c:v>
                </c:pt>
                <c:pt idx="13">
                  <c:v>159.417868208058</c:v>
                </c:pt>
                <c:pt idx="14">
                  <c:v>159.31869461609901</c:v>
                </c:pt>
                <c:pt idx="15">
                  <c:v>159.12140271150699</c:v>
                </c:pt>
                <c:pt idx="16">
                  <c:v>159.01601662333201</c:v>
                </c:pt>
                <c:pt idx="17">
                  <c:v>159.01601662333201</c:v>
                </c:pt>
                <c:pt idx="18">
                  <c:v>158.91330337041501</c:v>
                </c:pt>
                <c:pt idx="19">
                  <c:v>158.81872465436501</c:v>
                </c:pt>
                <c:pt idx="20">
                  <c:v>158.81872465436501</c:v>
                </c:pt>
                <c:pt idx="21">
                  <c:v>158.711041489557</c:v>
                </c:pt>
                <c:pt idx="22">
                  <c:v>158.61124681842</c:v>
                </c:pt>
                <c:pt idx="23">
                  <c:v>158.511452316175</c:v>
                </c:pt>
                <c:pt idx="24">
                  <c:v>158.40898517111299</c:v>
                </c:pt>
                <c:pt idx="25">
                  <c:v>158.30335332077701</c:v>
                </c:pt>
                <c:pt idx="26">
                  <c:v>158.20877470097099</c:v>
                </c:pt>
                <c:pt idx="27">
                  <c:v>158.20877470097099</c:v>
                </c:pt>
                <c:pt idx="28">
                  <c:v>158.20877470097099</c:v>
                </c:pt>
                <c:pt idx="29">
                  <c:v>158.10109181589601</c:v>
                </c:pt>
                <c:pt idx="30">
                  <c:v>158.006513185638</c:v>
                </c:pt>
                <c:pt idx="31">
                  <c:v>157.804005636082</c:v>
                </c:pt>
                <c:pt idx="32">
                  <c:v>157.804005636082</c:v>
                </c:pt>
                <c:pt idx="33">
                  <c:v>157.69924125588699</c:v>
                </c:pt>
                <c:pt idx="34">
                  <c:v>157.598825538196</c:v>
                </c:pt>
                <c:pt idx="35">
                  <c:v>157.49611262300101</c:v>
                </c:pt>
                <c:pt idx="36">
                  <c:v>157.49611262300101</c:v>
                </c:pt>
                <c:pt idx="37">
                  <c:v>157.39656439960501</c:v>
                </c:pt>
                <c:pt idx="38">
                  <c:v>157.193435649593</c:v>
                </c:pt>
                <c:pt idx="39">
                  <c:v>154.108059559862</c:v>
                </c:pt>
                <c:pt idx="40">
                  <c:v>153.883693613921</c:v>
                </c:pt>
                <c:pt idx="41">
                  <c:v>153.78327876942799</c:v>
                </c:pt>
                <c:pt idx="42">
                  <c:v>153.682242697248</c:v>
                </c:pt>
                <c:pt idx="43">
                  <c:v>153.682242697248</c:v>
                </c:pt>
                <c:pt idx="44">
                  <c:v>153.57810034038599</c:v>
                </c:pt>
                <c:pt idx="45">
                  <c:v>153.57810034038599</c:v>
                </c:pt>
                <c:pt idx="46">
                  <c:v>153.47538822263101</c:v>
                </c:pt>
                <c:pt idx="47">
                  <c:v>153.38081053561601</c:v>
                </c:pt>
                <c:pt idx="48">
                  <c:v>153.273128503409</c:v>
                </c:pt>
                <c:pt idx="49">
                  <c:v>153.172713688952</c:v>
                </c:pt>
                <c:pt idx="50">
                  <c:v>153.073541531671</c:v>
                </c:pt>
                <c:pt idx="51">
                  <c:v>152.97107544714601</c:v>
                </c:pt>
                <c:pt idx="52">
                  <c:v>152.84793364746301</c:v>
                </c:pt>
                <c:pt idx="53">
                  <c:v>152.84793364746301</c:v>
                </c:pt>
                <c:pt idx="54">
                  <c:v>152.84793364746301</c:v>
                </c:pt>
                <c:pt idx="55">
                  <c:v>152.742548964805</c:v>
                </c:pt>
                <c:pt idx="56">
                  <c:v>152.54525940097699</c:v>
                </c:pt>
                <c:pt idx="57">
                  <c:v>152.43465907611599</c:v>
                </c:pt>
                <c:pt idx="58">
                  <c:v>152.43465907611599</c:v>
                </c:pt>
                <c:pt idx="59">
                  <c:v>152.33716296631499</c:v>
                </c:pt>
                <c:pt idx="60">
                  <c:v>152.23799089061299</c:v>
                </c:pt>
                <c:pt idx="61">
                  <c:v>152.23799089061299</c:v>
                </c:pt>
                <c:pt idx="62">
                  <c:v>152.13906486947201</c:v>
                </c:pt>
                <c:pt idx="63">
                  <c:v>152.032813086142</c:v>
                </c:pt>
                <c:pt idx="64">
                  <c:v>151.911968984928</c:v>
                </c:pt>
                <c:pt idx="65">
                  <c:v>151.80782685491999</c:v>
                </c:pt>
                <c:pt idx="66">
                  <c:v>151.70679115074699</c:v>
                </c:pt>
                <c:pt idx="67">
                  <c:v>151.60991656163</c:v>
                </c:pt>
                <c:pt idx="68">
                  <c:v>151.60991656163</c:v>
                </c:pt>
                <c:pt idx="69">
                  <c:v>151.60991656163</c:v>
                </c:pt>
                <c:pt idx="70">
                  <c:v>151.504532228682</c:v>
                </c:pt>
                <c:pt idx="71">
                  <c:v>151.405360188869</c:v>
                </c:pt>
                <c:pt idx="72">
                  <c:v>151.20310141856399</c:v>
                </c:pt>
                <c:pt idx="73">
                  <c:v>149.62950375091299</c:v>
                </c:pt>
                <c:pt idx="74">
                  <c:v>149.52908949308599</c:v>
                </c:pt>
                <c:pt idx="75">
                  <c:v>149.52908949308599</c:v>
                </c:pt>
                <c:pt idx="76">
                  <c:v>149.52908949308599</c:v>
                </c:pt>
                <c:pt idx="77">
                  <c:v>149.40594829698799</c:v>
                </c:pt>
                <c:pt idx="78">
                  <c:v>149.09663059363601</c:v>
                </c:pt>
                <c:pt idx="79">
                  <c:v>149.09663059363601</c:v>
                </c:pt>
                <c:pt idx="80">
                  <c:v>148.67019640639299</c:v>
                </c:pt>
                <c:pt idx="81">
                  <c:v>148.56835299489401</c:v>
                </c:pt>
                <c:pt idx="82">
                  <c:v>148.46502034252001</c:v>
                </c:pt>
                <c:pt idx="83">
                  <c:v>148.36876728570701</c:v>
                </c:pt>
                <c:pt idx="84">
                  <c:v>148.26400537139801</c:v>
                </c:pt>
                <c:pt idx="85">
                  <c:v>148.26400537139801</c:v>
                </c:pt>
                <c:pt idx="86">
                  <c:v>148.160672792056</c:v>
                </c:pt>
                <c:pt idx="87">
                  <c:v>148.03839954075499</c:v>
                </c:pt>
                <c:pt idx="88">
                  <c:v>147.83527438898801</c:v>
                </c:pt>
                <c:pt idx="89">
                  <c:v>147.83527438898801</c:v>
                </c:pt>
                <c:pt idx="90">
                  <c:v>147.731133651763</c:v>
                </c:pt>
                <c:pt idx="91">
                  <c:v>147.635314751251</c:v>
                </c:pt>
                <c:pt idx="92">
                  <c:v>147.19993890262501</c:v>
                </c:pt>
                <c:pt idx="93">
                  <c:v>147.096606540404</c:v>
                </c:pt>
                <c:pt idx="94">
                  <c:v>146.997682509903</c:v>
                </c:pt>
                <c:pt idx="95">
                  <c:v>146.997682509903</c:v>
                </c:pt>
                <c:pt idx="96">
                  <c:v>146.79021011652799</c:v>
                </c:pt>
                <c:pt idx="97">
                  <c:v>146.67166336724799</c:v>
                </c:pt>
                <c:pt idx="98">
                  <c:v>146.56665467635099</c:v>
                </c:pt>
                <c:pt idx="99">
                  <c:v>146.464812021352</c:v>
                </c:pt>
                <c:pt idx="100">
                  <c:v>146.36439827389</c:v>
                </c:pt>
                <c:pt idx="101">
                  <c:v>146.26255617595899</c:v>
                </c:pt>
                <c:pt idx="102">
                  <c:v>146.15922366160299</c:v>
                </c:pt>
                <c:pt idx="103">
                  <c:v>146.15922366160299</c:v>
                </c:pt>
                <c:pt idx="104">
                  <c:v>146.15922366160299</c:v>
                </c:pt>
                <c:pt idx="105">
                  <c:v>146.06297058840801</c:v>
                </c:pt>
                <c:pt idx="106">
                  <c:v>145.83444713107801</c:v>
                </c:pt>
                <c:pt idx="107">
                  <c:v>145.73198412312701</c:v>
                </c:pt>
                <c:pt idx="108">
                  <c:v>145.73198412312701</c:v>
                </c:pt>
                <c:pt idx="109">
                  <c:v>145.63281231501401</c:v>
                </c:pt>
                <c:pt idx="110">
                  <c:v>145.52513327541499</c:v>
                </c:pt>
                <c:pt idx="111">
                  <c:v>145.52513327541499</c:v>
                </c:pt>
                <c:pt idx="112">
                  <c:v>145.42409858807099</c:v>
                </c:pt>
                <c:pt idx="113">
                  <c:v>145.32660353681601</c:v>
                </c:pt>
                <c:pt idx="114">
                  <c:v>145.22184357569799</c:v>
                </c:pt>
                <c:pt idx="115">
                  <c:v>144.89414834246099</c:v>
                </c:pt>
                <c:pt idx="116">
                  <c:v>144.89414834246099</c:v>
                </c:pt>
                <c:pt idx="117">
                  <c:v>144.89414834246099</c:v>
                </c:pt>
                <c:pt idx="118">
                  <c:v>144.79168647574599</c:v>
                </c:pt>
                <c:pt idx="119">
                  <c:v>144.48442233412899</c:v>
                </c:pt>
                <c:pt idx="120">
                  <c:v>144.38630651842701</c:v>
                </c:pt>
                <c:pt idx="121">
                  <c:v>144.282168185865</c:v>
                </c:pt>
                <c:pt idx="122">
                  <c:v>144.15840440056201</c:v>
                </c:pt>
                <c:pt idx="123">
                  <c:v>143.654724055504</c:v>
                </c:pt>
                <c:pt idx="124">
                  <c:v>143.544127815053</c:v>
                </c:pt>
                <c:pt idx="125">
                  <c:v>143.544127815053</c:v>
                </c:pt>
                <c:pt idx="126">
                  <c:v>143.44371402863499</c:v>
                </c:pt>
                <c:pt idx="127">
                  <c:v>143.341874627973</c:v>
                </c:pt>
                <c:pt idx="128">
                  <c:v>143.24729843358801</c:v>
                </c:pt>
                <c:pt idx="129">
                  <c:v>141.15925088909</c:v>
                </c:pt>
                <c:pt idx="130">
                  <c:v>141.053875371353</c:v>
                </c:pt>
                <c:pt idx="131">
                  <c:v>140.95470144848599</c:v>
                </c:pt>
                <c:pt idx="132">
                  <c:v>140.852865530098</c:v>
                </c:pt>
                <c:pt idx="133">
                  <c:v>140.852865530098</c:v>
                </c:pt>
                <c:pt idx="134">
                  <c:v>140.74661301513601</c:v>
                </c:pt>
                <c:pt idx="135">
                  <c:v>140.74661301513601</c:v>
                </c:pt>
                <c:pt idx="136">
                  <c:v>139.42580700230701</c:v>
                </c:pt>
                <c:pt idx="137">
                  <c:v>139.220020451327</c:v>
                </c:pt>
                <c:pt idx="138">
                  <c:v>139.09545236450299</c:v>
                </c:pt>
                <c:pt idx="139">
                  <c:v>139.09545236450299</c:v>
                </c:pt>
                <c:pt idx="140">
                  <c:v>138.989198895003</c:v>
                </c:pt>
                <c:pt idx="141">
                  <c:v>138.89090546080899</c:v>
                </c:pt>
                <c:pt idx="142">
                  <c:v>138.89090546080899</c:v>
                </c:pt>
                <c:pt idx="143">
                  <c:v>138.78695170559001</c:v>
                </c:pt>
                <c:pt idx="144">
                  <c:v>138.69299536966</c:v>
                </c:pt>
                <c:pt idx="145">
                  <c:v>138.28036317599199</c:v>
                </c:pt>
                <c:pt idx="146">
                  <c:v>138.28036317599199</c:v>
                </c:pt>
                <c:pt idx="147">
                  <c:v>138.17561250123899</c:v>
                </c:pt>
                <c:pt idx="148">
                  <c:v>138.07935582745199</c:v>
                </c:pt>
                <c:pt idx="149">
                  <c:v>137.870032294927</c:v>
                </c:pt>
                <c:pt idx="150">
                  <c:v>137.870032294927</c:v>
                </c:pt>
                <c:pt idx="151">
                  <c:v>137.769617323061</c:v>
                </c:pt>
                <c:pt idx="152">
                  <c:v>137.667787041476</c:v>
                </c:pt>
                <c:pt idx="153">
                  <c:v>137.56861045691801</c:v>
                </c:pt>
                <c:pt idx="154">
                  <c:v>137.56861045691801</c:v>
                </c:pt>
                <c:pt idx="155">
                  <c:v>137.46819552542399</c:v>
                </c:pt>
                <c:pt idx="156">
                  <c:v>137.46819552542399</c:v>
                </c:pt>
                <c:pt idx="157">
                  <c:v>137.26595031989399</c:v>
                </c:pt>
                <c:pt idx="158">
                  <c:v>137.15598092628599</c:v>
                </c:pt>
                <c:pt idx="159">
                  <c:v>137.059104658313</c:v>
                </c:pt>
                <c:pt idx="160">
                  <c:v>137.059104658313</c:v>
                </c:pt>
                <c:pt idx="161">
                  <c:v>136.95745126871401</c:v>
                </c:pt>
                <c:pt idx="162">
                  <c:v>136.95745126871401</c:v>
                </c:pt>
                <c:pt idx="163">
                  <c:v>136.859779793401</c:v>
                </c:pt>
                <c:pt idx="164">
                  <c:v>136.75352539680901</c:v>
                </c:pt>
                <c:pt idx="165">
                  <c:v>136.65107736745699</c:v>
                </c:pt>
                <c:pt idx="166">
                  <c:v>136.55128117658001</c:v>
                </c:pt>
                <c:pt idx="167">
                  <c:v>136.45086606939699</c:v>
                </c:pt>
                <c:pt idx="168">
                  <c:v>136.34319797813799</c:v>
                </c:pt>
                <c:pt idx="169">
                  <c:v>136.24986024859101</c:v>
                </c:pt>
                <c:pt idx="170">
                  <c:v>136.24986024859101</c:v>
                </c:pt>
                <c:pt idx="171">
                  <c:v>136.24986024859101</c:v>
                </c:pt>
                <c:pt idx="172">
                  <c:v>136.14157352667701</c:v>
                </c:pt>
                <c:pt idx="173">
                  <c:v>135.94136206595601</c:v>
                </c:pt>
                <c:pt idx="174">
                  <c:v>135.839534040491</c:v>
                </c:pt>
                <c:pt idx="175">
                  <c:v>135.839534040491</c:v>
                </c:pt>
                <c:pt idx="176">
                  <c:v>135.73911876992199</c:v>
                </c:pt>
                <c:pt idx="177">
                  <c:v>135.634371525614</c:v>
                </c:pt>
                <c:pt idx="178">
                  <c:v>135.634371525614</c:v>
                </c:pt>
                <c:pt idx="179">
                  <c:v>135.53103634553401</c:v>
                </c:pt>
                <c:pt idx="180">
                  <c:v>135.43769840279299</c:v>
                </c:pt>
                <c:pt idx="181">
                  <c:v>134.62553874831499</c:v>
                </c:pt>
                <c:pt idx="182">
                  <c:v>134.62553874831499</c:v>
                </c:pt>
                <c:pt idx="183">
                  <c:v>134.51928388689799</c:v>
                </c:pt>
                <c:pt idx="184">
                  <c:v>134.41745726855601</c:v>
                </c:pt>
                <c:pt idx="185">
                  <c:v>134.317041961347</c:v>
                </c:pt>
                <c:pt idx="186">
                  <c:v>134.317041961347</c:v>
                </c:pt>
                <c:pt idx="187">
                  <c:v>134.21291463308199</c:v>
                </c:pt>
                <c:pt idx="188">
                  <c:v>134.21291463308199</c:v>
                </c:pt>
                <c:pt idx="189">
                  <c:v>134.01500385626099</c:v>
                </c:pt>
                <c:pt idx="190">
                  <c:v>133.90963964416599</c:v>
                </c:pt>
                <c:pt idx="191">
                  <c:v>133.80754146202099</c:v>
                </c:pt>
                <c:pt idx="192">
                  <c:v>133.80754146202099</c:v>
                </c:pt>
                <c:pt idx="193">
                  <c:v>133.707126197788</c:v>
                </c:pt>
                <c:pt idx="194">
                  <c:v>133.707126197788</c:v>
                </c:pt>
                <c:pt idx="195">
                  <c:v>133.605300607212</c:v>
                </c:pt>
                <c:pt idx="196">
                  <c:v>133.50488521614801</c:v>
                </c:pt>
                <c:pt idx="197">
                  <c:v>133.40570717297999</c:v>
                </c:pt>
                <c:pt idx="198">
                  <c:v>133.30096175320199</c:v>
                </c:pt>
                <c:pt idx="199">
                  <c:v>133.20284782607999</c:v>
                </c:pt>
                <c:pt idx="200">
                  <c:v>133.097829895041</c:v>
                </c:pt>
                <c:pt idx="201">
                  <c:v>132.998306068559</c:v>
                </c:pt>
                <c:pt idx="202">
                  <c:v>132.998306068559</c:v>
                </c:pt>
                <c:pt idx="203">
                  <c:v>132.998306068559</c:v>
                </c:pt>
                <c:pt idx="204">
                  <c:v>132.89558925648001</c:v>
                </c:pt>
                <c:pt idx="205">
                  <c:v>132.69042911937899</c:v>
                </c:pt>
                <c:pt idx="206">
                  <c:v>132.59355226755901</c:v>
                </c:pt>
                <c:pt idx="207">
                  <c:v>132.59355226755901</c:v>
                </c:pt>
                <c:pt idx="208">
                  <c:v>132.488807808155</c:v>
                </c:pt>
                <c:pt idx="209">
                  <c:v>132.40821442569401</c:v>
                </c:pt>
                <c:pt idx="210">
                  <c:v>132.40821442569401</c:v>
                </c:pt>
                <c:pt idx="211">
                  <c:v>132.314875711875</c:v>
                </c:pt>
                <c:pt idx="212">
                  <c:v>132.20367360761199</c:v>
                </c:pt>
                <c:pt idx="213">
                  <c:v>132.10679638700199</c:v>
                </c:pt>
                <c:pt idx="214">
                  <c:v>132.00638088999301</c:v>
                </c:pt>
                <c:pt idx="215">
                  <c:v>131.901637521277</c:v>
                </c:pt>
                <c:pt idx="216">
                  <c:v>131.79953834606999</c:v>
                </c:pt>
                <c:pt idx="217">
                  <c:v>131.79953834606999</c:v>
                </c:pt>
                <c:pt idx="218">
                  <c:v>131.79953834606999</c:v>
                </c:pt>
                <c:pt idx="219">
                  <c:v>131.70372650465001</c:v>
                </c:pt>
                <c:pt idx="220">
                  <c:v>131.60021984538599</c:v>
                </c:pt>
                <c:pt idx="221">
                  <c:v>131.39646869596999</c:v>
                </c:pt>
                <c:pt idx="222">
                  <c:v>131.39646869596999</c:v>
                </c:pt>
                <c:pt idx="223">
                  <c:v>130.60768109148799</c:v>
                </c:pt>
                <c:pt idx="224">
                  <c:v>130.60768109148799</c:v>
                </c:pt>
                <c:pt idx="225">
                  <c:v>130.50788350371499</c:v>
                </c:pt>
                <c:pt idx="226">
                  <c:v>130.50788350371499</c:v>
                </c:pt>
                <c:pt idx="227">
                  <c:v>129.796152602749</c:v>
                </c:pt>
                <c:pt idx="228">
                  <c:v>129.796152602749</c:v>
                </c:pt>
                <c:pt idx="229">
                  <c:v>129.69573689814899</c:v>
                </c:pt>
                <c:pt idx="230">
                  <c:v>129.48766001662901</c:v>
                </c:pt>
                <c:pt idx="231">
                  <c:v>129.39432070266099</c:v>
                </c:pt>
                <c:pt idx="232">
                  <c:v>129.39432070266099</c:v>
                </c:pt>
                <c:pt idx="233">
                  <c:v>129.290984850386</c:v>
                </c:pt>
                <c:pt idx="234">
                  <c:v>129.18624399286301</c:v>
                </c:pt>
                <c:pt idx="235">
                  <c:v>129.085828323909</c:v>
                </c:pt>
                <c:pt idx="236">
                  <c:v>128.988333036592</c:v>
                </c:pt>
                <c:pt idx="237">
                  <c:v>128.68107668066901</c:v>
                </c:pt>
                <c:pt idx="238">
                  <c:v>128.37904321925799</c:v>
                </c:pt>
                <c:pt idx="239">
                  <c:v>128.200170986052</c:v>
                </c:pt>
                <c:pt idx="240">
                  <c:v>128.200170986052</c:v>
                </c:pt>
                <c:pt idx="241">
                  <c:v>127.989175096343</c:v>
                </c:pt>
                <c:pt idx="242">
                  <c:v>127.89229733788299</c:v>
                </c:pt>
                <c:pt idx="243">
                  <c:v>127.89229733788299</c:v>
                </c:pt>
                <c:pt idx="244">
                  <c:v>127.798340118011</c:v>
                </c:pt>
                <c:pt idx="245">
                  <c:v>127.798340118011</c:v>
                </c:pt>
                <c:pt idx="246">
                  <c:v>127.58610916795701</c:v>
                </c:pt>
                <c:pt idx="247">
                  <c:v>127.489849055549</c:v>
                </c:pt>
                <c:pt idx="248">
                  <c:v>127.388030816441</c:v>
                </c:pt>
                <c:pt idx="249">
                  <c:v>127.388030816441</c:v>
                </c:pt>
                <c:pt idx="250">
                  <c:v>127.08369574455899</c:v>
                </c:pt>
                <c:pt idx="251">
                  <c:v>126.986200433495</c:v>
                </c:pt>
                <c:pt idx="252">
                  <c:v>126.879326173596</c:v>
                </c:pt>
                <c:pt idx="253">
                  <c:v>126.775205399855</c:v>
                </c:pt>
                <c:pt idx="254">
                  <c:v>126.677710107549</c:v>
                </c:pt>
                <c:pt idx="255">
                  <c:v>126.57791188272699</c:v>
                </c:pt>
                <c:pt idx="256">
                  <c:v>125.581066654762</c:v>
                </c:pt>
                <c:pt idx="257">
                  <c:v>125.487726416203</c:v>
                </c:pt>
                <c:pt idx="258">
                  <c:v>125.379452338814</c:v>
                </c:pt>
                <c:pt idx="259">
                  <c:v>125.27965338458699</c:v>
                </c:pt>
                <c:pt idx="260">
                  <c:v>124.97116462752901</c:v>
                </c:pt>
                <c:pt idx="261">
                  <c:v>124.76893371636299</c:v>
                </c:pt>
                <c:pt idx="262">
                  <c:v>124.675593214489</c:v>
                </c:pt>
                <c:pt idx="263">
                  <c:v>124.675593214489</c:v>
                </c:pt>
                <c:pt idx="264">
                  <c:v>124.56933581054</c:v>
                </c:pt>
                <c:pt idx="265">
                  <c:v>124.56933581054</c:v>
                </c:pt>
                <c:pt idx="266">
                  <c:v>124.367104957332</c:v>
                </c:pt>
                <c:pt idx="267">
                  <c:v>124.081983437682</c:v>
                </c:pt>
                <c:pt idx="268">
                  <c:v>123.985721930276</c:v>
                </c:pt>
                <c:pt idx="269">
                  <c:v>122.766215056558</c:v>
                </c:pt>
                <c:pt idx="270">
                  <c:v>122.661190036112</c:v>
                </c:pt>
                <c:pt idx="271">
                  <c:v>122.565998976945</c:v>
                </c:pt>
                <c:pt idx="272">
                  <c:v>122.48233012787399</c:v>
                </c:pt>
                <c:pt idx="273">
                  <c:v>122.382530116482</c:v>
                </c:pt>
                <c:pt idx="274">
                  <c:v>122.280103027303</c:v>
                </c:pt>
                <c:pt idx="275">
                  <c:v>122.17446059859</c:v>
                </c:pt>
                <c:pt idx="276">
                  <c:v>122.07988621289699</c:v>
                </c:pt>
                <c:pt idx="277">
                  <c:v>121.97161736163</c:v>
                </c:pt>
                <c:pt idx="278">
                  <c:v>121.772633392301</c:v>
                </c:pt>
                <c:pt idx="279">
                  <c:v>121.772633392301</c:v>
                </c:pt>
                <c:pt idx="280">
                  <c:v>121.670206852749</c:v>
                </c:pt>
                <c:pt idx="281">
                  <c:v>121.57040654656601</c:v>
                </c:pt>
                <c:pt idx="282">
                  <c:v>121.465059617791</c:v>
                </c:pt>
                <c:pt idx="283">
                  <c:v>121.362337922395</c:v>
                </c:pt>
                <c:pt idx="284">
                  <c:v>121.362337922395</c:v>
                </c:pt>
                <c:pt idx="285">
                  <c:v>121.183482223776</c:v>
                </c:pt>
                <c:pt idx="286">
                  <c:v>121.084297492762</c:v>
                </c:pt>
                <c:pt idx="287">
                  <c:v>120.983880704501</c:v>
                </c:pt>
                <c:pt idx="288">
                  <c:v>120.983880704501</c:v>
                </c:pt>
                <c:pt idx="289">
                  <c:v>120.881456377185</c:v>
                </c:pt>
                <c:pt idx="290">
                  <c:v>120.881456377185</c:v>
                </c:pt>
                <c:pt idx="291">
                  <c:v>120.780423377302</c:v>
                </c:pt>
                <c:pt idx="292">
                  <c:v>120.676310586873</c:v>
                </c:pt>
                <c:pt idx="293">
                  <c:v>119.785458605046</c:v>
                </c:pt>
                <c:pt idx="294">
                  <c:v>119.68073179565999</c:v>
                </c:pt>
                <c:pt idx="295">
                  <c:v>119.582620336826</c:v>
                </c:pt>
                <c:pt idx="296">
                  <c:v>119.582620336826</c:v>
                </c:pt>
                <c:pt idx="297">
                  <c:v>116.292989148041</c:v>
                </c:pt>
                <c:pt idx="298">
                  <c:v>116.186725548826</c:v>
                </c:pt>
                <c:pt idx="299">
                  <c:v>116.108309443454</c:v>
                </c:pt>
                <c:pt idx="300">
                  <c:v>116.007890178461</c:v>
                </c:pt>
                <c:pt idx="301">
                  <c:v>115.91162146273901</c:v>
                </c:pt>
                <c:pt idx="302">
                  <c:v>115.806290577391</c:v>
                </c:pt>
                <c:pt idx="303">
                  <c:v>115.806290577391</c:v>
                </c:pt>
                <c:pt idx="304">
                  <c:v>115.806290577391</c:v>
                </c:pt>
                <c:pt idx="305">
                  <c:v>115.70356276365899</c:v>
                </c:pt>
                <c:pt idx="306">
                  <c:v>115.59823251808299</c:v>
                </c:pt>
                <c:pt idx="307">
                  <c:v>115.39724743597399</c:v>
                </c:pt>
                <c:pt idx="308">
                  <c:v>115.39724743597399</c:v>
                </c:pt>
                <c:pt idx="309">
                  <c:v>115.31959513699201</c:v>
                </c:pt>
                <c:pt idx="310">
                  <c:v>115.21917553009</c:v>
                </c:pt>
                <c:pt idx="311">
                  <c:v>115.11153819541801</c:v>
                </c:pt>
                <c:pt idx="312">
                  <c:v>115.11153819541801</c:v>
                </c:pt>
                <c:pt idx="313">
                  <c:v>115.018190941828</c:v>
                </c:pt>
                <c:pt idx="314">
                  <c:v>115.018190941828</c:v>
                </c:pt>
                <c:pt idx="315">
                  <c:v>114.810134216611</c:v>
                </c:pt>
                <c:pt idx="316">
                  <c:v>114.70480725147701</c:v>
                </c:pt>
                <c:pt idx="317">
                  <c:v>114.626073565271</c:v>
                </c:pt>
                <c:pt idx="318">
                  <c:v>114.626073565271</c:v>
                </c:pt>
                <c:pt idx="319">
                  <c:v>114.527206827497</c:v>
                </c:pt>
                <c:pt idx="320">
                  <c:v>114.527206827497</c:v>
                </c:pt>
                <c:pt idx="321">
                  <c:v>114.420940846831</c:v>
                </c:pt>
                <c:pt idx="322">
                  <c:v>114.32283044792599</c:v>
                </c:pt>
                <c:pt idx="323">
                  <c:v>114.2175055518</c:v>
                </c:pt>
                <c:pt idx="324">
                  <c:v>114.121234304884</c:v>
                </c:pt>
                <c:pt idx="325">
                  <c:v>114.03990745077</c:v>
                </c:pt>
                <c:pt idx="326">
                  <c:v>113.939486885652</c:v>
                </c:pt>
                <c:pt idx="327">
                  <c:v>113.831853771121</c:v>
                </c:pt>
                <c:pt idx="328">
                  <c:v>113.831853771121</c:v>
                </c:pt>
                <c:pt idx="329">
                  <c:v>113.831853771121</c:v>
                </c:pt>
                <c:pt idx="330">
                  <c:v>113.732658644937</c:v>
                </c:pt>
                <c:pt idx="331">
                  <c:v>113.53045138714</c:v>
                </c:pt>
                <c:pt idx="332">
                  <c:v>113.43003073297101</c:v>
                </c:pt>
                <c:pt idx="333">
                  <c:v>113.43003073297101</c:v>
                </c:pt>
                <c:pt idx="334">
                  <c:v>113.34578434119901</c:v>
                </c:pt>
                <c:pt idx="335">
                  <c:v>113.252434902315</c:v>
                </c:pt>
                <c:pt idx="336">
                  <c:v>113.252434902315</c:v>
                </c:pt>
                <c:pt idx="337">
                  <c:v>113.14126784144599</c:v>
                </c:pt>
                <c:pt idx="338">
                  <c:v>113.043157742837</c:v>
                </c:pt>
                <c:pt idx="339">
                  <c:v>112.943961582908</c:v>
                </c:pt>
                <c:pt idx="340">
                  <c:v>112.841565011407</c:v>
                </c:pt>
                <c:pt idx="341">
                  <c:v>111.663090306539</c:v>
                </c:pt>
                <c:pt idx="342">
                  <c:v>111.37923335880301</c:v>
                </c:pt>
                <c:pt idx="343">
                  <c:v>111.274531645945</c:v>
                </c:pt>
                <c:pt idx="344">
                  <c:v>111.17703329953601</c:v>
                </c:pt>
                <c:pt idx="345">
                  <c:v>110.892566664803</c:v>
                </c:pt>
                <c:pt idx="346">
                  <c:v>110.793103936728</c:v>
                </c:pt>
                <c:pt idx="347">
                  <c:v>110.69097918978299</c:v>
                </c:pt>
                <c:pt idx="348">
                  <c:v>110.38835861638</c:v>
                </c:pt>
                <c:pt idx="349">
                  <c:v>110.00469339788</c:v>
                </c:pt>
                <c:pt idx="350">
                  <c:v>109.518033723269</c:v>
                </c:pt>
                <c:pt idx="351">
                  <c:v>109.518033723269</c:v>
                </c:pt>
                <c:pt idx="352">
                  <c:v>109.13607334605101</c:v>
                </c:pt>
                <c:pt idx="353">
                  <c:v>108.759962861372</c:v>
                </c:pt>
                <c:pt idx="354">
                  <c:v>108.455641844506</c:v>
                </c:pt>
                <c:pt idx="355">
                  <c:v>108.15010062392</c:v>
                </c:pt>
                <c:pt idx="356">
                  <c:v>108.07307376516999</c:v>
                </c:pt>
                <c:pt idx="357">
                  <c:v>107.973260549674</c:v>
                </c:pt>
                <c:pt idx="358">
                  <c:v>107.1894845546</c:v>
                </c:pt>
                <c:pt idx="359">
                  <c:v>106.231436408764</c:v>
                </c:pt>
                <c:pt idx="360">
                  <c:v>106.02766616192</c:v>
                </c:pt>
                <c:pt idx="361">
                  <c:v>106.02766616192</c:v>
                </c:pt>
                <c:pt idx="362">
                  <c:v>105.933702624898</c:v>
                </c:pt>
                <c:pt idx="363">
                  <c:v>105.848870660125</c:v>
                </c:pt>
                <c:pt idx="364">
                  <c:v>105.74905758267001</c:v>
                </c:pt>
                <c:pt idx="365">
                  <c:v>105.74905758267001</c:v>
                </c:pt>
                <c:pt idx="366">
                  <c:v>105.64985481431199</c:v>
                </c:pt>
                <c:pt idx="367">
                  <c:v>105.64985481431199</c:v>
                </c:pt>
                <c:pt idx="368">
                  <c:v>105.451323596359</c:v>
                </c:pt>
                <c:pt idx="369">
                  <c:v>105.372592816267</c:v>
                </c:pt>
                <c:pt idx="370">
                  <c:v>105.27217009688501</c:v>
                </c:pt>
                <c:pt idx="371">
                  <c:v>105.27217009688501</c:v>
                </c:pt>
                <c:pt idx="372">
                  <c:v>105.17235771058699</c:v>
                </c:pt>
                <c:pt idx="373">
                  <c:v>105.17235771058699</c:v>
                </c:pt>
                <c:pt idx="374">
                  <c:v>105.071935194069</c:v>
                </c:pt>
                <c:pt idx="375">
                  <c:v>104.974437173547</c:v>
                </c:pt>
                <c:pt idx="376">
                  <c:v>104.875235613215</c:v>
                </c:pt>
                <c:pt idx="377">
                  <c:v>104.794673643045</c:v>
                </c:pt>
                <c:pt idx="378">
                  <c:v>104.694251293842</c:v>
                </c:pt>
                <c:pt idx="379">
                  <c:v>102.22016106005501</c:v>
                </c:pt>
                <c:pt idx="380">
                  <c:v>102.119740904441</c:v>
                </c:pt>
                <c:pt idx="381">
                  <c:v>102.119740904441</c:v>
                </c:pt>
                <c:pt idx="382">
                  <c:v>102.020544085873</c:v>
                </c:pt>
                <c:pt idx="383">
                  <c:v>101.923047831231</c:v>
                </c:pt>
                <c:pt idx="384">
                  <c:v>101.843705179171</c:v>
                </c:pt>
                <c:pt idx="385">
                  <c:v>101.743285294929</c:v>
                </c:pt>
                <c:pt idx="386">
                  <c:v>101.643477242659</c:v>
                </c:pt>
                <c:pt idx="387">
                  <c:v>101.54305757771</c:v>
                </c:pt>
                <c:pt idx="388">
                  <c:v>101.463103058344</c:v>
                </c:pt>
                <c:pt idx="389">
                  <c:v>101.463103058344</c:v>
                </c:pt>
                <c:pt idx="390">
                  <c:v>100.788926245572</c:v>
                </c:pt>
                <c:pt idx="391">
                  <c:v>100.694016983533</c:v>
                </c:pt>
                <c:pt idx="392">
                  <c:v>100.59652161399799</c:v>
                </c:pt>
                <c:pt idx="393">
                  <c:v>100.519489125013</c:v>
                </c:pt>
                <c:pt idx="394">
                  <c:v>100.41968279599701</c:v>
                </c:pt>
                <c:pt idx="395">
                  <c:v>100.32048913586399</c:v>
                </c:pt>
                <c:pt idx="396">
                  <c:v>100.32048913586399</c:v>
                </c:pt>
                <c:pt idx="397">
                  <c:v>100.32048913586399</c:v>
                </c:pt>
                <c:pt idx="398">
                  <c:v>100.246379654186</c:v>
                </c:pt>
                <c:pt idx="399">
                  <c:v>100.139502291678</c:v>
                </c:pt>
                <c:pt idx="400">
                  <c:v>99.942813767787399</c:v>
                </c:pt>
                <c:pt idx="401">
                  <c:v>99.942813767787399</c:v>
                </c:pt>
                <c:pt idx="402">
                  <c:v>99.843008216386195</c:v>
                </c:pt>
                <c:pt idx="403">
                  <c:v>99.763051936912106</c:v>
                </c:pt>
                <c:pt idx="404">
                  <c:v>98.808706049308995</c:v>
                </c:pt>
                <c:pt idx="405">
                  <c:v>98.732897917091904</c:v>
                </c:pt>
                <c:pt idx="406">
                  <c:v>98.634790526228301</c:v>
                </c:pt>
                <c:pt idx="407">
                  <c:v>98.534373098151605</c:v>
                </c:pt>
                <c:pt idx="408">
                  <c:v>98.433814359513903</c:v>
                </c:pt>
                <c:pt idx="409">
                  <c:v>98.433814359513903</c:v>
                </c:pt>
                <c:pt idx="410">
                  <c:v>96.109981485284905</c:v>
                </c:pt>
                <c:pt idx="411">
                  <c:v>96.109981485284905</c:v>
                </c:pt>
                <c:pt idx="412">
                  <c:v>96.013713668353205</c:v>
                </c:pt>
                <c:pt idx="413">
                  <c:v>95.531334957080205</c:v>
                </c:pt>
                <c:pt idx="414">
                  <c:v>95.454914295346398</c:v>
                </c:pt>
                <c:pt idx="415">
                  <c:v>95.454914295346398</c:v>
                </c:pt>
                <c:pt idx="416">
                  <c:v>92.0353858653571</c:v>
                </c:pt>
                <c:pt idx="417">
                  <c:v>91.932657695186606</c:v>
                </c:pt>
                <c:pt idx="418">
                  <c:v>91.932657695186606</c:v>
                </c:pt>
                <c:pt idx="419">
                  <c:v>91.832240709949801</c:v>
                </c:pt>
                <c:pt idx="420">
                  <c:v>91.755209653365696</c:v>
                </c:pt>
                <c:pt idx="421">
                  <c:v>91.656017247728499</c:v>
                </c:pt>
                <c:pt idx="422">
                  <c:v>91.575450666492799</c:v>
                </c:pt>
                <c:pt idx="423">
                  <c:v>91.477956921258397</c:v>
                </c:pt>
                <c:pt idx="424">
                  <c:v>91.378764686234504</c:v>
                </c:pt>
                <c:pt idx="425">
                  <c:v>91.020195799637506</c:v>
                </c:pt>
                <c:pt idx="426">
                  <c:v>90.745866653658297</c:v>
                </c:pt>
                <c:pt idx="427">
                  <c:v>90.187689940720205</c:v>
                </c:pt>
                <c:pt idx="428">
                  <c:v>90.108348709151201</c:v>
                </c:pt>
                <c:pt idx="429">
                  <c:v>90.009155431089695</c:v>
                </c:pt>
                <c:pt idx="430">
                  <c:v>89.626590926091396</c:v>
                </c:pt>
                <c:pt idx="431">
                  <c:v>89.271563640249298</c:v>
                </c:pt>
                <c:pt idx="432">
                  <c:v>89.167610837495602</c:v>
                </c:pt>
                <c:pt idx="433">
                  <c:v>88.994923115259795</c:v>
                </c:pt>
                <c:pt idx="434">
                  <c:v>88.811629888581507</c:v>
                </c:pt>
                <c:pt idx="435">
                  <c:v>88.738136778667993</c:v>
                </c:pt>
                <c:pt idx="436">
                  <c:v>88.460140447991506</c:v>
                </c:pt>
                <c:pt idx="437">
                  <c:v>88.460140447991506</c:v>
                </c:pt>
                <c:pt idx="438">
                  <c:v>88.460140447991506</c:v>
                </c:pt>
                <c:pt idx="439">
                  <c:v>88.356798867869003</c:v>
                </c:pt>
                <c:pt idx="440">
                  <c:v>88.2797713623861</c:v>
                </c:pt>
                <c:pt idx="441">
                  <c:v>88.076623398433995</c:v>
                </c:pt>
                <c:pt idx="442">
                  <c:v>88.076623398433995</c:v>
                </c:pt>
                <c:pt idx="443">
                  <c:v>87.999595776024606</c:v>
                </c:pt>
                <c:pt idx="444">
                  <c:v>87.902713156087998</c:v>
                </c:pt>
                <c:pt idx="445">
                  <c:v>87.820797003815699</c:v>
                </c:pt>
                <c:pt idx="446">
                  <c:v>87.820797003815699</c:v>
                </c:pt>
                <c:pt idx="447">
                  <c:v>87.720989864021803</c:v>
                </c:pt>
                <c:pt idx="448">
                  <c:v>87.720989864021803</c:v>
                </c:pt>
                <c:pt idx="449">
                  <c:v>87.541843323303496</c:v>
                </c:pt>
                <c:pt idx="450">
                  <c:v>87.441425406936304</c:v>
                </c:pt>
                <c:pt idx="451">
                  <c:v>87.367933622217393</c:v>
                </c:pt>
                <c:pt idx="452">
                  <c:v>87.367933622217393</c:v>
                </c:pt>
                <c:pt idx="453">
                  <c:v>87.262628239667393</c:v>
                </c:pt>
                <c:pt idx="454">
                  <c:v>87.087016480698495</c:v>
                </c:pt>
                <c:pt idx="455">
                  <c:v>86.983674328924707</c:v>
                </c:pt>
                <c:pt idx="456">
                  <c:v>86.809764995210401</c:v>
                </c:pt>
                <c:pt idx="457">
                  <c:v>86.724930030710297</c:v>
                </c:pt>
                <c:pt idx="458">
                  <c:v>86.625121984640501</c:v>
                </c:pt>
                <c:pt idx="459">
                  <c:v>86.625121984640501</c:v>
                </c:pt>
                <c:pt idx="460">
                  <c:v>86.625121984640501</c:v>
                </c:pt>
                <c:pt idx="461">
                  <c:v>86.527627681036606</c:v>
                </c:pt>
                <c:pt idx="462">
                  <c:v>85.9922458086956</c:v>
                </c:pt>
                <c:pt idx="463">
                  <c:v>85.890123388695699</c:v>
                </c:pt>
                <c:pt idx="464">
                  <c:v>85.813099117093699</c:v>
                </c:pt>
                <c:pt idx="465">
                  <c:v>85.715604706766101</c:v>
                </c:pt>
                <c:pt idx="466">
                  <c:v>85.639801170905002</c:v>
                </c:pt>
                <c:pt idx="467">
                  <c:v>85.535111136312295</c:v>
                </c:pt>
                <c:pt idx="468">
                  <c:v>85.535111136312295</c:v>
                </c:pt>
                <c:pt idx="469">
                  <c:v>84.997420771081394</c:v>
                </c:pt>
                <c:pt idx="470">
                  <c:v>84.364554085366706</c:v>
                </c:pt>
                <c:pt idx="471">
                  <c:v>84.080112877544494</c:v>
                </c:pt>
                <c:pt idx="472">
                  <c:v>84.002483504786497</c:v>
                </c:pt>
                <c:pt idx="473">
                  <c:v>83.721578580663007</c:v>
                </c:pt>
                <c:pt idx="474">
                  <c:v>83.364991764192098</c:v>
                </c:pt>
                <c:pt idx="475">
                  <c:v>83.364991764192098</c:v>
                </c:pt>
                <c:pt idx="476">
                  <c:v>83.286029888002005</c:v>
                </c:pt>
                <c:pt idx="477">
                  <c:v>83.186825862743007</c:v>
                </c:pt>
                <c:pt idx="478">
                  <c:v>83.186825862743007</c:v>
                </c:pt>
                <c:pt idx="479">
                  <c:v>83.107490883935895</c:v>
                </c:pt>
                <c:pt idx="480">
                  <c:v>83.012920765242995</c:v>
                </c:pt>
                <c:pt idx="481">
                  <c:v>82.828298842209307</c:v>
                </c:pt>
                <c:pt idx="482">
                  <c:v>82.470383295830601</c:v>
                </c:pt>
                <c:pt idx="483">
                  <c:v>82.290627899665296</c:v>
                </c:pt>
                <c:pt idx="484">
                  <c:v>82.290627899665296</c:v>
                </c:pt>
                <c:pt idx="485">
                  <c:v>82.213612198277801</c:v>
                </c:pt>
                <c:pt idx="486">
                  <c:v>82.111863342898602</c:v>
                </c:pt>
                <c:pt idx="487">
                  <c:v>82.034848795149003</c:v>
                </c:pt>
                <c:pt idx="488">
                  <c:v>82.034848795149003</c:v>
                </c:pt>
                <c:pt idx="489">
                  <c:v>81.935641484584195</c:v>
                </c:pt>
                <c:pt idx="490">
                  <c:v>81.935641484584195</c:v>
                </c:pt>
                <c:pt idx="491">
                  <c:v>81.751028163482403</c:v>
                </c:pt>
                <c:pt idx="492">
                  <c:v>81.671088503030703</c:v>
                </c:pt>
                <c:pt idx="493">
                  <c:v>81.212153745203906</c:v>
                </c:pt>
                <c:pt idx="494">
                  <c:v>81.132109272939402</c:v>
                </c:pt>
                <c:pt idx="495">
                  <c:v>80.957601398709201</c:v>
                </c:pt>
                <c:pt idx="496">
                  <c:v>80.857784487862702</c:v>
                </c:pt>
                <c:pt idx="497">
                  <c:v>80.857784487862702</c:v>
                </c:pt>
                <c:pt idx="498">
                  <c:v>80.498673442899303</c:v>
                </c:pt>
                <c:pt idx="499">
                  <c:v>80.498673442899303</c:v>
                </c:pt>
                <c:pt idx="500">
                  <c:v>80.414497038418602</c:v>
                </c:pt>
                <c:pt idx="501">
                  <c:v>80.315284279447994</c:v>
                </c:pt>
                <c:pt idx="502">
                  <c:v>79.440652660332702</c:v>
                </c:pt>
                <c:pt idx="503">
                  <c:v>79.440652660332702</c:v>
                </c:pt>
                <c:pt idx="504">
                  <c:v>79.163401523348099</c:v>
                </c:pt>
                <c:pt idx="505">
                  <c:v>79.163401523348099</c:v>
                </c:pt>
                <c:pt idx="506">
                  <c:v>79.081563674540902</c:v>
                </c:pt>
                <c:pt idx="507">
                  <c:v>78.724290565976403</c:v>
                </c:pt>
                <c:pt idx="508">
                  <c:v>78.104839692841594</c:v>
                </c:pt>
                <c:pt idx="509">
                  <c:v>78.028443102345307</c:v>
                </c:pt>
                <c:pt idx="510">
                  <c:v>78.028443102345307</c:v>
                </c:pt>
                <c:pt idx="511">
                  <c:v>78.028443102345307</c:v>
                </c:pt>
                <c:pt idx="512">
                  <c:v>77.930944425464006</c:v>
                </c:pt>
                <c:pt idx="513">
                  <c:v>77.747576580624894</c:v>
                </c:pt>
                <c:pt idx="514">
                  <c:v>77.669373743577793</c:v>
                </c:pt>
                <c:pt idx="515">
                  <c:v>77.669373743577793</c:v>
                </c:pt>
                <c:pt idx="516">
                  <c:v>77.566619783582993</c:v>
                </c:pt>
                <c:pt idx="517">
                  <c:v>77.490826565510304</c:v>
                </c:pt>
                <c:pt idx="518">
                  <c:v>77.490826565510304</c:v>
                </c:pt>
                <c:pt idx="519">
                  <c:v>77.411941504927896</c:v>
                </c:pt>
                <c:pt idx="520">
                  <c:v>77.312115359270507</c:v>
                </c:pt>
                <c:pt idx="521">
                  <c:v>77.232190026442495</c:v>
                </c:pt>
                <c:pt idx="522">
                  <c:v>77.137619909595301</c:v>
                </c:pt>
                <c:pt idx="523">
                  <c:v>77.053483800318205</c:v>
                </c:pt>
                <c:pt idx="524">
                  <c:v>76.976489163997101</c:v>
                </c:pt>
                <c:pt idx="525">
                  <c:v>76.976489163997101</c:v>
                </c:pt>
                <c:pt idx="526">
                  <c:v>76.976489163997101</c:v>
                </c:pt>
                <c:pt idx="527">
                  <c:v>76.877263314695099</c:v>
                </c:pt>
                <c:pt idx="528">
                  <c:v>76.797940784980199</c:v>
                </c:pt>
                <c:pt idx="529">
                  <c:v>76.616309831007996</c:v>
                </c:pt>
                <c:pt idx="530">
                  <c:v>76.616309831007996</c:v>
                </c:pt>
                <c:pt idx="531">
                  <c:v>76.536387219880197</c:v>
                </c:pt>
                <c:pt idx="532">
                  <c:v>76.438887666729102</c:v>
                </c:pt>
                <c:pt idx="533">
                  <c:v>76.362495681367903</c:v>
                </c:pt>
                <c:pt idx="534">
                  <c:v>76.362495681367903</c:v>
                </c:pt>
                <c:pt idx="535">
                  <c:v>76.258462230803005</c:v>
                </c:pt>
                <c:pt idx="536">
                  <c:v>76.258462230803005</c:v>
                </c:pt>
                <c:pt idx="537">
                  <c:v>75.563358371684501</c:v>
                </c:pt>
                <c:pt idx="538">
                  <c:v>75.489299205756694</c:v>
                </c:pt>
                <c:pt idx="539">
                  <c:v>75.385271194977193</c:v>
                </c:pt>
                <c:pt idx="540">
                  <c:v>74.800607786255</c:v>
                </c:pt>
                <c:pt idx="541">
                  <c:v>74.694315430857998</c:v>
                </c:pt>
                <c:pt idx="542">
                  <c:v>74.694315430857998</c:v>
                </c:pt>
                <c:pt idx="543">
                  <c:v>74.620859112306704</c:v>
                </c:pt>
                <c:pt idx="544">
                  <c:v>74.520428037956094</c:v>
                </c:pt>
                <c:pt idx="545">
                  <c:v>74.436322336037307</c:v>
                </c:pt>
                <c:pt idx="546">
                  <c:v>73.056797443753496</c:v>
                </c:pt>
                <c:pt idx="547">
                  <c:v>73.056797443753496</c:v>
                </c:pt>
                <c:pt idx="548">
                  <c:v>72.979818502949399</c:v>
                </c:pt>
                <c:pt idx="549">
                  <c:v>72.883511040295701</c:v>
                </c:pt>
                <c:pt idx="550">
                  <c:v>72.8059355755627</c:v>
                </c:pt>
                <c:pt idx="551">
                  <c:v>72.726622119226406</c:v>
                </c:pt>
                <c:pt idx="552">
                  <c:v>72.629717631722798</c:v>
                </c:pt>
                <c:pt idx="553">
                  <c:v>70.742177996127893</c:v>
                </c:pt>
                <c:pt idx="554">
                  <c:v>70.742177996127893</c:v>
                </c:pt>
                <c:pt idx="555">
                  <c:v>69.982018284688806</c:v>
                </c:pt>
                <c:pt idx="556">
                  <c:v>69.902114700123903</c:v>
                </c:pt>
                <c:pt idx="557">
                  <c:v>69.123252719128899</c:v>
                </c:pt>
                <c:pt idx="558">
                  <c:v>69.046282802532403</c:v>
                </c:pt>
                <c:pt idx="559">
                  <c:v>68.972840737561299</c:v>
                </c:pt>
                <c:pt idx="560">
                  <c:v>68.867728276811405</c:v>
                </c:pt>
                <c:pt idx="561">
                  <c:v>68.790758774603006</c:v>
                </c:pt>
                <c:pt idx="562">
                  <c:v>68.721476201677305</c:v>
                </c:pt>
                <c:pt idx="563">
                  <c:v>68.721476201677305</c:v>
                </c:pt>
                <c:pt idx="564">
                  <c:v>68.721476201677305</c:v>
                </c:pt>
                <c:pt idx="565">
                  <c:v>68.621636183204402</c:v>
                </c:pt>
                <c:pt idx="566">
                  <c:v>68.541733210843901</c:v>
                </c:pt>
                <c:pt idx="567">
                  <c:v>68.367856587834595</c:v>
                </c:pt>
                <c:pt idx="568">
                  <c:v>68.367856587834595</c:v>
                </c:pt>
                <c:pt idx="569">
                  <c:v>68.292075683087205</c:v>
                </c:pt>
                <c:pt idx="570">
                  <c:v>68.192273962191393</c:v>
                </c:pt>
                <c:pt idx="571">
                  <c:v>68.116492676996202</c:v>
                </c:pt>
                <c:pt idx="572">
                  <c:v>68.116492676996202</c:v>
                </c:pt>
                <c:pt idx="573">
                  <c:v>68.043050286457699</c:v>
                </c:pt>
                <c:pt idx="574">
                  <c:v>68.043050286457699</c:v>
                </c:pt>
                <c:pt idx="575">
                  <c:v>67.862713387777305</c:v>
                </c:pt>
                <c:pt idx="576">
                  <c:v>67.789903663532399</c:v>
                </c:pt>
                <c:pt idx="577">
                  <c:v>67.690658290906896</c:v>
                </c:pt>
                <c:pt idx="578">
                  <c:v>67.690658290906896</c:v>
                </c:pt>
                <c:pt idx="579">
                  <c:v>67.610755280783295</c:v>
                </c:pt>
                <c:pt idx="580">
                  <c:v>67.610755280783295</c:v>
                </c:pt>
                <c:pt idx="581">
                  <c:v>67.534380013436802</c:v>
                </c:pt>
                <c:pt idx="582">
                  <c:v>67.431012640914602</c:v>
                </c:pt>
                <c:pt idx="583">
                  <c:v>67.360503825436695</c:v>
                </c:pt>
                <c:pt idx="584">
                  <c:v>67.285949684178505</c:v>
                </c:pt>
                <c:pt idx="585">
                  <c:v>67.184921192028497</c:v>
                </c:pt>
                <c:pt idx="586">
                  <c:v>67.1062070774787</c:v>
                </c:pt>
                <c:pt idx="587">
                  <c:v>67.011639066324705</c:v>
                </c:pt>
                <c:pt idx="588">
                  <c:v>67.011639066324705</c:v>
                </c:pt>
                <c:pt idx="589">
                  <c:v>67.011639066324705</c:v>
                </c:pt>
                <c:pt idx="590">
                  <c:v>66.355568573525005</c:v>
                </c:pt>
                <c:pt idx="591">
                  <c:v>66.255134793310305</c:v>
                </c:pt>
                <c:pt idx="592">
                  <c:v>66.177570338684504</c:v>
                </c:pt>
                <c:pt idx="593">
                  <c:v>66.098856417317194</c:v>
                </c:pt>
                <c:pt idx="594">
                  <c:v>66.00611173966</c:v>
                </c:pt>
                <c:pt idx="595">
                  <c:v>66.00611173966</c:v>
                </c:pt>
                <c:pt idx="596">
                  <c:v>66.00611173966</c:v>
                </c:pt>
                <c:pt idx="597">
                  <c:v>65.929141189908606</c:v>
                </c:pt>
                <c:pt idx="598">
                  <c:v>65.8527656302781</c:v>
                </c:pt>
                <c:pt idx="599">
                  <c:v>65.676550887444506</c:v>
                </c:pt>
                <c:pt idx="600">
                  <c:v>65.676550887444506</c:v>
                </c:pt>
                <c:pt idx="601">
                  <c:v>65.603742347937299</c:v>
                </c:pt>
                <c:pt idx="602">
                  <c:v>65.504498126435806</c:v>
                </c:pt>
                <c:pt idx="603">
                  <c:v>65.423405616833406</c:v>
                </c:pt>
                <c:pt idx="604">
                  <c:v>65.423405616833406</c:v>
                </c:pt>
                <c:pt idx="605">
                  <c:v>63.184936862921397</c:v>
                </c:pt>
                <c:pt idx="606">
                  <c:v>63.004006814833602</c:v>
                </c:pt>
                <c:pt idx="607">
                  <c:v>63.004006814833602</c:v>
                </c:pt>
                <c:pt idx="608">
                  <c:v>62.931159543742098</c:v>
                </c:pt>
                <c:pt idx="609">
                  <c:v>62.854191147570297</c:v>
                </c:pt>
                <c:pt idx="610">
                  <c:v>62.754351680488703</c:v>
                </c:pt>
                <c:pt idx="611">
                  <c:v>62.754351680488703</c:v>
                </c:pt>
                <c:pt idx="612">
                  <c:v>62.6792039385927</c:v>
                </c:pt>
                <c:pt idx="613">
                  <c:v>62.6792039385927</c:v>
                </c:pt>
                <c:pt idx="614">
                  <c:v>62.505328924401901</c:v>
                </c:pt>
                <c:pt idx="615">
                  <c:v>62.428360313352997</c:v>
                </c:pt>
                <c:pt idx="616">
                  <c:v>62.349647136277902</c:v>
                </c:pt>
                <c:pt idx="617">
                  <c:v>62.349647136277902</c:v>
                </c:pt>
                <c:pt idx="618">
                  <c:v>62.272679305627598</c:v>
                </c:pt>
                <c:pt idx="619">
                  <c:v>62.272679305627598</c:v>
                </c:pt>
                <c:pt idx="620">
                  <c:v>62.179931955529398</c:v>
                </c:pt>
                <c:pt idx="621">
                  <c:v>62.103557458627897</c:v>
                </c:pt>
                <c:pt idx="622">
                  <c:v>62.0236560341596</c:v>
                </c:pt>
                <c:pt idx="623">
                  <c:v>61.947282223896799</c:v>
                </c:pt>
                <c:pt idx="624">
                  <c:v>61.843915492396299</c:v>
                </c:pt>
                <c:pt idx="625">
                  <c:v>61.766947969976698</c:v>
                </c:pt>
                <c:pt idx="626">
                  <c:v>61.694101828577402</c:v>
                </c:pt>
                <c:pt idx="627">
                  <c:v>61.694101828577402</c:v>
                </c:pt>
                <c:pt idx="628">
                  <c:v>61.694101828577402</c:v>
                </c:pt>
                <c:pt idx="629">
                  <c:v>61.597825871211498</c:v>
                </c:pt>
                <c:pt idx="630">
                  <c:v>61.4421450352067</c:v>
                </c:pt>
                <c:pt idx="631">
                  <c:v>61.365771657126501</c:v>
                </c:pt>
                <c:pt idx="632">
                  <c:v>61.365771657126501</c:v>
                </c:pt>
                <c:pt idx="633">
                  <c:v>61.262404822410097</c:v>
                </c:pt>
                <c:pt idx="634">
                  <c:v>61.188371265107499</c:v>
                </c:pt>
                <c:pt idx="635">
                  <c:v>61.188371265107499</c:v>
                </c:pt>
                <c:pt idx="636">
                  <c:v>61.111998552834898</c:v>
                </c:pt>
                <c:pt idx="637">
                  <c:v>61.035032788228897</c:v>
                </c:pt>
                <c:pt idx="638">
                  <c:v>60.937602241449</c:v>
                </c:pt>
                <c:pt idx="639">
                  <c:v>60.860041315294403</c:v>
                </c:pt>
                <c:pt idx="640">
                  <c:v>60.786008406613597</c:v>
                </c:pt>
                <c:pt idx="641">
                  <c:v>60.710229522579901</c:v>
                </c:pt>
                <c:pt idx="642">
                  <c:v>60.710229522579901</c:v>
                </c:pt>
                <c:pt idx="643">
                  <c:v>60.710229522579901</c:v>
                </c:pt>
                <c:pt idx="644">
                  <c:v>60.606862288035501</c:v>
                </c:pt>
                <c:pt idx="645">
                  <c:v>60.529303371507197</c:v>
                </c:pt>
                <c:pt idx="646">
                  <c:v>60.379494087277102</c:v>
                </c:pt>
                <c:pt idx="647">
                  <c:v>60.379494087277102</c:v>
                </c:pt>
                <c:pt idx="648">
                  <c:v>60.276719355200598</c:v>
                </c:pt>
                <c:pt idx="649">
                  <c:v>60.204500287859602</c:v>
                </c:pt>
                <c:pt idx="650">
                  <c:v>60.125788119573301</c:v>
                </c:pt>
                <c:pt idx="651">
                  <c:v>60.125788119573301</c:v>
                </c:pt>
                <c:pt idx="652">
                  <c:v>60.048823263691801</c:v>
                </c:pt>
                <c:pt idx="653">
                  <c:v>60.048823263691801</c:v>
                </c:pt>
                <c:pt idx="654">
                  <c:v>59.874951728586701</c:v>
                </c:pt>
                <c:pt idx="655">
                  <c:v>59.795054100709301</c:v>
                </c:pt>
                <c:pt idx="656">
                  <c:v>59.717498206328798</c:v>
                </c:pt>
                <c:pt idx="657">
                  <c:v>59.717498206328798</c:v>
                </c:pt>
                <c:pt idx="658">
                  <c:v>59.646462792612603</c:v>
                </c:pt>
                <c:pt idx="659">
                  <c:v>59.646462792612603</c:v>
                </c:pt>
                <c:pt idx="660">
                  <c:v>59.5430950861291</c:v>
                </c:pt>
                <c:pt idx="661">
                  <c:v>59.466724106473897</c:v>
                </c:pt>
                <c:pt idx="662">
                  <c:v>59.392694605606799</c:v>
                </c:pt>
                <c:pt idx="663">
                  <c:v>59.316324502204601</c:v>
                </c:pt>
                <c:pt idx="664">
                  <c:v>59.213548947082202</c:v>
                </c:pt>
                <c:pt idx="665">
                  <c:v>59.135993855263401</c:v>
                </c:pt>
                <c:pt idx="666">
                  <c:v>59.057282665299603</c:v>
                </c:pt>
                <c:pt idx="667">
                  <c:v>59.057282665299603</c:v>
                </c:pt>
                <c:pt idx="668">
                  <c:v>59.057282665299603</c:v>
                </c:pt>
                <c:pt idx="669">
                  <c:v>58.984467931148203</c:v>
                </c:pt>
                <c:pt idx="670">
                  <c:v>58.811190357332499</c:v>
                </c:pt>
                <c:pt idx="671">
                  <c:v>58.554490618817297</c:v>
                </c:pt>
                <c:pt idx="672">
                  <c:v>58.554490618817297</c:v>
                </c:pt>
                <c:pt idx="673">
                  <c:v>58.4810558470706</c:v>
                </c:pt>
                <c:pt idx="674">
                  <c:v>58.402345058921703</c:v>
                </c:pt>
                <c:pt idx="675">
                  <c:v>58.253160360904197</c:v>
                </c:pt>
                <c:pt idx="676">
                  <c:v>58.150383951924098</c:v>
                </c:pt>
                <c:pt idx="677">
                  <c:v>58.076357245962797</c:v>
                </c:pt>
                <c:pt idx="678">
                  <c:v>58.076357245962797</c:v>
                </c:pt>
                <c:pt idx="679">
                  <c:v>58.076357245962797</c:v>
                </c:pt>
                <c:pt idx="680">
                  <c:v>57.999397073506699</c:v>
                </c:pt>
                <c:pt idx="681">
                  <c:v>57.923029264992003</c:v>
                </c:pt>
                <c:pt idx="682">
                  <c:v>57.742700833124999</c:v>
                </c:pt>
                <c:pt idx="683">
                  <c:v>57.669268264541302</c:v>
                </c:pt>
                <c:pt idx="684">
                  <c:v>57.669268264541302</c:v>
                </c:pt>
                <c:pt idx="685">
                  <c:v>57.593492868388303</c:v>
                </c:pt>
                <c:pt idx="686">
                  <c:v>57.513600463652402</c:v>
                </c:pt>
                <c:pt idx="687">
                  <c:v>57.513600463652402</c:v>
                </c:pt>
                <c:pt idx="688">
                  <c:v>57.441373056899302</c:v>
                </c:pt>
                <c:pt idx="689">
                  <c:v>57.436643370338899</c:v>
                </c:pt>
                <c:pt idx="690">
                  <c:v>57.267505973925601</c:v>
                </c:pt>
                <c:pt idx="691">
                  <c:v>57.187613723078897</c:v>
                </c:pt>
                <c:pt idx="692">
                  <c:v>57.1112477841396</c:v>
                </c:pt>
                <c:pt idx="693">
                  <c:v>57.1112477841396</c:v>
                </c:pt>
                <c:pt idx="694">
                  <c:v>57.032538251815602</c:v>
                </c:pt>
                <c:pt idx="695">
                  <c:v>57.032538251815602</c:v>
                </c:pt>
                <c:pt idx="696">
                  <c:v>56.931512021886597</c:v>
                </c:pt>
                <c:pt idx="697">
                  <c:v>56.857490811022402</c:v>
                </c:pt>
                <c:pt idx="698">
                  <c:v>56.781716600067597</c:v>
                </c:pt>
                <c:pt idx="699">
                  <c:v>56.7018264366979</c:v>
                </c:pt>
                <c:pt idx="700">
                  <c:v>56.596111309263598</c:v>
                </c:pt>
                <c:pt idx="701">
                  <c:v>56.529751323861603</c:v>
                </c:pt>
                <c:pt idx="702">
                  <c:v>56.449860636930403</c:v>
                </c:pt>
                <c:pt idx="703">
                  <c:v>56.449860636930403</c:v>
                </c:pt>
                <c:pt idx="704">
                  <c:v>56.449860636930403</c:v>
                </c:pt>
                <c:pt idx="705">
                  <c:v>56.376431125680099</c:v>
                </c:pt>
                <c:pt idx="706">
                  <c:v>56.1943515557426</c:v>
                </c:pt>
                <c:pt idx="707">
                  <c:v>56.117397044815</c:v>
                </c:pt>
                <c:pt idx="708">
                  <c:v>56.117397044815</c:v>
                </c:pt>
                <c:pt idx="709">
                  <c:v>56.042788512844901</c:v>
                </c:pt>
                <c:pt idx="710">
                  <c:v>55.964080100353499</c:v>
                </c:pt>
                <c:pt idx="711">
                  <c:v>55.964080100353499</c:v>
                </c:pt>
                <c:pt idx="712">
                  <c:v>55.887127542729502</c:v>
                </c:pt>
                <c:pt idx="713">
                  <c:v>55.787281338451301</c:v>
                </c:pt>
                <c:pt idx="714">
                  <c:v>55.1523245262198</c:v>
                </c:pt>
                <c:pt idx="715">
                  <c:v>55.1523245262198</c:v>
                </c:pt>
                <c:pt idx="716">
                  <c:v>55.051888184357999</c:v>
                </c:pt>
                <c:pt idx="717">
                  <c:v>54.975527344377802</c:v>
                </c:pt>
                <c:pt idx="718">
                  <c:v>54.895642034919497</c:v>
                </c:pt>
                <c:pt idx="719">
                  <c:v>54.895642034919497</c:v>
                </c:pt>
                <c:pt idx="720">
                  <c:v>54.822218057194199</c:v>
                </c:pt>
                <c:pt idx="721">
                  <c:v>54.822218057194199</c:v>
                </c:pt>
                <c:pt idx="722">
                  <c:v>54.493887513826103</c:v>
                </c:pt>
                <c:pt idx="723">
                  <c:v>54.420464032868502</c:v>
                </c:pt>
                <c:pt idx="724">
                  <c:v>54.420464032868502</c:v>
                </c:pt>
                <c:pt idx="725">
                  <c:v>54.3405803115701</c:v>
                </c:pt>
                <c:pt idx="726">
                  <c:v>52.8651425382794</c:v>
                </c:pt>
                <c:pt idx="727">
                  <c:v>52.563833395322703</c:v>
                </c:pt>
                <c:pt idx="728">
                  <c:v>52.463981935515399</c:v>
                </c:pt>
                <c:pt idx="729">
                  <c:v>52.385277623559297</c:v>
                </c:pt>
                <c:pt idx="730">
                  <c:v>52.310103203201301</c:v>
                </c:pt>
                <c:pt idx="731">
                  <c:v>52.310103203201301</c:v>
                </c:pt>
                <c:pt idx="732">
                  <c:v>52.2343368810455</c:v>
                </c:pt>
                <c:pt idx="733">
                  <c:v>52.2343368810455</c:v>
                </c:pt>
                <c:pt idx="734">
                  <c:v>52.078109994144803</c:v>
                </c:pt>
                <c:pt idx="735">
                  <c:v>51.977671594411397</c:v>
                </c:pt>
                <c:pt idx="736">
                  <c:v>51.898382697690202</c:v>
                </c:pt>
                <c:pt idx="737">
                  <c:v>48.999495188754899</c:v>
                </c:pt>
                <c:pt idx="738">
                  <c:v>48.920216556079502</c:v>
                </c:pt>
                <c:pt idx="739">
                  <c:v>48.843297791617204</c:v>
                </c:pt>
                <c:pt idx="740">
                  <c:v>48.764600622697898</c:v>
                </c:pt>
                <c:pt idx="741">
                  <c:v>48.687102757971097</c:v>
                </c:pt>
                <c:pt idx="742">
                  <c:v>48.687102757971097</c:v>
                </c:pt>
                <c:pt idx="743">
                  <c:v>48.687102757971097</c:v>
                </c:pt>
                <c:pt idx="744">
                  <c:v>48.433989646513901</c:v>
                </c:pt>
                <c:pt idx="745">
                  <c:v>48.357654336121399</c:v>
                </c:pt>
                <c:pt idx="746">
                  <c:v>48.357654336121399</c:v>
                </c:pt>
                <c:pt idx="747">
                  <c:v>48.277799053135801</c:v>
                </c:pt>
                <c:pt idx="748">
                  <c:v>48.2008855033706</c:v>
                </c:pt>
                <c:pt idx="749">
                  <c:v>48.2008855033706</c:v>
                </c:pt>
                <c:pt idx="750">
                  <c:v>48.125131193371303</c:v>
                </c:pt>
                <c:pt idx="751">
                  <c:v>48.027051718640301</c:v>
                </c:pt>
                <c:pt idx="752">
                  <c:v>47.947777556798997</c:v>
                </c:pt>
                <c:pt idx="753">
                  <c:v>47.872023883529998</c:v>
                </c:pt>
                <c:pt idx="754">
                  <c:v>47.795113069938203</c:v>
                </c:pt>
                <c:pt idx="755">
                  <c:v>47.719891005204403</c:v>
                </c:pt>
                <c:pt idx="756">
                  <c:v>47.719891005204403</c:v>
                </c:pt>
                <c:pt idx="757">
                  <c:v>47.719891005204403</c:v>
                </c:pt>
                <c:pt idx="758">
                  <c:v>45.790295455857397</c:v>
                </c:pt>
                <c:pt idx="759">
                  <c:v>45.7191554893746</c:v>
                </c:pt>
                <c:pt idx="760">
                  <c:v>45.638160388752198</c:v>
                </c:pt>
                <c:pt idx="761">
                  <c:v>45.638160388752198</c:v>
                </c:pt>
                <c:pt idx="762">
                  <c:v>44.529973100568697</c:v>
                </c:pt>
                <c:pt idx="763">
                  <c:v>44.529973100568697</c:v>
                </c:pt>
                <c:pt idx="764">
                  <c:v>44.3738145630928</c:v>
                </c:pt>
                <c:pt idx="765">
                  <c:v>42.941342364324797</c:v>
                </c:pt>
                <c:pt idx="766">
                  <c:v>42.861507221743302</c:v>
                </c:pt>
                <c:pt idx="767">
                  <c:v>42.789206588778299</c:v>
                </c:pt>
                <c:pt idx="768">
                  <c:v>42.709945056099201</c:v>
                </c:pt>
                <c:pt idx="769">
                  <c:v>42.638942625657201</c:v>
                </c:pt>
                <c:pt idx="770">
                  <c:v>42.638942625657201</c:v>
                </c:pt>
                <c:pt idx="771">
                  <c:v>42.638942625657201</c:v>
                </c:pt>
                <c:pt idx="772">
                  <c:v>42.564844802325901</c:v>
                </c:pt>
                <c:pt idx="773">
                  <c:v>41.8588781714137</c:v>
                </c:pt>
                <c:pt idx="774">
                  <c:v>41.761379676305701</c:v>
                </c:pt>
                <c:pt idx="775">
                  <c:v>41.685063042297799</c:v>
                </c:pt>
                <c:pt idx="776">
                  <c:v>41.685063042297799</c:v>
                </c:pt>
                <c:pt idx="777">
                  <c:v>41.609817838629503</c:v>
                </c:pt>
                <c:pt idx="778">
                  <c:v>41.609817838629503</c:v>
                </c:pt>
                <c:pt idx="779">
                  <c:v>41.534074491053403</c:v>
                </c:pt>
                <c:pt idx="780">
                  <c:v>41.454240374109297</c:v>
                </c:pt>
                <c:pt idx="781">
                  <c:v>41.3819389042064</c:v>
                </c:pt>
                <c:pt idx="782">
                  <c:v>41.308566278778201</c:v>
                </c:pt>
                <c:pt idx="783">
                  <c:v>41.231677144477501</c:v>
                </c:pt>
                <c:pt idx="784">
                  <c:v>41.128290404524897</c:v>
                </c:pt>
                <c:pt idx="785">
                  <c:v>41.056561802188</c:v>
                </c:pt>
                <c:pt idx="786">
                  <c:v>41.056561802188</c:v>
                </c:pt>
                <c:pt idx="787">
                  <c:v>41.056561802188</c:v>
                </c:pt>
                <c:pt idx="788">
                  <c:v>40.980245459519701</c:v>
                </c:pt>
                <c:pt idx="789">
                  <c:v>40.831627383638398</c:v>
                </c:pt>
                <c:pt idx="790">
                  <c:v>40.7547382286212</c:v>
                </c:pt>
                <c:pt idx="791">
                  <c:v>40.7547382286212</c:v>
                </c:pt>
                <c:pt idx="792">
                  <c:v>40.6800654420814</c:v>
                </c:pt>
                <c:pt idx="793">
                  <c:v>40.603175780405998</c:v>
                </c:pt>
                <c:pt idx="794">
                  <c:v>40.603175780405998</c:v>
                </c:pt>
                <c:pt idx="795">
                  <c:v>40.526287336859902</c:v>
                </c:pt>
                <c:pt idx="796">
                  <c:v>40.433949437986101</c:v>
                </c:pt>
                <c:pt idx="797">
                  <c:v>40.354115397085401</c:v>
                </c:pt>
                <c:pt idx="798">
                  <c:v>40.277226530516501</c:v>
                </c:pt>
                <c:pt idx="799">
                  <c:v>40.206071105038902</c:v>
                </c:pt>
                <c:pt idx="800">
                  <c:v>40.125664105174899</c:v>
                </c:pt>
                <c:pt idx="801">
                  <c:v>40.125664105174899</c:v>
                </c:pt>
                <c:pt idx="802">
                  <c:v>40.125664105174899</c:v>
                </c:pt>
                <c:pt idx="803">
                  <c:v>40.048775959243699</c:v>
                </c:pt>
                <c:pt idx="804">
                  <c:v>39.974675397795998</c:v>
                </c:pt>
                <c:pt idx="805">
                  <c:v>39.824415966892602</c:v>
                </c:pt>
                <c:pt idx="806">
                  <c:v>39.824415966892602</c:v>
                </c:pt>
                <c:pt idx="807">
                  <c:v>39.7480219720061</c:v>
                </c:pt>
                <c:pt idx="808">
                  <c:v>39.648726111886397</c:v>
                </c:pt>
                <c:pt idx="809">
                  <c:v>39.572410966090096</c:v>
                </c:pt>
                <c:pt idx="810">
                  <c:v>39.572410966090096</c:v>
                </c:pt>
                <c:pt idx="811">
                  <c:v>39.497164118946998</c:v>
                </c:pt>
                <c:pt idx="812">
                  <c:v>39.497164118946998</c:v>
                </c:pt>
                <c:pt idx="813">
                  <c:v>39.346905256513303</c:v>
                </c:pt>
                <c:pt idx="814">
                  <c:v>39.044514868581999</c:v>
                </c:pt>
                <c:pt idx="815">
                  <c:v>38.970410019061298</c:v>
                </c:pt>
                <c:pt idx="816">
                  <c:v>38.892378952952299</c:v>
                </c:pt>
                <c:pt idx="817">
                  <c:v>38.793081484549802</c:v>
                </c:pt>
                <c:pt idx="818">
                  <c:v>38.718405247278199</c:v>
                </c:pt>
                <c:pt idx="819">
                  <c:v>38.641518414451099</c:v>
                </c:pt>
                <c:pt idx="820">
                  <c:v>38.561688206476902</c:v>
                </c:pt>
                <c:pt idx="821">
                  <c:v>38.561688206476902</c:v>
                </c:pt>
                <c:pt idx="822">
                  <c:v>38.561688206476902</c:v>
                </c:pt>
                <c:pt idx="823">
                  <c:v>38.496417279106304</c:v>
                </c:pt>
                <c:pt idx="824">
                  <c:v>38.343218650238498</c:v>
                </c:pt>
                <c:pt idx="825">
                  <c:v>38.269767742690597</c:v>
                </c:pt>
                <c:pt idx="826">
                  <c:v>38.269767742690597</c:v>
                </c:pt>
                <c:pt idx="827">
                  <c:v>38.191082878464897</c:v>
                </c:pt>
                <c:pt idx="828">
                  <c:v>38.1147708945104</c:v>
                </c:pt>
                <c:pt idx="829">
                  <c:v>38.1147708945104</c:v>
                </c:pt>
                <c:pt idx="830">
                  <c:v>38.0349429118004</c:v>
                </c:pt>
                <c:pt idx="831">
                  <c:v>37.962635056389203</c:v>
                </c:pt>
                <c:pt idx="832">
                  <c:v>37.886323669718401</c:v>
                </c:pt>
                <c:pt idx="833">
                  <c:v>37.8135296873713</c:v>
                </c:pt>
                <c:pt idx="834">
                  <c:v>37.708999107764001</c:v>
                </c:pt>
                <c:pt idx="835">
                  <c:v>37.6378343098106</c:v>
                </c:pt>
                <c:pt idx="836">
                  <c:v>37.6378343098106</c:v>
                </c:pt>
                <c:pt idx="837">
                  <c:v>37.6378343098106</c:v>
                </c:pt>
                <c:pt idx="838">
                  <c:v>37.256195538710998</c:v>
                </c:pt>
                <c:pt idx="839">
                  <c:v>37.179315772753299</c:v>
                </c:pt>
                <c:pt idx="840">
                  <c:v>37.107004649783597</c:v>
                </c:pt>
                <c:pt idx="841">
                  <c:v>37.107004649783597</c:v>
                </c:pt>
                <c:pt idx="842">
                  <c:v>37.027750476549301</c:v>
                </c:pt>
                <c:pt idx="843">
                  <c:v>37.027750476549301</c:v>
                </c:pt>
                <c:pt idx="844">
                  <c:v>36.8775100734943</c:v>
                </c:pt>
                <c:pt idx="845">
                  <c:v>36.802822284022902</c:v>
                </c:pt>
                <c:pt idx="846">
                  <c:v>36.725373555579999</c:v>
                </c:pt>
                <c:pt idx="847">
                  <c:v>36.725373555579999</c:v>
                </c:pt>
                <c:pt idx="848">
                  <c:v>36.646121417322398</c:v>
                </c:pt>
                <c:pt idx="849">
                  <c:v>36.646121417322398</c:v>
                </c:pt>
                <c:pt idx="850">
                  <c:v>36.546249251650103</c:v>
                </c:pt>
                <c:pt idx="851">
                  <c:v>36.476310856227997</c:v>
                </c:pt>
                <c:pt idx="852">
                  <c:v>35.409468380703998</c:v>
                </c:pt>
                <c:pt idx="853">
                  <c:v>35.332599639924503</c:v>
                </c:pt>
                <c:pt idx="854">
                  <c:v>35.263224534668097</c:v>
                </c:pt>
                <c:pt idx="855">
                  <c:v>35.187492478796401</c:v>
                </c:pt>
                <c:pt idx="856">
                  <c:v>35.187492478796401</c:v>
                </c:pt>
                <c:pt idx="857">
                  <c:v>35.187492478796401</c:v>
                </c:pt>
                <c:pt idx="858">
                  <c:v>34.879809406207102</c:v>
                </c:pt>
                <c:pt idx="859">
                  <c:v>34.879809406207102</c:v>
                </c:pt>
                <c:pt idx="860">
                  <c:v>34.782313856731797</c:v>
                </c:pt>
                <c:pt idx="861">
                  <c:v>34.705448184385602</c:v>
                </c:pt>
                <c:pt idx="862">
                  <c:v>34.626203809268397</c:v>
                </c:pt>
                <c:pt idx="863">
                  <c:v>34.626203809268397</c:v>
                </c:pt>
                <c:pt idx="864">
                  <c:v>34.553878266808901</c:v>
                </c:pt>
                <c:pt idx="865">
                  <c:v>34.553878266808901</c:v>
                </c:pt>
                <c:pt idx="866">
                  <c:v>34.397769875600602</c:v>
                </c:pt>
                <c:pt idx="867">
                  <c:v>34.322041077630601</c:v>
                </c:pt>
                <c:pt idx="868">
                  <c:v>34.246766494956098</c:v>
                </c:pt>
                <c:pt idx="869">
                  <c:v>34.246766494956098</c:v>
                </c:pt>
                <c:pt idx="870">
                  <c:v>34.172850993322399</c:v>
                </c:pt>
                <c:pt idx="871">
                  <c:v>34.172850993322399</c:v>
                </c:pt>
                <c:pt idx="872">
                  <c:v>34.096556125715701</c:v>
                </c:pt>
                <c:pt idx="873">
                  <c:v>34.016748122979699</c:v>
                </c:pt>
                <c:pt idx="874">
                  <c:v>33.9444184313828</c:v>
                </c:pt>
                <c:pt idx="875">
                  <c:v>33.865176540164803</c:v>
                </c:pt>
                <c:pt idx="876">
                  <c:v>33.789449253702799</c:v>
                </c:pt>
                <c:pt idx="877">
                  <c:v>33.711459664990002</c:v>
                </c:pt>
                <c:pt idx="878">
                  <c:v>33.643207333333699</c:v>
                </c:pt>
                <c:pt idx="879">
                  <c:v>33.643207333333699</c:v>
                </c:pt>
                <c:pt idx="880">
                  <c:v>33.643207333333699</c:v>
                </c:pt>
                <c:pt idx="881">
                  <c:v>33.563401058485603</c:v>
                </c:pt>
                <c:pt idx="882">
                  <c:v>31.664194399232301</c:v>
                </c:pt>
                <c:pt idx="883">
                  <c:v>31.584404382055901</c:v>
                </c:pt>
                <c:pt idx="884">
                  <c:v>31.4342413805918</c:v>
                </c:pt>
                <c:pt idx="885">
                  <c:v>31.4342413805918</c:v>
                </c:pt>
                <c:pt idx="886">
                  <c:v>31.354455756586301</c:v>
                </c:pt>
                <c:pt idx="887">
                  <c:v>31.278742178997501</c:v>
                </c:pt>
                <c:pt idx="888">
                  <c:v>31.209339375675199</c:v>
                </c:pt>
                <c:pt idx="889">
                  <c:v>31.209339375675199</c:v>
                </c:pt>
                <c:pt idx="890">
                  <c:v>31.209339375675199</c:v>
                </c:pt>
                <c:pt idx="891">
                  <c:v>31.1035557785513</c:v>
                </c:pt>
                <c:pt idx="892">
                  <c:v>30.947497429893399</c:v>
                </c:pt>
                <c:pt idx="893">
                  <c:v>30.8765692032384</c:v>
                </c:pt>
                <c:pt idx="894">
                  <c:v>30.8765692032384</c:v>
                </c:pt>
                <c:pt idx="895">
                  <c:v>30.825990935550202</c:v>
                </c:pt>
                <c:pt idx="896">
                  <c:v>30.745650665807101</c:v>
                </c:pt>
                <c:pt idx="897">
                  <c:v>30.745650665807101</c:v>
                </c:pt>
                <c:pt idx="898">
                  <c:v>30.651112257194701</c:v>
                </c:pt>
                <c:pt idx="899">
                  <c:v>30.572449974871901</c:v>
                </c:pt>
                <c:pt idx="900">
                  <c:v>30.495065610803898</c:v>
                </c:pt>
                <c:pt idx="901">
                  <c:v>30.420311556119501</c:v>
                </c:pt>
                <c:pt idx="902">
                  <c:v>30.344043312057401</c:v>
                </c:pt>
                <c:pt idx="903">
                  <c:v>30.2672184478754</c:v>
                </c:pt>
                <c:pt idx="904">
                  <c:v>28.745407443834001</c:v>
                </c:pt>
                <c:pt idx="905">
                  <c:v>28.745407443834001</c:v>
                </c:pt>
                <c:pt idx="906">
                  <c:v>28.745407443834001</c:v>
                </c:pt>
                <c:pt idx="907">
                  <c:v>28.668605095280999</c:v>
                </c:pt>
                <c:pt idx="908">
                  <c:v>28.512603271319801</c:v>
                </c:pt>
                <c:pt idx="909">
                  <c:v>28.437264909569699</c:v>
                </c:pt>
                <c:pt idx="910">
                  <c:v>28.437264909569699</c:v>
                </c:pt>
                <c:pt idx="911">
                  <c:v>28.3639732786244</c:v>
                </c:pt>
                <c:pt idx="912">
                  <c:v>28.2882793401097</c:v>
                </c:pt>
                <c:pt idx="913">
                  <c:v>28.2882793401097</c:v>
                </c:pt>
                <c:pt idx="914">
                  <c:v>28.211483976265601</c:v>
                </c:pt>
                <c:pt idx="915">
                  <c:v>28.13173500029</c:v>
                </c:pt>
                <c:pt idx="916">
                  <c:v>28.0598983247029</c:v>
                </c:pt>
                <c:pt idx="917">
                  <c:v>27.980149073736602</c:v>
                </c:pt>
                <c:pt idx="918">
                  <c:v>27.903357668117799</c:v>
                </c:pt>
                <c:pt idx="919">
                  <c:v>27.824161891267899</c:v>
                </c:pt>
                <c:pt idx="920">
                  <c:v>27.824161891267899</c:v>
                </c:pt>
                <c:pt idx="921">
                  <c:v>27.824161891267899</c:v>
                </c:pt>
                <c:pt idx="922">
                  <c:v>27.7473743178614</c:v>
                </c:pt>
                <c:pt idx="923">
                  <c:v>27.674643289952801</c:v>
                </c:pt>
                <c:pt idx="924">
                  <c:v>27.523056478481099</c:v>
                </c:pt>
                <c:pt idx="925">
                  <c:v>27.523056478481099</c:v>
                </c:pt>
                <c:pt idx="926">
                  <c:v>27.4462725269285</c:v>
                </c:pt>
                <c:pt idx="927">
                  <c:v>27.366533798888302</c:v>
                </c:pt>
                <c:pt idx="928">
                  <c:v>27.293259143510301</c:v>
                </c:pt>
                <c:pt idx="929">
                  <c:v>27.293259143510301</c:v>
                </c:pt>
                <c:pt idx="930">
                  <c:v>27.216481843034501</c:v>
                </c:pt>
                <c:pt idx="931">
                  <c:v>27.216481843034501</c:v>
                </c:pt>
                <c:pt idx="932">
                  <c:v>27.0708094153321</c:v>
                </c:pt>
                <c:pt idx="933">
                  <c:v>26.992169874899599</c:v>
                </c:pt>
                <c:pt idx="934">
                  <c:v>26.9143045698696</c:v>
                </c:pt>
                <c:pt idx="935">
                  <c:v>26.9143045698696</c:v>
                </c:pt>
                <c:pt idx="936">
                  <c:v>26.8351216367669</c:v>
                </c:pt>
                <c:pt idx="937">
                  <c:v>26.8351216367669</c:v>
                </c:pt>
                <c:pt idx="938">
                  <c:v>26.763808399718599</c:v>
                </c:pt>
                <c:pt idx="939">
                  <c:v>26.685946361854398</c:v>
                </c:pt>
                <c:pt idx="940">
                  <c:v>26.607309985304902</c:v>
                </c:pt>
                <c:pt idx="941">
                  <c:v>26.531088144096898</c:v>
                </c:pt>
                <c:pt idx="942">
                  <c:v>26.433611146593201</c:v>
                </c:pt>
                <c:pt idx="943">
                  <c:v>26.356847367829499</c:v>
                </c:pt>
                <c:pt idx="944">
                  <c:v>26.2776702857937</c:v>
                </c:pt>
                <c:pt idx="945">
                  <c:v>26.2776702857937</c:v>
                </c:pt>
                <c:pt idx="946">
                  <c:v>24.725602633886702</c:v>
                </c:pt>
                <c:pt idx="947">
                  <c:v>24.350837183883801</c:v>
                </c:pt>
                <c:pt idx="948">
                  <c:v>24.274118352931701</c:v>
                </c:pt>
                <c:pt idx="949">
                  <c:v>24.194972330937599</c:v>
                </c:pt>
                <c:pt idx="950">
                  <c:v>24.1193255210332</c:v>
                </c:pt>
                <c:pt idx="951">
                  <c:v>24.1193255210332</c:v>
                </c:pt>
                <c:pt idx="952">
                  <c:v>24.1193255210332</c:v>
                </c:pt>
                <c:pt idx="953">
                  <c:v>24.039116403609999</c:v>
                </c:pt>
                <c:pt idx="954">
                  <c:v>23.962408176279901</c:v>
                </c:pt>
                <c:pt idx="955">
                  <c:v>23.713890677549902</c:v>
                </c:pt>
                <c:pt idx="956">
                  <c:v>23.637717594564801</c:v>
                </c:pt>
                <c:pt idx="957">
                  <c:v>23.561015659789799</c:v>
                </c:pt>
                <c:pt idx="958">
                  <c:v>23.561015659789799</c:v>
                </c:pt>
                <c:pt idx="959">
                  <c:v>23.4878130480345</c:v>
                </c:pt>
                <c:pt idx="960">
                  <c:v>23.4878130480345</c:v>
                </c:pt>
                <c:pt idx="961">
                  <c:v>23.3356946563732</c:v>
                </c:pt>
                <c:pt idx="962">
                  <c:v>23.256563224001098</c:v>
                </c:pt>
                <c:pt idx="963">
                  <c:v>23.180399811438299</c:v>
                </c:pt>
                <c:pt idx="964">
                  <c:v>23.180399811438299</c:v>
                </c:pt>
                <c:pt idx="965">
                  <c:v>23.100215118155901</c:v>
                </c:pt>
                <c:pt idx="966">
                  <c:v>23.100215118155901</c:v>
                </c:pt>
                <c:pt idx="967">
                  <c:v>23.0240569079083</c:v>
                </c:pt>
                <c:pt idx="968">
                  <c:v>22.9484281333716</c:v>
                </c:pt>
                <c:pt idx="969">
                  <c:v>22.850975043442201</c:v>
                </c:pt>
                <c:pt idx="970">
                  <c:v>21.9127985672412</c:v>
                </c:pt>
                <c:pt idx="971">
                  <c:v>21.8361434891352</c:v>
                </c:pt>
                <c:pt idx="972">
                  <c:v>21.7565219371502</c:v>
                </c:pt>
                <c:pt idx="973">
                  <c:v>21.680394345930299</c:v>
                </c:pt>
                <c:pt idx="974">
                  <c:v>21.605980601977802</c:v>
                </c:pt>
                <c:pt idx="975">
                  <c:v>21.605980601977802</c:v>
                </c:pt>
                <c:pt idx="976">
                  <c:v>21.605980601977802</c:v>
                </c:pt>
                <c:pt idx="977">
                  <c:v>21.199519947113</c:v>
                </c:pt>
                <c:pt idx="978">
                  <c:v>21.120432887730502</c:v>
                </c:pt>
                <c:pt idx="979">
                  <c:v>21.0509114790643</c:v>
                </c:pt>
                <c:pt idx="980">
                  <c:v>21.0509114790643</c:v>
                </c:pt>
                <c:pt idx="981">
                  <c:v>20.974280577339801</c:v>
                </c:pt>
                <c:pt idx="982">
                  <c:v>20.974280577339801</c:v>
                </c:pt>
                <c:pt idx="983">
                  <c:v>20.819604668328498</c:v>
                </c:pt>
                <c:pt idx="984">
                  <c:v>20.742983709059502</c:v>
                </c:pt>
                <c:pt idx="985">
                  <c:v>20.663393591380601</c:v>
                </c:pt>
                <c:pt idx="986">
                  <c:v>20.663393591380601</c:v>
                </c:pt>
                <c:pt idx="987">
                  <c:v>20.5694520989164</c:v>
                </c:pt>
                <c:pt idx="988">
                  <c:v>20.417362194066801</c:v>
                </c:pt>
                <c:pt idx="989">
                  <c:v>20.338291268123299</c:v>
                </c:pt>
                <c:pt idx="990">
                  <c:v>20.034532150411501</c:v>
                </c:pt>
                <c:pt idx="991">
                  <c:v>19.959889127537998</c:v>
                </c:pt>
                <c:pt idx="992">
                  <c:v>19.781455313186299</c:v>
                </c:pt>
                <c:pt idx="993">
                  <c:v>19.704867501166898</c:v>
                </c:pt>
                <c:pt idx="994">
                  <c:v>19.704867501166898</c:v>
                </c:pt>
                <c:pt idx="995">
                  <c:v>19.625308083356298</c:v>
                </c:pt>
                <c:pt idx="996">
                  <c:v>19.556273784682102</c:v>
                </c:pt>
                <c:pt idx="997">
                  <c:v>19.556273784682102</c:v>
                </c:pt>
                <c:pt idx="998">
                  <c:v>19.4796924330557</c:v>
                </c:pt>
                <c:pt idx="999">
                  <c:v>19.400139022697001</c:v>
                </c:pt>
                <c:pt idx="1000">
                  <c:v>19.324578663331</c:v>
                </c:pt>
                <c:pt idx="1001">
                  <c:v>19.2455375090479</c:v>
                </c:pt>
                <c:pt idx="1002">
                  <c:v>19.155149009397899</c:v>
                </c:pt>
                <c:pt idx="1003">
                  <c:v>19.075601602060701</c:v>
                </c:pt>
                <c:pt idx="1004">
                  <c:v>19.075601602060701</c:v>
                </c:pt>
                <c:pt idx="1005">
                  <c:v>19.075601602060701</c:v>
                </c:pt>
                <c:pt idx="1006">
                  <c:v>18.998532181474101</c:v>
                </c:pt>
                <c:pt idx="1007">
                  <c:v>18.920001650232599</c:v>
                </c:pt>
                <c:pt idx="1008">
                  <c:v>18.771417337965499</c:v>
                </c:pt>
                <c:pt idx="1009">
                  <c:v>18.771417337965499</c:v>
                </c:pt>
                <c:pt idx="1010">
                  <c:v>18.691884315047201</c:v>
                </c:pt>
                <c:pt idx="1011">
                  <c:v>18.6193174439567</c:v>
                </c:pt>
                <c:pt idx="1012">
                  <c:v>18.542772108841501</c:v>
                </c:pt>
                <c:pt idx="1013">
                  <c:v>18.542772108841501</c:v>
                </c:pt>
                <c:pt idx="1014">
                  <c:v>18.4418927076862</c:v>
                </c:pt>
                <c:pt idx="1015">
                  <c:v>18.4418927076862</c:v>
                </c:pt>
                <c:pt idx="1016">
                  <c:v>18.2903356430587</c:v>
                </c:pt>
                <c:pt idx="1017">
                  <c:v>18.217778909019099</c:v>
                </c:pt>
                <c:pt idx="1018">
                  <c:v>17.916152279288799</c:v>
                </c:pt>
                <c:pt idx="1019">
                  <c:v>17.837645156915301</c:v>
                </c:pt>
                <c:pt idx="1020">
                  <c:v>17.736779711965902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59744"/>
        <c:axId val="98760320"/>
      </c:scatterChart>
      <c:valAx>
        <c:axId val="98759744"/>
        <c:scaling>
          <c:orientation val="minMax"/>
          <c:max val="180"/>
          <c:min val="-180"/>
        </c:scaling>
        <c:delete val="0"/>
        <c:axPos val="b"/>
        <c:majorGridlines/>
        <c:minorGridlines/>
        <c:numFmt formatCode="#,##0" sourceLinked="0"/>
        <c:majorTickMark val="out"/>
        <c:minorTickMark val="none"/>
        <c:tickLblPos val="nextTo"/>
        <c:spPr>
          <a:ln w="12700">
            <a:solidFill>
              <a:schemeClr val="tx1"/>
            </a:solidFill>
            <a:tailEnd type="stealth"/>
          </a:ln>
        </c:spPr>
        <c:txPr>
          <a:bodyPr/>
          <a:lstStyle/>
          <a:p>
            <a:pPr>
              <a:defRPr sz="1200" baseline="0"/>
            </a:pPr>
            <a:endParaRPr lang="ru-RU"/>
          </a:p>
        </c:txPr>
        <c:crossAx val="98760320"/>
        <c:crossesAt val="0"/>
        <c:crossBetween val="midCat"/>
        <c:majorUnit val="30"/>
        <c:minorUnit val="10"/>
      </c:valAx>
      <c:valAx>
        <c:axId val="98760320"/>
        <c:scaling>
          <c:orientation val="minMax"/>
          <c:max val="150"/>
          <c:min val="-150"/>
        </c:scaling>
        <c:delete val="0"/>
        <c:axPos val="l"/>
        <c:majorGridlines/>
        <c:minorGridlines/>
        <c:numFmt formatCode="#,##0" sourceLinked="0"/>
        <c:majorTickMark val="out"/>
        <c:minorTickMark val="none"/>
        <c:tickLblPos val="nextTo"/>
        <c:spPr>
          <a:ln w="19050">
            <a:solidFill>
              <a:schemeClr val="tx1"/>
            </a:solidFill>
            <a:tailEnd type="stealth"/>
          </a:ln>
        </c:spPr>
        <c:txPr>
          <a:bodyPr/>
          <a:lstStyle/>
          <a:p>
            <a:pPr>
              <a:defRPr sz="1200" baseline="0"/>
            </a:pPr>
            <a:endParaRPr lang="ru-RU"/>
          </a:p>
        </c:txPr>
        <c:crossAx val="98759744"/>
        <c:crossesAt val="0"/>
        <c:crossBetween val="midCat"/>
        <c:majorUnit val="30"/>
        <c:min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64770</xdr:rowOff>
    </xdr:from>
    <xdr:to>
      <xdr:col>24</xdr:col>
      <xdr:colOff>83820</xdr:colOff>
      <xdr:row>34</xdr:row>
      <xdr:rowOff>22860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117764</xdr:colOff>
      <xdr:row>0</xdr:row>
      <xdr:rowOff>95943</xdr:rowOff>
    </xdr:from>
    <xdr:to>
      <xdr:col>15</xdr:col>
      <xdr:colOff>465668</xdr:colOff>
      <xdr:row>30</xdr:row>
      <xdr:rowOff>61653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0.78476</cdr:x>
      <cdr:y>0.56661</cdr:y>
    </cdr:from>
    <cdr:to>
      <cdr:x>0.81376</cdr:x>
      <cdr:y>0.59863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247304" y="3146790"/>
          <a:ext cx="304800" cy="177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0.92282</cdr:x>
      <cdr:y>0.48581</cdr:y>
    </cdr:from>
    <cdr:to>
      <cdr:x>0.9768</cdr:x>
      <cdr:y>0.53002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8196812" y="2698057"/>
          <a:ext cx="479441" cy="2455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/>
            <a:t>t</a:t>
          </a:r>
          <a:r>
            <a:rPr lang="ru-RU" sz="1400"/>
            <a:t>, с</a:t>
          </a:r>
        </a:p>
      </cdr:txBody>
    </cdr:sp>
  </cdr:relSizeAnchor>
  <cdr:relSizeAnchor xmlns:cdr="http://schemas.openxmlformats.org/drawingml/2006/chartDrawing">
    <cdr:from>
      <cdr:x>0.33934</cdr:x>
      <cdr:y>0.07165</cdr:y>
    </cdr:from>
    <cdr:to>
      <cdr:x>0.51692</cdr:x>
      <cdr:y>0.1773</cdr:y>
    </cdr:to>
    <cdr:sp macro="" textlink="">
      <cdr:nvSpPr>
        <cdr:cNvPr id="5" name="Скругленная прямоугольная выноска 4"/>
        <cdr:cNvSpPr/>
      </cdr:nvSpPr>
      <cdr:spPr>
        <a:xfrm xmlns:a="http://schemas.openxmlformats.org/drawingml/2006/main">
          <a:off x="3014133" y="397934"/>
          <a:ext cx="1577340" cy="586740"/>
        </a:xfrm>
        <a:prstGeom xmlns:a="http://schemas.openxmlformats.org/drawingml/2006/main" prst="wedgeRoundRectCallout">
          <a:avLst>
            <a:gd name="adj1" fmla="val -33170"/>
            <a:gd name="adj2" fmla="val 123539"/>
            <a:gd name="adj3" fmla="val 16667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lIns="36000" tIns="36000" rIns="36000" bIns="3600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>
              <a:solidFill>
                <a:sysClr val="windowText" lastClr="000000"/>
              </a:solidFill>
            </a:rPr>
            <a:t>Дальность "КОИ - ЛА", сотни метров </a:t>
          </a:r>
        </a:p>
      </cdr:txBody>
    </cdr:sp>
  </cdr:relSizeAnchor>
  <cdr:relSizeAnchor xmlns:cdr="http://schemas.openxmlformats.org/drawingml/2006/chartDrawing">
    <cdr:from>
      <cdr:x>0.3565</cdr:x>
      <cdr:y>0.58998</cdr:y>
    </cdr:from>
    <cdr:to>
      <cdr:x>0.44523</cdr:x>
      <cdr:y>0.6383</cdr:y>
    </cdr:to>
    <cdr:sp macro="" textlink="">
      <cdr:nvSpPr>
        <cdr:cNvPr id="6" name="Скругленная прямоугольная выноска 5"/>
        <cdr:cNvSpPr/>
      </cdr:nvSpPr>
      <cdr:spPr>
        <a:xfrm xmlns:a="http://schemas.openxmlformats.org/drawingml/2006/main">
          <a:off x="3166533" y="3276600"/>
          <a:ext cx="788169" cy="268315"/>
        </a:xfrm>
        <a:prstGeom xmlns:a="http://schemas.openxmlformats.org/drawingml/2006/main" prst="wedgeRoundRectCallout">
          <a:avLst>
            <a:gd name="adj1" fmla="val 61833"/>
            <a:gd name="adj2" fmla="val -312564"/>
            <a:gd name="adj3" fmla="val 16667"/>
          </a:avLst>
        </a:prstGeom>
        <a:solidFill xmlns:a="http://schemas.openxmlformats.org/drawingml/2006/main">
          <a:srgbClr val="00B050">
            <a:alpha val="45000"/>
          </a:srgbClr>
        </a:solidFill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lIns="36000" tIns="36000" rIns="36000" bIns="3600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l-GR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mbria Math"/>
              <a:ea typeface="Cambria Math"/>
              <a:cs typeface="+mn-cs"/>
            </a:rPr>
            <a:t>𝜀</a:t>
          </a:r>
          <a:r>
            <a:rPr kumimoji="0" lang="ru-RU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mbria Math"/>
              <a:ea typeface="Cambria Math"/>
              <a:cs typeface="+mn-cs"/>
            </a:rPr>
            <a:t>, </a:t>
          </a:r>
          <a:r>
            <a:rPr lang="ru-RU" sz="1400">
              <a:solidFill>
                <a:sysClr val="windowText" lastClr="000000"/>
              </a:solidFill>
            </a:rPr>
            <a:t>КОИ</a:t>
          </a:r>
        </a:p>
      </cdr:txBody>
    </cdr:sp>
  </cdr:relSizeAnchor>
  <cdr:relSizeAnchor xmlns:cdr="http://schemas.openxmlformats.org/drawingml/2006/chartDrawing">
    <cdr:from>
      <cdr:x>0.11248</cdr:x>
      <cdr:y>0.61133</cdr:y>
    </cdr:from>
    <cdr:to>
      <cdr:x>0.23076</cdr:x>
      <cdr:y>0.65964</cdr:y>
    </cdr:to>
    <cdr:sp macro="" textlink="">
      <cdr:nvSpPr>
        <cdr:cNvPr id="7" name="Скругленная прямоугольная выноска 6"/>
        <cdr:cNvSpPr/>
      </cdr:nvSpPr>
      <cdr:spPr>
        <a:xfrm xmlns:a="http://schemas.openxmlformats.org/drawingml/2006/main">
          <a:off x="999066" y="3395134"/>
          <a:ext cx="1050637" cy="268315"/>
        </a:xfrm>
        <a:prstGeom xmlns:a="http://schemas.openxmlformats.org/drawingml/2006/main" prst="wedgeRoundRectCallout">
          <a:avLst>
            <a:gd name="adj1" fmla="val -42640"/>
            <a:gd name="adj2" fmla="val -322031"/>
            <a:gd name="adj3" fmla="val 16667"/>
          </a:avLst>
        </a:prstGeom>
        <a:solidFill xmlns:a="http://schemas.openxmlformats.org/drawingml/2006/main">
          <a:schemeClr val="tx2">
            <a:lumMod val="60000"/>
            <a:lumOff val="40000"/>
            <a:alpha val="66000"/>
          </a:schemeClr>
        </a:solidFill>
        <a:ln xmlns:a="http://schemas.openxmlformats.org/drawingml/2006/main" w="12700">
          <a:solidFill>
            <a:schemeClr val="tx2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lIns="36000" tIns="36000" rIns="36000" bIns="3600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l-GR" sz="14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Cambria Math"/>
              <a:ea typeface="Cambria Math"/>
              <a:cs typeface="+mn-cs"/>
            </a:rPr>
            <a:t>𝜀</a:t>
          </a:r>
          <a:r>
            <a:rPr kumimoji="0" lang="ru-RU" sz="14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Cambria Math"/>
              <a:ea typeface="Cambria Math"/>
              <a:cs typeface="+mn-cs"/>
            </a:rPr>
            <a:t>, </a:t>
          </a:r>
          <a:r>
            <a:rPr lang="ru-RU" sz="1400">
              <a:solidFill>
                <a:schemeClr val="tx1">
                  <a:lumMod val="75000"/>
                  <a:lumOff val="25000"/>
                </a:schemeClr>
              </a:solidFill>
            </a:rPr>
            <a:t>ОК ЛА</a:t>
          </a:r>
        </a:p>
      </cdr:txBody>
    </cdr:sp>
  </cdr:relSizeAnchor>
  <cdr:relSizeAnchor xmlns:cdr="http://schemas.openxmlformats.org/drawingml/2006/chartDrawing">
    <cdr:from>
      <cdr:x>0.69203</cdr:x>
      <cdr:y>0.87202</cdr:y>
    </cdr:from>
    <cdr:to>
      <cdr:x>0.78076</cdr:x>
      <cdr:y>0.92033</cdr:y>
    </cdr:to>
    <cdr:sp macro="" textlink="">
      <cdr:nvSpPr>
        <cdr:cNvPr id="8" name="Скругленная прямоугольная выноска 7"/>
        <cdr:cNvSpPr/>
      </cdr:nvSpPr>
      <cdr:spPr>
        <a:xfrm xmlns:a="http://schemas.openxmlformats.org/drawingml/2006/main">
          <a:off x="6146800" y="4842934"/>
          <a:ext cx="788169" cy="268315"/>
        </a:xfrm>
        <a:prstGeom xmlns:a="http://schemas.openxmlformats.org/drawingml/2006/main" prst="wedgeRoundRectCallout">
          <a:avLst>
            <a:gd name="adj1" fmla="val -40218"/>
            <a:gd name="adj2" fmla="val -331497"/>
            <a:gd name="adj3" fmla="val 16667"/>
          </a:avLst>
        </a:prstGeom>
        <a:solidFill xmlns:a="http://schemas.openxmlformats.org/drawingml/2006/main">
          <a:srgbClr val="FF0000">
            <a:alpha val="39000"/>
          </a:srgbClr>
        </a:solidFill>
        <a:ln xmlns:a="http://schemas.openxmlformats.org/drawingml/2006/main" w="12700">
          <a:solidFill>
            <a:srgbClr val="00B05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lIns="36000" tIns="36000" rIns="36000" bIns="3600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l-GR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mbria Math"/>
              <a:ea typeface="Cambria Math"/>
              <a:cs typeface="+mn-cs"/>
            </a:rPr>
            <a:t>𝛽</a:t>
          </a:r>
          <a:r>
            <a:rPr kumimoji="0" lang="ru-RU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mbria Math"/>
              <a:ea typeface="Cambria Math"/>
              <a:cs typeface="+mn-cs"/>
            </a:rPr>
            <a:t>, </a:t>
          </a:r>
          <a:r>
            <a:rPr lang="ru-RU" sz="1400">
              <a:solidFill>
                <a:sysClr val="windowText" lastClr="000000"/>
              </a:solidFill>
            </a:rPr>
            <a:t>КОИ</a:t>
          </a:r>
        </a:p>
      </cdr:txBody>
    </cdr:sp>
  </cdr:relSizeAnchor>
  <cdr:relSizeAnchor xmlns:cdr="http://schemas.openxmlformats.org/drawingml/2006/chartDrawing">
    <cdr:from>
      <cdr:x>0.489</cdr:x>
      <cdr:y>0.62352</cdr:y>
    </cdr:from>
    <cdr:to>
      <cdr:x>0.60728</cdr:x>
      <cdr:y>0.67184</cdr:y>
    </cdr:to>
    <cdr:sp macro="" textlink="">
      <cdr:nvSpPr>
        <cdr:cNvPr id="9" name="Скругленная прямоугольная выноска 8"/>
        <cdr:cNvSpPr/>
      </cdr:nvSpPr>
      <cdr:spPr>
        <a:xfrm xmlns:a="http://schemas.openxmlformats.org/drawingml/2006/main">
          <a:off x="4343421" y="3462877"/>
          <a:ext cx="1050599" cy="268300"/>
        </a:xfrm>
        <a:prstGeom xmlns:a="http://schemas.openxmlformats.org/drawingml/2006/main" prst="wedgeRoundRectCallout">
          <a:avLst>
            <a:gd name="adj1" fmla="val 81469"/>
            <a:gd name="adj2" fmla="val 239645"/>
            <a:gd name="adj3" fmla="val 16667"/>
          </a:avLst>
        </a:prstGeom>
        <a:solidFill xmlns:a="http://schemas.openxmlformats.org/drawingml/2006/main">
          <a:schemeClr val="tx2">
            <a:lumMod val="60000"/>
            <a:lumOff val="40000"/>
            <a:alpha val="50000"/>
          </a:schemeClr>
        </a:solidFill>
        <a:ln xmlns:a="http://schemas.openxmlformats.org/drawingml/2006/main" w="12700">
          <a:solidFill>
            <a:schemeClr val="tx2">
              <a:lumMod val="75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lIns="36000" tIns="36000" rIns="36000" bIns="3600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l-GR" sz="14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Cambria Math"/>
              <a:ea typeface="Cambria Math"/>
              <a:cs typeface="+mn-cs"/>
            </a:rPr>
            <a:t>𝛽</a:t>
          </a:r>
          <a:r>
            <a:rPr kumimoji="0" lang="ru-RU" sz="14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Cambria Math"/>
              <a:ea typeface="Cambria Math"/>
              <a:cs typeface="+mn-cs"/>
            </a:rPr>
            <a:t>, </a:t>
          </a:r>
          <a:r>
            <a:rPr lang="ru-RU" sz="1400">
              <a:solidFill>
                <a:schemeClr val="tx1">
                  <a:lumMod val="75000"/>
                  <a:lumOff val="25000"/>
                </a:schemeClr>
              </a:solidFill>
            </a:rPr>
            <a:t>ОК ЛА</a:t>
          </a:r>
        </a:p>
      </cdr:txBody>
    </cdr:sp>
  </cdr:relSizeAnchor>
  <cdr:relSizeAnchor xmlns:cdr="http://schemas.openxmlformats.org/drawingml/2006/chartDrawing">
    <cdr:from>
      <cdr:x>0.06386</cdr:x>
      <cdr:y>0.02744</cdr:y>
    </cdr:from>
    <cdr:to>
      <cdr:x>0.21646</cdr:x>
      <cdr:y>0.10698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7266" y="152400"/>
          <a:ext cx="1355437" cy="4417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l-GR" sz="1400">
              <a:latin typeface="Cambria Math"/>
              <a:ea typeface="Cambria Math"/>
            </a:rPr>
            <a:t>𝛽</a:t>
          </a:r>
          <a:r>
            <a:rPr lang="ru-RU" sz="1400">
              <a:latin typeface="Cambria Math"/>
              <a:ea typeface="Cambria Math"/>
            </a:rPr>
            <a:t>(</a:t>
          </a:r>
          <a:r>
            <a:rPr lang="el-GR" sz="1400">
              <a:latin typeface="Cambria Math"/>
              <a:ea typeface="Cambria Math"/>
            </a:rPr>
            <a:t>𝜀</a:t>
          </a:r>
          <a:r>
            <a:rPr lang="ru-RU" sz="1400">
              <a:latin typeface="Cambria Math"/>
              <a:ea typeface="Cambria Math"/>
            </a:rPr>
            <a:t>), угл. мин</a:t>
          </a:r>
        </a:p>
        <a:p xmlns:a="http://schemas.openxmlformats.org/drawingml/2006/main">
          <a:r>
            <a:rPr lang="en-US" sz="1400"/>
            <a:t>r</a:t>
          </a:r>
          <a:r>
            <a:rPr lang="ru-RU" sz="1400"/>
            <a:t>,</a:t>
          </a:r>
          <a:r>
            <a:rPr lang="ru-RU" sz="1400" baseline="0"/>
            <a:t> 100 м</a:t>
          </a:r>
          <a:endParaRPr lang="ru-RU" sz="14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76199</xdr:colOff>
      <xdr:row>4</xdr:row>
      <xdr:rowOff>124691</xdr:rowOff>
    </xdr:from>
    <xdr:to>
      <xdr:col>19</xdr:col>
      <xdr:colOff>457200</xdr:colOff>
      <xdr:row>31</xdr:row>
      <xdr:rowOff>41564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0.18314</cdr:x>
      <cdr:y>0.05408</cdr:y>
    </cdr:from>
    <cdr:to>
      <cdr:x>0.42667</cdr:x>
      <cdr:y>0.17494</cdr:y>
    </cdr:to>
    <cdr:sp macro="" textlink="">
      <cdr:nvSpPr>
        <cdr:cNvPr id="2" name="Скругленная прямоугольная выноска 1"/>
        <cdr:cNvSpPr/>
      </cdr:nvSpPr>
      <cdr:spPr>
        <a:xfrm xmlns:a="http://schemas.openxmlformats.org/drawingml/2006/main">
          <a:off x="1186180" y="262545"/>
          <a:ext cx="1577340" cy="586740"/>
        </a:xfrm>
        <a:prstGeom xmlns:a="http://schemas.openxmlformats.org/drawingml/2006/main" prst="wedgeRoundRectCallout">
          <a:avLst>
            <a:gd name="adj1" fmla="val -33170"/>
            <a:gd name="adj2" fmla="val 123539"/>
            <a:gd name="adj3" fmla="val 16667"/>
          </a:avLst>
        </a:prstGeom>
        <a:noFill xmlns:a="http://schemas.openxmlformats.org/drawingml/2006/main"/>
        <a:ln xmlns:a="http://schemas.openxmlformats.org/drawingml/2006/main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lIns="36000" tIns="36000" rIns="36000" bIns="3600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>
              <a:solidFill>
                <a:sysClr val="windowText" lastClr="000000"/>
              </a:solidFill>
            </a:rPr>
            <a:t>Дальность "КОИ - ЛА", сотни метров. </a:t>
          </a:r>
        </a:p>
      </cdr:txBody>
    </cdr:sp>
  </cdr:relSizeAnchor>
  <cdr:relSizeAnchor xmlns:cdr="http://schemas.openxmlformats.org/drawingml/2006/chartDrawing">
    <cdr:from>
      <cdr:x>0.2343</cdr:x>
      <cdr:y>0.66467</cdr:y>
    </cdr:from>
    <cdr:to>
      <cdr:x>0.33137</cdr:x>
      <cdr:y>0.71994</cdr:y>
    </cdr:to>
    <cdr:sp macro="" textlink="">
      <cdr:nvSpPr>
        <cdr:cNvPr id="3" name="Скругленная прямоугольная выноска 2"/>
        <cdr:cNvSpPr/>
      </cdr:nvSpPr>
      <cdr:spPr>
        <a:xfrm xmlns:a="http://schemas.openxmlformats.org/drawingml/2006/main">
          <a:off x="1517561" y="3226729"/>
          <a:ext cx="628723" cy="268315"/>
        </a:xfrm>
        <a:prstGeom xmlns:a="http://schemas.openxmlformats.org/drawingml/2006/main" prst="wedgeRoundRectCallout">
          <a:avLst>
            <a:gd name="adj1" fmla="val 102023"/>
            <a:gd name="adj2" fmla="val -231782"/>
            <a:gd name="adj3" fmla="val 16667"/>
          </a:avLst>
        </a:prstGeom>
        <a:solidFill xmlns:a="http://schemas.openxmlformats.org/drawingml/2006/main">
          <a:srgbClr val="00B050">
            <a:alpha val="33000"/>
          </a:srgbClr>
        </a:solidFill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lIns="36000" tIns="36000" rIns="36000" bIns="3600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ru-RU" sz="1400">
              <a:solidFill>
                <a:sysClr val="windowText" lastClr="000000"/>
              </a:solidFill>
            </a:rPr>
            <a:t>КОИ</a:t>
          </a:r>
        </a:p>
      </cdr:txBody>
    </cdr:sp>
  </cdr:relSizeAnchor>
  <cdr:relSizeAnchor xmlns:cdr="http://schemas.openxmlformats.org/drawingml/2006/chartDrawing">
    <cdr:from>
      <cdr:x>0.34371</cdr:x>
      <cdr:y>0.26631</cdr:y>
    </cdr:from>
    <cdr:to>
      <cdr:x>0.44078</cdr:x>
      <cdr:y>0.32158</cdr:y>
    </cdr:to>
    <cdr:sp macro="" textlink="">
      <cdr:nvSpPr>
        <cdr:cNvPr id="4" name="Скругленная прямоугольная выноска 3"/>
        <cdr:cNvSpPr/>
      </cdr:nvSpPr>
      <cdr:spPr>
        <a:xfrm xmlns:a="http://schemas.openxmlformats.org/drawingml/2006/main">
          <a:off x="2226194" y="1292860"/>
          <a:ext cx="628766" cy="268315"/>
        </a:xfrm>
        <a:prstGeom xmlns:a="http://schemas.openxmlformats.org/drawingml/2006/main" prst="wedgeRoundRectCallout">
          <a:avLst>
            <a:gd name="adj1" fmla="val -49474"/>
            <a:gd name="adj2" fmla="val 361766"/>
            <a:gd name="adj3" fmla="val 16667"/>
          </a:avLst>
        </a:prstGeom>
        <a:solidFill xmlns:a="http://schemas.openxmlformats.org/drawingml/2006/main">
          <a:schemeClr val="tx2">
            <a:lumMod val="60000"/>
            <a:lumOff val="40000"/>
            <a:alpha val="55000"/>
          </a:schemeClr>
        </a:solidFill>
        <a:ln xmlns:a="http://schemas.openxmlformats.org/drawingml/2006/main" w="12700">
          <a:solidFill>
            <a:schemeClr val="accent1">
              <a:lumMod val="75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lIns="36000" tIns="36000" rIns="36000" bIns="3600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ru-RU" sz="1400">
              <a:solidFill>
                <a:sysClr val="windowText" lastClr="000000"/>
              </a:solidFill>
            </a:rPr>
            <a:t>ОК ЛА</a:t>
          </a:r>
        </a:p>
      </cdr:txBody>
    </cdr:sp>
  </cdr:relSizeAnchor>
  <cdr:relSizeAnchor xmlns:cdr="http://schemas.openxmlformats.org/drawingml/2006/chartDrawing">
    <cdr:from>
      <cdr:x>0.76371</cdr:x>
      <cdr:y>0.64774</cdr:y>
    </cdr:from>
    <cdr:to>
      <cdr:x>0.93725</cdr:x>
      <cdr:y>0.7686</cdr:y>
    </cdr:to>
    <cdr:sp macro="" textlink="">
      <cdr:nvSpPr>
        <cdr:cNvPr id="5" name="Скругленная прямоугольная выноска 4"/>
        <cdr:cNvSpPr/>
      </cdr:nvSpPr>
      <cdr:spPr>
        <a:xfrm xmlns:a="http://schemas.openxmlformats.org/drawingml/2006/main">
          <a:off x="4946534" y="3144520"/>
          <a:ext cx="1124066" cy="586740"/>
        </a:xfrm>
        <a:prstGeom xmlns:a="http://schemas.openxmlformats.org/drawingml/2006/main" prst="wedgeRoundRectCallout">
          <a:avLst>
            <a:gd name="adj1" fmla="val -200072"/>
            <a:gd name="adj2" fmla="val -171266"/>
            <a:gd name="adj3" fmla="val 16667"/>
          </a:avLst>
        </a:prstGeom>
        <a:noFill xmlns:a="http://schemas.openxmlformats.org/drawingml/2006/main"/>
        <a:ln xmlns:a="http://schemas.openxmlformats.org/drawingml/2006/main">
          <a:solidFill>
            <a:schemeClr val="tx1">
              <a:lumMod val="65000"/>
              <a:lumOff val="35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lIns="36000" tIns="36000" rIns="36000" bIns="3600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>
              <a:solidFill>
                <a:sysClr val="windowText" lastClr="000000"/>
              </a:solidFill>
            </a:rPr>
            <a:t>Оптическая ось ОЭС </a:t>
          </a:r>
        </a:p>
      </cdr:txBody>
    </cdr:sp>
  </cdr:relSizeAnchor>
  <cdr:relSizeAnchor xmlns:cdr="http://schemas.openxmlformats.org/drawingml/2006/chartDrawing">
    <cdr:from>
      <cdr:x>0.82</cdr:x>
      <cdr:y>0.43079</cdr:y>
    </cdr:from>
    <cdr:to>
      <cdr:x>0.98588</cdr:x>
      <cdr:y>0.4873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5311141" y="2091329"/>
          <a:ext cx="1074420" cy="274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l-GR" sz="1400">
              <a:latin typeface="Cambria Math"/>
              <a:ea typeface="Cambria Math"/>
            </a:rPr>
            <a:t>𝛽</a:t>
          </a:r>
          <a:r>
            <a:rPr lang="ru-RU" sz="1400">
              <a:latin typeface="Cambria Math"/>
              <a:ea typeface="Cambria Math"/>
            </a:rPr>
            <a:t>, </a:t>
          </a:r>
          <a:r>
            <a:rPr lang="ru-RU" sz="1400">
              <a:latin typeface="Calibri"/>
              <a:ea typeface="Cambria Math"/>
              <a:cs typeface="Calibri"/>
            </a:rPr>
            <a:t>угл.</a:t>
          </a:r>
          <a:r>
            <a:rPr lang="ru-RU" sz="1400" baseline="0">
              <a:latin typeface="Calibri"/>
              <a:ea typeface="Cambria Math"/>
              <a:cs typeface="Calibri"/>
            </a:rPr>
            <a:t> мин.</a:t>
          </a:r>
          <a:endParaRPr lang="ru-RU" sz="1400"/>
        </a:p>
      </cdr:txBody>
    </cdr:sp>
  </cdr:relSizeAnchor>
  <cdr:relSizeAnchor xmlns:cdr="http://schemas.openxmlformats.org/drawingml/2006/chartDrawing">
    <cdr:from>
      <cdr:x>0.52018</cdr:x>
      <cdr:y>0.02616</cdr:y>
    </cdr:from>
    <cdr:to>
      <cdr:x>0.68353</cdr:x>
      <cdr:y>0.11715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3369205" y="126997"/>
          <a:ext cx="1058016" cy="4417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l-GR" sz="1400">
              <a:latin typeface="Cambria Math"/>
              <a:ea typeface="Cambria Math"/>
            </a:rPr>
            <a:t>𝜀</a:t>
          </a:r>
          <a:r>
            <a:rPr lang="ru-RU" sz="1400">
              <a:latin typeface="Cambria Math"/>
              <a:ea typeface="Cambria Math"/>
            </a:rPr>
            <a:t>, угл. мин</a:t>
          </a:r>
        </a:p>
        <a:p xmlns:a="http://schemas.openxmlformats.org/drawingml/2006/main">
          <a:r>
            <a:rPr lang="en-US" sz="1400"/>
            <a:t>r</a:t>
          </a:r>
          <a:r>
            <a:rPr lang="ru-RU" sz="1400"/>
            <a:t>,</a:t>
          </a:r>
          <a:r>
            <a:rPr lang="ru-RU" sz="1400" baseline="0"/>
            <a:t> 100 м</a:t>
          </a:r>
          <a:endParaRPr lang="ru-RU" sz="14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411480</xdr:colOff>
      <xdr:row>3</xdr:row>
      <xdr:rowOff>76200</xdr:rowOff>
    </xdr:from>
    <xdr:to>
      <xdr:col>14</xdr:col>
      <xdr:colOff>388620</xdr:colOff>
      <xdr:row>4</xdr:row>
      <xdr:rowOff>99060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8840" y="990600"/>
          <a:ext cx="357378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457200</xdr:colOff>
      <xdr:row>6</xdr:row>
      <xdr:rowOff>15240</xdr:rowOff>
    </xdr:from>
    <xdr:to>
      <xdr:col>14</xdr:col>
      <xdr:colOff>533400</xdr:colOff>
      <xdr:row>7</xdr:row>
      <xdr:rowOff>38100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4560" y="1478280"/>
          <a:ext cx="367284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449580</xdr:colOff>
      <xdr:row>8</xdr:row>
      <xdr:rowOff>91440</xdr:rowOff>
    </xdr:from>
    <xdr:to>
      <xdr:col>13</xdr:col>
      <xdr:colOff>342900</xdr:colOff>
      <xdr:row>10</xdr:row>
      <xdr:rowOff>129540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6940" y="1920240"/>
          <a:ext cx="288036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449580</xdr:colOff>
      <xdr:row>11</xdr:row>
      <xdr:rowOff>15240</xdr:rowOff>
    </xdr:from>
    <xdr:to>
      <xdr:col>13</xdr:col>
      <xdr:colOff>335280</xdr:colOff>
      <xdr:row>13</xdr:row>
      <xdr:rowOff>53340</xdr:rowOff>
    </xdr:to>
    <xdr:pic>
      <xdr:nvPicPr>
        <xdr:cNvPr id="5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6940" y="2392680"/>
          <a:ext cx="287274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353"/>
  <sheetViews>
    <sheetView workbookViewId="0">
      <pane ySplit="1" topLeftCell="A2" activePane="bottomLeft" state="frozen"/>
      <selection activeCell="E1" sqref="E1"/>
      <selection pane="bottomLeft" activeCell="Q3" sqref="Q3"/>
    </sheetView>
  </sheetViews>
  <sheetFormatPr defaultRowHeight="14.4" x14ac:dyDescent="0.3"/>
  <cols>
    <col min="1" max="2" width="8.88671875" style="10"/>
    <col min="3" max="3" width="13.21875" style="11" customWidth="1"/>
    <col min="4" max="4" width="12.88671875" style="11" customWidth="1"/>
    <col min="5" max="5" width="8.33203125" style="10" customWidth="1"/>
    <col min="6" max="6" width="8.44140625" style="12" customWidth="1"/>
    <col min="7" max="7" width="7" style="10" customWidth="1"/>
    <col min="8" max="8" width="12.21875" style="13" customWidth="1"/>
    <col min="9" max="9" width="13" style="14" customWidth="1"/>
    <col min="10" max="10" width="6.21875" style="14" customWidth="1"/>
    <col min="11" max="11" width="10.33203125" style="14" customWidth="1"/>
    <col min="12" max="12" width="9.6640625" style="14" customWidth="1"/>
    <col min="13" max="13" width="9.33203125" style="14" customWidth="1"/>
    <col min="14" max="14" width="8.6640625" style="14" customWidth="1"/>
    <col min="15" max="15" width="8.88671875" style="14" customWidth="1"/>
    <col min="16" max="16" width="11.21875" style="14" customWidth="1"/>
    <col min="17" max="17" width="9.88671875" style="14" customWidth="1"/>
    <col min="18" max="18" width="8.109375" style="14" customWidth="1"/>
    <col min="19" max="20" width="8.88671875" style="15"/>
    <col min="21" max="21" width="10.77734375" style="16" customWidth="1"/>
    <col min="22" max="22" width="10.88671875" style="16" customWidth="1"/>
    <col min="23" max="23" width="19.21875" style="56" customWidth="1"/>
    <col min="24" max="24" width="17" style="53" customWidth="1"/>
    <col min="25" max="25" width="15.5546875" style="53" customWidth="1"/>
    <col min="26" max="26" width="12.33203125" style="54" customWidth="1"/>
    <col min="27" max="27" width="11.77734375" style="54" customWidth="1"/>
    <col min="28" max="29" width="21.21875" style="6" customWidth="1"/>
    <col min="30" max="30" width="23.5546875" style="6" customWidth="1"/>
    <col min="31" max="31" width="25.5546875" customWidth="1"/>
    <col min="32" max="32" width="2.6640625" customWidth="1"/>
    <col min="33" max="33" width="22.77734375" customWidth="1"/>
    <col min="34" max="34" width="27.6640625" customWidth="1"/>
    <col min="35" max="35" width="24.44140625" customWidth="1"/>
    <col min="36" max="36" width="13.44140625" customWidth="1"/>
    <col min="37" max="37" width="12.33203125" customWidth="1"/>
  </cols>
  <sheetData>
    <row r="1" spans="1:35" s="188" customFormat="1" ht="29.4" thickBot="1" x14ac:dyDescent="0.35">
      <c r="A1" s="177" t="s">
        <v>474</v>
      </c>
      <c r="B1" s="177" t="s">
        <v>479</v>
      </c>
      <c r="C1" s="178" t="s">
        <v>209</v>
      </c>
      <c r="D1" s="178" t="s">
        <v>210</v>
      </c>
      <c r="E1" s="177" t="s">
        <v>410</v>
      </c>
      <c r="F1" s="179" t="s">
        <v>409</v>
      </c>
      <c r="G1" s="177" t="s">
        <v>411</v>
      </c>
      <c r="H1" s="180" t="s">
        <v>203</v>
      </c>
      <c r="I1" s="181" t="s">
        <v>202</v>
      </c>
      <c r="J1" s="181" t="s">
        <v>204</v>
      </c>
      <c r="K1" s="181" t="s">
        <v>211</v>
      </c>
      <c r="L1" s="181" t="s">
        <v>212</v>
      </c>
      <c r="M1" s="181" t="s">
        <v>213</v>
      </c>
      <c r="N1" s="181" t="s">
        <v>214</v>
      </c>
      <c r="O1" s="181" t="s">
        <v>208</v>
      </c>
      <c r="P1" s="181" t="s">
        <v>215</v>
      </c>
      <c r="Q1" s="181" t="s">
        <v>219</v>
      </c>
      <c r="R1" s="181" t="s">
        <v>218</v>
      </c>
      <c r="S1" s="182" t="s">
        <v>216</v>
      </c>
      <c r="T1" s="182" t="s">
        <v>217</v>
      </c>
      <c r="U1" s="183" t="s">
        <v>2073</v>
      </c>
      <c r="V1" s="183" t="s">
        <v>2074</v>
      </c>
      <c r="W1" s="184" t="s">
        <v>505</v>
      </c>
      <c r="X1" s="185" t="s">
        <v>506</v>
      </c>
      <c r="Y1" s="185" t="s">
        <v>507</v>
      </c>
      <c r="Z1" s="186" t="s">
        <v>407</v>
      </c>
      <c r="AA1" s="186" t="s">
        <v>408</v>
      </c>
      <c r="AB1" s="187" t="s">
        <v>473</v>
      </c>
      <c r="AC1" s="187"/>
      <c r="AD1" s="187"/>
    </row>
    <row r="2" spans="1:35" s="3" customFormat="1" ht="19.2" customHeight="1" thickBot="1" x14ac:dyDescent="0.35">
      <c r="A2" s="17" t="s">
        <v>205</v>
      </c>
      <c r="B2" s="18" t="s">
        <v>220</v>
      </c>
      <c r="C2" s="19" t="s">
        <v>207</v>
      </c>
      <c r="D2" s="19" t="s">
        <v>206</v>
      </c>
      <c r="E2" s="17">
        <v>4</v>
      </c>
      <c r="F2" s="18">
        <v>4.13</v>
      </c>
      <c r="G2" s="17"/>
      <c r="H2" s="20">
        <f t="shared" ref="H2:H65" si="0">MID(C2,4,2)+MID(C2,7,2)/60+MID(C2,10,5)/3600</f>
        <v>39.435533333333296</v>
      </c>
      <c r="I2" s="21">
        <f t="shared" ref="I2:I65" si="1">MID(D2,4,2)+MID(D2,7,2)/60+MID(D2,10,5)/3600</f>
        <v>52.6499916666667</v>
      </c>
      <c r="J2" s="21">
        <f>H2-39</f>
        <v>0.43553333333329602</v>
      </c>
      <c r="K2" s="21">
        <f t="shared" ref="K2:K65" si="2">6367558.4968*RADIANS(I2)-SIN(RADIANS(2*I2))*(16002.89+66.9607*(SIN(RADIANS(I2)))^2+0.3515*(SIN(RADIANS(I2)))^4)+(RADIANS(J2))^2*SIN(RADIANS(2*I2))*(1594561.25+5336.535*(SIN(RADIANS(I2)))^2+26.79*(SIN(RADIANS(I2)))^4+0.149*(SIN(RADIANS(I2)))^6)+(RADIANS(J2))^4*SIN(RADIANS(2*I2))*(672483.4-811219.9*(SIN(RADIANS(I2)))^2+5420*(SIN(RADIANS(I2)))^4-10.6*(SIN(RADIANS(I2)))^6)+(RADIANS(J2))^6*SIN(RADIANS(I2*2))*(278194-830174*(SIN(RADIANS(I2)))^2+572434*(SIN(RADIANS(I2)))^4-16010*(SIN(RADIANS(I2)))^6)+(RADIANS(J2))^8*SIN(RADIANS(2*I2))*(109500-574700*(SIN(RADIANS(I2)))^2+863700*(SIN(RADIANS(I2)))^4-398600*(SIN(RADIANS(I2)))^6)</f>
        <v>5835861.9132914897</v>
      </c>
      <c r="L2" s="21">
        <f>500000+RADIANS(J2)*COS(RADIANS(I2))*(6378245+21346.1415*(SIN(RADIANS(I2)))^2+107.159*(SIN(RADIANS(I2)))^4+0.5977*(SIN(RADIANS(I2)))^6)+(RADIANS(J2))^3*COS(RADIANS(I2))*(1070204.16-2136826.66*(SIN(RADIANS(I2)))^2+17.98*(SIN(RADIANS(I2)))^4-11.99*(SIN(RADIANS(I2)))^6)+(RADIANS(J2))^5*COS(RADIANS(I2))*(270806-1523417*(SIN(RADIANS(I2)))^2+1327645*(SIN(RADIANS(I2)))^4-21701*(SIN(RADIANS(I2)))^6)+(RADIANS(J2))^7*COS(RADIANS(I2))*(79690-866190*(SIN(RADIANS(I2)))^2+1730360*(SIN(RADIANS(I2)))^4-945460*(SIN(RADIANS(I2)))^6)</f>
        <v>529476.82811395603</v>
      </c>
      <c r="M2" s="21">
        <f t="shared" ref="M2:M13" si="3">K2-$K$2</f>
        <v>0</v>
      </c>
      <c r="N2" s="21">
        <f t="shared" ref="N2:N13" si="4">L2-$L$2</f>
        <v>0</v>
      </c>
      <c r="O2" s="21"/>
      <c r="P2" s="21"/>
      <c r="Q2" s="21"/>
      <c r="R2" s="21"/>
      <c r="S2" s="22"/>
      <c r="T2" s="22"/>
      <c r="U2" s="23"/>
      <c r="V2" s="23"/>
      <c r="W2" s="55"/>
      <c r="X2" s="49"/>
      <c r="Y2" s="49"/>
      <c r="Z2" s="50"/>
      <c r="AA2" s="50"/>
      <c r="AB2" s="30"/>
      <c r="AC2" s="101"/>
      <c r="AD2" s="102"/>
    </row>
    <row r="3" spans="1:35" s="2" customFormat="1" ht="15.6" x14ac:dyDescent="0.35">
      <c r="A3" s="10">
        <v>447375</v>
      </c>
      <c r="B3" s="10">
        <v>3004.3580000000002</v>
      </c>
      <c r="C3" s="10" t="s">
        <v>465</v>
      </c>
      <c r="D3" s="10" t="s">
        <v>540</v>
      </c>
      <c r="E3" s="10">
        <v>669</v>
      </c>
      <c r="F3" s="12">
        <f t="shared" ref="F3:F66" si="5">E3+$AE$16</f>
        <v>674.5</v>
      </c>
      <c r="G3" s="12"/>
      <c r="H3" s="24">
        <f t="shared" si="0"/>
        <v>39.515458333333299</v>
      </c>
      <c r="I3" s="25">
        <f t="shared" si="1"/>
        <v>52.510827777777799</v>
      </c>
      <c r="J3" s="26">
        <f t="shared" ref="J3:J55" si="6">H3-39</f>
        <v>0.51545833333329905</v>
      </c>
      <c r="K3" s="25">
        <f t="shared" si="2"/>
        <v>5820411.5721535804</v>
      </c>
      <c r="L3" s="25">
        <f>500000+RADIANS(J3)*COS(RADIANS(I3))*(6378245+21346.1415*(SIN(RADIANS(I3)))^2+107.159*(SIN(RADIANS(I3)))^4+0.5977*(SIN(RADIANS(I3)))^6)+(RADIANS(J3))^3*COS(RADIANS(I3))*(1070204.16-2136826.66*(SIN(RADIANS(I3)))^2+17.98*(SIN(RADIANS(I3)))^4-11.99*(SIN(RADIANS(I3)))^6)+(RADIANS(J3))^5*COS(RADIANS(I3))*(270806-1523417*(SIN(RADIANS(I3)))^2+1327645*(SIN(RADIANS(I3)))^4-21701*(SIN(RADIANS(I3)))^6)+(RADIANS(J3))^7*COS(RADIANS(I3))*(79690-866190*(SIN(RADIANS(I3)))^2+1730360*(SIN(RADIANS(I3)))^4-945460*(SIN(RADIANS(I3)))^6)</f>
        <v>534996.75549126905</v>
      </c>
      <c r="M3" s="25">
        <f t="shared" si="3"/>
        <v>-15450.3411379093</v>
      </c>
      <c r="N3" s="25">
        <f t="shared" si="4"/>
        <v>5519.9273773130299</v>
      </c>
      <c r="O3" s="25">
        <f t="shared" ref="O3:O66" si="7">DEGREES(IF(M3-$M$2=0,IF(N3-$N$2=0,99999,IF(M3-$M$2&gt;0,PI()/2,3*PI()/2)),IF(N3-$N$2=0,IF(M3-$M$2&gt;0,0,PI()),IF(M3-$M$2&lt;0,PI()+ATAN((N3-$N$2)/(M3-$M$2)),IF(N3-$N$2&gt;0,ATAN((N3-$N$2)/(M3-$M$2)),2*PI()+ATAN((N3-$N$2)/(M3-$M$2)))))))+$AE$18</f>
        <v>160.719568140955</v>
      </c>
      <c r="P3" s="25">
        <f t="shared" ref="P3:P13" si="8">SQRT((M3-$M$2)^2+(N3-$N$2)^2)</f>
        <v>16406.7863863885</v>
      </c>
      <c r="Q3" s="25">
        <f>F3-$F$2-6366707.1*(1-COS(P4/6366707.1))</f>
        <v>649.255696648656</v>
      </c>
      <c r="R3" s="25">
        <f t="shared" ref="R3:R13" si="9">DEGREES(ASIN(Q3/P3))</f>
        <v>2.2679229283979301</v>
      </c>
      <c r="S3" s="27">
        <f>$AG$12+$AE$12/60</f>
        <v>163.32454000000001</v>
      </c>
      <c r="T3" s="27">
        <f>$AG$14+$AE$14/60</f>
        <v>1.89669666666667</v>
      </c>
      <c r="U3" s="28">
        <f t="shared" ref="U3:U66" si="10">O3-S3</f>
        <v>-2.6049718590450102</v>
      </c>
      <c r="V3" s="28">
        <f t="shared" ref="V3:V66" si="11">R3-T3</f>
        <v>0.37122626173126</v>
      </c>
      <c r="W3" s="56">
        <f t="shared" ref="W3:W66" si="12">B3+$AC$4</f>
        <v>58262.127999999997</v>
      </c>
      <c r="X3" s="51">
        <f>W3+10800</f>
        <v>69062.127999999997</v>
      </c>
      <c r="Y3" s="51">
        <f>X3-69000</f>
        <v>62.127999999997002</v>
      </c>
      <c r="Z3" s="52">
        <f t="shared" ref="Z3:Z66" si="13">U3*60</f>
        <v>-156.29831154270099</v>
      </c>
      <c r="AA3" s="52">
        <f t="shared" ref="AA3:AA66" si="14">V3*60</f>
        <v>22.273575703875601</v>
      </c>
      <c r="AB3" s="48">
        <f t="shared" ref="AB3:AB66" si="15">P3/100</f>
        <v>164.06786386388501</v>
      </c>
      <c r="AC3" s="103" t="s">
        <v>534</v>
      </c>
      <c r="AD3" s="104"/>
      <c r="AE3" s="97" t="s">
        <v>487</v>
      </c>
      <c r="AH3" s="67"/>
    </row>
    <row r="4" spans="1:35" ht="15.6" x14ac:dyDescent="0.35">
      <c r="A4" s="10">
        <v>447387</v>
      </c>
      <c r="B4" s="10">
        <v>3004.4380000000001</v>
      </c>
      <c r="C4" s="10" t="s">
        <v>541</v>
      </c>
      <c r="D4" s="10" t="s">
        <v>542</v>
      </c>
      <c r="E4" s="10">
        <v>669</v>
      </c>
      <c r="F4" s="12">
        <f t="shared" si="5"/>
        <v>674.5</v>
      </c>
      <c r="H4" s="13">
        <f t="shared" si="0"/>
        <v>39.515419444444397</v>
      </c>
      <c r="I4" s="14">
        <f t="shared" si="1"/>
        <v>52.510913888888901</v>
      </c>
      <c r="J4" s="29">
        <f t="shared" si="6"/>
        <v>0.51541944444439702</v>
      </c>
      <c r="K4" s="25">
        <f t="shared" si="2"/>
        <v>5820421.1355582103</v>
      </c>
      <c r="L4" s="14">
        <f t="shared" ref="L4:L66" si="16">500000+RADIANS(J4)*COS(RADIANS(I4))*(6378245+21346.1415*(SIN(RADIANS(I4)))^2+107.159*(SIN(RADIANS(I4)))^4+0.5977*(SIN(RADIANS(I4)))^6)+(RADIANS(J4))^3*COS(RADIANS(I4))*(1070204.16-2136826.66*(SIN(RADIANS(I4)))^2+17.98*(SIN(RADIANS(I4)))^4-11.99*(SIN(RADIANS(I4)))^6)+(RADIANS(J4))^5*COS(RADIANS(I4))*(270806-1523417*(SIN(RADIANS(I4)))^2+1327645*(SIN(RADIANS(I4)))^4-21701*(SIN(RADIANS(I4)))^6)+(RADIANS(J4))^7*COS(RADIANS(I4))*(79690-866190*(SIN(RADIANS(I4)))^2+1730360*(SIN(RADIANS(I4)))^4-945460*(SIN(RADIANS(I4)))^6)</f>
        <v>534994.04677165998</v>
      </c>
      <c r="M4" s="14">
        <f t="shared" si="3"/>
        <v>-15440.777733279299</v>
      </c>
      <c r="N4" s="14">
        <f t="shared" si="4"/>
        <v>5517.2186577039502</v>
      </c>
      <c r="O4" s="25">
        <f t="shared" si="7"/>
        <v>160.717238429243</v>
      </c>
      <c r="P4" s="14">
        <f t="shared" si="8"/>
        <v>16396.8691744934</v>
      </c>
      <c r="Q4" s="25">
        <f t="shared" ref="Q4:Q67" si="17">F4-$F$2-6366707.1*(1-COS(P4/6366707.1))</f>
        <v>649.255696648656</v>
      </c>
      <c r="R4" s="14">
        <f t="shared" si="9"/>
        <v>2.2692953389801498</v>
      </c>
      <c r="S4" s="27">
        <f t="shared" ref="S4:S67" si="18">$AG$12+$AE$12/60</f>
        <v>163.32454000000001</v>
      </c>
      <c r="T4" s="27">
        <f t="shared" ref="T4:T67" si="19">$AG$14+$AE$14/60</f>
        <v>1.89669666666667</v>
      </c>
      <c r="U4" s="16">
        <f t="shared" si="10"/>
        <v>-2.60730157075702</v>
      </c>
      <c r="V4" s="16">
        <f t="shared" si="11"/>
        <v>0.37259867231347998</v>
      </c>
      <c r="W4" s="56">
        <f t="shared" si="12"/>
        <v>58262.207999999999</v>
      </c>
      <c r="X4" s="51">
        <f t="shared" ref="X4:X67" si="20">W4+10800</f>
        <v>69062.207999999999</v>
      </c>
      <c r="Y4" s="51">
        <f t="shared" ref="Y4:Y67" si="21">X4-69000</f>
        <v>62.207999999998698</v>
      </c>
      <c r="Z4" s="52">
        <f t="shared" si="13"/>
        <v>-156.43809424542101</v>
      </c>
      <c r="AA4" s="52">
        <f t="shared" si="14"/>
        <v>22.355920338808801</v>
      </c>
      <c r="AB4" s="48">
        <f t="shared" si="15"/>
        <v>163.96869174493401</v>
      </c>
      <c r="AC4" s="105">
        <v>55257.77</v>
      </c>
      <c r="AD4" s="104" t="s">
        <v>533</v>
      </c>
      <c r="AE4" s="98">
        <v>1.2775730000000001</v>
      </c>
      <c r="AG4" s="70"/>
      <c r="AH4" s="67" t="s">
        <v>1928</v>
      </c>
    </row>
    <row r="5" spans="1:35" ht="15.6" x14ac:dyDescent="0.3">
      <c r="A5" s="10">
        <v>447393</v>
      </c>
      <c r="B5" s="10">
        <v>3004.4780000000001</v>
      </c>
      <c r="C5" s="10" t="s">
        <v>541</v>
      </c>
      <c r="D5" s="10" t="s">
        <v>542</v>
      </c>
      <c r="E5" s="10">
        <v>669</v>
      </c>
      <c r="F5" s="12">
        <f t="shared" si="5"/>
        <v>674.5</v>
      </c>
      <c r="H5" s="13">
        <f t="shared" si="0"/>
        <v>39.515419444444397</v>
      </c>
      <c r="I5" s="14">
        <f t="shared" si="1"/>
        <v>52.510913888888901</v>
      </c>
      <c r="J5" s="29">
        <f t="shared" si="6"/>
        <v>0.51541944444439702</v>
      </c>
      <c r="K5" s="25">
        <f t="shared" si="2"/>
        <v>5820421.1355582103</v>
      </c>
      <c r="L5" s="14">
        <f t="shared" si="16"/>
        <v>534994.04677165998</v>
      </c>
      <c r="M5" s="14">
        <f t="shared" si="3"/>
        <v>-15440.777733279299</v>
      </c>
      <c r="N5" s="14">
        <f t="shared" si="4"/>
        <v>5517.2186577039502</v>
      </c>
      <c r="O5" s="25">
        <f t="shared" si="7"/>
        <v>160.717238429243</v>
      </c>
      <c r="P5" s="14">
        <f t="shared" si="8"/>
        <v>16396.8691744934</v>
      </c>
      <c r="Q5" s="25">
        <f t="shared" si="17"/>
        <v>649.255696648656</v>
      </c>
      <c r="R5" s="14">
        <f t="shared" si="9"/>
        <v>2.2692953389801498</v>
      </c>
      <c r="S5" s="27">
        <f t="shared" si="18"/>
        <v>163.32454000000001</v>
      </c>
      <c r="T5" s="27">
        <f t="shared" si="19"/>
        <v>1.89669666666667</v>
      </c>
      <c r="U5" s="16">
        <f t="shared" si="10"/>
        <v>-2.60730157075702</v>
      </c>
      <c r="V5" s="16">
        <f t="shared" si="11"/>
        <v>0.37259867231347998</v>
      </c>
      <c r="W5" s="56">
        <f t="shared" si="12"/>
        <v>58262.248</v>
      </c>
      <c r="X5" s="51">
        <f t="shared" si="20"/>
        <v>69062.248000000007</v>
      </c>
      <c r="Y5" s="51">
        <f t="shared" si="21"/>
        <v>62.248000000006897</v>
      </c>
      <c r="Z5" s="52">
        <f t="shared" si="13"/>
        <v>-156.43809424542101</v>
      </c>
      <c r="AA5" s="52">
        <f t="shared" si="14"/>
        <v>22.355920338808801</v>
      </c>
      <c r="AB5" s="48">
        <f t="shared" si="15"/>
        <v>163.96869174493401</v>
      </c>
      <c r="AC5" s="105"/>
      <c r="AD5" s="104"/>
      <c r="AE5" s="99" t="s">
        <v>497</v>
      </c>
      <c r="AG5" s="71"/>
      <c r="AH5" s="138" t="s">
        <v>1927</v>
      </c>
    </row>
    <row r="6" spans="1:35" ht="15" thickBot="1" x14ac:dyDescent="0.35">
      <c r="A6" s="10">
        <v>447405</v>
      </c>
      <c r="B6" s="10">
        <v>3004.558</v>
      </c>
      <c r="C6" s="10" t="s">
        <v>467</v>
      </c>
      <c r="D6" s="10" t="s">
        <v>543</v>
      </c>
      <c r="E6" s="10">
        <v>669</v>
      </c>
      <c r="F6" s="12">
        <f t="shared" si="5"/>
        <v>674.5</v>
      </c>
      <c r="H6" s="13">
        <f t="shared" si="0"/>
        <v>39.515355555555601</v>
      </c>
      <c r="I6" s="14">
        <f t="shared" si="1"/>
        <v>52.511000000000003</v>
      </c>
      <c r="J6" s="29">
        <f t="shared" si="6"/>
        <v>0.51535555555560097</v>
      </c>
      <c r="K6" s="25">
        <f t="shared" si="2"/>
        <v>5820430.6868498996</v>
      </c>
      <c r="L6" s="14">
        <f t="shared" si="16"/>
        <v>534989.64071972296</v>
      </c>
      <c r="M6" s="14">
        <f t="shared" si="3"/>
        <v>-15431.226441590101</v>
      </c>
      <c r="N6" s="14">
        <f t="shared" si="4"/>
        <v>5512.8126057669297</v>
      </c>
      <c r="O6" s="25">
        <f t="shared" si="7"/>
        <v>160.72050881558201</v>
      </c>
      <c r="P6" s="14">
        <f t="shared" si="8"/>
        <v>16386.392291103399</v>
      </c>
      <c r="Q6" s="25">
        <f t="shared" si="17"/>
        <v>649.282670248964</v>
      </c>
      <c r="R6" s="14">
        <f t="shared" si="9"/>
        <v>2.2708413951169999</v>
      </c>
      <c r="S6" s="27">
        <f t="shared" si="18"/>
        <v>163.32454000000001</v>
      </c>
      <c r="T6" s="27">
        <f t="shared" si="19"/>
        <v>1.89669666666667</v>
      </c>
      <c r="U6" s="16">
        <f t="shared" si="10"/>
        <v>-2.6040311844180102</v>
      </c>
      <c r="V6" s="16">
        <f t="shared" si="11"/>
        <v>0.37414472845032998</v>
      </c>
      <c r="W6" s="56">
        <f t="shared" si="12"/>
        <v>58262.328000000001</v>
      </c>
      <c r="X6" s="51">
        <f t="shared" si="20"/>
        <v>69062.327999999994</v>
      </c>
      <c r="Y6" s="51">
        <f t="shared" si="21"/>
        <v>62.327999999994098</v>
      </c>
      <c r="Z6" s="52">
        <f t="shared" si="13"/>
        <v>-156.241871065081</v>
      </c>
      <c r="AA6" s="52">
        <f t="shared" si="14"/>
        <v>22.4486837070198</v>
      </c>
      <c r="AB6" s="48">
        <f t="shared" si="15"/>
        <v>163.863922911034</v>
      </c>
      <c r="AC6" s="106"/>
      <c r="AD6" s="107"/>
      <c r="AE6" s="100">
        <v>130</v>
      </c>
      <c r="AG6" s="72"/>
      <c r="AH6" s="146">
        <f>3/60</f>
        <v>0.05</v>
      </c>
    </row>
    <row r="7" spans="1:35" x14ac:dyDescent="0.3">
      <c r="A7" s="10">
        <v>447417</v>
      </c>
      <c r="B7" s="10">
        <v>3004.6379999999999</v>
      </c>
      <c r="C7" s="10" t="s">
        <v>467</v>
      </c>
      <c r="D7" s="10" t="s">
        <v>543</v>
      </c>
      <c r="E7" s="10">
        <v>668</v>
      </c>
      <c r="F7" s="12">
        <f t="shared" si="5"/>
        <v>673.5</v>
      </c>
      <c r="H7" s="13">
        <f t="shared" si="0"/>
        <v>39.515355555555601</v>
      </c>
      <c r="I7" s="14">
        <f t="shared" si="1"/>
        <v>52.511000000000003</v>
      </c>
      <c r="J7" s="29">
        <f t="shared" si="6"/>
        <v>0.51535555555560097</v>
      </c>
      <c r="K7" s="25">
        <f t="shared" si="2"/>
        <v>5820430.6868498996</v>
      </c>
      <c r="L7" s="14">
        <f t="shared" si="16"/>
        <v>534989.64071972296</v>
      </c>
      <c r="M7" s="14">
        <f t="shared" si="3"/>
        <v>-15431.226441590101</v>
      </c>
      <c r="N7" s="14">
        <f t="shared" si="4"/>
        <v>5512.8126057669297</v>
      </c>
      <c r="O7" s="25">
        <f t="shared" si="7"/>
        <v>160.72050881558201</v>
      </c>
      <c r="P7" s="14">
        <f t="shared" si="8"/>
        <v>16386.392291103399</v>
      </c>
      <c r="Q7" s="25">
        <f t="shared" si="17"/>
        <v>648.282670248964</v>
      </c>
      <c r="R7" s="14">
        <f t="shared" si="9"/>
        <v>2.2673421050082498</v>
      </c>
      <c r="S7" s="27">
        <f t="shared" si="18"/>
        <v>163.32454000000001</v>
      </c>
      <c r="T7" s="27">
        <f t="shared" si="19"/>
        <v>1.89669666666667</v>
      </c>
      <c r="U7" s="16">
        <f t="shared" si="10"/>
        <v>-2.6040311844180102</v>
      </c>
      <c r="V7" s="16">
        <f t="shared" si="11"/>
        <v>0.37064543834157998</v>
      </c>
      <c r="W7" s="56">
        <f t="shared" si="12"/>
        <v>58262.408000000003</v>
      </c>
      <c r="X7" s="51">
        <f t="shared" si="20"/>
        <v>69062.407999999996</v>
      </c>
      <c r="Y7" s="51">
        <f t="shared" si="21"/>
        <v>62.407999999995802</v>
      </c>
      <c r="Z7" s="52">
        <f t="shared" si="13"/>
        <v>-156.241871065081</v>
      </c>
      <c r="AA7" s="52">
        <f t="shared" si="14"/>
        <v>22.2387263004948</v>
      </c>
      <c r="AB7" s="48">
        <f t="shared" si="15"/>
        <v>163.863922911034</v>
      </c>
      <c r="AD7" s="48"/>
      <c r="AE7" s="46" t="s">
        <v>498</v>
      </c>
      <c r="AG7" s="68"/>
      <c r="AH7" s="147">
        <f>28/3600</f>
        <v>7.7777777777777802E-3</v>
      </c>
      <c r="AI7" s="65"/>
    </row>
    <row r="8" spans="1:35" ht="15" thickBot="1" x14ac:dyDescent="0.35">
      <c r="A8" s="10">
        <v>447435</v>
      </c>
      <c r="B8" s="10">
        <v>3004.7579999999998</v>
      </c>
      <c r="C8" s="10" t="s">
        <v>544</v>
      </c>
      <c r="D8" s="10" t="s">
        <v>545</v>
      </c>
      <c r="E8" s="10">
        <v>668</v>
      </c>
      <c r="F8" s="12">
        <f t="shared" si="5"/>
        <v>673.5</v>
      </c>
      <c r="H8" s="13">
        <f t="shared" si="0"/>
        <v>39.5152472222222</v>
      </c>
      <c r="I8" s="14">
        <f t="shared" si="1"/>
        <v>52.511169444444398</v>
      </c>
      <c r="J8" s="29">
        <f t="shared" si="6"/>
        <v>0.51524722222219999</v>
      </c>
      <c r="K8" s="25">
        <f t="shared" si="2"/>
        <v>5820449.4897604398</v>
      </c>
      <c r="L8" s="14">
        <f t="shared" si="16"/>
        <v>534982.15102229</v>
      </c>
      <c r="M8" s="14">
        <f t="shared" si="3"/>
        <v>-15412.423531049801</v>
      </c>
      <c r="N8" s="14">
        <f t="shared" si="4"/>
        <v>5505.3229083339602</v>
      </c>
      <c r="O8" s="25">
        <f t="shared" si="7"/>
        <v>160.72305509737899</v>
      </c>
      <c r="P8" s="14">
        <f t="shared" si="8"/>
        <v>16366.165691006699</v>
      </c>
      <c r="Q8" s="25">
        <f t="shared" si="17"/>
        <v>648.33469652782196</v>
      </c>
      <c r="R8" s="14">
        <f t="shared" si="9"/>
        <v>2.2703280119845299</v>
      </c>
      <c r="S8" s="27">
        <f t="shared" si="18"/>
        <v>163.32454000000001</v>
      </c>
      <c r="T8" s="27">
        <f t="shared" si="19"/>
        <v>1.89669666666667</v>
      </c>
      <c r="U8" s="16">
        <f t="shared" si="10"/>
        <v>-2.6014849026210198</v>
      </c>
      <c r="V8" s="16">
        <f t="shared" si="11"/>
        <v>0.37363134531786002</v>
      </c>
      <c r="W8" s="56">
        <f t="shared" si="12"/>
        <v>58262.527999999998</v>
      </c>
      <c r="X8" s="51">
        <f t="shared" si="20"/>
        <v>69062.528000000006</v>
      </c>
      <c r="Y8" s="51">
        <f t="shared" si="21"/>
        <v>62.528000000005697</v>
      </c>
      <c r="Z8" s="52">
        <f t="shared" si="13"/>
        <v>-156.089094157261</v>
      </c>
      <c r="AA8" s="52">
        <f t="shared" si="14"/>
        <v>22.417880719071601</v>
      </c>
      <c r="AB8" s="48">
        <f t="shared" si="15"/>
        <v>163.66165691006699</v>
      </c>
      <c r="AC8" s="48"/>
      <c r="AD8" s="107"/>
      <c r="AE8" s="32">
        <f>AE6*AE4</f>
        <v>166.08448999999999</v>
      </c>
      <c r="AG8" s="69"/>
      <c r="AH8" s="148">
        <v>160</v>
      </c>
      <c r="AI8" s="66"/>
    </row>
    <row r="9" spans="1:35" x14ac:dyDescent="0.3">
      <c r="A9" s="10">
        <v>447447</v>
      </c>
      <c r="B9" s="10">
        <v>3004.8380000000002</v>
      </c>
      <c r="C9" s="10" t="s">
        <v>546</v>
      </c>
      <c r="D9" s="10" t="s">
        <v>464</v>
      </c>
      <c r="E9" s="10">
        <v>668</v>
      </c>
      <c r="F9" s="12">
        <f t="shared" si="5"/>
        <v>673.5</v>
      </c>
      <c r="H9" s="13">
        <f t="shared" si="0"/>
        <v>39.515202777777802</v>
      </c>
      <c r="I9" s="14">
        <f t="shared" si="1"/>
        <v>52.511236111111103</v>
      </c>
      <c r="J9" s="29">
        <f t="shared" si="6"/>
        <v>0.51520277777780199</v>
      </c>
      <c r="K9" s="25">
        <f t="shared" si="2"/>
        <v>5820456.88674773</v>
      </c>
      <c r="L9" s="14">
        <f t="shared" si="16"/>
        <v>534979.08060422295</v>
      </c>
      <c r="M9" s="14">
        <f t="shared" si="3"/>
        <v>-15405.026543759701</v>
      </c>
      <c r="N9" s="14">
        <f t="shared" si="4"/>
        <v>5502.2524902669202</v>
      </c>
      <c r="O9" s="25">
        <f t="shared" si="7"/>
        <v>160.724467539036</v>
      </c>
      <c r="P9" s="14">
        <f t="shared" si="8"/>
        <v>16358.1669291088</v>
      </c>
      <c r="Q9" s="25">
        <f t="shared" si="17"/>
        <v>648.35525298347204</v>
      </c>
      <c r="R9" s="14">
        <f t="shared" si="9"/>
        <v>2.2715107884479302</v>
      </c>
      <c r="S9" s="27">
        <f t="shared" si="18"/>
        <v>163.32454000000001</v>
      </c>
      <c r="T9" s="27">
        <f t="shared" si="19"/>
        <v>1.89669666666667</v>
      </c>
      <c r="U9" s="16">
        <f t="shared" si="10"/>
        <v>-2.60007246096401</v>
      </c>
      <c r="V9" s="16">
        <f t="shared" si="11"/>
        <v>0.37481412178126</v>
      </c>
      <c r="W9" s="56">
        <f t="shared" si="12"/>
        <v>58262.608</v>
      </c>
      <c r="X9" s="51">
        <f t="shared" si="20"/>
        <v>69062.607999999993</v>
      </c>
      <c r="Y9" s="51">
        <f t="shared" si="21"/>
        <v>62.607999999992899</v>
      </c>
      <c r="Z9" s="52">
        <f t="shared" si="13"/>
        <v>-156.00434765784101</v>
      </c>
      <c r="AA9" s="52">
        <f t="shared" si="14"/>
        <v>22.488847306875599</v>
      </c>
      <c r="AB9" s="48">
        <f t="shared" si="15"/>
        <v>163.58166929108799</v>
      </c>
      <c r="AC9" s="48"/>
      <c r="AD9" s="48"/>
      <c r="AH9" s="57">
        <f>SUM(AH6:AH8)</f>
        <v>160.057777777778</v>
      </c>
      <c r="AI9" s="65"/>
    </row>
    <row r="10" spans="1:35" ht="15" thickBot="1" x14ac:dyDescent="0.35">
      <c r="A10" s="10">
        <v>447459</v>
      </c>
      <c r="B10" s="10">
        <v>3004.9180000000001</v>
      </c>
      <c r="C10" s="10" t="s">
        <v>547</v>
      </c>
      <c r="D10" s="10" t="s">
        <v>466</v>
      </c>
      <c r="E10" s="10">
        <v>666</v>
      </c>
      <c r="F10" s="12">
        <f t="shared" si="5"/>
        <v>671.5</v>
      </c>
      <c r="H10" s="13">
        <f t="shared" si="0"/>
        <v>39.515138888888899</v>
      </c>
      <c r="I10" s="14">
        <f t="shared" si="1"/>
        <v>52.511322222222198</v>
      </c>
      <c r="J10" s="29">
        <f t="shared" si="6"/>
        <v>0.51513888888889903</v>
      </c>
      <c r="K10" s="25">
        <f t="shared" si="2"/>
        <v>5820466.4380531302</v>
      </c>
      <c r="L10" s="14">
        <f t="shared" si="16"/>
        <v>534974.67461242306</v>
      </c>
      <c r="M10" s="14">
        <f t="shared" si="3"/>
        <v>-15395.475238359501</v>
      </c>
      <c r="N10" s="14">
        <f t="shared" si="4"/>
        <v>5497.84649846702</v>
      </c>
      <c r="O10" s="25">
        <f t="shared" si="7"/>
        <v>160.72775008612101</v>
      </c>
      <c r="P10" s="14">
        <f t="shared" si="8"/>
        <v>16347.690171264199</v>
      </c>
      <c r="Q10" s="25">
        <f t="shared" si="17"/>
        <v>646.38216257388297</v>
      </c>
      <c r="R10" s="14">
        <f t="shared" si="9"/>
        <v>2.26604653385695</v>
      </c>
      <c r="S10" s="27">
        <f t="shared" si="18"/>
        <v>163.32454000000001</v>
      </c>
      <c r="T10" s="27">
        <f t="shared" si="19"/>
        <v>1.89669666666667</v>
      </c>
      <c r="U10" s="16">
        <f t="shared" si="10"/>
        <v>-2.59678991387901</v>
      </c>
      <c r="V10" s="16">
        <f t="shared" si="11"/>
        <v>0.36934986719028001</v>
      </c>
      <c r="W10" s="56">
        <f t="shared" si="12"/>
        <v>58262.688000000002</v>
      </c>
      <c r="X10" s="51">
        <f t="shared" si="20"/>
        <v>69062.687999999995</v>
      </c>
      <c r="Y10" s="51">
        <f t="shared" si="21"/>
        <v>62.687999999994602</v>
      </c>
      <c r="Z10" s="52">
        <f t="shared" si="13"/>
        <v>-155.80739483274101</v>
      </c>
      <c r="AA10" s="52">
        <f t="shared" si="14"/>
        <v>22.1609920314168</v>
      </c>
      <c r="AB10" s="48">
        <f t="shared" si="15"/>
        <v>163.47690171264199</v>
      </c>
      <c r="AC10" s="48"/>
      <c r="AD10" s="48"/>
      <c r="AH10" s="57"/>
      <c r="AI10" s="66"/>
    </row>
    <row r="11" spans="1:35" x14ac:dyDescent="0.3">
      <c r="A11" s="10">
        <v>447471</v>
      </c>
      <c r="B11" s="10">
        <v>3004.998</v>
      </c>
      <c r="C11" s="10" t="s">
        <v>547</v>
      </c>
      <c r="D11" s="10" t="s">
        <v>466</v>
      </c>
      <c r="E11" s="10">
        <v>666</v>
      </c>
      <c r="F11" s="12">
        <f t="shared" si="5"/>
        <v>671.5</v>
      </c>
      <c r="H11" s="13">
        <f t="shared" si="0"/>
        <v>39.515138888888899</v>
      </c>
      <c r="I11" s="14">
        <f t="shared" si="1"/>
        <v>52.511322222222198</v>
      </c>
      <c r="J11" s="29">
        <f t="shared" si="6"/>
        <v>0.51513888888889903</v>
      </c>
      <c r="K11" s="25">
        <f t="shared" si="2"/>
        <v>5820466.4380531302</v>
      </c>
      <c r="L11" s="14">
        <f t="shared" si="16"/>
        <v>534974.67461242306</v>
      </c>
      <c r="M11" s="14">
        <f t="shared" si="3"/>
        <v>-15395.475238359501</v>
      </c>
      <c r="N11" s="14">
        <f t="shared" si="4"/>
        <v>5497.84649846702</v>
      </c>
      <c r="O11" s="25">
        <f t="shared" si="7"/>
        <v>160.72775008612101</v>
      </c>
      <c r="P11" s="14">
        <f t="shared" si="8"/>
        <v>16347.690171264199</v>
      </c>
      <c r="Q11" s="25">
        <f t="shared" si="17"/>
        <v>646.38216257388297</v>
      </c>
      <c r="R11" s="14">
        <f t="shared" si="9"/>
        <v>2.26604653385695</v>
      </c>
      <c r="S11" s="27">
        <f t="shared" si="18"/>
        <v>163.32454000000001</v>
      </c>
      <c r="T11" s="27">
        <f t="shared" si="19"/>
        <v>1.89669666666667</v>
      </c>
      <c r="U11" s="16">
        <f t="shared" si="10"/>
        <v>-2.59678991387901</v>
      </c>
      <c r="V11" s="16">
        <f t="shared" si="11"/>
        <v>0.36934986719028001</v>
      </c>
      <c r="W11" s="56">
        <f t="shared" si="12"/>
        <v>58262.767999999996</v>
      </c>
      <c r="X11" s="51">
        <f t="shared" si="20"/>
        <v>69062.767999999996</v>
      </c>
      <c r="Y11" s="51">
        <f t="shared" si="21"/>
        <v>62.767999999996398</v>
      </c>
      <c r="Z11" s="52">
        <f t="shared" si="13"/>
        <v>-155.80739483274101</v>
      </c>
      <c r="AA11" s="52">
        <f t="shared" si="14"/>
        <v>22.1609920314168</v>
      </c>
      <c r="AB11" s="48">
        <f t="shared" si="15"/>
        <v>163.47690171264199</v>
      </c>
      <c r="AC11" s="48"/>
      <c r="AD11" s="48"/>
      <c r="AE11" s="39" t="s">
        <v>480</v>
      </c>
      <c r="AG11" t="s">
        <v>527</v>
      </c>
      <c r="AH11" s="57"/>
      <c r="AI11" s="57"/>
    </row>
    <row r="12" spans="1:35" x14ac:dyDescent="0.3">
      <c r="A12" s="10">
        <v>447483</v>
      </c>
      <c r="B12" s="10">
        <v>3005.078</v>
      </c>
      <c r="C12" s="10" t="s">
        <v>548</v>
      </c>
      <c r="D12" s="10" t="s">
        <v>549</v>
      </c>
      <c r="E12" s="10">
        <v>666</v>
      </c>
      <c r="F12" s="12">
        <f t="shared" si="5"/>
        <v>671.5</v>
      </c>
      <c r="H12" s="13">
        <f t="shared" si="0"/>
        <v>39.515097222222202</v>
      </c>
      <c r="I12" s="14">
        <f t="shared" si="1"/>
        <v>52.5114083333333</v>
      </c>
      <c r="J12" s="29">
        <f t="shared" si="6"/>
        <v>0.515097222222202</v>
      </c>
      <c r="K12" s="25">
        <f t="shared" si="2"/>
        <v>5820476.0001250999</v>
      </c>
      <c r="L12" s="14">
        <f t="shared" si="16"/>
        <v>534971.77737247397</v>
      </c>
      <c r="M12" s="14">
        <f t="shared" si="3"/>
        <v>-15385.913166389801</v>
      </c>
      <c r="N12" s="14">
        <f t="shared" si="4"/>
        <v>5494.9492585179296</v>
      </c>
      <c r="O12" s="25">
        <f t="shared" si="7"/>
        <v>160.72604110162499</v>
      </c>
      <c r="P12" s="14">
        <f t="shared" si="8"/>
        <v>16337.710712256299</v>
      </c>
      <c r="Q12" s="25">
        <f t="shared" si="17"/>
        <v>646.40777881901295</v>
      </c>
      <c r="R12" s="14">
        <f t="shared" si="9"/>
        <v>2.26752131700413</v>
      </c>
      <c r="S12" s="27">
        <f t="shared" si="18"/>
        <v>163.32454000000001</v>
      </c>
      <c r="T12" s="27">
        <f t="shared" si="19"/>
        <v>1.89669666666667</v>
      </c>
      <c r="U12" s="16">
        <f t="shared" si="10"/>
        <v>-2.5984988983750301</v>
      </c>
      <c r="V12" s="16">
        <f t="shared" si="11"/>
        <v>0.37082465033745998</v>
      </c>
      <c r="W12" s="56">
        <f t="shared" si="12"/>
        <v>58262.847999999904</v>
      </c>
      <c r="X12" s="51">
        <f t="shared" si="20"/>
        <v>69062.847999999896</v>
      </c>
      <c r="Y12" s="51">
        <f t="shared" si="21"/>
        <v>62.847999999896302</v>
      </c>
      <c r="Z12" s="52">
        <f t="shared" si="13"/>
        <v>-155.90993390250199</v>
      </c>
      <c r="AA12" s="52">
        <f t="shared" si="14"/>
        <v>22.249479020247598</v>
      </c>
      <c r="AB12" s="48">
        <f t="shared" si="15"/>
        <v>163.37710712256299</v>
      </c>
      <c r="AC12" s="48"/>
      <c r="AD12" s="48"/>
      <c r="AE12" s="31">
        <v>-0.6</v>
      </c>
      <c r="AG12">
        <v>163.33454</v>
      </c>
      <c r="AH12" s="57"/>
      <c r="AI12" s="57"/>
    </row>
    <row r="13" spans="1:35" x14ac:dyDescent="0.3">
      <c r="A13" s="10">
        <v>447489</v>
      </c>
      <c r="B13" s="10">
        <v>3005.1179999999999</v>
      </c>
      <c r="C13" s="10" t="s">
        <v>548</v>
      </c>
      <c r="D13" s="10" t="s">
        <v>549</v>
      </c>
      <c r="E13" s="10">
        <v>666</v>
      </c>
      <c r="F13" s="12">
        <f t="shared" si="5"/>
        <v>671.5</v>
      </c>
      <c r="H13" s="13">
        <f t="shared" si="0"/>
        <v>39.515097222222202</v>
      </c>
      <c r="I13" s="14">
        <f t="shared" si="1"/>
        <v>52.5114083333333</v>
      </c>
      <c r="J13" s="29">
        <f t="shared" si="6"/>
        <v>0.515097222222202</v>
      </c>
      <c r="K13" s="25">
        <f t="shared" si="2"/>
        <v>5820476.0001250999</v>
      </c>
      <c r="L13" s="14">
        <f t="shared" si="16"/>
        <v>534971.77737247397</v>
      </c>
      <c r="M13" s="14">
        <f t="shared" si="3"/>
        <v>-15385.913166389801</v>
      </c>
      <c r="N13" s="14">
        <f t="shared" si="4"/>
        <v>5494.9492585179296</v>
      </c>
      <c r="O13" s="25">
        <f t="shared" si="7"/>
        <v>160.72604110162499</v>
      </c>
      <c r="P13" s="14">
        <f t="shared" si="8"/>
        <v>16337.710712256299</v>
      </c>
      <c r="Q13" s="25">
        <f t="shared" si="17"/>
        <v>646.40777881901295</v>
      </c>
      <c r="R13" s="14">
        <f t="shared" si="9"/>
        <v>2.26752131700413</v>
      </c>
      <c r="S13" s="27">
        <f t="shared" si="18"/>
        <v>163.32454000000001</v>
      </c>
      <c r="T13" s="27">
        <f t="shared" si="19"/>
        <v>1.89669666666667</v>
      </c>
      <c r="U13" s="16">
        <f t="shared" si="10"/>
        <v>-2.5984988983750301</v>
      </c>
      <c r="V13" s="16">
        <f t="shared" si="11"/>
        <v>0.37082465033745998</v>
      </c>
      <c r="W13" s="56">
        <f t="shared" si="12"/>
        <v>58262.887999999999</v>
      </c>
      <c r="X13" s="51">
        <f t="shared" si="20"/>
        <v>69062.888000000006</v>
      </c>
      <c r="Y13" s="51">
        <f t="shared" si="21"/>
        <v>62.888000000006301</v>
      </c>
      <c r="Z13" s="52">
        <f t="shared" si="13"/>
        <v>-155.90993390250199</v>
      </c>
      <c r="AA13" s="52">
        <f t="shared" si="14"/>
        <v>22.249479020247598</v>
      </c>
      <c r="AB13" s="48">
        <f t="shared" si="15"/>
        <v>163.37710712256299</v>
      </c>
      <c r="AC13" s="48"/>
      <c r="AD13" s="48"/>
      <c r="AE13" s="31" t="s">
        <v>481</v>
      </c>
      <c r="AG13" t="s">
        <v>528</v>
      </c>
      <c r="AI13" s="57"/>
    </row>
    <row r="14" spans="1:35" ht="15" thickBot="1" x14ac:dyDescent="0.35">
      <c r="A14" s="10">
        <v>447501</v>
      </c>
      <c r="B14" s="10">
        <v>3005.1979999999999</v>
      </c>
      <c r="C14" s="10" t="s">
        <v>550</v>
      </c>
      <c r="D14" s="10" t="s">
        <v>551</v>
      </c>
      <c r="E14" s="10">
        <v>666</v>
      </c>
      <c r="F14" s="12">
        <f t="shared" si="5"/>
        <v>671.5</v>
      </c>
      <c r="H14" s="13">
        <f t="shared" si="0"/>
        <v>39.515050000000002</v>
      </c>
      <c r="I14" s="14">
        <f t="shared" si="1"/>
        <v>52.5114916666667</v>
      </c>
      <c r="J14" s="29">
        <f t="shared" si="6"/>
        <v>0.51505000000000201</v>
      </c>
      <c r="K14" s="25">
        <f t="shared" si="2"/>
        <v>5820485.2504034797</v>
      </c>
      <c r="L14" s="14">
        <f t="shared" si="16"/>
        <v>534968.505165337</v>
      </c>
      <c r="M14" s="14">
        <f t="shared" ref="M14:M77" si="22">K14-$K$2</f>
        <v>-15376.66288801</v>
      </c>
      <c r="N14" s="14">
        <f t="shared" ref="N14:N77" si="23">L14-$L$2</f>
        <v>5491.6770513809697</v>
      </c>
      <c r="O14" s="25">
        <f t="shared" si="7"/>
        <v>160.725937164519</v>
      </c>
      <c r="P14" s="14">
        <f t="shared" ref="P14:P77" si="24">SQRT((M14-$M$2)^2+(N14-$N$2)^2)</f>
        <v>16327.8987750466</v>
      </c>
      <c r="Q14" s="25">
        <f t="shared" si="17"/>
        <v>646.43294980246003</v>
      </c>
      <c r="R14" s="14">
        <f t="shared" ref="R14:R77" si="25">DEGREES(ASIN(Q14/P14))</f>
        <v>2.2689730489855</v>
      </c>
      <c r="S14" s="27">
        <f t="shared" si="18"/>
        <v>163.32454000000001</v>
      </c>
      <c r="T14" s="27">
        <f t="shared" si="19"/>
        <v>1.89669666666667</v>
      </c>
      <c r="U14" s="16">
        <f t="shared" si="10"/>
        <v>-2.59860283548102</v>
      </c>
      <c r="V14" s="16">
        <f t="shared" si="11"/>
        <v>0.37227638231882998</v>
      </c>
      <c r="W14" s="56">
        <f t="shared" si="12"/>
        <v>58262.968000000001</v>
      </c>
      <c r="X14" s="51">
        <f t="shared" si="20"/>
        <v>69062.967999999993</v>
      </c>
      <c r="Y14" s="51">
        <f t="shared" si="21"/>
        <v>62.967999999993502</v>
      </c>
      <c r="Z14" s="52">
        <f t="shared" si="13"/>
        <v>-155.91617012886101</v>
      </c>
      <c r="AA14" s="52">
        <f t="shared" si="14"/>
        <v>22.336582939129801</v>
      </c>
      <c r="AB14" s="48">
        <f t="shared" si="15"/>
        <v>163.278987750466</v>
      </c>
      <c r="AC14" s="48"/>
      <c r="AD14" s="48"/>
      <c r="AE14" s="40">
        <v>0.61</v>
      </c>
      <c r="AG14">
        <v>1.88653</v>
      </c>
      <c r="AI14" s="57"/>
    </row>
    <row r="15" spans="1:35" x14ac:dyDescent="0.3">
      <c r="A15" s="10">
        <v>448063</v>
      </c>
      <c r="B15" s="10">
        <v>3008.9580000000001</v>
      </c>
      <c r="C15" s="10" t="s">
        <v>552</v>
      </c>
      <c r="D15" s="10" t="s">
        <v>468</v>
      </c>
      <c r="E15" s="10">
        <v>658</v>
      </c>
      <c r="F15" s="12">
        <f t="shared" si="5"/>
        <v>663.5</v>
      </c>
      <c r="H15" s="13">
        <f t="shared" si="0"/>
        <v>39.513119444444399</v>
      </c>
      <c r="I15" s="14">
        <f t="shared" si="1"/>
        <v>52.514755555555602</v>
      </c>
      <c r="J15" s="29">
        <f t="shared" si="6"/>
        <v>0.51311944444439905</v>
      </c>
      <c r="K15" s="25">
        <f t="shared" si="2"/>
        <v>5820847.5156622604</v>
      </c>
      <c r="L15" s="14">
        <f t="shared" si="16"/>
        <v>534834.85301791201</v>
      </c>
      <c r="M15" s="14">
        <f t="shared" si="22"/>
        <v>-15014.397629229299</v>
      </c>
      <c r="N15" s="14">
        <f t="shared" si="23"/>
        <v>5358.0249039559903</v>
      </c>
      <c r="O15" s="25">
        <f t="shared" si="7"/>
        <v>160.74039455308699</v>
      </c>
      <c r="P15" s="14">
        <f t="shared" si="24"/>
        <v>15941.786820805801</v>
      </c>
      <c r="Q15" s="25">
        <f t="shared" si="17"/>
        <v>639.41145390488305</v>
      </c>
      <c r="R15" s="14">
        <f t="shared" si="25"/>
        <v>2.2987013994122099</v>
      </c>
      <c r="S15" s="27">
        <f t="shared" si="18"/>
        <v>163.32454000000001</v>
      </c>
      <c r="T15" s="27">
        <f t="shared" si="19"/>
        <v>1.89669666666667</v>
      </c>
      <c r="U15" s="16">
        <f t="shared" si="10"/>
        <v>-2.5841454469130301</v>
      </c>
      <c r="V15" s="16">
        <f t="shared" si="11"/>
        <v>0.40200473274553999</v>
      </c>
      <c r="W15" s="56">
        <f t="shared" si="12"/>
        <v>58266.728000000003</v>
      </c>
      <c r="X15" s="51">
        <f t="shared" si="20"/>
        <v>69066.728000000003</v>
      </c>
      <c r="Y15" s="51">
        <f t="shared" si="21"/>
        <v>66.728000000002794</v>
      </c>
      <c r="Z15" s="52">
        <f t="shared" si="13"/>
        <v>-155.04872681478199</v>
      </c>
      <c r="AA15" s="52">
        <f t="shared" si="14"/>
        <v>24.120283964732401</v>
      </c>
      <c r="AB15" s="48">
        <f t="shared" si="15"/>
        <v>159.417868208058</v>
      </c>
      <c r="AC15" s="48"/>
      <c r="AD15" s="48"/>
      <c r="AE15" s="39" t="s">
        <v>485</v>
      </c>
      <c r="AG15" t="s">
        <v>1926</v>
      </c>
      <c r="AI15" s="57"/>
    </row>
    <row r="16" spans="1:35" ht="15" thickBot="1" x14ac:dyDescent="0.35">
      <c r="A16" s="10">
        <v>448075</v>
      </c>
      <c r="B16" s="10">
        <v>3009.038</v>
      </c>
      <c r="C16" s="10" t="s">
        <v>552</v>
      </c>
      <c r="D16" s="10" t="s">
        <v>468</v>
      </c>
      <c r="E16" s="10">
        <v>658</v>
      </c>
      <c r="F16" s="12">
        <f t="shared" si="5"/>
        <v>663.5</v>
      </c>
      <c r="H16" s="13">
        <f t="shared" si="0"/>
        <v>39.513119444444399</v>
      </c>
      <c r="I16" s="14">
        <f t="shared" si="1"/>
        <v>52.514755555555602</v>
      </c>
      <c r="J16" s="29">
        <f t="shared" si="6"/>
        <v>0.51311944444439905</v>
      </c>
      <c r="K16" s="25">
        <f t="shared" si="2"/>
        <v>5820847.5156622604</v>
      </c>
      <c r="L16" s="14">
        <f t="shared" si="16"/>
        <v>534834.85301791201</v>
      </c>
      <c r="M16" s="14">
        <f t="shared" si="22"/>
        <v>-15014.397629229299</v>
      </c>
      <c r="N16" s="14">
        <f t="shared" si="23"/>
        <v>5358.0249039559903</v>
      </c>
      <c r="O16" s="25">
        <f t="shared" si="7"/>
        <v>160.74039455308699</v>
      </c>
      <c r="P16" s="14">
        <f t="shared" si="24"/>
        <v>15941.786820805801</v>
      </c>
      <c r="Q16" s="25">
        <f t="shared" si="17"/>
        <v>639.41145390488305</v>
      </c>
      <c r="R16" s="14">
        <f t="shared" si="25"/>
        <v>2.2987013994122099</v>
      </c>
      <c r="S16" s="27">
        <f t="shared" si="18"/>
        <v>163.32454000000001</v>
      </c>
      <c r="T16" s="27">
        <f t="shared" si="19"/>
        <v>1.89669666666667</v>
      </c>
      <c r="U16" s="16">
        <f t="shared" si="10"/>
        <v>-2.5841454469130301</v>
      </c>
      <c r="V16" s="16">
        <f t="shared" si="11"/>
        <v>0.40200473274553999</v>
      </c>
      <c r="W16" s="56">
        <f t="shared" si="12"/>
        <v>58266.807999999997</v>
      </c>
      <c r="X16" s="51">
        <f t="shared" si="20"/>
        <v>69066.808000000005</v>
      </c>
      <c r="Y16" s="51">
        <f t="shared" si="21"/>
        <v>66.808000000004498</v>
      </c>
      <c r="Z16" s="52">
        <f t="shared" si="13"/>
        <v>-155.04872681478199</v>
      </c>
      <c r="AA16" s="52">
        <f t="shared" si="14"/>
        <v>24.120283964732401</v>
      </c>
      <c r="AB16" s="48">
        <f t="shared" si="15"/>
        <v>159.417868208058</v>
      </c>
      <c r="AC16" s="48"/>
      <c r="AD16" s="48"/>
      <c r="AE16" s="41">
        <v>5.5</v>
      </c>
      <c r="AG16">
        <f>RADIANS(S3-AH9)</f>
        <v>5.70157566575408E-2</v>
      </c>
    </row>
    <row r="17" spans="1:32" ht="28.8" x14ac:dyDescent="0.3">
      <c r="A17" s="10">
        <v>448087</v>
      </c>
      <c r="B17" s="10">
        <v>3009.1179999999999</v>
      </c>
      <c r="C17" s="10" t="s">
        <v>553</v>
      </c>
      <c r="D17" s="10" t="s">
        <v>469</v>
      </c>
      <c r="E17" s="10">
        <v>658</v>
      </c>
      <c r="F17" s="12">
        <f t="shared" si="5"/>
        <v>663.5</v>
      </c>
      <c r="H17" s="13">
        <f t="shared" si="0"/>
        <v>39.513080555555597</v>
      </c>
      <c r="I17" s="14">
        <f t="shared" si="1"/>
        <v>52.514841666666698</v>
      </c>
      <c r="J17" s="29">
        <f t="shared" si="6"/>
        <v>0.51308055555559695</v>
      </c>
      <c r="K17" s="25">
        <f t="shared" si="2"/>
        <v>5820857.0791603504</v>
      </c>
      <c r="L17" s="14">
        <f t="shared" si="16"/>
        <v>534832.14484023605</v>
      </c>
      <c r="M17" s="14">
        <f t="shared" si="22"/>
        <v>-15004.8341311393</v>
      </c>
      <c r="N17" s="14">
        <f t="shared" si="23"/>
        <v>5355.3167262800298</v>
      </c>
      <c r="O17" s="25">
        <f t="shared" si="7"/>
        <v>160.73800786021201</v>
      </c>
      <c r="P17" s="14">
        <f t="shared" si="24"/>
        <v>15931.8694616099</v>
      </c>
      <c r="Q17" s="25">
        <f t="shared" si="17"/>
        <v>639.436278525072</v>
      </c>
      <c r="R17" s="14">
        <f t="shared" si="25"/>
        <v>2.3002224256286499</v>
      </c>
      <c r="S17" s="27">
        <f t="shared" si="18"/>
        <v>163.32454000000001</v>
      </c>
      <c r="T17" s="27">
        <f t="shared" si="19"/>
        <v>1.89669666666667</v>
      </c>
      <c r="U17" s="16">
        <f t="shared" si="10"/>
        <v>-2.5865321397880101</v>
      </c>
      <c r="V17" s="16">
        <f t="shared" si="11"/>
        <v>0.40352575896198001</v>
      </c>
      <c r="W17" s="56">
        <f t="shared" si="12"/>
        <v>58266.887999999999</v>
      </c>
      <c r="X17" s="51">
        <f t="shared" si="20"/>
        <v>69066.888000000006</v>
      </c>
      <c r="Y17" s="51">
        <f t="shared" si="21"/>
        <v>66.888000000006301</v>
      </c>
      <c r="Z17" s="52">
        <f t="shared" si="13"/>
        <v>-155.191928387281</v>
      </c>
      <c r="AA17" s="52">
        <f t="shared" si="14"/>
        <v>24.211545537718798</v>
      </c>
      <c r="AB17" s="48">
        <f t="shared" si="15"/>
        <v>159.31869461609901</v>
      </c>
      <c r="AC17" s="48"/>
      <c r="AD17" s="48"/>
      <c r="AE17" s="42" t="s">
        <v>486</v>
      </c>
    </row>
    <row r="18" spans="1:32" ht="15" thickBot="1" x14ac:dyDescent="0.35">
      <c r="A18" s="10">
        <v>448105</v>
      </c>
      <c r="B18" s="10">
        <v>3009.2379999999998</v>
      </c>
      <c r="C18" s="10" t="s">
        <v>554</v>
      </c>
      <c r="D18" s="10" t="s">
        <v>470</v>
      </c>
      <c r="E18" s="10">
        <v>658</v>
      </c>
      <c r="F18" s="12">
        <f t="shared" si="5"/>
        <v>663.5</v>
      </c>
      <c r="H18" s="13">
        <f t="shared" si="0"/>
        <v>39.512994444444402</v>
      </c>
      <c r="I18" s="14">
        <f t="shared" si="1"/>
        <v>52.5150111111111</v>
      </c>
      <c r="J18" s="29">
        <f t="shared" si="6"/>
        <v>0.51299444444440201</v>
      </c>
      <c r="K18" s="25">
        <f t="shared" si="2"/>
        <v>5820875.8930366999</v>
      </c>
      <c r="L18" s="14">
        <f t="shared" si="16"/>
        <v>534826.16498237301</v>
      </c>
      <c r="M18" s="14">
        <f t="shared" si="22"/>
        <v>-14986.020254789801</v>
      </c>
      <c r="N18" s="14">
        <f t="shared" si="23"/>
        <v>5349.33686841698</v>
      </c>
      <c r="O18" s="25">
        <f t="shared" si="7"/>
        <v>160.73551553896399</v>
      </c>
      <c r="P18" s="14">
        <f t="shared" si="24"/>
        <v>15912.1402711507</v>
      </c>
      <c r="Q18" s="25">
        <f t="shared" si="17"/>
        <v>639.48561767825902</v>
      </c>
      <c r="R18" s="14">
        <f t="shared" si="25"/>
        <v>2.3032537701531601</v>
      </c>
      <c r="S18" s="27">
        <f t="shared" si="18"/>
        <v>163.32454000000001</v>
      </c>
      <c r="T18" s="27">
        <f t="shared" si="19"/>
        <v>1.89669666666667</v>
      </c>
      <c r="U18" s="16">
        <f t="shared" si="10"/>
        <v>-2.5890244610360198</v>
      </c>
      <c r="V18" s="16">
        <f t="shared" si="11"/>
        <v>0.40655710348648999</v>
      </c>
      <c r="W18" s="56">
        <f t="shared" si="12"/>
        <v>58267.008000000002</v>
      </c>
      <c r="X18" s="51">
        <f t="shared" si="20"/>
        <v>69067.008000000002</v>
      </c>
      <c r="Y18" s="51">
        <f t="shared" si="21"/>
        <v>67.008000000001601</v>
      </c>
      <c r="Z18" s="52">
        <f t="shared" si="13"/>
        <v>-155.34146766216099</v>
      </c>
      <c r="AA18" s="52">
        <f t="shared" si="14"/>
        <v>24.3934262091894</v>
      </c>
      <c r="AB18" s="48">
        <f t="shared" si="15"/>
        <v>159.12140271150699</v>
      </c>
      <c r="AC18" s="48"/>
      <c r="AD18" s="48"/>
      <c r="AE18" s="43">
        <f>0.37+0.0098</f>
        <v>0.37980000000000003</v>
      </c>
    </row>
    <row r="19" spans="1:32" x14ac:dyDescent="0.3">
      <c r="A19" s="10">
        <v>448117</v>
      </c>
      <c r="B19" s="10">
        <v>3009.3180000000002</v>
      </c>
      <c r="C19" s="10" t="s">
        <v>555</v>
      </c>
      <c r="D19" s="10" t="s">
        <v>556</v>
      </c>
      <c r="E19" s="10">
        <v>657</v>
      </c>
      <c r="F19" s="12">
        <f t="shared" si="5"/>
        <v>662.5</v>
      </c>
      <c r="H19" s="13">
        <f t="shared" si="0"/>
        <v>39.512927777777797</v>
      </c>
      <c r="I19" s="14">
        <f t="shared" si="1"/>
        <v>52.515097222222202</v>
      </c>
      <c r="J19" s="29">
        <f t="shared" si="6"/>
        <v>0.51292777777779697</v>
      </c>
      <c r="K19" s="25">
        <f t="shared" si="2"/>
        <v>5820885.4431431601</v>
      </c>
      <c r="L19" s="14">
        <f t="shared" si="16"/>
        <v>534821.57107538194</v>
      </c>
      <c r="M19" s="14">
        <f t="shared" si="22"/>
        <v>-14976.470148329599</v>
      </c>
      <c r="N19" s="14">
        <f t="shared" si="23"/>
        <v>5344.7429614259199</v>
      </c>
      <c r="O19" s="25">
        <f t="shared" si="7"/>
        <v>160.739536580633</v>
      </c>
      <c r="P19" s="14">
        <f t="shared" si="24"/>
        <v>15901.6016623332</v>
      </c>
      <c r="Q19" s="25">
        <f t="shared" si="17"/>
        <v>638.51194779097705</v>
      </c>
      <c r="R19" s="14">
        <f t="shared" si="25"/>
        <v>2.3012699394660601</v>
      </c>
      <c r="S19" s="27">
        <f t="shared" si="18"/>
        <v>163.32454000000001</v>
      </c>
      <c r="T19" s="27">
        <f t="shared" si="19"/>
        <v>1.89669666666667</v>
      </c>
      <c r="U19" s="16">
        <f t="shared" si="10"/>
        <v>-2.5850034193670099</v>
      </c>
      <c r="V19" s="16">
        <f t="shared" si="11"/>
        <v>0.40457327279938998</v>
      </c>
      <c r="W19" s="56">
        <f t="shared" si="12"/>
        <v>58267.088000000003</v>
      </c>
      <c r="X19" s="51">
        <f t="shared" si="20"/>
        <v>69067.088000000003</v>
      </c>
      <c r="Y19" s="51">
        <f t="shared" si="21"/>
        <v>67.088000000003404</v>
      </c>
      <c r="Z19" s="52">
        <f t="shared" si="13"/>
        <v>-155.10020516202101</v>
      </c>
      <c r="AA19" s="52">
        <f t="shared" si="14"/>
        <v>24.274396367963401</v>
      </c>
      <c r="AB19" s="48">
        <f t="shared" si="15"/>
        <v>159.01601662333201</v>
      </c>
      <c r="AC19" s="48"/>
      <c r="AD19" s="48"/>
    </row>
    <row r="20" spans="1:32" x14ac:dyDescent="0.3">
      <c r="A20" s="10">
        <v>448129</v>
      </c>
      <c r="B20" s="10">
        <v>3009.3980000000001</v>
      </c>
      <c r="C20" s="10" t="s">
        <v>555</v>
      </c>
      <c r="D20" s="10" t="s">
        <v>556</v>
      </c>
      <c r="E20" s="10">
        <v>657</v>
      </c>
      <c r="F20" s="12">
        <f t="shared" si="5"/>
        <v>662.5</v>
      </c>
      <c r="H20" s="13">
        <f t="shared" si="0"/>
        <v>39.512927777777797</v>
      </c>
      <c r="I20" s="14">
        <f t="shared" si="1"/>
        <v>52.515097222222202</v>
      </c>
      <c r="J20" s="29">
        <f t="shared" si="6"/>
        <v>0.51292777777779697</v>
      </c>
      <c r="K20" s="25">
        <f t="shared" si="2"/>
        <v>5820885.4431431601</v>
      </c>
      <c r="L20" s="14">
        <f t="shared" si="16"/>
        <v>534821.57107538194</v>
      </c>
      <c r="M20" s="14">
        <f t="shared" si="22"/>
        <v>-14976.470148329599</v>
      </c>
      <c r="N20" s="14">
        <f t="shared" si="23"/>
        <v>5344.7429614259199</v>
      </c>
      <c r="O20" s="25">
        <f t="shared" si="7"/>
        <v>160.739536580633</v>
      </c>
      <c r="P20" s="14">
        <f t="shared" si="24"/>
        <v>15901.6016623332</v>
      </c>
      <c r="Q20" s="25">
        <f t="shared" si="17"/>
        <v>638.51194779097705</v>
      </c>
      <c r="R20" s="14">
        <f t="shared" si="25"/>
        <v>2.3012699394660601</v>
      </c>
      <c r="S20" s="27">
        <f t="shared" si="18"/>
        <v>163.32454000000001</v>
      </c>
      <c r="T20" s="27">
        <f t="shared" si="19"/>
        <v>1.89669666666667</v>
      </c>
      <c r="U20" s="16">
        <f t="shared" si="10"/>
        <v>-2.5850034193670099</v>
      </c>
      <c r="V20" s="16">
        <f t="shared" si="11"/>
        <v>0.40457327279938998</v>
      </c>
      <c r="W20" s="56">
        <f t="shared" si="12"/>
        <v>58267.167999999998</v>
      </c>
      <c r="X20" s="51">
        <f t="shared" si="20"/>
        <v>69067.168000000005</v>
      </c>
      <c r="Y20" s="51">
        <f t="shared" si="21"/>
        <v>67.168000000005094</v>
      </c>
      <c r="Z20" s="52">
        <f t="shared" si="13"/>
        <v>-155.10020516202101</v>
      </c>
      <c r="AA20" s="52">
        <f t="shared" si="14"/>
        <v>24.274396367963401</v>
      </c>
      <c r="AB20" s="48">
        <f t="shared" si="15"/>
        <v>159.01601662333201</v>
      </c>
      <c r="AC20" s="48"/>
      <c r="AD20" s="48"/>
      <c r="AE20" s="45" t="s">
        <v>496</v>
      </c>
    </row>
    <row r="21" spans="1:32" x14ac:dyDescent="0.3">
      <c r="A21" s="10">
        <v>448141</v>
      </c>
      <c r="B21" s="10">
        <v>3009.4780000000001</v>
      </c>
      <c r="C21" s="10" t="s">
        <v>557</v>
      </c>
      <c r="D21" s="10" t="s">
        <v>558</v>
      </c>
      <c r="E21" s="10">
        <v>656</v>
      </c>
      <c r="F21" s="12">
        <f t="shared" si="5"/>
        <v>661.5</v>
      </c>
      <c r="H21" s="13">
        <f t="shared" si="0"/>
        <v>39.512886111111101</v>
      </c>
      <c r="I21" s="14">
        <f t="shared" si="1"/>
        <v>52.515186111111099</v>
      </c>
      <c r="J21" s="29">
        <f t="shared" si="6"/>
        <v>0.51288611111110105</v>
      </c>
      <c r="K21" s="25">
        <f t="shared" si="2"/>
        <v>5820895.3144145897</v>
      </c>
      <c r="L21" s="14">
        <f t="shared" si="16"/>
        <v>534818.67217185895</v>
      </c>
      <c r="M21" s="14">
        <f t="shared" si="22"/>
        <v>-14966.5988769</v>
      </c>
      <c r="N21" s="14">
        <f t="shared" si="23"/>
        <v>5341.8440579029202</v>
      </c>
      <c r="O21" s="25">
        <f t="shared" si="7"/>
        <v>160.73741793938299</v>
      </c>
      <c r="P21" s="14">
        <f t="shared" si="24"/>
        <v>15891.3303370415</v>
      </c>
      <c r="Q21" s="25">
        <f t="shared" si="17"/>
        <v>637.53759332499703</v>
      </c>
      <c r="R21" s="14">
        <f t="shared" si="25"/>
        <v>2.2992423165890901</v>
      </c>
      <c r="S21" s="27">
        <f t="shared" si="18"/>
        <v>163.32454000000001</v>
      </c>
      <c r="T21" s="27">
        <f t="shared" si="19"/>
        <v>1.89669666666667</v>
      </c>
      <c r="U21" s="16">
        <f t="shared" si="10"/>
        <v>-2.5871220606170202</v>
      </c>
      <c r="V21" s="16">
        <f t="shared" si="11"/>
        <v>0.40254564992241998</v>
      </c>
      <c r="W21" s="56">
        <f t="shared" si="12"/>
        <v>58267.248</v>
      </c>
      <c r="X21" s="51">
        <f t="shared" si="20"/>
        <v>69067.248000000007</v>
      </c>
      <c r="Y21" s="51">
        <f t="shared" si="21"/>
        <v>67.248000000006897</v>
      </c>
      <c r="Z21" s="52">
        <f t="shared" si="13"/>
        <v>-155.22732363702099</v>
      </c>
      <c r="AA21" s="52">
        <f t="shared" si="14"/>
        <v>24.152738995345199</v>
      </c>
      <c r="AB21" s="48">
        <f t="shared" si="15"/>
        <v>158.91330337041501</v>
      </c>
      <c r="AC21" s="48"/>
      <c r="AD21" s="48"/>
      <c r="AE21" s="4"/>
      <c r="AF21" t="s">
        <v>475</v>
      </c>
    </row>
    <row r="22" spans="1:32" x14ac:dyDescent="0.3">
      <c r="A22" s="10">
        <v>448153</v>
      </c>
      <c r="B22" s="10">
        <v>3009.558</v>
      </c>
      <c r="C22" s="10" t="s">
        <v>559</v>
      </c>
      <c r="D22" s="10" t="s">
        <v>560</v>
      </c>
      <c r="E22" s="10">
        <v>656</v>
      </c>
      <c r="F22" s="12">
        <f t="shared" si="5"/>
        <v>661.5</v>
      </c>
      <c r="H22" s="13">
        <f t="shared" si="0"/>
        <v>39.512841666666702</v>
      </c>
      <c r="I22" s="14">
        <f t="shared" si="1"/>
        <v>52.515266666666697</v>
      </c>
      <c r="J22" s="29">
        <f t="shared" si="6"/>
        <v>0.51284166666670195</v>
      </c>
      <c r="K22" s="25">
        <f t="shared" si="2"/>
        <v>5820904.2570329197</v>
      </c>
      <c r="L22" s="14">
        <f t="shared" si="16"/>
        <v>534815.59129083995</v>
      </c>
      <c r="M22" s="14">
        <f t="shared" si="22"/>
        <v>-14957.656258569999</v>
      </c>
      <c r="N22" s="14">
        <f t="shared" si="23"/>
        <v>5338.7631768839201</v>
      </c>
      <c r="O22" s="25">
        <f t="shared" si="7"/>
        <v>160.73704114316101</v>
      </c>
      <c r="P22" s="14">
        <f t="shared" si="24"/>
        <v>15881.8724654365</v>
      </c>
      <c r="Q22" s="25">
        <f t="shared" si="17"/>
        <v>637.56119316684101</v>
      </c>
      <c r="R22" s="14">
        <f t="shared" si="25"/>
        <v>2.3006974908296001</v>
      </c>
      <c r="S22" s="27">
        <f t="shared" si="18"/>
        <v>163.32454000000001</v>
      </c>
      <c r="T22" s="27">
        <f t="shared" si="19"/>
        <v>1.89669666666667</v>
      </c>
      <c r="U22" s="16">
        <f t="shared" si="10"/>
        <v>-2.58749885683901</v>
      </c>
      <c r="V22" s="16">
        <f t="shared" si="11"/>
        <v>0.40400082416292998</v>
      </c>
      <c r="W22" s="56">
        <f t="shared" si="12"/>
        <v>58267.328000000001</v>
      </c>
      <c r="X22" s="51">
        <f t="shared" si="20"/>
        <v>69067.327999999994</v>
      </c>
      <c r="Y22" s="51">
        <f t="shared" si="21"/>
        <v>67.327999999994105</v>
      </c>
      <c r="Z22" s="52">
        <f t="shared" si="13"/>
        <v>-155.24993141034099</v>
      </c>
      <c r="AA22" s="52">
        <f t="shared" si="14"/>
        <v>24.2400494497758</v>
      </c>
      <c r="AB22" s="48">
        <f t="shared" si="15"/>
        <v>158.81872465436501</v>
      </c>
      <c r="AC22" s="48"/>
      <c r="AD22" s="48"/>
      <c r="AE22" s="7"/>
      <c r="AF22" t="s">
        <v>478</v>
      </c>
    </row>
    <row r="23" spans="1:32" x14ac:dyDescent="0.3">
      <c r="A23" s="10">
        <v>448159</v>
      </c>
      <c r="B23" s="10">
        <v>3009.598</v>
      </c>
      <c r="C23" s="10" t="s">
        <v>559</v>
      </c>
      <c r="D23" s="10" t="s">
        <v>560</v>
      </c>
      <c r="E23" s="10">
        <v>656</v>
      </c>
      <c r="F23" s="12">
        <f t="shared" si="5"/>
        <v>661.5</v>
      </c>
      <c r="H23" s="13">
        <f t="shared" si="0"/>
        <v>39.512841666666702</v>
      </c>
      <c r="I23" s="14">
        <f t="shared" si="1"/>
        <v>52.515266666666697</v>
      </c>
      <c r="J23" s="29">
        <f t="shared" si="6"/>
        <v>0.51284166666670195</v>
      </c>
      <c r="K23" s="25">
        <f t="shared" si="2"/>
        <v>5820904.2570329197</v>
      </c>
      <c r="L23" s="14">
        <f t="shared" si="16"/>
        <v>534815.59129083995</v>
      </c>
      <c r="M23" s="14">
        <f t="shared" si="22"/>
        <v>-14957.656258569999</v>
      </c>
      <c r="N23" s="14">
        <f t="shared" si="23"/>
        <v>5338.7631768839201</v>
      </c>
      <c r="O23" s="25">
        <f t="shared" si="7"/>
        <v>160.73704114316101</v>
      </c>
      <c r="P23" s="14">
        <f t="shared" si="24"/>
        <v>15881.8724654365</v>
      </c>
      <c r="Q23" s="25">
        <f t="shared" si="17"/>
        <v>637.56119316684101</v>
      </c>
      <c r="R23" s="14">
        <f t="shared" si="25"/>
        <v>2.3006974908296001</v>
      </c>
      <c r="S23" s="27">
        <f t="shared" si="18"/>
        <v>163.32454000000001</v>
      </c>
      <c r="T23" s="27">
        <f t="shared" si="19"/>
        <v>1.89669666666667</v>
      </c>
      <c r="U23" s="16">
        <f t="shared" si="10"/>
        <v>-2.58749885683901</v>
      </c>
      <c r="V23" s="16">
        <f t="shared" si="11"/>
        <v>0.40400082416292998</v>
      </c>
      <c r="W23" s="56">
        <f t="shared" si="12"/>
        <v>58267.368000000002</v>
      </c>
      <c r="X23" s="51">
        <f t="shared" si="20"/>
        <v>69067.368000000002</v>
      </c>
      <c r="Y23" s="51">
        <f t="shared" si="21"/>
        <v>67.368000000002198</v>
      </c>
      <c r="Z23" s="52">
        <f t="shared" si="13"/>
        <v>-155.24993141034099</v>
      </c>
      <c r="AA23" s="52">
        <f t="shared" si="14"/>
        <v>24.2400494497758</v>
      </c>
      <c r="AB23" s="48">
        <f t="shared" si="15"/>
        <v>158.81872465436501</v>
      </c>
      <c r="AC23" s="48"/>
      <c r="AD23" s="48"/>
      <c r="AE23" s="5"/>
      <c r="AF23" t="s">
        <v>477</v>
      </c>
    </row>
    <row r="24" spans="1:32" x14ac:dyDescent="0.3">
      <c r="A24" s="10">
        <v>448171</v>
      </c>
      <c r="B24" s="10">
        <v>3009.6779999999999</v>
      </c>
      <c r="C24" s="10" t="s">
        <v>561</v>
      </c>
      <c r="D24" s="10" t="s">
        <v>562</v>
      </c>
      <c r="E24" s="10">
        <v>656</v>
      </c>
      <c r="F24" s="12">
        <f t="shared" si="5"/>
        <v>661.5</v>
      </c>
      <c r="H24" s="13">
        <f t="shared" si="0"/>
        <v>39.512777777777799</v>
      </c>
      <c r="I24" s="14">
        <f t="shared" si="1"/>
        <v>52.515355555555601</v>
      </c>
      <c r="J24" s="29">
        <f t="shared" si="6"/>
        <v>0.51277777777779898</v>
      </c>
      <c r="K24" s="25">
        <f t="shared" si="2"/>
        <v>5820914.1175939199</v>
      </c>
      <c r="L24" s="14">
        <f t="shared" si="16"/>
        <v>534811.18380988704</v>
      </c>
      <c r="M24" s="14">
        <f t="shared" si="22"/>
        <v>-14947.7956975698</v>
      </c>
      <c r="N24" s="14">
        <f t="shared" si="23"/>
        <v>5334.3556959309999</v>
      </c>
      <c r="O24" s="25">
        <f t="shared" si="7"/>
        <v>160.740060329058</v>
      </c>
      <c r="P24" s="14">
        <f t="shared" si="24"/>
        <v>15871.104148955699</v>
      </c>
      <c r="Q24" s="25">
        <f t="shared" si="17"/>
        <v>637.58804580380399</v>
      </c>
      <c r="R24" s="14">
        <f t="shared" si="25"/>
        <v>2.30235633963555</v>
      </c>
      <c r="S24" s="27">
        <f t="shared" si="18"/>
        <v>163.32454000000001</v>
      </c>
      <c r="T24" s="27">
        <f t="shared" si="19"/>
        <v>1.89669666666667</v>
      </c>
      <c r="U24" s="16">
        <f t="shared" si="10"/>
        <v>-2.5844796709420201</v>
      </c>
      <c r="V24" s="16">
        <f t="shared" si="11"/>
        <v>0.40565967296888</v>
      </c>
      <c r="W24" s="56">
        <f t="shared" si="12"/>
        <v>58267.447999999997</v>
      </c>
      <c r="X24" s="51">
        <f t="shared" si="20"/>
        <v>69067.448000000004</v>
      </c>
      <c r="Y24" s="51">
        <f t="shared" si="21"/>
        <v>67.448000000004001</v>
      </c>
      <c r="Z24" s="52">
        <f t="shared" si="13"/>
        <v>-155.06878025652099</v>
      </c>
      <c r="AA24" s="52">
        <f t="shared" si="14"/>
        <v>24.339580378132801</v>
      </c>
      <c r="AB24" s="48">
        <f t="shared" si="15"/>
        <v>158.711041489557</v>
      </c>
      <c r="AC24" s="48"/>
      <c r="AD24" s="48"/>
      <c r="AE24" s="6"/>
      <c r="AF24" t="s">
        <v>476</v>
      </c>
    </row>
    <row r="25" spans="1:32" x14ac:dyDescent="0.3">
      <c r="A25" s="10">
        <v>448183</v>
      </c>
      <c r="B25" s="10">
        <v>3009.7579999999998</v>
      </c>
      <c r="C25" s="10" t="s">
        <v>471</v>
      </c>
      <c r="D25" s="10" t="s">
        <v>563</v>
      </c>
      <c r="E25" s="10">
        <v>656</v>
      </c>
      <c r="F25" s="12">
        <f t="shared" si="5"/>
        <v>661.5</v>
      </c>
      <c r="H25" s="13">
        <f t="shared" si="0"/>
        <v>39.512736111111103</v>
      </c>
      <c r="I25" s="14">
        <f t="shared" si="1"/>
        <v>52.515441666666703</v>
      </c>
      <c r="J25" s="29">
        <f t="shared" si="6"/>
        <v>0.51273611111110295</v>
      </c>
      <c r="K25" s="25">
        <f t="shared" si="2"/>
        <v>5820923.6797665805</v>
      </c>
      <c r="L25" s="14">
        <f t="shared" si="16"/>
        <v>534808.28713829594</v>
      </c>
      <c r="M25" s="14">
        <f t="shared" si="22"/>
        <v>-14938.233524909199</v>
      </c>
      <c r="N25" s="14">
        <f t="shared" si="23"/>
        <v>5331.4590243399098</v>
      </c>
      <c r="O25" s="25">
        <f t="shared" si="7"/>
        <v>160.738305683428</v>
      </c>
      <c r="P25" s="14">
        <f t="shared" si="24"/>
        <v>15861.124681842</v>
      </c>
      <c r="Q25" s="25">
        <f t="shared" si="17"/>
        <v>637.61291504933104</v>
      </c>
      <c r="R25" s="14">
        <f t="shared" si="25"/>
        <v>2.3038956208578898</v>
      </c>
      <c r="S25" s="27">
        <f t="shared" si="18"/>
        <v>163.32454000000001</v>
      </c>
      <c r="T25" s="27">
        <f t="shared" si="19"/>
        <v>1.89669666666667</v>
      </c>
      <c r="U25" s="16">
        <f t="shared" si="10"/>
        <v>-2.5862343165720199</v>
      </c>
      <c r="V25" s="16">
        <f t="shared" si="11"/>
        <v>0.40719895419121999</v>
      </c>
      <c r="W25" s="56">
        <f t="shared" si="12"/>
        <v>58267.527999999998</v>
      </c>
      <c r="X25" s="51">
        <f t="shared" si="20"/>
        <v>69067.528000000006</v>
      </c>
      <c r="Y25" s="51">
        <f t="shared" si="21"/>
        <v>67.528000000005704</v>
      </c>
      <c r="Z25" s="52">
        <f t="shared" si="13"/>
        <v>-155.174058994321</v>
      </c>
      <c r="AA25" s="52">
        <f t="shared" si="14"/>
        <v>24.431937251473201</v>
      </c>
      <c r="AB25" s="48">
        <f t="shared" si="15"/>
        <v>158.61124681842</v>
      </c>
      <c r="AC25" s="48"/>
      <c r="AD25" s="48"/>
    </row>
    <row r="26" spans="1:32" x14ac:dyDescent="0.3">
      <c r="A26" s="10">
        <v>448201</v>
      </c>
      <c r="B26" s="10">
        <v>3009.8780000000002</v>
      </c>
      <c r="C26" s="10" t="s">
        <v>14</v>
      </c>
      <c r="D26" s="10" t="s">
        <v>564</v>
      </c>
      <c r="E26" s="10">
        <v>656</v>
      </c>
      <c r="F26" s="12">
        <f t="shared" si="5"/>
        <v>661.5</v>
      </c>
      <c r="H26" s="13">
        <f t="shared" si="0"/>
        <v>39.512694444444399</v>
      </c>
      <c r="I26" s="14">
        <f t="shared" si="1"/>
        <v>52.515527777777798</v>
      </c>
      <c r="J26" s="29">
        <f t="shared" si="6"/>
        <v>0.51269444444439904</v>
      </c>
      <c r="K26" s="25">
        <f t="shared" si="2"/>
        <v>5820933.2419410404</v>
      </c>
      <c r="L26" s="14">
        <f t="shared" si="16"/>
        <v>534805.39047768095</v>
      </c>
      <c r="M26" s="14">
        <f t="shared" si="22"/>
        <v>-14928.6713504493</v>
      </c>
      <c r="N26" s="14">
        <f t="shared" si="23"/>
        <v>5328.56236372492</v>
      </c>
      <c r="O26" s="25">
        <f t="shared" si="7"/>
        <v>160.73654878888999</v>
      </c>
      <c r="P26" s="14">
        <f t="shared" si="24"/>
        <v>15851.1452316175</v>
      </c>
      <c r="Q26" s="25">
        <f t="shared" si="17"/>
        <v>637.63776861064196</v>
      </c>
      <c r="R26" s="14">
        <f t="shared" si="25"/>
        <v>2.3054367827335902</v>
      </c>
      <c r="S26" s="27">
        <f t="shared" si="18"/>
        <v>163.32454000000001</v>
      </c>
      <c r="T26" s="27">
        <f t="shared" si="19"/>
        <v>1.89669666666667</v>
      </c>
      <c r="U26" s="16">
        <f t="shared" si="10"/>
        <v>-2.5879912111100198</v>
      </c>
      <c r="V26" s="16">
        <f t="shared" si="11"/>
        <v>0.40874011606692001</v>
      </c>
      <c r="W26" s="56">
        <f t="shared" si="12"/>
        <v>58267.648000000001</v>
      </c>
      <c r="X26" s="51">
        <f t="shared" si="20"/>
        <v>69067.648000000001</v>
      </c>
      <c r="Y26" s="51">
        <f t="shared" si="21"/>
        <v>67.648000000001005</v>
      </c>
      <c r="Z26" s="52">
        <f t="shared" si="13"/>
        <v>-155.27947266660101</v>
      </c>
      <c r="AA26" s="52">
        <f t="shared" si="14"/>
        <v>24.524406964015199</v>
      </c>
      <c r="AB26" s="48">
        <f t="shared" si="15"/>
        <v>158.511452316175</v>
      </c>
      <c r="AC26" s="48"/>
      <c r="AD26" s="48"/>
    </row>
    <row r="27" spans="1:32" x14ac:dyDescent="0.3">
      <c r="A27" s="10">
        <v>448213</v>
      </c>
      <c r="B27" s="10">
        <v>3009.9580000000001</v>
      </c>
      <c r="C27" s="10" t="s">
        <v>472</v>
      </c>
      <c r="D27" s="10" t="s">
        <v>565</v>
      </c>
      <c r="E27" s="10">
        <v>656</v>
      </c>
      <c r="F27" s="12">
        <f t="shared" si="5"/>
        <v>661.5</v>
      </c>
      <c r="H27" s="13">
        <f t="shared" si="0"/>
        <v>39.512627777777801</v>
      </c>
      <c r="I27" s="14">
        <f t="shared" si="1"/>
        <v>52.515611111111099</v>
      </c>
      <c r="J27" s="29">
        <f t="shared" si="6"/>
        <v>0.512627777777801</v>
      </c>
      <c r="K27" s="25">
        <f t="shared" si="2"/>
        <v>5820942.4829622302</v>
      </c>
      <c r="L27" s="14">
        <f t="shared" si="16"/>
        <v>534800.79885765805</v>
      </c>
      <c r="M27" s="14">
        <f t="shared" si="22"/>
        <v>-14919.4303292594</v>
      </c>
      <c r="N27" s="14">
        <f t="shared" si="23"/>
        <v>5323.9707437020197</v>
      </c>
      <c r="O27" s="25">
        <f t="shared" si="7"/>
        <v>160.740953948243</v>
      </c>
      <c r="P27" s="14">
        <f t="shared" si="24"/>
        <v>15840.8985171113</v>
      </c>
      <c r="Q27" s="25">
        <f t="shared" si="17"/>
        <v>637.66327151081896</v>
      </c>
      <c r="R27" s="14">
        <f t="shared" si="25"/>
        <v>2.3070211825082301</v>
      </c>
      <c r="S27" s="27">
        <f t="shared" si="18"/>
        <v>163.32454000000001</v>
      </c>
      <c r="T27" s="27">
        <f t="shared" si="19"/>
        <v>1.89669666666667</v>
      </c>
      <c r="U27" s="16">
        <f t="shared" si="10"/>
        <v>-2.5835860517570102</v>
      </c>
      <c r="V27" s="16">
        <f t="shared" si="11"/>
        <v>0.41032451584155999</v>
      </c>
      <c r="W27" s="56">
        <f t="shared" si="12"/>
        <v>58267.728000000003</v>
      </c>
      <c r="X27" s="51">
        <f t="shared" si="20"/>
        <v>69067.728000000003</v>
      </c>
      <c r="Y27" s="51">
        <f t="shared" si="21"/>
        <v>67.728000000002794</v>
      </c>
      <c r="Z27" s="52">
        <f t="shared" si="13"/>
        <v>-155.01516310542101</v>
      </c>
      <c r="AA27" s="52">
        <f t="shared" si="14"/>
        <v>24.6194709504936</v>
      </c>
      <c r="AB27" s="48">
        <f t="shared" si="15"/>
        <v>158.40898517111299</v>
      </c>
      <c r="AC27" s="48"/>
      <c r="AD27" s="48"/>
    </row>
    <row r="28" spans="1:32" x14ac:dyDescent="0.3">
      <c r="A28" s="10">
        <v>448225</v>
      </c>
      <c r="B28" s="10">
        <v>3010.038</v>
      </c>
      <c r="C28" s="10" t="s">
        <v>566</v>
      </c>
      <c r="D28" s="10" t="s">
        <v>567</v>
      </c>
      <c r="E28" s="10">
        <v>656</v>
      </c>
      <c r="F28" s="12">
        <f t="shared" si="5"/>
        <v>661.5</v>
      </c>
      <c r="H28" s="13">
        <f t="shared" si="0"/>
        <v>39.512586111111098</v>
      </c>
      <c r="I28" s="14">
        <f t="shared" si="1"/>
        <v>52.515702777777797</v>
      </c>
      <c r="J28" s="29">
        <f t="shared" si="6"/>
        <v>0.51258611111109798</v>
      </c>
      <c r="K28" s="25">
        <f t="shared" si="2"/>
        <v>5820952.6633516699</v>
      </c>
      <c r="L28" s="14">
        <f t="shared" si="16"/>
        <v>534797.89783329004</v>
      </c>
      <c r="M28" s="14">
        <f t="shared" si="22"/>
        <v>-14909.2499398197</v>
      </c>
      <c r="N28" s="14">
        <f t="shared" si="23"/>
        <v>5321.0697193340202</v>
      </c>
      <c r="O28" s="25">
        <f t="shared" si="7"/>
        <v>160.738459271511</v>
      </c>
      <c r="P28" s="14">
        <f t="shared" si="24"/>
        <v>15830.335332077701</v>
      </c>
      <c r="Q28" s="25">
        <f t="shared" si="17"/>
        <v>637.68954480650905</v>
      </c>
      <c r="R28" s="14">
        <f t="shared" si="25"/>
        <v>2.3086566030167899</v>
      </c>
      <c r="S28" s="27">
        <f t="shared" si="18"/>
        <v>163.32454000000001</v>
      </c>
      <c r="T28" s="27">
        <f t="shared" si="19"/>
        <v>1.89669666666667</v>
      </c>
      <c r="U28" s="16">
        <f t="shared" si="10"/>
        <v>-2.5860807284890099</v>
      </c>
      <c r="V28" s="16">
        <f t="shared" si="11"/>
        <v>0.41195993635012002</v>
      </c>
      <c r="W28" s="56">
        <f t="shared" si="12"/>
        <v>58267.807999999997</v>
      </c>
      <c r="X28" s="51">
        <f t="shared" si="20"/>
        <v>69067.808000000005</v>
      </c>
      <c r="Y28" s="51">
        <f t="shared" si="21"/>
        <v>67.808000000004498</v>
      </c>
      <c r="Z28" s="52">
        <f t="shared" si="13"/>
        <v>-155.164843709341</v>
      </c>
      <c r="AA28" s="52">
        <f t="shared" si="14"/>
        <v>24.717596181007199</v>
      </c>
      <c r="AB28" s="48">
        <f t="shared" si="15"/>
        <v>158.30335332077701</v>
      </c>
      <c r="AC28" s="48"/>
      <c r="AD28" s="48"/>
    </row>
    <row r="29" spans="1:32" x14ac:dyDescent="0.3">
      <c r="A29" s="10">
        <v>448237</v>
      </c>
      <c r="B29" s="10">
        <v>3010.1179999999999</v>
      </c>
      <c r="C29" s="10" t="s">
        <v>568</v>
      </c>
      <c r="D29" s="10" t="s">
        <v>569</v>
      </c>
      <c r="E29" s="10">
        <v>656</v>
      </c>
      <c r="F29" s="12">
        <f t="shared" si="5"/>
        <v>661.5</v>
      </c>
      <c r="H29" s="13">
        <f t="shared" si="0"/>
        <v>39.512541666666699</v>
      </c>
      <c r="I29" s="14">
        <f t="shared" si="1"/>
        <v>52.515783333333303</v>
      </c>
      <c r="J29" s="29">
        <f t="shared" si="6"/>
        <v>0.51254166666669898</v>
      </c>
      <c r="K29" s="25">
        <f t="shared" si="2"/>
        <v>5820961.6059835199</v>
      </c>
      <c r="L29" s="14">
        <f t="shared" si="16"/>
        <v>534794.817024427</v>
      </c>
      <c r="M29" s="14">
        <f t="shared" si="22"/>
        <v>-14900.307307969701</v>
      </c>
      <c r="N29" s="14">
        <f t="shared" si="23"/>
        <v>5317.98891047097</v>
      </c>
      <c r="O29" s="25">
        <f t="shared" si="7"/>
        <v>160.73808138255799</v>
      </c>
      <c r="P29" s="14">
        <f t="shared" si="24"/>
        <v>15820.877470097101</v>
      </c>
      <c r="Q29" s="25">
        <f t="shared" si="17"/>
        <v>637.71305401579002</v>
      </c>
      <c r="R29" s="14">
        <f t="shared" si="25"/>
        <v>2.3101226951978902</v>
      </c>
      <c r="S29" s="27">
        <f t="shared" si="18"/>
        <v>163.32454000000001</v>
      </c>
      <c r="T29" s="27">
        <f t="shared" si="19"/>
        <v>1.89669666666667</v>
      </c>
      <c r="U29" s="16">
        <f t="shared" si="10"/>
        <v>-2.5864586174420201</v>
      </c>
      <c r="V29" s="16">
        <f t="shared" si="11"/>
        <v>0.41342602853122001</v>
      </c>
      <c r="W29" s="56">
        <f t="shared" si="12"/>
        <v>58267.887999999999</v>
      </c>
      <c r="X29" s="51">
        <f t="shared" si="20"/>
        <v>69067.888000000006</v>
      </c>
      <c r="Y29" s="51">
        <f t="shared" si="21"/>
        <v>67.888000000006301</v>
      </c>
      <c r="Z29" s="52">
        <f t="shared" si="13"/>
        <v>-155.18751704652101</v>
      </c>
      <c r="AA29" s="52">
        <f t="shared" si="14"/>
        <v>24.805561711873199</v>
      </c>
      <c r="AB29" s="48">
        <f t="shared" si="15"/>
        <v>158.20877470097099</v>
      </c>
      <c r="AC29" s="48"/>
      <c r="AD29" s="48"/>
    </row>
    <row r="30" spans="1:32" x14ac:dyDescent="0.3">
      <c r="A30" s="10">
        <v>448249</v>
      </c>
      <c r="B30" s="10">
        <v>3010.1979999999999</v>
      </c>
      <c r="C30" s="10" t="s">
        <v>568</v>
      </c>
      <c r="D30" s="10" t="s">
        <v>569</v>
      </c>
      <c r="E30" s="10">
        <v>656</v>
      </c>
      <c r="F30" s="12">
        <f t="shared" si="5"/>
        <v>661.5</v>
      </c>
      <c r="H30" s="13">
        <f t="shared" si="0"/>
        <v>39.512541666666699</v>
      </c>
      <c r="I30" s="14">
        <f t="shared" si="1"/>
        <v>52.515783333333303</v>
      </c>
      <c r="J30" s="29">
        <f t="shared" si="6"/>
        <v>0.51254166666669898</v>
      </c>
      <c r="K30" s="25">
        <f t="shared" si="2"/>
        <v>5820961.6059835199</v>
      </c>
      <c r="L30" s="14">
        <f t="shared" si="16"/>
        <v>534794.817024427</v>
      </c>
      <c r="M30" s="14">
        <f t="shared" si="22"/>
        <v>-14900.307307969701</v>
      </c>
      <c r="N30" s="14">
        <f t="shared" si="23"/>
        <v>5317.98891047097</v>
      </c>
      <c r="O30" s="25">
        <f t="shared" si="7"/>
        <v>160.73808138255799</v>
      </c>
      <c r="P30" s="14">
        <f t="shared" si="24"/>
        <v>15820.877470097101</v>
      </c>
      <c r="Q30" s="25">
        <f t="shared" si="17"/>
        <v>637.71305401579002</v>
      </c>
      <c r="R30" s="14">
        <f t="shared" si="25"/>
        <v>2.3101226951978902</v>
      </c>
      <c r="S30" s="27">
        <f t="shared" si="18"/>
        <v>163.32454000000001</v>
      </c>
      <c r="T30" s="27">
        <f t="shared" si="19"/>
        <v>1.89669666666667</v>
      </c>
      <c r="U30" s="16">
        <f t="shared" si="10"/>
        <v>-2.5864586174420201</v>
      </c>
      <c r="V30" s="16">
        <f t="shared" si="11"/>
        <v>0.41342602853122001</v>
      </c>
      <c r="W30" s="56">
        <f t="shared" si="12"/>
        <v>58267.968000000001</v>
      </c>
      <c r="X30" s="51">
        <f t="shared" si="20"/>
        <v>69067.967999999993</v>
      </c>
      <c r="Y30" s="51">
        <f t="shared" si="21"/>
        <v>67.967999999993495</v>
      </c>
      <c r="Z30" s="52">
        <f t="shared" si="13"/>
        <v>-155.18751704652101</v>
      </c>
      <c r="AA30" s="52">
        <f t="shared" si="14"/>
        <v>24.805561711873199</v>
      </c>
      <c r="AB30" s="48">
        <f t="shared" si="15"/>
        <v>158.20877470097099</v>
      </c>
      <c r="AC30" s="48"/>
      <c r="AD30" s="48"/>
    </row>
    <row r="31" spans="1:32" x14ac:dyDescent="0.3">
      <c r="A31" s="10">
        <v>448255</v>
      </c>
      <c r="B31" s="10">
        <v>3010.2379999999998</v>
      </c>
      <c r="C31" s="10" t="s">
        <v>568</v>
      </c>
      <c r="D31" s="10" t="s">
        <v>569</v>
      </c>
      <c r="E31" s="10">
        <v>656</v>
      </c>
      <c r="F31" s="12">
        <f t="shared" si="5"/>
        <v>661.5</v>
      </c>
      <c r="H31" s="13">
        <f t="shared" si="0"/>
        <v>39.512541666666699</v>
      </c>
      <c r="I31" s="14">
        <f t="shared" si="1"/>
        <v>52.515783333333303</v>
      </c>
      <c r="J31" s="29">
        <f t="shared" si="6"/>
        <v>0.51254166666669898</v>
      </c>
      <c r="K31" s="25">
        <f t="shared" si="2"/>
        <v>5820961.6059835199</v>
      </c>
      <c r="L31" s="14">
        <f t="shared" si="16"/>
        <v>534794.817024427</v>
      </c>
      <c r="M31" s="14">
        <f t="shared" si="22"/>
        <v>-14900.307307969701</v>
      </c>
      <c r="N31" s="14">
        <f t="shared" si="23"/>
        <v>5317.98891047097</v>
      </c>
      <c r="O31" s="25">
        <f t="shared" si="7"/>
        <v>160.73808138255799</v>
      </c>
      <c r="P31" s="14">
        <f t="shared" si="24"/>
        <v>15820.877470097101</v>
      </c>
      <c r="Q31" s="25">
        <f t="shared" si="17"/>
        <v>637.71305401579002</v>
      </c>
      <c r="R31" s="14">
        <f t="shared" si="25"/>
        <v>2.3101226951978902</v>
      </c>
      <c r="S31" s="27">
        <f t="shared" si="18"/>
        <v>163.32454000000001</v>
      </c>
      <c r="T31" s="27">
        <f t="shared" si="19"/>
        <v>1.89669666666667</v>
      </c>
      <c r="U31" s="16">
        <f t="shared" si="10"/>
        <v>-2.5864586174420201</v>
      </c>
      <c r="V31" s="16">
        <f t="shared" si="11"/>
        <v>0.41342602853122001</v>
      </c>
      <c r="W31" s="56">
        <f t="shared" si="12"/>
        <v>58268.008000000002</v>
      </c>
      <c r="X31" s="51">
        <f t="shared" si="20"/>
        <v>69068.008000000002</v>
      </c>
      <c r="Y31" s="51">
        <f t="shared" si="21"/>
        <v>68.008000000001601</v>
      </c>
      <c r="Z31" s="52">
        <f t="shared" si="13"/>
        <v>-155.18751704652101</v>
      </c>
      <c r="AA31" s="52">
        <f t="shared" si="14"/>
        <v>24.805561711873199</v>
      </c>
      <c r="AB31" s="48">
        <f t="shared" si="15"/>
        <v>158.20877470097099</v>
      </c>
      <c r="AC31" s="48"/>
      <c r="AD31" s="48"/>
    </row>
    <row r="32" spans="1:32" x14ac:dyDescent="0.3">
      <c r="A32" s="10">
        <v>448267</v>
      </c>
      <c r="B32" s="10">
        <v>3010.3180000000002</v>
      </c>
      <c r="C32" s="10" t="s">
        <v>570</v>
      </c>
      <c r="D32" s="10" t="s">
        <v>571</v>
      </c>
      <c r="E32" s="10">
        <v>656</v>
      </c>
      <c r="F32" s="12">
        <f t="shared" si="5"/>
        <v>661.5</v>
      </c>
      <c r="H32" s="13">
        <f t="shared" si="0"/>
        <v>39.512477777777796</v>
      </c>
      <c r="I32" s="14">
        <f t="shared" si="1"/>
        <v>52.5158722222222</v>
      </c>
      <c r="J32" s="29">
        <f t="shared" si="6"/>
        <v>0.51247777777779602</v>
      </c>
      <c r="K32" s="25">
        <f t="shared" si="2"/>
        <v>5820971.46656367</v>
      </c>
      <c r="L32" s="14">
        <f t="shared" si="16"/>
        <v>534790.40963490296</v>
      </c>
      <c r="M32" s="14">
        <f t="shared" si="22"/>
        <v>-14890.446727819701</v>
      </c>
      <c r="N32" s="14">
        <f t="shared" si="23"/>
        <v>5313.5815209469201</v>
      </c>
      <c r="O32" s="25">
        <f t="shared" si="7"/>
        <v>160.741112589517</v>
      </c>
      <c r="P32" s="14">
        <f t="shared" si="24"/>
        <v>15810.1091815896</v>
      </c>
      <c r="Q32" s="25">
        <f t="shared" si="17"/>
        <v>637.73980341994502</v>
      </c>
      <c r="R32" s="14">
        <f t="shared" si="25"/>
        <v>2.3117939958893801</v>
      </c>
      <c r="S32" s="27">
        <f t="shared" si="18"/>
        <v>163.32454000000001</v>
      </c>
      <c r="T32" s="27">
        <f t="shared" si="19"/>
        <v>1.89669666666667</v>
      </c>
      <c r="U32" s="16">
        <f t="shared" si="10"/>
        <v>-2.5834274104830102</v>
      </c>
      <c r="V32" s="16">
        <f t="shared" si="11"/>
        <v>0.41509732922270998</v>
      </c>
      <c r="W32" s="56">
        <f t="shared" si="12"/>
        <v>58268.088000000003</v>
      </c>
      <c r="X32" s="51">
        <f t="shared" si="20"/>
        <v>69068.088000000003</v>
      </c>
      <c r="Y32" s="51">
        <f t="shared" si="21"/>
        <v>68.088000000003404</v>
      </c>
      <c r="Z32" s="52">
        <f t="shared" si="13"/>
        <v>-155.005644628981</v>
      </c>
      <c r="AA32" s="52">
        <f t="shared" si="14"/>
        <v>24.905839753362599</v>
      </c>
      <c r="AB32" s="48">
        <f t="shared" si="15"/>
        <v>158.10109181589601</v>
      </c>
      <c r="AC32" s="48"/>
      <c r="AD32" s="48"/>
    </row>
    <row r="33" spans="1:30" x14ac:dyDescent="0.3">
      <c r="A33" s="10">
        <v>448279</v>
      </c>
      <c r="B33" s="10">
        <v>3010.3980000000001</v>
      </c>
      <c r="C33" s="10" t="s">
        <v>572</v>
      </c>
      <c r="D33" s="10" t="s">
        <v>573</v>
      </c>
      <c r="E33" s="10">
        <v>656</v>
      </c>
      <c r="F33" s="12">
        <f t="shared" si="5"/>
        <v>661.5</v>
      </c>
      <c r="H33" s="13">
        <f t="shared" si="0"/>
        <v>39.512433333333298</v>
      </c>
      <c r="I33" s="14">
        <f t="shared" si="1"/>
        <v>52.515952777777798</v>
      </c>
      <c r="J33" s="29">
        <f t="shared" si="6"/>
        <v>0.51243333333329799</v>
      </c>
      <c r="K33" s="25">
        <f t="shared" si="2"/>
        <v>5820980.4092003899</v>
      </c>
      <c r="L33" s="14">
        <f t="shared" si="16"/>
        <v>534787.32885093102</v>
      </c>
      <c r="M33" s="14">
        <f t="shared" si="22"/>
        <v>-14881.5040910998</v>
      </c>
      <c r="N33" s="14">
        <f t="shared" si="23"/>
        <v>5310.5007369749901</v>
      </c>
      <c r="O33" s="25">
        <f t="shared" si="7"/>
        <v>160.740735714099</v>
      </c>
      <c r="P33" s="14">
        <f t="shared" si="24"/>
        <v>15800.6513185638</v>
      </c>
      <c r="Q33" s="25">
        <f t="shared" si="17"/>
        <v>637.76328258471597</v>
      </c>
      <c r="R33" s="14">
        <f t="shared" si="25"/>
        <v>2.3132637371198199</v>
      </c>
      <c r="S33" s="27">
        <f t="shared" si="18"/>
        <v>163.32454000000001</v>
      </c>
      <c r="T33" s="27">
        <f t="shared" si="19"/>
        <v>1.89669666666667</v>
      </c>
      <c r="U33" s="16">
        <f t="shared" si="10"/>
        <v>-2.5838042859010102</v>
      </c>
      <c r="V33" s="16">
        <f t="shared" si="11"/>
        <v>0.41656707045315</v>
      </c>
      <c r="W33" s="56">
        <f t="shared" si="12"/>
        <v>58268.167999999998</v>
      </c>
      <c r="X33" s="51">
        <f t="shared" si="20"/>
        <v>69068.168000000005</v>
      </c>
      <c r="Y33" s="51">
        <f t="shared" si="21"/>
        <v>68.168000000005094</v>
      </c>
      <c r="Z33" s="52">
        <f t="shared" si="13"/>
        <v>-155.02825715406101</v>
      </c>
      <c r="AA33" s="52">
        <f t="shared" si="14"/>
        <v>24.994024227189001</v>
      </c>
      <c r="AB33" s="48">
        <f t="shared" si="15"/>
        <v>158.006513185638</v>
      </c>
      <c r="AC33" s="48"/>
      <c r="AD33" s="48"/>
    </row>
    <row r="34" spans="1:30" x14ac:dyDescent="0.3">
      <c r="A34" s="10">
        <v>448297</v>
      </c>
      <c r="B34" s="10">
        <v>3010.518</v>
      </c>
      <c r="C34" s="10" t="s">
        <v>574</v>
      </c>
      <c r="D34" s="10" t="s">
        <v>575</v>
      </c>
      <c r="E34" s="10">
        <v>656</v>
      </c>
      <c r="F34" s="12">
        <f t="shared" si="5"/>
        <v>661.5</v>
      </c>
      <c r="H34" s="13">
        <f t="shared" si="0"/>
        <v>39.512349999999998</v>
      </c>
      <c r="I34" s="14">
        <f t="shared" si="1"/>
        <v>52.516127777777797</v>
      </c>
      <c r="J34" s="29">
        <f t="shared" si="6"/>
        <v>0.51234999999999797</v>
      </c>
      <c r="K34" s="25">
        <f t="shared" si="2"/>
        <v>5820999.8426821399</v>
      </c>
      <c r="L34" s="14">
        <f t="shared" si="16"/>
        <v>534781.53349226201</v>
      </c>
      <c r="M34" s="14">
        <f t="shared" si="22"/>
        <v>-14862.070609349699</v>
      </c>
      <c r="N34" s="14">
        <f t="shared" si="23"/>
        <v>5304.70537830598</v>
      </c>
      <c r="O34" s="25">
        <f t="shared" si="7"/>
        <v>160.73683897970699</v>
      </c>
      <c r="P34" s="14">
        <f t="shared" si="24"/>
        <v>15780.4005636082</v>
      </c>
      <c r="Q34" s="25">
        <f t="shared" si="17"/>
        <v>637.81350788023599</v>
      </c>
      <c r="R34" s="14">
        <f t="shared" si="25"/>
        <v>2.3164164395456801</v>
      </c>
      <c r="S34" s="27">
        <f t="shared" si="18"/>
        <v>163.32454000000001</v>
      </c>
      <c r="T34" s="27">
        <f t="shared" si="19"/>
        <v>1.89669666666667</v>
      </c>
      <c r="U34" s="16">
        <f t="shared" si="10"/>
        <v>-2.58770102029303</v>
      </c>
      <c r="V34" s="16">
        <f t="shared" si="11"/>
        <v>0.41971977287901002</v>
      </c>
      <c r="W34" s="56">
        <f t="shared" si="12"/>
        <v>58268.288</v>
      </c>
      <c r="X34" s="51">
        <f t="shared" si="20"/>
        <v>69068.288</v>
      </c>
      <c r="Y34" s="51">
        <f t="shared" si="21"/>
        <v>68.288000000000494</v>
      </c>
      <c r="Z34" s="52">
        <f t="shared" si="13"/>
        <v>-155.26206121758199</v>
      </c>
      <c r="AA34" s="52">
        <f t="shared" si="14"/>
        <v>25.1831863727406</v>
      </c>
      <c r="AB34" s="48">
        <f t="shared" si="15"/>
        <v>157.804005636082</v>
      </c>
      <c r="AC34" s="48"/>
      <c r="AD34" s="48"/>
    </row>
    <row r="35" spans="1:30" x14ac:dyDescent="0.3">
      <c r="A35" s="10">
        <v>448309</v>
      </c>
      <c r="B35" s="10">
        <v>3010.598</v>
      </c>
      <c r="C35" s="10" t="s">
        <v>574</v>
      </c>
      <c r="D35" s="10" t="s">
        <v>575</v>
      </c>
      <c r="E35" s="10">
        <v>656</v>
      </c>
      <c r="F35" s="12">
        <f t="shared" si="5"/>
        <v>661.5</v>
      </c>
      <c r="H35" s="13">
        <f t="shared" si="0"/>
        <v>39.512349999999998</v>
      </c>
      <c r="I35" s="14">
        <f t="shared" si="1"/>
        <v>52.516127777777797</v>
      </c>
      <c r="J35" s="29">
        <f t="shared" si="6"/>
        <v>0.51234999999999797</v>
      </c>
      <c r="K35" s="25">
        <f t="shared" si="2"/>
        <v>5820999.8426821399</v>
      </c>
      <c r="L35" s="14">
        <f t="shared" si="16"/>
        <v>534781.53349226201</v>
      </c>
      <c r="M35" s="14">
        <f t="shared" si="22"/>
        <v>-14862.070609349699</v>
      </c>
      <c r="N35" s="14">
        <f t="shared" si="23"/>
        <v>5304.70537830598</v>
      </c>
      <c r="O35" s="25">
        <f t="shared" si="7"/>
        <v>160.73683897970699</v>
      </c>
      <c r="P35" s="14">
        <f t="shared" si="24"/>
        <v>15780.4005636082</v>
      </c>
      <c r="Q35" s="25">
        <f t="shared" si="17"/>
        <v>637.81350788023599</v>
      </c>
      <c r="R35" s="14">
        <f t="shared" si="25"/>
        <v>2.3164164395456801</v>
      </c>
      <c r="S35" s="27">
        <f t="shared" si="18"/>
        <v>163.32454000000001</v>
      </c>
      <c r="T35" s="27">
        <f t="shared" si="19"/>
        <v>1.89669666666667</v>
      </c>
      <c r="U35" s="16">
        <f t="shared" si="10"/>
        <v>-2.58770102029303</v>
      </c>
      <c r="V35" s="16">
        <f t="shared" si="11"/>
        <v>0.41971977287901002</v>
      </c>
      <c r="W35" s="56">
        <f t="shared" si="12"/>
        <v>58268.368000000002</v>
      </c>
      <c r="X35" s="51">
        <f t="shared" si="20"/>
        <v>69068.368000000002</v>
      </c>
      <c r="Y35" s="51">
        <f t="shared" si="21"/>
        <v>68.368000000002198</v>
      </c>
      <c r="Z35" s="52">
        <f t="shared" si="13"/>
        <v>-155.26206121758199</v>
      </c>
      <c r="AA35" s="52">
        <f t="shared" si="14"/>
        <v>25.1831863727406</v>
      </c>
      <c r="AB35" s="48">
        <f t="shared" si="15"/>
        <v>157.804005636082</v>
      </c>
      <c r="AC35" s="48"/>
      <c r="AD35" s="48"/>
    </row>
    <row r="36" spans="1:30" x14ac:dyDescent="0.3">
      <c r="A36" s="10">
        <v>448321</v>
      </c>
      <c r="B36" s="10">
        <v>3010.6779999999999</v>
      </c>
      <c r="C36" s="10" t="s">
        <v>576</v>
      </c>
      <c r="D36" s="10" t="s">
        <v>577</v>
      </c>
      <c r="E36" s="10">
        <v>656</v>
      </c>
      <c r="F36" s="12">
        <f t="shared" si="5"/>
        <v>661.5</v>
      </c>
      <c r="H36" s="13">
        <f t="shared" si="0"/>
        <v>39.512286111111102</v>
      </c>
      <c r="I36" s="14">
        <f t="shared" si="1"/>
        <v>52.516213888888899</v>
      </c>
      <c r="J36" s="29">
        <f t="shared" si="6"/>
        <v>0.512286111111102</v>
      </c>
      <c r="K36" s="25">
        <f t="shared" si="2"/>
        <v>5821009.3941693297</v>
      </c>
      <c r="L36" s="14">
        <f t="shared" si="16"/>
        <v>534777.12835570599</v>
      </c>
      <c r="M36" s="14">
        <f t="shared" si="22"/>
        <v>-14852.51912216</v>
      </c>
      <c r="N36" s="14">
        <f t="shared" si="23"/>
        <v>5300.3002417499602</v>
      </c>
      <c r="O36" s="25">
        <f t="shared" si="7"/>
        <v>160.74024686058101</v>
      </c>
      <c r="P36" s="14">
        <f t="shared" si="24"/>
        <v>15769.924125588699</v>
      </c>
      <c r="Q36" s="25">
        <f t="shared" si="17"/>
        <v>637.83946593653297</v>
      </c>
      <c r="R36" s="14">
        <f t="shared" si="25"/>
        <v>2.3180505337847501</v>
      </c>
      <c r="S36" s="27">
        <f t="shared" si="18"/>
        <v>163.32454000000001</v>
      </c>
      <c r="T36" s="27">
        <f t="shared" si="19"/>
        <v>1.89669666666667</v>
      </c>
      <c r="U36" s="16">
        <f t="shared" si="10"/>
        <v>-2.5842931394190001</v>
      </c>
      <c r="V36" s="16">
        <f t="shared" si="11"/>
        <v>0.42135386711807998</v>
      </c>
      <c r="W36" s="56">
        <f t="shared" si="12"/>
        <v>58268.447999999997</v>
      </c>
      <c r="X36" s="51">
        <f t="shared" si="20"/>
        <v>69068.448000000004</v>
      </c>
      <c r="Y36" s="51">
        <f t="shared" si="21"/>
        <v>68.448000000004001</v>
      </c>
      <c r="Z36" s="52">
        <f t="shared" si="13"/>
        <v>-155.05758836513999</v>
      </c>
      <c r="AA36" s="52">
        <f t="shared" si="14"/>
        <v>25.281232027084801</v>
      </c>
      <c r="AB36" s="48">
        <f t="shared" si="15"/>
        <v>157.69924125588699</v>
      </c>
      <c r="AC36" s="48"/>
      <c r="AD36" s="48"/>
    </row>
    <row r="37" spans="1:30" x14ac:dyDescent="0.3">
      <c r="A37" s="10">
        <v>448333</v>
      </c>
      <c r="B37" s="10">
        <v>3010.7579999999998</v>
      </c>
      <c r="C37" s="10" t="s">
        <v>578</v>
      </c>
      <c r="D37" s="10" t="s">
        <v>579</v>
      </c>
      <c r="E37" s="10">
        <v>656</v>
      </c>
      <c r="F37" s="12">
        <f t="shared" si="5"/>
        <v>661.5</v>
      </c>
      <c r="H37" s="13">
        <f t="shared" si="0"/>
        <v>39.512241666666696</v>
      </c>
      <c r="I37" s="14">
        <f t="shared" si="1"/>
        <v>52.516300000000001</v>
      </c>
      <c r="J37" s="29">
        <f t="shared" si="6"/>
        <v>0.51224166666669602</v>
      </c>
      <c r="K37" s="25">
        <f t="shared" si="2"/>
        <v>5821018.9550251598</v>
      </c>
      <c r="L37" s="14">
        <f t="shared" si="16"/>
        <v>534774.04323269299</v>
      </c>
      <c r="M37" s="14">
        <f t="shared" si="22"/>
        <v>-14842.958266329901</v>
      </c>
      <c r="N37" s="14">
        <f t="shared" si="23"/>
        <v>5297.21511873695</v>
      </c>
      <c r="O37" s="25">
        <f t="shared" si="7"/>
        <v>160.73912793740701</v>
      </c>
      <c r="P37" s="14">
        <f t="shared" si="24"/>
        <v>15759.8825538196</v>
      </c>
      <c r="Q37" s="25">
        <f t="shared" si="17"/>
        <v>637.86433031966305</v>
      </c>
      <c r="R37" s="14">
        <f t="shared" si="25"/>
        <v>2.3196187804813899</v>
      </c>
      <c r="S37" s="27">
        <f t="shared" si="18"/>
        <v>163.32454000000001</v>
      </c>
      <c r="T37" s="27">
        <f t="shared" si="19"/>
        <v>1.89669666666667</v>
      </c>
      <c r="U37" s="16">
        <f t="shared" si="10"/>
        <v>-2.5854120625930102</v>
      </c>
      <c r="V37" s="16">
        <f t="shared" si="11"/>
        <v>0.42292211381472</v>
      </c>
      <c r="W37" s="56">
        <f t="shared" si="12"/>
        <v>58268.527999999998</v>
      </c>
      <c r="X37" s="51">
        <f t="shared" si="20"/>
        <v>69068.528000000006</v>
      </c>
      <c r="Y37" s="51">
        <f t="shared" si="21"/>
        <v>68.528000000005704</v>
      </c>
      <c r="Z37" s="52">
        <f t="shared" si="13"/>
        <v>-155.12472375558099</v>
      </c>
      <c r="AA37" s="52">
        <f t="shared" si="14"/>
        <v>25.3753268288832</v>
      </c>
      <c r="AB37" s="48">
        <f t="shared" si="15"/>
        <v>157.598825538196</v>
      </c>
      <c r="AC37" s="48"/>
      <c r="AD37" s="48"/>
    </row>
    <row r="38" spans="1:30" x14ac:dyDescent="0.3">
      <c r="A38" s="10">
        <v>448345</v>
      </c>
      <c r="B38" s="10">
        <v>3010.8380000000002</v>
      </c>
      <c r="C38" s="10" t="s">
        <v>580</v>
      </c>
      <c r="D38" s="10" t="s">
        <v>581</v>
      </c>
      <c r="E38" s="10">
        <v>656</v>
      </c>
      <c r="F38" s="12">
        <f t="shared" si="5"/>
        <v>661.5</v>
      </c>
      <c r="H38" s="13">
        <f t="shared" si="0"/>
        <v>39.5122</v>
      </c>
      <c r="I38" s="14">
        <f t="shared" si="1"/>
        <v>52.516388888888898</v>
      </c>
      <c r="J38" s="29">
        <f t="shared" si="6"/>
        <v>0.51219999999999999</v>
      </c>
      <c r="K38" s="25">
        <f t="shared" si="2"/>
        <v>5821028.8263259698</v>
      </c>
      <c r="L38" s="14">
        <f t="shared" si="16"/>
        <v>534771.14449918398</v>
      </c>
      <c r="M38" s="14">
        <f t="shared" si="22"/>
        <v>-14833.0869655199</v>
      </c>
      <c r="N38" s="14">
        <f t="shared" si="23"/>
        <v>5294.3163852279504</v>
      </c>
      <c r="O38" s="25">
        <f t="shared" si="7"/>
        <v>160.73698934713499</v>
      </c>
      <c r="P38" s="14">
        <f t="shared" si="24"/>
        <v>15749.611262300101</v>
      </c>
      <c r="Q38" s="25">
        <f t="shared" si="17"/>
        <v>637.88974713724701</v>
      </c>
      <c r="R38" s="14">
        <f t="shared" si="25"/>
        <v>2.3212249148012498</v>
      </c>
      <c r="S38" s="27">
        <f t="shared" si="18"/>
        <v>163.32454000000001</v>
      </c>
      <c r="T38" s="27">
        <f t="shared" si="19"/>
        <v>1.89669666666667</v>
      </c>
      <c r="U38" s="16">
        <f t="shared" si="10"/>
        <v>-2.5875506528650201</v>
      </c>
      <c r="V38" s="16">
        <f t="shared" si="11"/>
        <v>0.42452824813458001</v>
      </c>
      <c r="W38" s="56">
        <f t="shared" si="12"/>
        <v>58268.608</v>
      </c>
      <c r="X38" s="51">
        <f t="shared" si="20"/>
        <v>69068.607999999993</v>
      </c>
      <c r="Y38" s="51">
        <f t="shared" si="21"/>
        <v>68.607999999992899</v>
      </c>
      <c r="Z38" s="52">
        <f t="shared" si="13"/>
        <v>-155.25303917190101</v>
      </c>
      <c r="AA38" s="52">
        <f t="shared" si="14"/>
        <v>25.471694888074801</v>
      </c>
      <c r="AB38" s="48">
        <f t="shared" si="15"/>
        <v>157.49611262300101</v>
      </c>
      <c r="AC38" s="48"/>
      <c r="AD38" s="48"/>
    </row>
    <row r="39" spans="1:30" x14ac:dyDescent="0.3">
      <c r="A39" s="10">
        <v>448351</v>
      </c>
      <c r="B39" s="10">
        <v>3010.8780000000002</v>
      </c>
      <c r="C39" s="10" t="s">
        <v>580</v>
      </c>
      <c r="D39" s="10" t="s">
        <v>581</v>
      </c>
      <c r="E39" s="10">
        <v>656</v>
      </c>
      <c r="F39" s="12">
        <f t="shared" si="5"/>
        <v>661.5</v>
      </c>
      <c r="H39" s="13">
        <f t="shared" si="0"/>
        <v>39.5122</v>
      </c>
      <c r="I39" s="14">
        <f t="shared" si="1"/>
        <v>52.516388888888898</v>
      </c>
      <c r="J39" s="29">
        <f t="shared" si="6"/>
        <v>0.51219999999999999</v>
      </c>
      <c r="K39" s="25">
        <f t="shared" si="2"/>
        <v>5821028.8263259698</v>
      </c>
      <c r="L39" s="14">
        <f t="shared" si="16"/>
        <v>534771.14449918398</v>
      </c>
      <c r="M39" s="14">
        <f t="shared" si="22"/>
        <v>-14833.0869655199</v>
      </c>
      <c r="N39" s="14">
        <f t="shared" si="23"/>
        <v>5294.3163852279504</v>
      </c>
      <c r="O39" s="25">
        <f t="shared" si="7"/>
        <v>160.73698934713499</v>
      </c>
      <c r="P39" s="14">
        <f t="shared" si="24"/>
        <v>15749.611262300101</v>
      </c>
      <c r="Q39" s="25">
        <f t="shared" si="17"/>
        <v>637.88974713724701</v>
      </c>
      <c r="R39" s="14">
        <f t="shared" si="25"/>
        <v>2.3212249148012498</v>
      </c>
      <c r="S39" s="27">
        <f t="shared" si="18"/>
        <v>163.32454000000001</v>
      </c>
      <c r="T39" s="27">
        <f t="shared" si="19"/>
        <v>1.89669666666667</v>
      </c>
      <c r="U39" s="16">
        <f t="shared" si="10"/>
        <v>-2.5875506528650201</v>
      </c>
      <c r="V39" s="16">
        <f t="shared" si="11"/>
        <v>0.42452824813458001</v>
      </c>
      <c r="W39" s="56">
        <f t="shared" si="12"/>
        <v>58268.648000000001</v>
      </c>
      <c r="X39" s="51">
        <f t="shared" si="20"/>
        <v>69068.648000000001</v>
      </c>
      <c r="Y39" s="51">
        <f t="shared" si="21"/>
        <v>68.648000000001005</v>
      </c>
      <c r="Z39" s="52">
        <f t="shared" si="13"/>
        <v>-155.25303917190101</v>
      </c>
      <c r="AA39" s="52">
        <f t="shared" si="14"/>
        <v>25.471694888074801</v>
      </c>
      <c r="AB39" s="48">
        <f t="shared" si="15"/>
        <v>157.49611262300101</v>
      </c>
      <c r="AC39" s="48"/>
      <c r="AD39" s="48"/>
    </row>
    <row r="40" spans="1:30" x14ac:dyDescent="0.3">
      <c r="A40" s="10">
        <v>448373</v>
      </c>
      <c r="B40" s="10">
        <v>3011.038</v>
      </c>
      <c r="C40" s="10" t="s">
        <v>582</v>
      </c>
      <c r="D40" s="10" t="s">
        <v>583</v>
      </c>
      <c r="E40" s="10">
        <v>656</v>
      </c>
      <c r="F40" s="12">
        <f t="shared" si="5"/>
        <v>661.5</v>
      </c>
      <c r="H40" s="13">
        <f t="shared" si="0"/>
        <v>39.512133333333303</v>
      </c>
      <c r="I40" s="14">
        <f t="shared" si="1"/>
        <v>52.516469444444397</v>
      </c>
      <c r="J40" s="29">
        <f t="shared" si="6"/>
        <v>0.51213333333330302</v>
      </c>
      <c r="K40" s="25">
        <f t="shared" si="2"/>
        <v>5821037.7582746902</v>
      </c>
      <c r="L40" s="14">
        <f t="shared" si="16"/>
        <v>534766.55522278603</v>
      </c>
      <c r="M40" s="14">
        <f t="shared" si="22"/>
        <v>-14824.155016799399</v>
      </c>
      <c r="N40" s="14">
        <f t="shared" si="23"/>
        <v>5289.7271088300004</v>
      </c>
      <c r="O40" s="25">
        <f t="shared" si="7"/>
        <v>160.74179329916299</v>
      </c>
      <c r="P40" s="14">
        <f t="shared" si="24"/>
        <v>15739.656439960499</v>
      </c>
      <c r="Q40" s="25">
        <f t="shared" si="17"/>
        <v>637.91436502392503</v>
      </c>
      <c r="R40" s="14">
        <f t="shared" si="25"/>
        <v>2.3227835069457599</v>
      </c>
      <c r="S40" s="27">
        <f t="shared" si="18"/>
        <v>163.32454000000001</v>
      </c>
      <c r="T40" s="27">
        <f t="shared" si="19"/>
        <v>1.89669666666667</v>
      </c>
      <c r="U40" s="16">
        <f t="shared" si="10"/>
        <v>-2.5827467008370202</v>
      </c>
      <c r="V40" s="16">
        <f t="shared" si="11"/>
        <v>0.42608684027909</v>
      </c>
      <c r="W40" s="56">
        <f t="shared" si="12"/>
        <v>58268.807999999997</v>
      </c>
      <c r="X40" s="51">
        <f t="shared" si="20"/>
        <v>69068.808000000005</v>
      </c>
      <c r="Y40" s="51">
        <f t="shared" si="21"/>
        <v>68.808000000004498</v>
      </c>
      <c r="Z40" s="52">
        <f t="shared" si="13"/>
        <v>-154.96480205022101</v>
      </c>
      <c r="AA40" s="52">
        <f t="shared" si="14"/>
        <v>25.565210416745401</v>
      </c>
      <c r="AB40" s="48">
        <f t="shared" si="15"/>
        <v>157.39656439960501</v>
      </c>
      <c r="AC40" s="48"/>
      <c r="AD40" s="48"/>
    </row>
    <row r="41" spans="1:30" x14ac:dyDescent="0.3">
      <c r="A41" s="10">
        <v>448391</v>
      </c>
      <c r="B41" s="10">
        <v>3011.1579999999999</v>
      </c>
      <c r="C41" s="10" t="s">
        <v>584</v>
      </c>
      <c r="D41" s="10" t="s">
        <v>585</v>
      </c>
      <c r="E41" s="10">
        <v>656</v>
      </c>
      <c r="F41" s="12">
        <f t="shared" si="5"/>
        <v>661.5</v>
      </c>
      <c r="H41" s="13">
        <f t="shared" si="0"/>
        <v>39.512047222222201</v>
      </c>
      <c r="I41" s="14">
        <f t="shared" si="1"/>
        <v>52.516644444444402</v>
      </c>
      <c r="J41" s="29">
        <f t="shared" si="6"/>
        <v>0.512047222222201</v>
      </c>
      <c r="K41" s="25">
        <f t="shared" si="2"/>
        <v>5821057.19044476</v>
      </c>
      <c r="L41" s="14">
        <f t="shared" si="16"/>
        <v>534760.57144087402</v>
      </c>
      <c r="M41" s="14">
        <f t="shared" si="22"/>
        <v>-14804.722846729601</v>
      </c>
      <c r="N41" s="14">
        <f t="shared" si="23"/>
        <v>5283.7433269179801</v>
      </c>
      <c r="O41" s="25">
        <f t="shared" si="7"/>
        <v>160.73853123911701</v>
      </c>
      <c r="P41" s="14">
        <f t="shared" si="24"/>
        <v>15719.343564959299</v>
      </c>
      <c r="Q41" s="25">
        <f t="shared" si="17"/>
        <v>637.96454968566798</v>
      </c>
      <c r="R41" s="14">
        <f t="shared" si="25"/>
        <v>2.32596977654867</v>
      </c>
      <c r="S41" s="27">
        <f t="shared" si="18"/>
        <v>163.32454000000001</v>
      </c>
      <c r="T41" s="27">
        <f t="shared" si="19"/>
        <v>1.89669666666667</v>
      </c>
      <c r="U41" s="16">
        <f t="shared" si="10"/>
        <v>-2.5860087608829998</v>
      </c>
      <c r="V41" s="16">
        <f t="shared" si="11"/>
        <v>0.42927310988200001</v>
      </c>
      <c r="W41" s="56">
        <f t="shared" si="12"/>
        <v>58268.928</v>
      </c>
      <c r="X41" s="51">
        <f t="shared" si="20"/>
        <v>69068.928</v>
      </c>
      <c r="Y41" s="51">
        <f t="shared" si="21"/>
        <v>68.927999999999898</v>
      </c>
      <c r="Z41" s="52">
        <f t="shared" si="13"/>
        <v>-155.16052565298</v>
      </c>
      <c r="AA41" s="52">
        <f t="shared" si="14"/>
        <v>25.756386592919998</v>
      </c>
      <c r="AB41" s="48">
        <f t="shared" si="15"/>
        <v>157.193435649593</v>
      </c>
      <c r="AC41" s="48"/>
      <c r="AD41" s="48"/>
    </row>
    <row r="42" spans="1:30" x14ac:dyDescent="0.3">
      <c r="A42" s="10">
        <v>448849</v>
      </c>
      <c r="B42" s="10">
        <v>3014.2379999999998</v>
      </c>
      <c r="C42" s="10" t="s">
        <v>15</v>
      </c>
      <c r="D42" s="10" t="s">
        <v>586</v>
      </c>
      <c r="E42" s="10">
        <v>656</v>
      </c>
      <c r="F42" s="12">
        <f t="shared" si="5"/>
        <v>661.5</v>
      </c>
      <c r="H42" s="13">
        <f t="shared" si="0"/>
        <v>39.510544444444399</v>
      </c>
      <c r="I42" s="14">
        <f t="shared" si="1"/>
        <v>52.519261111111099</v>
      </c>
      <c r="J42" s="29">
        <f t="shared" si="6"/>
        <v>0.51054444444439895</v>
      </c>
      <c r="K42" s="25">
        <f t="shared" si="2"/>
        <v>5821347.6452452196</v>
      </c>
      <c r="L42" s="14">
        <f t="shared" si="16"/>
        <v>534656.49637496297</v>
      </c>
      <c r="M42" s="14">
        <f t="shared" si="22"/>
        <v>-14514.268046270099</v>
      </c>
      <c r="N42" s="14">
        <f t="shared" si="23"/>
        <v>5179.6682610069402</v>
      </c>
      <c r="O42" s="25">
        <f t="shared" si="7"/>
        <v>160.739977280305</v>
      </c>
      <c r="P42" s="14">
        <f t="shared" si="24"/>
        <v>15410.805955986199</v>
      </c>
      <c r="Q42" s="25">
        <f t="shared" si="17"/>
        <v>638.71884952871596</v>
      </c>
      <c r="R42" s="14">
        <f t="shared" si="25"/>
        <v>2.3753708856814</v>
      </c>
      <c r="S42" s="27">
        <f t="shared" si="18"/>
        <v>163.32454000000001</v>
      </c>
      <c r="T42" s="27">
        <f t="shared" si="19"/>
        <v>1.89669666666667</v>
      </c>
      <c r="U42" s="16">
        <f t="shared" si="10"/>
        <v>-2.5845627196950098</v>
      </c>
      <c r="V42" s="16">
        <f t="shared" si="11"/>
        <v>0.47867421901473001</v>
      </c>
      <c r="W42" s="56">
        <f t="shared" si="12"/>
        <v>58272.008000000002</v>
      </c>
      <c r="X42" s="51">
        <f t="shared" si="20"/>
        <v>69072.008000000002</v>
      </c>
      <c r="Y42" s="51">
        <f t="shared" si="21"/>
        <v>72.008000000001601</v>
      </c>
      <c r="Z42" s="52">
        <f t="shared" si="13"/>
        <v>-155.073763181701</v>
      </c>
      <c r="AA42" s="52">
        <f t="shared" si="14"/>
        <v>28.720453140883802</v>
      </c>
      <c r="AB42" s="48">
        <f t="shared" si="15"/>
        <v>154.108059559862</v>
      </c>
      <c r="AC42" s="48"/>
      <c r="AD42" s="48"/>
    </row>
    <row r="43" spans="1:30" x14ac:dyDescent="0.3">
      <c r="A43" s="10">
        <v>448867</v>
      </c>
      <c r="B43" s="10">
        <v>3014.3580000000002</v>
      </c>
      <c r="C43" s="10" t="s">
        <v>587</v>
      </c>
      <c r="D43" s="10" t="s">
        <v>588</v>
      </c>
      <c r="E43" s="10">
        <v>656</v>
      </c>
      <c r="F43" s="12">
        <f t="shared" si="5"/>
        <v>661.5</v>
      </c>
      <c r="H43" s="13">
        <f t="shared" si="0"/>
        <v>39.510441666666701</v>
      </c>
      <c r="I43" s="14">
        <f t="shared" si="1"/>
        <v>52.519452777777801</v>
      </c>
      <c r="J43" s="29">
        <f t="shared" si="6"/>
        <v>0.51044166666670099</v>
      </c>
      <c r="K43" s="25">
        <f t="shared" si="2"/>
        <v>5821368.9241892602</v>
      </c>
      <c r="L43" s="14">
        <f t="shared" si="16"/>
        <v>534649.36892919301</v>
      </c>
      <c r="M43" s="14">
        <f t="shared" si="22"/>
        <v>-14492.9891022294</v>
      </c>
      <c r="N43" s="14">
        <f t="shared" si="23"/>
        <v>5172.54081523697</v>
      </c>
      <c r="O43" s="25">
        <f t="shared" si="7"/>
        <v>160.73834205094499</v>
      </c>
      <c r="P43" s="14">
        <f t="shared" si="24"/>
        <v>15388.3693613921</v>
      </c>
      <c r="Q43" s="25">
        <f t="shared" si="17"/>
        <v>638.77311839395895</v>
      </c>
      <c r="R43" s="14">
        <f t="shared" si="25"/>
        <v>2.3790384552137298</v>
      </c>
      <c r="S43" s="27">
        <f t="shared" si="18"/>
        <v>163.32454000000001</v>
      </c>
      <c r="T43" s="27">
        <f t="shared" si="19"/>
        <v>1.89669666666667</v>
      </c>
      <c r="U43" s="16">
        <f t="shared" si="10"/>
        <v>-2.5861979490550202</v>
      </c>
      <c r="V43" s="16">
        <f t="shared" si="11"/>
        <v>0.48234178854706</v>
      </c>
      <c r="W43" s="56">
        <f t="shared" si="12"/>
        <v>58272.127999999997</v>
      </c>
      <c r="X43" s="51">
        <f t="shared" si="20"/>
        <v>69072.127999999997</v>
      </c>
      <c r="Y43" s="51">
        <f t="shared" si="21"/>
        <v>72.127999999997002</v>
      </c>
      <c r="Z43" s="52">
        <f t="shared" si="13"/>
        <v>-155.17187694330099</v>
      </c>
      <c r="AA43" s="52">
        <f t="shared" si="14"/>
        <v>28.940507312823598</v>
      </c>
      <c r="AB43" s="48">
        <f t="shared" si="15"/>
        <v>153.883693613921</v>
      </c>
      <c r="AC43" s="48"/>
      <c r="AD43" s="48"/>
    </row>
    <row r="44" spans="1:30" x14ac:dyDescent="0.3">
      <c r="A44" s="10">
        <v>448879</v>
      </c>
      <c r="B44" s="10">
        <v>3014.4380000000001</v>
      </c>
      <c r="C44" s="10" t="s">
        <v>589</v>
      </c>
      <c r="D44" s="10" t="s">
        <v>590</v>
      </c>
      <c r="E44" s="10">
        <v>655</v>
      </c>
      <c r="F44" s="12">
        <f t="shared" si="5"/>
        <v>660.5</v>
      </c>
      <c r="H44" s="13">
        <f t="shared" si="0"/>
        <v>39.510397222222203</v>
      </c>
      <c r="I44" s="14">
        <f t="shared" si="1"/>
        <v>52.519538888888903</v>
      </c>
      <c r="J44" s="29">
        <f t="shared" si="6"/>
        <v>0.51039722222220296</v>
      </c>
      <c r="K44" s="25">
        <f t="shared" si="2"/>
        <v>5821378.4851287501</v>
      </c>
      <c r="L44" s="14">
        <f t="shared" si="16"/>
        <v>534646.28426963801</v>
      </c>
      <c r="M44" s="14">
        <f t="shared" si="22"/>
        <v>-14483.428162739599</v>
      </c>
      <c r="N44" s="14">
        <f t="shared" si="23"/>
        <v>5169.4561556819799</v>
      </c>
      <c r="O44" s="25">
        <f t="shared" si="7"/>
        <v>160.73719239114101</v>
      </c>
      <c r="P44" s="14">
        <f t="shared" si="24"/>
        <v>15378.3278769428</v>
      </c>
      <c r="Q44" s="25">
        <f t="shared" si="17"/>
        <v>637.79738077997399</v>
      </c>
      <c r="R44" s="14">
        <f t="shared" si="25"/>
        <v>2.3769542861944499</v>
      </c>
      <c r="S44" s="27">
        <f t="shared" si="18"/>
        <v>163.32454000000001</v>
      </c>
      <c r="T44" s="27">
        <f t="shared" si="19"/>
        <v>1.89669666666667</v>
      </c>
      <c r="U44" s="16">
        <f t="shared" si="10"/>
        <v>-2.5873476088590102</v>
      </c>
      <c r="V44" s="16">
        <f t="shared" si="11"/>
        <v>0.48025761952778001</v>
      </c>
      <c r="W44" s="56">
        <f t="shared" si="12"/>
        <v>58272.207999999999</v>
      </c>
      <c r="X44" s="51">
        <f t="shared" si="20"/>
        <v>69072.207999999999</v>
      </c>
      <c r="Y44" s="51">
        <f t="shared" si="21"/>
        <v>72.207999999998705</v>
      </c>
      <c r="Z44" s="52">
        <f t="shared" si="13"/>
        <v>-155.240856531541</v>
      </c>
      <c r="AA44" s="52">
        <f t="shared" si="14"/>
        <v>28.8154571716668</v>
      </c>
      <c r="AB44" s="48">
        <f t="shared" si="15"/>
        <v>153.78327876942799</v>
      </c>
      <c r="AC44" s="48"/>
      <c r="AD44" s="48"/>
    </row>
    <row r="45" spans="1:30" x14ac:dyDescent="0.3">
      <c r="A45" s="10">
        <v>448891</v>
      </c>
      <c r="B45" s="10">
        <v>3014.518</v>
      </c>
      <c r="C45" s="10" t="s">
        <v>591</v>
      </c>
      <c r="D45" s="10" t="s">
        <v>592</v>
      </c>
      <c r="E45" s="10">
        <v>656</v>
      </c>
      <c r="F45" s="12">
        <f t="shared" si="5"/>
        <v>661.5</v>
      </c>
      <c r="H45" s="13">
        <f t="shared" si="0"/>
        <v>39.510350000000003</v>
      </c>
      <c r="I45" s="14">
        <f t="shared" si="1"/>
        <v>52.519624999999998</v>
      </c>
      <c r="J45" s="29">
        <f t="shared" si="6"/>
        <v>0.51035000000000297</v>
      </c>
      <c r="K45" s="25">
        <f t="shared" si="2"/>
        <v>5821388.0447374303</v>
      </c>
      <c r="L45" s="14">
        <f t="shared" si="16"/>
        <v>534643.011065069</v>
      </c>
      <c r="M45" s="14">
        <f t="shared" si="22"/>
        <v>-14473.8685540594</v>
      </c>
      <c r="N45" s="14">
        <f t="shared" si="23"/>
        <v>5166.1829511129699</v>
      </c>
      <c r="O45" s="25">
        <f t="shared" si="7"/>
        <v>160.73670491998899</v>
      </c>
      <c r="P45" s="14">
        <f t="shared" si="24"/>
        <v>15368.2242697248</v>
      </c>
      <c r="Q45" s="25">
        <f t="shared" si="17"/>
        <v>638.821777283041</v>
      </c>
      <c r="R45" s="14">
        <f t="shared" si="25"/>
        <v>2.3823403281837501</v>
      </c>
      <c r="S45" s="27">
        <f t="shared" si="18"/>
        <v>163.32454000000001</v>
      </c>
      <c r="T45" s="27">
        <f t="shared" si="19"/>
        <v>1.89669666666667</v>
      </c>
      <c r="U45" s="16">
        <f t="shared" si="10"/>
        <v>-2.5878350800110201</v>
      </c>
      <c r="V45" s="16">
        <f t="shared" si="11"/>
        <v>0.48564366151707999</v>
      </c>
      <c r="W45" s="56">
        <f t="shared" si="12"/>
        <v>58272.288</v>
      </c>
      <c r="X45" s="51">
        <f t="shared" si="20"/>
        <v>69072.288</v>
      </c>
      <c r="Y45" s="51">
        <f t="shared" si="21"/>
        <v>72.288000000000494</v>
      </c>
      <c r="Z45" s="52">
        <f t="shared" si="13"/>
        <v>-155.27010480066099</v>
      </c>
      <c r="AA45" s="52">
        <f t="shared" si="14"/>
        <v>29.1386196910248</v>
      </c>
      <c r="AB45" s="48">
        <f t="shared" si="15"/>
        <v>153.682242697248</v>
      </c>
      <c r="AC45" s="48"/>
      <c r="AD45" s="48"/>
    </row>
    <row r="46" spans="1:30" x14ac:dyDescent="0.3">
      <c r="A46" s="10">
        <v>448903</v>
      </c>
      <c r="B46" s="10">
        <v>3014.598</v>
      </c>
      <c r="C46" s="10" t="s">
        <v>591</v>
      </c>
      <c r="D46" s="10" t="s">
        <v>592</v>
      </c>
      <c r="E46" s="10">
        <v>656</v>
      </c>
      <c r="F46" s="12">
        <f t="shared" si="5"/>
        <v>661.5</v>
      </c>
      <c r="H46" s="13">
        <f t="shared" si="0"/>
        <v>39.510350000000003</v>
      </c>
      <c r="I46" s="14">
        <f t="shared" si="1"/>
        <v>52.519624999999998</v>
      </c>
      <c r="J46" s="29">
        <f t="shared" si="6"/>
        <v>0.51035000000000297</v>
      </c>
      <c r="K46" s="25">
        <f t="shared" si="2"/>
        <v>5821388.0447374303</v>
      </c>
      <c r="L46" s="14">
        <f t="shared" si="16"/>
        <v>534643.011065069</v>
      </c>
      <c r="M46" s="14">
        <f t="shared" si="22"/>
        <v>-14473.8685540594</v>
      </c>
      <c r="N46" s="14">
        <f t="shared" si="23"/>
        <v>5166.1829511129699</v>
      </c>
      <c r="O46" s="25">
        <f t="shared" si="7"/>
        <v>160.73670491998899</v>
      </c>
      <c r="P46" s="14">
        <f t="shared" si="24"/>
        <v>15368.2242697248</v>
      </c>
      <c r="Q46" s="25">
        <f t="shared" si="17"/>
        <v>638.821777283041</v>
      </c>
      <c r="R46" s="14">
        <f t="shared" si="25"/>
        <v>2.3823403281837501</v>
      </c>
      <c r="S46" s="27">
        <f t="shared" si="18"/>
        <v>163.32454000000001</v>
      </c>
      <c r="T46" s="27">
        <f t="shared" si="19"/>
        <v>1.89669666666667</v>
      </c>
      <c r="U46" s="16">
        <f t="shared" si="10"/>
        <v>-2.5878350800110201</v>
      </c>
      <c r="V46" s="16">
        <f t="shared" si="11"/>
        <v>0.48564366151707999</v>
      </c>
      <c r="W46" s="56">
        <f t="shared" si="12"/>
        <v>58272.368000000002</v>
      </c>
      <c r="X46" s="51">
        <f t="shared" si="20"/>
        <v>69072.368000000002</v>
      </c>
      <c r="Y46" s="51">
        <f t="shared" si="21"/>
        <v>72.368000000002198</v>
      </c>
      <c r="Z46" s="52">
        <f t="shared" si="13"/>
        <v>-155.27010480066099</v>
      </c>
      <c r="AA46" s="52">
        <f t="shared" si="14"/>
        <v>29.1386196910248</v>
      </c>
      <c r="AB46" s="48">
        <f t="shared" si="15"/>
        <v>153.682242697248</v>
      </c>
      <c r="AC46" s="48"/>
      <c r="AD46" s="48"/>
    </row>
    <row r="47" spans="1:30" ht="15" thickBot="1" x14ac:dyDescent="0.35">
      <c r="A47" s="10">
        <v>448915</v>
      </c>
      <c r="B47" s="10">
        <v>3014.6779999999999</v>
      </c>
      <c r="C47" s="10" t="s">
        <v>593</v>
      </c>
      <c r="D47" s="10" t="s">
        <v>594</v>
      </c>
      <c r="E47" s="10">
        <v>656</v>
      </c>
      <c r="F47" s="12">
        <f t="shared" si="5"/>
        <v>661.5</v>
      </c>
      <c r="H47" s="13">
        <f t="shared" si="0"/>
        <v>39.510288888888901</v>
      </c>
      <c r="I47" s="14">
        <f t="shared" si="1"/>
        <v>52.5197111111111</v>
      </c>
      <c r="J47" s="29">
        <f t="shared" si="6"/>
        <v>0.510288888888901</v>
      </c>
      <c r="K47" s="25">
        <f t="shared" si="2"/>
        <v>5821397.5976848602</v>
      </c>
      <c r="L47" s="14">
        <f t="shared" si="16"/>
        <v>534638.79509112996</v>
      </c>
      <c r="M47" s="14">
        <f t="shared" si="22"/>
        <v>-14464.3156066294</v>
      </c>
      <c r="N47" s="14">
        <f t="shared" si="23"/>
        <v>5161.96697717392</v>
      </c>
      <c r="O47" s="25">
        <f t="shared" si="7"/>
        <v>160.739537680984</v>
      </c>
      <c r="P47" s="14">
        <f t="shared" si="24"/>
        <v>15357.810034038601</v>
      </c>
      <c r="Q47" s="25">
        <f t="shared" si="17"/>
        <v>638.84690705945798</v>
      </c>
      <c r="R47" s="14">
        <f t="shared" si="25"/>
        <v>2.3840505755027701</v>
      </c>
      <c r="S47" s="27">
        <f t="shared" si="18"/>
        <v>163.32454000000001</v>
      </c>
      <c r="T47" s="27">
        <f t="shared" si="19"/>
        <v>1.89669666666667</v>
      </c>
      <c r="U47" s="16">
        <f t="shared" si="10"/>
        <v>-2.5850023190160099</v>
      </c>
      <c r="V47" s="16">
        <f t="shared" si="11"/>
        <v>0.48735390883610002</v>
      </c>
      <c r="W47" s="56">
        <f t="shared" si="12"/>
        <v>58272.447999999997</v>
      </c>
      <c r="X47" s="51">
        <f t="shared" si="20"/>
        <v>69072.448000000004</v>
      </c>
      <c r="Y47" s="51">
        <f t="shared" si="21"/>
        <v>72.448000000004001</v>
      </c>
      <c r="Z47" s="52">
        <f t="shared" si="13"/>
        <v>-155.10013914096101</v>
      </c>
      <c r="AA47" s="52">
        <f t="shared" si="14"/>
        <v>29.241234530166</v>
      </c>
      <c r="AB47" s="48">
        <f t="shared" si="15"/>
        <v>153.57810034038599</v>
      </c>
      <c r="AC47" s="48"/>
      <c r="AD47" s="48"/>
    </row>
    <row r="48" spans="1:30" s="81" customFormat="1" ht="15" thickBot="1" x14ac:dyDescent="0.35">
      <c r="A48" s="10">
        <v>448921</v>
      </c>
      <c r="B48" s="10">
        <v>3014.7179999999998</v>
      </c>
      <c r="C48" s="10" t="s">
        <v>593</v>
      </c>
      <c r="D48" s="10" t="s">
        <v>594</v>
      </c>
      <c r="E48" s="10">
        <v>656</v>
      </c>
      <c r="F48" s="88">
        <f t="shared" si="5"/>
        <v>661.5</v>
      </c>
      <c r="G48" s="88"/>
      <c r="H48" s="89">
        <f t="shared" si="0"/>
        <v>39.510288888888901</v>
      </c>
      <c r="I48" s="90">
        <f t="shared" si="1"/>
        <v>52.5197111111111</v>
      </c>
      <c r="J48" s="91">
        <f t="shared" si="6"/>
        <v>0.510288888888901</v>
      </c>
      <c r="K48" s="90">
        <f t="shared" si="2"/>
        <v>5821397.5976848602</v>
      </c>
      <c r="L48" s="90">
        <f t="shared" si="16"/>
        <v>534638.79509112996</v>
      </c>
      <c r="M48" s="90">
        <f t="shared" si="22"/>
        <v>-14464.3156066294</v>
      </c>
      <c r="N48" s="90">
        <f t="shared" si="23"/>
        <v>5161.96697717392</v>
      </c>
      <c r="O48" s="90">
        <f t="shared" si="7"/>
        <v>160.739537680984</v>
      </c>
      <c r="P48" s="90">
        <f t="shared" si="24"/>
        <v>15357.810034038601</v>
      </c>
      <c r="Q48" s="90">
        <f t="shared" si="17"/>
        <v>638.84690705945798</v>
      </c>
      <c r="R48" s="90">
        <f t="shared" si="25"/>
        <v>2.3840505755027701</v>
      </c>
      <c r="S48" s="92">
        <f t="shared" si="18"/>
        <v>163.32454000000001</v>
      </c>
      <c r="T48" s="92">
        <f t="shared" si="19"/>
        <v>1.89669666666667</v>
      </c>
      <c r="U48" s="93">
        <f t="shared" si="10"/>
        <v>-2.5850023190160099</v>
      </c>
      <c r="V48" s="93">
        <f t="shared" si="11"/>
        <v>0.48735390883610002</v>
      </c>
      <c r="W48" s="94">
        <f t="shared" si="12"/>
        <v>58272.487999999998</v>
      </c>
      <c r="X48" s="51">
        <f t="shared" si="20"/>
        <v>69072.487999999998</v>
      </c>
      <c r="Y48" s="95">
        <f t="shared" si="21"/>
        <v>72.487999999997598</v>
      </c>
      <c r="Z48" s="96">
        <f t="shared" si="13"/>
        <v>-155.10013914096101</v>
      </c>
      <c r="AA48" s="96">
        <f t="shared" si="14"/>
        <v>29.241234530166</v>
      </c>
      <c r="AB48" s="84">
        <f t="shared" si="15"/>
        <v>153.57810034038599</v>
      </c>
      <c r="AC48" s="84"/>
      <c r="AD48" s="84"/>
    </row>
    <row r="49" spans="1:30" x14ac:dyDescent="0.3">
      <c r="A49" s="10">
        <v>448933</v>
      </c>
      <c r="B49" s="10">
        <v>3014.7979999999998</v>
      </c>
      <c r="C49" s="10" t="s">
        <v>595</v>
      </c>
      <c r="D49" s="10" t="s">
        <v>596</v>
      </c>
      <c r="E49" s="10">
        <v>656</v>
      </c>
      <c r="F49" s="12">
        <f t="shared" si="5"/>
        <v>661.5</v>
      </c>
      <c r="H49" s="13">
        <f t="shared" si="0"/>
        <v>39.510247222222198</v>
      </c>
      <c r="I49" s="14">
        <f t="shared" si="1"/>
        <v>52.519799999999996</v>
      </c>
      <c r="J49" s="29">
        <f t="shared" si="6"/>
        <v>0.51024722222219798</v>
      </c>
      <c r="K49" s="25">
        <f t="shared" si="2"/>
        <v>5821407.4690692797</v>
      </c>
      <c r="L49" s="14">
        <f t="shared" si="16"/>
        <v>534635.89684076095</v>
      </c>
      <c r="M49" s="14">
        <f t="shared" si="22"/>
        <v>-14454.444222209901</v>
      </c>
      <c r="N49" s="14">
        <f t="shared" si="23"/>
        <v>5159.0687268049196</v>
      </c>
      <c r="O49" s="25">
        <f t="shared" si="7"/>
        <v>160.73734153482999</v>
      </c>
      <c r="P49" s="14">
        <f t="shared" si="24"/>
        <v>15347.538822263101</v>
      </c>
      <c r="Q49" s="25">
        <f t="shared" si="17"/>
        <v>638.87167503084902</v>
      </c>
      <c r="R49" s="14">
        <f t="shared" si="25"/>
        <v>2.3857395483001498</v>
      </c>
      <c r="S49" s="27">
        <f t="shared" si="18"/>
        <v>163.32454000000001</v>
      </c>
      <c r="T49" s="27">
        <f t="shared" si="19"/>
        <v>1.89669666666667</v>
      </c>
      <c r="U49" s="16">
        <f t="shared" si="10"/>
        <v>-2.5871984651700202</v>
      </c>
      <c r="V49" s="16">
        <f t="shared" si="11"/>
        <v>0.48904288163347998</v>
      </c>
      <c r="W49" s="56">
        <f t="shared" si="12"/>
        <v>58272.567999999999</v>
      </c>
      <c r="X49" s="51">
        <f t="shared" si="20"/>
        <v>69072.567999999999</v>
      </c>
      <c r="Y49" s="51">
        <f t="shared" si="21"/>
        <v>72.567999999999302</v>
      </c>
      <c r="Z49" s="52">
        <f t="shared" si="13"/>
        <v>-155.23190791020099</v>
      </c>
      <c r="AA49" s="52">
        <f t="shared" si="14"/>
        <v>29.3425728980088</v>
      </c>
      <c r="AB49" s="48">
        <f t="shared" si="15"/>
        <v>153.47538822263101</v>
      </c>
      <c r="AC49" s="48"/>
      <c r="AD49" s="48"/>
    </row>
    <row r="50" spans="1:30" x14ac:dyDescent="0.3">
      <c r="A50" s="10">
        <v>448945</v>
      </c>
      <c r="B50" s="10">
        <v>3014.8780000000002</v>
      </c>
      <c r="C50" s="10" t="s">
        <v>597</v>
      </c>
      <c r="D50" s="10" t="s">
        <v>598</v>
      </c>
      <c r="E50" s="10">
        <v>656</v>
      </c>
      <c r="F50" s="12">
        <f t="shared" si="5"/>
        <v>661.5</v>
      </c>
      <c r="H50" s="13">
        <f t="shared" si="0"/>
        <v>39.510202777777799</v>
      </c>
      <c r="I50" s="14">
        <f t="shared" si="1"/>
        <v>52.519880555555602</v>
      </c>
      <c r="J50" s="29">
        <f t="shared" si="6"/>
        <v>0.51020277777779899</v>
      </c>
      <c r="K50" s="25">
        <f t="shared" si="2"/>
        <v>5821416.4118067296</v>
      </c>
      <c r="L50" s="14">
        <f t="shared" si="16"/>
        <v>534632.81659914705</v>
      </c>
      <c r="M50" s="14">
        <f t="shared" si="22"/>
        <v>-14445.50148476</v>
      </c>
      <c r="N50" s="14">
        <f t="shared" si="23"/>
        <v>5155.9884851910101</v>
      </c>
      <c r="O50" s="25">
        <f t="shared" si="7"/>
        <v>160.736948933582</v>
      </c>
      <c r="P50" s="14">
        <f t="shared" si="24"/>
        <v>15338.0810535616</v>
      </c>
      <c r="Q50" s="25">
        <f t="shared" si="17"/>
        <v>638.89446681427796</v>
      </c>
      <c r="R50" s="14">
        <f t="shared" si="25"/>
        <v>2.3872967080005201</v>
      </c>
      <c r="S50" s="27">
        <f t="shared" si="18"/>
        <v>163.32454000000001</v>
      </c>
      <c r="T50" s="27">
        <f t="shared" si="19"/>
        <v>1.89669666666667</v>
      </c>
      <c r="U50" s="16">
        <f t="shared" si="10"/>
        <v>-2.58759106641801</v>
      </c>
      <c r="V50" s="16">
        <f t="shared" si="11"/>
        <v>0.49060004133384999</v>
      </c>
      <c r="W50" s="56">
        <f t="shared" si="12"/>
        <v>58272.648000000001</v>
      </c>
      <c r="X50" s="51">
        <f t="shared" si="20"/>
        <v>69072.648000000001</v>
      </c>
      <c r="Y50" s="51">
        <f t="shared" si="21"/>
        <v>72.648000000001005</v>
      </c>
      <c r="Z50" s="52">
        <f t="shared" si="13"/>
        <v>-155.25546398508101</v>
      </c>
      <c r="AA50" s="52">
        <f t="shared" si="14"/>
        <v>29.436002480031</v>
      </c>
      <c r="AB50" s="48">
        <f t="shared" si="15"/>
        <v>153.38081053561601</v>
      </c>
      <c r="AC50" s="48"/>
      <c r="AD50" s="48"/>
    </row>
    <row r="51" spans="1:30" x14ac:dyDescent="0.3">
      <c r="A51" s="10">
        <v>448963</v>
      </c>
      <c r="B51" s="10">
        <v>3014.998</v>
      </c>
      <c r="C51" s="10" t="s">
        <v>599</v>
      </c>
      <c r="D51" s="10" t="s">
        <v>600</v>
      </c>
      <c r="E51" s="10">
        <v>656</v>
      </c>
      <c r="F51" s="12">
        <f t="shared" si="5"/>
        <v>661.5</v>
      </c>
      <c r="H51" s="13">
        <f t="shared" si="0"/>
        <v>39.510138888888903</v>
      </c>
      <c r="I51" s="14">
        <f t="shared" si="1"/>
        <v>52.519969444444399</v>
      </c>
      <c r="J51" s="29">
        <f t="shared" si="6"/>
        <v>0.51013888888890302</v>
      </c>
      <c r="K51" s="25">
        <f t="shared" si="2"/>
        <v>5821426.2725363001</v>
      </c>
      <c r="L51" s="14">
        <f t="shared" si="16"/>
        <v>534628.409929218</v>
      </c>
      <c r="M51" s="14">
        <f t="shared" si="22"/>
        <v>-14435.640755189501</v>
      </c>
      <c r="N51" s="14">
        <f t="shared" si="23"/>
        <v>5151.5818152619804</v>
      </c>
      <c r="O51" s="25">
        <f t="shared" si="7"/>
        <v>160.74007210399901</v>
      </c>
      <c r="P51" s="14">
        <f t="shared" si="24"/>
        <v>15327.312850340901</v>
      </c>
      <c r="Q51" s="25">
        <f t="shared" si="17"/>
        <v>638.92039944035901</v>
      </c>
      <c r="R51" s="14">
        <f t="shared" si="25"/>
        <v>2.3890718998640699</v>
      </c>
      <c r="S51" s="27">
        <f t="shared" si="18"/>
        <v>163.32454000000001</v>
      </c>
      <c r="T51" s="27">
        <f t="shared" si="19"/>
        <v>1.89669666666667</v>
      </c>
      <c r="U51" s="16">
        <f t="shared" si="10"/>
        <v>-2.5844678960010001</v>
      </c>
      <c r="V51" s="16">
        <f t="shared" si="11"/>
        <v>0.49237523319740001</v>
      </c>
      <c r="W51" s="56">
        <f t="shared" si="12"/>
        <v>58272.767999999996</v>
      </c>
      <c r="X51" s="51">
        <f t="shared" si="20"/>
        <v>69072.767999999996</v>
      </c>
      <c r="Y51" s="51">
        <f t="shared" si="21"/>
        <v>72.767999999996405</v>
      </c>
      <c r="Z51" s="52">
        <f t="shared" si="13"/>
        <v>-155.06807376006</v>
      </c>
      <c r="AA51" s="52">
        <f t="shared" si="14"/>
        <v>29.542513991844</v>
      </c>
      <c r="AB51" s="48">
        <f t="shared" si="15"/>
        <v>153.273128503409</v>
      </c>
      <c r="AC51" s="48"/>
      <c r="AD51" s="48"/>
    </row>
    <row r="52" spans="1:30" x14ac:dyDescent="0.3">
      <c r="A52" s="10">
        <v>448975</v>
      </c>
      <c r="B52" s="10">
        <v>3015.078</v>
      </c>
      <c r="C52" s="10" t="s">
        <v>601</v>
      </c>
      <c r="D52" s="10" t="s">
        <v>602</v>
      </c>
      <c r="E52" s="10">
        <v>656</v>
      </c>
      <c r="F52" s="12">
        <f t="shared" si="5"/>
        <v>661.5</v>
      </c>
      <c r="H52" s="13">
        <f t="shared" si="0"/>
        <v>39.510094444444398</v>
      </c>
      <c r="I52" s="14">
        <f t="shared" si="1"/>
        <v>52.520055555555601</v>
      </c>
      <c r="J52" s="29">
        <f t="shared" si="6"/>
        <v>0.510094444444398</v>
      </c>
      <c r="K52" s="25">
        <f t="shared" si="2"/>
        <v>5821435.8334895102</v>
      </c>
      <c r="L52" s="14">
        <f t="shared" si="16"/>
        <v>534625.32534473098</v>
      </c>
      <c r="M52" s="14">
        <f t="shared" si="22"/>
        <v>-14426.0798019794</v>
      </c>
      <c r="N52" s="14">
        <f t="shared" si="23"/>
        <v>5148.4972307749504</v>
      </c>
      <c r="O52" s="25">
        <f t="shared" si="7"/>
        <v>160.73891871396199</v>
      </c>
      <c r="P52" s="14">
        <f t="shared" si="24"/>
        <v>15317.271368895201</v>
      </c>
      <c r="Q52" s="25">
        <f t="shared" si="17"/>
        <v>638.94456552207498</v>
      </c>
      <c r="R52" s="14">
        <f t="shared" si="25"/>
        <v>2.3907294776352002</v>
      </c>
      <c r="S52" s="27">
        <f t="shared" si="18"/>
        <v>163.32454000000001</v>
      </c>
      <c r="T52" s="27">
        <f t="shared" si="19"/>
        <v>1.89669666666667</v>
      </c>
      <c r="U52" s="16">
        <f t="shared" si="10"/>
        <v>-2.5856212860380201</v>
      </c>
      <c r="V52" s="16">
        <f t="shared" si="11"/>
        <v>0.49403281096853002</v>
      </c>
      <c r="W52" s="56">
        <f t="shared" si="12"/>
        <v>58272.847999999904</v>
      </c>
      <c r="X52" s="51">
        <f t="shared" si="20"/>
        <v>69072.847999999896</v>
      </c>
      <c r="Y52" s="51">
        <f t="shared" si="21"/>
        <v>72.847999999896302</v>
      </c>
      <c r="Z52" s="52">
        <f t="shared" si="13"/>
        <v>-155.13727716228101</v>
      </c>
      <c r="AA52" s="52">
        <f t="shared" si="14"/>
        <v>29.6419686581118</v>
      </c>
      <c r="AB52" s="48">
        <f t="shared" si="15"/>
        <v>153.172713688952</v>
      </c>
      <c r="AC52" s="48"/>
      <c r="AD52" s="48"/>
    </row>
    <row r="53" spans="1:30" x14ac:dyDescent="0.3">
      <c r="A53" s="10">
        <v>448987</v>
      </c>
      <c r="B53" s="10">
        <v>3015.1579999999999</v>
      </c>
      <c r="C53" s="10" t="s">
        <v>603</v>
      </c>
      <c r="D53" s="10" t="s">
        <v>604</v>
      </c>
      <c r="E53" s="10">
        <v>656</v>
      </c>
      <c r="F53" s="12">
        <f t="shared" si="5"/>
        <v>661.5</v>
      </c>
      <c r="H53" s="13">
        <f t="shared" si="0"/>
        <v>39.510055555555603</v>
      </c>
      <c r="I53" s="14">
        <f t="shared" si="1"/>
        <v>52.520141666666703</v>
      </c>
      <c r="J53" s="29">
        <f t="shared" si="6"/>
        <v>0.510055555555603</v>
      </c>
      <c r="K53" s="25">
        <f t="shared" si="2"/>
        <v>5821445.3971088696</v>
      </c>
      <c r="L53" s="14">
        <f t="shared" si="16"/>
        <v>534622.61788101203</v>
      </c>
      <c r="M53" s="14">
        <f t="shared" si="22"/>
        <v>-14416.51618262</v>
      </c>
      <c r="N53" s="14">
        <f t="shared" si="23"/>
        <v>5145.7897670559996</v>
      </c>
      <c r="O53" s="25">
        <f t="shared" si="7"/>
        <v>160.73643102225901</v>
      </c>
      <c r="P53" s="14">
        <f t="shared" si="24"/>
        <v>15307.3541531671</v>
      </c>
      <c r="Q53" s="25">
        <f t="shared" si="17"/>
        <v>638.96841699843901</v>
      </c>
      <c r="R53" s="14">
        <f t="shared" si="25"/>
        <v>2.3923686207318302</v>
      </c>
      <c r="S53" s="27">
        <f t="shared" si="18"/>
        <v>163.32454000000001</v>
      </c>
      <c r="T53" s="27">
        <f t="shared" si="19"/>
        <v>1.89669666666667</v>
      </c>
      <c r="U53" s="16">
        <f t="shared" si="10"/>
        <v>-2.5881089777409998</v>
      </c>
      <c r="V53" s="16">
        <f t="shared" si="11"/>
        <v>0.49567195406516001</v>
      </c>
      <c r="W53" s="56">
        <f t="shared" si="12"/>
        <v>58272.928</v>
      </c>
      <c r="X53" s="51">
        <f t="shared" si="20"/>
        <v>69072.928</v>
      </c>
      <c r="Y53" s="51">
        <f t="shared" si="21"/>
        <v>72.927999999999898</v>
      </c>
      <c r="Z53" s="52">
        <f t="shared" si="13"/>
        <v>-155.28653866446001</v>
      </c>
      <c r="AA53" s="52">
        <f t="shared" si="14"/>
        <v>29.740317243909601</v>
      </c>
      <c r="AB53" s="48">
        <f t="shared" si="15"/>
        <v>153.073541531671</v>
      </c>
      <c r="AC53" s="48"/>
      <c r="AD53" s="48"/>
    </row>
    <row r="54" spans="1:30" x14ac:dyDescent="0.3">
      <c r="A54" s="10">
        <v>448999</v>
      </c>
      <c r="B54" s="10">
        <v>3015.2379999999998</v>
      </c>
      <c r="C54" s="10" t="s">
        <v>605</v>
      </c>
      <c r="D54" s="10" t="s">
        <v>606</v>
      </c>
      <c r="E54" s="10">
        <v>656</v>
      </c>
      <c r="F54" s="12">
        <f t="shared" si="5"/>
        <v>661.5</v>
      </c>
      <c r="H54" s="13">
        <f t="shared" si="0"/>
        <v>39.509988888888898</v>
      </c>
      <c r="I54" s="14">
        <f t="shared" si="1"/>
        <v>52.520225000000003</v>
      </c>
      <c r="J54" s="29">
        <f t="shared" si="6"/>
        <v>0.50998888888889804</v>
      </c>
      <c r="K54" s="25">
        <f t="shared" si="2"/>
        <v>5821454.6383050503</v>
      </c>
      <c r="L54" s="14">
        <f t="shared" si="16"/>
        <v>534618.02706942195</v>
      </c>
      <c r="M54" s="14">
        <f t="shared" si="22"/>
        <v>-14407.274986439301</v>
      </c>
      <c r="N54" s="14">
        <f t="shared" si="23"/>
        <v>5141.1989554659203</v>
      </c>
      <c r="O54" s="25">
        <f t="shared" si="7"/>
        <v>160.740989627913</v>
      </c>
      <c r="P54" s="14">
        <f t="shared" si="24"/>
        <v>15297.107544714599</v>
      </c>
      <c r="Q54" s="25">
        <f t="shared" si="17"/>
        <v>638.99304445723101</v>
      </c>
      <c r="R54" s="14">
        <f t="shared" si="25"/>
        <v>2.3940643803384001</v>
      </c>
      <c r="S54" s="27">
        <f t="shared" si="18"/>
        <v>163.32454000000001</v>
      </c>
      <c r="T54" s="27">
        <f t="shared" si="19"/>
        <v>1.89669666666667</v>
      </c>
      <c r="U54" s="16">
        <f t="shared" si="10"/>
        <v>-2.5835503720870201</v>
      </c>
      <c r="V54" s="16">
        <f t="shared" si="11"/>
        <v>0.49736771367172999</v>
      </c>
      <c r="W54" s="56">
        <f t="shared" si="12"/>
        <v>58273.008000000002</v>
      </c>
      <c r="X54" s="51">
        <f t="shared" si="20"/>
        <v>69073.008000000002</v>
      </c>
      <c r="Y54" s="51">
        <f t="shared" si="21"/>
        <v>73.008000000001601</v>
      </c>
      <c r="Z54" s="52">
        <f t="shared" si="13"/>
        <v>-155.01302232522099</v>
      </c>
      <c r="AA54" s="52">
        <f t="shared" si="14"/>
        <v>29.842062820303799</v>
      </c>
      <c r="AB54" s="48">
        <f t="shared" si="15"/>
        <v>152.97107544714601</v>
      </c>
      <c r="AC54" s="48"/>
      <c r="AD54" s="48"/>
    </row>
    <row r="55" spans="1:30" x14ac:dyDescent="0.3">
      <c r="A55" s="10">
        <v>449011</v>
      </c>
      <c r="B55" s="10">
        <v>3015.3180000000002</v>
      </c>
      <c r="C55" s="10" t="s">
        <v>607</v>
      </c>
      <c r="D55" s="10" t="s">
        <v>608</v>
      </c>
      <c r="E55" s="10">
        <v>656</v>
      </c>
      <c r="F55" s="12">
        <f t="shared" si="5"/>
        <v>661.5</v>
      </c>
      <c r="H55" s="13">
        <f t="shared" si="0"/>
        <v>39.509947222222202</v>
      </c>
      <c r="I55" s="14">
        <f t="shared" si="1"/>
        <v>52.520333333333298</v>
      </c>
      <c r="J55" s="29">
        <f t="shared" si="6"/>
        <v>0.50994722222220201</v>
      </c>
      <c r="K55" s="25">
        <f t="shared" si="2"/>
        <v>5821466.6734405505</v>
      </c>
      <c r="L55" s="14">
        <f t="shared" si="16"/>
        <v>534615.11360981199</v>
      </c>
      <c r="M55" s="14">
        <f t="shared" si="22"/>
        <v>-14395.239850939201</v>
      </c>
      <c r="N55" s="14">
        <f t="shared" si="23"/>
        <v>5138.2854958559601</v>
      </c>
      <c r="O55" s="25">
        <f t="shared" si="7"/>
        <v>160.73611314074299</v>
      </c>
      <c r="P55" s="14">
        <f t="shared" si="24"/>
        <v>15284.7933647463</v>
      </c>
      <c r="Q55" s="25">
        <f t="shared" si="17"/>
        <v>639.02261945262796</v>
      </c>
      <c r="R55" s="14">
        <f t="shared" si="25"/>
        <v>2.3961052410858299</v>
      </c>
      <c r="S55" s="27">
        <f t="shared" si="18"/>
        <v>163.32454000000001</v>
      </c>
      <c r="T55" s="27">
        <f t="shared" si="19"/>
        <v>1.89669666666667</v>
      </c>
      <c r="U55" s="16">
        <f t="shared" si="10"/>
        <v>-2.5884268592570301</v>
      </c>
      <c r="V55" s="16">
        <f t="shared" si="11"/>
        <v>0.49940857441915998</v>
      </c>
      <c r="W55" s="56">
        <f t="shared" si="12"/>
        <v>58273.088000000003</v>
      </c>
      <c r="X55" s="51">
        <f t="shared" si="20"/>
        <v>69073.088000000003</v>
      </c>
      <c r="Y55" s="51">
        <f t="shared" si="21"/>
        <v>73.088000000003404</v>
      </c>
      <c r="Z55" s="52">
        <f t="shared" si="13"/>
        <v>-155.30561155542199</v>
      </c>
      <c r="AA55" s="52">
        <f t="shared" si="14"/>
        <v>29.964514465149598</v>
      </c>
      <c r="AB55" s="48">
        <f t="shared" si="15"/>
        <v>152.84793364746301</v>
      </c>
      <c r="AC55" s="48"/>
      <c r="AD55" s="48"/>
    </row>
    <row r="56" spans="1:30" x14ac:dyDescent="0.3">
      <c r="A56" s="10">
        <v>449017</v>
      </c>
      <c r="B56" s="10">
        <v>3015.3580000000002</v>
      </c>
      <c r="C56" s="10" t="s">
        <v>607</v>
      </c>
      <c r="D56" s="10" t="s">
        <v>608</v>
      </c>
      <c r="E56" s="10">
        <v>656</v>
      </c>
      <c r="F56" s="12">
        <f t="shared" si="5"/>
        <v>661.5</v>
      </c>
      <c r="H56" s="13">
        <f t="shared" si="0"/>
        <v>39.509947222222202</v>
      </c>
      <c r="I56" s="14">
        <f t="shared" si="1"/>
        <v>52.520333333333298</v>
      </c>
      <c r="J56" s="29">
        <f t="shared" ref="J56:J119" si="26">H56-39</f>
        <v>0.50994722222220201</v>
      </c>
      <c r="K56" s="25">
        <f t="shared" si="2"/>
        <v>5821466.6734405505</v>
      </c>
      <c r="L56" s="14">
        <f t="shared" si="16"/>
        <v>534615.11360981199</v>
      </c>
      <c r="M56" s="14">
        <f t="shared" si="22"/>
        <v>-14395.239850939201</v>
      </c>
      <c r="N56" s="14">
        <f t="shared" si="23"/>
        <v>5138.2854958559601</v>
      </c>
      <c r="O56" s="25">
        <f t="shared" si="7"/>
        <v>160.73611314074299</v>
      </c>
      <c r="P56" s="14">
        <f t="shared" si="24"/>
        <v>15284.7933647463</v>
      </c>
      <c r="Q56" s="25">
        <f t="shared" si="17"/>
        <v>639.02261945262796</v>
      </c>
      <c r="R56" s="14">
        <f t="shared" si="25"/>
        <v>2.3961052410858299</v>
      </c>
      <c r="S56" s="27">
        <f t="shared" si="18"/>
        <v>163.32454000000001</v>
      </c>
      <c r="T56" s="27">
        <f t="shared" si="19"/>
        <v>1.89669666666667</v>
      </c>
      <c r="U56" s="16">
        <f t="shared" si="10"/>
        <v>-2.5884268592570301</v>
      </c>
      <c r="V56" s="16">
        <f t="shared" si="11"/>
        <v>0.49940857441915998</v>
      </c>
      <c r="W56" s="56">
        <f t="shared" si="12"/>
        <v>58273.127999999997</v>
      </c>
      <c r="X56" s="51">
        <f t="shared" si="20"/>
        <v>69073.127999999997</v>
      </c>
      <c r="Y56" s="51">
        <f t="shared" si="21"/>
        <v>73.127999999997002</v>
      </c>
      <c r="Z56" s="52">
        <f t="shared" si="13"/>
        <v>-155.30561155542199</v>
      </c>
      <c r="AA56" s="52">
        <f t="shared" si="14"/>
        <v>29.964514465149598</v>
      </c>
      <c r="AB56" s="48">
        <f t="shared" si="15"/>
        <v>152.84793364746301</v>
      </c>
      <c r="AC56" s="48"/>
      <c r="AD56" s="48"/>
    </row>
    <row r="57" spans="1:30" x14ac:dyDescent="0.3">
      <c r="A57" s="10">
        <v>449029</v>
      </c>
      <c r="B57" s="10">
        <v>3015.4380000000001</v>
      </c>
      <c r="C57" s="10" t="s">
        <v>607</v>
      </c>
      <c r="D57" s="10" t="s">
        <v>608</v>
      </c>
      <c r="E57" s="10">
        <v>656</v>
      </c>
      <c r="F57" s="12">
        <f t="shared" si="5"/>
        <v>661.5</v>
      </c>
      <c r="H57" s="13">
        <f t="shared" si="0"/>
        <v>39.509947222222202</v>
      </c>
      <c r="I57" s="14">
        <f t="shared" si="1"/>
        <v>52.520333333333298</v>
      </c>
      <c r="J57" s="29">
        <f t="shared" si="26"/>
        <v>0.50994722222220201</v>
      </c>
      <c r="K57" s="25">
        <f t="shared" si="2"/>
        <v>5821466.6734405505</v>
      </c>
      <c r="L57" s="14">
        <f t="shared" si="16"/>
        <v>534615.11360981199</v>
      </c>
      <c r="M57" s="14">
        <f t="shared" si="22"/>
        <v>-14395.239850939201</v>
      </c>
      <c r="N57" s="14">
        <f t="shared" si="23"/>
        <v>5138.2854958559601</v>
      </c>
      <c r="O57" s="25">
        <f t="shared" si="7"/>
        <v>160.73611314074299</v>
      </c>
      <c r="P57" s="14">
        <f t="shared" si="24"/>
        <v>15284.7933647463</v>
      </c>
      <c r="Q57" s="25">
        <f t="shared" si="17"/>
        <v>639.02261945262796</v>
      </c>
      <c r="R57" s="14">
        <f t="shared" si="25"/>
        <v>2.3961052410858299</v>
      </c>
      <c r="S57" s="27">
        <f t="shared" si="18"/>
        <v>163.32454000000001</v>
      </c>
      <c r="T57" s="27">
        <f t="shared" si="19"/>
        <v>1.89669666666667</v>
      </c>
      <c r="U57" s="16">
        <f t="shared" si="10"/>
        <v>-2.5884268592570301</v>
      </c>
      <c r="V57" s="16">
        <f t="shared" si="11"/>
        <v>0.49940857441915998</v>
      </c>
      <c r="W57" s="56">
        <f t="shared" si="12"/>
        <v>58273.207999999999</v>
      </c>
      <c r="X57" s="51">
        <f t="shared" si="20"/>
        <v>69073.207999999999</v>
      </c>
      <c r="Y57" s="51">
        <f t="shared" si="21"/>
        <v>73.207999999998705</v>
      </c>
      <c r="Z57" s="52">
        <f t="shared" si="13"/>
        <v>-155.30561155542199</v>
      </c>
      <c r="AA57" s="52">
        <f t="shared" si="14"/>
        <v>29.964514465149598</v>
      </c>
      <c r="AB57" s="48">
        <f t="shared" si="15"/>
        <v>152.84793364746301</v>
      </c>
      <c r="AC57" s="48"/>
      <c r="AD57" s="48"/>
    </row>
    <row r="58" spans="1:30" x14ac:dyDescent="0.3">
      <c r="A58" s="10">
        <v>449041</v>
      </c>
      <c r="B58" s="10">
        <v>3015.518</v>
      </c>
      <c r="C58" s="10" t="s">
        <v>609</v>
      </c>
      <c r="D58" s="10" t="s">
        <v>610</v>
      </c>
      <c r="E58" s="10">
        <v>656</v>
      </c>
      <c r="F58" s="12">
        <f t="shared" si="5"/>
        <v>661.5</v>
      </c>
      <c r="H58" s="13">
        <f t="shared" si="0"/>
        <v>39.509880555555597</v>
      </c>
      <c r="I58" s="14">
        <f t="shared" si="1"/>
        <v>52.5204194444444</v>
      </c>
      <c r="J58" s="29">
        <f t="shared" si="26"/>
        <v>0.50988055555559697</v>
      </c>
      <c r="K58" s="25">
        <f t="shared" si="2"/>
        <v>5821476.2237493899</v>
      </c>
      <c r="L58" s="14">
        <f t="shared" si="16"/>
        <v>534610.52064867003</v>
      </c>
      <c r="M58" s="14">
        <f t="shared" si="22"/>
        <v>-14385.689542099801</v>
      </c>
      <c r="N58" s="14">
        <f t="shared" si="23"/>
        <v>5133.6925347140004</v>
      </c>
      <c r="O58" s="25">
        <f t="shared" si="7"/>
        <v>160.740296150912</v>
      </c>
      <c r="P58" s="14">
        <f t="shared" si="24"/>
        <v>15274.254896480499</v>
      </c>
      <c r="Q58" s="25">
        <f t="shared" si="17"/>
        <v>639.04791080425503</v>
      </c>
      <c r="R58" s="14">
        <f t="shared" si="25"/>
        <v>2.39785435311093</v>
      </c>
      <c r="S58" s="27">
        <f t="shared" si="18"/>
        <v>163.32454000000001</v>
      </c>
      <c r="T58" s="27">
        <f t="shared" si="19"/>
        <v>1.89669666666667</v>
      </c>
      <c r="U58" s="16">
        <f t="shared" si="10"/>
        <v>-2.58424384908801</v>
      </c>
      <c r="V58" s="16">
        <f t="shared" si="11"/>
        <v>0.50115768644425995</v>
      </c>
      <c r="W58" s="56">
        <f t="shared" si="12"/>
        <v>58273.288</v>
      </c>
      <c r="X58" s="51">
        <f t="shared" si="20"/>
        <v>69073.288</v>
      </c>
      <c r="Y58" s="51">
        <f t="shared" si="21"/>
        <v>73.288000000000494</v>
      </c>
      <c r="Z58" s="52">
        <f t="shared" si="13"/>
        <v>-155.05463094528099</v>
      </c>
      <c r="AA58" s="52">
        <f t="shared" si="14"/>
        <v>30.069461186655602</v>
      </c>
      <c r="AB58" s="48">
        <f t="shared" si="15"/>
        <v>152.742548964805</v>
      </c>
      <c r="AC58" s="48"/>
      <c r="AD58" s="48"/>
    </row>
    <row r="59" spans="1:30" x14ac:dyDescent="0.3">
      <c r="A59" s="10">
        <v>449059</v>
      </c>
      <c r="B59" s="10">
        <v>3015.6379999999999</v>
      </c>
      <c r="C59" s="10" t="s">
        <v>611</v>
      </c>
      <c r="D59" s="10" t="s">
        <v>612</v>
      </c>
      <c r="E59" s="10">
        <v>656</v>
      </c>
      <c r="F59" s="12">
        <f t="shared" si="5"/>
        <v>661.5</v>
      </c>
      <c r="H59" s="13">
        <f t="shared" si="0"/>
        <v>39.509794444444402</v>
      </c>
      <c r="I59" s="14">
        <f t="shared" si="1"/>
        <v>52.520588888888902</v>
      </c>
      <c r="J59" s="29">
        <f t="shared" si="26"/>
        <v>0.50979444444440203</v>
      </c>
      <c r="K59" s="25">
        <f t="shared" si="2"/>
        <v>5821495.0379071403</v>
      </c>
      <c r="L59" s="14">
        <f t="shared" si="16"/>
        <v>534604.54235596396</v>
      </c>
      <c r="M59" s="14">
        <f t="shared" si="22"/>
        <v>-14366.8753843493</v>
      </c>
      <c r="N59" s="14">
        <f t="shared" si="23"/>
        <v>5127.7142420079299</v>
      </c>
      <c r="O59" s="25">
        <f t="shared" si="7"/>
        <v>160.73769345462</v>
      </c>
      <c r="P59" s="14">
        <f t="shared" si="24"/>
        <v>15254.525940097699</v>
      </c>
      <c r="Q59" s="25">
        <f t="shared" si="17"/>
        <v>639.09521158253995</v>
      </c>
      <c r="R59" s="14">
        <f t="shared" si="25"/>
        <v>2.40113517432117</v>
      </c>
      <c r="S59" s="27">
        <f t="shared" si="18"/>
        <v>163.32454000000001</v>
      </c>
      <c r="T59" s="27">
        <f t="shared" si="19"/>
        <v>1.89669666666667</v>
      </c>
      <c r="U59" s="16">
        <f t="shared" si="10"/>
        <v>-2.58684654538001</v>
      </c>
      <c r="V59" s="16">
        <f t="shared" si="11"/>
        <v>0.50443850765450005</v>
      </c>
      <c r="W59" s="56">
        <f t="shared" si="12"/>
        <v>58273.408000000003</v>
      </c>
      <c r="X59" s="51">
        <f t="shared" si="20"/>
        <v>69073.407999999996</v>
      </c>
      <c r="Y59" s="51">
        <f t="shared" si="21"/>
        <v>73.407999999995795</v>
      </c>
      <c r="Z59" s="52">
        <f t="shared" si="13"/>
        <v>-155.21079272280099</v>
      </c>
      <c r="AA59" s="52">
        <f t="shared" si="14"/>
        <v>30.266310459269999</v>
      </c>
      <c r="AB59" s="48">
        <f t="shared" si="15"/>
        <v>152.54525940097699</v>
      </c>
      <c r="AC59" s="48"/>
      <c r="AD59" s="48"/>
    </row>
    <row r="60" spans="1:30" x14ac:dyDescent="0.3">
      <c r="A60" s="10">
        <v>449071</v>
      </c>
      <c r="B60" s="10">
        <v>3015.7179999999998</v>
      </c>
      <c r="C60" s="10" t="s">
        <v>613</v>
      </c>
      <c r="D60" s="10" t="s">
        <v>614</v>
      </c>
      <c r="E60" s="10">
        <v>656</v>
      </c>
      <c r="F60" s="12">
        <f t="shared" si="5"/>
        <v>661.5</v>
      </c>
      <c r="H60" s="13">
        <f t="shared" si="0"/>
        <v>39.509730555555599</v>
      </c>
      <c r="I60" s="14">
        <f t="shared" si="1"/>
        <v>52.5206805555556</v>
      </c>
      <c r="J60" s="29">
        <f t="shared" si="26"/>
        <v>0.50973055555559899</v>
      </c>
      <c r="K60" s="25">
        <f t="shared" si="2"/>
        <v>5821505.2077682996</v>
      </c>
      <c r="L60" s="14">
        <f t="shared" si="16"/>
        <v>534600.13362865301</v>
      </c>
      <c r="M60" s="14">
        <f t="shared" si="22"/>
        <v>-14356.705523189999</v>
      </c>
      <c r="N60" s="14">
        <f t="shared" si="23"/>
        <v>5123.30551469698</v>
      </c>
      <c r="O60" s="25">
        <f t="shared" si="7"/>
        <v>160.740451035494</v>
      </c>
      <c r="P60" s="14">
        <f t="shared" si="24"/>
        <v>15243.4659076116</v>
      </c>
      <c r="Q60" s="25">
        <f t="shared" si="17"/>
        <v>639.12170160725805</v>
      </c>
      <c r="R60" s="14">
        <f t="shared" si="25"/>
        <v>2.4029780170328099</v>
      </c>
      <c r="S60" s="27">
        <f t="shared" si="18"/>
        <v>163.32454000000001</v>
      </c>
      <c r="T60" s="27">
        <f t="shared" si="19"/>
        <v>1.89669666666667</v>
      </c>
      <c r="U60" s="16">
        <f t="shared" si="10"/>
        <v>-2.5840889645060101</v>
      </c>
      <c r="V60" s="16">
        <f t="shared" si="11"/>
        <v>0.50628135036613997</v>
      </c>
      <c r="W60" s="56">
        <f t="shared" si="12"/>
        <v>58273.487999999998</v>
      </c>
      <c r="X60" s="51">
        <f t="shared" si="20"/>
        <v>69073.487999999998</v>
      </c>
      <c r="Y60" s="51">
        <f t="shared" si="21"/>
        <v>73.487999999997598</v>
      </c>
      <c r="Z60" s="52">
        <f t="shared" si="13"/>
        <v>-155.04533787036101</v>
      </c>
      <c r="AA60" s="52">
        <f t="shared" si="14"/>
        <v>30.376881021968401</v>
      </c>
      <c r="AB60" s="48">
        <f t="shared" si="15"/>
        <v>152.43465907611599</v>
      </c>
      <c r="AC60" s="48"/>
      <c r="AD60" s="48"/>
    </row>
    <row r="61" spans="1:30" x14ac:dyDescent="0.3">
      <c r="A61" s="10">
        <v>449083</v>
      </c>
      <c r="B61" s="10">
        <v>3015.7979999999998</v>
      </c>
      <c r="C61" s="10" t="s">
        <v>613</v>
      </c>
      <c r="D61" s="10" t="s">
        <v>614</v>
      </c>
      <c r="E61" s="10">
        <v>656</v>
      </c>
      <c r="F61" s="12">
        <f t="shared" si="5"/>
        <v>661.5</v>
      </c>
      <c r="H61" s="13">
        <f t="shared" si="0"/>
        <v>39.509730555555599</v>
      </c>
      <c r="I61" s="14">
        <f t="shared" si="1"/>
        <v>52.5206805555556</v>
      </c>
      <c r="J61" s="29">
        <f t="shared" si="26"/>
        <v>0.50973055555559899</v>
      </c>
      <c r="K61" s="25">
        <f t="shared" si="2"/>
        <v>5821505.2077682996</v>
      </c>
      <c r="L61" s="14">
        <f t="shared" si="16"/>
        <v>534600.13362865301</v>
      </c>
      <c r="M61" s="14">
        <f t="shared" si="22"/>
        <v>-14356.705523189999</v>
      </c>
      <c r="N61" s="14">
        <f t="shared" si="23"/>
        <v>5123.30551469698</v>
      </c>
      <c r="O61" s="25">
        <f t="shared" si="7"/>
        <v>160.740451035494</v>
      </c>
      <c r="P61" s="14">
        <f t="shared" si="24"/>
        <v>15243.4659076116</v>
      </c>
      <c r="Q61" s="25">
        <f t="shared" si="17"/>
        <v>639.12170160725805</v>
      </c>
      <c r="R61" s="14">
        <f t="shared" si="25"/>
        <v>2.4029780170328099</v>
      </c>
      <c r="S61" s="27">
        <f t="shared" si="18"/>
        <v>163.32454000000001</v>
      </c>
      <c r="T61" s="27">
        <f t="shared" si="19"/>
        <v>1.89669666666667</v>
      </c>
      <c r="U61" s="16">
        <f t="shared" si="10"/>
        <v>-2.5840889645060101</v>
      </c>
      <c r="V61" s="16">
        <f t="shared" si="11"/>
        <v>0.50628135036613997</v>
      </c>
      <c r="W61" s="56">
        <f t="shared" si="12"/>
        <v>58273.567999999999</v>
      </c>
      <c r="X61" s="51">
        <f t="shared" si="20"/>
        <v>69073.567999999999</v>
      </c>
      <c r="Y61" s="51">
        <f t="shared" si="21"/>
        <v>73.567999999999302</v>
      </c>
      <c r="Z61" s="52">
        <f t="shared" si="13"/>
        <v>-155.04533787036101</v>
      </c>
      <c r="AA61" s="52">
        <f t="shared" si="14"/>
        <v>30.376881021968401</v>
      </c>
      <c r="AB61" s="48">
        <f t="shared" si="15"/>
        <v>152.43465907611599</v>
      </c>
      <c r="AC61" s="48"/>
      <c r="AD61" s="48"/>
    </row>
    <row r="62" spans="1:30" x14ac:dyDescent="0.3">
      <c r="A62" s="10">
        <v>449095</v>
      </c>
      <c r="B62" s="10">
        <v>3015.8780000000002</v>
      </c>
      <c r="C62" s="10" t="s">
        <v>615</v>
      </c>
      <c r="D62" s="10" t="s">
        <v>616</v>
      </c>
      <c r="E62" s="10">
        <v>656</v>
      </c>
      <c r="F62" s="12">
        <f t="shared" si="5"/>
        <v>661.5</v>
      </c>
      <c r="H62" s="13">
        <f t="shared" si="0"/>
        <v>39.509686111111101</v>
      </c>
      <c r="I62" s="14">
        <f t="shared" si="1"/>
        <v>52.520763888888901</v>
      </c>
      <c r="J62" s="29">
        <f t="shared" si="26"/>
        <v>0.50968611111110096</v>
      </c>
      <c r="K62" s="25">
        <f t="shared" si="2"/>
        <v>5821514.4596345099</v>
      </c>
      <c r="L62" s="14">
        <f t="shared" si="16"/>
        <v>534597.051328531</v>
      </c>
      <c r="M62" s="14">
        <f t="shared" si="22"/>
        <v>-14347.4536569798</v>
      </c>
      <c r="N62" s="14">
        <f t="shared" si="23"/>
        <v>5120.2232145749704</v>
      </c>
      <c r="O62" s="25">
        <f t="shared" si="7"/>
        <v>160.73967419563601</v>
      </c>
      <c r="P62" s="14">
        <f t="shared" si="24"/>
        <v>15233.716296631501</v>
      </c>
      <c r="Q62" s="25">
        <f t="shared" si="17"/>
        <v>639.14503709205201</v>
      </c>
      <c r="R62" s="14">
        <f t="shared" si="25"/>
        <v>2.4046046761265001</v>
      </c>
      <c r="S62" s="27">
        <f t="shared" si="18"/>
        <v>163.32454000000001</v>
      </c>
      <c r="T62" s="27">
        <f t="shared" si="19"/>
        <v>1.89669666666667</v>
      </c>
      <c r="U62" s="16">
        <f t="shared" si="10"/>
        <v>-2.584865804364</v>
      </c>
      <c r="V62" s="16">
        <f t="shared" si="11"/>
        <v>0.50790800945982995</v>
      </c>
      <c r="W62" s="56">
        <f t="shared" si="12"/>
        <v>58273.648000000001</v>
      </c>
      <c r="X62" s="51">
        <f t="shared" si="20"/>
        <v>69073.648000000001</v>
      </c>
      <c r="Y62" s="51">
        <f t="shared" si="21"/>
        <v>73.648000000001005</v>
      </c>
      <c r="Z62" s="52">
        <f t="shared" si="13"/>
        <v>-155.09194826184</v>
      </c>
      <c r="AA62" s="52">
        <f t="shared" si="14"/>
        <v>30.474480567589801</v>
      </c>
      <c r="AB62" s="48">
        <f t="shared" si="15"/>
        <v>152.33716296631499</v>
      </c>
      <c r="AC62" s="48"/>
      <c r="AD62" s="48"/>
    </row>
    <row r="63" spans="1:30" x14ac:dyDescent="0.3">
      <c r="A63" s="10">
        <v>449107</v>
      </c>
      <c r="B63" s="10">
        <v>3015.9580000000001</v>
      </c>
      <c r="C63" s="10" t="s">
        <v>617</v>
      </c>
      <c r="D63" s="10" t="s">
        <v>618</v>
      </c>
      <c r="E63" s="10">
        <v>656</v>
      </c>
      <c r="F63" s="12">
        <f t="shared" si="5"/>
        <v>661.5</v>
      </c>
      <c r="H63" s="13">
        <f t="shared" si="0"/>
        <v>39.509647222222199</v>
      </c>
      <c r="I63" s="14">
        <f t="shared" si="1"/>
        <v>52.520850000000003</v>
      </c>
      <c r="J63" s="29">
        <f t="shared" si="26"/>
        <v>0.50964722222219905</v>
      </c>
      <c r="K63" s="25">
        <f t="shared" si="2"/>
        <v>5821524.0232702298</v>
      </c>
      <c r="L63" s="14">
        <f t="shared" si="16"/>
        <v>534594.34396076703</v>
      </c>
      <c r="M63" s="14">
        <f t="shared" si="22"/>
        <v>-14337.8900212598</v>
      </c>
      <c r="N63" s="14">
        <f t="shared" si="23"/>
        <v>5117.5158468110003</v>
      </c>
      <c r="O63" s="25">
        <f t="shared" si="7"/>
        <v>160.73717298168501</v>
      </c>
      <c r="P63" s="14">
        <f t="shared" si="24"/>
        <v>15223.7990890613</v>
      </c>
      <c r="Q63" s="25">
        <f t="shared" si="17"/>
        <v>639.16875839768795</v>
      </c>
      <c r="R63" s="14">
        <f t="shared" si="25"/>
        <v>2.4062613794297301</v>
      </c>
      <c r="S63" s="27">
        <f t="shared" si="18"/>
        <v>163.32454000000001</v>
      </c>
      <c r="T63" s="27">
        <f t="shared" si="19"/>
        <v>1.89669666666667</v>
      </c>
      <c r="U63" s="16">
        <f t="shared" si="10"/>
        <v>-2.5873670183150099</v>
      </c>
      <c r="V63" s="16">
        <f t="shared" si="11"/>
        <v>0.50956471276306003</v>
      </c>
      <c r="W63" s="56">
        <f t="shared" si="12"/>
        <v>58273.728000000003</v>
      </c>
      <c r="X63" s="51">
        <f t="shared" si="20"/>
        <v>69073.728000000003</v>
      </c>
      <c r="Y63" s="51">
        <f t="shared" si="21"/>
        <v>73.728000000002794</v>
      </c>
      <c r="Z63" s="52">
        <f t="shared" si="13"/>
        <v>-155.24202109890101</v>
      </c>
      <c r="AA63" s="52">
        <f t="shared" si="14"/>
        <v>30.573882765783601</v>
      </c>
      <c r="AB63" s="48">
        <f t="shared" si="15"/>
        <v>152.23799089061299</v>
      </c>
      <c r="AC63" s="48"/>
      <c r="AD63" s="48"/>
    </row>
    <row r="64" spans="1:30" x14ac:dyDescent="0.3">
      <c r="A64" s="10">
        <v>449113</v>
      </c>
      <c r="B64" s="10">
        <v>3015.998</v>
      </c>
      <c r="C64" s="10" t="s">
        <v>617</v>
      </c>
      <c r="D64" s="10" t="s">
        <v>618</v>
      </c>
      <c r="E64" s="10">
        <v>656</v>
      </c>
      <c r="F64" s="12">
        <f t="shared" si="5"/>
        <v>661.5</v>
      </c>
      <c r="H64" s="13">
        <f t="shared" si="0"/>
        <v>39.509647222222199</v>
      </c>
      <c r="I64" s="14">
        <f t="shared" si="1"/>
        <v>52.520850000000003</v>
      </c>
      <c r="J64" s="29">
        <f t="shared" si="26"/>
        <v>0.50964722222219905</v>
      </c>
      <c r="K64" s="25">
        <f t="shared" si="2"/>
        <v>5821524.0232702298</v>
      </c>
      <c r="L64" s="14">
        <f t="shared" si="16"/>
        <v>534594.34396076703</v>
      </c>
      <c r="M64" s="14">
        <f t="shared" si="22"/>
        <v>-14337.8900212598</v>
      </c>
      <c r="N64" s="14">
        <f t="shared" si="23"/>
        <v>5117.5158468110003</v>
      </c>
      <c r="O64" s="25">
        <f t="shared" si="7"/>
        <v>160.73717298168501</v>
      </c>
      <c r="P64" s="14">
        <f t="shared" si="24"/>
        <v>15223.7990890613</v>
      </c>
      <c r="Q64" s="25">
        <f t="shared" si="17"/>
        <v>639.16875839768795</v>
      </c>
      <c r="R64" s="14">
        <f t="shared" si="25"/>
        <v>2.4062613794297301</v>
      </c>
      <c r="S64" s="27">
        <f t="shared" si="18"/>
        <v>163.32454000000001</v>
      </c>
      <c r="T64" s="27">
        <f t="shared" si="19"/>
        <v>1.89669666666667</v>
      </c>
      <c r="U64" s="16">
        <f t="shared" si="10"/>
        <v>-2.5873670183150099</v>
      </c>
      <c r="V64" s="16">
        <f t="shared" si="11"/>
        <v>0.50956471276306003</v>
      </c>
      <c r="W64" s="56">
        <f t="shared" si="12"/>
        <v>58273.767999999996</v>
      </c>
      <c r="X64" s="51">
        <f t="shared" si="20"/>
        <v>69073.767999999996</v>
      </c>
      <c r="Y64" s="51">
        <f t="shared" si="21"/>
        <v>73.767999999996405</v>
      </c>
      <c r="Z64" s="52">
        <f t="shared" si="13"/>
        <v>-155.24202109890101</v>
      </c>
      <c r="AA64" s="52">
        <f t="shared" si="14"/>
        <v>30.573882765783601</v>
      </c>
      <c r="AB64" s="48">
        <f t="shared" si="15"/>
        <v>152.23799089061299</v>
      </c>
      <c r="AC64" s="48"/>
      <c r="AD64" s="48"/>
    </row>
    <row r="65" spans="1:30" x14ac:dyDescent="0.3">
      <c r="A65" s="10">
        <v>449125</v>
      </c>
      <c r="B65" s="10">
        <v>3016.078</v>
      </c>
      <c r="C65" s="10" t="s">
        <v>619</v>
      </c>
      <c r="D65" s="10" t="s">
        <v>620</v>
      </c>
      <c r="E65" s="10">
        <v>656</v>
      </c>
      <c r="F65" s="12">
        <f t="shared" si="5"/>
        <v>661.5</v>
      </c>
      <c r="H65" s="13">
        <f t="shared" si="0"/>
        <v>39.509583333333303</v>
      </c>
      <c r="I65" s="14">
        <f t="shared" si="1"/>
        <v>52.520930555555601</v>
      </c>
      <c r="J65" s="29">
        <f t="shared" si="26"/>
        <v>0.50958333333330297</v>
      </c>
      <c r="K65" s="25">
        <f t="shared" si="2"/>
        <v>5821532.9567187903</v>
      </c>
      <c r="L65" s="14">
        <f t="shared" si="16"/>
        <v>534589.94400656701</v>
      </c>
      <c r="M65" s="14">
        <f t="shared" si="22"/>
        <v>-14328.956572699301</v>
      </c>
      <c r="N65" s="14">
        <f t="shared" si="23"/>
        <v>5113.1158926109701</v>
      </c>
      <c r="O65" s="25">
        <f t="shared" si="7"/>
        <v>160.74146966685299</v>
      </c>
      <c r="P65" s="14">
        <f t="shared" si="24"/>
        <v>15213.9064869472</v>
      </c>
      <c r="Q65" s="25">
        <f t="shared" si="17"/>
        <v>639.192405458998</v>
      </c>
      <c r="R65" s="14">
        <f t="shared" si="25"/>
        <v>2.40791606812562</v>
      </c>
      <c r="S65" s="27">
        <f t="shared" si="18"/>
        <v>163.32454000000001</v>
      </c>
      <c r="T65" s="27">
        <f t="shared" si="19"/>
        <v>1.89669666666667</v>
      </c>
      <c r="U65" s="16">
        <f t="shared" si="10"/>
        <v>-2.5830703331470199</v>
      </c>
      <c r="V65" s="16">
        <f t="shared" si="11"/>
        <v>0.51121940145894995</v>
      </c>
      <c r="W65" s="56">
        <f t="shared" si="12"/>
        <v>58273.847999999904</v>
      </c>
      <c r="X65" s="51">
        <f t="shared" si="20"/>
        <v>69073.847999999896</v>
      </c>
      <c r="Y65" s="51">
        <f t="shared" si="21"/>
        <v>73.847999999896302</v>
      </c>
      <c r="Z65" s="52">
        <f t="shared" si="13"/>
        <v>-154.984219988821</v>
      </c>
      <c r="AA65" s="52">
        <f t="shared" si="14"/>
        <v>30.673164087537</v>
      </c>
      <c r="AB65" s="48">
        <f t="shared" si="15"/>
        <v>152.13906486947201</v>
      </c>
      <c r="AC65" s="48"/>
      <c r="AD65" s="48"/>
    </row>
    <row r="66" spans="1:30" x14ac:dyDescent="0.3">
      <c r="A66" s="10">
        <v>449137</v>
      </c>
      <c r="B66" s="10">
        <v>3016.1579999999999</v>
      </c>
      <c r="C66" s="10" t="s">
        <v>621</v>
      </c>
      <c r="D66" s="10" t="s">
        <v>622</v>
      </c>
      <c r="E66" s="10">
        <v>656</v>
      </c>
      <c r="F66" s="12">
        <f t="shared" si="5"/>
        <v>661.5</v>
      </c>
      <c r="H66" s="13">
        <f t="shared" ref="H66:H129" si="27">MID(C66,4,2)+MID(C66,7,2)/60+MID(C66,10,5)/3600</f>
        <v>39.509538888888898</v>
      </c>
      <c r="I66" s="14">
        <f t="shared" ref="I66:I129" si="28">MID(D66,4,2)+MID(D66,7,2)/60+MID(D66,10,5)/3600</f>
        <v>52.5210222222222</v>
      </c>
      <c r="J66" s="29">
        <f t="shared" si="26"/>
        <v>0.50953888888889798</v>
      </c>
      <c r="K66" s="25">
        <f t="shared" ref="K66:K129" si="29">6367558.4968*RADIANS(I66)-SIN(RADIANS(2*I66))*(16002.89+66.9607*(SIN(RADIANS(I66)))^2+0.3515*(SIN(RADIANS(I66)))^4)+(RADIANS(J66))^2*SIN(RADIANS(2*I66))*(1594561.25+5336.535*(SIN(RADIANS(I66)))^2+26.79*(SIN(RADIANS(I66)))^4+0.149*(SIN(RADIANS(I66)))^6)+(RADIANS(J66))^4*SIN(RADIANS(2*I66))*(672483.4-811219.9*(SIN(RADIANS(I66)))^2+5420*(SIN(RADIANS(I66)))^4-10.6*(SIN(RADIANS(I66)))^6)+(RADIANS(J66))^6*SIN(RADIANS(I66*2))*(278194-830174*(SIN(RADIANS(I66)))^2+572434*(SIN(RADIANS(I66)))^4-16010*(SIN(RADIANS(I66)))^6)+(RADIANS(J66))^8*SIN(RADIANS(2*I66))*(109500-574700*(SIN(RADIANS(I66)))^2+863700*(SIN(RADIANS(I66)))^4-398600*(SIN(RADIANS(I66)))^6)</f>
        <v>5821543.1359081799</v>
      </c>
      <c r="L66" s="14">
        <f t="shared" si="16"/>
        <v>534586.85519764898</v>
      </c>
      <c r="M66" s="14">
        <f t="shared" si="22"/>
        <v>-14318.7773833097</v>
      </c>
      <c r="N66" s="14">
        <f t="shared" si="23"/>
        <v>5110.0270836929603</v>
      </c>
      <c r="O66" s="25">
        <f t="shared" si="7"/>
        <v>160.739540505219</v>
      </c>
      <c r="P66" s="14">
        <f t="shared" si="24"/>
        <v>15203.2813086142</v>
      </c>
      <c r="Q66" s="25">
        <f t="shared" si="17"/>
        <v>639.21778653347599</v>
      </c>
      <c r="R66" s="14">
        <f t="shared" si="25"/>
        <v>2.4096956275119301</v>
      </c>
      <c r="S66" s="27">
        <f t="shared" si="18"/>
        <v>163.32454000000001</v>
      </c>
      <c r="T66" s="27">
        <f t="shared" si="19"/>
        <v>1.89669666666667</v>
      </c>
      <c r="U66" s="16">
        <f t="shared" si="10"/>
        <v>-2.58499949478102</v>
      </c>
      <c r="V66" s="16">
        <f t="shared" si="11"/>
        <v>0.51299896084525998</v>
      </c>
      <c r="W66" s="56">
        <f t="shared" si="12"/>
        <v>58273.928</v>
      </c>
      <c r="X66" s="51">
        <f t="shared" si="20"/>
        <v>69073.928</v>
      </c>
      <c r="Y66" s="51">
        <f t="shared" si="21"/>
        <v>73.927999999999898</v>
      </c>
      <c r="Z66" s="52">
        <f t="shared" si="13"/>
        <v>-155.09996968686099</v>
      </c>
      <c r="AA66" s="52">
        <f t="shared" si="14"/>
        <v>30.779937650715599</v>
      </c>
      <c r="AB66" s="48">
        <f t="shared" si="15"/>
        <v>152.032813086142</v>
      </c>
      <c r="AC66" s="48"/>
      <c r="AD66" s="48"/>
    </row>
    <row r="67" spans="1:30" x14ac:dyDescent="0.3">
      <c r="A67" s="10">
        <v>449155</v>
      </c>
      <c r="B67" s="10">
        <v>3016.2779999999998</v>
      </c>
      <c r="C67" s="10" t="s">
        <v>623</v>
      </c>
      <c r="D67" s="10" t="s">
        <v>624</v>
      </c>
      <c r="E67" s="10">
        <v>656</v>
      </c>
      <c r="F67" s="12">
        <f t="shared" ref="F67:F130" si="30">E67+$AE$16</f>
        <v>661.5</v>
      </c>
      <c r="H67" s="13">
        <f t="shared" si="27"/>
        <v>39.5094944444444</v>
      </c>
      <c r="I67" s="14">
        <f t="shared" si="28"/>
        <v>52.521127777777799</v>
      </c>
      <c r="J67" s="29">
        <f t="shared" si="26"/>
        <v>0.50949444444439995</v>
      </c>
      <c r="K67" s="25">
        <f t="shared" si="29"/>
        <v>5821554.8606271902</v>
      </c>
      <c r="L67" s="14">
        <f t="shared" ref="L67:L130" si="31">500000+RADIANS(J67)*COS(RADIANS(I67))*(6378245+21346.1415*(SIN(RADIANS(I67)))^2+107.159*(SIN(RADIANS(I67)))^4+0.5977*(SIN(RADIANS(I67)))^6)+(RADIANS(J67))^3*COS(RADIANS(I67))*(1070204.16-2136826.66*(SIN(RADIANS(I67)))^2+17.98*(SIN(RADIANS(I67)))^4-11.99*(SIN(RADIANS(I67)))^6)+(RADIANS(J67))^5*COS(RADIANS(I67))*(270806-1523417*(SIN(RADIANS(I67)))^2+1327645*(SIN(RADIANS(I67)))^4-21701*(SIN(RADIANS(I67)))^6)+(RADIANS(J67))^7*COS(RADIANS(I67))*(79690-866190*(SIN(RADIANS(I67)))^2+1730360*(SIN(RADIANS(I67)))^4-945460*(SIN(RADIANS(I67)))^6)</f>
        <v>534583.75549446</v>
      </c>
      <c r="M67" s="14">
        <f t="shared" si="22"/>
        <v>-14307.052664299399</v>
      </c>
      <c r="N67" s="14">
        <f t="shared" si="23"/>
        <v>5106.9273805039702</v>
      </c>
      <c r="O67" s="25">
        <f t="shared" ref="O67:O130" si="32">DEGREES(IF(M67-$M$2=0,IF(N67-$N$2=0,99999,IF(M67-$M$2&gt;0,PI()/2,3*PI()/2)),IF(N67-$N$2=0,IF(M67-$M$2&gt;0,0,PI()),IF(M67-$M$2&lt;0,PI()+ATAN((N67-$N$2)/(M67-$M$2)),IF(N67-$N$2&gt;0,ATAN((N67-$N$2)/(M67-$M$2)),2*PI()+ATAN((N67-$N$2)/(M67-$M$2)))))))+$AE$18</f>
        <v>160.73568789044899</v>
      </c>
      <c r="P67" s="14">
        <f t="shared" si="24"/>
        <v>15191.196898492801</v>
      </c>
      <c r="Q67" s="25">
        <f t="shared" si="17"/>
        <v>639.24663182085499</v>
      </c>
      <c r="R67" s="14">
        <f t="shared" si="25"/>
        <v>2.4117225336538701</v>
      </c>
      <c r="S67" s="27">
        <f t="shared" si="18"/>
        <v>163.32454000000001</v>
      </c>
      <c r="T67" s="27">
        <f t="shared" si="19"/>
        <v>1.89669666666667</v>
      </c>
      <c r="U67" s="16">
        <f t="shared" ref="U67:U130" si="33">O67-S67</f>
        <v>-2.5888521095510302</v>
      </c>
      <c r="V67" s="16">
        <f t="shared" ref="V67:V130" si="34">R67-T67</f>
        <v>0.51502586698719999</v>
      </c>
      <c r="W67" s="56">
        <f t="shared" ref="W67:W130" si="35">B67+$AC$4</f>
        <v>58274.048000000003</v>
      </c>
      <c r="X67" s="51">
        <f t="shared" si="20"/>
        <v>69074.047999999995</v>
      </c>
      <c r="Y67" s="51">
        <f t="shared" si="21"/>
        <v>74.047999999995199</v>
      </c>
      <c r="Z67" s="52">
        <f t="shared" ref="Z67:Z130" si="36">U67*60</f>
        <v>-155.33112657306199</v>
      </c>
      <c r="AA67" s="52">
        <f t="shared" ref="AA67:AA130" si="37">V67*60</f>
        <v>30.901552019232</v>
      </c>
      <c r="AB67" s="48">
        <f t="shared" ref="AB67:AB130" si="38">P67/100</f>
        <v>151.911968984928</v>
      </c>
      <c r="AC67" s="48"/>
      <c r="AD67" s="48"/>
    </row>
    <row r="68" spans="1:30" x14ac:dyDescent="0.3">
      <c r="A68" s="10">
        <v>449167</v>
      </c>
      <c r="B68" s="10">
        <v>3016.3580000000002</v>
      </c>
      <c r="C68" s="10" t="s">
        <v>625</v>
      </c>
      <c r="D68" s="10" t="s">
        <v>626</v>
      </c>
      <c r="E68" s="10">
        <v>656</v>
      </c>
      <c r="F68" s="12">
        <f t="shared" si="30"/>
        <v>661.5</v>
      </c>
      <c r="H68" s="13">
        <f t="shared" si="27"/>
        <v>39.509433333333298</v>
      </c>
      <c r="I68" s="14">
        <f t="shared" si="28"/>
        <v>52.521213888888902</v>
      </c>
      <c r="J68" s="29">
        <f t="shared" si="26"/>
        <v>0.50943333333329799</v>
      </c>
      <c r="K68" s="25">
        <f t="shared" si="29"/>
        <v>5821564.4136269502</v>
      </c>
      <c r="L68" s="14">
        <f t="shared" si="31"/>
        <v>534579.539774106</v>
      </c>
      <c r="M68" s="14">
        <f t="shared" si="22"/>
        <v>-14297.4996645394</v>
      </c>
      <c r="N68" s="14">
        <f t="shared" si="23"/>
        <v>5102.7116601499702</v>
      </c>
      <c r="O68" s="25">
        <f t="shared" si="32"/>
        <v>160.73855201958099</v>
      </c>
      <c r="P68" s="14">
        <f t="shared" si="24"/>
        <v>15180.782685492</v>
      </c>
      <c r="Q68" s="25">
        <f t="shared" ref="Q68:Q131" si="39">F68-$F$2-6366707.1*(1-COS(P68/6366707.1))</f>
        <v>639.27147197470197</v>
      </c>
      <c r="R68" s="14">
        <f t="shared" si="25"/>
        <v>2.4134718209926</v>
      </c>
      <c r="S68" s="27">
        <f t="shared" ref="S68:S131" si="40">$AG$12+$AE$12/60</f>
        <v>163.32454000000001</v>
      </c>
      <c r="T68" s="27">
        <f t="shared" ref="T68:T131" si="41">$AG$14+$AE$14/60</f>
        <v>1.89669666666667</v>
      </c>
      <c r="U68" s="16">
        <f t="shared" si="33"/>
        <v>-2.58598798041902</v>
      </c>
      <c r="V68" s="16">
        <f t="shared" si="34"/>
        <v>0.51677515432593002</v>
      </c>
      <c r="W68" s="56">
        <f t="shared" si="35"/>
        <v>58274.127999999997</v>
      </c>
      <c r="X68" s="51">
        <f t="shared" ref="X68:X131" si="42">W68+10800</f>
        <v>69074.127999999997</v>
      </c>
      <c r="Y68" s="51">
        <f t="shared" ref="Y68:Y131" si="43">X68-69000</f>
        <v>74.127999999997002</v>
      </c>
      <c r="Z68" s="52">
        <f t="shared" si="36"/>
        <v>-155.159278825141</v>
      </c>
      <c r="AA68" s="52">
        <f t="shared" si="37"/>
        <v>31.006509259555799</v>
      </c>
      <c r="AB68" s="48">
        <f t="shared" si="38"/>
        <v>151.80782685491999</v>
      </c>
      <c r="AC68" s="48"/>
      <c r="AD68" s="48"/>
    </row>
    <row r="69" spans="1:30" x14ac:dyDescent="0.3">
      <c r="A69" s="10">
        <v>449179</v>
      </c>
      <c r="B69" s="10">
        <v>3016.4380000000001</v>
      </c>
      <c r="C69" s="10" t="s">
        <v>627</v>
      </c>
      <c r="D69" s="10" t="s">
        <v>628</v>
      </c>
      <c r="E69" s="10">
        <v>656</v>
      </c>
      <c r="F69" s="12">
        <f t="shared" si="30"/>
        <v>661.5</v>
      </c>
      <c r="H69" s="13">
        <f t="shared" si="27"/>
        <v>39.509386111111098</v>
      </c>
      <c r="I69" s="14">
        <f t="shared" si="28"/>
        <v>52.521299999999997</v>
      </c>
      <c r="J69" s="29">
        <f t="shared" si="26"/>
        <v>0.50938611111109799</v>
      </c>
      <c r="K69" s="25">
        <f t="shared" si="29"/>
        <v>5821573.9732818501</v>
      </c>
      <c r="L69" s="14">
        <f t="shared" si="31"/>
        <v>534576.26681772596</v>
      </c>
      <c r="M69" s="14">
        <f t="shared" si="22"/>
        <v>-14287.9400096395</v>
      </c>
      <c r="N69" s="14">
        <f t="shared" si="23"/>
        <v>5099.4387037699298</v>
      </c>
      <c r="O69" s="25">
        <f t="shared" si="32"/>
        <v>160.73805816484301</v>
      </c>
      <c r="P69" s="14">
        <f t="shared" si="24"/>
        <v>15170.679115074699</v>
      </c>
      <c r="Q69" s="25">
        <f t="shared" si="39"/>
        <v>639.29555489805102</v>
      </c>
      <c r="R69" s="14">
        <f t="shared" si="25"/>
        <v>2.4151711652286898</v>
      </c>
      <c r="S69" s="27">
        <f t="shared" si="40"/>
        <v>163.32454000000001</v>
      </c>
      <c r="T69" s="27">
        <f t="shared" si="41"/>
        <v>1.89669666666667</v>
      </c>
      <c r="U69" s="16">
        <f t="shared" si="33"/>
        <v>-2.586481835157</v>
      </c>
      <c r="V69" s="16">
        <f t="shared" si="34"/>
        <v>0.51847449856201999</v>
      </c>
      <c r="W69" s="56">
        <f t="shared" si="35"/>
        <v>58274.207999999999</v>
      </c>
      <c r="X69" s="51">
        <f t="shared" si="42"/>
        <v>69074.207999999999</v>
      </c>
      <c r="Y69" s="51">
        <f t="shared" si="43"/>
        <v>74.207999999998705</v>
      </c>
      <c r="Z69" s="52">
        <f t="shared" si="36"/>
        <v>-155.18891010941999</v>
      </c>
      <c r="AA69" s="52">
        <f t="shared" si="37"/>
        <v>31.108469913721201</v>
      </c>
      <c r="AB69" s="48">
        <f t="shared" si="38"/>
        <v>151.70679115074699</v>
      </c>
      <c r="AC69" s="48"/>
      <c r="AD69" s="48"/>
    </row>
    <row r="70" spans="1:30" x14ac:dyDescent="0.3">
      <c r="A70" s="10">
        <v>449191</v>
      </c>
      <c r="B70" s="10">
        <v>3016.518</v>
      </c>
      <c r="C70" s="10" t="s">
        <v>629</v>
      </c>
      <c r="D70" s="10" t="s">
        <v>630</v>
      </c>
      <c r="E70" s="10">
        <v>656</v>
      </c>
      <c r="F70" s="12">
        <f t="shared" si="30"/>
        <v>661.5</v>
      </c>
      <c r="H70" s="13">
        <f t="shared" si="27"/>
        <v>39.509344444444402</v>
      </c>
      <c r="I70" s="14">
        <f t="shared" si="28"/>
        <v>52.521383333333297</v>
      </c>
      <c r="J70" s="29">
        <f t="shared" si="26"/>
        <v>0.50934444444440197</v>
      </c>
      <c r="K70" s="25">
        <f t="shared" si="29"/>
        <v>5821583.2264938802</v>
      </c>
      <c r="L70" s="14">
        <f t="shared" si="31"/>
        <v>534573.37315290305</v>
      </c>
      <c r="M70" s="14">
        <f t="shared" si="22"/>
        <v>-14278.6867976095</v>
      </c>
      <c r="N70" s="14">
        <f t="shared" si="23"/>
        <v>5096.5450389470197</v>
      </c>
      <c r="O70" s="25">
        <f t="shared" si="32"/>
        <v>160.736602948285</v>
      </c>
      <c r="P70" s="14">
        <f t="shared" si="24"/>
        <v>15160.991656163</v>
      </c>
      <c r="Q70" s="25">
        <f t="shared" si="39"/>
        <v>639.31863091929301</v>
      </c>
      <c r="R70" s="14">
        <f t="shared" si="25"/>
        <v>2.4168025946499898</v>
      </c>
      <c r="S70" s="27">
        <f t="shared" si="40"/>
        <v>163.32454000000001</v>
      </c>
      <c r="T70" s="27">
        <f t="shared" si="41"/>
        <v>1.89669666666667</v>
      </c>
      <c r="U70" s="16">
        <f t="shared" si="33"/>
        <v>-2.58793705171502</v>
      </c>
      <c r="V70" s="16">
        <f t="shared" si="34"/>
        <v>0.52010592798332</v>
      </c>
      <c r="W70" s="56">
        <f t="shared" si="35"/>
        <v>58274.288</v>
      </c>
      <c r="X70" s="51">
        <f t="shared" si="42"/>
        <v>69074.288</v>
      </c>
      <c r="Y70" s="51">
        <f t="shared" si="43"/>
        <v>74.288000000000494</v>
      </c>
      <c r="Z70" s="52">
        <f t="shared" si="36"/>
        <v>-155.27622310290101</v>
      </c>
      <c r="AA70" s="52">
        <f t="shared" si="37"/>
        <v>31.206355678999198</v>
      </c>
      <c r="AB70" s="48">
        <f t="shared" si="38"/>
        <v>151.60991656163</v>
      </c>
      <c r="AC70" s="48"/>
      <c r="AD70" s="48"/>
    </row>
    <row r="71" spans="1:30" x14ac:dyDescent="0.3">
      <c r="A71" s="10">
        <v>449203</v>
      </c>
      <c r="B71" s="10">
        <v>3016.598</v>
      </c>
      <c r="C71" s="10" t="s">
        <v>629</v>
      </c>
      <c r="D71" s="10" t="s">
        <v>630</v>
      </c>
      <c r="E71" s="10">
        <v>656</v>
      </c>
      <c r="F71" s="12">
        <f t="shared" si="30"/>
        <v>661.5</v>
      </c>
      <c r="H71" s="13">
        <f t="shared" si="27"/>
        <v>39.509344444444402</v>
      </c>
      <c r="I71" s="14">
        <f t="shared" si="28"/>
        <v>52.521383333333297</v>
      </c>
      <c r="J71" s="29">
        <f t="shared" si="26"/>
        <v>0.50934444444440197</v>
      </c>
      <c r="K71" s="25">
        <f t="shared" si="29"/>
        <v>5821583.2264938802</v>
      </c>
      <c r="L71" s="14">
        <f t="shared" si="31"/>
        <v>534573.37315290305</v>
      </c>
      <c r="M71" s="14">
        <f t="shared" si="22"/>
        <v>-14278.6867976095</v>
      </c>
      <c r="N71" s="14">
        <f t="shared" si="23"/>
        <v>5096.5450389470197</v>
      </c>
      <c r="O71" s="25">
        <f t="shared" si="32"/>
        <v>160.736602948285</v>
      </c>
      <c r="P71" s="14">
        <f t="shared" si="24"/>
        <v>15160.991656163</v>
      </c>
      <c r="Q71" s="25">
        <f t="shared" si="39"/>
        <v>639.31863091929301</v>
      </c>
      <c r="R71" s="14">
        <f t="shared" si="25"/>
        <v>2.4168025946499898</v>
      </c>
      <c r="S71" s="27">
        <f t="shared" si="40"/>
        <v>163.32454000000001</v>
      </c>
      <c r="T71" s="27">
        <f t="shared" si="41"/>
        <v>1.89669666666667</v>
      </c>
      <c r="U71" s="16">
        <f t="shared" si="33"/>
        <v>-2.58793705171502</v>
      </c>
      <c r="V71" s="16">
        <f t="shared" si="34"/>
        <v>0.52010592798332</v>
      </c>
      <c r="W71" s="56">
        <f t="shared" si="35"/>
        <v>58274.368000000002</v>
      </c>
      <c r="X71" s="51">
        <f t="shared" si="42"/>
        <v>69074.368000000002</v>
      </c>
      <c r="Y71" s="51">
        <f t="shared" si="43"/>
        <v>74.368000000002198</v>
      </c>
      <c r="Z71" s="52">
        <f t="shared" si="36"/>
        <v>-155.27622310290101</v>
      </c>
      <c r="AA71" s="52">
        <f t="shared" si="37"/>
        <v>31.206355678999198</v>
      </c>
      <c r="AB71" s="48">
        <f t="shared" si="38"/>
        <v>151.60991656163</v>
      </c>
      <c r="AC71" s="48"/>
      <c r="AD71" s="48"/>
    </row>
    <row r="72" spans="1:30" x14ac:dyDescent="0.3">
      <c r="A72" s="10">
        <v>449209</v>
      </c>
      <c r="B72" s="10">
        <v>3016.6379999999999</v>
      </c>
      <c r="C72" s="10" t="s">
        <v>629</v>
      </c>
      <c r="D72" s="10" t="s">
        <v>630</v>
      </c>
      <c r="E72" s="10">
        <v>656</v>
      </c>
      <c r="F72" s="12">
        <f t="shared" si="30"/>
        <v>661.5</v>
      </c>
      <c r="H72" s="13">
        <f t="shared" si="27"/>
        <v>39.509344444444402</v>
      </c>
      <c r="I72" s="14">
        <f t="shared" si="28"/>
        <v>52.521383333333297</v>
      </c>
      <c r="J72" s="29">
        <f t="shared" si="26"/>
        <v>0.50934444444440197</v>
      </c>
      <c r="K72" s="25">
        <f t="shared" si="29"/>
        <v>5821583.2264938802</v>
      </c>
      <c r="L72" s="14">
        <f t="shared" si="31"/>
        <v>534573.37315290305</v>
      </c>
      <c r="M72" s="14">
        <f t="shared" si="22"/>
        <v>-14278.6867976095</v>
      </c>
      <c r="N72" s="14">
        <f t="shared" si="23"/>
        <v>5096.5450389470197</v>
      </c>
      <c r="O72" s="25">
        <f t="shared" si="32"/>
        <v>160.736602948285</v>
      </c>
      <c r="P72" s="14">
        <f t="shared" si="24"/>
        <v>15160.991656163</v>
      </c>
      <c r="Q72" s="25">
        <f t="shared" si="39"/>
        <v>639.31863091929301</v>
      </c>
      <c r="R72" s="14">
        <f t="shared" si="25"/>
        <v>2.4168025946499898</v>
      </c>
      <c r="S72" s="27">
        <f t="shared" si="40"/>
        <v>163.32454000000001</v>
      </c>
      <c r="T72" s="27">
        <f t="shared" si="41"/>
        <v>1.89669666666667</v>
      </c>
      <c r="U72" s="16">
        <f t="shared" si="33"/>
        <v>-2.58793705171502</v>
      </c>
      <c r="V72" s="16">
        <f t="shared" si="34"/>
        <v>0.52010592798332</v>
      </c>
      <c r="W72" s="56">
        <f t="shared" si="35"/>
        <v>58274.408000000003</v>
      </c>
      <c r="X72" s="51">
        <f t="shared" si="42"/>
        <v>69074.407999999996</v>
      </c>
      <c r="Y72" s="51">
        <f t="shared" si="43"/>
        <v>74.407999999995795</v>
      </c>
      <c r="Z72" s="52">
        <f t="shared" si="36"/>
        <v>-155.27622310290101</v>
      </c>
      <c r="AA72" s="52">
        <f t="shared" si="37"/>
        <v>31.206355678999198</v>
      </c>
      <c r="AB72" s="48">
        <f t="shared" si="38"/>
        <v>151.60991656163</v>
      </c>
      <c r="AC72" s="48"/>
      <c r="AD72" s="48"/>
    </row>
    <row r="73" spans="1:30" x14ac:dyDescent="0.3">
      <c r="A73" s="10">
        <v>449221</v>
      </c>
      <c r="B73" s="10">
        <v>3016.7179999999998</v>
      </c>
      <c r="C73" s="10" t="s">
        <v>631</v>
      </c>
      <c r="D73" s="10" t="s">
        <v>632</v>
      </c>
      <c r="E73" s="10">
        <v>656</v>
      </c>
      <c r="F73" s="12">
        <f t="shared" si="30"/>
        <v>661.5</v>
      </c>
      <c r="H73" s="13">
        <f t="shared" si="27"/>
        <v>39.509277777777797</v>
      </c>
      <c r="I73" s="14">
        <f t="shared" si="28"/>
        <v>52.521469444444399</v>
      </c>
      <c r="J73" s="29">
        <f t="shared" si="26"/>
        <v>0.50927777777779704</v>
      </c>
      <c r="K73" s="25">
        <f t="shared" si="29"/>
        <v>5821592.7768427404</v>
      </c>
      <c r="L73" s="14">
        <f t="shared" si="31"/>
        <v>534568.78037858801</v>
      </c>
      <c r="M73" s="14">
        <f t="shared" si="22"/>
        <v>-14269.136448749299</v>
      </c>
      <c r="N73" s="14">
        <f t="shared" si="23"/>
        <v>5091.9522646319801</v>
      </c>
      <c r="O73" s="25">
        <f t="shared" si="32"/>
        <v>160.740819764256</v>
      </c>
      <c r="P73" s="14">
        <f t="shared" si="24"/>
        <v>15150.4532228682</v>
      </c>
      <c r="Q73" s="25">
        <f t="shared" si="39"/>
        <v>639.34371726564905</v>
      </c>
      <c r="R73" s="14">
        <f t="shared" si="25"/>
        <v>2.4185796416968102</v>
      </c>
      <c r="S73" s="27">
        <f t="shared" si="40"/>
        <v>163.32454000000001</v>
      </c>
      <c r="T73" s="27">
        <f t="shared" si="41"/>
        <v>1.89669666666667</v>
      </c>
      <c r="U73" s="16">
        <f t="shared" si="33"/>
        <v>-2.5837202357440101</v>
      </c>
      <c r="V73" s="16">
        <f t="shared" si="34"/>
        <v>0.52188297503014003</v>
      </c>
      <c r="W73" s="56">
        <f t="shared" si="35"/>
        <v>58274.487999999998</v>
      </c>
      <c r="X73" s="51">
        <f t="shared" si="42"/>
        <v>69074.487999999998</v>
      </c>
      <c r="Y73" s="51">
        <f t="shared" si="43"/>
        <v>74.487999999997598</v>
      </c>
      <c r="Z73" s="52">
        <f t="shared" si="36"/>
        <v>-155.023214144641</v>
      </c>
      <c r="AA73" s="52">
        <f t="shared" si="37"/>
        <v>31.312978501808399</v>
      </c>
      <c r="AB73" s="48">
        <f t="shared" si="38"/>
        <v>151.504532228682</v>
      </c>
      <c r="AC73" s="48"/>
      <c r="AD73" s="48"/>
    </row>
    <row r="74" spans="1:30" x14ac:dyDescent="0.3">
      <c r="A74" s="10">
        <v>449233</v>
      </c>
      <c r="B74" s="10">
        <v>3016.7979999999998</v>
      </c>
      <c r="C74" s="10" t="s">
        <v>633</v>
      </c>
      <c r="D74" s="10" t="s">
        <v>634</v>
      </c>
      <c r="E74" s="10">
        <v>656</v>
      </c>
      <c r="F74" s="12">
        <f t="shared" si="30"/>
        <v>661.5</v>
      </c>
      <c r="H74" s="13">
        <f t="shared" si="27"/>
        <v>39.509238888888902</v>
      </c>
      <c r="I74" s="14">
        <f t="shared" si="28"/>
        <v>52.521555555555601</v>
      </c>
      <c r="J74" s="29">
        <f t="shared" si="26"/>
        <v>0.50923888888890201</v>
      </c>
      <c r="K74" s="25">
        <f t="shared" si="29"/>
        <v>5821602.3404948097</v>
      </c>
      <c r="L74" s="14">
        <f t="shared" si="31"/>
        <v>534566.07310662395</v>
      </c>
      <c r="M74" s="14">
        <f t="shared" si="22"/>
        <v>-14259.57279668</v>
      </c>
      <c r="N74" s="14">
        <f t="shared" si="23"/>
        <v>5089.2449926679301</v>
      </c>
      <c r="O74" s="25">
        <f t="shared" si="32"/>
        <v>160.73830518338301</v>
      </c>
      <c r="P74" s="14">
        <f t="shared" si="24"/>
        <v>15140.5360188869</v>
      </c>
      <c r="Q74" s="25">
        <f t="shared" si="39"/>
        <v>639.36730886707596</v>
      </c>
      <c r="R74" s="14">
        <f t="shared" si="25"/>
        <v>2.4202541348690199</v>
      </c>
      <c r="S74" s="27">
        <f t="shared" si="40"/>
        <v>163.32454000000001</v>
      </c>
      <c r="T74" s="27">
        <f t="shared" si="41"/>
        <v>1.89669666666667</v>
      </c>
      <c r="U74" s="16">
        <f t="shared" si="33"/>
        <v>-2.5862348166170102</v>
      </c>
      <c r="V74" s="16">
        <f t="shared" si="34"/>
        <v>0.52355746820235005</v>
      </c>
      <c r="W74" s="56">
        <f t="shared" si="35"/>
        <v>58274.567999999999</v>
      </c>
      <c r="X74" s="51">
        <f t="shared" si="42"/>
        <v>69074.567999999999</v>
      </c>
      <c r="Y74" s="51">
        <f t="shared" si="43"/>
        <v>74.567999999999302</v>
      </c>
      <c r="Z74" s="52">
        <f t="shared" si="36"/>
        <v>-155.17408899702099</v>
      </c>
      <c r="AA74" s="52">
        <f t="shared" si="37"/>
        <v>31.413448092141</v>
      </c>
      <c r="AB74" s="48">
        <f t="shared" si="38"/>
        <v>151.405360188869</v>
      </c>
      <c r="AC74" s="48"/>
      <c r="AD74" s="48"/>
    </row>
    <row r="75" spans="1:30" x14ac:dyDescent="0.3">
      <c r="A75" s="10">
        <v>449251</v>
      </c>
      <c r="B75" s="10">
        <v>3016.9180000000001</v>
      </c>
      <c r="C75" s="10" t="s">
        <v>463</v>
      </c>
      <c r="D75" s="10" t="s">
        <v>635</v>
      </c>
      <c r="E75" s="10">
        <v>656</v>
      </c>
      <c r="F75" s="12">
        <f t="shared" si="30"/>
        <v>661.5</v>
      </c>
      <c r="H75" s="13">
        <f t="shared" si="27"/>
        <v>39.5091305555556</v>
      </c>
      <c r="I75" s="14">
        <f t="shared" si="28"/>
        <v>52.521725000000004</v>
      </c>
      <c r="J75" s="29">
        <f t="shared" si="26"/>
        <v>0.50913055555560005</v>
      </c>
      <c r="K75" s="25">
        <f t="shared" si="29"/>
        <v>5821621.1440717401</v>
      </c>
      <c r="L75" s="14">
        <f t="shared" si="31"/>
        <v>534558.58674810606</v>
      </c>
      <c r="M75" s="14">
        <f t="shared" si="22"/>
        <v>-14240.7692197496</v>
      </c>
      <c r="N75" s="14">
        <f t="shared" si="23"/>
        <v>5081.75863415002</v>
      </c>
      <c r="O75" s="25">
        <f t="shared" si="32"/>
        <v>160.74107231045701</v>
      </c>
      <c r="P75" s="14">
        <f t="shared" si="24"/>
        <v>15120.3101418564</v>
      </c>
      <c r="Q75" s="25">
        <f t="shared" si="39"/>
        <v>639.41537544001199</v>
      </c>
      <c r="R75" s="14">
        <f t="shared" si="25"/>
        <v>2.4236758526944899</v>
      </c>
      <c r="S75" s="27">
        <f t="shared" si="40"/>
        <v>163.32454000000001</v>
      </c>
      <c r="T75" s="27">
        <f t="shared" si="41"/>
        <v>1.89669666666667</v>
      </c>
      <c r="U75" s="16">
        <f t="shared" si="33"/>
        <v>-2.5834676895430002</v>
      </c>
      <c r="V75" s="16">
        <f t="shared" si="34"/>
        <v>0.52697918602782001</v>
      </c>
      <c r="W75" s="56">
        <f t="shared" si="35"/>
        <v>58274.688000000002</v>
      </c>
      <c r="X75" s="51">
        <f t="shared" si="42"/>
        <v>69074.687999999995</v>
      </c>
      <c r="Y75" s="51">
        <f t="shared" si="43"/>
        <v>74.687999999994602</v>
      </c>
      <c r="Z75" s="52">
        <f t="shared" si="36"/>
        <v>-155.00806137257999</v>
      </c>
      <c r="AA75" s="52">
        <f t="shared" si="37"/>
        <v>31.618751161669199</v>
      </c>
      <c r="AB75" s="48">
        <f t="shared" si="38"/>
        <v>151.20310141856399</v>
      </c>
      <c r="AC75" s="48"/>
      <c r="AD75" s="48"/>
    </row>
    <row r="76" spans="1:30" x14ac:dyDescent="0.3">
      <c r="A76" s="10">
        <v>449475</v>
      </c>
      <c r="B76" s="10">
        <v>3018.4380000000001</v>
      </c>
      <c r="C76" s="10" t="s">
        <v>636</v>
      </c>
      <c r="D76" s="10" t="s">
        <v>637</v>
      </c>
      <c r="E76" s="10">
        <v>656</v>
      </c>
      <c r="F76" s="12">
        <f t="shared" si="30"/>
        <v>661.5</v>
      </c>
      <c r="H76" s="13">
        <f t="shared" si="27"/>
        <v>39.508358333333298</v>
      </c>
      <c r="I76" s="14">
        <f t="shared" si="28"/>
        <v>52.523058333333303</v>
      </c>
      <c r="J76" s="29">
        <f t="shared" si="26"/>
        <v>0.50835833333329805</v>
      </c>
      <c r="K76" s="25">
        <f t="shared" si="29"/>
        <v>5821769.1453988999</v>
      </c>
      <c r="L76" s="14">
        <f t="shared" si="31"/>
        <v>534505.12574367505</v>
      </c>
      <c r="M76" s="14">
        <f t="shared" si="22"/>
        <v>-14092.7678925897</v>
      </c>
      <c r="N76" s="14">
        <f t="shared" si="23"/>
        <v>5028.2976297190198</v>
      </c>
      <c r="O76" s="25">
        <f t="shared" si="32"/>
        <v>160.743406947051</v>
      </c>
      <c r="P76" s="14">
        <f t="shared" si="24"/>
        <v>14962.950375091301</v>
      </c>
      <c r="Q76" s="25">
        <f t="shared" si="39"/>
        <v>639.78714458069896</v>
      </c>
      <c r="R76" s="14">
        <f t="shared" si="25"/>
        <v>2.4506050746124299</v>
      </c>
      <c r="S76" s="27">
        <f t="shared" si="40"/>
        <v>163.32454000000001</v>
      </c>
      <c r="T76" s="27">
        <f t="shared" si="41"/>
        <v>1.89669666666667</v>
      </c>
      <c r="U76" s="16">
        <f t="shared" si="33"/>
        <v>-2.58113305294901</v>
      </c>
      <c r="V76" s="16">
        <f t="shared" si="34"/>
        <v>0.55390840794576002</v>
      </c>
      <c r="W76" s="56">
        <f t="shared" si="35"/>
        <v>58276.207999999999</v>
      </c>
      <c r="X76" s="51">
        <f t="shared" si="42"/>
        <v>69076.207999999999</v>
      </c>
      <c r="Y76" s="51">
        <f t="shared" si="43"/>
        <v>76.207999999998705</v>
      </c>
      <c r="Z76" s="52">
        <f t="shared" si="36"/>
        <v>-154.86798317694101</v>
      </c>
      <c r="AA76" s="52">
        <f t="shared" si="37"/>
        <v>33.234504476745599</v>
      </c>
      <c r="AB76" s="48">
        <f t="shared" si="38"/>
        <v>149.62950375091299</v>
      </c>
      <c r="AC76" s="48"/>
      <c r="AD76" s="48"/>
    </row>
    <row r="77" spans="1:30" x14ac:dyDescent="0.3">
      <c r="A77" s="10">
        <v>449487</v>
      </c>
      <c r="B77" s="10">
        <v>3018.518</v>
      </c>
      <c r="C77" s="10" t="s">
        <v>638</v>
      </c>
      <c r="D77" s="10" t="s">
        <v>639</v>
      </c>
      <c r="E77" s="10">
        <v>656</v>
      </c>
      <c r="F77" s="12">
        <f t="shared" si="30"/>
        <v>661.5</v>
      </c>
      <c r="H77" s="13">
        <f t="shared" si="27"/>
        <v>39.5083138888889</v>
      </c>
      <c r="I77" s="14">
        <f t="shared" si="28"/>
        <v>52.523144444444398</v>
      </c>
      <c r="J77" s="29">
        <f t="shared" si="26"/>
        <v>0.50831388888889995</v>
      </c>
      <c r="K77" s="25">
        <f t="shared" si="29"/>
        <v>5821778.7064327896</v>
      </c>
      <c r="L77" s="14">
        <f t="shared" si="31"/>
        <v>534502.04160408501</v>
      </c>
      <c r="M77" s="14">
        <f t="shared" si="22"/>
        <v>-14083.206858700099</v>
      </c>
      <c r="N77" s="14">
        <f t="shared" si="23"/>
        <v>5025.2134901289801</v>
      </c>
      <c r="O77" s="25">
        <f t="shared" si="32"/>
        <v>160.742225981986</v>
      </c>
      <c r="P77" s="14">
        <f t="shared" si="24"/>
        <v>14952.908949308599</v>
      </c>
      <c r="Q77" s="25">
        <f t="shared" si="39"/>
        <v>639.81073586545904</v>
      </c>
      <c r="R77" s="14">
        <f t="shared" si="25"/>
        <v>2.4523422296176101</v>
      </c>
      <c r="S77" s="27">
        <f t="shared" si="40"/>
        <v>163.32454000000001</v>
      </c>
      <c r="T77" s="27">
        <f t="shared" si="41"/>
        <v>1.89669666666667</v>
      </c>
      <c r="U77" s="16">
        <f t="shared" si="33"/>
        <v>-2.5823140180140198</v>
      </c>
      <c r="V77" s="16">
        <f t="shared" si="34"/>
        <v>0.55564556295094003</v>
      </c>
      <c r="W77" s="56">
        <f t="shared" si="35"/>
        <v>58276.288</v>
      </c>
      <c r="X77" s="51">
        <f t="shared" si="42"/>
        <v>69076.288</v>
      </c>
      <c r="Y77" s="51">
        <f t="shared" si="43"/>
        <v>76.288000000000494</v>
      </c>
      <c r="Z77" s="52">
        <f t="shared" si="36"/>
        <v>-154.938841080841</v>
      </c>
      <c r="AA77" s="52">
        <f t="shared" si="37"/>
        <v>33.338733777056397</v>
      </c>
      <c r="AB77" s="48">
        <f t="shared" si="38"/>
        <v>149.52908949308599</v>
      </c>
      <c r="AC77" s="48"/>
      <c r="AD77" s="48"/>
    </row>
    <row r="78" spans="1:30" x14ac:dyDescent="0.3">
      <c r="A78" s="10">
        <v>449493</v>
      </c>
      <c r="B78" s="10">
        <v>3018.558</v>
      </c>
      <c r="C78" s="10" t="s">
        <v>638</v>
      </c>
      <c r="D78" s="10" t="s">
        <v>639</v>
      </c>
      <c r="E78" s="10">
        <v>656</v>
      </c>
      <c r="F78" s="12">
        <f t="shared" si="30"/>
        <v>661.5</v>
      </c>
      <c r="H78" s="13">
        <f t="shared" si="27"/>
        <v>39.5083138888889</v>
      </c>
      <c r="I78" s="14">
        <f t="shared" si="28"/>
        <v>52.523144444444398</v>
      </c>
      <c r="J78" s="29">
        <f t="shared" si="26"/>
        <v>0.50831388888889995</v>
      </c>
      <c r="K78" s="25">
        <f t="shared" si="29"/>
        <v>5821778.7064327896</v>
      </c>
      <c r="L78" s="14">
        <f t="shared" si="31"/>
        <v>534502.04160408501</v>
      </c>
      <c r="M78" s="14">
        <f t="shared" ref="M78:M141" si="44">K78-$K$2</f>
        <v>-14083.206858700099</v>
      </c>
      <c r="N78" s="14">
        <f t="shared" ref="N78:N141" si="45">L78-$L$2</f>
        <v>5025.2134901289801</v>
      </c>
      <c r="O78" s="25">
        <f t="shared" si="32"/>
        <v>160.742225981986</v>
      </c>
      <c r="P78" s="14">
        <f t="shared" ref="P78:P141" si="46">SQRT((M78-$M$2)^2+(N78-$N$2)^2)</f>
        <v>14952.908949308599</v>
      </c>
      <c r="Q78" s="25">
        <f t="shared" si="39"/>
        <v>639.81073586545904</v>
      </c>
      <c r="R78" s="14">
        <f t="shared" ref="R78:R141" si="47">DEGREES(ASIN(Q78/P78))</f>
        <v>2.4523422296176101</v>
      </c>
      <c r="S78" s="27">
        <f t="shared" si="40"/>
        <v>163.32454000000001</v>
      </c>
      <c r="T78" s="27">
        <f t="shared" si="41"/>
        <v>1.89669666666667</v>
      </c>
      <c r="U78" s="16">
        <f t="shared" si="33"/>
        <v>-2.5823140180140198</v>
      </c>
      <c r="V78" s="16">
        <f t="shared" si="34"/>
        <v>0.55564556295094003</v>
      </c>
      <c r="W78" s="56">
        <f t="shared" si="35"/>
        <v>58276.328000000001</v>
      </c>
      <c r="X78" s="51">
        <f t="shared" si="42"/>
        <v>69076.327999999994</v>
      </c>
      <c r="Y78" s="51">
        <f t="shared" si="43"/>
        <v>76.327999999994105</v>
      </c>
      <c r="Z78" s="52">
        <f t="shared" si="36"/>
        <v>-154.938841080841</v>
      </c>
      <c r="AA78" s="52">
        <f t="shared" si="37"/>
        <v>33.338733777056397</v>
      </c>
      <c r="AB78" s="48">
        <f t="shared" si="38"/>
        <v>149.52908949308599</v>
      </c>
      <c r="AC78" s="48"/>
      <c r="AD78" s="48"/>
    </row>
    <row r="79" spans="1:30" x14ac:dyDescent="0.3">
      <c r="A79" s="10">
        <v>449505</v>
      </c>
      <c r="B79" s="10">
        <v>3018.6379999999999</v>
      </c>
      <c r="C79" s="10" t="s">
        <v>638</v>
      </c>
      <c r="D79" s="10" t="s">
        <v>639</v>
      </c>
      <c r="E79" s="10">
        <v>656</v>
      </c>
      <c r="F79" s="12">
        <f t="shared" si="30"/>
        <v>661.5</v>
      </c>
      <c r="H79" s="13">
        <f t="shared" si="27"/>
        <v>39.5083138888889</v>
      </c>
      <c r="I79" s="14">
        <f t="shared" si="28"/>
        <v>52.523144444444398</v>
      </c>
      <c r="J79" s="29">
        <f t="shared" si="26"/>
        <v>0.50831388888889995</v>
      </c>
      <c r="K79" s="25">
        <f t="shared" si="29"/>
        <v>5821778.7064327896</v>
      </c>
      <c r="L79" s="14">
        <f t="shared" si="31"/>
        <v>534502.04160408501</v>
      </c>
      <c r="M79" s="14">
        <f t="shared" si="44"/>
        <v>-14083.206858700099</v>
      </c>
      <c r="N79" s="14">
        <f t="shared" si="45"/>
        <v>5025.2134901289801</v>
      </c>
      <c r="O79" s="25">
        <f t="shared" si="32"/>
        <v>160.742225981986</v>
      </c>
      <c r="P79" s="14">
        <f t="shared" si="46"/>
        <v>14952.908949308599</v>
      </c>
      <c r="Q79" s="25">
        <f t="shared" si="39"/>
        <v>639.81073586545904</v>
      </c>
      <c r="R79" s="14">
        <f t="shared" si="47"/>
        <v>2.4523422296176101</v>
      </c>
      <c r="S79" s="27">
        <f t="shared" si="40"/>
        <v>163.32454000000001</v>
      </c>
      <c r="T79" s="27">
        <f t="shared" si="41"/>
        <v>1.89669666666667</v>
      </c>
      <c r="U79" s="16">
        <f t="shared" si="33"/>
        <v>-2.5823140180140198</v>
      </c>
      <c r="V79" s="16">
        <f t="shared" si="34"/>
        <v>0.55564556295094003</v>
      </c>
      <c r="W79" s="56">
        <f t="shared" si="35"/>
        <v>58276.408000000003</v>
      </c>
      <c r="X79" s="51">
        <f t="shared" si="42"/>
        <v>69076.407999999996</v>
      </c>
      <c r="Y79" s="51">
        <f t="shared" si="43"/>
        <v>76.407999999995795</v>
      </c>
      <c r="Z79" s="52">
        <f t="shared" si="36"/>
        <v>-154.938841080841</v>
      </c>
      <c r="AA79" s="52">
        <f t="shared" si="37"/>
        <v>33.338733777056397</v>
      </c>
      <c r="AB79" s="48">
        <f t="shared" si="38"/>
        <v>149.52908949308599</v>
      </c>
      <c r="AC79" s="48"/>
      <c r="AD79" s="48"/>
    </row>
    <row r="80" spans="1:30" x14ac:dyDescent="0.3">
      <c r="A80" s="10">
        <v>449517</v>
      </c>
      <c r="B80" s="10">
        <v>3018.7179999999998</v>
      </c>
      <c r="C80" s="10" t="s">
        <v>640</v>
      </c>
      <c r="D80" s="10" t="s">
        <v>641</v>
      </c>
      <c r="E80" s="10">
        <v>656</v>
      </c>
      <c r="F80" s="12">
        <f t="shared" si="30"/>
        <v>661.5</v>
      </c>
      <c r="H80" s="13">
        <f t="shared" si="27"/>
        <v>39.508272222222203</v>
      </c>
      <c r="I80" s="14">
        <f t="shared" si="28"/>
        <v>52.523252777777799</v>
      </c>
      <c r="J80" s="29">
        <f t="shared" si="26"/>
        <v>0.50827222222220303</v>
      </c>
      <c r="K80" s="25">
        <f t="shared" si="29"/>
        <v>5821790.7416412104</v>
      </c>
      <c r="L80" s="14">
        <f t="shared" si="31"/>
        <v>534499.12860811199</v>
      </c>
      <c r="M80" s="14">
        <f t="shared" si="44"/>
        <v>-14071.171650279301</v>
      </c>
      <c r="N80" s="14">
        <f t="shared" si="45"/>
        <v>5022.3004941559602</v>
      </c>
      <c r="O80" s="25">
        <f t="shared" si="32"/>
        <v>160.737236401697</v>
      </c>
      <c r="P80" s="14">
        <f t="shared" si="46"/>
        <v>14940.594829698801</v>
      </c>
      <c r="Q80" s="25">
        <f t="shared" si="39"/>
        <v>639.83964498885098</v>
      </c>
      <c r="R80" s="14">
        <f t="shared" si="47"/>
        <v>2.4544756657215299</v>
      </c>
      <c r="S80" s="27">
        <f t="shared" si="40"/>
        <v>163.32454000000001</v>
      </c>
      <c r="T80" s="27">
        <f t="shared" si="41"/>
        <v>1.89669666666667</v>
      </c>
      <c r="U80" s="16">
        <f t="shared" si="33"/>
        <v>-2.5873035983030102</v>
      </c>
      <c r="V80" s="16">
        <f t="shared" si="34"/>
        <v>0.55777899905485995</v>
      </c>
      <c r="W80" s="56">
        <f t="shared" si="35"/>
        <v>58276.487999999998</v>
      </c>
      <c r="X80" s="51">
        <f t="shared" si="42"/>
        <v>69076.487999999998</v>
      </c>
      <c r="Y80" s="51">
        <f t="shared" si="43"/>
        <v>76.487999999997598</v>
      </c>
      <c r="Z80" s="52">
        <f t="shared" si="36"/>
        <v>-155.23821589818101</v>
      </c>
      <c r="AA80" s="52">
        <f t="shared" si="37"/>
        <v>33.4667399432916</v>
      </c>
      <c r="AB80" s="48">
        <f t="shared" si="38"/>
        <v>149.40594829698799</v>
      </c>
      <c r="AC80" s="48"/>
      <c r="AD80" s="48"/>
    </row>
    <row r="81" spans="1:30" x14ac:dyDescent="0.3">
      <c r="A81" s="10">
        <v>449545</v>
      </c>
      <c r="B81" s="10">
        <v>3018.9180000000001</v>
      </c>
      <c r="C81" s="10" t="s">
        <v>642</v>
      </c>
      <c r="D81" s="10" t="s">
        <v>643</v>
      </c>
      <c r="E81" s="10">
        <v>656</v>
      </c>
      <c r="F81" s="12">
        <f t="shared" si="30"/>
        <v>661.5</v>
      </c>
      <c r="H81" s="13">
        <f t="shared" si="27"/>
        <v>39.5081027777778</v>
      </c>
      <c r="I81" s="14">
        <f t="shared" si="28"/>
        <v>52.523511111111098</v>
      </c>
      <c r="J81" s="29">
        <f t="shared" si="26"/>
        <v>0.5081027777778</v>
      </c>
      <c r="K81" s="25">
        <f t="shared" si="29"/>
        <v>5821819.4075102499</v>
      </c>
      <c r="L81" s="14">
        <f t="shared" si="31"/>
        <v>534487.42527672998</v>
      </c>
      <c r="M81" s="14">
        <f t="shared" si="44"/>
        <v>-14042.505781239801</v>
      </c>
      <c r="N81" s="14">
        <f t="shared" si="45"/>
        <v>5010.59716277395</v>
      </c>
      <c r="O81" s="25">
        <f t="shared" si="32"/>
        <v>160.742563460513</v>
      </c>
      <c r="P81" s="14">
        <f t="shared" si="46"/>
        <v>14909.6630593636</v>
      </c>
      <c r="Q81" s="25">
        <f t="shared" si="39"/>
        <v>639.91215660753596</v>
      </c>
      <c r="R81" s="14">
        <f t="shared" si="47"/>
        <v>2.4598497871728502</v>
      </c>
      <c r="S81" s="27">
        <f t="shared" si="40"/>
        <v>163.32454000000001</v>
      </c>
      <c r="T81" s="27">
        <f t="shared" si="41"/>
        <v>1.89669666666667</v>
      </c>
      <c r="U81" s="16">
        <f t="shared" si="33"/>
        <v>-2.58197653948702</v>
      </c>
      <c r="V81" s="16">
        <f t="shared" si="34"/>
        <v>0.56315312050618005</v>
      </c>
      <c r="W81" s="56">
        <f t="shared" si="35"/>
        <v>58276.688000000002</v>
      </c>
      <c r="X81" s="51">
        <f t="shared" si="42"/>
        <v>69076.687999999995</v>
      </c>
      <c r="Y81" s="51">
        <f t="shared" si="43"/>
        <v>76.687999999994602</v>
      </c>
      <c r="Z81" s="52">
        <f t="shared" si="36"/>
        <v>-154.91859236922099</v>
      </c>
      <c r="AA81" s="52">
        <f t="shared" si="37"/>
        <v>33.7891872303708</v>
      </c>
      <c r="AB81" s="48">
        <f t="shared" si="38"/>
        <v>149.09663059363601</v>
      </c>
      <c r="AC81" s="48"/>
      <c r="AD81" s="48"/>
    </row>
    <row r="82" spans="1:30" x14ac:dyDescent="0.3">
      <c r="A82" s="10">
        <v>449557</v>
      </c>
      <c r="B82" s="10">
        <v>3018.998</v>
      </c>
      <c r="C82" s="10" t="s">
        <v>642</v>
      </c>
      <c r="D82" s="10" t="s">
        <v>643</v>
      </c>
      <c r="E82" s="10">
        <v>656</v>
      </c>
      <c r="F82" s="12">
        <f t="shared" si="30"/>
        <v>661.5</v>
      </c>
      <c r="H82" s="13">
        <f t="shared" si="27"/>
        <v>39.5081027777778</v>
      </c>
      <c r="I82" s="14">
        <f t="shared" si="28"/>
        <v>52.523511111111098</v>
      </c>
      <c r="J82" s="29">
        <f t="shared" si="26"/>
        <v>0.5081027777778</v>
      </c>
      <c r="K82" s="25">
        <f t="shared" si="29"/>
        <v>5821819.4075102499</v>
      </c>
      <c r="L82" s="14">
        <f t="shared" si="31"/>
        <v>534487.42527672998</v>
      </c>
      <c r="M82" s="14">
        <f t="shared" si="44"/>
        <v>-14042.505781239801</v>
      </c>
      <c r="N82" s="14">
        <f t="shared" si="45"/>
        <v>5010.59716277395</v>
      </c>
      <c r="O82" s="25">
        <f t="shared" si="32"/>
        <v>160.742563460513</v>
      </c>
      <c r="P82" s="14">
        <f t="shared" si="46"/>
        <v>14909.6630593636</v>
      </c>
      <c r="Q82" s="25">
        <f t="shared" si="39"/>
        <v>639.91215660753596</v>
      </c>
      <c r="R82" s="14">
        <f t="shared" si="47"/>
        <v>2.4598497871728502</v>
      </c>
      <c r="S82" s="27">
        <f t="shared" si="40"/>
        <v>163.32454000000001</v>
      </c>
      <c r="T82" s="27">
        <f t="shared" si="41"/>
        <v>1.89669666666667</v>
      </c>
      <c r="U82" s="16">
        <f t="shared" si="33"/>
        <v>-2.58197653948702</v>
      </c>
      <c r="V82" s="16">
        <f t="shared" si="34"/>
        <v>0.56315312050618005</v>
      </c>
      <c r="W82" s="56">
        <f t="shared" si="35"/>
        <v>58276.767999999996</v>
      </c>
      <c r="X82" s="51">
        <f t="shared" si="42"/>
        <v>69076.767999999996</v>
      </c>
      <c r="Y82" s="51">
        <f t="shared" si="43"/>
        <v>76.767999999996405</v>
      </c>
      <c r="Z82" s="52">
        <f t="shared" si="36"/>
        <v>-154.91859236922099</v>
      </c>
      <c r="AA82" s="52">
        <f t="shared" si="37"/>
        <v>33.7891872303708</v>
      </c>
      <c r="AB82" s="48">
        <f t="shared" si="38"/>
        <v>149.09663059363601</v>
      </c>
      <c r="AC82" s="48"/>
      <c r="AD82" s="48"/>
    </row>
    <row r="83" spans="1:30" x14ac:dyDescent="0.3">
      <c r="A83" s="10">
        <v>449609</v>
      </c>
      <c r="B83" s="10">
        <v>3019.3580000000002</v>
      </c>
      <c r="C83" s="10" t="s">
        <v>644</v>
      </c>
      <c r="D83" s="10" t="s">
        <v>645</v>
      </c>
      <c r="E83" s="10">
        <v>656</v>
      </c>
      <c r="F83" s="12">
        <f t="shared" si="30"/>
        <v>661.5</v>
      </c>
      <c r="H83" s="13">
        <f t="shared" si="27"/>
        <v>39.507905555555602</v>
      </c>
      <c r="I83" s="14">
        <f t="shared" si="28"/>
        <v>52.523874999999997</v>
      </c>
      <c r="J83" s="29">
        <f t="shared" si="26"/>
        <v>0.50790555555560202</v>
      </c>
      <c r="K83" s="25">
        <f t="shared" si="29"/>
        <v>5821859.8061590996</v>
      </c>
      <c r="L83" s="14">
        <f t="shared" si="31"/>
        <v>534473.75405379396</v>
      </c>
      <c r="M83" s="14">
        <f t="shared" si="44"/>
        <v>-14002.1071323901</v>
      </c>
      <c r="N83" s="14">
        <f t="shared" si="45"/>
        <v>4996.9259398379299</v>
      </c>
      <c r="O83" s="25">
        <f t="shared" si="32"/>
        <v>160.73986409622799</v>
      </c>
      <c r="P83" s="14">
        <f t="shared" si="46"/>
        <v>14867.019640639301</v>
      </c>
      <c r="Q83" s="25">
        <f t="shared" si="39"/>
        <v>640.01187679077998</v>
      </c>
      <c r="R83" s="14">
        <f t="shared" si="47"/>
        <v>2.4672944551328602</v>
      </c>
      <c r="S83" s="27">
        <f t="shared" si="40"/>
        <v>163.32454000000001</v>
      </c>
      <c r="T83" s="27">
        <f t="shared" si="41"/>
        <v>1.89669666666667</v>
      </c>
      <c r="U83" s="16">
        <f t="shared" si="33"/>
        <v>-2.5846759037720202</v>
      </c>
      <c r="V83" s="16">
        <f t="shared" si="34"/>
        <v>0.57059778846619003</v>
      </c>
      <c r="W83" s="56">
        <f t="shared" si="35"/>
        <v>58277.127999999997</v>
      </c>
      <c r="X83" s="51">
        <f t="shared" si="42"/>
        <v>69077.127999999997</v>
      </c>
      <c r="Y83" s="51">
        <f t="shared" si="43"/>
        <v>77.127999999997002</v>
      </c>
      <c r="Z83" s="52">
        <f t="shared" si="36"/>
        <v>-155.080554226321</v>
      </c>
      <c r="AA83" s="52">
        <f t="shared" si="37"/>
        <v>34.235867307971397</v>
      </c>
      <c r="AB83" s="48">
        <f t="shared" si="38"/>
        <v>148.67019640639299</v>
      </c>
      <c r="AC83" s="48"/>
      <c r="AD83" s="48"/>
    </row>
    <row r="84" spans="1:30" x14ac:dyDescent="0.3">
      <c r="A84" s="10">
        <v>449627</v>
      </c>
      <c r="B84" s="10">
        <v>3019.4780000000001</v>
      </c>
      <c r="C84" s="10" t="s">
        <v>646</v>
      </c>
      <c r="D84" s="10" t="s">
        <v>647</v>
      </c>
      <c r="E84" s="10">
        <v>656</v>
      </c>
      <c r="F84" s="12">
        <f t="shared" si="30"/>
        <v>661.5</v>
      </c>
      <c r="H84" s="13">
        <f t="shared" si="27"/>
        <v>39.5078416666667</v>
      </c>
      <c r="I84" s="14">
        <f t="shared" si="28"/>
        <v>52.523958333333297</v>
      </c>
      <c r="J84" s="29">
        <f t="shared" si="26"/>
        <v>0.50784166666670005</v>
      </c>
      <c r="K84" s="25">
        <f t="shared" si="29"/>
        <v>5821869.0488240197</v>
      </c>
      <c r="L84" s="14">
        <f t="shared" si="31"/>
        <v>534469.35243649804</v>
      </c>
      <c r="M84" s="14">
        <f t="shared" si="44"/>
        <v>-13992.864467469901</v>
      </c>
      <c r="N84" s="14">
        <f t="shared" si="45"/>
        <v>4992.5243225420099</v>
      </c>
      <c r="O84" s="25">
        <f t="shared" si="32"/>
        <v>160.74387107176801</v>
      </c>
      <c r="P84" s="14">
        <f t="shared" si="46"/>
        <v>14856.835299489399</v>
      </c>
      <c r="Q84" s="25">
        <f t="shared" si="39"/>
        <v>640.03565027370303</v>
      </c>
      <c r="R84" s="14">
        <f t="shared" si="47"/>
        <v>2.4690785978154999</v>
      </c>
      <c r="S84" s="27">
        <f t="shared" si="40"/>
        <v>163.32454000000001</v>
      </c>
      <c r="T84" s="27">
        <f t="shared" si="41"/>
        <v>1.89669666666667</v>
      </c>
      <c r="U84" s="16">
        <f t="shared" si="33"/>
        <v>-2.5806689282319999</v>
      </c>
      <c r="V84" s="16">
        <f t="shared" si="34"/>
        <v>0.57238193114882996</v>
      </c>
      <c r="W84" s="56">
        <f t="shared" si="35"/>
        <v>58277.248</v>
      </c>
      <c r="X84" s="51">
        <f t="shared" si="42"/>
        <v>69077.248000000007</v>
      </c>
      <c r="Y84" s="51">
        <f t="shared" si="43"/>
        <v>77.248000000006897</v>
      </c>
      <c r="Z84" s="52">
        <f t="shared" si="36"/>
        <v>-154.84013569391999</v>
      </c>
      <c r="AA84" s="52">
        <f t="shared" si="37"/>
        <v>34.342915868929801</v>
      </c>
      <c r="AB84" s="48">
        <f t="shared" si="38"/>
        <v>148.56835299489401</v>
      </c>
      <c r="AC84" s="48"/>
      <c r="AD84" s="48"/>
    </row>
    <row r="85" spans="1:30" x14ac:dyDescent="0.3">
      <c r="A85" s="10">
        <v>449639</v>
      </c>
      <c r="B85" s="10">
        <v>3019.558</v>
      </c>
      <c r="C85" s="10" t="s">
        <v>648</v>
      </c>
      <c r="D85" s="10" t="s">
        <v>649</v>
      </c>
      <c r="E85" s="10">
        <v>656</v>
      </c>
      <c r="F85" s="12">
        <f t="shared" si="30"/>
        <v>661.5</v>
      </c>
      <c r="H85" s="13">
        <f t="shared" si="27"/>
        <v>39.507797222222202</v>
      </c>
      <c r="I85" s="14">
        <f t="shared" si="28"/>
        <v>52.524047222222201</v>
      </c>
      <c r="J85" s="29">
        <f t="shared" si="26"/>
        <v>0.50779722222220203</v>
      </c>
      <c r="K85" s="25">
        <f t="shared" si="29"/>
        <v>5821878.9189870199</v>
      </c>
      <c r="L85" s="14">
        <f t="shared" si="31"/>
        <v>534466.26625208498</v>
      </c>
      <c r="M85" s="14">
        <f t="shared" si="44"/>
        <v>-13982.994304469699</v>
      </c>
      <c r="N85" s="14">
        <f t="shared" si="45"/>
        <v>4989.4381381289504</v>
      </c>
      <c r="O85" s="25">
        <f t="shared" si="32"/>
        <v>160.74228849245901</v>
      </c>
      <c r="P85" s="14">
        <f t="shared" si="46"/>
        <v>14846.502034252</v>
      </c>
      <c r="Q85" s="25">
        <f t="shared" si="39"/>
        <v>640.05975474243905</v>
      </c>
      <c r="R85" s="14">
        <f t="shared" si="47"/>
        <v>2.4708912695938001</v>
      </c>
      <c r="S85" s="27">
        <f t="shared" si="40"/>
        <v>163.32454000000001</v>
      </c>
      <c r="T85" s="27">
        <f t="shared" si="41"/>
        <v>1.89669666666667</v>
      </c>
      <c r="U85" s="16">
        <f t="shared" si="33"/>
        <v>-2.5822515075410002</v>
      </c>
      <c r="V85" s="16">
        <f t="shared" si="34"/>
        <v>0.57419460292712998</v>
      </c>
      <c r="W85" s="56">
        <f t="shared" si="35"/>
        <v>58277.328000000001</v>
      </c>
      <c r="X85" s="51">
        <f t="shared" si="42"/>
        <v>69077.327999999994</v>
      </c>
      <c r="Y85" s="51">
        <f t="shared" si="43"/>
        <v>77.327999999994105</v>
      </c>
      <c r="Z85" s="52">
        <f t="shared" si="36"/>
        <v>-154.93509045246</v>
      </c>
      <c r="AA85" s="52">
        <f t="shared" si="37"/>
        <v>34.451676175627803</v>
      </c>
      <c r="AB85" s="48">
        <f t="shared" si="38"/>
        <v>148.46502034252001</v>
      </c>
      <c r="AC85" s="48"/>
      <c r="AD85" s="48"/>
    </row>
    <row r="86" spans="1:30" x14ac:dyDescent="0.3">
      <c r="A86" s="10">
        <v>449651</v>
      </c>
      <c r="B86" s="10">
        <v>3019.6379999999999</v>
      </c>
      <c r="C86" s="10" t="s">
        <v>650</v>
      </c>
      <c r="D86" s="10" t="s">
        <v>651</v>
      </c>
      <c r="E86" s="10">
        <v>656</v>
      </c>
      <c r="F86" s="12">
        <f t="shared" si="30"/>
        <v>661.5</v>
      </c>
      <c r="H86" s="13">
        <f t="shared" si="27"/>
        <v>39.5077583333333</v>
      </c>
      <c r="I86" s="14">
        <f t="shared" si="28"/>
        <v>52.524130555555601</v>
      </c>
      <c r="J86" s="29">
        <f t="shared" si="26"/>
        <v>0.5077583333333</v>
      </c>
      <c r="K86" s="25">
        <f t="shared" si="29"/>
        <v>5821888.1735927202</v>
      </c>
      <c r="L86" s="14">
        <f t="shared" si="31"/>
        <v>534463.561502642</v>
      </c>
      <c r="M86" s="14">
        <f t="shared" si="44"/>
        <v>-13973.739698769499</v>
      </c>
      <c r="N86" s="14">
        <f t="shared" si="45"/>
        <v>4986.7333886859697</v>
      </c>
      <c r="O86" s="25">
        <f t="shared" si="32"/>
        <v>160.740115334162</v>
      </c>
      <c r="P86" s="14">
        <f t="shared" si="46"/>
        <v>14836.8767285707</v>
      </c>
      <c r="Q86" s="25">
        <f t="shared" si="39"/>
        <v>640.08219266296896</v>
      </c>
      <c r="R86" s="14">
        <f t="shared" si="47"/>
        <v>2.4725819656552201</v>
      </c>
      <c r="S86" s="27">
        <f t="shared" si="40"/>
        <v>163.32454000000001</v>
      </c>
      <c r="T86" s="27">
        <f t="shared" si="41"/>
        <v>1.89669666666667</v>
      </c>
      <c r="U86" s="16">
        <f t="shared" si="33"/>
        <v>-2.5844246658380099</v>
      </c>
      <c r="V86" s="16">
        <f t="shared" si="34"/>
        <v>0.57588529898855001</v>
      </c>
      <c r="W86" s="56">
        <f t="shared" si="35"/>
        <v>58277.408000000003</v>
      </c>
      <c r="X86" s="51">
        <f t="shared" si="42"/>
        <v>69077.407999999996</v>
      </c>
      <c r="Y86" s="51">
        <f t="shared" si="43"/>
        <v>77.407999999995795</v>
      </c>
      <c r="Z86" s="52">
        <f t="shared" si="36"/>
        <v>-155.065479950281</v>
      </c>
      <c r="AA86" s="52">
        <f t="shared" si="37"/>
        <v>34.553117939312997</v>
      </c>
      <c r="AB86" s="48">
        <f t="shared" si="38"/>
        <v>148.36876728570701</v>
      </c>
      <c r="AC86" s="48"/>
      <c r="AD86" s="48"/>
    </row>
    <row r="87" spans="1:30" x14ac:dyDescent="0.3">
      <c r="A87" s="10">
        <v>449663</v>
      </c>
      <c r="B87" s="10">
        <v>3019.7179999999998</v>
      </c>
      <c r="C87" s="10" t="s">
        <v>652</v>
      </c>
      <c r="D87" s="10" t="s">
        <v>653</v>
      </c>
      <c r="E87" s="10">
        <v>656</v>
      </c>
      <c r="F87" s="12">
        <f t="shared" si="30"/>
        <v>661.5</v>
      </c>
      <c r="H87" s="13">
        <f t="shared" si="27"/>
        <v>39.507694444444397</v>
      </c>
      <c r="I87" s="14">
        <f t="shared" si="28"/>
        <v>52.524216666666703</v>
      </c>
      <c r="J87" s="29">
        <f t="shared" si="26"/>
        <v>0.50769444444439704</v>
      </c>
      <c r="K87" s="25">
        <f t="shared" si="29"/>
        <v>5821897.7253727</v>
      </c>
      <c r="L87" s="14">
        <f t="shared" si="31"/>
        <v>534459.15775544196</v>
      </c>
      <c r="M87" s="14">
        <f t="shared" si="44"/>
        <v>-13964.187918789599</v>
      </c>
      <c r="N87" s="14">
        <f t="shared" si="45"/>
        <v>4982.3296414859396</v>
      </c>
      <c r="O87" s="25">
        <f t="shared" si="32"/>
        <v>160.74373696407901</v>
      </c>
      <c r="P87" s="14">
        <f t="shared" si="46"/>
        <v>14826.4005371398</v>
      </c>
      <c r="Q87" s="25">
        <f t="shared" si="39"/>
        <v>640.10659757750796</v>
      </c>
      <c r="R87" s="14">
        <f t="shared" si="47"/>
        <v>2.4744245541284999</v>
      </c>
      <c r="S87" s="27">
        <f t="shared" si="40"/>
        <v>163.32454000000001</v>
      </c>
      <c r="T87" s="27">
        <f t="shared" si="41"/>
        <v>1.89669666666667</v>
      </c>
      <c r="U87" s="16">
        <f t="shared" si="33"/>
        <v>-2.5808030359210101</v>
      </c>
      <c r="V87" s="16">
        <f t="shared" si="34"/>
        <v>0.57772788746183001</v>
      </c>
      <c r="W87" s="56">
        <f t="shared" si="35"/>
        <v>58277.487999999998</v>
      </c>
      <c r="X87" s="51">
        <f t="shared" si="42"/>
        <v>69077.487999999998</v>
      </c>
      <c r="Y87" s="51">
        <f t="shared" si="43"/>
        <v>77.487999999997598</v>
      </c>
      <c r="Z87" s="52">
        <f t="shared" si="36"/>
        <v>-154.84818215526099</v>
      </c>
      <c r="AA87" s="52">
        <f t="shared" si="37"/>
        <v>34.663673247709802</v>
      </c>
      <c r="AB87" s="48">
        <f t="shared" si="38"/>
        <v>148.26400537139801</v>
      </c>
      <c r="AC87" s="48"/>
      <c r="AD87" s="48"/>
    </row>
    <row r="88" spans="1:30" x14ac:dyDescent="0.3">
      <c r="A88" s="10">
        <v>449679</v>
      </c>
      <c r="B88" s="10">
        <v>3019.8380000000002</v>
      </c>
      <c r="C88" s="10" t="s">
        <v>652</v>
      </c>
      <c r="D88" s="10" t="s">
        <v>653</v>
      </c>
      <c r="E88" s="10">
        <v>656</v>
      </c>
      <c r="F88" s="12">
        <f t="shared" si="30"/>
        <v>661.5</v>
      </c>
      <c r="H88" s="13">
        <f t="shared" si="27"/>
        <v>39.507694444444397</v>
      </c>
      <c r="I88" s="14">
        <f t="shared" si="28"/>
        <v>52.524216666666703</v>
      </c>
      <c r="J88" s="29">
        <f t="shared" si="26"/>
        <v>0.50769444444439704</v>
      </c>
      <c r="K88" s="25">
        <f t="shared" si="29"/>
        <v>5821897.7253727</v>
      </c>
      <c r="L88" s="14">
        <f t="shared" si="31"/>
        <v>534459.15775544196</v>
      </c>
      <c r="M88" s="14">
        <f t="shared" si="44"/>
        <v>-13964.187918789599</v>
      </c>
      <c r="N88" s="14">
        <f t="shared" si="45"/>
        <v>4982.3296414859396</v>
      </c>
      <c r="O88" s="25">
        <f t="shared" si="32"/>
        <v>160.74373696407901</v>
      </c>
      <c r="P88" s="14">
        <f t="shared" si="46"/>
        <v>14826.4005371398</v>
      </c>
      <c r="Q88" s="25">
        <f t="shared" si="39"/>
        <v>640.10659757750796</v>
      </c>
      <c r="R88" s="14">
        <f t="shared" si="47"/>
        <v>2.4744245541284999</v>
      </c>
      <c r="S88" s="27">
        <f t="shared" si="40"/>
        <v>163.32454000000001</v>
      </c>
      <c r="T88" s="27">
        <f t="shared" si="41"/>
        <v>1.89669666666667</v>
      </c>
      <c r="U88" s="16">
        <f t="shared" si="33"/>
        <v>-2.5808030359210101</v>
      </c>
      <c r="V88" s="16">
        <f t="shared" si="34"/>
        <v>0.57772788746183001</v>
      </c>
      <c r="W88" s="56">
        <f t="shared" si="35"/>
        <v>58277.608</v>
      </c>
      <c r="X88" s="51">
        <f t="shared" si="42"/>
        <v>69077.607999999993</v>
      </c>
      <c r="Y88" s="51">
        <f t="shared" si="43"/>
        <v>77.607999999992899</v>
      </c>
      <c r="Z88" s="52">
        <f t="shared" si="36"/>
        <v>-154.84818215526099</v>
      </c>
      <c r="AA88" s="52">
        <f t="shared" si="37"/>
        <v>34.663673247709802</v>
      </c>
      <c r="AB88" s="48">
        <f t="shared" si="38"/>
        <v>148.26400537139801</v>
      </c>
      <c r="AC88" s="48"/>
      <c r="AD88" s="48"/>
    </row>
    <row r="89" spans="1:30" x14ac:dyDescent="0.3">
      <c r="A89" s="10">
        <v>449691</v>
      </c>
      <c r="B89" s="10">
        <v>3019.9180000000001</v>
      </c>
      <c r="C89" s="10" t="s">
        <v>654</v>
      </c>
      <c r="D89" s="10" t="s">
        <v>655</v>
      </c>
      <c r="E89" s="10">
        <v>656</v>
      </c>
      <c r="F89" s="12">
        <f t="shared" si="30"/>
        <v>661.5</v>
      </c>
      <c r="H89" s="13">
        <f t="shared" si="27"/>
        <v>39.507649999999998</v>
      </c>
      <c r="I89" s="14">
        <f t="shared" si="28"/>
        <v>52.5243055555556</v>
      </c>
      <c r="J89" s="29">
        <f t="shared" si="26"/>
        <v>0.50764999999999805</v>
      </c>
      <c r="K89" s="25">
        <f t="shared" si="29"/>
        <v>5821907.5955424001</v>
      </c>
      <c r="L89" s="14">
        <f t="shared" si="31"/>
        <v>534456.07160864398</v>
      </c>
      <c r="M89" s="14">
        <f t="shared" si="44"/>
        <v>-13954.3177490895</v>
      </c>
      <c r="N89" s="14">
        <f t="shared" si="45"/>
        <v>4979.2434946879503</v>
      </c>
      <c r="O89" s="25">
        <f t="shared" si="32"/>
        <v>160.74215089463701</v>
      </c>
      <c r="P89" s="14">
        <f t="shared" si="46"/>
        <v>14816.067279205599</v>
      </c>
      <c r="Q89" s="25">
        <f t="shared" si="39"/>
        <v>640.13065263343401</v>
      </c>
      <c r="R89" s="14">
        <f t="shared" si="47"/>
        <v>2.4762444927602201</v>
      </c>
      <c r="S89" s="27">
        <f t="shared" si="40"/>
        <v>163.32454000000001</v>
      </c>
      <c r="T89" s="27">
        <f t="shared" si="41"/>
        <v>1.89669666666667</v>
      </c>
      <c r="U89" s="16">
        <f t="shared" si="33"/>
        <v>-2.5823891053630099</v>
      </c>
      <c r="V89" s="16">
        <f t="shared" si="34"/>
        <v>0.57954782609355004</v>
      </c>
      <c r="W89" s="56">
        <f t="shared" si="35"/>
        <v>58277.688000000002</v>
      </c>
      <c r="X89" s="51">
        <f t="shared" si="42"/>
        <v>69077.687999999995</v>
      </c>
      <c r="Y89" s="51">
        <f t="shared" si="43"/>
        <v>77.687999999994602</v>
      </c>
      <c r="Z89" s="52">
        <f t="shared" si="36"/>
        <v>-154.94334632178101</v>
      </c>
      <c r="AA89" s="52">
        <f t="shared" si="37"/>
        <v>34.772869565613</v>
      </c>
      <c r="AB89" s="48">
        <f t="shared" si="38"/>
        <v>148.160672792056</v>
      </c>
      <c r="AC89" s="48"/>
      <c r="AD89" s="48"/>
    </row>
    <row r="90" spans="1:30" x14ac:dyDescent="0.3">
      <c r="A90" s="10">
        <v>449703</v>
      </c>
      <c r="B90" s="10">
        <v>3019.998</v>
      </c>
      <c r="C90" s="10" t="s">
        <v>656</v>
      </c>
      <c r="D90" s="10" t="s">
        <v>244</v>
      </c>
      <c r="E90" s="10">
        <v>656</v>
      </c>
      <c r="F90" s="12">
        <f t="shared" si="30"/>
        <v>661.5</v>
      </c>
      <c r="H90" s="13">
        <f t="shared" si="27"/>
        <v>39.507586111111102</v>
      </c>
      <c r="I90" s="14">
        <f t="shared" si="28"/>
        <v>52.524408333333298</v>
      </c>
      <c r="J90" s="29">
        <f t="shared" si="26"/>
        <v>0.50758611111110197</v>
      </c>
      <c r="K90" s="25">
        <f t="shared" si="29"/>
        <v>5821919.0019635102</v>
      </c>
      <c r="L90" s="14">
        <f t="shared" si="31"/>
        <v>534451.65485324897</v>
      </c>
      <c r="M90" s="14">
        <f t="shared" si="44"/>
        <v>-13942.9113279795</v>
      </c>
      <c r="N90" s="14">
        <f t="shared" si="45"/>
        <v>4974.8267392929401</v>
      </c>
      <c r="O90" s="25">
        <f t="shared" si="32"/>
        <v>160.74341456181401</v>
      </c>
      <c r="P90" s="14">
        <f t="shared" si="46"/>
        <v>14803.8399540755</v>
      </c>
      <c r="Q90" s="25">
        <f t="shared" si="39"/>
        <v>640.15909527278404</v>
      </c>
      <c r="R90" s="14">
        <f t="shared" si="47"/>
        <v>2.4784012240223801</v>
      </c>
      <c r="S90" s="27">
        <f t="shared" si="40"/>
        <v>163.32454000000001</v>
      </c>
      <c r="T90" s="27">
        <f t="shared" si="41"/>
        <v>1.89669666666667</v>
      </c>
      <c r="U90" s="16">
        <f t="shared" si="33"/>
        <v>-2.5811254381860098</v>
      </c>
      <c r="V90" s="16">
        <f t="shared" si="34"/>
        <v>0.58170455735571003</v>
      </c>
      <c r="W90" s="56">
        <f t="shared" si="35"/>
        <v>58277.767999999996</v>
      </c>
      <c r="X90" s="51">
        <f t="shared" si="42"/>
        <v>69077.767999999996</v>
      </c>
      <c r="Y90" s="51">
        <f t="shared" si="43"/>
        <v>77.767999999996405</v>
      </c>
      <c r="Z90" s="52">
        <f t="shared" si="36"/>
        <v>-154.867526291161</v>
      </c>
      <c r="AA90" s="52">
        <f t="shared" si="37"/>
        <v>34.902273441342601</v>
      </c>
      <c r="AB90" s="48">
        <f t="shared" si="38"/>
        <v>148.03839954075499</v>
      </c>
      <c r="AC90" s="48"/>
      <c r="AD90" s="48"/>
    </row>
    <row r="91" spans="1:30" x14ac:dyDescent="0.3">
      <c r="A91" s="10">
        <v>449721</v>
      </c>
      <c r="B91" s="10">
        <v>3020.1179999999999</v>
      </c>
      <c r="C91" s="10" t="s">
        <v>657</v>
      </c>
      <c r="D91" s="10" t="s">
        <v>245</v>
      </c>
      <c r="E91" s="10">
        <v>656</v>
      </c>
      <c r="F91" s="12">
        <f t="shared" si="30"/>
        <v>661.5</v>
      </c>
      <c r="H91" s="13">
        <f t="shared" si="27"/>
        <v>39.5075</v>
      </c>
      <c r="I91" s="14">
        <f t="shared" si="28"/>
        <v>52.524583333333297</v>
      </c>
      <c r="J91" s="29">
        <f t="shared" si="26"/>
        <v>0.50749999999999995</v>
      </c>
      <c r="K91" s="25">
        <f t="shared" si="29"/>
        <v>5821938.43453441</v>
      </c>
      <c r="L91" s="14">
        <f t="shared" si="31"/>
        <v>534445.67333571799</v>
      </c>
      <c r="M91" s="14">
        <f t="shared" si="44"/>
        <v>-13923.4787570796</v>
      </c>
      <c r="N91" s="14">
        <f t="shared" si="45"/>
        <v>4968.8452217619597</v>
      </c>
      <c r="O91" s="25">
        <f t="shared" si="32"/>
        <v>160.73993944924001</v>
      </c>
      <c r="P91" s="14">
        <f t="shared" si="46"/>
        <v>14783.5274388988</v>
      </c>
      <c r="Q91" s="25">
        <f t="shared" si="39"/>
        <v>640.20629340070298</v>
      </c>
      <c r="R91" s="14">
        <f t="shared" si="47"/>
        <v>2.4819917637253401</v>
      </c>
      <c r="S91" s="27">
        <f t="shared" si="40"/>
        <v>163.32454000000001</v>
      </c>
      <c r="T91" s="27">
        <f t="shared" si="41"/>
        <v>1.89669666666667</v>
      </c>
      <c r="U91" s="16">
        <f t="shared" si="33"/>
        <v>-2.5846005507599998</v>
      </c>
      <c r="V91" s="16">
        <f t="shared" si="34"/>
        <v>0.58529509705867</v>
      </c>
      <c r="W91" s="56">
        <f t="shared" si="35"/>
        <v>58277.887999999999</v>
      </c>
      <c r="X91" s="51">
        <f t="shared" si="42"/>
        <v>69077.888000000006</v>
      </c>
      <c r="Y91" s="51">
        <f t="shared" si="43"/>
        <v>77.888000000006301</v>
      </c>
      <c r="Z91" s="52">
        <f t="shared" si="36"/>
        <v>-155.07603304560001</v>
      </c>
      <c r="AA91" s="52">
        <f t="shared" si="37"/>
        <v>35.117705823520197</v>
      </c>
      <c r="AB91" s="48">
        <f t="shared" si="38"/>
        <v>147.83527438898801</v>
      </c>
      <c r="AC91" s="48"/>
      <c r="AD91" s="48"/>
    </row>
    <row r="92" spans="1:30" x14ac:dyDescent="0.3">
      <c r="A92" s="10">
        <v>449733</v>
      </c>
      <c r="B92" s="10">
        <v>3020.1979999999999</v>
      </c>
      <c r="C92" s="10" t="s">
        <v>657</v>
      </c>
      <c r="D92" s="10" t="s">
        <v>245</v>
      </c>
      <c r="E92" s="10">
        <v>656</v>
      </c>
      <c r="F92" s="12">
        <f t="shared" si="30"/>
        <v>661.5</v>
      </c>
      <c r="H92" s="13">
        <f t="shared" si="27"/>
        <v>39.5075</v>
      </c>
      <c r="I92" s="14">
        <f t="shared" si="28"/>
        <v>52.524583333333297</v>
      </c>
      <c r="J92" s="29">
        <f t="shared" si="26"/>
        <v>0.50749999999999995</v>
      </c>
      <c r="K92" s="25">
        <f t="shared" si="29"/>
        <v>5821938.43453441</v>
      </c>
      <c r="L92" s="14">
        <f t="shared" si="31"/>
        <v>534445.67333571799</v>
      </c>
      <c r="M92" s="14">
        <f t="shared" si="44"/>
        <v>-13923.4787570796</v>
      </c>
      <c r="N92" s="14">
        <f t="shared" si="45"/>
        <v>4968.8452217619597</v>
      </c>
      <c r="O92" s="25">
        <f t="shared" si="32"/>
        <v>160.73993944924001</v>
      </c>
      <c r="P92" s="14">
        <f t="shared" si="46"/>
        <v>14783.5274388988</v>
      </c>
      <c r="Q92" s="25">
        <f t="shared" si="39"/>
        <v>640.20629340070298</v>
      </c>
      <c r="R92" s="14">
        <f t="shared" si="47"/>
        <v>2.4819917637253401</v>
      </c>
      <c r="S92" s="27">
        <f t="shared" si="40"/>
        <v>163.32454000000001</v>
      </c>
      <c r="T92" s="27">
        <f t="shared" si="41"/>
        <v>1.89669666666667</v>
      </c>
      <c r="U92" s="16">
        <f t="shared" si="33"/>
        <v>-2.5846005507599998</v>
      </c>
      <c r="V92" s="16">
        <f t="shared" si="34"/>
        <v>0.58529509705867</v>
      </c>
      <c r="W92" s="56">
        <f t="shared" si="35"/>
        <v>58277.968000000001</v>
      </c>
      <c r="X92" s="51">
        <f t="shared" si="42"/>
        <v>69077.967999999993</v>
      </c>
      <c r="Y92" s="51">
        <f t="shared" si="43"/>
        <v>77.967999999993495</v>
      </c>
      <c r="Z92" s="52">
        <f t="shared" si="36"/>
        <v>-155.07603304560001</v>
      </c>
      <c r="AA92" s="52">
        <f t="shared" si="37"/>
        <v>35.117705823520197</v>
      </c>
      <c r="AB92" s="48">
        <f t="shared" si="38"/>
        <v>147.83527438898801</v>
      </c>
      <c r="AC92" s="48"/>
      <c r="AD92" s="48"/>
    </row>
    <row r="93" spans="1:30" x14ac:dyDescent="0.3">
      <c r="A93" s="10">
        <v>449745</v>
      </c>
      <c r="B93" s="10">
        <v>3020.2779999999998</v>
      </c>
      <c r="C93" s="10" t="s">
        <v>658</v>
      </c>
      <c r="D93" s="10" t="s">
        <v>659</v>
      </c>
      <c r="E93" s="10">
        <v>656</v>
      </c>
      <c r="F93" s="12">
        <f t="shared" si="30"/>
        <v>661.5</v>
      </c>
      <c r="H93" s="13">
        <f t="shared" si="27"/>
        <v>39.507438888888899</v>
      </c>
      <c r="I93" s="14">
        <f t="shared" si="28"/>
        <v>52.524669444444399</v>
      </c>
      <c r="J93" s="29">
        <f t="shared" si="26"/>
        <v>0.50743888888889899</v>
      </c>
      <c r="K93" s="25">
        <f t="shared" si="29"/>
        <v>5821947.9876560597</v>
      </c>
      <c r="L93" s="14">
        <f t="shared" si="31"/>
        <v>534441.45820209698</v>
      </c>
      <c r="M93" s="14">
        <f t="shared" si="44"/>
        <v>-13913.92563543</v>
      </c>
      <c r="N93" s="14">
        <f t="shared" si="45"/>
        <v>4964.6300881409497</v>
      </c>
      <c r="O93" s="25">
        <f t="shared" si="32"/>
        <v>160.74288331006201</v>
      </c>
      <c r="P93" s="14">
        <f t="shared" si="46"/>
        <v>14773.113365176299</v>
      </c>
      <c r="Q93" s="25">
        <f t="shared" si="39"/>
        <v>640.23046639537699</v>
      </c>
      <c r="R93" s="14">
        <f t="shared" si="47"/>
        <v>2.4838363414219198</v>
      </c>
      <c r="S93" s="27">
        <f t="shared" si="40"/>
        <v>163.32454000000001</v>
      </c>
      <c r="T93" s="27">
        <f t="shared" si="41"/>
        <v>1.89669666666667</v>
      </c>
      <c r="U93" s="16">
        <f t="shared" si="33"/>
        <v>-2.5816566899379998</v>
      </c>
      <c r="V93" s="16">
        <f t="shared" si="34"/>
        <v>0.58713967475524997</v>
      </c>
      <c r="W93" s="56">
        <f t="shared" si="35"/>
        <v>58278.048000000003</v>
      </c>
      <c r="X93" s="51">
        <f t="shared" si="42"/>
        <v>69078.047999999995</v>
      </c>
      <c r="Y93" s="51">
        <f t="shared" si="43"/>
        <v>78.047999999995199</v>
      </c>
      <c r="Z93" s="52">
        <f t="shared" si="36"/>
        <v>-154.89940139628001</v>
      </c>
      <c r="AA93" s="52">
        <f t="shared" si="37"/>
        <v>35.228380485315</v>
      </c>
      <c r="AB93" s="48">
        <f t="shared" si="38"/>
        <v>147.731133651763</v>
      </c>
      <c r="AC93" s="48"/>
      <c r="AD93" s="48"/>
    </row>
    <row r="94" spans="1:30" x14ac:dyDescent="0.3">
      <c r="A94" s="10">
        <v>449757</v>
      </c>
      <c r="B94" s="10">
        <v>3020.3580000000002</v>
      </c>
      <c r="C94" s="10" t="s">
        <v>660</v>
      </c>
      <c r="D94" s="10" t="s">
        <v>661</v>
      </c>
      <c r="E94" s="10">
        <v>656</v>
      </c>
      <c r="F94" s="12">
        <f t="shared" si="30"/>
        <v>661.5</v>
      </c>
      <c r="H94" s="13">
        <f t="shared" si="27"/>
        <v>39.507388888888897</v>
      </c>
      <c r="I94" s="14">
        <f t="shared" si="28"/>
        <v>52.524749999999997</v>
      </c>
      <c r="J94" s="29">
        <f t="shared" si="26"/>
        <v>0.50738888888889699</v>
      </c>
      <c r="K94" s="25">
        <f t="shared" si="29"/>
        <v>5821956.9278700799</v>
      </c>
      <c r="L94" s="14">
        <f t="shared" si="31"/>
        <v>534438.00156863302</v>
      </c>
      <c r="M94" s="14">
        <f t="shared" si="44"/>
        <v>-13904.9854214098</v>
      </c>
      <c r="N94" s="14">
        <f t="shared" si="45"/>
        <v>4961.1734546769803</v>
      </c>
      <c r="O94" s="25">
        <f t="shared" si="32"/>
        <v>160.743858055206</v>
      </c>
      <c r="P94" s="14">
        <f t="shared" si="46"/>
        <v>14763.531475125101</v>
      </c>
      <c r="Q94" s="25">
        <f t="shared" si="39"/>
        <v>640.25269269101796</v>
      </c>
      <c r="R94" s="14">
        <f t="shared" si="47"/>
        <v>2.48553576230975</v>
      </c>
      <c r="S94" s="27">
        <f t="shared" si="40"/>
        <v>163.32454000000001</v>
      </c>
      <c r="T94" s="27">
        <f t="shared" si="41"/>
        <v>1.89669666666667</v>
      </c>
      <c r="U94" s="16">
        <f t="shared" si="33"/>
        <v>-2.5806819447940099</v>
      </c>
      <c r="V94" s="16">
        <f t="shared" si="34"/>
        <v>0.58883909564308001</v>
      </c>
      <c r="W94" s="56">
        <f t="shared" si="35"/>
        <v>58278.127999999997</v>
      </c>
      <c r="X94" s="51">
        <f t="shared" si="42"/>
        <v>69078.127999999997</v>
      </c>
      <c r="Y94" s="51">
        <f t="shared" si="43"/>
        <v>78.127999999997002</v>
      </c>
      <c r="Z94" s="52">
        <f t="shared" si="36"/>
        <v>-154.840916687641</v>
      </c>
      <c r="AA94" s="52">
        <f t="shared" si="37"/>
        <v>35.330345738584803</v>
      </c>
      <c r="AB94" s="48">
        <f t="shared" si="38"/>
        <v>147.635314751251</v>
      </c>
      <c r="AC94" s="48"/>
      <c r="AD94" s="48"/>
    </row>
    <row r="95" spans="1:30" x14ac:dyDescent="0.3">
      <c r="A95" s="10">
        <v>449815</v>
      </c>
      <c r="B95" s="10">
        <v>3020.7579999999998</v>
      </c>
      <c r="C95" s="10" t="s">
        <v>16</v>
      </c>
      <c r="D95" s="10" t="s">
        <v>662</v>
      </c>
      <c r="E95" s="10">
        <v>656</v>
      </c>
      <c r="F95" s="12">
        <f t="shared" si="30"/>
        <v>661.5</v>
      </c>
      <c r="H95" s="13">
        <f t="shared" si="27"/>
        <v>39.507177777777798</v>
      </c>
      <c r="I95" s="14">
        <f t="shared" si="28"/>
        <v>52.5251194444444</v>
      </c>
      <c r="J95" s="29">
        <f t="shared" si="26"/>
        <v>0.50717777777779804</v>
      </c>
      <c r="K95" s="25">
        <f t="shared" si="29"/>
        <v>5821997.9382509403</v>
      </c>
      <c r="L95" s="14">
        <f t="shared" si="31"/>
        <v>534423.38410821999</v>
      </c>
      <c r="M95" s="14">
        <f t="shared" si="44"/>
        <v>-13863.9750405494</v>
      </c>
      <c r="N95" s="14">
        <f t="shared" si="45"/>
        <v>4946.5559942639702</v>
      </c>
      <c r="O95" s="25">
        <f t="shared" si="32"/>
        <v>160.74380426071201</v>
      </c>
      <c r="P95" s="14">
        <f t="shared" si="46"/>
        <v>14719.9938902625</v>
      </c>
      <c r="Q95" s="25">
        <f t="shared" si="39"/>
        <v>640.35350150195802</v>
      </c>
      <c r="R95" s="14">
        <f t="shared" si="47"/>
        <v>2.4932846684802499</v>
      </c>
      <c r="S95" s="27">
        <f t="shared" si="40"/>
        <v>163.32454000000001</v>
      </c>
      <c r="T95" s="27">
        <f t="shared" si="41"/>
        <v>1.89669666666667</v>
      </c>
      <c r="U95" s="16">
        <f t="shared" si="33"/>
        <v>-2.5807357392879999</v>
      </c>
      <c r="V95" s="16">
        <f t="shared" si="34"/>
        <v>0.59658800181357996</v>
      </c>
      <c r="W95" s="56">
        <f t="shared" si="35"/>
        <v>58278.527999999998</v>
      </c>
      <c r="X95" s="51">
        <f t="shared" si="42"/>
        <v>69078.528000000006</v>
      </c>
      <c r="Y95" s="51">
        <f t="shared" si="43"/>
        <v>78.528000000005704</v>
      </c>
      <c r="Z95" s="52">
        <f t="shared" si="36"/>
        <v>-154.84414435727999</v>
      </c>
      <c r="AA95" s="52">
        <f t="shared" si="37"/>
        <v>35.795280108814801</v>
      </c>
      <c r="AB95" s="48">
        <f t="shared" si="38"/>
        <v>147.19993890262501</v>
      </c>
      <c r="AC95" s="48"/>
      <c r="AD95" s="48"/>
    </row>
    <row r="96" spans="1:30" x14ac:dyDescent="0.3">
      <c r="A96" s="10">
        <v>449827</v>
      </c>
      <c r="B96" s="10">
        <v>3020.8380000000002</v>
      </c>
      <c r="C96" s="10" t="s">
        <v>663</v>
      </c>
      <c r="D96" s="10" t="s">
        <v>664</v>
      </c>
      <c r="E96" s="10">
        <v>656</v>
      </c>
      <c r="F96" s="12">
        <f t="shared" si="30"/>
        <v>661.5</v>
      </c>
      <c r="H96" s="13">
        <f t="shared" si="27"/>
        <v>39.5071333333333</v>
      </c>
      <c r="I96" s="14">
        <f t="shared" si="28"/>
        <v>52.525208333333303</v>
      </c>
      <c r="J96" s="29">
        <f t="shared" si="26"/>
        <v>0.50713333333330002</v>
      </c>
      <c r="K96" s="25">
        <f t="shared" si="29"/>
        <v>5822007.80844412</v>
      </c>
      <c r="L96" s="14">
        <f t="shared" si="31"/>
        <v>534420.29809314199</v>
      </c>
      <c r="M96" s="14">
        <f t="shared" si="44"/>
        <v>-13854.104847369699</v>
      </c>
      <c r="N96" s="14">
        <f t="shared" si="45"/>
        <v>4943.4699791859603</v>
      </c>
      <c r="O96" s="25">
        <f t="shared" si="32"/>
        <v>160.742206251288</v>
      </c>
      <c r="P96" s="14">
        <f t="shared" si="46"/>
        <v>14709.660654040399</v>
      </c>
      <c r="Q96" s="25">
        <f t="shared" si="39"/>
        <v>640.37738380884605</v>
      </c>
      <c r="R96" s="14">
        <f t="shared" si="47"/>
        <v>2.4951303701515801</v>
      </c>
      <c r="S96" s="27">
        <f t="shared" si="40"/>
        <v>163.32454000000001</v>
      </c>
      <c r="T96" s="27">
        <f t="shared" si="41"/>
        <v>1.89669666666667</v>
      </c>
      <c r="U96" s="16">
        <f t="shared" si="33"/>
        <v>-2.5823337487120201</v>
      </c>
      <c r="V96" s="16">
        <f t="shared" si="34"/>
        <v>0.59843370348490998</v>
      </c>
      <c r="W96" s="56">
        <f t="shared" si="35"/>
        <v>58278.608</v>
      </c>
      <c r="X96" s="51">
        <f t="shared" si="42"/>
        <v>69078.607999999993</v>
      </c>
      <c r="Y96" s="51">
        <f t="shared" si="43"/>
        <v>78.607999999992899</v>
      </c>
      <c r="Z96" s="52">
        <f t="shared" si="36"/>
        <v>-154.94002492272099</v>
      </c>
      <c r="AA96" s="52">
        <f t="shared" si="37"/>
        <v>35.906022209094601</v>
      </c>
      <c r="AB96" s="48">
        <f t="shared" si="38"/>
        <v>147.096606540404</v>
      </c>
      <c r="AC96" s="48"/>
      <c r="AD96" s="48"/>
    </row>
    <row r="97" spans="1:30" x14ac:dyDescent="0.3">
      <c r="A97" s="10">
        <v>449839</v>
      </c>
      <c r="B97" s="10">
        <v>3020.9180000000001</v>
      </c>
      <c r="C97" s="10" t="s">
        <v>17</v>
      </c>
      <c r="D97" s="10" t="s">
        <v>665</v>
      </c>
      <c r="E97" s="10">
        <v>656</v>
      </c>
      <c r="F97" s="12">
        <f t="shared" si="30"/>
        <v>661.5</v>
      </c>
      <c r="H97" s="13">
        <f t="shared" si="27"/>
        <v>39.507069444444397</v>
      </c>
      <c r="I97" s="14">
        <f t="shared" si="28"/>
        <v>52.525288888888902</v>
      </c>
      <c r="J97" s="29">
        <f t="shared" si="26"/>
        <v>0.50706944444439705</v>
      </c>
      <c r="K97" s="25">
        <f t="shared" si="29"/>
        <v>5822016.74205242</v>
      </c>
      <c r="L97" s="14">
        <f t="shared" si="31"/>
        <v>534415.89887611999</v>
      </c>
      <c r="M97" s="14">
        <f t="shared" si="44"/>
        <v>-13845.171239069599</v>
      </c>
      <c r="N97" s="14">
        <f t="shared" si="45"/>
        <v>4939.0707621639503</v>
      </c>
      <c r="O97" s="25">
        <f t="shared" si="32"/>
        <v>160.74665368888901</v>
      </c>
      <c r="P97" s="14">
        <f t="shared" si="46"/>
        <v>14699.768250990301</v>
      </c>
      <c r="Q97" s="25">
        <f t="shared" si="39"/>
        <v>640.40023154270796</v>
      </c>
      <c r="R97" s="14">
        <f t="shared" si="47"/>
        <v>2.4968997034118701</v>
      </c>
      <c r="S97" s="27">
        <f t="shared" si="40"/>
        <v>163.32454000000001</v>
      </c>
      <c r="T97" s="27">
        <f t="shared" si="41"/>
        <v>1.89669666666667</v>
      </c>
      <c r="U97" s="16">
        <f t="shared" si="33"/>
        <v>-2.577886311111</v>
      </c>
      <c r="V97" s="16">
        <f t="shared" si="34"/>
        <v>0.60020303674520004</v>
      </c>
      <c r="W97" s="56">
        <f t="shared" si="35"/>
        <v>58278.688000000002</v>
      </c>
      <c r="X97" s="51">
        <f t="shared" si="42"/>
        <v>69078.687999999995</v>
      </c>
      <c r="Y97" s="51">
        <f t="shared" si="43"/>
        <v>78.687999999994602</v>
      </c>
      <c r="Z97" s="52">
        <f t="shared" si="36"/>
        <v>-154.67317866665999</v>
      </c>
      <c r="AA97" s="52">
        <f t="shared" si="37"/>
        <v>36.012182204711998</v>
      </c>
      <c r="AB97" s="48">
        <f t="shared" si="38"/>
        <v>146.997682509903</v>
      </c>
      <c r="AC97" s="48"/>
      <c r="AD97" s="48"/>
    </row>
    <row r="98" spans="1:30" x14ac:dyDescent="0.3">
      <c r="A98" s="10">
        <v>449851</v>
      </c>
      <c r="B98" s="10">
        <v>3020.998</v>
      </c>
      <c r="C98" s="10" t="s">
        <v>17</v>
      </c>
      <c r="D98" s="10" t="s">
        <v>665</v>
      </c>
      <c r="E98" s="10">
        <v>656</v>
      </c>
      <c r="F98" s="12">
        <f t="shared" si="30"/>
        <v>661.5</v>
      </c>
      <c r="H98" s="13">
        <f t="shared" si="27"/>
        <v>39.507069444444397</v>
      </c>
      <c r="I98" s="14">
        <f t="shared" si="28"/>
        <v>52.525288888888902</v>
      </c>
      <c r="J98" s="29">
        <f t="shared" si="26"/>
        <v>0.50706944444439705</v>
      </c>
      <c r="K98" s="25">
        <f t="shared" si="29"/>
        <v>5822016.74205242</v>
      </c>
      <c r="L98" s="14">
        <f t="shared" si="31"/>
        <v>534415.89887611999</v>
      </c>
      <c r="M98" s="14">
        <f t="shared" si="44"/>
        <v>-13845.171239069599</v>
      </c>
      <c r="N98" s="14">
        <f t="shared" si="45"/>
        <v>4939.0707621639503</v>
      </c>
      <c r="O98" s="25">
        <f t="shared" si="32"/>
        <v>160.74665368888901</v>
      </c>
      <c r="P98" s="14">
        <f t="shared" si="46"/>
        <v>14699.768250990301</v>
      </c>
      <c r="Q98" s="25">
        <f t="shared" si="39"/>
        <v>640.40023154270796</v>
      </c>
      <c r="R98" s="14">
        <f t="shared" si="47"/>
        <v>2.4968997034118701</v>
      </c>
      <c r="S98" s="27">
        <f t="shared" si="40"/>
        <v>163.32454000000001</v>
      </c>
      <c r="T98" s="27">
        <f t="shared" si="41"/>
        <v>1.89669666666667</v>
      </c>
      <c r="U98" s="16">
        <f t="shared" si="33"/>
        <v>-2.577886311111</v>
      </c>
      <c r="V98" s="16">
        <f t="shared" si="34"/>
        <v>0.60020303674520004</v>
      </c>
      <c r="W98" s="56">
        <f t="shared" si="35"/>
        <v>58278.767999999996</v>
      </c>
      <c r="X98" s="51">
        <f t="shared" si="42"/>
        <v>69078.767999999996</v>
      </c>
      <c r="Y98" s="51">
        <f t="shared" si="43"/>
        <v>78.767999999996405</v>
      </c>
      <c r="Z98" s="52">
        <f t="shared" si="36"/>
        <v>-154.67317866665999</v>
      </c>
      <c r="AA98" s="52">
        <f t="shared" si="37"/>
        <v>36.012182204711998</v>
      </c>
      <c r="AB98" s="48">
        <f t="shared" si="38"/>
        <v>146.997682509903</v>
      </c>
      <c r="AC98" s="48"/>
      <c r="AD98" s="48"/>
    </row>
    <row r="99" spans="1:30" x14ac:dyDescent="0.3">
      <c r="A99" s="10">
        <v>449879</v>
      </c>
      <c r="B99" s="10">
        <v>3021.1979999999999</v>
      </c>
      <c r="C99" s="10" t="s">
        <v>18</v>
      </c>
      <c r="D99" s="10" t="s">
        <v>666</v>
      </c>
      <c r="E99" s="10">
        <v>656</v>
      </c>
      <c r="F99" s="12">
        <f t="shared" si="30"/>
        <v>661.5</v>
      </c>
      <c r="H99" s="13">
        <f t="shared" si="27"/>
        <v>39.506963888888897</v>
      </c>
      <c r="I99" s="14">
        <f t="shared" si="28"/>
        <v>52.5254638888889</v>
      </c>
      <c r="J99" s="29">
        <f t="shared" si="26"/>
        <v>0.50696388888889699</v>
      </c>
      <c r="K99" s="25">
        <f t="shared" si="29"/>
        <v>5822036.1654010899</v>
      </c>
      <c r="L99" s="14">
        <f t="shared" si="31"/>
        <v>534408.59789078601</v>
      </c>
      <c r="M99" s="14">
        <f t="shared" si="44"/>
        <v>-13825.7478903997</v>
      </c>
      <c r="N99" s="14">
        <f t="shared" si="45"/>
        <v>4931.7697768299804</v>
      </c>
      <c r="O99" s="25">
        <f t="shared" si="32"/>
        <v>160.74802119917001</v>
      </c>
      <c r="P99" s="14">
        <f t="shared" si="46"/>
        <v>14679.0210116528</v>
      </c>
      <c r="Q99" s="25">
        <f t="shared" si="39"/>
        <v>640.448099948405</v>
      </c>
      <c r="R99" s="14">
        <f t="shared" si="47"/>
        <v>2.5006180669278901</v>
      </c>
      <c r="S99" s="27">
        <f t="shared" si="40"/>
        <v>163.32454000000001</v>
      </c>
      <c r="T99" s="27">
        <f t="shared" si="41"/>
        <v>1.89669666666667</v>
      </c>
      <c r="U99" s="16">
        <f t="shared" si="33"/>
        <v>-2.5765188008300002</v>
      </c>
      <c r="V99" s="16">
        <f t="shared" si="34"/>
        <v>0.60392140026121999</v>
      </c>
      <c r="W99" s="56">
        <f t="shared" si="35"/>
        <v>58278.968000000001</v>
      </c>
      <c r="X99" s="51">
        <f t="shared" si="42"/>
        <v>69078.967999999993</v>
      </c>
      <c r="Y99" s="51">
        <f t="shared" si="43"/>
        <v>78.967999999993495</v>
      </c>
      <c r="Z99" s="52">
        <f t="shared" si="36"/>
        <v>-154.59112804980001</v>
      </c>
      <c r="AA99" s="52">
        <f t="shared" si="37"/>
        <v>36.235284015673201</v>
      </c>
      <c r="AB99" s="48">
        <f t="shared" si="38"/>
        <v>146.79021011652799</v>
      </c>
      <c r="AC99" s="48"/>
      <c r="AD99" s="48"/>
    </row>
    <row r="100" spans="1:30" x14ac:dyDescent="0.3">
      <c r="A100" s="10">
        <v>449891</v>
      </c>
      <c r="B100" s="10">
        <v>3021.2779999999998</v>
      </c>
      <c r="C100" s="10" t="s">
        <v>667</v>
      </c>
      <c r="D100" s="10" t="s">
        <v>668</v>
      </c>
      <c r="E100" s="10">
        <v>656</v>
      </c>
      <c r="F100" s="12">
        <f t="shared" si="30"/>
        <v>661.5</v>
      </c>
      <c r="H100" s="13">
        <f t="shared" si="27"/>
        <v>39.506916666666697</v>
      </c>
      <c r="I100" s="14">
        <f t="shared" si="28"/>
        <v>52.525566666666698</v>
      </c>
      <c r="J100" s="29">
        <f t="shared" si="26"/>
        <v>0.50691666666669699</v>
      </c>
      <c r="K100" s="25">
        <f t="shared" si="29"/>
        <v>5822047.57980901</v>
      </c>
      <c r="L100" s="14">
        <f t="shared" si="31"/>
        <v>534405.31254469103</v>
      </c>
      <c r="M100" s="14">
        <f t="shared" si="44"/>
        <v>-13814.3334824796</v>
      </c>
      <c r="N100" s="14">
        <f t="shared" si="45"/>
        <v>4928.4844307349904</v>
      </c>
      <c r="O100" s="25">
        <f t="shared" si="32"/>
        <v>160.74512823248699</v>
      </c>
      <c r="P100" s="14">
        <f t="shared" si="46"/>
        <v>14667.1663367248</v>
      </c>
      <c r="Q100" s="25">
        <f t="shared" si="39"/>
        <v>640.475420916399</v>
      </c>
      <c r="R100" s="14">
        <f t="shared" si="47"/>
        <v>2.5027472951284802</v>
      </c>
      <c r="S100" s="27">
        <f t="shared" si="40"/>
        <v>163.32454000000001</v>
      </c>
      <c r="T100" s="27">
        <f t="shared" si="41"/>
        <v>1.89669666666667</v>
      </c>
      <c r="U100" s="16">
        <f t="shared" si="33"/>
        <v>-2.5794117675130201</v>
      </c>
      <c r="V100" s="16">
        <f t="shared" si="34"/>
        <v>0.60605062846181001</v>
      </c>
      <c r="W100" s="56">
        <f t="shared" si="35"/>
        <v>58279.048000000003</v>
      </c>
      <c r="X100" s="51">
        <f t="shared" si="42"/>
        <v>69079.047999999995</v>
      </c>
      <c r="Y100" s="51">
        <f t="shared" si="43"/>
        <v>79.047999999995199</v>
      </c>
      <c r="Z100" s="52">
        <f t="shared" si="36"/>
        <v>-154.764706050781</v>
      </c>
      <c r="AA100" s="52">
        <f t="shared" si="37"/>
        <v>36.3630377077086</v>
      </c>
      <c r="AB100" s="48">
        <f t="shared" si="38"/>
        <v>146.67166336724799</v>
      </c>
      <c r="AC100" s="48"/>
      <c r="AD100" s="48"/>
    </row>
    <row r="101" spans="1:30" x14ac:dyDescent="0.3">
      <c r="A101" s="10">
        <v>449909</v>
      </c>
      <c r="B101" s="10">
        <v>3021.3980000000001</v>
      </c>
      <c r="C101" s="10" t="s">
        <v>669</v>
      </c>
      <c r="D101" s="10" t="s">
        <v>670</v>
      </c>
      <c r="E101" s="10">
        <v>656</v>
      </c>
      <c r="F101" s="12">
        <f t="shared" si="30"/>
        <v>661.5</v>
      </c>
      <c r="H101" s="13">
        <f t="shared" si="27"/>
        <v>39.506877777777802</v>
      </c>
      <c r="I101" s="14">
        <f t="shared" si="28"/>
        <v>52.525658333333297</v>
      </c>
      <c r="J101" s="29">
        <f t="shared" si="26"/>
        <v>0.50687777777780196</v>
      </c>
      <c r="K101" s="25">
        <f t="shared" si="29"/>
        <v>5822057.7617671899</v>
      </c>
      <c r="L101" s="14">
        <f t="shared" si="31"/>
        <v>534402.60148717801</v>
      </c>
      <c r="M101" s="14">
        <f t="shared" si="44"/>
        <v>-13804.151524299699</v>
      </c>
      <c r="N101" s="14">
        <f t="shared" si="45"/>
        <v>4925.7733732219704</v>
      </c>
      <c r="O101" s="25">
        <f t="shared" si="32"/>
        <v>160.74173529829699</v>
      </c>
      <c r="P101" s="14">
        <f t="shared" si="46"/>
        <v>14656.665467635101</v>
      </c>
      <c r="Q101" s="25">
        <f t="shared" si="39"/>
        <v>640.49960338917901</v>
      </c>
      <c r="R101" s="14">
        <f t="shared" si="47"/>
        <v>2.50463617265993</v>
      </c>
      <c r="S101" s="27">
        <f t="shared" si="40"/>
        <v>163.32454000000001</v>
      </c>
      <c r="T101" s="27">
        <f t="shared" si="41"/>
        <v>1.89669666666667</v>
      </c>
      <c r="U101" s="16">
        <f t="shared" si="33"/>
        <v>-2.5828047017030298</v>
      </c>
      <c r="V101" s="16">
        <f t="shared" si="34"/>
        <v>0.60793950599325997</v>
      </c>
      <c r="W101" s="56">
        <f t="shared" si="35"/>
        <v>58279.167999999998</v>
      </c>
      <c r="X101" s="51">
        <f t="shared" si="42"/>
        <v>69079.168000000005</v>
      </c>
      <c r="Y101" s="51">
        <f t="shared" si="43"/>
        <v>79.168000000005094</v>
      </c>
      <c r="Z101" s="52">
        <f t="shared" si="36"/>
        <v>-154.968282102182</v>
      </c>
      <c r="AA101" s="52">
        <f t="shared" si="37"/>
        <v>36.476370359595599</v>
      </c>
      <c r="AB101" s="48">
        <f t="shared" si="38"/>
        <v>146.56665467635099</v>
      </c>
      <c r="AC101" s="48"/>
      <c r="AD101" s="48"/>
    </row>
    <row r="102" spans="1:30" x14ac:dyDescent="0.3">
      <c r="A102" s="10">
        <v>449921</v>
      </c>
      <c r="B102" s="10">
        <v>3021.4780000000001</v>
      </c>
      <c r="C102" s="10" t="s">
        <v>671</v>
      </c>
      <c r="D102" s="10" t="s">
        <v>672</v>
      </c>
      <c r="E102" s="10">
        <v>656</v>
      </c>
      <c r="F102" s="12">
        <f t="shared" si="30"/>
        <v>661.5</v>
      </c>
      <c r="H102" s="13">
        <f t="shared" si="27"/>
        <v>39.5068138888889</v>
      </c>
      <c r="I102" s="14">
        <f t="shared" si="28"/>
        <v>52.525741666666697</v>
      </c>
      <c r="J102" s="29">
        <f t="shared" si="26"/>
        <v>0.5068138888889</v>
      </c>
      <c r="K102" s="25">
        <f t="shared" si="29"/>
        <v>5822067.0044975299</v>
      </c>
      <c r="L102" s="14">
        <f t="shared" si="31"/>
        <v>534398.200175773</v>
      </c>
      <c r="M102" s="14">
        <f t="shared" si="44"/>
        <v>-13794.908793959699</v>
      </c>
      <c r="N102" s="14">
        <f t="shared" si="45"/>
        <v>4921.37206181697</v>
      </c>
      <c r="O102" s="25">
        <f t="shared" si="32"/>
        <v>160.745799910491</v>
      </c>
      <c r="P102" s="14">
        <f t="shared" si="46"/>
        <v>14646.481202135201</v>
      </c>
      <c r="Q102" s="25">
        <f t="shared" si="39"/>
        <v>640.52304021172495</v>
      </c>
      <c r="R102" s="14">
        <f t="shared" si="47"/>
        <v>2.5064706251541402</v>
      </c>
      <c r="S102" s="27">
        <f t="shared" si="40"/>
        <v>163.32454000000001</v>
      </c>
      <c r="T102" s="27">
        <f t="shared" si="41"/>
        <v>1.89669666666667</v>
      </c>
      <c r="U102" s="16">
        <f t="shared" si="33"/>
        <v>-2.5787400895090098</v>
      </c>
      <c r="V102" s="16">
        <f t="shared" si="34"/>
        <v>0.60977395848746996</v>
      </c>
      <c r="W102" s="56">
        <f t="shared" si="35"/>
        <v>58279.248</v>
      </c>
      <c r="X102" s="51">
        <f t="shared" si="42"/>
        <v>69079.248000000007</v>
      </c>
      <c r="Y102" s="51">
        <f t="shared" si="43"/>
        <v>79.248000000006897</v>
      </c>
      <c r="Z102" s="52">
        <f t="shared" si="36"/>
        <v>-154.72440537054101</v>
      </c>
      <c r="AA102" s="52">
        <f t="shared" si="37"/>
        <v>36.586437509248199</v>
      </c>
      <c r="AB102" s="48">
        <f t="shared" si="38"/>
        <v>146.464812021352</v>
      </c>
      <c r="AC102" s="48"/>
      <c r="AD102" s="48"/>
    </row>
    <row r="103" spans="1:30" x14ac:dyDescent="0.3">
      <c r="A103" s="10">
        <v>449933</v>
      </c>
      <c r="B103" s="10">
        <v>3021.558</v>
      </c>
      <c r="C103" s="10" t="s">
        <v>673</v>
      </c>
      <c r="D103" s="10" t="s">
        <v>674</v>
      </c>
      <c r="E103" s="10">
        <v>656</v>
      </c>
      <c r="F103" s="12">
        <f t="shared" si="30"/>
        <v>661.5</v>
      </c>
      <c r="H103" s="13">
        <f t="shared" si="27"/>
        <v>39.506769444444402</v>
      </c>
      <c r="I103" s="14">
        <f t="shared" si="28"/>
        <v>52.525827777777799</v>
      </c>
      <c r="J103" s="29">
        <f t="shared" si="26"/>
        <v>0.50676944444440197</v>
      </c>
      <c r="K103" s="25">
        <f t="shared" si="29"/>
        <v>5822076.5656014197</v>
      </c>
      <c r="L103" s="14">
        <f t="shared" si="31"/>
        <v>534395.11642236798</v>
      </c>
      <c r="M103" s="14">
        <f t="shared" si="44"/>
        <v>-13785.347690070001</v>
      </c>
      <c r="N103" s="14">
        <f t="shared" si="45"/>
        <v>4918.2883084119503</v>
      </c>
      <c r="O103" s="25">
        <f t="shared" si="32"/>
        <v>160.74459353637101</v>
      </c>
      <c r="P103" s="14">
        <f t="shared" si="46"/>
        <v>14636.439827389</v>
      </c>
      <c r="Q103" s="25">
        <f t="shared" si="39"/>
        <v>640.54613225293599</v>
      </c>
      <c r="R103" s="14">
        <f t="shared" si="47"/>
        <v>2.50828177871783</v>
      </c>
      <c r="S103" s="27">
        <f t="shared" si="40"/>
        <v>163.32454000000001</v>
      </c>
      <c r="T103" s="27">
        <f t="shared" si="41"/>
        <v>1.89669666666667</v>
      </c>
      <c r="U103" s="16">
        <f t="shared" si="33"/>
        <v>-2.5799464636290002</v>
      </c>
      <c r="V103" s="16">
        <f t="shared" si="34"/>
        <v>0.61158511205115995</v>
      </c>
      <c r="W103" s="56">
        <f t="shared" si="35"/>
        <v>58279.328000000001</v>
      </c>
      <c r="X103" s="51">
        <f t="shared" si="42"/>
        <v>69079.327999999994</v>
      </c>
      <c r="Y103" s="51">
        <f t="shared" si="43"/>
        <v>79.327999999994105</v>
      </c>
      <c r="Z103" s="52">
        <f t="shared" si="36"/>
        <v>-154.79678781774001</v>
      </c>
      <c r="AA103" s="52">
        <f t="shared" si="37"/>
        <v>36.6951067230696</v>
      </c>
      <c r="AB103" s="48">
        <f t="shared" si="38"/>
        <v>146.36439827389</v>
      </c>
      <c r="AC103" s="48"/>
      <c r="AD103" s="48"/>
    </row>
    <row r="104" spans="1:30" x14ac:dyDescent="0.3">
      <c r="A104" s="10">
        <v>449945</v>
      </c>
      <c r="B104" s="10">
        <v>3021.6379999999999</v>
      </c>
      <c r="C104" s="10" t="s">
        <v>675</v>
      </c>
      <c r="D104" s="10" t="s">
        <v>676</v>
      </c>
      <c r="E104" s="10">
        <v>656</v>
      </c>
      <c r="F104" s="12">
        <f t="shared" si="30"/>
        <v>661.5</v>
      </c>
      <c r="H104" s="13">
        <f t="shared" si="27"/>
        <v>39.506705555555598</v>
      </c>
      <c r="I104" s="14">
        <f t="shared" si="28"/>
        <v>52.5259111111111</v>
      </c>
      <c r="J104" s="29">
        <f t="shared" si="26"/>
        <v>0.50670555555559804</v>
      </c>
      <c r="K104" s="25">
        <f t="shared" si="29"/>
        <v>5822085.8083386105</v>
      </c>
      <c r="L104" s="14">
        <f t="shared" si="31"/>
        <v>534390.71514140302</v>
      </c>
      <c r="M104" s="14">
        <f t="shared" si="44"/>
        <v>-13776.104952879199</v>
      </c>
      <c r="N104" s="14">
        <f t="shared" si="45"/>
        <v>4913.887027447</v>
      </c>
      <c r="O104" s="25">
        <f t="shared" si="32"/>
        <v>160.748665638088</v>
      </c>
      <c r="P104" s="14">
        <f t="shared" si="46"/>
        <v>14626.2556175959</v>
      </c>
      <c r="Q104" s="25">
        <f t="shared" si="39"/>
        <v>640.569536593767</v>
      </c>
      <c r="R104" s="14">
        <f t="shared" si="47"/>
        <v>2.5101211745835701</v>
      </c>
      <c r="S104" s="27">
        <f t="shared" si="40"/>
        <v>163.32454000000001</v>
      </c>
      <c r="T104" s="27">
        <f t="shared" si="41"/>
        <v>1.89669666666667</v>
      </c>
      <c r="U104" s="16">
        <f t="shared" si="33"/>
        <v>-2.5758743619120099</v>
      </c>
      <c r="V104" s="16">
        <f t="shared" si="34"/>
        <v>0.61342450791689995</v>
      </c>
      <c r="W104" s="56">
        <f t="shared" si="35"/>
        <v>58279.408000000003</v>
      </c>
      <c r="X104" s="51">
        <f t="shared" si="42"/>
        <v>69079.407999999996</v>
      </c>
      <c r="Y104" s="51">
        <f t="shared" si="43"/>
        <v>79.407999999995795</v>
      </c>
      <c r="Z104" s="52">
        <f t="shared" si="36"/>
        <v>-154.55246171472101</v>
      </c>
      <c r="AA104" s="52">
        <f t="shared" si="37"/>
        <v>36.805470475013998</v>
      </c>
      <c r="AB104" s="48">
        <f t="shared" si="38"/>
        <v>146.26255617595899</v>
      </c>
      <c r="AC104" s="48"/>
      <c r="AD104" s="48"/>
    </row>
    <row r="105" spans="1:30" x14ac:dyDescent="0.3">
      <c r="A105" s="10">
        <v>449957</v>
      </c>
      <c r="B105" s="10">
        <v>3021.7179999999998</v>
      </c>
      <c r="C105" s="10" t="s">
        <v>677</v>
      </c>
      <c r="D105" s="10" t="s">
        <v>678</v>
      </c>
      <c r="E105" s="10">
        <v>657</v>
      </c>
      <c r="F105" s="12">
        <f t="shared" si="30"/>
        <v>662.5</v>
      </c>
      <c r="H105" s="13">
        <f t="shared" si="27"/>
        <v>39.5066611111111</v>
      </c>
      <c r="I105" s="14">
        <f t="shared" si="28"/>
        <v>52.526000000000003</v>
      </c>
      <c r="J105" s="29">
        <f t="shared" si="26"/>
        <v>0.50666111111110002</v>
      </c>
      <c r="K105" s="25">
        <f t="shared" si="29"/>
        <v>5822095.6785531798</v>
      </c>
      <c r="L105" s="14">
        <f t="shared" si="31"/>
        <v>534387.629244462</v>
      </c>
      <c r="M105" s="14">
        <f t="shared" si="44"/>
        <v>-13766.2347383098</v>
      </c>
      <c r="N105" s="14">
        <f t="shared" si="45"/>
        <v>4910.8011305059699</v>
      </c>
      <c r="O105" s="25">
        <f t="shared" si="32"/>
        <v>160.7470603525</v>
      </c>
      <c r="P105" s="14">
        <f t="shared" si="46"/>
        <v>14615.922366160299</v>
      </c>
      <c r="Q105" s="25">
        <f t="shared" si="39"/>
        <v>641.59326679718697</v>
      </c>
      <c r="R105" s="14">
        <f t="shared" si="47"/>
        <v>2.51591391620209</v>
      </c>
      <c r="S105" s="27">
        <f t="shared" si="40"/>
        <v>163.32454000000001</v>
      </c>
      <c r="T105" s="27">
        <f t="shared" si="41"/>
        <v>1.89669666666667</v>
      </c>
      <c r="U105" s="16">
        <f t="shared" si="33"/>
        <v>-2.5774796475000099</v>
      </c>
      <c r="V105" s="16">
        <f t="shared" si="34"/>
        <v>0.61921724953542001</v>
      </c>
      <c r="W105" s="56">
        <f t="shared" si="35"/>
        <v>58279.487999999998</v>
      </c>
      <c r="X105" s="51">
        <f t="shared" si="42"/>
        <v>69079.487999999998</v>
      </c>
      <c r="Y105" s="51">
        <f t="shared" si="43"/>
        <v>79.487999999997598</v>
      </c>
      <c r="Z105" s="52">
        <f t="shared" si="36"/>
        <v>-154.64877885000101</v>
      </c>
      <c r="AA105" s="52">
        <f t="shared" si="37"/>
        <v>37.153034972125198</v>
      </c>
      <c r="AB105" s="48">
        <f t="shared" si="38"/>
        <v>146.15922366160299</v>
      </c>
      <c r="AC105" s="48"/>
      <c r="AD105" s="48"/>
    </row>
    <row r="106" spans="1:30" x14ac:dyDescent="0.3">
      <c r="A106" s="10">
        <v>449963</v>
      </c>
      <c r="B106" s="10">
        <v>3021.7579999999998</v>
      </c>
      <c r="C106" s="10" t="s">
        <v>677</v>
      </c>
      <c r="D106" s="10" t="s">
        <v>678</v>
      </c>
      <c r="E106" s="10">
        <v>657</v>
      </c>
      <c r="F106" s="12">
        <f t="shared" si="30"/>
        <v>662.5</v>
      </c>
      <c r="H106" s="13">
        <f t="shared" si="27"/>
        <v>39.5066611111111</v>
      </c>
      <c r="I106" s="14">
        <f t="shared" si="28"/>
        <v>52.526000000000003</v>
      </c>
      <c r="J106" s="29">
        <f t="shared" si="26"/>
        <v>0.50666111111110002</v>
      </c>
      <c r="K106" s="25">
        <f t="shared" si="29"/>
        <v>5822095.6785531798</v>
      </c>
      <c r="L106" s="14">
        <f t="shared" si="31"/>
        <v>534387.629244462</v>
      </c>
      <c r="M106" s="14">
        <f t="shared" si="44"/>
        <v>-13766.2347383098</v>
      </c>
      <c r="N106" s="14">
        <f t="shared" si="45"/>
        <v>4910.8011305059699</v>
      </c>
      <c r="O106" s="25">
        <f t="shared" si="32"/>
        <v>160.7470603525</v>
      </c>
      <c r="P106" s="14">
        <f t="shared" si="46"/>
        <v>14615.922366160299</v>
      </c>
      <c r="Q106" s="25">
        <f t="shared" si="39"/>
        <v>641.59326679718697</v>
      </c>
      <c r="R106" s="14">
        <f t="shared" si="47"/>
        <v>2.51591391620209</v>
      </c>
      <c r="S106" s="27">
        <f t="shared" si="40"/>
        <v>163.32454000000001</v>
      </c>
      <c r="T106" s="27">
        <f t="shared" si="41"/>
        <v>1.89669666666667</v>
      </c>
      <c r="U106" s="16">
        <f t="shared" si="33"/>
        <v>-2.5774796475000099</v>
      </c>
      <c r="V106" s="16">
        <f t="shared" si="34"/>
        <v>0.61921724953542001</v>
      </c>
      <c r="W106" s="56">
        <f t="shared" si="35"/>
        <v>58279.527999999998</v>
      </c>
      <c r="X106" s="51">
        <f t="shared" si="42"/>
        <v>69079.528000000006</v>
      </c>
      <c r="Y106" s="51">
        <f t="shared" si="43"/>
        <v>79.528000000005704</v>
      </c>
      <c r="Z106" s="52">
        <f t="shared" si="36"/>
        <v>-154.64877885000101</v>
      </c>
      <c r="AA106" s="52">
        <f t="shared" si="37"/>
        <v>37.153034972125198</v>
      </c>
      <c r="AB106" s="48">
        <f t="shared" si="38"/>
        <v>146.15922366160299</v>
      </c>
      <c r="AC106" s="48"/>
      <c r="AD106" s="48"/>
    </row>
    <row r="107" spans="1:30" x14ac:dyDescent="0.3">
      <c r="A107" s="10">
        <v>449975</v>
      </c>
      <c r="B107" s="10">
        <v>3021.8380000000002</v>
      </c>
      <c r="C107" s="10" t="s">
        <v>677</v>
      </c>
      <c r="D107" s="10" t="s">
        <v>678</v>
      </c>
      <c r="E107" s="10">
        <v>657</v>
      </c>
      <c r="F107" s="12">
        <f t="shared" si="30"/>
        <v>662.5</v>
      </c>
      <c r="H107" s="13">
        <f t="shared" si="27"/>
        <v>39.5066611111111</v>
      </c>
      <c r="I107" s="14">
        <f t="shared" si="28"/>
        <v>52.526000000000003</v>
      </c>
      <c r="J107" s="29">
        <f t="shared" si="26"/>
        <v>0.50666111111110002</v>
      </c>
      <c r="K107" s="25">
        <f t="shared" si="29"/>
        <v>5822095.6785531798</v>
      </c>
      <c r="L107" s="14">
        <f t="shared" si="31"/>
        <v>534387.629244462</v>
      </c>
      <c r="M107" s="14">
        <f t="shared" si="44"/>
        <v>-13766.2347383098</v>
      </c>
      <c r="N107" s="14">
        <f t="shared" si="45"/>
        <v>4910.8011305059699</v>
      </c>
      <c r="O107" s="25">
        <f t="shared" si="32"/>
        <v>160.7470603525</v>
      </c>
      <c r="P107" s="14">
        <f t="shared" si="46"/>
        <v>14615.922366160299</v>
      </c>
      <c r="Q107" s="25">
        <f t="shared" si="39"/>
        <v>641.59326679718697</v>
      </c>
      <c r="R107" s="14">
        <f t="shared" si="47"/>
        <v>2.51591391620209</v>
      </c>
      <c r="S107" s="27">
        <f t="shared" si="40"/>
        <v>163.32454000000001</v>
      </c>
      <c r="T107" s="27">
        <f t="shared" si="41"/>
        <v>1.89669666666667</v>
      </c>
      <c r="U107" s="16">
        <f t="shared" si="33"/>
        <v>-2.5774796475000099</v>
      </c>
      <c r="V107" s="16">
        <f t="shared" si="34"/>
        <v>0.61921724953542001</v>
      </c>
      <c r="W107" s="56">
        <f t="shared" si="35"/>
        <v>58279.608</v>
      </c>
      <c r="X107" s="51">
        <f t="shared" si="42"/>
        <v>69079.607999999993</v>
      </c>
      <c r="Y107" s="51">
        <f t="shared" si="43"/>
        <v>79.607999999992899</v>
      </c>
      <c r="Z107" s="52">
        <f t="shared" si="36"/>
        <v>-154.64877885000101</v>
      </c>
      <c r="AA107" s="52">
        <f t="shared" si="37"/>
        <v>37.153034972125198</v>
      </c>
      <c r="AB107" s="48">
        <f t="shared" si="38"/>
        <v>146.15922366160299</v>
      </c>
      <c r="AC107" s="48"/>
      <c r="AD107" s="48"/>
    </row>
    <row r="108" spans="1:30" x14ac:dyDescent="0.3">
      <c r="A108" s="10">
        <v>449985</v>
      </c>
      <c r="B108" s="10">
        <v>3021.9180000000001</v>
      </c>
      <c r="C108" s="10" t="s">
        <v>679</v>
      </c>
      <c r="D108" s="10" t="s">
        <v>680</v>
      </c>
      <c r="E108" s="10">
        <v>657</v>
      </c>
      <c r="F108" s="12">
        <f t="shared" si="30"/>
        <v>662.5</v>
      </c>
      <c r="H108" s="13">
        <f t="shared" si="27"/>
        <v>39.506622222222198</v>
      </c>
      <c r="I108" s="14">
        <f t="shared" si="28"/>
        <v>52.526083333333297</v>
      </c>
      <c r="J108" s="29">
        <f t="shared" si="26"/>
        <v>0.50662222222219799</v>
      </c>
      <c r="K108" s="25">
        <f t="shared" si="29"/>
        <v>5822104.9332042104</v>
      </c>
      <c r="L108" s="14">
        <f t="shared" si="31"/>
        <v>534384.92475616897</v>
      </c>
      <c r="M108" s="14">
        <f t="shared" si="44"/>
        <v>-13756.9800872793</v>
      </c>
      <c r="N108" s="14">
        <f t="shared" si="45"/>
        <v>4908.0966422129404</v>
      </c>
      <c r="O108" s="25">
        <f t="shared" si="32"/>
        <v>160.744855008022</v>
      </c>
      <c r="P108" s="14">
        <f t="shared" si="46"/>
        <v>14606.297058840801</v>
      </c>
      <c r="Q108" s="25">
        <f t="shared" si="39"/>
        <v>641.61535612789203</v>
      </c>
      <c r="R108" s="14">
        <f t="shared" si="47"/>
        <v>2.5176596622115901</v>
      </c>
      <c r="S108" s="27">
        <f t="shared" si="40"/>
        <v>163.32454000000001</v>
      </c>
      <c r="T108" s="27">
        <f t="shared" si="41"/>
        <v>1.89669666666667</v>
      </c>
      <c r="U108" s="16">
        <f t="shared" si="33"/>
        <v>-2.5796849919780098</v>
      </c>
      <c r="V108" s="16">
        <f t="shared" si="34"/>
        <v>0.62096299554491996</v>
      </c>
      <c r="W108" s="56">
        <f t="shared" si="35"/>
        <v>58279.688000000002</v>
      </c>
      <c r="X108" s="51">
        <f t="shared" si="42"/>
        <v>69079.687999999995</v>
      </c>
      <c r="Y108" s="51">
        <f t="shared" si="43"/>
        <v>79.687999999994602</v>
      </c>
      <c r="Z108" s="52">
        <f t="shared" si="36"/>
        <v>-154.781099518681</v>
      </c>
      <c r="AA108" s="52">
        <f t="shared" si="37"/>
        <v>37.257779732695198</v>
      </c>
      <c r="AB108" s="48">
        <f t="shared" si="38"/>
        <v>146.06297058840801</v>
      </c>
      <c r="AC108" s="48"/>
      <c r="AD108" s="48"/>
    </row>
    <row r="109" spans="1:30" x14ac:dyDescent="0.3">
      <c r="A109" s="10">
        <v>450003</v>
      </c>
      <c r="B109" s="10">
        <v>3022.038</v>
      </c>
      <c r="C109" s="10" t="s">
        <v>681</v>
      </c>
      <c r="D109" s="10" t="s">
        <v>682</v>
      </c>
      <c r="E109" s="10">
        <v>657</v>
      </c>
      <c r="F109" s="12">
        <f t="shared" si="30"/>
        <v>662.5</v>
      </c>
      <c r="H109" s="13">
        <f t="shared" si="27"/>
        <v>39.506513888888897</v>
      </c>
      <c r="I109" s="14">
        <f t="shared" si="28"/>
        <v>52.5262777777778</v>
      </c>
      <c r="J109" s="29">
        <f t="shared" si="26"/>
        <v>0.50651388888889703</v>
      </c>
      <c r="K109" s="25">
        <f t="shared" si="29"/>
        <v>5822126.5190185905</v>
      </c>
      <c r="L109" s="14">
        <f t="shared" si="31"/>
        <v>534377.42030962801</v>
      </c>
      <c r="M109" s="14">
        <f t="shared" si="44"/>
        <v>-13735.394272899201</v>
      </c>
      <c r="N109" s="14">
        <f t="shared" si="45"/>
        <v>4900.5921956719803</v>
      </c>
      <c r="O109" s="25">
        <f t="shared" si="32"/>
        <v>160.744126944692</v>
      </c>
      <c r="P109" s="14">
        <f t="shared" si="46"/>
        <v>14583.4447131078</v>
      </c>
      <c r="Q109" s="25">
        <f t="shared" si="39"/>
        <v>641.66774219443698</v>
      </c>
      <c r="R109" s="14">
        <f t="shared" si="47"/>
        <v>2.5218134123144198</v>
      </c>
      <c r="S109" s="27">
        <f t="shared" si="40"/>
        <v>163.32454000000001</v>
      </c>
      <c r="T109" s="27">
        <f t="shared" si="41"/>
        <v>1.89669666666667</v>
      </c>
      <c r="U109" s="16">
        <f t="shared" si="33"/>
        <v>-2.5804130553080098</v>
      </c>
      <c r="V109" s="16">
        <f t="shared" si="34"/>
        <v>0.62511674564774999</v>
      </c>
      <c r="W109" s="56">
        <f t="shared" si="35"/>
        <v>58279.807999999997</v>
      </c>
      <c r="X109" s="51">
        <f t="shared" si="42"/>
        <v>69079.808000000005</v>
      </c>
      <c r="Y109" s="51">
        <f t="shared" si="43"/>
        <v>79.808000000004498</v>
      </c>
      <c r="Z109" s="52">
        <f t="shared" si="36"/>
        <v>-154.824783318481</v>
      </c>
      <c r="AA109" s="52">
        <f t="shared" si="37"/>
        <v>37.507004738865</v>
      </c>
      <c r="AB109" s="48">
        <f t="shared" si="38"/>
        <v>145.83444713107801</v>
      </c>
      <c r="AC109" s="48"/>
      <c r="AD109" s="48"/>
    </row>
    <row r="110" spans="1:30" x14ac:dyDescent="0.3">
      <c r="A110" s="10">
        <v>450015</v>
      </c>
      <c r="B110" s="10">
        <v>3022.1179999999999</v>
      </c>
      <c r="C110" s="10" t="s">
        <v>683</v>
      </c>
      <c r="D110" s="10" t="s">
        <v>684</v>
      </c>
      <c r="E110" s="10">
        <v>657</v>
      </c>
      <c r="F110" s="12">
        <f t="shared" si="30"/>
        <v>662.5</v>
      </c>
      <c r="H110" s="13">
        <f t="shared" si="27"/>
        <v>39.506447222222199</v>
      </c>
      <c r="I110" s="14">
        <f t="shared" si="28"/>
        <v>52.5263611111111</v>
      </c>
      <c r="J110" s="29">
        <f t="shared" si="26"/>
        <v>0.50644722222219896</v>
      </c>
      <c r="K110" s="25">
        <f t="shared" si="29"/>
        <v>5822135.7604494803</v>
      </c>
      <c r="L110" s="14">
        <f t="shared" si="31"/>
        <v>534372.83057743905</v>
      </c>
      <c r="M110" s="14">
        <f t="shared" si="44"/>
        <v>-13726.1528420094</v>
      </c>
      <c r="N110" s="14">
        <f t="shared" si="45"/>
        <v>4896.0024634830097</v>
      </c>
      <c r="O110" s="25">
        <f t="shared" si="32"/>
        <v>160.74891309856901</v>
      </c>
      <c r="P110" s="14">
        <f t="shared" si="46"/>
        <v>14573.1984123127</v>
      </c>
      <c r="Q110" s="25">
        <f t="shared" si="39"/>
        <v>641.69120388879105</v>
      </c>
      <c r="R110" s="14">
        <f t="shared" si="47"/>
        <v>2.5236799576775</v>
      </c>
      <c r="S110" s="27">
        <f t="shared" si="40"/>
        <v>163.32454000000001</v>
      </c>
      <c r="T110" s="27">
        <f t="shared" si="41"/>
        <v>1.89669666666667</v>
      </c>
      <c r="U110" s="16">
        <f t="shared" si="33"/>
        <v>-2.57562690143101</v>
      </c>
      <c r="V110" s="16">
        <f t="shared" si="34"/>
        <v>0.62698329101082995</v>
      </c>
      <c r="W110" s="56">
        <f t="shared" si="35"/>
        <v>58279.887999999999</v>
      </c>
      <c r="X110" s="51">
        <f t="shared" si="42"/>
        <v>69079.888000000006</v>
      </c>
      <c r="Y110" s="51">
        <f t="shared" si="43"/>
        <v>79.888000000006301</v>
      </c>
      <c r="Z110" s="52">
        <f t="shared" si="36"/>
        <v>-154.53761408586101</v>
      </c>
      <c r="AA110" s="52">
        <f t="shared" si="37"/>
        <v>37.618997460649801</v>
      </c>
      <c r="AB110" s="48">
        <f t="shared" si="38"/>
        <v>145.73198412312701</v>
      </c>
      <c r="AC110" s="48"/>
      <c r="AD110" s="48"/>
    </row>
    <row r="111" spans="1:30" x14ac:dyDescent="0.3">
      <c r="A111" s="10">
        <v>450027</v>
      </c>
      <c r="B111" s="10">
        <v>3022.1979999999999</v>
      </c>
      <c r="C111" s="10" t="s">
        <v>683</v>
      </c>
      <c r="D111" s="10" t="s">
        <v>684</v>
      </c>
      <c r="E111" s="10">
        <v>657</v>
      </c>
      <c r="F111" s="12">
        <f t="shared" si="30"/>
        <v>662.5</v>
      </c>
      <c r="H111" s="13">
        <f t="shared" si="27"/>
        <v>39.506447222222199</v>
      </c>
      <c r="I111" s="14">
        <f t="shared" si="28"/>
        <v>52.5263611111111</v>
      </c>
      <c r="J111" s="29">
        <f t="shared" si="26"/>
        <v>0.50644722222219896</v>
      </c>
      <c r="K111" s="25">
        <f t="shared" si="29"/>
        <v>5822135.7604494803</v>
      </c>
      <c r="L111" s="14">
        <f t="shared" si="31"/>
        <v>534372.83057743905</v>
      </c>
      <c r="M111" s="14">
        <f t="shared" si="44"/>
        <v>-13726.1528420094</v>
      </c>
      <c r="N111" s="14">
        <f t="shared" si="45"/>
        <v>4896.0024634830097</v>
      </c>
      <c r="O111" s="25">
        <f t="shared" si="32"/>
        <v>160.74891309856901</v>
      </c>
      <c r="P111" s="14">
        <f t="shared" si="46"/>
        <v>14573.1984123127</v>
      </c>
      <c r="Q111" s="25">
        <f t="shared" si="39"/>
        <v>641.69120388879105</v>
      </c>
      <c r="R111" s="14">
        <f t="shared" si="47"/>
        <v>2.5236799576775</v>
      </c>
      <c r="S111" s="27">
        <f t="shared" si="40"/>
        <v>163.32454000000001</v>
      </c>
      <c r="T111" s="27">
        <f t="shared" si="41"/>
        <v>1.89669666666667</v>
      </c>
      <c r="U111" s="16">
        <f t="shared" si="33"/>
        <v>-2.57562690143101</v>
      </c>
      <c r="V111" s="16">
        <f t="shared" si="34"/>
        <v>0.62698329101082995</v>
      </c>
      <c r="W111" s="56">
        <f t="shared" si="35"/>
        <v>58279.968000000001</v>
      </c>
      <c r="X111" s="51">
        <f t="shared" si="42"/>
        <v>69079.967999999993</v>
      </c>
      <c r="Y111" s="51">
        <f t="shared" si="43"/>
        <v>79.967999999993495</v>
      </c>
      <c r="Z111" s="52">
        <f t="shared" si="36"/>
        <v>-154.53761408586101</v>
      </c>
      <c r="AA111" s="52">
        <f t="shared" si="37"/>
        <v>37.618997460649801</v>
      </c>
      <c r="AB111" s="48">
        <f t="shared" si="38"/>
        <v>145.73198412312701</v>
      </c>
      <c r="AC111" s="48"/>
      <c r="AD111" s="48"/>
    </row>
    <row r="112" spans="1:30" x14ac:dyDescent="0.3">
      <c r="A112" s="10">
        <v>450037</v>
      </c>
      <c r="B112" s="10">
        <v>3022.2779999999998</v>
      </c>
      <c r="C112" s="10" t="s">
        <v>685</v>
      </c>
      <c r="D112" s="10" t="s">
        <v>686</v>
      </c>
      <c r="E112" s="10">
        <v>657</v>
      </c>
      <c r="F112" s="12">
        <f t="shared" si="30"/>
        <v>662.5</v>
      </c>
      <c r="H112" s="13">
        <f t="shared" si="27"/>
        <v>39.506408333333297</v>
      </c>
      <c r="I112" s="14">
        <f t="shared" si="28"/>
        <v>52.526447222222203</v>
      </c>
      <c r="J112" s="29">
        <f t="shared" si="26"/>
        <v>0.50640833333329704</v>
      </c>
      <c r="K112" s="25">
        <f t="shared" si="29"/>
        <v>5822145.3242148804</v>
      </c>
      <c r="L112" s="14">
        <f t="shared" si="31"/>
        <v>534370.12396963895</v>
      </c>
      <c r="M112" s="14">
        <f t="shared" si="44"/>
        <v>-13716.5890766093</v>
      </c>
      <c r="N112" s="14">
        <f t="shared" si="45"/>
        <v>4893.2958556829299</v>
      </c>
      <c r="O112" s="25">
        <f t="shared" si="32"/>
        <v>160.74630174599</v>
      </c>
      <c r="P112" s="14">
        <f t="shared" si="46"/>
        <v>14563.2812315014</v>
      </c>
      <c r="Q112" s="25">
        <f t="shared" si="39"/>
        <v>641.71389626981204</v>
      </c>
      <c r="R112" s="14">
        <f t="shared" si="47"/>
        <v>2.5254889900166799</v>
      </c>
      <c r="S112" s="27">
        <f t="shared" si="40"/>
        <v>163.32454000000001</v>
      </c>
      <c r="T112" s="27">
        <f t="shared" si="41"/>
        <v>1.89669666666667</v>
      </c>
      <c r="U112" s="16">
        <f t="shared" si="33"/>
        <v>-2.5782382540100199</v>
      </c>
      <c r="V112" s="16">
        <f t="shared" si="34"/>
        <v>0.62879232335001001</v>
      </c>
      <c r="W112" s="56">
        <f t="shared" si="35"/>
        <v>58280.048000000003</v>
      </c>
      <c r="X112" s="51">
        <f t="shared" si="42"/>
        <v>69080.047999999995</v>
      </c>
      <c r="Y112" s="51">
        <f t="shared" si="43"/>
        <v>80.047999999995199</v>
      </c>
      <c r="Z112" s="52">
        <f t="shared" si="36"/>
        <v>-154.69429524060101</v>
      </c>
      <c r="AA112" s="52">
        <f t="shared" si="37"/>
        <v>37.727539401000598</v>
      </c>
      <c r="AB112" s="48">
        <f t="shared" si="38"/>
        <v>145.63281231501401</v>
      </c>
      <c r="AC112" s="48"/>
      <c r="AD112" s="48"/>
    </row>
    <row r="113" spans="1:30" x14ac:dyDescent="0.3">
      <c r="A113" s="10">
        <v>450049</v>
      </c>
      <c r="B113" s="10">
        <v>3022.3580000000002</v>
      </c>
      <c r="C113" s="10" t="s">
        <v>687</v>
      </c>
      <c r="D113" s="10" t="s">
        <v>688</v>
      </c>
      <c r="E113" s="10">
        <v>657</v>
      </c>
      <c r="F113" s="12">
        <f t="shared" si="30"/>
        <v>662.5</v>
      </c>
      <c r="H113" s="13">
        <f t="shared" si="27"/>
        <v>39.506344444444402</v>
      </c>
      <c r="I113" s="14">
        <f t="shared" si="28"/>
        <v>52.526536111111099</v>
      </c>
      <c r="J113" s="29">
        <f t="shared" si="26"/>
        <v>0.50634444444440196</v>
      </c>
      <c r="K113" s="25">
        <f t="shared" si="29"/>
        <v>5822155.1851867102</v>
      </c>
      <c r="L113" s="14">
        <f t="shared" si="31"/>
        <v>534365.71845941502</v>
      </c>
      <c r="M113" s="14">
        <f t="shared" si="44"/>
        <v>-13706.7281047794</v>
      </c>
      <c r="N113" s="14">
        <f t="shared" si="45"/>
        <v>4888.8903454589899</v>
      </c>
      <c r="O113" s="25">
        <f t="shared" si="32"/>
        <v>160.74959349873299</v>
      </c>
      <c r="P113" s="14">
        <f t="shared" si="46"/>
        <v>14552.513327541499</v>
      </c>
      <c r="Q113" s="25">
        <f t="shared" si="39"/>
        <v>641.73851777412995</v>
      </c>
      <c r="R113" s="14">
        <f t="shared" si="47"/>
        <v>2.5274559320238099</v>
      </c>
      <c r="S113" s="27">
        <f t="shared" si="40"/>
        <v>163.32454000000001</v>
      </c>
      <c r="T113" s="27">
        <f t="shared" si="41"/>
        <v>1.89669666666667</v>
      </c>
      <c r="U113" s="16">
        <f t="shared" si="33"/>
        <v>-2.5749465012670201</v>
      </c>
      <c r="V113" s="16">
        <f t="shared" si="34"/>
        <v>0.63075926535714</v>
      </c>
      <c r="W113" s="56">
        <f t="shared" si="35"/>
        <v>58280.127999999997</v>
      </c>
      <c r="X113" s="51">
        <f t="shared" si="42"/>
        <v>69080.127999999997</v>
      </c>
      <c r="Y113" s="51">
        <f t="shared" si="43"/>
        <v>80.127999999997002</v>
      </c>
      <c r="Z113" s="52">
        <f t="shared" si="36"/>
        <v>-154.496790076021</v>
      </c>
      <c r="AA113" s="52">
        <f t="shared" si="37"/>
        <v>37.845555921428399</v>
      </c>
      <c r="AB113" s="48">
        <f t="shared" si="38"/>
        <v>145.52513327541499</v>
      </c>
      <c r="AC113" s="48"/>
      <c r="AD113" s="48"/>
    </row>
    <row r="114" spans="1:30" x14ac:dyDescent="0.3">
      <c r="A114" s="10">
        <v>450055</v>
      </c>
      <c r="B114" s="10">
        <v>3022.3980000000001</v>
      </c>
      <c r="C114" s="10" t="s">
        <v>687</v>
      </c>
      <c r="D114" s="10" t="s">
        <v>688</v>
      </c>
      <c r="E114" s="10">
        <v>657</v>
      </c>
      <c r="F114" s="12">
        <f t="shared" si="30"/>
        <v>662.5</v>
      </c>
      <c r="H114" s="13">
        <f t="shared" si="27"/>
        <v>39.506344444444402</v>
      </c>
      <c r="I114" s="14">
        <f t="shared" si="28"/>
        <v>52.526536111111099</v>
      </c>
      <c r="J114" s="29">
        <f t="shared" si="26"/>
        <v>0.50634444444440196</v>
      </c>
      <c r="K114" s="25">
        <f t="shared" si="29"/>
        <v>5822155.1851867102</v>
      </c>
      <c r="L114" s="14">
        <f t="shared" si="31"/>
        <v>534365.71845941502</v>
      </c>
      <c r="M114" s="14">
        <f t="shared" si="44"/>
        <v>-13706.7281047794</v>
      </c>
      <c r="N114" s="14">
        <f t="shared" si="45"/>
        <v>4888.8903454589899</v>
      </c>
      <c r="O114" s="25">
        <f t="shared" si="32"/>
        <v>160.74959349873299</v>
      </c>
      <c r="P114" s="14">
        <f t="shared" si="46"/>
        <v>14552.513327541499</v>
      </c>
      <c r="Q114" s="25">
        <f t="shared" si="39"/>
        <v>641.73851777412995</v>
      </c>
      <c r="R114" s="14">
        <f t="shared" si="47"/>
        <v>2.5274559320238099</v>
      </c>
      <c r="S114" s="27">
        <f t="shared" si="40"/>
        <v>163.32454000000001</v>
      </c>
      <c r="T114" s="27">
        <f t="shared" si="41"/>
        <v>1.89669666666667</v>
      </c>
      <c r="U114" s="16">
        <f t="shared" si="33"/>
        <v>-2.5749465012670201</v>
      </c>
      <c r="V114" s="16">
        <f t="shared" si="34"/>
        <v>0.63075926535714</v>
      </c>
      <c r="W114" s="56">
        <f t="shared" si="35"/>
        <v>58280.167999999998</v>
      </c>
      <c r="X114" s="51">
        <f t="shared" si="42"/>
        <v>69080.168000000005</v>
      </c>
      <c r="Y114" s="51">
        <f t="shared" si="43"/>
        <v>80.168000000005094</v>
      </c>
      <c r="Z114" s="52">
        <f t="shared" si="36"/>
        <v>-154.496790076021</v>
      </c>
      <c r="AA114" s="52">
        <f t="shared" si="37"/>
        <v>37.845555921428399</v>
      </c>
      <c r="AB114" s="48">
        <f t="shared" si="38"/>
        <v>145.52513327541499</v>
      </c>
      <c r="AC114" s="48"/>
      <c r="AD114" s="48"/>
    </row>
    <row r="115" spans="1:30" x14ac:dyDescent="0.3">
      <c r="A115" s="10">
        <v>450067</v>
      </c>
      <c r="B115" s="10">
        <v>3022.4780000000001</v>
      </c>
      <c r="C115" s="10" t="s">
        <v>689</v>
      </c>
      <c r="D115" s="10" t="s">
        <v>690</v>
      </c>
      <c r="E115" s="10">
        <v>657</v>
      </c>
      <c r="F115" s="12">
        <f t="shared" si="30"/>
        <v>662.5</v>
      </c>
      <c r="H115" s="13">
        <f t="shared" si="27"/>
        <v>39.506297222222202</v>
      </c>
      <c r="I115" s="14">
        <f t="shared" si="28"/>
        <v>52.526622222222201</v>
      </c>
      <c r="J115" s="29">
        <f t="shared" si="26"/>
        <v>0.50629722222220197</v>
      </c>
      <c r="K115" s="25">
        <f t="shared" si="29"/>
        <v>5822164.7449896503</v>
      </c>
      <c r="L115" s="14">
        <f t="shared" si="31"/>
        <v>534362.44629517104</v>
      </c>
      <c r="M115" s="14">
        <f t="shared" si="44"/>
        <v>-13697.1683018393</v>
      </c>
      <c r="N115" s="14">
        <f t="shared" si="45"/>
        <v>4885.6181812150198</v>
      </c>
      <c r="O115" s="25">
        <f t="shared" si="32"/>
        <v>160.749082843959</v>
      </c>
      <c r="P115" s="14">
        <f t="shared" si="46"/>
        <v>14542.409858807099</v>
      </c>
      <c r="Q115" s="25">
        <f t="shared" si="39"/>
        <v>641.76160344311995</v>
      </c>
      <c r="R115" s="14">
        <f t="shared" si="47"/>
        <v>2.5293040897411898</v>
      </c>
      <c r="S115" s="27">
        <f t="shared" si="40"/>
        <v>163.32454000000001</v>
      </c>
      <c r="T115" s="27">
        <f t="shared" si="41"/>
        <v>1.89669666666667</v>
      </c>
      <c r="U115" s="16">
        <f t="shared" si="33"/>
        <v>-2.57545715604101</v>
      </c>
      <c r="V115" s="16">
        <f t="shared" si="34"/>
        <v>0.63260742307452</v>
      </c>
      <c r="W115" s="56">
        <f t="shared" si="35"/>
        <v>58280.248</v>
      </c>
      <c r="X115" s="51">
        <f t="shared" si="42"/>
        <v>69080.248000000007</v>
      </c>
      <c r="Y115" s="51">
        <f t="shared" si="43"/>
        <v>80.248000000006897</v>
      </c>
      <c r="Z115" s="52">
        <f t="shared" si="36"/>
        <v>-154.52742936246099</v>
      </c>
      <c r="AA115" s="52">
        <f t="shared" si="37"/>
        <v>37.956445384471202</v>
      </c>
      <c r="AB115" s="48">
        <f t="shared" si="38"/>
        <v>145.42409858807099</v>
      </c>
      <c r="AC115" s="48"/>
      <c r="AD115" s="48"/>
    </row>
    <row r="116" spans="1:30" x14ac:dyDescent="0.3">
      <c r="A116" s="10">
        <v>450079</v>
      </c>
      <c r="B116" s="10">
        <v>3022.558</v>
      </c>
      <c r="C116" s="10" t="s">
        <v>246</v>
      </c>
      <c r="D116" s="10" t="s">
        <v>691</v>
      </c>
      <c r="E116" s="10">
        <v>657</v>
      </c>
      <c r="F116" s="12">
        <f t="shared" si="30"/>
        <v>662.5</v>
      </c>
      <c r="H116" s="13">
        <f t="shared" si="27"/>
        <v>39.506252777777803</v>
      </c>
      <c r="I116" s="14">
        <f t="shared" si="28"/>
        <v>52.526705555555601</v>
      </c>
      <c r="J116" s="29">
        <f t="shared" si="26"/>
        <v>0.50625277777780298</v>
      </c>
      <c r="K116" s="25">
        <f t="shared" si="29"/>
        <v>5822173.9970110897</v>
      </c>
      <c r="L116" s="14">
        <f t="shared" si="31"/>
        <v>534359.36483744602</v>
      </c>
      <c r="M116" s="14">
        <f t="shared" si="44"/>
        <v>-13687.916280400001</v>
      </c>
      <c r="N116" s="14">
        <f t="shared" si="45"/>
        <v>4882.5367234899904</v>
      </c>
      <c r="O116" s="25">
        <f t="shared" si="32"/>
        <v>160.748270986443</v>
      </c>
      <c r="P116" s="14">
        <f t="shared" si="46"/>
        <v>14532.6603536816</v>
      </c>
      <c r="Q116" s="25">
        <f t="shared" si="39"/>
        <v>641.78386513197802</v>
      </c>
      <c r="R116" s="14">
        <f t="shared" si="47"/>
        <v>2.5310898781631099</v>
      </c>
      <c r="S116" s="27">
        <f t="shared" si="40"/>
        <v>163.32454000000001</v>
      </c>
      <c r="T116" s="27">
        <f t="shared" si="41"/>
        <v>1.89669666666667</v>
      </c>
      <c r="U116" s="16">
        <f t="shared" si="33"/>
        <v>-2.5762690135570101</v>
      </c>
      <c r="V116" s="16">
        <f t="shared" si="34"/>
        <v>0.63439321149644001</v>
      </c>
      <c r="W116" s="56">
        <f t="shared" si="35"/>
        <v>58280.328000000001</v>
      </c>
      <c r="X116" s="51">
        <f t="shared" si="42"/>
        <v>69080.327999999994</v>
      </c>
      <c r="Y116" s="51">
        <f t="shared" si="43"/>
        <v>80.327999999994105</v>
      </c>
      <c r="Z116" s="52">
        <f t="shared" si="36"/>
        <v>-154.57614081342101</v>
      </c>
      <c r="AA116" s="52">
        <f t="shared" si="37"/>
        <v>38.063592689786397</v>
      </c>
      <c r="AB116" s="48">
        <f t="shared" si="38"/>
        <v>145.32660353681601</v>
      </c>
      <c r="AC116" s="48"/>
      <c r="AD116" s="48"/>
    </row>
    <row r="117" spans="1:30" x14ac:dyDescent="0.3">
      <c r="A117" s="10">
        <v>450095</v>
      </c>
      <c r="B117" s="10">
        <v>3022.6779999999999</v>
      </c>
      <c r="C117" s="10" t="s">
        <v>19</v>
      </c>
      <c r="D117" s="10" t="s">
        <v>692</v>
      </c>
      <c r="E117" s="10">
        <v>657</v>
      </c>
      <c r="F117" s="12">
        <f t="shared" si="30"/>
        <v>662.5</v>
      </c>
      <c r="H117" s="13">
        <f t="shared" si="27"/>
        <v>39.5061888888889</v>
      </c>
      <c r="I117" s="14">
        <f t="shared" si="28"/>
        <v>52.526791666666703</v>
      </c>
      <c r="J117" s="29">
        <f t="shared" si="26"/>
        <v>0.50618888888890001</v>
      </c>
      <c r="K117" s="25">
        <f t="shared" si="29"/>
        <v>5822183.5488869799</v>
      </c>
      <c r="L117" s="14">
        <f t="shared" si="31"/>
        <v>534354.96154106595</v>
      </c>
      <c r="M117" s="14">
        <f t="shared" si="44"/>
        <v>-13678.364404509701</v>
      </c>
      <c r="N117" s="14">
        <f t="shared" si="45"/>
        <v>4878.1334271099204</v>
      </c>
      <c r="O117" s="25">
        <f t="shared" si="32"/>
        <v>160.75197256462101</v>
      </c>
      <c r="P117" s="14">
        <f t="shared" si="46"/>
        <v>14522.1843575698</v>
      </c>
      <c r="Q117" s="25">
        <f t="shared" si="39"/>
        <v>641.80776902524997</v>
      </c>
      <c r="R117" s="14">
        <f t="shared" si="47"/>
        <v>2.5330113453043399</v>
      </c>
      <c r="S117" s="27">
        <f t="shared" si="40"/>
        <v>163.32454000000001</v>
      </c>
      <c r="T117" s="27">
        <f t="shared" si="41"/>
        <v>1.89669666666667</v>
      </c>
      <c r="U117" s="16">
        <f t="shared" si="33"/>
        <v>-2.5725674353789998</v>
      </c>
      <c r="V117" s="16">
        <f t="shared" si="34"/>
        <v>0.63631467863766999</v>
      </c>
      <c r="W117" s="56">
        <f t="shared" si="35"/>
        <v>58280.447999999997</v>
      </c>
      <c r="X117" s="51">
        <f t="shared" si="42"/>
        <v>69080.448000000004</v>
      </c>
      <c r="Y117" s="51">
        <f t="shared" si="43"/>
        <v>80.448000000004001</v>
      </c>
      <c r="Z117" s="52">
        <f t="shared" si="36"/>
        <v>-154.35404612273999</v>
      </c>
      <c r="AA117" s="52">
        <f t="shared" si="37"/>
        <v>38.178880718260203</v>
      </c>
      <c r="AB117" s="48">
        <f t="shared" si="38"/>
        <v>145.22184357569799</v>
      </c>
      <c r="AC117" s="48"/>
      <c r="AD117" s="48"/>
    </row>
    <row r="118" spans="1:30" x14ac:dyDescent="0.3">
      <c r="A118" s="10">
        <v>450129</v>
      </c>
      <c r="B118" s="10">
        <v>3022.9180000000001</v>
      </c>
      <c r="C118" s="10" t="s">
        <v>693</v>
      </c>
      <c r="D118" s="10" t="s">
        <v>694</v>
      </c>
      <c r="E118" s="10">
        <v>657</v>
      </c>
      <c r="F118" s="12">
        <f t="shared" si="30"/>
        <v>662.5</v>
      </c>
      <c r="H118" s="13">
        <f t="shared" si="27"/>
        <v>39.506041666666697</v>
      </c>
      <c r="I118" s="14">
        <f t="shared" si="28"/>
        <v>52.527072222222202</v>
      </c>
      <c r="J118" s="29">
        <f t="shared" si="26"/>
        <v>0.50604166666669703</v>
      </c>
      <c r="K118" s="25">
        <f t="shared" si="29"/>
        <v>5822214.69852883</v>
      </c>
      <c r="L118" s="14">
        <f t="shared" si="31"/>
        <v>534344.75081883895</v>
      </c>
      <c r="M118" s="14">
        <f t="shared" si="44"/>
        <v>-13647.2147626597</v>
      </c>
      <c r="N118" s="14">
        <f t="shared" si="45"/>
        <v>4867.9227048829098</v>
      </c>
      <c r="O118" s="25">
        <f t="shared" si="32"/>
        <v>160.74862711159801</v>
      </c>
      <c r="P118" s="14">
        <f t="shared" si="46"/>
        <v>14489.414834246099</v>
      </c>
      <c r="Q118" s="25">
        <f t="shared" si="39"/>
        <v>641.88243049771495</v>
      </c>
      <c r="R118" s="14">
        <f t="shared" si="47"/>
        <v>2.53903932293214</v>
      </c>
      <c r="S118" s="27">
        <f t="shared" si="40"/>
        <v>163.32454000000001</v>
      </c>
      <c r="T118" s="27">
        <f t="shared" si="41"/>
        <v>1.89669666666667</v>
      </c>
      <c r="U118" s="16">
        <f t="shared" si="33"/>
        <v>-2.5759128884020002</v>
      </c>
      <c r="V118" s="16">
        <f t="shared" si="34"/>
        <v>0.64234265626547005</v>
      </c>
      <c r="W118" s="56">
        <f t="shared" si="35"/>
        <v>58280.688000000002</v>
      </c>
      <c r="X118" s="51">
        <f t="shared" si="42"/>
        <v>69080.687999999995</v>
      </c>
      <c r="Y118" s="51">
        <f t="shared" si="43"/>
        <v>80.687999999994602</v>
      </c>
      <c r="Z118" s="52">
        <f t="shared" si="36"/>
        <v>-154.55477330412</v>
      </c>
      <c r="AA118" s="52">
        <f t="shared" si="37"/>
        <v>38.540559375928197</v>
      </c>
      <c r="AB118" s="48">
        <f t="shared" si="38"/>
        <v>144.89414834246099</v>
      </c>
      <c r="AC118" s="48"/>
      <c r="AD118" s="48"/>
    </row>
    <row r="119" spans="1:30" ht="15" thickBot="1" x14ac:dyDescent="0.35">
      <c r="A119" s="10">
        <v>450141</v>
      </c>
      <c r="B119" s="10">
        <v>3022.998</v>
      </c>
      <c r="C119" s="10" t="s">
        <v>693</v>
      </c>
      <c r="D119" s="10" t="s">
        <v>694</v>
      </c>
      <c r="E119" s="10">
        <v>657</v>
      </c>
      <c r="F119" s="12">
        <f t="shared" si="30"/>
        <v>662.5</v>
      </c>
      <c r="H119" s="13">
        <f t="shared" si="27"/>
        <v>39.506041666666697</v>
      </c>
      <c r="I119" s="14">
        <f t="shared" si="28"/>
        <v>52.527072222222202</v>
      </c>
      <c r="J119" s="29">
        <f t="shared" si="26"/>
        <v>0.50604166666669703</v>
      </c>
      <c r="K119" s="25">
        <f t="shared" si="29"/>
        <v>5822214.69852883</v>
      </c>
      <c r="L119" s="14">
        <f t="shared" si="31"/>
        <v>534344.75081883895</v>
      </c>
      <c r="M119" s="14">
        <f t="shared" si="44"/>
        <v>-13647.2147626597</v>
      </c>
      <c r="N119" s="14">
        <f t="shared" si="45"/>
        <v>4867.9227048829098</v>
      </c>
      <c r="O119" s="25">
        <f t="shared" si="32"/>
        <v>160.74862711159801</v>
      </c>
      <c r="P119" s="14">
        <f t="shared" si="46"/>
        <v>14489.414834246099</v>
      </c>
      <c r="Q119" s="25">
        <f t="shared" si="39"/>
        <v>641.88243049771495</v>
      </c>
      <c r="R119" s="14">
        <f t="shared" si="47"/>
        <v>2.53903932293214</v>
      </c>
      <c r="S119" s="27">
        <f t="shared" si="40"/>
        <v>163.32454000000001</v>
      </c>
      <c r="T119" s="27">
        <f t="shared" si="41"/>
        <v>1.89669666666667</v>
      </c>
      <c r="U119" s="16">
        <f t="shared" si="33"/>
        <v>-2.5759128884020002</v>
      </c>
      <c r="V119" s="16">
        <f t="shared" si="34"/>
        <v>0.64234265626547005</v>
      </c>
      <c r="W119" s="56">
        <f t="shared" si="35"/>
        <v>58280.767999999996</v>
      </c>
      <c r="X119" s="51">
        <f t="shared" si="42"/>
        <v>69080.767999999996</v>
      </c>
      <c r="Y119" s="51">
        <f t="shared" si="43"/>
        <v>80.767999999996405</v>
      </c>
      <c r="Z119" s="52">
        <f t="shared" si="36"/>
        <v>-154.55477330412</v>
      </c>
      <c r="AA119" s="52">
        <f t="shared" si="37"/>
        <v>38.540559375928197</v>
      </c>
      <c r="AB119" s="48">
        <f t="shared" si="38"/>
        <v>144.89414834246099</v>
      </c>
      <c r="AC119" s="48"/>
      <c r="AD119" s="48"/>
    </row>
    <row r="120" spans="1:30" s="81" customFormat="1" ht="15" thickBot="1" x14ac:dyDescent="0.35">
      <c r="A120" s="10">
        <v>450147</v>
      </c>
      <c r="B120" s="10">
        <v>3023.038</v>
      </c>
      <c r="C120" s="10" t="s">
        <v>693</v>
      </c>
      <c r="D120" s="10" t="s">
        <v>694</v>
      </c>
      <c r="E120" s="10">
        <v>657</v>
      </c>
      <c r="F120" s="88">
        <f t="shared" si="30"/>
        <v>662.5</v>
      </c>
      <c r="G120" s="88"/>
      <c r="H120" s="89">
        <f t="shared" si="27"/>
        <v>39.506041666666697</v>
      </c>
      <c r="I120" s="90">
        <f t="shared" si="28"/>
        <v>52.527072222222202</v>
      </c>
      <c r="J120" s="91">
        <f t="shared" ref="J120:J183" si="48">H120-39</f>
        <v>0.50604166666669703</v>
      </c>
      <c r="K120" s="90">
        <f t="shared" si="29"/>
        <v>5822214.69852883</v>
      </c>
      <c r="L120" s="90">
        <f t="shared" si="31"/>
        <v>534344.75081883895</v>
      </c>
      <c r="M120" s="90">
        <f t="shared" si="44"/>
        <v>-13647.2147626597</v>
      </c>
      <c r="N120" s="90">
        <f t="shared" si="45"/>
        <v>4867.9227048829098</v>
      </c>
      <c r="O120" s="90">
        <f t="shared" si="32"/>
        <v>160.74862711159801</v>
      </c>
      <c r="P120" s="90">
        <f t="shared" si="46"/>
        <v>14489.414834246099</v>
      </c>
      <c r="Q120" s="90">
        <f t="shared" si="39"/>
        <v>641.88243049771495</v>
      </c>
      <c r="R120" s="90">
        <f t="shared" si="47"/>
        <v>2.53903932293214</v>
      </c>
      <c r="S120" s="92">
        <f t="shared" si="40"/>
        <v>163.32454000000001</v>
      </c>
      <c r="T120" s="92">
        <f t="shared" si="41"/>
        <v>1.89669666666667</v>
      </c>
      <c r="U120" s="93">
        <f t="shared" si="33"/>
        <v>-2.5759128884020002</v>
      </c>
      <c r="V120" s="93">
        <f t="shared" si="34"/>
        <v>0.64234265626547005</v>
      </c>
      <c r="W120" s="94">
        <f t="shared" si="35"/>
        <v>58280.807999999997</v>
      </c>
      <c r="X120" s="51">
        <f t="shared" si="42"/>
        <v>69080.808000000005</v>
      </c>
      <c r="Y120" s="95">
        <f t="shared" si="43"/>
        <v>80.808000000004498</v>
      </c>
      <c r="Z120" s="96">
        <f t="shared" si="36"/>
        <v>-154.55477330412</v>
      </c>
      <c r="AA120" s="96">
        <f t="shared" si="37"/>
        <v>38.540559375928197</v>
      </c>
      <c r="AB120" s="84">
        <f t="shared" si="38"/>
        <v>144.89414834246099</v>
      </c>
      <c r="AC120" s="84"/>
      <c r="AD120" s="84"/>
    </row>
    <row r="121" spans="1:30" x14ac:dyDescent="0.3">
      <c r="A121" s="10">
        <v>450159</v>
      </c>
      <c r="B121" s="10">
        <v>3023.1179999999999</v>
      </c>
      <c r="C121" s="10" t="s">
        <v>20</v>
      </c>
      <c r="D121" s="10" t="s">
        <v>695</v>
      </c>
      <c r="E121" s="10">
        <v>657</v>
      </c>
      <c r="F121" s="12">
        <f t="shared" si="30"/>
        <v>662.5</v>
      </c>
      <c r="H121" s="13">
        <f t="shared" si="27"/>
        <v>39.505974999999999</v>
      </c>
      <c r="I121" s="14">
        <f t="shared" si="28"/>
        <v>52.527155555555602</v>
      </c>
      <c r="J121" s="29">
        <f t="shared" si="48"/>
        <v>0.50597499999999895</v>
      </c>
      <c r="K121" s="25">
        <f t="shared" si="29"/>
        <v>5822223.9399909899</v>
      </c>
      <c r="L121" s="14">
        <f t="shared" si="31"/>
        <v>534340.16122816503</v>
      </c>
      <c r="M121" s="14">
        <f t="shared" si="44"/>
        <v>-13637.9733004998</v>
      </c>
      <c r="N121" s="14">
        <f t="shared" si="45"/>
        <v>4863.3331142090001</v>
      </c>
      <c r="O121" s="25">
        <f t="shared" si="32"/>
        <v>160.75344696299999</v>
      </c>
      <c r="P121" s="14">
        <f t="shared" si="46"/>
        <v>14479.168647574599</v>
      </c>
      <c r="Q121" s="25">
        <f t="shared" si="39"/>
        <v>641.90574060530696</v>
      </c>
      <c r="R121" s="14">
        <f t="shared" si="47"/>
        <v>2.54092958457466</v>
      </c>
      <c r="S121" s="27">
        <f t="shared" si="40"/>
        <v>163.32454000000001</v>
      </c>
      <c r="T121" s="27">
        <f t="shared" si="41"/>
        <v>1.89669666666667</v>
      </c>
      <c r="U121" s="16">
        <f t="shared" si="33"/>
        <v>-2.57109303700003</v>
      </c>
      <c r="V121" s="16">
        <f t="shared" si="34"/>
        <v>0.64423291790798998</v>
      </c>
      <c r="W121" s="56">
        <f t="shared" si="35"/>
        <v>58280.887999999999</v>
      </c>
      <c r="X121" s="51">
        <f t="shared" si="42"/>
        <v>69080.888000000006</v>
      </c>
      <c r="Y121" s="51">
        <f t="shared" si="43"/>
        <v>80.888000000006301</v>
      </c>
      <c r="Z121" s="52">
        <f t="shared" si="36"/>
        <v>-154.26558222000199</v>
      </c>
      <c r="AA121" s="52">
        <f t="shared" si="37"/>
        <v>38.653975074479398</v>
      </c>
      <c r="AB121" s="48">
        <f t="shared" si="38"/>
        <v>144.79168647574599</v>
      </c>
      <c r="AC121" s="48"/>
      <c r="AD121" s="48"/>
    </row>
    <row r="122" spans="1:30" x14ac:dyDescent="0.3">
      <c r="A122" s="10">
        <v>450199</v>
      </c>
      <c r="B122" s="10">
        <v>3023.3980000000001</v>
      </c>
      <c r="C122" s="10" t="s">
        <v>696</v>
      </c>
      <c r="D122" s="10" t="s">
        <v>697</v>
      </c>
      <c r="E122" s="10">
        <v>657</v>
      </c>
      <c r="F122" s="12">
        <f t="shared" si="30"/>
        <v>662.5</v>
      </c>
      <c r="H122" s="13">
        <f t="shared" si="27"/>
        <v>39.505827777777803</v>
      </c>
      <c r="I122" s="14">
        <f t="shared" si="28"/>
        <v>52.527416666666703</v>
      </c>
      <c r="J122" s="29">
        <f t="shared" si="48"/>
        <v>0.50582777777780297</v>
      </c>
      <c r="K122" s="25">
        <f t="shared" si="29"/>
        <v>5822252.9259236604</v>
      </c>
      <c r="L122" s="14">
        <f t="shared" si="31"/>
        <v>534329.96584067796</v>
      </c>
      <c r="M122" s="14">
        <f t="shared" si="44"/>
        <v>-13608.987367829301</v>
      </c>
      <c r="N122" s="14">
        <f t="shared" si="45"/>
        <v>4853.1377267219405</v>
      </c>
      <c r="O122" s="25">
        <f t="shared" si="32"/>
        <v>160.75292006895799</v>
      </c>
      <c r="P122" s="14">
        <f t="shared" si="46"/>
        <v>14448.442233412899</v>
      </c>
      <c r="Q122" s="25">
        <f t="shared" si="39"/>
        <v>641.97554442800799</v>
      </c>
      <c r="R122" s="14">
        <f t="shared" si="47"/>
        <v>2.5466138277560901</v>
      </c>
      <c r="S122" s="27">
        <f t="shared" si="40"/>
        <v>163.32454000000001</v>
      </c>
      <c r="T122" s="27">
        <f t="shared" si="41"/>
        <v>1.89669666666667</v>
      </c>
      <c r="U122" s="16">
        <f t="shared" si="33"/>
        <v>-2.57161993104202</v>
      </c>
      <c r="V122" s="16">
        <f t="shared" si="34"/>
        <v>0.64991716108941999</v>
      </c>
      <c r="W122" s="56">
        <f t="shared" si="35"/>
        <v>58281.167999999998</v>
      </c>
      <c r="X122" s="51">
        <f t="shared" si="42"/>
        <v>69081.168000000005</v>
      </c>
      <c r="Y122" s="51">
        <f t="shared" si="43"/>
        <v>81.168000000005094</v>
      </c>
      <c r="Z122" s="52">
        <f t="shared" si="36"/>
        <v>-154.29719586252099</v>
      </c>
      <c r="AA122" s="52">
        <f t="shared" si="37"/>
        <v>38.995029665365202</v>
      </c>
      <c r="AB122" s="48">
        <f t="shared" si="38"/>
        <v>144.48442233412899</v>
      </c>
      <c r="AC122" s="48"/>
      <c r="AD122" s="48"/>
    </row>
    <row r="123" spans="1:30" x14ac:dyDescent="0.3">
      <c r="A123" s="10">
        <v>450209</v>
      </c>
      <c r="B123" s="10">
        <v>3023.4780000000001</v>
      </c>
      <c r="C123" s="10" t="s">
        <v>698</v>
      </c>
      <c r="D123" s="10" t="s">
        <v>699</v>
      </c>
      <c r="E123" s="10">
        <v>657</v>
      </c>
      <c r="F123" s="12">
        <f t="shared" si="30"/>
        <v>662.5</v>
      </c>
      <c r="H123" s="13">
        <f t="shared" si="27"/>
        <v>39.505780555555603</v>
      </c>
      <c r="I123" s="14">
        <f t="shared" si="28"/>
        <v>52.527500000000003</v>
      </c>
      <c r="J123" s="29">
        <f t="shared" si="48"/>
        <v>0.50578055555560297</v>
      </c>
      <c r="K123" s="25">
        <f t="shared" si="29"/>
        <v>5822262.1766454503</v>
      </c>
      <c r="L123" s="14">
        <f t="shared" si="31"/>
        <v>534326.69597387803</v>
      </c>
      <c r="M123" s="14">
        <f t="shared" si="44"/>
        <v>-13599.736646039401</v>
      </c>
      <c r="N123" s="14">
        <f t="shared" si="45"/>
        <v>4849.8678599220002</v>
      </c>
      <c r="O123" s="25">
        <f t="shared" si="32"/>
        <v>160.75281145935801</v>
      </c>
      <c r="P123" s="14">
        <f t="shared" si="46"/>
        <v>14438.630651842701</v>
      </c>
      <c r="Q123" s="25">
        <f t="shared" si="39"/>
        <v>641.99780300108705</v>
      </c>
      <c r="R123" s="14">
        <f t="shared" si="47"/>
        <v>2.54843390184686</v>
      </c>
      <c r="S123" s="27">
        <f t="shared" si="40"/>
        <v>163.32454000000001</v>
      </c>
      <c r="T123" s="27">
        <f t="shared" si="41"/>
        <v>1.89669666666667</v>
      </c>
      <c r="U123" s="16">
        <f t="shared" si="33"/>
        <v>-2.5717285406419998</v>
      </c>
      <c r="V123" s="16">
        <f t="shared" si="34"/>
        <v>0.65173723518019</v>
      </c>
      <c r="W123" s="56">
        <f t="shared" si="35"/>
        <v>58281.248</v>
      </c>
      <c r="X123" s="51">
        <f t="shared" si="42"/>
        <v>69081.248000000007</v>
      </c>
      <c r="Y123" s="51">
        <f t="shared" si="43"/>
        <v>81.248000000006897</v>
      </c>
      <c r="Z123" s="52">
        <f t="shared" si="36"/>
        <v>-154.30371243851999</v>
      </c>
      <c r="AA123" s="52">
        <f t="shared" si="37"/>
        <v>39.104234110811397</v>
      </c>
      <c r="AB123" s="48">
        <f t="shared" si="38"/>
        <v>144.38630651842701</v>
      </c>
      <c r="AC123" s="48"/>
      <c r="AD123" s="48"/>
    </row>
    <row r="124" spans="1:30" x14ac:dyDescent="0.3">
      <c r="A124" s="10">
        <v>450221</v>
      </c>
      <c r="B124" s="10">
        <v>3023.558</v>
      </c>
      <c r="C124" s="10" t="s">
        <v>700</v>
      </c>
      <c r="D124" s="10" t="s">
        <v>701</v>
      </c>
      <c r="E124" s="10">
        <v>657</v>
      </c>
      <c r="F124" s="12">
        <f t="shared" si="30"/>
        <v>662.5</v>
      </c>
      <c r="H124" s="13">
        <f t="shared" si="27"/>
        <v>39.505719444444402</v>
      </c>
      <c r="I124" s="14">
        <f t="shared" si="28"/>
        <v>52.527586111111098</v>
      </c>
      <c r="J124" s="29">
        <f t="shared" si="48"/>
        <v>0.50571944444440198</v>
      </c>
      <c r="K124" s="25">
        <f t="shared" si="29"/>
        <v>5822271.7298720405</v>
      </c>
      <c r="L124" s="14">
        <f t="shared" si="31"/>
        <v>534322.481340289</v>
      </c>
      <c r="M124" s="14">
        <f t="shared" si="44"/>
        <v>-13590.1834194492</v>
      </c>
      <c r="N124" s="14">
        <f t="shared" si="45"/>
        <v>4845.65322633297</v>
      </c>
      <c r="O124" s="25">
        <f t="shared" si="32"/>
        <v>160.75583297162299</v>
      </c>
      <c r="P124" s="14">
        <f t="shared" si="46"/>
        <v>14428.216818586499</v>
      </c>
      <c r="Q124" s="25">
        <f t="shared" si="39"/>
        <v>642.02141130246901</v>
      </c>
      <c r="R124" s="14">
        <f t="shared" si="47"/>
        <v>2.5503683402534101</v>
      </c>
      <c r="S124" s="27">
        <f t="shared" si="40"/>
        <v>163.32454000000001</v>
      </c>
      <c r="T124" s="27">
        <f t="shared" si="41"/>
        <v>1.89669666666667</v>
      </c>
      <c r="U124" s="16">
        <f t="shared" si="33"/>
        <v>-2.5687070283770201</v>
      </c>
      <c r="V124" s="16">
        <f t="shared" si="34"/>
        <v>0.65367167358674005</v>
      </c>
      <c r="W124" s="56">
        <f t="shared" si="35"/>
        <v>58281.328000000001</v>
      </c>
      <c r="X124" s="51">
        <f t="shared" si="42"/>
        <v>69081.327999999994</v>
      </c>
      <c r="Y124" s="51">
        <f t="shared" si="43"/>
        <v>81.327999999994105</v>
      </c>
      <c r="Z124" s="52">
        <f t="shared" si="36"/>
        <v>-154.12242170262101</v>
      </c>
      <c r="AA124" s="52">
        <f t="shared" si="37"/>
        <v>39.220300415204399</v>
      </c>
      <c r="AB124" s="48">
        <f t="shared" si="38"/>
        <v>144.282168185865</v>
      </c>
      <c r="AC124" s="48"/>
      <c r="AD124" s="48"/>
    </row>
    <row r="125" spans="1:30" x14ac:dyDescent="0.3">
      <c r="A125" s="10">
        <v>450233</v>
      </c>
      <c r="B125" s="10">
        <v>3023.6379999999999</v>
      </c>
      <c r="C125" s="10" t="s">
        <v>702</v>
      </c>
      <c r="D125" s="10" t="s">
        <v>703</v>
      </c>
      <c r="E125" s="10">
        <v>657</v>
      </c>
      <c r="F125" s="12">
        <f t="shared" si="30"/>
        <v>662.5</v>
      </c>
      <c r="H125" s="13">
        <f t="shared" si="27"/>
        <v>39.505674999999997</v>
      </c>
      <c r="I125" s="14">
        <f t="shared" si="28"/>
        <v>52.5276944444444</v>
      </c>
      <c r="J125" s="29">
        <f t="shared" si="48"/>
        <v>0.50567499999999699</v>
      </c>
      <c r="K125" s="25">
        <f t="shared" si="29"/>
        <v>5822283.7638726505</v>
      </c>
      <c r="L125" s="14">
        <f t="shared" si="31"/>
        <v>534319.38053523505</v>
      </c>
      <c r="M125" s="14">
        <f t="shared" si="44"/>
        <v>-13578.149418839201</v>
      </c>
      <c r="N125" s="14">
        <f t="shared" si="45"/>
        <v>4842.5524212790096</v>
      </c>
      <c r="O125" s="25">
        <f t="shared" si="32"/>
        <v>160.75137809165801</v>
      </c>
      <c r="P125" s="14">
        <f t="shared" si="46"/>
        <v>14415.840440056199</v>
      </c>
      <c r="Q125" s="25">
        <f t="shared" si="39"/>
        <v>642.04944656922805</v>
      </c>
      <c r="R125" s="14">
        <f t="shared" si="47"/>
        <v>2.5526708846028798</v>
      </c>
      <c r="S125" s="27">
        <f t="shared" si="40"/>
        <v>163.32454000000001</v>
      </c>
      <c r="T125" s="27">
        <f t="shared" si="41"/>
        <v>1.89669666666667</v>
      </c>
      <c r="U125" s="16">
        <f t="shared" si="33"/>
        <v>-2.5731619083420001</v>
      </c>
      <c r="V125" s="16">
        <f t="shared" si="34"/>
        <v>0.65597421793621002</v>
      </c>
      <c r="W125" s="56">
        <f t="shared" si="35"/>
        <v>58281.408000000003</v>
      </c>
      <c r="X125" s="51">
        <f t="shared" si="42"/>
        <v>69081.407999999996</v>
      </c>
      <c r="Y125" s="51">
        <f t="shared" si="43"/>
        <v>81.407999999995795</v>
      </c>
      <c r="Z125" s="52">
        <f t="shared" si="36"/>
        <v>-154.38971450052</v>
      </c>
      <c r="AA125" s="52">
        <f t="shared" si="37"/>
        <v>39.358453076172601</v>
      </c>
      <c r="AB125" s="48">
        <f t="shared" si="38"/>
        <v>144.15840440056201</v>
      </c>
      <c r="AC125" s="48"/>
      <c r="AD125" s="48"/>
    </row>
    <row r="126" spans="1:30" x14ac:dyDescent="0.3">
      <c r="A126" s="10">
        <v>450315</v>
      </c>
      <c r="B126" s="10">
        <v>3024.1979999999999</v>
      </c>
      <c r="C126" s="10" t="s">
        <v>21</v>
      </c>
      <c r="D126" s="10" t="s">
        <v>704</v>
      </c>
      <c r="E126" s="10">
        <v>656</v>
      </c>
      <c r="F126" s="12">
        <f t="shared" si="30"/>
        <v>661.5</v>
      </c>
      <c r="H126" s="13">
        <f t="shared" si="27"/>
        <v>39.505419444444399</v>
      </c>
      <c r="I126" s="14">
        <f t="shared" si="28"/>
        <v>52.5281194444444</v>
      </c>
      <c r="J126" s="29">
        <f t="shared" si="48"/>
        <v>0.50541944444439901</v>
      </c>
      <c r="K126" s="25">
        <f t="shared" si="29"/>
        <v>5822330.9356194697</v>
      </c>
      <c r="L126" s="14">
        <f t="shared" si="31"/>
        <v>534301.70538430498</v>
      </c>
      <c r="M126" s="14">
        <f t="shared" si="44"/>
        <v>-13530.977672019901</v>
      </c>
      <c r="N126" s="14">
        <f t="shared" si="45"/>
        <v>4824.8772703489503</v>
      </c>
      <c r="O126" s="25">
        <f t="shared" si="32"/>
        <v>160.75457755935801</v>
      </c>
      <c r="P126" s="14">
        <f t="shared" si="46"/>
        <v>14365.472405550399</v>
      </c>
      <c r="Q126" s="25">
        <f t="shared" si="39"/>
        <v>641.16329324904495</v>
      </c>
      <c r="R126" s="14">
        <f t="shared" si="47"/>
        <v>2.5580890871493098</v>
      </c>
      <c r="S126" s="27">
        <f t="shared" si="40"/>
        <v>163.32454000000001</v>
      </c>
      <c r="T126" s="27">
        <f t="shared" si="41"/>
        <v>1.89669666666667</v>
      </c>
      <c r="U126" s="16">
        <f t="shared" si="33"/>
        <v>-2.5699624406420001</v>
      </c>
      <c r="V126" s="16">
        <f t="shared" si="34"/>
        <v>0.66139242048264002</v>
      </c>
      <c r="W126" s="56">
        <f t="shared" si="35"/>
        <v>58281.968000000001</v>
      </c>
      <c r="X126" s="51">
        <f t="shared" si="42"/>
        <v>69081.967999999993</v>
      </c>
      <c r="Y126" s="51">
        <f t="shared" si="43"/>
        <v>81.967999999993495</v>
      </c>
      <c r="Z126" s="52">
        <f t="shared" si="36"/>
        <v>-154.19774643852</v>
      </c>
      <c r="AA126" s="52">
        <f t="shared" si="37"/>
        <v>39.683545228958401</v>
      </c>
      <c r="AB126" s="48">
        <f t="shared" si="38"/>
        <v>143.654724055504</v>
      </c>
      <c r="AC126" s="48"/>
      <c r="AD126" s="48"/>
    </row>
    <row r="127" spans="1:30" x14ac:dyDescent="0.3">
      <c r="A127" s="10">
        <v>450327</v>
      </c>
      <c r="B127" s="10">
        <v>3024.2779999999998</v>
      </c>
      <c r="C127" s="10" t="s">
        <v>705</v>
      </c>
      <c r="D127" s="10" t="s">
        <v>706</v>
      </c>
      <c r="E127" s="10">
        <v>656</v>
      </c>
      <c r="F127" s="12">
        <f t="shared" si="30"/>
        <v>661.5</v>
      </c>
      <c r="H127" s="13">
        <f t="shared" si="27"/>
        <v>39.505355555555603</v>
      </c>
      <c r="I127" s="14">
        <f t="shared" si="28"/>
        <v>52.528211111111098</v>
      </c>
      <c r="J127" s="29">
        <f t="shared" si="48"/>
        <v>0.50535555555560296</v>
      </c>
      <c r="K127" s="25">
        <f t="shared" si="29"/>
        <v>5822341.1057602903</v>
      </c>
      <c r="L127" s="14">
        <f t="shared" si="31"/>
        <v>534297.29800869699</v>
      </c>
      <c r="M127" s="14">
        <f t="shared" si="44"/>
        <v>-13520.8075311994</v>
      </c>
      <c r="N127" s="14">
        <f t="shared" si="45"/>
        <v>4820.4698947409597</v>
      </c>
      <c r="O127" s="25">
        <f t="shared" si="32"/>
        <v>160.75751348562801</v>
      </c>
      <c r="P127" s="14">
        <f t="shared" si="46"/>
        <v>14354.4127815053</v>
      </c>
      <c r="Q127" s="25">
        <f t="shared" si="39"/>
        <v>641.18823792216097</v>
      </c>
      <c r="R127" s="14">
        <f t="shared" si="47"/>
        <v>2.56016099295387</v>
      </c>
      <c r="S127" s="27">
        <f t="shared" si="40"/>
        <v>163.32454000000001</v>
      </c>
      <c r="T127" s="27">
        <f t="shared" si="41"/>
        <v>1.89669666666667</v>
      </c>
      <c r="U127" s="16">
        <f t="shared" si="33"/>
        <v>-2.5670265143719999</v>
      </c>
      <c r="V127" s="16">
        <f t="shared" si="34"/>
        <v>0.66346432628719998</v>
      </c>
      <c r="W127" s="56">
        <f t="shared" si="35"/>
        <v>58282.048000000003</v>
      </c>
      <c r="X127" s="51">
        <f t="shared" si="42"/>
        <v>69082.047999999995</v>
      </c>
      <c r="Y127" s="51">
        <f t="shared" si="43"/>
        <v>82.047999999995199</v>
      </c>
      <c r="Z127" s="52">
        <f t="shared" si="36"/>
        <v>-154.02159086232001</v>
      </c>
      <c r="AA127" s="52">
        <f t="shared" si="37"/>
        <v>39.807859577232001</v>
      </c>
      <c r="AB127" s="48">
        <f t="shared" si="38"/>
        <v>143.544127815053</v>
      </c>
      <c r="AC127" s="48"/>
      <c r="AD127" s="48"/>
    </row>
    <row r="128" spans="1:30" x14ac:dyDescent="0.3">
      <c r="A128" s="10">
        <v>450333</v>
      </c>
      <c r="B128" s="10">
        <v>3024.3180000000002</v>
      </c>
      <c r="C128" s="10" t="s">
        <v>705</v>
      </c>
      <c r="D128" s="10" t="s">
        <v>706</v>
      </c>
      <c r="E128" s="10">
        <v>656</v>
      </c>
      <c r="F128" s="12">
        <f t="shared" si="30"/>
        <v>661.5</v>
      </c>
      <c r="H128" s="13">
        <f t="shared" si="27"/>
        <v>39.505355555555603</v>
      </c>
      <c r="I128" s="14">
        <f t="shared" si="28"/>
        <v>52.528211111111098</v>
      </c>
      <c r="J128" s="29">
        <f t="shared" si="48"/>
        <v>0.50535555555560296</v>
      </c>
      <c r="K128" s="25">
        <f t="shared" si="29"/>
        <v>5822341.1057602903</v>
      </c>
      <c r="L128" s="14">
        <f t="shared" si="31"/>
        <v>534297.29800869699</v>
      </c>
      <c r="M128" s="14">
        <f t="shared" si="44"/>
        <v>-13520.8075311994</v>
      </c>
      <c r="N128" s="14">
        <f t="shared" si="45"/>
        <v>4820.4698947409597</v>
      </c>
      <c r="O128" s="25">
        <f t="shared" si="32"/>
        <v>160.75751348562801</v>
      </c>
      <c r="P128" s="14">
        <f t="shared" si="46"/>
        <v>14354.4127815053</v>
      </c>
      <c r="Q128" s="25">
        <f t="shared" si="39"/>
        <v>641.18823792216097</v>
      </c>
      <c r="R128" s="14">
        <f t="shared" si="47"/>
        <v>2.56016099295387</v>
      </c>
      <c r="S128" s="27">
        <f t="shared" si="40"/>
        <v>163.32454000000001</v>
      </c>
      <c r="T128" s="27">
        <f t="shared" si="41"/>
        <v>1.89669666666667</v>
      </c>
      <c r="U128" s="16">
        <f t="shared" si="33"/>
        <v>-2.5670265143719999</v>
      </c>
      <c r="V128" s="16">
        <f t="shared" si="34"/>
        <v>0.66346432628719998</v>
      </c>
      <c r="W128" s="56">
        <f t="shared" si="35"/>
        <v>58282.088000000003</v>
      </c>
      <c r="X128" s="51">
        <f t="shared" si="42"/>
        <v>69082.088000000003</v>
      </c>
      <c r="Y128" s="51">
        <f t="shared" si="43"/>
        <v>82.088000000003404</v>
      </c>
      <c r="Z128" s="52">
        <f t="shared" si="36"/>
        <v>-154.02159086232001</v>
      </c>
      <c r="AA128" s="52">
        <f t="shared" si="37"/>
        <v>39.807859577232001</v>
      </c>
      <c r="AB128" s="48">
        <f t="shared" si="38"/>
        <v>143.544127815053</v>
      </c>
      <c r="AC128" s="48"/>
      <c r="AD128" s="48"/>
    </row>
    <row r="129" spans="1:30" x14ac:dyDescent="0.3">
      <c r="A129" s="10">
        <v>450345</v>
      </c>
      <c r="B129" s="10">
        <v>3024.3980000000001</v>
      </c>
      <c r="C129" s="10" t="s">
        <v>707</v>
      </c>
      <c r="D129" s="10" t="s">
        <v>708</v>
      </c>
      <c r="E129" s="10">
        <v>656</v>
      </c>
      <c r="F129" s="12">
        <f t="shared" si="30"/>
        <v>661.5</v>
      </c>
      <c r="H129" s="13">
        <f t="shared" si="27"/>
        <v>39.505311111111098</v>
      </c>
      <c r="I129" s="14">
        <f t="shared" si="28"/>
        <v>52.5282972222222</v>
      </c>
      <c r="J129" s="29">
        <f t="shared" si="48"/>
        <v>0.50531111111109805</v>
      </c>
      <c r="K129" s="25">
        <f t="shared" si="29"/>
        <v>5822350.6669301502</v>
      </c>
      <c r="L129" s="14">
        <f t="shared" si="31"/>
        <v>534294.21461562696</v>
      </c>
      <c r="M129" s="14">
        <f t="shared" si="44"/>
        <v>-13511.246361339399</v>
      </c>
      <c r="N129" s="14">
        <f t="shared" si="45"/>
        <v>4817.3865016709296</v>
      </c>
      <c r="O129" s="25">
        <f t="shared" si="32"/>
        <v>160.756289303893</v>
      </c>
      <c r="P129" s="14">
        <f t="shared" si="46"/>
        <v>14344.3714028635</v>
      </c>
      <c r="Q129" s="25">
        <f t="shared" si="39"/>
        <v>641.210869332019</v>
      </c>
      <c r="R129" s="14">
        <f t="shared" si="47"/>
        <v>2.5620448446528399</v>
      </c>
      <c r="S129" s="27">
        <f t="shared" si="40"/>
        <v>163.32454000000001</v>
      </c>
      <c r="T129" s="27">
        <f t="shared" si="41"/>
        <v>1.89669666666667</v>
      </c>
      <c r="U129" s="16">
        <f t="shared" si="33"/>
        <v>-2.5682506961070102</v>
      </c>
      <c r="V129" s="16">
        <f t="shared" si="34"/>
        <v>0.66534817798616996</v>
      </c>
      <c r="W129" s="56">
        <f t="shared" si="35"/>
        <v>58282.167999999998</v>
      </c>
      <c r="X129" s="51">
        <f t="shared" si="42"/>
        <v>69082.168000000005</v>
      </c>
      <c r="Y129" s="51">
        <f t="shared" si="43"/>
        <v>82.168000000005094</v>
      </c>
      <c r="Z129" s="52">
        <f t="shared" si="36"/>
        <v>-154.09504176642099</v>
      </c>
      <c r="AA129" s="52">
        <f t="shared" si="37"/>
        <v>39.920890679170199</v>
      </c>
      <c r="AB129" s="48">
        <f t="shared" si="38"/>
        <v>143.44371402863499</v>
      </c>
      <c r="AC129" s="48"/>
      <c r="AD129" s="48"/>
    </row>
    <row r="130" spans="1:30" x14ac:dyDescent="0.3">
      <c r="A130" s="10">
        <v>450357</v>
      </c>
      <c r="B130" s="10">
        <v>3024.4780000000001</v>
      </c>
      <c r="C130" s="10" t="s">
        <v>709</v>
      </c>
      <c r="D130" s="10" t="s">
        <v>710</v>
      </c>
      <c r="E130" s="10">
        <v>656</v>
      </c>
      <c r="F130" s="12">
        <f t="shared" si="30"/>
        <v>661.5</v>
      </c>
      <c r="H130" s="13">
        <f t="shared" ref="H130:H193" si="49">MID(C130,4,2)+MID(C130,7,2)/60+MID(C130,10,5)/3600</f>
        <v>39.505247222222202</v>
      </c>
      <c r="I130" s="14">
        <f t="shared" ref="I130:I193" si="50">MID(D130,4,2)+MID(D130,7,2)/60+MID(D130,10,5)/3600</f>
        <v>52.5283805555556</v>
      </c>
      <c r="J130" s="29">
        <f t="shared" si="48"/>
        <v>0.50524722222220197</v>
      </c>
      <c r="K130" s="25">
        <f t="shared" ref="K130:K193" si="51">6367558.4968*RADIANS(I130)-SIN(RADIANS(2*I130))*(16002.89+66.9607*(SIN(RADIANS(I130)))^2+0.3515*(SIN(RADIANS(I130)))^4)+(RADIANS(J130))^2*SIN(RADIANS(2*I130))*(1594561.25+5336.535*(SIN(RADIANS(I130)))^2+26.79*(SIN(RADIANS(I130)))^4+0.149*(SIN(RADIANS(I130)))^6)+(RADIANS(J130))^4*SIN(RADIANS(2*I130))*(672483.4-811219.9*(SIN(RADIANS(I130)))^2+5420*(SIN(RADIANS(I130)))^4-10.6*(SIN(RADIANS(I130)))^6)+(RADIANS(J130))^6*SIN(RADIANS(I130*2))*(278194-830174*(SIN(RADIANS(I130)))^2+572434*(SIN(RADIANS(I130)))^4-16010*(SIN(RADIANS(I130)))^6)+(RADIANS(J130))^8*SIN(RADIANS(2*I130))*(109500-574700*(SIN(RADIANS(I130)))^2+863700*(SIN(RADIANS(I130)))^4-398600*(SIN(RADIANS(I130)))^6)</f>
        <v>5822359.9097600495</v>
      </c>
      <c r="L130" s="14">
        <f t="shared" si="31"/>
        <v>534289.81376276002</v>
      </c>
      <c r="M130" s="14">
        <f t="shared" si="44"/>
        <v>-13502.003531440099</v>
      </c>
      <c r="N130" s="14">
        <f t="shared" si="45"/>
        <v>4812.9856488039904</v>
      </c>
      <c r="O130" s="25">
        <f t="shared" si="32"/>
        <v>160.76045095062801</v>
      </c>
      <c r="P130" s="14">
        <f t="shared" si="46"/>
        <v>14334.187462797299</v>
      </c>
      <c r="Q130" s="25">
        <f t="shared" si="39"/>
        <v>641.23380587336499</v>
      </c>
      <c r="R130" s="14">
        <f t="shared" si="47"/>
        <v>2.5639580760792602</v>
      </c>
      <c r="S130" s="27">
        <f t="shared" si="40"/>
        <v>163.32454000000001</v>
      </c>
      <c r="T130" s="27">
        <f t="shared" si="41"/>
        <v>1.89669666666667</v>
      </c>
      <c r="U130" s="16">
        <f t="shared" si="33"/>
        <v>-2.5640890493719999</v>
      </c>
      <c r="V130" s="16">
        <f t="shared" si="34"/>
        <v>0.66726140941259005</v>
      </c>
      <c r="W130" s="56">
        <f t="shared" si="35"/>
        <v>58282.248</v>
      </c>
      <c r="X130" s="51">
        <f t="shared" si="42"/>
        <v>69082.248000000007</v>
      </c>
      <c r="Y130" s="51">
        <f t="shared" si="43"/>
        <v>82.248000000006897</v>
      </c>
      <c r="Z130" s="52">
        <f t="shared" si="36"/>
        <v>-153.84534296231999</v>
      </c>
      <c r="AA130" s="52">
        <f t="shared" si="37"/>
        <v>40.0356845647554</v>
      </c>
      <c r="AB130" s="48">
        <f t="shared" si="38"/>
        <v>143.341874627973</v>
      </c>
      <c r="AC130" s="48"/>
      <c r="AD130" s="48"/>
    </row>
    <row r="131" spans="1:30" x14ac:dyDescent="0.3">
      <c r="A131" s="10">
        <v>450375</v>
      </c>
      <c r="B131" s="10">
        <v>3024.598</v>
      </c>
      <c r="C131" s="10" t="s">
        <v>711</v>
      </c>
      <c r="D131" s="10" t="s">
        <v>712</v>
      </c>
      <c r="E131" s="10">
        <v>656</v>
      </c>
      <c r="F131" s="12">
        <f t="shared" ref="F131:F194" si="52">E131+$AE$16</f>
        <v>661.5</v>
      </c>
      <c r="H131" s="13">
        <f t="shared" si="49"/>
        <v>39.505202777777797</v>
      </c>
      <c r="I131" s="14">
        <f t="shared" si="50"/>
        <v>52.528461111111099</v>
      </c>
      <c r="J131" s="29">
        <f t="shared" si="48"/>
        <v>0.50520277777779699</v>
      </c>
      <c r="K131" s="25">
        <f t="shared" si="51"/>
        <v>5822368.8527228804</v>
      </c>
      <c r="L131" s="14">
        <f t="shared" ref="L131:L194" si="53">500000+RADIANS(J131)*COS(RADIANS(I131))*(6378245+21346.1415*(SIN(RADIANS(I131)))^2+107.159*(SIN(RADIANS(I131)))^4+0.5977*(SIN(RADIANS(I131)))^6)+(RADIANS(J131))^3*COS(RADIANS(I131))*(1070204.16-2136826.66*(SIN(RADIANS(I131)))^2+17.98*(SIN(RADIANS(I131)))^4-11.99*(SIN(RADIANS(I131)))^6)+(RADIANS(J131))^5*COS(RADIANS(I131))*(270806-1523417*(SIN(RADIANS(I131)))^2+1327645*(SIN(RADIANS(I131)))^4-21701*(SIN(RADIANS(I131)))^6)+(RADIANS(J131))^7*COS(RADIANS(I131))*(79690-866190*(SIN(RADIANS(I131)))^2+1730360*(SIN(RADIANS(I131)))^4-945460*(SIN(RADIANS(I131)))^6)</f>
        <v>534286.734721891</v>
      </c>
      <c r="M131" s="14">
        <f t="shared" si="44"/>
        <v>-13493.0605686092</v>
      </c>
      <c r="N131" s="14">
        <f t="shared" si="45"/>
        <v>4809.9066079349705</v>
      </c>
      <c r="O131" s="25">
        <f t="shared" ref="O131:O194" si="54">DEGREES(IF(M131-$M$2=0,IF(N131-$N$2=0,99999,IF(M131-$M$2&gt;0,PI()/2,3*PI()/2)),IF(N131-$N$2=0,IF(M131-$M$2&gt;0,0,PI()),IF(M131-$M$2&lt;0,PI()+ATAN((N131-$N$2)/(M131-$M$2)),IF(N131-$N$2&gt;0,ATAN((N131-$N$2)/(M131-$M$2)),2*PI()+ATAN((N131-$N$2)/(M131-$M$2)))))))+$AE$18</f>
        <v>160.76004100745601</v>
      </c>
      <c r="P131" s="14">
        <f t="shared" si="46"/>
        <v>14324.7298433588</v>
      </c>
      <c r="Q131" s="25">
        <f t="shared" si="39"/>
        <v>641.25509198755299</v>
      </c>
      <c r="R131" s="14">
        <f t="shared" si="47"/>
        <v>2.5657372358750199</v>
      </c>
      <c r="S131" s="27">
        <f t="shared" si="40"/>
        <v>163.32454000000001</v>
      </c>
      <c r="T131" s="27">
        <f t="shared" si="41"/>
        <v>1.89669666666667</v>
      </c>
      <c r="U131" s="16">
        <f t="shared" ref="U131:U194" si="55">O131-S131</f>
        <v>-2.5644989925439998</v>
      </c>
      <c r="V131" s="16">
        <f t="shared" ref="V131:V194" si="56">R131-T131</f>
        <v>0.66904056920834998</v>
      </c>
      <c r="W131" s="56">
        <f t="shared" ref="W131:W194" si="57">B131+$AC$4</f>
        <v>58282.368000000002</v>
      </c>
      <c r="X131" s="51">
        <f t="shared" si="42"/>
        <v>69082.368000000002</v>
      </c>
      <c r="Y131" s="51">
        <f t="shared" si="43"/>
        <v>82.368000000002198</v>
      </c>
      <c r="Z131" s="52">
        <f t="shared" ref="Z131:Z194" si="58">U131*60</f>
        <v>-153.86993955264001</v>
      </c>
      <c r="AA131" s="52">
        <f t="shared" ref="AA131:AA194" si="59">V131*60</f>
        <v>40.142434152500996</v>
      </c>
      <c r="AB131" s="48">
        <f t="shared" ref="AB131:AB194" si="60">P131/100</f>
        <v>143.24729843358801</v>
      </c>
      <c r="AC131" s="48"/>
      <c r="AD131" s="48"/>
    </row>
    <row r="132" spans="1:30" x14ac:dyDescent="0.3">
      <c r="A132" s="10">
        <v>450671</v>
      </c>
      <c r="B132" s="10">
        <v>3026.598</v>
      </c>
      <c r="C132" s="10" t="s">
        <v>713</v>
      </c>
      <c r="D132" s="10" t="s">
        <v>248</v>
      </c>
      <c r="E132" s="10">
        <v>651</v>
      </c>
      <c r="F132" s="12">
        <f t="shared" si="52"/>
        <v>656.5</v>
      </c>
      <c r="H132" s="13">
        <f t="shared" si="49"/>
        <v>39.504152777777797</v>
      </c>
      <c r="I132" s="14">
        <f t="shared" si="50"/>
        <v>52.530225000000002</v>
      </c>
      <c r="J132" s="29">
        <f t="shared" si="48"/>
        <v>0.50415277777779699</v>
      </c>
      <c r="K132" s="25">
        <f t="shared" si="51"/>
        <v>5822564.6368635101</v>
      </c>
      <c r="L132" s="14">
        <f t="shared" si="53"/>
        <v>534214.10377762502</v>
      </c>
      <c r="M132" s="14">
        <f t="shared" si="44"/>
        <v>-13297.276427979499</v>
      </c>
      <c r="N132" s="14">
        <f t="shared" si="45"/>
        <v>4737.2756636689801</v>
      </c>
      <c r="O132" s="25">
        <f t="shared" si="54"/>
        <v>160.770896321311</v>
      </c>
      <c r="P132" s="14">
        <f t="shared" si="46"/>
        <v>14115.925088909</v>
      </c>
      <c r="Q132" s="25">
        <f t="shared" ref="Q132:Q195" si="61">F132-$F$2-6366707.1*(1-COS(P132/6366707.1))</f>
        <v>636.72146643604503</v>
      </c>
      <c r="R132" s="14">
        <f t="shared" si="47"/>
        <v>2.5852953142526802</v>
      </c>
      <c r="S132" s="27">
        <f t="shared" ref="S132:S195" si="62">$AG$12+$AE$12/60</f>
        <v>163.32454000000001</v>
      </c>
      <c r="T132" s="27">
        <f t="shared" ref="T132:T195" si="63">$AG$14+$AE$14/60</f>
        <v>1.89669666666667</v>
      </c>
      <c r="U132" s="16">
        <f t="shared" si="55"/>
        <v>-2.55364367868901</v>
      </c>
      <c r="V132" s="16">
        <f t="shared" si="56"/>
        <v>0.68859864758600997</v>
      </c>
      <c r="W132" s="56">
        <f t="shared" si="57"/>
        <v>58284.368000000002</v>
      </c>
      <c r="X132" s="51">
        <f t="shared" ref="X132:X195" si="64">W132+10800</f>
        <v>69084.368000000002</v>
      </c>
      <c r="Y132" s="51">
        <f t="shared" ref="Y132:Y195" si="65">X132-69000</f>
        <v>84.368000000002198</v>
      </c>
      <c r="Z132" s="52">
        <f t="shared" si="58"/>
        <v>-153.21862072134101</v>
      </c>
      <c r="AA132" s="52">
        <f t="shared" si="59"/>
        <v>41.315918855160596</v>
      </c>
      <c r="AB132" s="48">
        <f t="shared" si="60"/>
        <v>141.15925088909</v>
      </c>
      <c r="AC132" s="48"/>
      <c r="AD132" s="48"/>
    </row>
    <row r="133" spans="1:30" x14ac:dyDescent="0.3">
      <c r="A133" s="10">
        <v>450683</v>
      </c>
      <c r="B133" s="10">
        <v>3026.6779999999999</v>
      </c>
      <c r="C133" s="10" t="s">
        <v>247</v>
      </c>
      <c r="D133" s="10" t="s">
        <v>249</v>
      </c>
      <c r="E133" s="10">
        <v>651</v>
      </c>
      <c r="F133" s="12">
        <f t="shared" si="52"/>
        <v>656.5</v>
      </c>
      <c r="H133" s="13">
        <f t="shared" si="49"/>
        <v>39.5040861111111</v>
      </c>
      <c r="I133" s="14">
        <f t="shared" si="50"/>
        <v>52.530311111111097</v>
      </c>
      <c r="J133" s="29">
        <f t="shared" si="48"/>
        <v>0.50408611111110002</v>
      </c>
      <c r="K133" s="25">
        <f t="shared" si="51"/>
        <v>5822574.18755667</v>
      </c>
      <c r="L133" s="14">
        <f t="shared" si="53"/>
        <v>534209.51259202801</v>
      </c>
      <c r="M133" s="14">
        <f t="shared" si="44"/>
        <v>-13287.7257348196</v>
      </c>
      <c r="N133" s="14">
        <f t="shared" si="45"/>
        <v>4732.6844780719803</v>
      </c>
      <c r="O133" s="25">
        <f t="shared" si="54"/>
        <v>160.77544463260301</v>
      </c>
      <c r="P133" s="14">
        <f t="shared" si="46"/>
        <v>14105.387537135301</v>
      </c>
      <c r="Q133" s="25">
        <f t="shared" si="61"/>
        <v>636.74482099721195</v>
      </c>
      <c r="R133" s="14">
        <f t="shared" si="47"/>
        <v>2.5873229572932801</v>
      </c>
      <c r="S133" s="27">
        <f t="shared" si="62"/>
        <v>163.32454000000001</v>
      </c>
      <c r="T133" s="27">
        <f t="shared" si="63"/>
        <v>1.89669666666667</v>
      </c>
      <c r="U133" s="16">
        <f t="shared" si="55"/>
        <v>-2.5490953673969998</v>
      </c>
      <c r="V133" s="16">
        <f t="shared" si="56"/>
        <v>0.69062629062660996</v>
      </c>
      <c r="W133" s="56">
        <f t="shared" si="57"/>
        <v>58284.447999999997</v>
      </c>
      <c r="X133" s="51">
        <f t="shared" si="64"/>
        <v>69084.448000000004</v>
      </c>
      <c r="Y133" s="51">
        <f t="shared" si="65"/>
        <v>84.448000000004001</v>
      </c>
      <c r="Z133" s="52">
        <f t="shared" si="58"/>
        <v>-152.94572204382001</v>
      </c>
      <c r="AA133" s="52">
        <f t="shared" si="59"/>
        <v>41.437577437596602</v>
      </c>
      <c r="AB133" s="48">
        <f t="shared" si="60"/>
        <v>141.053875371353</v>
      </c>
      <c r="AC133" s="48"/>
      <c r="AD133" s="48"/>
    </row>
    <row r="134" spans="1:30" x14ac:dyDescent="0.3">
      <c r="A134" s="10">
        <v>450695</v>
      </c>
      <c r="B134" s="10">
        <v>3026.7579999999998</v>
      </c>
      <c r="C134" s="10" t="s">
        <v>714</v>
      </c>
      <c r="D134" s="10" t="s">
        <v>715</v>
      </c>
      <c r="E134" s="10">
        <v>651</v>
      </c>
      <c r="F134" s="12">
        <f t="shared" si="52"/>
        <v>656.5</v>
      </c>
      <c r="H134" s="13">
        <f t="shared" si="49"/>
        <v>39.504047222222198</v>
      </c>
      <c r="I134" s="14">
        <f t="shared" si="50"/>
        <v>52.530397222222199</v>
      </c>
      <c r="J134" s="29">
        <f t="shared" si="48"/>
        <v>0.504047222222198</v>
      </c>
      <c r="K134" s="25">
        <f t="shared" si="51"/>
        <v>5822583.7514163498</v>
      </c>
      <c r="L134" s="14">
        <f t="shared" si="53"/>
        <v>534206.80653059797</v>
      </c>
      <c r="M134" s="14">
        <f t="shared" si="44"/>
        <v>-13278.1618751399</v>
      </c>
      <c r="N134" s="14">
        <f t="shared" si="45"/>
        <v>4729.9784166419404</v>
      </c>
      <c r="O134" s="25">
        <f t="shared" si="54"/>
        <v>160.77276305890601</v>
      </c>
      <c r="P134" s="14">
        <f t="shared" si="46"/>
        <v>14095.470144848599</v>
      </c>
      <c r="Q134" s="25">
        <f t="shared" si="61"/>
        <v>636.76678515671404</v>
      </c>
      <c r="R134" s="14">
        <f t="shared" si="47"/>
        <v>2.5892339762452701</v>
      </c>
      <c r="S134" s="27">
        <f t="shared" si="62"/>
        <v>163.32454000000001</v>
      </c>
      <c r="T134" s="27">
        <f t="shared" si="63"/>
        <v>1.89669666666667</v>
      </c>
      <c r="U134" s="16">
        <f t="shared" si="55"/>
        <v>-2.5517769410939999</v>
      </c>
      <c r="V134" s="16">
        <f t="shared" si="56"/>
        <v>0.69253730957860005</v>
      </c>
      <c r="W134" s="56">
        <f t="shared" si="57"/>
        <v>58284.527999999998</v>
      </c>
      <c r="X134" s="51">
        <f t="shared" si="64"/>
        <v>69084.528000000006</v>
      </c>
      <c r="Y134" s="51">
        <f t="shared" si="65"/>
        <v>84.528000000005704</v>
      </c>
      <c r="Z134" s="52">
        <f t="shared" si="58"/>
        <v>-153.10661646564</v>
      </c>
      <c r="AA134" s="52">
        <f t="shared" si="59"/>
        <v>41.552238574716</v>
      </c>
      <c r="AB134" s="48">
        <f t="shared" si="60"/>
        <v>140.95470144848599</v>
      </c>
      <c r="AC134" s="48"/>
      <c r="AD134" s="48"/>
    </row>
    <row r="135" spans="1:30" x14ac:dyDescent="0.3">
      <c r="A135" s="10">
        <v>450707</v>
      </c>
      <c r="B135" s="10">
        <v>3026.8380000000002</v>
      </c>
      <c r="C135" s="10" t="s">
        <v>716</v>
      </c>
      <c r="D135" s="10" t="s">
        <v>250</v>
      </c>
      <c r="E135" s="10">
        <v>650</v>
      </c>
      <c r="F135" s="12">
        <f t="shared" si="52"/>
        <v>655.5</v>
      </c>
      <c r="H135" s="13">
        <f t="shared" si="49"/>
        <v>39.503983333333302</v>
      </c>
      <c r="I135" s="14">
        <f t="shared" si="50"/>
        <v>52.530480555555599</v>
      </c>
      <c r="J135" s="29">
        <f t="shared" si="48"/>
        <v>0.50398333333330203</v>
      </c>
      <c r="K135" s="25">
        <f t="shared" si="51"/>
        <v>5822592.9943265002</v>
      </c>
      <c r="L135" s="14">
        <f t="shared" si="53"/>
        <v>534202.40604484896</v>
      </c>
      <c r="M135" s="14">
        <f t="shared" si="44"/>
        <v>-13268.9189649894</v>
      </c>
      <c r="N135" s="14">
        <f t="shared" si="45"/>
        <v>4725.5779308929305</v>
      </c>
      <c r="O135" s="25">
        <f t="shared" si="54"/>
        <v>160.77700864045701</v>
      </c>
      <c r="P135" s="14">
        <f t="shared" si="46"/>
        <v>14085.286553009801</v>
      </c>
      <c r="Q135" s="25">
        <f t="shared" si="61"/>
        <v>635.78932279561104</v>
      </c>
      <c r="R135" s="14">
        <f t="shared" si="47"/>
        <v>2.5871270959992998</v>
      </c>
      <c r="S135" s="27">
        <f t="shared" si="62"/>
        <v>163.32454000000001</v>
      </c>
      <c r="T135" s="27">
        <f t="shared" si="63"/>
        <v>1.89669666666667</v>
      </c>
      <c r="U135" s="16">
        <f t="shared" si="55"/>
        <v>-2.547531359543</v>
      </c>
      <c r="V135" s="16">
        <f t="shared" si="56"/>
        <v>0.69043042933262999</v>
      </c>
      <c r="W135" s="56">
        <f t="shared" si="57"/>
        <v>58284.608</v>
      </c>
      <c r="X135" s="51">
        <f t="shared" si="64"/>
        <v>69084.607999999993</v>
      </c>
      <c r="Y135" s="51">
        <f t="shared" si="65"/>
        <v>84.607999999992899</v>
      </c>
      <c r="Z135" s="52">
        <f t="shared" si="58"/>
        <v>-152.85188157258</v>
      </c>
      <c r="AA135" s="52">
        <f t="shared" si="59"/>
        <v>41.425825759957803</v>
      </c>
      <c r="AB135" s="48">
        <f t="shared" si="60"/>
        <v>140.852865530098</v>
      </c>
      <c r="AC135" s="48"/>
      <c r="AD135" s="48"/>
    </row>
    <row r="136" spans="1:30" x14ac:dyDescent="0.3">
      <c r="A136" s="10">
        <v>450713</v>
      </c>
      <c r="B136" s="10">
        <v>3026.8780000000002</v>
      </c>
      <c r="C136" s="10" t="s">
        <v>716</v>
      </c>
      <c r="D136" s="10" t="s">
        <v>250</v>
      </c>
      <c r="E136" s="10">
        <v>650</v>
      </c>
      <c r="F136" s="12">
        <f t="shared" si="52"/>
        <v>655.5</v>
      </c>
      <c r="H136" s="13">
        <f t="shared" si="49"/>
        <v>39.503983333333302</v>
      </c>
      <c r="I136" s="14">
        <f t="shared" si="50"/>
        <v>52.530480555555599</v>
      </c>
      <c r="J136" s="29">
        <f t="shared" si="48"/>
        <v>0.50398333333330203</v>
      </c>
      <c r="K136" s="25">
        <f t="shared" si="51"/>
        <v>5822592.9943265002</v>
      </c>
      <c r="L136" s="14">
        <f t="shared" si="53"/>
        <v>534202.40604484896</v>
      </c>
      <c r="M136" s="14">
        <f t="shared" si="44"/>
        <v>-13268.9189649894</v>
      </c>
      <c r="N136" s="14">
        <f t="shared" si="45"/>
        <v>4725.5779308929305</v>
      </c>
      <c r="O136" s="25">
        <f t="shared" si="54"/>
        <v>160.77700864045701</v>
      </c>
      <c r="P136" s="14">
        <f t="shared" si="46"/>
        <v>14085.286553009801</v>
      </c>
      <c r="Q136" s="25">
        <f t="shared" si="61"/>
        <v>635.78932279561104</v>
      </c>
      <c r="R136" s="14">
        <f t="shared" si="47"/>
        <v>2.5871270959992998</v>
      </c>
      <c r="S136" s="27">
        <f t="shared" si="62"/>
        <v>163.32454000000001</v>
      </c>
      <c r="T136" s="27">
        <f t="shared" si="63"/>
        <v>1.89669666666667</v>
      </c>
      <c r="U136" s="16">
        <f t="shared" si="55"/>
        <v>-2.547531359543</v>
      </c>
      <c r="V136" s="16">
        <f t="shared" si="56"/>
        <v>0.69043042933262999</v>
      </c>
      <c r="W136" s="56">
        <f t="shared" si="57"/>
        <v>58284.648000000001</v>
      </c>
      <c r="X136" s="51">
        <f t="shared" si="64"/>
        <v>69084.648000000001</v>
      </c>
      <c r="Y136" s="51">
        <f t="shared" si="65"/>
        <v>84.648000000001005</v>
      </c>
      <c r="Z136" s="52">
        <f t="shared" si="58"/>
        <v>-152.85188157258</v>
      </c>
      <c r="AA136" s="52">
        <f t="shared" si="59"/>
        <v>41.425825759957803</v>
      </c>
      <c r="AB136" s="48">
        <f t="shared" si="60"/>
        <v>140.852865530098</v>
      </c>
      <c r="AC136" s="48"/>
      <c r="AD136" s="48"/>
    </row>
    <row r="137" spans="1:30" x14ac:dyDescent="0.3">
      <c r="A137" s="10">
        <v>450725</v>
      </c>
      <c r="B137" s="10">
        <v>3026.9580000000001</v>
      </c>
      <c r="C137" s="10" t="s">
        <v>717</v>
      </c>
      <c r="D137" s="10" t="s">
        <v>251</v>
      </c>
      <c r="E137" s="10">
        <v>650</v>
      </c>
      <c r="F137" s="12">
        <f t="shared" si="52"/>
        <v>655.5</v>
      </c>
      <c r="H137" s="13">
        <f t="shared" si="49"/>
        <v>39.503938888888896</v>
      </c>
      <c r="I137" s="14">
        <f t="shared" si="50"/>
        <v>52.530572222222197</v>
      </c>
      <c r="J137" s="29">
        <f t="shared" si="48"/>
        <v>0.50393888888889604</v>
      </c>
      <c r="K137" s="25">
        <f t="shared" si="51"/>
        <v>5822603.1737704799</v>
      </c>
      <c r="L137" s="14">
        <f t="shared" si="53"/>
        <v>534199.31867152604</v>
      </c>
      <c r="M137" s="14">
        <f t="shared" si="44"/>
        <v>-13258.7395210098</v>
      </c>
      <c r="N137" s="14">
        <f t="shared" si="45"/>
        <v>4722.4905575700104</v>
      </c>
      <c r="O137" s="25">
        <f t="shared" si="54"/>
        <v>160.77494575932499</v>
      </c>
      <c r="P137" s="14">
        <f t="shared" si="46"/>
        <v>14074.661301513601</v>
      </c>
      <c r="Q137" s="25">
        <f t="shared" si="61"/>
        <v>635.81282052217102</v>
      </c>
      <c r="R137" s="14">
        <f t="shared" si="47"/>
        <v>2.58917725481587</v>
      </c>
      <c r="S137" s="27">
        <f t="shared" si="62"/>
        <v>163.32454000000001</v>
      </c>
      <c r="T137" s="27">
        <f t="shared" si="63"/>
        <v>1.89669666666667</v>
      </c>
      <c r="U137" s="16">
        <f t="shared" si="55"/>
        <v>-2.5495942406750198</v>
      </c>
      <c r="V137" s="16">
        <f t="shared" si="56"/>
        <v>0.69248058814919999</v>
      </c>
      <c r="W137" s="56">
        <f t="shared" si="57"/>
        <v>58284.728000000003</v>
      </c>
      <c r="X137" s="51">
        <f t="shared" si="64"/>
        <v>69084.728000000003</v>
      </c>
      <c r="Y137" s="51">
        <f t="shared" si="65"/>
        <v>84.728000000002794</v>
      </c>
      <c r="Z137" s="52">
        <f t="shared" si="58"/>
        <v>-152.97565444050099</v>
      </c>
      <c r="AA137" s="52">
        <f t="shared" si="59"/>
        <v>41.548835288951999</v>
      </c>
      <c r="AB137" s="48">
        <f t="shared" si="60"/>
        <v>140.74661301513601</v>
      </c>
      <c r="AC137" s="48"/>
      <c r="AD137" s="48"/>
    </row>
    <row r="138" spans="1:30" x14ac:dyDescent="0.3">
      <c r="A138" s="10">
        <v>450737</v>
      </c>
      <c r="B138" s="10">
        <v>3027.038</v>
      </c>
      <c r="C138" s="10" t="s">
        <v>717</v>
      </c>
      <c r="D138" s="10" t="s">
        <v>251</v>
      </c>
      <c r="E138" s="10">
        <v>650</v>
      </c>
      <c r="F138" s="12">
        <f t="shared" si="52"/>
        <v>655.5</v>
      </c>
      <c r="H138" s="13">
        <f t="shared" si="49"/>
        <v>39.503938888888896</v>
      </c>
      <c r="I138" s="14">
        <f t="shared" si="50"/>
        <v>52.530572222222197</v>
      </c>
      <c r="J138" s="29">
        <f t="shared" si="48"/>
        <v>0.50393888888889604</v>
      </c>
      <c r="K138" s="25">
        <f t="shared" si="51"/>
        <v>5822603.1737704799</v>
      </c>
      <c r="L138" s="14">
        <f t="shared" si="53"/>
        <v>534199.31867152604</v>
      </c>
      <c r="M138" s="14">
        <f t="shared" si="44"/>
        <v>-13258.7395210098</v>
      </c>
      <c r="N138" s="14">
        <f t="shared" si="45"/>
        <v>4722.4905575700104</v>
      </c>
      <c r="O138" s="25">
        <f t="shared" si="54"/>
        <v>160.77494575932499</v>
      </c>
      <c r="P138" s="14">
        <f t="shared" si="46"/>
        <v>14074.661301513601</v>
      </c>
      <c r="Q138" s="25">
        <f t="shared" si="61"/>
        <v>635.81282052217102</v>
      </c>
      <c r="R138" s="14">
        <f t="shared" si="47"/>
        <v>2.58917725481587</v>
      </c>
      <c r="S138" s="27">
        <f t="shared" si="62"/>
        <v>163.32454000000001</v>
      </c>
      <c r="T138" s="27">
        <f t="shared" si="63"/>
        <v>1.89669666666667</v>
      </c>
      <c r="U138" s="16">
        <f t="shared" si="55"/>
        <v>-2.5495942406750198</v>
      </c>
      <c r="V138" s="16">
        <f t="shared" si="56"/>
        <v>0.69248058814919999</v>
      </c>
      <c r="W138" s="56">
        <f t="shared" si="57"/>
        <v>58284.807999999997</v>
      </c>
      <c r="X138" s="51">
        <f t="shared" si="64"/>
        <v>69084.808000000005</v>
      </c>
      <c r="Y138" s="51">
        <f t="shared" si="65"/>
        <v>84.808000000004498</v>
      </c>
      <c r="Z138" s="52">
        <f t="shared" si="58"/>
        <v>-152.97565444050099</v>
      </c>
      <c r="AA138" s="52">
        <f t="shared" si="59"/>
        <v>41.548835288951999</v>
      </c>
      <c r="AB138" s="48">
        <f t="shared" si="60"/>
        <v>140.74661301513601</v>
      </c>
      <c r="AC138" s="48"/>
      <c r="AD138" s="48"/>
    </row>
    <row r="139" spans="1:30" x14ac:dyDescent="0.3">
      <c r="A139" s="10">
        <v>450927</v>
      </c>
      <c r="B139" s="10">
        <v>3028.3180000000002</v>
      </c>
      <c r="C139" s="10" t="s">
        <v>252</v>
      </c>
      <c r="D139" s="10" t="s">
        <v>718</v>
      </c>
      <c r="E139" s="10">
        <v>642</v>
      </c>
      <c r="F139" s="12">
        <f t="shared" si="52"/>
        <v>647.5</v>
      </c>
      <c r="H139" s="13">
        <f t="shared" si="49"/>
        <v>39.503252777777803</v>
      </c>
      <c r="I139" s="14">
        <f t="shared" si="50"/>
        <v>52.531683333333298</v>
      </c>
      <c r="J139" s="29">
        <f t="shared" si="48"/>
        <v>0.50325277777780297</v>
      </c>
      <c r="K139" s="25">
        <f t="shared" si="51"/>
        <v>5822726.4913929095</v>
      </c>
      <c r="L139" s="14">
        <f t="shared" si="53"/>
        <v>534151.89475826698</v>
      </c>
      <c r="M139" s="14">
        <f t="shared" si="44"/>
        <v>-13135.4218985801</v>
      </c>
      <c r="N139" s="14">
        <f t="shared" si="45"/>
        <v>4675.0666443109503</v>
      </c>
      <c r="O139" s="25">
        <f t="shared" si="54"/>
        <v>160.78849765104101</v>
      </c>
      <c r="P139" s="14">
        <f t="shared" si="46"/>
        <v>13942.580700230699</v>
      </c>
      <c r="Q139" s="25">
        <f t="shared" si="61"/>
        <v>628.10343630873604</v>
      </c>
      <c r="R139" s="14">
        <f t="shared" si="47"/>
        <v>2.5820083360247099</v>
      </c>
      <c r="S139" s="27">
        <f t="shared" si="62"/>
        <v>163.32454000000001</v>
      </c>
      <c r="T139" s="27">
        <f t="shared" si="63"/>
        <v>1.89669666666667</v>
      </c>
      <c r="U139" s="16">
        <f t="shared" si="55"/>
        <v>-2.536042348959</v>
      </c>
      <c r="V139" s="16">
        <f t="shared" si="56"/>
        <v>0.68531166935804</v>
      </c>
      <c r="W139" s="56">
        <f t="shared" si="57"/>
        <v>58286.088000000003</v>
      </c>
      <c r="X139" s="51">
        <f t="shared" si="64"/>
        <v>69086.088000000003</v>
      </c>
      <c r="Y139" s="51">
        <f t="shared" si="65"/>
        <v>86.088000000003404</v>
      </c>
      <c r="Z139" s="52">
        <f t="shared" si="58"/>
        <v>-152.16254093754</v>
      </c>
      <c r="AA139" s="52">
        <f t="shared" si="59"/>
        <v>41.118700161482401</v>
      </c>
      <c r="AB139" s="48">
        <f t="shared" si="60"/>
        <v>139.42580700230701</v>
      </c>
      <c r="AC139" s="48"/>
      <c r="AD139" s="48"/>
    </row>
    <row r="140" spans="1:30" x14ac:dyDescent="0.3">
      <c r="A140" s="10">
        <v>450945</v>
      </c>
      <c r="B140" s="10">
        <v>3028.4380000000001</v>
      </c>
      <c r="C140" s="10" t="s">
        <v>253</v>
      </c>
      <c r="D140" s="10" t="s">
        <v>719</v>
      </c>
      <c r="E140" s="10">
        <v>642</v>
      </c>
      <c r="F140" s="12">
        <f t="shared" si="52"/>
        <v>647.5</v>
      </c>
      <c r="H140" s="13">
        <f t="shared" si="49"/>
        <v>39.5031416666667</v>
      </c>
      <c r="I140" s="14">
        <f t="shared" si="50"/>
        <v>52.531855555555602</v>
      </c>
      <c r="J140" s="29">
        <f t="shared" si="48"/>
        <v>0.50314166666670002</v>
      </c>
      <c r="K140" s="25">
        <f t="shared" si="51"/>
        <v>5822745.60341339</v>
      </c>
      <c r="L140" s="14">
        <f t="shared" si="53"/>
        <v>534144.22097575199</v>
      </c>
      <c r="M140" s="14">
        <f t="shared" si="44"/>
        <v>-13116.309878099701</v>
      </c>
      <c r="N140" s="14">
        <f t="shared" si="45"/>
        <v>4667.39286179596</v>
      </c>
      <c r="O140" s="25">
        <f t="shared" si="54"/>
        <v>160.791876918935</v>
      </c>
      <c r="P140" s="14">
        <f t="shared" si="46"/>
        <v>13922.0020451327</v>
      </c>
      <c r="Q140" s="25">
        <f t="shared" si="61"/>
        <v>628.14846862864101</v>
      </c>
      <c r="R140" s="14">
        <f t="shared" si="47"/>
        <v>2.5860130135539299</v>
      </c>
      <c r="S140" s="27">
        <f t="shared" si="62"/>
        <v>163.32454000000001</v>
      </c>
      <c r="T140" s="27">
        <f t="shared" si="63"/>
        <v>1.89669666666667</v>
      </c>
      <c r="U140" s="16">
        <f t="shared" si="55"/>
        <v>-2.5326630810650101</v>
      </c>
      <c r="V140" s="16">
        <f t="shared" si="56"/>
        <v>0.68931634688725996</v>
      </c>
      <c r="W140" s="56">
        <f t="shared" si="57"/>
        <v>58286.207999999999</v>
      </c>
      <c r="X140" s="51">
        <f t="shared" si="64"/>
        <v>69086.207999999999</v>
      </c>
      <c r="Y140" s="51">
        <f t="shared" si="65"/>
        <v>86.207999999998705</v>
      </c>
      <c r="Z140" s="52">
        <f t="shared" si="58"/>
        <v>-151.95978486390101</v>
      </c>
      <c r="AA140" s="52">
        <f t="shared" si="59"/>
        <v>41.358980813235597</v>
      </c>
      <c r="AB140" s="48">
        <f t="shared" si="60"/>
        <v>139.220020451327</v>
      </c>
      <c r="AC140" s="48"/>
      <c r="AD140" s="48"/>
    </row>
    <row r="141" spans="1:30" x14ac:dyDescent="0.3">
      <c r="A141" s="10">
        <v>450957</v>
      </c>
      <c r="B141" s="10">
        <v>3028.518</v>
      </c>
      <c r="C141" s="10" t="s">
        <v>254</v>
      </c>
      <c r="D141" s="10" t="s">
        <v>720</v>
      </c>
      <c r="E141" s="10">
        <v>641</v>
      </c>
      <c r="F141" s="12">
        <f t="shared" si="52"/>
        <v>646.5</v>
      </c>
      <c r="H141" s="13">
        <f t="shared" si="49"/>
        <v>39.503080555555599</v>
      </c>
      <c r="I141" s="14">
        <f t="shared" si="50"/>
        <v>52.531961111111102</v>
      </c>
      <c r="J141" s="29">
        <f t="shared" si="48"/>
        <v>0.50308055555559905</v>
      </c>
      <c r="K141" s="25">
        <f t="shared" si="51"/>
        <v>5822757.3205439197</v>
      </c>
      <c r="L141" s="14">
        <f t="shared" si="53"/>
        <v>534139.99201898801</v>
      </c>
      <c r="M141" s="14">
        <f t="shared" si="44"/>
        <v>-13104.592747569999</v>
      </c>
      <c r="N141" s="14">
        <f t="shared" si="45"/>
        <v>4663.16390503197</v>
      </c>
      <c r="O141" s="25">
        <f t="shared" si="54"/>
        <v>160.79210765868399</v>
      </c>
      <c r="P141" s="14">
        <f t="shared" si="46"/>
        <v>13909.5452364503</v>
      </c>
      <c r="Q141" s="25">
        <f t="shared" si="61"/>
        <v>627.17569557474405</v>
      </c>
      <c r="R141" s="14">
        <f t="shared" si="47"/>
        <v>2.5843194116932602</v>
      </c>
      <c r="S141" s="27">
        <f t="shared" si="62"/>
        <v>163.32454000000001</v>
      </c>
      <c r="T141" s="27">
        <f t="shared" si="63"/>
        <v>1.89669666666667</v>
      </c>
      <c r="U141" s="16">
        <f t="shared" si="55"/>
        <v>-2.5324323413160199</v>
      </c>
      <c r="V141" s="16">
        <f t="shared" si="56"/>
        <v>0.68762274502659004</v>
      </c>
      <c r="W141" s="56">
        <f t="shared" si="57"/>
        <v>58286.288</v>
      </c>
      <c r="X141" s="51">
        <f t="shared" si="64"/>
        <v>69086.288</v>
      </c>
      <c r="Y141" s="51">
        <f t="shared" si="65"/>
        <v>86.288000000000494</v>
      </c>
      <c r="Z141" s="52">
        <f t="shared" si="58"/>
        <v>-151.94594047896101</v>
      </c>
      <c r="AA141" s="52">
        <f t="shared" si="59"/>
        <v>41.257364701595399</v>
      </c>
      <c r="AB141" s="48">
        <f t="shared" si="60"/>
        <v>139.09545236450299</v>
      </c>
      <c r="AC141" s="48"/>
      <c r="AD141" s="48"/>
    </row>
    <row r="142" spans="1:30" x14ac:dyDescent="0.3">
      <c r="A142" s="10">
        <v>450969</v>
      </c>
      <c r="B142" s="10">
        <v>3028.598</v>
      </c>
      <c r="C142" s="10" t="s">
        <v>254</v>
      </c>
      <c r="D142" s="10" t="s">
        <v>720</v>
      </c>
      <c r="E142" s="10">
        <v>640</v>
      </c>
      <c r="F142" s="12">
        <f t="shared" si="52"/>
        <v>645.5</v>
      </c>
      <c r="H142" s="13">
        <f t="shared" si="49"/>
        <v>39.503080555555599</v>
      </c>
      <c r="I142" s="14">
        <f t="shared" si="50"/>
        <v>52.531961111111102</v>
      </c>
      <c r="J142" s="29">
        <f t="shared" si="48"/>
        <v>0.50308055555559905</v>
      </c>
      <c r="K142" s="25">
        <f t="shared" si="51"/>
        <v>5822757.3205439197</v>
      </c>
      <c r="L142" s="14">
        <f t="shared" si="53"/>
        <v>534139.99201898801</v>
      </c>
      <c r="M142" s="14">
        <f t="shared" ref="M142:M205" si="66">K142-$K$2</f>
        <v>-13104.592747569999</v>
      </c>
      <c r="N142" s="14">
        <f t="shared" ref="N142:N205" si="67">L142-$L$2</f>
        <v>4663.16390503197</v>
      </c>
      <c r="O142" s="25">
        <f t="shared" si="54"/>
        <v>160.79210765868399</v>
      </c>
      <c r="P142" s="14">
        <f t="shared" ref="P142:P205" si="68">SQRT((M142-$M$2)^2+(N142-$N$2)^2)</f>
        <v>13909.5452364503</v>
      </c>
      <c r="Q142" s="25">
        <f t="shared" si="61"/>
        <v>626.17569557474405</v>
      </c>
      <c r="R142" s="14">
        <f t="shared" ref="R142:R205" si="69">DEGREES(ASIN(Q142/P142))</f>
        <v>2.5801960548475402</v>
      </c>
      <c r="S142" s="27">
        <f t="shared" si="62"/>
        <v>163.32454000000001</v>
      </c>
      <c r="T142" s="27">
        <f t="shared" si="63"/>
        <v>1.89669666666667</v>
      </c>
      <c r="U142" s="16">
        <f t="shared" si="55"/>
        <v>-2.5324323413160199</v>
      </c>
      <c r="V142" s="16">
        <f t="shared" si="56"/>
        <v>0.68349938818086997</v>
      </c>
      <c r="W142" s="56">
        <f t="shared" si="57"/>
        <v>58286.368000000002</v>
      </c>
      <c r="X142" s="51">
        <f t="shared" si="64"/>
        <v>69086.368000000002</v>
      </c>
      <c r="Y142" s="51">
        <f t="shared" si="65"/>
        <v>86.368000000002198</v>
      </c>
      <c r="Z142" s="52">
        <f t="shared" si="58"/>
        <v>-151.94594047896101</v>
      </c>
      <c r="AA142" s="52">
        <f t="shared" si="59"/>
        <v>41.009963290852198</v>
      </c>
      <c r="AB142" s="48">
        <f t="shared" si="60"/>
        <v>139.09545236450299</v>
      </c>
      <c r="AC142" s="48"/>
      <c r="AD142" s="48"/>
    </row>
    <row r="143" spans="1:30" x14ac:dyDescent="0.3">
      <c r="A143" s="10">
        <v>450981</v>
      </c>
      <c r="B143" s="10">
        <v>3028.6779999999999</v>
      </c>
      <c r="C143" s="10" t="s">
        <v>721</v>
      </c>
      <c r="D143" s="10" t="s">
        <v>722</v>
      </c>
      <c r="E143" s="10">
        <v>640</v>
      </c>
      <c r="F143" s="12">
        <f t="shared" si="52"/>
        <v>645.5</v>
      </c>
      <c r="H143" s="13">
        <f t="shared" si="49"/>
        <v>39.503036111111101</v>
      </c>
      <c r="I143" s="14">
        <f t="shared" si="50"/>
        <v>52.5320527777778</v>
      </c>
      <c r="J143" s="29">
        <f t="shared" si="48"/>
        <v>0.50303611111110103</v>
      </c>
      <c r="K143" s="25">
        <f t="shared" si="51"/>
        <v>5822767.50002883</v>
      </c>
      <c r="L143" s="14">
        <f t="shared" si="53"/>
        <v>534136.90487313399</v>
      </c>
      <c r="M143" s="14">
        <f t="shared" si="66"/>
        <v>-13094.4132626596</v>
      </c>
      <c r="N143" s="14">
        <f t="shared" si="67"/>
        <v>4660.0767591779504</v>
      </c>
      <c r="O143" s="25">
        <f t="shared" si="54"/>
        <v>160.79002929673501</v>
      </c>
      <c r="P143" s="14">
        <f t="shared" si="68"/>
        <v>13898.919889500299</v>
      </c>
      <c r="Q143" s="25">
        <f t="shared" si="61"/>
        <v>626.19890021942695</v>
      </c>
      <c r="R143" s="14">
        <f t="shared" si="69"/>
        <v>2.5822656348556601</v>
      </c>
      <c r="S143" s="27">
        <f t="shared" si="62"/>
        <v>163.32454000000001</v>
      </c>
      <c r="T143" s="27">
        <f t="shared" si="63"/>
        <v>1.89669666666667</v>
      </c>
      <c r="U143" s="16">
        <f t="shared" si="55"/>
        <v>-2.5345107032650001</v>
      </c>
      <c r="V143" s="16">
        <f t="shared" si="56"/>
        <v>0.68556896818899005</v>
      </c>
      <c r="W143" s="56">
        <f t="shared" si="57"/>
        <v>58286.447999999997</v>
      </c>
      <c r="X143" s="51">
        <f t="shared" si="64"/>
        <v>69086.448000000004</v>
      </c>
      <c r="Y143" s="51">
        <f t="shared" si="65"/>
        <v>86.448000000004001</v>
      </c>
      <c r="Z143" s="52">
        <f t="shared" si="58"/>
        <v>-152.07064219590001</v>
      </c>
      <c r="AA143" s="52">
        <f t="shared" si="59"/>
        <v>41.134138091339402</v>
      </c>
      <c r="AB143" s="48">
        <f t="shared" si="60"/>
        <v>138.989198895003</v>
      </c>
      <c r="AC143" s="48"/>
      <c r="AD143" s="48"/>
    </row>
    <row r="144" spans="1:30" x14ac:dyDescent="0.3">
      <c r="A144" s="10">
        <v>450993</v>
      </c>
      <c r="B144" s="10">
        <v>3028.7579999999998</v>
      </c>
      <c r="C144" s="10" t="s">
        <v>723</v>
      </c>
      <c r="D144" s="10" t="s">
        <v>724</v>
      </c>
      <c r="E144" s="10">
        <v>640</v>
      </c>
      <c r="F144" s="12">
        <f t="shared" si="52"/>
        <v>645.5</v>
      </c>
      <c r="H144" s="13">
        <f t="shared" si="49"/>
        <v>39.502974999999999</v>
      </c>
      <c r="I144" s="14">
        <f t="shared" si="50"/>
        <v>52.532133333333299</v>
      </c>
      <c r="J144" s="29">
        <f t="shared" si="48"/>
        <v>0.50297499999999895</v>
      </c>
      <c r="K144" s="25">
        <f t="shared" si="51"/>
        <v>5822776.43521039</v>
      </c>
      <c r="L144" s="14">
        <f t="shared" si="53"/>
        <v>534132.69533567701</v>
      </c>
      <c r="M144" s="14">
        <f t="shared" si="66"/>
        <v>-13085.4780810996</v>
      </c>
      <c r="N144" s="14">
        <f t="shared" si="67"/>
        <v>4655.8672217209796</v>
      </c>
      <c r="O144" s="25">
        <f t="shared" si="54"/>
        <v>160.79403102486501</v>
      </c>
      <c r="P144" s="14">
        <f t="shared" si="68"/>
        <v>13889.090546080901</v>
      </c>
      <c r="Q144" s="25">
        <f t="shared" si="61"/>
        <v>626.22035068673199</v>
      </c>
      <c r="R144" s="14">
        <f t="shared" si="69"/>
        <v>2.5841829285518298</v>
      </c>
      <c r="S144" s="27">
        <f t="shared" si="62"/>
        <v>163.32454000000001</v>
      </c>
      <c r="T144" s="27">
        <f t="shared" si="63"/>
        <v>1.89669666666667</v>
      </c>
      <c r="U144" s="16">
        <f t="shared" si="55"/>
        <v>-2.5305089751350098</v>
      </c>
      <c r="V144" s="16">
        <f t="shared" si="56"/>
        <v>0.68748626188516004</v>
      </c>
      <c r="W144" s="56">
        <f t="shared" si="57"/>
        <v>58286.527999999998</v>
      </c>
      <c r="X144" s="51">
        <f t="shared" si="64"/>
        <v>69086.528000000006</v>
      </c>
      <c r="Y144" s="51">
        <f t="shared" si="65"/>
        <v>86.528000000005704</v>
      </c>
      <c r="Z144" s="52">
        <f t="shared" si="58"/>
        <v>-151.830538508101</v>
      </c>
      <c r="AA144" s="52">
        <f t="shared" si="59"/>
        <v>41.249175713109601</v>
      </c>
      <c r="AB144" s="48">
        <f t="shared" si="60"/>
        <v>138.89090546080899</v>
      </c>
      <c r="AC144" s="48"/>
      <c r="AD144" s="48"/>
    </row>
    <row r="145" spans="1:30" x14ac:dyDescent="0.3">
      <c r="A145" s="10">
        <v>450999</v>
      </c>
      <c r="B145" s="10">
        <v>3028.7979999999998</v>
      </c>
      <c r="C145" s="10" t="s">
        <v>723</v>
      </c>
      <c r="D145" s="10" t="s">
        <v>724</v>
      </c>
      <c r="E145" s="10">
        <v>640</v>
      </c>
      <c r="F145" s="12">
        <f t="shared" si="52"/>
        <v>645.5</v>
      </c>
      <c r="H145" s="13">
        <f t="shared" si="49"/>
        <v>39.502974999999999</v>
      </c>
      <c r="I145" s="14">
        <f t="shared" si="50"/>
        <v>52.532133333333299</v>
      </c>
      <c r="J145" s="29">
        <f t="shared" si="48"/>
        <v>0.50297499999999895</v>
      </c>
      <c r="K145" s="25">
        <f t="shared" si="51"/>
        <v>5822776.43521039</v>
      </c>
      <c r="L145" s="14">
        <f t="shared" si="53"/>
        <v>534132.69533567701</v>
      </c>
      <c r="M145" s="14">
        <f t="shared" si="66"/>
        <v>-13085.4780810996</v>
      </c>
      <c r="N145" s="14">
        <f t="shared" si="67"/>
        <v>4655.8672217209796</v>
      </c>
      <c r="O145" s="25">
        <f t="shared" si="54"/>
        <v>160.79403102486501</v>
      </c>
      <c r="P145" s="14">
        <f t="shared" si="68"/>
        <v>13889.090546080901</v>
      </c>
      <c r="Q145" s="25">
        <f t="shared" si="61"/>
        <v>626.22035068673199</v>
      </c>
      <c r="R145" s="14">
        <f t="shared" si="69"/>
        <v>2.5841829285518298</v>
      </c>
      <c r="S145" s="27">
        <f t="shared" si="62"/>
        <v>163.32454000000001</v>
      </c>
      <c r="T145" s="27">
        <f t="shared" si="63"/>
        <v>1.89669666666667</v>
      </c>
      <c r="U145" s="16">
        <f t="shared" si="55"/>
        <v>-2.5305089751350098</v>
      </c>
      <c r="V145" s="16">
        <f t="shared" si="56"/>
        <v>0.68748626188516004</v>
      </c>
      <c r="W145" s="56">
        <f t="shared" si="57"/>
        <v>58286.567999999999</v>
      </c>
      <c r="X145" s="51">
        <f t="shared" si="64"/>
        <v>69086.567999999999</v>
      </c>
      <c r="Y145" s="51">
        <f t="shared" si="65"/>
        <v>86.567999999999302</v>
      </c>
      <c r="Z145" s="52">
        <f t="shared" si="58"/>
        <v>-151.830538508101</v>
      </c>
      <c r="AA145" s="52">
        <f t="shared" si="59"/>
        <v>41.249175713109601</v>
      </c>
      <c r="AB145" s="48">
        <f t="shared" si="60"/>
        <v>138.89090546080899</v>
      </c>
      <c r="AC145" s="48"/>
      <c r="AD145" s="48"/>
    </row>
    <row r="146" spans="1:30" x14ac:dyDescent="0.3">
      <c r="A146" s="10">
        <v>451011</v>
      </c>
      <c r="B146" s="10">
        <v>3028.8780000000002</v>
      </c>
      <c r="C146" s="10" t="s">
        <v>725</v>
      </c>
      <c r="D146" s="10" t="s">
        <v>256</v>
      </c>
      <c r="E146" s="10">
        <v>639</v>
      </c>
      <c r="F146" s="12">
        <f t="shared" si="52"/>
        <v>644.5</v>
      </c>
      <c r="H146" s="13">
        <f t="shared" si="49"/>
        <v>39.502927777777799</v>
      </c>
      <c r="I146" s="14">
        <f t="shared" si="50"/>
        <v>52.532222222222202</v>
      </c>
      <c r="J146" s="29">
        <f t="shared" si="48"/>
        <v>0.50292777777779896</v>
      </c>
      <c r="K146" s="25">
        <f t="shared" si="51"/>
        <v>5822786.3042805996</v>
      </c>
      <c r="L146" s="14">
        <f t="shared" si="53"/>
        <v>534129.42186708201</v>
      </c>
      <c r="M146" s="14">
        <f t="shared" si="66"/>
        <v>-13075.609010890101</v>
      </c>
      <c r="N146" s="14">
        <f t="shared" si="67"/>
        <v>4652.5937531259797</v>
      </c>
      <c r="O146" s="25">
        <f t="shared" si="54"/>
        <v>160.793105381375</v>
      </c>
      <c r="P146" s="14">
        <f t="shared" si="68"/>
        <v>13878.695170559</v>
      </c>
      <c r="Q146" s="25">
        <f t="shared" si="61"/>
        <v>625.24301988813704</v>
      </c>
      <c r="R146" s="14">
        <f t="shared" si="69"/>
        <v>2.58208099268235</v>
      </c>
      <c r="S146" s="27">
        <f t="shared" si="62"/>
        <v>163.32454000000001</v>
      </c>
      <c r="T146" s="27">
        <f t="shared" si="63"/>
        <v>1.89669666666667</v>
      </c>
      <c r="U146" s="16">
        <f t="shared" si="55"/>
        <v>-2.5314346186250098</v>
      </c>
      <c r="V146" s="16">
        <f t="shared" si="56"/>
        <v>0.68538432601568</v>
      </c>
      <c r="W146" s="56">
        <f t="shared" si="57"/>
        <v>58286.648000000001</v>
      </c>
      <c r="X146" s="51">
        <f t="shared" si="64"/>
        <v>69086.648000000001</v>
      </c>
      <c r="Y146" s="51">
        <f t="shared" si="65"/>
        <v>86.648000000001005</v>
      </c>
      <c r="Z146" s="52">
        <f t="shared" si="58"/>
        <v>-151.886077117501</v>
      </c>
      <c r="AA146" s="52">
        <f t="shared" si="59"/>
        <v>41.123059560940803</v>
      </c>
      <c r="AB146" s="48">
        <f t="shared" si="60"/>
        <v>138.78695170559001</v>
      </c>
      <c r="AC146" s="48"/>
      <c r="AD146" s="48"/>
    </row>
    <row r="147" spans="1:30" x14ac:dyDescent="0.3">
      <c r="A147" s="10">
        <v>451023</v>
      </c>
      <c r="B147" s="10">
        <v>3028.9580000000001</v>
      </c>
      <c r="C147" s="10" t="s">
        <v>726</v>
      </c>
      <c r="D147" s="10" t="s">
        <v>727</v>
      </c>
      <c r="E147" s="10">
        <v>639</v>
      </c>
      <c r="F147" s="12">
        <f t="shared" si="52"/>
        <v>644.5</v>
      </c>
      <c r="H147" s="13">
        <f t="shared" si="49"/>
        <v>39.502886111111103</v>
      </c>
      <c r="I147" s="14">
        <f t="shared" si="50"/>
        <v>52.532302777777801</v>
      </c>
      <c r="J147" s="29">
        <f t="shared" si="48"/>
        <v>0.50288611111110304</v>
      </c>
      <c r="K147" s="25">
        <f t="shared" si="51"/>
        <v>5822795.2486609304</v>
      </c>
      <c r="L147" s="14">
        <f t="shared" si="53"/>
        <v>534126.53187641001</v>
      </c>
      <c r="M147" s="14">
        <f t="shared" si="66"/>
        <v>-13066.6646305592</v>
      </c>
      <c r="N147" s="14">
        <f t="shared" si="67"/>
        <v>4649.7037624539798</v>
      </c>
      <c r="O147" s="25">
        <f t="shared" si="54"/>
        <v>160.79196648329099</v>
      </c>
      <c r="P147" s="14">
        <f t="shared" si="68"/>
        <v>13869.299536966</v>
      </c>
      <c r="Q147" s="25">
        <f t="shared" si="61"/>
        <v>625.26349434818098</v>
      </c>
      <c r="R147" s="14">
        <f t="shared" si="69"/>
        <v>2.5839160554129199</v>
      </c>
      <c r="S147" s="27">
        <f t="shared" si="62"/>
        <v>163.32454000000001</v>
      </c>
      <c r="T147" s="27">
        <f t="shared" si="63"/>
        <v>1.89669666666667</v>
      </c>
      <c r="U147" s="16">
        <f t="shared" si="55"/>
        <v>-2.5325735167090202</v>
      </c>
      <c r="V147" s="16">
        <f t="shared" si="56"/>
        <v>0.68721938874624999</v>
      </c>
      <c r="W147" s="56">
        <f t="shared" si="57"/>
        <v>58286.728000000003</v>
      </c>
      <c r="X147" s="51">
        <f t="shared" si="64"/>
        <v>69086.728000000003</v>
      </c>
      <c r="Y147" s="51">
        <f t="shared" si="65"/>
        <v>86.728000000002794</v>
      </c>
      <c r="Z147" s="52">
        <f t="shared" si="58"/>
        <v>-151.95441100254101</v>
      </c>
      <c r="AA147" s="52">
        <f t="shared" si="59"/>
        <v>41.233163324774999</v>
      </c>
      <c r="AB147" s="48">
        <f t="shared" si="60"/>
        <v>138.69299536966</v>
      </c>
      <c r="AC147" s="48"/>
      <c r="AD147" s="48"/>
    </row>
    <row r="148" spans="1:30" x14ac:dyDescent="0.3">
      <c r="A148" s="10">
        <v>451087</v>
      </c>
      <c r="B148" s="10">
        <v>3029.3980000000001</v>
      </c>
      <c r="C148" s="10" t="s">
        <v>728</v>
      </c>
      <c r="D148" s="10" t="s">
        <v>729</v>
      </c>
      <c r="E148" s="10">
        <v>636</v>
      </c>
      <c r="F148" s="12">
        <f t="shared" si="52"/>
        <v>641.5</v>
      </c>
      <c r="H148" s="13">
        <f t="shared" si="49"/>
        <v>39.502672222222202</v>
      </c>
      <c r="I148" s="14">
        <f t="shared" si="50"/>
        <v>52.532649999999997</v>
      </c>
      <c r="J148" s="29">
        <f t="shared" si="48"/>
        <v>0.50267222222220198</v>
      </c>
      <c r="K148" s="25">
        <f t="shared" si="51"/>
        <v>5822833.7858400401</v>
      </c>
      <c r="L148" s="14">
        <f t="shared" si="53"/>
        <v>534111.74812509201</v>
      </c>
      <c r="M148" s="14">
        <f t="shared" si="66"/>
        <v>-13028.1274514496</v>
      </c>
      <c r="N148" s="14">
        <f t="shared" si="67"/>
        <v>4634.9200111359796</v>
      </c>
      <c r="O148" s="25">
        <f t="shared" si="54"/>
        <v>160.796145351516</v>
      </c>
      <c r="P148" s="14">
        <f t="shared" si="68"/>
        <v>13828.036317599201</v>
      </c>
      <c r="Q148" s="25">
        <f t="shared" si="61"/>
        <v>622.35324877922505</v>
      </c>
      <c r="R148" s="14">
        <f t="shared" si="69"/>
        <v>2.5795610366982702</v>
      </c>
      <c r="S148" s="27">
        <f t="shared" si="62"/>
        <v>163.32454000000001</v>
      </c>
      <c r="T148" s="27">
        <f t="shared" si="63"/>
        <v>1.89669666666667</v>
      </c>
      <c r="U148" s="16">
        <f t="shared" si="55"/>
        <v>-2.5283946484840101</v>
      </c>
      <c r="V148" s="16">
        <f t="shared" si="56"/>
        <v>0.68286437003160005</v>
      </c>
      <c r="W148" s="56">
        <f t="shared" si="57"/>
        <v>58287.167999999998</v>
      </c>
      <c r="X148" s="51">
        <f t="shared" si="64"/>
        <v>69087.168000000005</v>
      </c>
      <c r="Y148" s="51">
        <f t="shared" si="65"/>
        <v>87.168000000005094</v>
      </c>
      <c r="Z148" s="52">
        <f t="shared" si="58"/>
        <v>-151.703678909041</v>
      </c>
      <c r="AA148" s="52">
        <f t="shared" si="59"/>
        <v>40.971862201896002</v>
      </c>
      <c r="AB148" s="48">
        <f t="shared" si="60"/>
        <v>138.28036317599199</v>
      </c>
      <c r="AC148" s="48"/>
      <c r="AD148" s="48"/>
    </row>
    <row r="149" spans="1:30" x14ac:dyDescent="0.3">
      <c r="A149" s="10">
        <v>451093</v>
      </c>
      <c r="B149" s="10">
        <v>3029.4380000000001</v>
      </c>
      <c r="C149" s="10" t="s">
        <v>728</v>
      </c>
      <c r="D149" s="10" t="s">
        <v>729</v>
      </c>
      <c r="E149" s="10">
        <v>636</v>
      </c>
      <c r="F149" s="12">
        <f t="shared" si="52"/>
        <v>641.5</v>
      </c>
      <c r="H149" s="13">
        <f t="shared" si="49"/>
        <v>39.502672222222202</v>
      </c>
      <c r="I149" s="14">
        <f t="shared" si="50"/>
        <v>52.532649999999997</v>
      </c>
      <c r="J149" s="29">
        <f t="shared" si="48"/>
        <v>0.50267222222220198</v>
      </c>
      <c r="K149" s="25">
        <f t="shared" si="51"/>
        <v>5822833.7858400401</v>
      </c>
      <c r="L149" s="14">
        <f t="shared" si="53"/>
        <v>534111.74812509201</v>
      </c>
      <c r="M149" s="14">
        <f t="shared" si="66"/>
        <v>-13028.1274514496</v>
      </c>
      <c r="N149" s="14">
        <f t="shared" si="67"/>
        <v>4634.9200111359796</v>
      </c>
      <c r="O149" s="25">
        <f t="shared" si="54"/>
        <v>160.796145351516</v>
      </c>
      <c r="P149" s="14">
        <f t="shared" si="68"/>
        <v>13828.036317599201</v>
      </c>
      <c r="Q149" s="25">
        <f t="shared" si="61"/>
        <v>622.35324877922505</v>
      </c>
      <c r="R149" s="14">
        <f t="shared" si="69"/>
        <v>2.5795610366982702</v>
      </c>
      <c r="S149" s="27">
        <f t="shared" si="62"/>
        <v>163.32454000000001</v>
      </c>
      <c r="T149" s="27">
        <f t="shared" si="63"/>
        <v>1.89669666666667</v>
      </c>
      <c r="U149" s="16">
        <f t="shared" si="55"/>
        <v>-2.5283946484840101</v>
      </c>
      <c r="V149" s="16">
        <f t="shared" si="56"/>
        <v>0.68286437003160005</v>
      </c>
      <c r="W149" s="56">
        <f t="shared" si="57"/>
        <v>58287.207999999999</v>
      </c>
      <c r="X149" s="51">
        <f t="shared" si="64"/>
        <v>69087.207999999999</v>
      </c>
      <c r="Y149" s="51">
        <f t="shared" si="65"/>
        <v>87.207999999998705</v>
      </c>
      <c r="Z149" s="52">
        <f t="shared" si="58"/>
        <v>-151.703678909041</v>
      </c>
      <c r="AA149" s="52">
        <f t="shared" si="59"/>
        <v>40.971862201896002</v>
      </c>
      <c r="AB149" s="48">
        <f t="shared" si="60"/>
        <v>138.28036317599199</v>
      </c>
      <c r="AC149" s="48"/>
      <c r="AD149" s="48"/>
    </row>
    <row r="150" spans="1:30" x14ac:dyDescent="0.3">
      <c r="A150" s="10">
        <v>451105</v>
      </c>
      <c r="B150" s="10">
        <v>3029.518</v>
      </c>
      <c r="C150" s="10" t="s">
        <v>730</v>
      </c>
      <c r="D150" s="10" t="s">
        <v>731</v>
      </c>
      <c r="E150" s="10">
        <v>635</v>
      </c>
      <c r="F150" s="12">
        <f t="shared" si="52"/>
        <v>640.5</v>
      </c>
      <c r="H150" s="13">
        <f t="shared" si="49"/>
        <v>39.502608333333299</v>
      </c>
      <c r="I150" s="14">
        <f t="shared" si="50"/>
        <v>52.532736111111099</v>
      </c>
      <c r="J150" s="29">
        <f t="shared" si="48"/>
        <v>0.50260833333329902</v>
      </c>
      <c r="K150" s="25">
        <f t="shared" si="51"/>
        <v>5822843.3379436499</v>
      </c>
      <c r="L150" s="14">
        <f t="shared" si="53"/>
        <v>534107.34588344395</v>
      </c>
      <c r="M150" s="14">
        <f t="shared" si="66"/>
        <v>-13018.5753478398</v>
      </c>
      <c r="N150" s="14">
        <f t="shared" si="67"/>
        <v>4630.5177694879203</v>
      </c>
      <c r="O150" s="25">
        <f t="shared" si="54"/>
        <v>160.800067549137</v>
      </c>
      <c r="P150" s="14">
        <f t="shared" si="68"/>
        <v>13817.561250123899</v>
      </c>
      <c r="Q150" s="25">
        <f t="shared" si="61"/>
        <v>621.37599124809503</v>
      </c>
      <c r="R150" s="14">
        <f t="shared" si="69"/>
        <v>2.57746152322113</v>
      </c>
      <c r="S150" s="27">
        <f t="shared" si="62"/>
        <v>163.32454000000001</v>
      </c>
      <c r="T150" s="27">
        <f t="shared" si="63"/>
        <v>1.89669666666667</v>
      </c>
      <c r="U150" s="16">
        <f t="shared" si="55"/>
        <v>-2.5244724508630201</v>
      </c>
      <c r="V150" s="16">
        <f t="shared" si="56"/>
        <v>0.68076485655445995</v>
      </c>
      <c r="W150" s="56">
        <f t="shared" si="57"/>
        <v>58287.288</v>
      </c>
      <c r="X150" s="51">
        <f t="shared" si="64"/>
        <v>69087.288</v>
      </c>
      <c r="Y150" s="51">
        <f t="shared" si="65"/>
        <v>87.288000000000494</v>
      </c>
      <c r="Z150" s="52">
        <f t="shared" si="58"/>
        <v>-151.468347051781</v>
      </c>
      <c r="AA150" s="52">
        <f t="shared" si="59"/>
        <v>40.8458913932676</v>
      </c>
      <c r="AB150" s="48">
        <f t="shared" si="60"/>
        <v>138.17561250123899</v>
      </c>
      <c r="AC150" s="48"/>
      <c r="AD150" s="48"/>
    </row>
    <row r="151" spans="1:30" x14ac:dyDescent="0.3">
      <c r="A151" s="10">
        <v>451117</v>
      </c>
      <c r="B151" s="10">
        <v>3029.598</v>
      </c>
      <c r="C151" s="10" t="s">
        <v>255</v>
      </c>
      <c r="D151" s="10" t="s">
        <v>732</v>
      </c>
      <c r="E151" s="10">
        <v>635</v>
      </c>
      <c r="F151" s="12">
        <f t="shared" si="52"/>
        <v>640.5</v>
      </c>
      <c r="H151" s="13">
        <f t="shared" si="49"/>
        <v>39.502569444444397</v>
      </c>
      <c r="I151" s="14">
        <f t="shared" si="50"/>
        <v>52.532819444444399</v>
      </c>
      <c r="J151" s="29">
        <f t="shared" si="48"/>
        <v>0.502569444444397</v>
      </c>
      <c r="K151" s="25">
        <f t="shared" si="51"/>
        <v>5822852.5927560404</v>
      </c>
      <c r="L151" s="14">
        <f t="shared" si="53"/>
        <v>534104.64231324894</v>
      </c>
      <c r="M151" s="14">
        <f t="shared" si="66"/>
        <v>-13009.3205354493</v>
      </c>
      <c r="N151" s="14">
        <f t="shared" si="67"/>
        <v>4627.8141992929204</v>
      </c>
      <c r="O151" s="25">
        <f t="shared" si="54"/>
        <v>160.797767831615</v>
      </c>
      <c r="P151" s="14">
        <f t="shared" si="68"/>
        <v>13807.9355827452</v>
      </c>
      <c r="Q151" s="25">
        <f t="shared" si="61"/>
        <v>621.39687438486305</v>
      </c>
      <c r="R151" s="14">
        <f t="shared" si="69"/>
        <v>2.5793462570294698</v>
      </c>
      <c r="S151" s="27">
        <f t="shared" si="62"/>
        <v>163.32454000000001</v>
      </c>
      <c r="T151" s="27">
        <f t="shared" si="63"/>
        <v>1.89669666666667</v>
      </c>
      <c r="U151" s="16">
        <f t="shared" si="55"/>
        <v>-2.5267721683850102</v>
      </c>
      <c r="V151" s="16">
        <f t="shared" si="56"/>
        <v>0.68264959036280004</v>
      </c>
      <c r="W151" s="56">
        <f t="shared" si="57"/>
        <v>58287.368000000002</v>
      </c>
      <c r="X151" s="51">
        <f t="shared" si="64"/>
        <v>69087.368000000002</v>
      </c>
      <c r="Y151" s="51">
        <f t="shared" si="65"/>
        <v>87.368000000002198</v>
      </c>
      <c r="Z151" s="52">
        <f t="shared" si="58"/>
        <v>-151.60633010310099</v>
      </c>
      <c r="AA151" s="52">
        <f t="shared" si="59"/>
        <v>40.958975421768002</v>
      </c>
      <c r="AB151" s="48">
        <f t="shared" si="60"/>
        <v>138.07935582745199</v>
      </c>
      <c r="AC151" s="48"/>
      <c r="AD151" s="48"/>
    </row>
    <row r="152" spans="1:30" x14ac:dyDescent="0.3">
      <c r="A152" s="10">
        <v>451135</v>
      </c>
      <c r="B152" s="10">
        <v>3029.7179999999998</v>
      </c>
      <c r="C152" s="10" t="s">
        <v>257</v>
      </c>
      <c r="D152" s="10" t="s">
        <v>733</v>
      </c>
      <c r="E152" s="10">
        <v>634</v>
      </c>
      <c r="F152" s="12">
        <f t="shared" si="52"/>
        <v>639.5</v>
      </c>
      <c r="H152" s="13">
        <f t="shared" si="49"/>
        <v>39.502455555555599</v>
      </c>
      <c r="I152" s="14">
        <f t="shared" si="50"/>
        <v>52.532994444444398</v>
      </c>
      <c r="J152" s="29">
        <f t="shared" si="48"/>
        <v>0.50245555555559895</v>
      </c>
      <c r="K152" s="25">
        <f t="shared" si="51"/>
        <v>5822872.0126467897</v>
      </c>
      <c r="L152" s="14">
        <f t="shared" si="53"/>
        <v>534096.77825339104</v>
      </c>
      <c r="M152" s="14">
        <f t="shared" si="66"/>
        <v>-12989.900644699999</v>
      </c>
      <c r="N152" s="14">
        <f t="shared" si="67"/>
        <v>4619.950139435</v>
      </c>
      <c r="O152" s="25">
        <f t="shared" si="54"/>
        <v>160.80151022863299</v>
      </c>
      <c r="P152" s="14">
        <f t="shared" si="68"/>
        <v>13787.0032294927</v>
      </c>
      <c r="Q152" s="25">
        <f t="shared" si="61"/>
        <v>620.44223743894395</v>
      </c>
      <c r="R152" s="14">
        <f t="shared" si="69"/>
        <v>2.5792937547328401</v>
      </c>
      <c r="S152" s="27">
        <f t="shared" si="62"/>
        <v>163.32454000000001</v>
      </c>
      <c r="T152" s="27">
        <f t="shared" si="63"/>
        <v>1.89669666666667</v>
      </c>
      <c r="U152" s="16">
        <f t="shared" si="55"/>
        <v>-2.5230297713670198</v>
      </c>
      <c r="V152" s="16">
        <f t="shared" si="56"/>
        <v>0.68259708806617003</v>
      </c>
      <c r="W152" s="56">
        <f t="shared" si="57"/>
        <v>58287.487999999998</v>
      </c>
      <c r="X152" s="51">
        <f t="shared" si="64"/>
        <v>69087.487999999998</v>
      </c>
      <c r="Y152" s="51">
        <f t="shared" si="65"/>
        <v>87.487999999997598</v>
      </c>
      <c r="Z152" s="52">
        <f t="shared" si="58"/>
        <v>-151.38178628202101</v>
      </c>
      <c r="AA152" s="52">
        <f t="shared" si="59"/>
        <v>40.955825283970199</v>
      </c>
      <c r="AB152" s="48">
        <f t="shared" si="60"/>
        <v>137.870032294927</v>
      </c>
      <c r="AC152" s="48"/>
      <c r="AD152" s="48"/>
    </row>
    <row r="153" spans="1:30" x14ac:dyDescent="0.3">
      <c r="A153" s="10">
        <v>451147</v>
      </c>
      <c r="B153" s="10">
        <v>3029.7979999999998</v>
      </c>
      <c r="C153" s="10" t="s">
        <v>257</v>
      </c>
      <c r="D153" s="10" t="s">
        <v>733</v>
      </c>
      <c r="E153" s="10">
        <v>634</v>
      </c>
      <c r="F153" s="12">
        <f t="shared" si="52"/>
        <v>639.5</v>
      </c>
      <c r="H153" s="13">
        <f t="shared" si="49"/>
        <v>39.502455555555599</v>
      </c>
      <c r="I153" s="14">
        <f t="shared" si="50"/>
        <v>52.532994444444398</v>
      </c>
      <c r="J153" s="29">
        <f t="shared" si="48"/>
        <v>0.50245555555559895</v>
      </c>
      <c r="K153" s="25">
        <f t="shared" si="51"/>
        <v>5822872.0126467897</v>
      </c>
      <c r="L153" s="14">
        <f t="shared" si="53"/>
        <v>534096.77825339104</v>
      </c>
      <c r="M153" s="14">
        <f t="shared" si="66"/>
        <v>-12989.900644699999</v>
      </c>
      <c r="N153" s="14">
        <f t="shared" si="67"/>
        <v>4619.950139435</v>
      </c>
      <c r="O153" s="25">
        <f t="shared" si="54"/>
        <v>160.80151022863299</v>
      </c>
      <c r="P153" s="14">
        <f t="shared" si="68"/>
        <v>13787.0032294927</v>
      </c>
      <c r="Q153" s="25">
        <f t="shared" si="61"/>
        <v>620.44223743894395</v>
      </c>
      <c r="R153" s="14">
        <f t="shared" si="69"/>
        <v>2.5792937547328401</v>
      </c>
      <c r="S153" s="27">
        <f t="shared" si="62"/>
        <v>163.32454000000001</v>
      </c>
      <c r="T153" s="27">
        <f t="shared" si="63"/>
        <v>1.89669666666667</v>
      </c>
      <c r="U153" s="16">
        <f t="shared" si="55"/>
        <v>-2.5230297713670198</v>
      </c>
      <c r="V153" s="16">
        <f t="shared" si="56"/>
        <v>0.68259708806617003</v>
      </c>
      <c r="W153" s="56">
        <f t="shared" si="57"/>
        <v>58287.567999999999</v>
      </c>
      <c r="X153" s="51">
        <f t="shared" si="64"/>
        <v>69087.567999999999</v>
      </c>
      <c r="Y153" s="51">
        <f t="shared" si="65"/>
        <v>87.567999999999302</v>
      </c>
      <c r="Z153" s="52">
        <f t="shared" si="58"/>
        <v>-151.38178628202101</v>
      </c>
      <c r="AA153" s="52">
        <f t="shared" si="59"/>
        <v>40.955825283970199</v>
      </c>
      <c r="AB153" s="48">
        <f t="shared" si="60"/>
        <v>137.870032294927</v>
      </c>
      <c r="AC153" s="48"/>
      <c r="AD153" s="48"/>
    </row>
    <row r="154" spans="1:30" x14ac:dyDescent="0.3">
      <c r="A154" s="10">
        <v>451159</v>
      </c>
      <c r="B154" s="10">
        <v>3029.8780000000002</v>
      </c>
      <c r="C154" s="10" t="s">
        <v>734</v>
      </c>
      <c r="D154" s="10" t="s">
        <v>735</v>
      </c>
      <c r="E154" s="10">
        <v>633</v>
      </c>
      <c r="F154" s="12">
        <f t="shared" si="52"/>
        <v>638.5</v>
      </c>
      <c r="H154" s="13">
        <f t="shared" si="49"/>
        <v>39.502411111111101</v>
      </c>
      <c r="I154" s="14">
        <f t="shared" si="50"/>
        <v>52.5330805555556</v>
      </c>
      <c r="J154" s="29">
        <f t="shared" si="48"/>
        <v>0.50241111111110104</v>
      </c>
      <c r="K154" s="25">
        <f t="shared" si="51"/>
        <v>5822881.5739476103</v>
      </c>
      <c r="L154" s="14">
        <f t="shared" si="53"/>
        <v>534093.69556831999</v>
      </c>
      <c r="M154" s="14">
        <f t="shared" si="66"/>
        <v>-12980.339343879299</v>
      </c>
      <c r="N154" s="14">
        <f t="shared" si="67"/>
        <v>4616.86745436396</v>
      </c>
      <c r="O154" s="25">
        <f t="shared" si="54"/>
        <v>160.80026473931599</v>
      </c>
      <c r="P154" s="14">
        <f t="shared" si="68"/>
        <v>13776.961732306099</v>
      </c>
      <c r="Q154" s="25">
        <f t="shared" si="61"/>
        <v>619.46397420593303</v>
      </c>
      <c r="R154" s="14">
        <f t="shared" si="69"/>
        <v>2.5771024377803</v>
      </c>
      <c r="S154" s="27">
        <f t="shared" si="62"/>
        <v>163.32454000000001</v>
      </c>
      <c r="T154" s="27">
        <f t="shared" si="63"/>
        <v>1.89669666666667</v>
      </c>
      <c r="U154" s="16">
        <f t="shared" si="55"/>
        <v>-2.52427526068402</v>
      </c>
      <c r="V154" s="16">
        <f t="shared" si="56"/>
        <v>0.68040577111362999</v>
      </c>
      <c r="W154" s="56">
        <f t="shared" si="57"/>
        <v>58287.648000000001</v>
      </c>
      <c r="X154" s="51">
        <f t="shared" si="64"/>
        <v>69087.648000000001</v>
      </c>
      <c r="Y154" s="51">
        <f t="shared" si="65"/>
        <v>87.648000000001005</v>
      </c>
      <c r="Z154" s="52">
        <f t="shared" si="58"/>
        <v>-151.45651564104099</v>
      </c>
      <c r="AA154" s="52">
        <f t="shared" si="59"/>
        <v>40.824346266817798</v>
      </c>
      <c r="AB154" s="48">
        <f t="shared" si="60"/>
        <v>137.769617323061</v>
      </c>
      <c r="AC154" s="48"/>
      <c r="AD154" s="48"/>
    </row>
    <row r="155" spans="1:30" x14ac:dyDescent="0.3">
      <c r="A155" s="10">
        <v>451171</v>
      </c>
      <c r="B155" s="10">
        <v>3029.9580000000001</v>
      </c>
      <c r="C155" s="10" t="s">
        <v>736</v>
      </c>
      <c r="D155" s="10" t="s">
        <v>737</v>
      </c>
      <c r="E155" s="10">
        <v>633</v>
      </c>
      <c r="F155" s="12">
        <f t="shared" si="52"/>
        <v>638.5</v>
      </c>
      <c r="H155" s="13">
        <f t="shared" si="49"/>
        <v>39.502347222222198</v>
      </c>
      <c r="I155" s="14">
        <f t="shared" si="50"/>
        <v>52.5331638888889</v>
      </c>
      <c r="J155" s="29">
        <f t="shared" si="48"/>
        <v>0.50234722222219796</v>
      </c>
      <c r="K155" s="25">
        <f t="shared" si="51"/>
        <v>5822890.81696158</v>
      </c>
      <c r="L155" s="14">
        <f t="shared" si="53"/>
        <v>534089.29555440205</v>
      </c>
      <c r="M155" s="14">
        <f t="shared" si="66"/>
        <v>-12971.0963299097</v>
      </c>
      <c r="N155" s="14">
        <f t="shared" si="67"/>
        <v>4612.4674404460202</v>
      </c>
      <c r="O155" s="25">
        <f t="shared" si="54"/>
        <v>160.80462689475701</v>
      </c>
      <c r="P155" s="14">
        <f t="shared" si="68"/>
        <v>13766.7787041476</v>
      </c>
      <c r="Q155" s="25">
        <f t="shared" si="61"/>
        <v>619.48600117086698</v>
      </c>
      <c r="R155" s="14">
        <f t="shared" si="69"/>
        <v>2.5791017268156402</v>
      </c>
      <c r="S155" s="27">
        <f t="shared" si="62"/>
        <v>163.32454000000001</v>
      </c>
      <c r="T155" s="27">
        <f t="shared" si="63"/>
        <v>1.89669666666667</v>
      </c>
      <c r="U155" s="16">
        <f t="shared" si="55"/>
        <v>-2.5199131052430102</v>
      </c>
      <c r="V155" s="16">
        <f t="shared" si="56"/>
        <v>0.68240506014896996</v>
      </c>
      <c r="W155" s="56">
        <f t="shared" si="57"/>
        <v>58287.728000000003</v>
      </c>
      <c r="X155" s="51">
        <f t="shared" si="64"/>
        <v>69087.728000000003</v>
      </c>
      <c r="Y155" s="51">
        <f t="shared" si="65"/>
        <v>87.728000000002794</v>
      </c>
      <c r="Z155" s="52">
        <f t="shared" si="58"/>
        <v>-151.19478631458099</v>
      </c>
      <c r="AA155" s="52">
        <f t="shared" si="59"/>
        <v>40.944303608938199</v>
      </c>
      <c r="AB155" s="48">
        <f t="shared" si="60"/>
        <v>137.667787041476</v>
      </c>
      <c r="AC155" s="48"/>
      <c r="AD155" s="48"/>
    </row>
    <row r="156" spans="1:30" x14ac:dyDescent="0.3">
      <c r="A156" s="10">
        <v>451183</v>
      </c>
      <c r="B156" s="10">
        <v>3030.038</v>
      </c>
      <c r="C156" s="10" t="s">
        <v>738</v>
      </c>
      <c r="D156" s="10" t="s">
        <v>739</v>
      </c>
      <c r="E156" s="10">
        <v>632</v>
      </c>
      <c r="F156" s="12">
        <f t="shared" si="52"/>
        <v>637.5</v>
      </c>
      <c r="H156" s="13">
        <f t="shared" si="49"/>
        <v>39.502308333333303</v>
      </c>
      <c r="I156" s="14">
        <f t="shared" si="50"/>
        <v>52.533250000000002</v>
      </c>
      <c r="J156" s="29">
        <f t="shared" si="48"/>
        <v>0.50230833333330305</v>
      </c>
      <c r="K156" s="25">
        <f t="shared" si="51"/>
        <v>5822900.3808905901</v>
      </c>
      <c r="L156" s="14">
        <f t="shared" si="53"/>
        <v>534086.58989206399</v>
      </c>
      <c r="M156" s="14">
        <f t="shared" si="66"/>
        <v>-12961.532400899499</v>
      </c>
      <c r="N156" s="14">
        <f t="shared" si="67"/>
        <v>4609.7617781079598</v>
      </c>
      <c r="O156" s="25">
        <f t="shared" si="54"/>
        <v>160.80189869243301</v>
      </c>
      <c r="P156" s="14">
        <f t="shared" si="68"/>
        <v>13756.8610456918</v>
      </c>
      <c r="Q156" s="25">
        <f t="shared" si="61"/>
        <v>618.50743845689794</v>
      </c>
      <c r="R156" s="14">
        <f t="shared" si="69"/>
        <v>2.5768825870177499</v>
      </c>
      <c r="S156" s="27">
        <f t="shared" si="62"/>
        <v>163.32454000000001</v>
      </c>
      <c r="T156" s="27">
        <f t="shared" si="63"/>
        <v>1.89669666666667</v>
      </c>
      <c r="U156" s="16">
        <f t="shared" si="55"/>
        <v>-2.522641307567</v>
      </c>
      <c r="V156" s="16">
        <f t="shared" si="56"/>
        <v>0.68018592035108005</v>
      </c>
      <c r="W156" s="56">
        <f t="shared" si="57"/>
        <v>58287.807999999997</v>
      </c>
      <c r="X156" s="51">
        <f t="shared" si="64"/>
        <v>69087.808000000005</v>
      </c>
      <c r="Y156" s="51">
        <f t="shared" si="65"/>
        <v>87.808000000004498</v>
      </c>
      <c r="Z156" s="52">
        <f t="shared" si="58"/>
        <v>-151.35847845402</v>
      </c>
      <c r="AA156" s="52">
        <f t="shared" si="59"/>
        <v>40.811155221064801</v>
      </c>
      <c r="AB156" s="48">
        <f t="shared" si="60"/>
        <v>137.56861045691801</v>
      </c>
      <c r="AC156" s="48"/>
      <c r="AD156" s="48"/>
    </row>
    <row r="157" spans="1:30" x14ac:dyDescent="0.3">
      <c r="A157" s="10">
        <v>451189</v>
      </c>
      <c r="B157" s="10">
        <v>3030.078</v>
      </c>
      <c r="C157" s="10" t="s">
        <v>738</v>
      </c>
      <c r="D157" s="10" t="s">
        <v>739</v>
      </c>
      <c r="E157" s="10">
        <v>632</v>
      </c>
      <c r="F157" s="12">
        <f t="shared" si="52"/>
        <v>637.5</v>
      </c>
      <c r="H157" s="13">
        <f t="shared" si="49"/>
        <v>39.502308333333303</v>
      </c>
      <c r="I157" s="14">
        <f t="shared" si="50"/>
        <v>52.533250000000002</v>
      </c>
      <c r="J157" s="29">
        <f t="shared" si="48"/>
        <v>0.50230833333330305</v>
      </c>
      <c r="K157" s="25">
        <f t="shared" si="51"/>
        <v>5822900.3808905901</v>
      </c>
      <c r="L157" s="14">
        <f t="shared" si="53"/>
        <v>534086.58989206399</v>
      </c>
      <c r="M157" s="14">
        <f t="shared" si="66"/>
        <v>-12961.532400899499</v>
      </c>
      <c r="N157" s="14">
        <f t="shared" si="67"/>
        <v>4609.7617781079598</v>
      </c>
      <c r="O157" s="25">
        <f t="shared" si="54"/>
        <v>160.80189869243301</v>
      </c>
      <c r="P157" s="14">
        <f t="shared" si="68"/>
        <v>13756.8610456918</v>
      </c>
      <c r="Q157" s="25">
        <f t="shared" si="61"/>
        <v>618.50743845689794</v>
      </c>
      <c r="R157" s="14">
        <f t="shared" si="69"/>
        <v>2.5768825870177499</v>
      </c>
      <c r="S157" s="27">
        <f t="shared" si="62"/>
        <v>163.32454000000001</v>
      </c>
      <c r="T157" s="27">
        <f t="shared" si="63"/>
        <v>1.89669666666667</v>
      </c>
      <c r="U157" s="16">
        <f t="shared" si="55"/>
        <v>-2.522641307567</v>
      </c>
      <c r="V157" s="16">
        <f t="shared" si="56"/>
        <v>0.68018592035108005</v>
      </c>
      <c r="W157" s="56">
        <f t="shared" si="57"/>
        <v>58287.847999999904</v>
      </c>
      <c r="X157" s="51">
        <f t="shared" si="64"/>
        <v>69087.847999999896</v>
      </c>
      <c r="Y157" s="51">
        <f t="shared" si="65"/>
        <v>87.847999999896302</v>
      </c>
      <c r="Z157" s="52">
        <f t="shared" si="58"/>
        <v>-151.35847845402</v>
      </c>
      <c r="AA157" s="52">
        <f t="shared" si="59"/>
        <v>40.811155221064801</v>
      </c>
      <c r="AB157" s="48">
        <f t="shared" si="60"/>
        <v>137.56861045691801</v>
      </c>
      <c r="AC157" s="48"/>
      <c r="AD157" s="48"/>
    </row>
    <row r="158" spans="1:30" x14ac:dyDescent="0.3">
      <c r="A158" s="10">
        <v>451201</v>
      </c>
      <c r="B158" s="10">
        <v>3030.1579999999999</v>
      </c>
      <c r="C158" s="10" t="s">
        <v>258</v>
      </c>
      <c r="D158" s="10" t="s">
        <v>740</v>
      </c>
      <c r="E158" s="10">
        <v>632</v>
      </c>
      <c r="F158" s="12">
        <f t="shared" si="52"/>
        <v>637.5</v>
      </c>
      <c r="H158" s="13">
        <f t="shared" si="49"/>
        <v>39.502263888888898</v>
      </c>
      <c r="I158" s="14">
        <f t="shared" si="50"/>
        <v>52.533336111111097</v>
      </c>
      <c r="J158" s="29">
        <f t="shared" si="48"/>
        <v>0.50226388888889795</v>
      </c>
      <c r="K158" s="25">
        <f t="shared" si="51"/>
        <v>5822909.9421980698</v>
      </c>
      <c r="L158" s="14">
        <f t="shared" si="53"/>
        <v>534083.50724380405</v>
      </c>
      <c r="M158" s="14">
        <f t="shared" si="66"/>
        <v>-12951.971093419899</v>
      </c>
      <c r="N158" s="14">
        <f t="shared" si="67"/>
        <v>4606.6791298480202</v>
      </c>
      <c r="O158" s="25">
        <f t="shared" si="54"/>
        <v>160.800650602075</v>
      </c>
      <c r="P158" s="14">
        <f t="shared" si="68"/>
        <v>13746.8195525424</v>
      </c>
      <c r="Q158" s="25">
        <f t="shared" si="61"/>
        <v>618.52912767573798</v>
      </c>
      <c r="R158" s="14">
        <f t="shared" si="69"/>
        <v>2.5788566574062601</v>
      </c>
      <c r="S158" s="27">
        <f t="shared" si="62"/>
        <v>163.32454000000001</v>
      </c>
      <c r="T158" s="27">
        <f t="shared" si="63"/>
        <v>1.89669666666667</v>
      </c>
      <c r="U158" s="16">
        <f t="shared" si="55"/>
        <v>-2.5238893979250201</v>
      </c>
      <c r="V158" s="16">
        <f t="shared" si="56"/>
        <v>0.68215999073958999</v>
      </c>
      <c r="W158" s="56">
        <f t="shared" si="57"/>
        <v>58287.928</v>
      </c>
      <c r="X158" s="51">
        <f t="shared" si="64"/>
        <v>69087.928</v>
      </c>
      <c r="Y158" s="51">
        <f t="shared" si="65"/>
        <v>87.927999999999898</v>
      </c>
      <c r="Z158" s="52">
        <f t="shared" si="58"/>
        <v>-151.43336387550099</v>
      </c>
      <c r="AA158" s="52">
        <f t="shared" si="59"/>
        <v>40.929599444375398</v>
      </c>
      <c r="AB158" s="48">
        <f t="shared" si="60"/>
        <v>137.46819552542399</v>
      </c>
      <c r="AC158" s="48"/>
      <c r="AD158" s="48"/>
    </row>
    <row r="159" spans="1:30" x14ac:dyDescent="0.3">
      <c r="A159" s="10">
        <v>451213</v>
      </c>
      <c r="B159" s="10">
        <v>3030.2379999999998</v>
      </c>
      <c r="C159" s="10" t="s">
        <v>258</v>
      </c>
      <c r="D159" s="10" t="s">
        <v>740</v>
      </c>
      <c r="E159" s="10">
        <v>631</v>
      </c>
      <c r="F159" s="12">
        <f t="shared" si="52"/>
        <v>636.5</v>
      </c>
      <c r="H159" s="13">
        <f t="shared" si="49"/>
        <v>39.502263888888898</v>
      </c>
      <c r="I159" s="14">
        <f t="shared" si="50"/>
        <v>52.533336111111097</v>
      </c>
      <c r="J159" s="29">
        <f t="shared" si="48"/>
        <v>0.50226388888889795</v>
      </c>
      <c r="K159" s="25">
        <f t="shared" si="51"/>
        <v>5822909.9421980698</v>
      </c>
      <c r="L159" s="14">
        <f t="shared" si="53"/>
        <v>534083.50724380405</v>
      </c>
      <c r="M159" s="14">
        <f t="shared" si="66"/>
        <v>-12951.971093419899</v>
      </c>
      <c r="N159" s="14">
        <f t="shared" si="67"/>
        <v>4606.6791298480202</v>
      </c>
      <c r="O159" s="25">
        <f t="shared" si="54"/>
        <v>160.800650602075</v>
      </c>
      <c r="P159" s="14">
        <f t="shared" si="68"/>
        <v>13746.8195525424</v>
      </c>
      <c r="Q159" s="25">
        <f t="shared" si="61"/>
        <v>617.52912767573798</v>
      </c>
      <c r="R159" s="14">
        <f t="shared" si="69"/>
        <v>2.57468450901239</v>
      </c>
      <c r="S159" s="27">
        <f t="shared" si="62"/>
        <v>163.32454000000001</v>
      </c>
      <c r="T159" s="27">
        <f t="shared" si="63"/>
        <v>1.89669666666667</v>
      </c>
      <c r="U159" s="16">
        <f t="shared" si="55"/>
        <v>-2.5238893979250201</v>
      </c>
      <c r="V159" s="16">
        <f t="shared" si="56"/>
        <v>0.67798784234571996</v>
      </c>
      <c r="W159" s="56">
        <f t="shared" si="57"/>
        <v>58288.008000000002</v>
      </c>
      <c r="X159" s="51">
        <f t="shared" si="64"/>
        <v>69088.008000000002</v>
      </c>
      <c r="Y159" s="51">
        <f t="shared" si="65"/>
        <v>88.008000000001601</v>
      </c>
      <c r="Z159" s="52">
        <f t="shared" si="58"/>
        <v>-151.43336387550099</v>
      </c>
      <c r="AA159" s="52">
        <f t="shared" si="59"/>
        <v>40.679270540743197</v>
      </c>
      <c r="AB159" s="48">
        <f t="shared" si="60"/>
        <v>137.46819552542399</v>
      </c>
      <c r="AC159" s="48"/>
      <c r="AD159" s="48"/>
    </row>
    <row r="160" spans="1:30" x14ac:dyDescent="0.3">
      <c r="A160" s="10">
        <v>451231</v>
      </c>
      <c r="B160" s="10">
        <v>3030.3580000000002</v>
      </c>
      <c r="C160" s="10" t="s">
        <v>259</v>
      </c>
      <c r="D160" s="10" t="s">
        <v>741</v>
      </c>
      <c r="E160" s="10">
        <v>630</v>
      </c>
      <c r="F160" s="12">
        <f t="shared" si="52"/>
        <v>635.5</v>
      </c>
      <c r="H160" s="13">
        <f t="shared" si="49"/>
        <v>39.502155555555603</v>
      </c>
      <c r="I160" s="14">
        <f t="shared" si="50"/>
        <v>52.5335055555556</v>
      </c>
      <c r="J160" s="29">
        <f t="shared" si="48"/>
        <v>0.50215555555560298</v>
      </c>
      <c r="K160" s="25">
        <f t="shared" si="51"/>
        <v>5822928.7465337599</v>
      </c>
      <c r="L160" s="14">
        <f t="shared" si="53"/>
        <v>534076.02465128596</v>
      </c>
      <c r="M160" s="14">
        <f t="shared" si="66"/>
        <v>-12933.166757729799</v>
      </c>
      <c r="N160" s="14">
        <f t="shared" si="67"/>
        <v>4599.1965373299299</v>
      </c>
      <c r="O160" s="25">
        <f t="shared" si="54"/>
        <v>160.803774677512</v>
      </c>
      <c r="P160" s="14">
        <f t="shared" si="68"/>
        <v>13726.5950319894</v>
      </c>
      <c r="Q160" s="25">
        <f t="shared" si="61"/>
        <v>616.572763749773</v>
      </c>
      <c r="R160" s="14">
        <f t="shared" si="69"/>
        <v>2.5744845941841898</v>
      </c>
      <c r="S160" s="27">
        <f t="shared" si="62"/>
        <v>163.32454000000001</v>
      </c>
      <c r="T160" s="27">
        <f t="shared" si="63"/>
        <v>1.89669666666667</v>
      </c>
      <c r="U160" s="16">
        <f t="shared" si="55"/>
        <v>-2.5207653224880202</v>
      </c>
      <c r="V160" s="16">
        <f t="shared" si="56"/>
        <v>0.67778792751752004</v>
      </c>
      <c r="W160" s="56">
        <f t="shared" si="57"/>
        <v>58288.127999999997</v>
      </c>
      <c r="X160" s="51">
        <f t="shared" si="64"/>
        <v>69088.127999999997</v>
      </c>
      <c r="Y160" s="51">
        <f t="shared" si="65"/>
        <v>88.127999999997002</v>
      </c>
      <c r="Z160" s="52">
        <f t="shared" si="58"/>
        <v>-151.245919349281</v>
      </c>
      <c r="AA160" s="52">
        <f t="shared" si="59"/>
        <v>40.667275651051199</v>
      </c>
      <c r="AB160" s="48">
        <f t="shared" si="60"/>
        <v>137.26595031989399</v>
      </c>
      <c r="AC160" s="48"/>
      <c r="AD160" s="48"/>
    </row>
    <row r="161" spans="1:30" x14ac:dyDescent="0.3">
      <c r="A161" s="10">
        <v>451243</v>
      </c>
      <c r="B161" s="10">
        <v>3030.4380000000001</v>
      </c>
      <c r="C161" s="10" t="s">
        <v>742</v>
      </c>
      <c r="D161" s="10" t="s">
        <v>743</v>
      </c>
      <c r="E161" s="10">
        <v>630</v>
      </c>
      <c r="F161" s="12">
        <f t="shared" si="52"/>
        <v>635.5</v>
      </c>
      <c r="H161" s="13">
        <f t="shared" si="49"/>
        <v>39.502094444444403</v>
      </c>
      <c r="I161" s="14">
        <f t="shared" si="50"/>
        <v>52.533597222222198</v>
      </c>
      <c r="J161" s="29">
        <f t="shared" si="48"/>
        <v>0.50209444444440299</v>
      </c>
      <c r="K161" s="25">
        <f t="shared" si="51"/>
        <v>5822938.9181938302</v>
      </c>
      <c r="L161" s="14">
        <f t="shared" si="53"/>
        <v>534071.80675856199</v>
      </c>
      <c r="M161" s="14">
        <f t="shared" si="66"/>
        <v>-12922.995097659499</v>
      </c>
      <c r="N161" s="14">
        <f t="shared" si="67"/>
        <v>4594.9786446059497</v>
      </c>
      <c r="O161" s="25">
        <f t="shared" si="54"/>
        <v>160.806139093811</v>
      </c>
      <c r="P161" s="14">
        <f t="shared" si="68"/>
        <v>13715.598092628599</v>
      </c>
      <c r="Q161" s="25">
        <f t="shared" si="61"/>
        <v>616.59646359201599</v>
      </c>
      <c r="R161" s="14">
        <f t="shared" si="69"/>
        <v>2.5766492696028598</v>
      </c>
      <c r="S161" s="27">
        <f t="shared" si="62"/>
        <v>163.32454000000001</v>
      </c>
      <c r="T161" s="27">
        <f t="shared" si="63"/>
        <v>1.89669666666667</v>
      </c>
      <c r="U161" s="16">
        <f t="shared" si="55"/>
        <v>-2.51840090618902</v>
      </c>
      <c r="V161" s="16">
        <f t="shared" si="56"/>
        <v>0.67995260293618998</v>
      </c>
      <c r="W161" s="56">
        <f t="shared" si="57"/>
        <v>58288.207999999999</v>
      </c>
      <c r="X161" s="51">
        <f t="shared" si="64"/>
        <v>69088.207999999999</v>
      </c>
      <c r="Y161" s="51">
        <f t="shared" si="65"/>
        <v>88.207999999998705</v>
      </c>
      <c r="Z161" s="52">
        <f t="shared" si="58"/>
        <v>-151.10405437134099</v>
      </c>
      <c r="AA161" s="52">
        <f t="shared" si="59"/>
        <v>40.797156176171399</v>
      </c>
      <c r="AB161" s="48">
        <f t="shared" si="60"/>
        <v>137.15598092628599</v>
      </c>
      <c r="AC161" s="48"/>
      <c r="AD161" s="48"/>
    </row>
    <row r="162" spans="1:30" x14ac:dyDescent="0.3">
      <c r="A162" s="10">
        <v>451255</v>
      </c>
      <c r="B162" s="10">
        <v>3030.518</v>
      </c>
      <c r="C162" s="10" t="s">
        <v>260</v>
      </c>
      <c r="D162" s="10" t="s">
        <v>744</v>
      </c>
      <c r="E162" s="10">
        <v>630</v>
      </c>
      <c r="F162" s="12">
        <f t="shared" si="52"/>
        <v>635.5</v>
      </c>
      <c r="H162" s="13">
        <f t="shared" si="49"/>
        <v>39.502052777777799</v>
      </c>
      <c r="I162" s="14">
        <f t="shared" si="50"/>
        <v>52.533680555555598</v>
      </c>
      <c r="J162" s="29">
        <f t="shared" si="48"/>
        <v>0.502052777777799</v>
      </c>
      <c r="K162" s="25">
        <f t="shared" si="51"/>
        <v>5822948.1717157001</v>
      </c>
      <c r="L162" s="14">
        <f t="shared" si="53"/>
        <v>534068.914808598</v>
      </c>
      <c r="M162" s="14">
        <f t="shared" si="66"/>
        <v>-12913.7415757896</v>
      </c>
      <c r="N162" s="14">
        <f t="shared" si="67"/>
        <v>4592.0866946419701</v>
      </c>
      <c r="O162" s="25">
        <f t="shared" si="54"/>
        <v>160.804570317855</v>
      </c>
      <c r="P162" s="14">
        <f t="shared" si="68"/>
        <v>13705.910465831301</v>
      </c>
      <c r="Q162" s="25">
        <f t="shared" si="61"/>
        <v>616.61732595668605</v>
      </c>
      <c r="R162" s="14">
        <f t="shared" si="69"/>
        <v>2.5785590305342199</v>
      </c>
      <c r="S162" s="27">
        <f t="shared" si="62"/>
        <v>163.32454000000001</v>
      </c>
      <c r="T162" s="27">
        <f t="shared" si="63"/>
        <v>1.89669666666667</v>
      </c>
      <c r="U162" s="16">
        <f t="shared" si="55"/>
        <v>-2.5199696821450202</v>
      </c>
      <c r="V162" s="16">
        <f t="shared" si="56"/>
        <v>0.68186236386754995</v>
      </c>
      <c r="W162" s="56">
        <f t="shared" si="57"/>
        <v>58288.288</v>
      </c>
      <c r="X162" s="51">
        <f t="shared" si="64"/>
        <v>69088.288</v>
      </c>
      <c r="Y162" s="51">
        <f t="shared" si="65"/>
        <v>88.288000000000494</v>
      </c>
      <c r="Z162" s="52">
        <f t="shared" si="58"/>
        <v>-151.19818092870099</v>
      </c>
      <c r="AA162" s="52">
        <f t="shared" si="59"/>
        <v>40.911741832053004</v>
      </c>
      <c r="AB162" s="48">
        <f t="shared" si="60"/>
        <v>137.059104658313</v>
      </c>
      <c r="AC162" s="48"/>
      <c r="AD162" s="48"/>
    </row>
    <row r="163" spans="1:30" x14ac:dyDescent="0.3">
      <c r="A163" s="10">
        <v>451267</v>
      </c>
      <c r="B163" s="10">
        <v>3030.598</v>
      </c>
      <c r="C163" s="10" t="s">
        <v>260</v>
      </c>
      <c r="D163" s="10" t="s">
        <v>744</v>
      </c>
      <c r="E163" s="10">
        <v>629</v>
      </c>
      <c r="F163" s="12">
        <f t="shared" si="52"/>
        <v>634.5</v>
      </c>
      <c r="H163" s="13">
        <f t="shared" si="49"/>
        <v>39.502052777777799</v>
      </c>
      <c r="I163" s="14">
        <f t="shared" si="50"/>
        <v>52.533680555555598</v>
      </c>
      <c r="J163" s="29">
        <f t="shared" si="48"/>
        <v>0.502052777777799</v>
      </c>
      <c r="K163" s="25">
        <f t="shared" si="51"/>
        <v>5822948.1717157001</v>
      </c>
      <c r="L163" s="14">
        <f t="shared" si="53"/>
        <v>534068.914808598</v>
      </c>
      <c r="M163" s="14">
        <f t="shared" si="66"/>
        <v>-12913.7415757896</v>
      </c>
      <c r="N163" s="14">
        <f t="shared" si="67"/>
        <v>4592.0866946419701</v>
      </c>
      <c r="O163" s="25">
        <f t="shared" si="54"/>
        <v>160.804570317855</v>
      </c>
      <c r="P163" s="14">
        <f t="shared" si="68"/>
        <v>13705.910465831301</v>
      </c>
      <c r="Q163" s="25">
        <f t="shared" si="61"/>
        <v>615.61732595668605</v>
      </c>
      <c r="R163" s="14">
        <f t="shared" si="69"/>
        <v>2.5743744302063201</v>
      </c>
      <c r="S163" s="27">
        <f t="shared" si="62"/>
        <v>163.32454000000001</v>
      </c>
      <c r="T163" s="27">
        <f t="shared" si="63"/>
        <v>1.89669666666667</v>
      </c>
      <c r="U163" s="16">
        <f t="shared" si="55"/>
        <v>-2.5199696821450202</v>
      </c>
      <c r="V163" s="16">
        <f t="shared" si="56"/>
        <v>0.67767776353965004</v>
      </c>
      <c r="W163" s="56">
        <f t="shared" si="57"/>
        <v>58288.368000000002</v>
      </c>
      <c r="X163" s="51">
        <f t="shared" si="64"/>
        <v>69088.368000000002</v>
      </c>
      <c r="Y163" s="51">
        <f t="shared" si="65"/>
        <v>88.368000000002198</v>
      </c>
      <c r="Z163" s="52">
        <f t="shared" si="58"/>
        <v>-151.19818092870099</v>
      </c>
      <c r="AA163" s="52">
        <f t="shared" si="59"/>
        <v>40.660665812379001</v>
      </c>
      <c r="AB163" s="48">
        <f t="shared" si="60"/>
        <v>137.059104658313</v>
      </c>
      <c r="AC163" s="48"/>
      <c r="AD163" s="48"/>
    </row>
    <row r="164" spans="1:30" x14ac:dyDescent="0.3">
      <c r="A164" s="10">
        <v>451279</v>
      </c>
      <c r="B164" s="10">
        <v>3030.6779999999999</v>
      </c>
      <c r="C164" s="10" t="s">
        <v>745</v>
      </c>
      <c r="D164" s="10" t="s">
        <v>746</v>
      </c>
      <c r="E164" s="10">
        <v>629</v>
      </c>
      <c r="F164" s="12">
        <f t="shared" si="52"/>
        <v>634.5</v>
      </c>
      <c r="H164" s="13">
        <f t="shared" si="49"/>
        <v>39.502002777777797</v>
      </c>
      <c r="I164" s="14">
        <f t="shared" si="50"/>
        <v>52.5337666666667</v>
      </c>
      <c r="J164" s="29">
        <f t="shared" si="48"/>
        <v>0.502002777777797</v>
      </c>
      <c r="K164" s="25">
        <f t="shared" si="51"/>
        <v>5822957.7304129703</v>
      </c>
      <c r="L164" s="14">
        <f t="shared" si="53"/>
        <v>534065.45523085597</v>
      </c>
      <c r="M164" s="14">
        <f t="shared" si="66"/>
        <v>-12904.182878519399</v>
      </c>
      <c r="N164" s="14">
        <f t="shared" si="67"/>
        <v>4588.6271168999301</v>
      </c>
      <c r="O164" s="25">
        <f t="shared" si="54"/>
        <v>160.80480892521601</v>
      </c>
      <c r="P164" s="14">
        <f t="shared" si="68"/>
        <v>13695.745126871399</v>
      </c>
      <c r="Q164" s="25">
        <f t="shared" si="61"/>
        <v>615.63920122882996</v>
      </c>
      <c r="R164" s="14">
        <f t="shared" si="69"/>
        <v>2.57637809351144</v>
      </c>
      <c r="S164" s="27">
        <f t="shared" si="62"/>
        <v>163.32454000000001</v>
      </c>
      <c r="T164" s="27">
        <f t="shared" si="63"/>
        <v>1.89669666666667</v>
      </c>
      <c r="U164" s="16">
        <f t="shared" si="55"/>
        <v>-2.519731074784</v>
      </c>
      <c r="V164" s="16">
        <f t="shared" si="56"/>
        <v>0.67968142684476995</v>
      </c>
      <c r="W164" s="56">
        <f t="shared" si="57"/>
        <v>58288.447999999997</v>
      </c>
      <c r="X164" s="51">
        <f t="shared" si="64"/>
        <v>69088.448000000004</v>
      </c>
      <c r="Y164" s="51">
        <f t="shared" si="65"/>
        <v>88.448000000004001</v>
      </c>
      <c r="Z164" s="52">
        <f t="shared" si="58"/>
        <v>-151.18386448704001</v>
      </c>
      <c r="AA164" s="52">
        <f t="shared" si="59"/>
        <v>40.780885610686198</v>
      </c>
      <c r="AB164" s="48">
        <f t="shared" si="60"/>
        <v>136.95745126871401</v>
      </c>
      <c r="AC164" s="48"/>
      <c r="AD164" s="48"/>
    </row>
    <row r="165" spans="1:30" x14ac:dyDescent="0.3">
      <c r="A165" s="10">
        <v>451285</v>
      </c>
      <c r="B165" s="10">
        <v>3030.7179999999998</v>
      </c>
      <c r="C165" s="10" t="s">
        <v>745</v>
      </c>
      <c r="D165" s="10" t="s">
        <v>746</v>
      </c>
      <c r="E165" s="10">
        <v>629</v>
      </c>
      <c r="F165" s="12">
        <f t="shared" si="52"/>
        <v>634.5</v>
      </c>
      <c r="H165" s="13">
        <f t="shared" si="49"/>
        <v>39.502002777777797</v>
      </c>
      <c r="I165" s="14">
        <f t="shared" si="50"/>
        <v>52.5337666666667</v>
      </c>
      <c r="J165" s="29">
        <f t="shared" si="48"/>
        <v>0.502002777777797</v>
      </c>
      <c r="K165" s="25">
        <f t="shared" si="51"/>
        <v>5822957.7304129703</v>
      </c>
      <c r="L165" s="14">
        <f t="shared" si="53"/>
        <v>534065.45523085597</v>
      </c>
      <c r="M165" s="14">
        <f t="shared" si="66"/>
        <v>-12904.182878519399</v>
      </c>
      <c r="N165" s="14">
        <f t="shared" si="67"/>
        <v>4588.6271168999301</v>
      </c>
      <c r="O165" s="25">
        <f t="shared" si="54"/>
        <v>160.80480892521601</v>
      </c>
      <c r="P165" s="14">
        <f t="shared" si="68"/>
        <v>13695.745126871399</v>
      </c>
      <c r="Q165" s="25">
        <f t="shared" si="61"/>
        <v>615.63920122882996</v>
      </c>
      <c r="R165" s="14">
        <f t="shared" si="69"/>
        <v>2.57637809351144</v>
      </c>
      <c r="S165" s="27">
        <f t="shared" si="62"/>
        <v>163.32454000000001</v>
      </c>
      <c r="T165" s="27">
        <f t="shared" si="63"/>
        <v>1.89669666666667</v>
      </c>
      <c r="U165" s="16">
        <f t="shared" si="55"/>
        <v>-2.519731074784</v>
      </c>
      <c r="V165" s="16">
        <f t="shared" si="56"/>
        <v>0.67968142684476995</v>
      </c>
      <c r="W165" s="56">
        <f t="shared" si="57"/>
        <v>58288.487999999998</v>
      </c>
      <c r="X165" s="51">
        <f t="shared" si="64"/>
        <v>69088.487999999998</v>
      </c>
      <c r="Y165" s="51">
        <f t="shared" si="65"/>
        <v>88.487999999997598</v>
      </c>
      <c r="Z165" s="52">
        <f t="shared" si="58"/>
        <v>-151.18386448704001</v>
      </c>
      <c r="AA165" s="52">
        <f t="shared" si="59"/>
        <v>40.780885610686198</v>
      </c>
      <c r="AB165" s="48">
        <f t="shared" si="60"/>
        <v>136.95745126871401</v>
      </c>
      <c r="AC165" s="48"/>
      <c r="AD165" s="48"/>
    </row>
    <row r="166" spans="1:30" x14ac:dyDescent="0.3">
      <c r="A166" s="10">
        <v>451297</v>
      </c>
      <c r="B166" s="10">
        <v>3030.7979999999998</v>
      </c>
      <c r="C166" s="10" t="s">
        <v>261</v>
      </c>
      <c r="D166" s="10" t="s">
        <v>747</v>
      </c>
      <c r="E166" s="10">
        <v>628</v>
      </c>
      <c r="F166" s="12">
        <f t="shared" si="52"/>
        <v>633.5</v>
      </c>
      <c r="H166" s="13">
        <f t="shared" si="49"/>
        <v>39.501944444444398</v>
      </c>
      <c r="I166" s="14">
        <f t="shared" si="50"/>
        <v>52.533847222222199</v>
      </c>
      <c r="J166" s="29">
        <f t="shared" si="48"/>
        <v>0.50194444444439801</v>
      </c>
      <c r="K166" s="25">
        <f t="shared" si="51"/>
        <v>5822966.6669680299</v>
      </c>
      <c r="L166" s="14">
        <f t="shared" si="53"/>
        <v>534061.43447745999</v>
      </c>
      <c r="M166" s="14">
        <f t="shared" si="66"/>
        <v>-12895.2463234597</v>
      </c>
      <c r="N166" s="14">
        <f t="shared" si="67"/>
        <v>4584.60636350396</v>
      </c>
      <c r="O166" s="25">
        <f t="shared" si="54"/>
        <v>160.808134072706</v>
      </c>
      <c r="P166" s="14">
        <f t="shared" si="68"/>
        <v>13685.977979340099</v>
      </c>
      <c r="Q166" s="25">
        <f t="shared" si="61"/>
        <v>614.660204325221</v>
      </c>
      <c r="R166" s="14">
        <f t="shared" si="69"/>
        <v>2.5741153191065398</v>
      </c>
      <c r="S166" s="27">
        <f t="shared" si="62"/>
        <v>163.32454000000001</v>
      </c>
      <c r="T166" s="27">
        <f t="shared" si="63"/>
        <v>1.89669666666667</v>
      </c>
      <c r="U166" s="16">
        <f t="shared" si="55"/>
        <v>-2.51640592729402</v>
      </c>
      <c r="V166" s="16">
        <f t="shared" si="56"/>
        <v>0.67741865243986998</v>
      </c>
      <c r="W166" s="56">
        <f t="shared" si="57"/>
        <v>58288.567999999999</v>
      </c>
      <c r="X166" s="51">
        <f t="shared" si="64"/>
        <v>69088.567999999999</v>
      </c>
      <c r="Y166" s="51">
        <f t="shared" si="65"/>
        <v>88.567999999999302</v>
      </c>
      <c r="Z166" s="52">
        <f t="shared" si="58"/>
        <v>-150.98435563764099</v>
      </c>
      <c r="AA166" s="52">
        <f t="shared" si="59"/>
        <v>40.645119146392197</v>
      </c>
      <c r="AB166" s="48">
        <f t="shared" si="60"/>
        <v>136.859779793401</v>
      </c>
      <c r="AC166" s="48"/>
      <c r="AD166" s="48"/>
    </row>
    <row r="167" spans="1:30" x14ac:dyDescent="0.3">
      <c r="A167" s="10">
        <v>451309</v>
      </c>
      <c r="B167" s="10">
        <v>3030.8780000000002</v>
      </c>
      <c r="C167" s="10" t="s">
        <v>748</v>
      </c>
      <c r="D167" s="10" t="s">
        <v>749</v>
      </c>
      <c r="E167" s="10">
        <v>628</v>
      </c>
      <c r="F167" s="12">
        <f t="shared" si="52"/>
        <v>633.5</v>
      </c>
      <c r="H167" s="13">
        <f t="shared" si="49"/>
        <v>39.501899999999999</v>
      </c>
      <c r="I167" s="14">
        <f t="shared" si="50"/>
        <v>52.533938888888898</v>
      </c>
      <c r="J167" s="29">
        <f t="shared" si="48"/>
        <v>0.50189999999999901</v>
      </c>
      <c r="K167" s="25">
        <f t="shared" si="51"/>
        <v>5822976.8465044899</v>
      </c>
      <c r="L167" s="14">
        <f t="shared" si="53"/>
        <v>534058.34761943796</v>
      </c>
      <c r="M167" s="14">
        <f t="shared" si="66"/>
        <v>-12885.0667869998</v>
      </c>
      <c r="N167" s="14">
        <f t="shared" si="67"/>
        <v>4581.5195054819296</v>
      </c>
      <c r="O167" s="25">
        <f t="shared" si="54"/>
        <v>160.806032976826</v>
      </c>
      <c r="P167" s="14">
        <f t="shared" si="68"/>
        <v>13675.3525396809</v>
      </c>
      <c r="Q167" s="25">
        <f t="shared" si="61"/>
        <v>614.68303606031998</v>
      </c>
      <c r="R167" s="14">
        <f t="shared" si="69"/>
        <v>2.5762124519401799</v>
      </c>
      <c r="S167" s="27">
        <f t="shared" si="62"/>
        <v>163.32454000000001</v>
      </c>
      <c r="T167" s="27">
        <f t="shared" si="63"/>
        <v>1.89669666666667</v>
      </c>
      <c r="U167" s="16">
        <f t="shared" si="55"/>
        <v>-2.5185070231740099</v>
      </c>
      <c r="V167" s="16">
        <f t="shared" si="56"/>
        <v>0.67951578527350998</v>
      </c>
      <c r="W167" s="56">
        <f t="shared" si="57"/>
        <v>58288.648000000001</v>
      </c>
      <c r="X167" s="51">
        <f t="shared" si="64"/>
        <v>69088.648000000001</v>
      </c>
      <c r="Y167" s="51">
        <f t="shared" si="65"/>
        <v>88.648000000001005</v>
      </c>
      <c r="Z167" s="52">
        <f t="shared" si="58"/>
        <v>-151.11042139044099</v>
      </c>
      <c r="AA167" s="52">
        <f t="shared" si="59"/>
        <v>40.770947116410603</v>
      </c>
      <c r="AB167" s="48">
        <f t="shared" si="60"/>
        <v>136.75352539680901</v>
      </c>
      <c r="AC167" s="48"/>
      <c r="AD167" s="48"/>
    </row>
    <row r="168" spans="1:30" x14ac:dyDescent="0.3">
      <c r="A168" s="10">
        <v>451327</v>
      </c>
      <c r="B168" s="10">
        <v>3030.998</v>
      </c>
      <c r="C168" s="10" t="s">
        <v>750</v>
      </c>
      <c r="D168" s="10" t="s">
        <v>751</v>
      </c>
      <c r="E168" s="10">
        <v>627</v>
      </c>
      <c r="F168" s="12">
        <f t="shared" si="52"/>
        <v>632.5</v>
      </c>
      <c r="H168" s="13">
        <f t="shared" si="49"/>
        <v>39.501833333333302</v>
      </c>
      <c r="I168" s="14">
        <f t="shared" si="50"/>
        <v>52.534022222222198</v>
      </c>
      <c r="J168" s="29">
        <f t="shared" si="48"/>
        <v>0.50183333333330205</v>
      </c>
      <c r="K168" s="25">
        <f t="shared" si="51"/>
        <v>5822986.0882404996</v>
      </c>
      <c r="L168" s="14">
        <f t="shared" si="53"/>
        <v>534053.75925973104</v>
      </c>
      <c r="M168" s="14">
        <f t="shared" si="66"/>
        <v>-12875.825050990001</v>
      </c>
      <c r="N168" s="14">
        <f t="shared" si="67"/>
        <v>4576.93114577502</v>
      </c>
      <c r="O168" s="25">
        <f t="shared" si="54"/>
        <v>160.811177750778</v>
      </c>
      <c r="P168" s="14">
        <f t="shared" si="68"/>
        <v>13665.1077367457</v>
      </c>
      <c r="Q168" s="25">
        <f t="shared" si="61"/>
        <v>613.70503309949299</v>
      </c>
      <c r="R168" s="14">
        <f t="shared" si="69"/>
        <v>2.5740403857412999</v>
      </c>
      <c r="S168" s="27">
        <f t="shared" si="62"/>
        <v>163.32454000000001</v>
      </c>
      <c r="T168" s="27">
        <f t="shared" si="63"/>
        <v>1.89669666666667</v>
      </c>
      <c r="U168" s="16">
        <f t="shared" si="55"/>
        <v>-2.51336224922201</v>
      </c>
      <c r="V168" s="16">
        <f t="shared" si="56"/>
        <v>0.67734371907462998</v>
      </c>
      <c r="W168" s="56">
        <f t="shared" si="57"/>
        <v>58288.767999999996</v>
      </c>
      <c r="X168" s="51">
        <f t="shared" si="64"/>
        <v>69088.767999999996</v>
      </c>
      <c r="Y168" s="51">
        <f t="shared" si="65"/>
        <v>88.767999999996405</v>
      </c>
      <c r="Z168" s="52">
        <f t="shared" si="58"/>
        <v>-150.80173495332099</v>
      </c>
      <c r="AA168" s="52">
        <f t="shared" si="59"/>
        <v>40.6406231444778</v>
      </c>
      <c r="AB168" s="48">
        <f t="shared" si="60"/>
        <v>136.65107736745699</v>
      </c>
      <c r="AC168" s="48"/>
      <c r="AD168" s="48"/>
    </row>
    <row r="169" spans="1:30" x14ac:dyDescent="0.3">
      <c r="A169" s="10">
        <v>451339</v>
      </c>
      <c r="B169" s="10">
        <v>3031.078</v>
      </c>
      <c r="C169" s="10" t="s">
        <v>262</v>
      </c>
      <c r="D169" s="10" t="s">
        <v>752</v>
      </c>
      <c r="E169" s="10">
        <v>627</v>
      </c>
      <c r="F169" s="12">
        <f t="shared" si="52"/>
        <v>632.5</v>
      </c>
      <c r="H169" s="13">
        <f t="shared" si="49"/>
        <v>39.501791666666698</v>
      </c>
      <c r="I169" s="14">
        <f t="shared" si="50"/>
        <v>52.5341083333333</v>
      </c>
      <c r="J169" s="29">
        <f t="shared" si="48"/>
        <v>0.50179166666669806</v>
      </c>
      <c r="K169" s="25">
        <f t="shared" si="51"/>
        <v>5822995.65087971</v>
      </c>
      <c r="L169" s="14">
        <f t="shared" si="53"/>
        <v>534050.86522146605</v>
      </c>
      <c r="M169" s="14">
        <f t="shared" si="66"/>
        <v>-12866.2624117797</v>
      </c>
      <c r="N169" s="14">
        <f t="shared" si="67"/>
        <v>4574.0371075100202</v>
      </c>
      <c r="O169" s="25">
        <f t="shared" si="54"/>
        <v>160.80918054985301</v>
      </c>
      <c r="P169" s="14">
        <f t="shared" si="68"/>
        <v>13655.128117658</v>
      </c>
      <c r="Q169" s="25">
        <f t="shared" si="61"/>
        <v>613.72644490158802</v>
      </c>
      <c r="R169" s="14">
        <f t="shared" si="69"/>
        <v>2.5760127805872899</v>
      </c>
      <c r="S169" s="27">
        <f t="shared" si="62"/>
        <v>163.32454000000001</v>
      </c>
      <c r="T169" s="27">
        <f t="shared" si="63"/>
        <v>1.89669666666667</v>
      </c>
      <c r="U169" s="16">
        <f t="shared" si="55"/>
        <v>-2.5153594501469998</v>
      </c>
      <c r="V169" s="16">
        <f t="shared" si="56"/>
        <v>0.67931611392061997</v>
      </c>
      <c r="W169" s="56">
        <f t="shared" si="57"/>
        <v>58288.847999999904</v>
      </c>
      <c r="X169" s="51">
        <f t="shared" si="64"/>
        <v>69088.847999999896</v>
      </c>
      <c r="Y169" s="51">
        <f t="shared" si="65"/>
        <v>88.847999999896302</v>
      </c>
      <c r="Z169" s="52">
        <f t="shared" si="58"/>
        <v>-150.92156700882001</v>
      </c>
      <c r="AA169" s="52">
        <f t="shared" si="59"/>
        <v>40.758966835237203</v>
      </c>
      <c r="AB169" s="48">
        <f t="shared" si="60"/>
        <v>136.55128117658001</v>
      </c>
      <c r="AC169" s="48"/>
      <c r="AD169" s="48"/>
    </row>
    <row r="170" spans="1:30" x14ac:dyDescent="0.3">
      <c r="A170" s="10">
        <v>451351</v>
      </c>
      <c r="B170" s="10">
        <v>3031.1579999999999</v>
      </c>
      <c r="C170" s="10" t="s">
        <v>22</v>
      </c>
      <c r="D170" s="10" t="s">
        <v>753</v>
      </c>
      <c r="E170" s="10">
        <v>626</v>
      </c>
      <c r="F170" s="12">
        <f t="shared" si="52"/>
        <v>631.5</v>
      </c>
      <c r="H170" s="13">
        <f t="shared" si="49"/>
        <v>39.5017472222222</v>
      </c>
      <c r="I170" s="14">
        <f t="shared" si="50"/>
        <v>52.534194444444402</v>
      </c>
      <c r="J170" s="29">
        <f t="shared" si="48"/>
        <v>0.50174722222220003</v>
      </c>
      <c r="K170" s="25">
        <f t="shared" si="51"/>
        <v>5823005.2122105202</v>
      </c>
      <c r="L170" s="14">
        <f t="shared" si="53"/>
        <v>534047.78269976005</v>
      </c>
      <c r="M170" s="14">
        <f t="shared" si="66"/>
        <v>-12856.7010809695</v>
      </c>
      <c r="N170" s="14">
        <f t="shared" si="67"/>
        <v>4570.9545858040201</v>
      </c>
      <c r="O170" s="25">
        <f t="shared" si="54"/>
        <v>160.807927979428</v>
      </c>
      <c r="P170" s="14">
        <f t="shared" si="68"/>
        <v>13645.0866069397</v>
      </c>
      <c r="Q170" s="25">
        <f t="shared" si="61"/>
        <v>612.747973705861</v>
      </c>
      <c r="R170" s="14">
        <f t="shared" si="69"/>
        <v>2.5737970049785202</v>
      </c>
      <c r="S170" s="27">
        <f t="shared" si="62"/>
        <v>163.32454000000001</v>
      </c>
      <c r="T170" s="27">
        <f t="shared" si="63"/>
        <v>1.89669666666667</v>
      </c>
      <c r="U170" s="16">
        <f t="shared" si="55"/>
        <v>-2.5166120205720102</v>
      </c>
      <c r="V170" s="16">
        <f t="shared" si="56"/>
        <v>0.67710033831185001</v>
      </c>
      <c r="W170" s="56">
        <f t="shared" si="57"/>
        <v>58288.928</v>
      </c>
      <c r="X170" s="51">
        <f t="shared" si="64"/>
        <v>69088.928</v>
      </c>
      <c r="Y170" s="51">
        <f t="shared" si="65"/>
        <v>88.927999999999898</v>
      </c>
      <c r="Z170" s="52">
        <f t="shared" si="58"/>
        <v>-150.996721234321</v>
      </c>
      <c r="AA170" s="52">
        <f t="shared" si="59"/>
        <v>40.626020298710998</v>
      </c>
      <c r="AB170" s="48">
        <f t="shared" si="60"/>
        <v>136.45086606939699</v>
      </c>
      <c r="AC170" s="48"/>
      <c r="AD170" s="48"/>
    </row>
    <row r="171" spans="1:30" x14ac:dyDescent="0.3">
      <c r="A171" s="10">
        <v>451363</v>
      </c>
      <c r="B171" s="10">
        <v>3031.2379999999998</v>
      </c>
      <c r="C171" s="10" t="s">
        <v>754</v>
      </c>
      <c r="D171" s="10" t="s">
        <v>755</v>
      </c>
      <c r="E171" s="10">
        <v>626</v>
      </c>
      <c r="F171" s="12">
        <f t="shared" si="52"/>
        <v>631.5</v>
      </c>
      <c r="H171" s="13">
        <f t="shared" si="49"/>
        <v>39.501683333333297</v>
      </c>
      <c r="I171" s="14">
        <f t="shared" si="50"/>
        <v>52.534283333333299</v>
      </c>
      <c r="J171" s="29">
        <f t="shared" si="48"/>
        <v>0.50168333333329695</v>
      </c>
      <c r="K171" s="25">
        <f t="shared" si="51"/>
        <v>5823015.0734792603</v>
      </c>
      <c r="L171" s="14">
        <f t="shared" si="53"/>
        <v>534043.37858318095</v>
      </c>
      <c r="M171" s="14">
        <f t="shared" si="66"/>
        <v>-12846.8398122293</v>
      </c>
      <c r="N171" s="14">
        <f t="shared" si="67"/>
        <v>4566.5504692249197</v>
      </c>
      <c r="O171" s="25">
        <f t="shared" si="54"/>
        <v>160.81148414506501</v>
      </c>
      <c r="P171" s="14">
        <f t="shared" si="68"/>
        <v>13634.3197978138</v>
      </c>
      <c r="Q171" s="25">
        <f t="shared" si="61"/>
        <v>612.77103994222796</v>
      </c>
      <c r="R171" s="14">
        <f t="shared" si="69"/>
        <v>2.57592789183653</v>
      </c>
      <c r="S171" s="27">
        <f t="shared" si="62"/>
        <v>163.32454000000001</v>
      </c>
      <c r="T171" s="27">
        <f t="shared" si="63"/>
        <v>1.89669666666667</v>
      </c>
      <c r="U171" s="16">
        <f t="shared" si="55"/>
        <v>-2.5130558549350002</v>
      </c>
      <c r="V171" s="16">
        <f t="shared" si="56"/>
        <v>0.67923122516986001</v>
      </c>
      <c r="W171" s="56">
        <f t="shared" si="57"/>
        <v>58289.008000000002</v>
      </c>
      <c r="X171" s="51">
        <f t="shared" si="64"/>
        <v>69089.008000000002</v>
      </c>
      <c r="Y171" s="51">
        <f t="shared" si="65"/>
        <v>89.008000000001601</v>
      </c>
      <c r="Z171" s="52">
        <f t="shared" si="58"/>
        <v>-150.78335129609999</v>
      </c>
      <c r="AA171" s="52">
        <f t="shared" si="59"/>
        <v>40.753873510191603</v>
      </c>
      <c r="AB171" s="48">
        <f t="shared" si="60"/>
        <v>136.34319797813799</v>
      </c>
      <c r="AC171" s="48"/>
      <c r="AD171" s="48"/>
    </row>
    <row r="172" spans="1:30" x14ac:dyDescent="0.3">
      <c r="A172" s="10">
        <v>451375</v>
      </c>
      <c r="B172" s="10">
        <v>3031.3180000000002</v>
      </c>
      <c r="C172" s="10" t="s">
        <v>23</v>
      </c>
      <c r="D172" s="10" t="s">
        <v>756</v>
      </c>
      <c r="E172" s="10">
        <v>625</v>
      </c>
      <c r="F172" s="12">
        <f t="shared" si="52"/>
        <v>630.5</v>
      </c>
      <c r="H172" s="13">
        <f t="shared" si="49"/>
        <v>39.501644444444402</v>
      </c>
      <c r="I172" s="14">
        <f t="shared" si="50"/>
        <v>52.534363888888898</v>
      </c>
      <c r="J172" s="29">
        <f t="shared" si="48"/>
        <v>0.50164444444440204</v>
      </c>
      <c r="K172" s="25">
        <f t="shared" si="51"/>
        <v>5823024.0192221999</v>
      </c>
      <c r="L172" s="14">
        <f t="shared" si="53"/>
        <v>534040.67737125</v>
      </c>
      <c r="M172" s="14">
        <f t="shared" si="66"/>
        <v>-12837.894069289699</v>
      </c>
      <c r="N172" s="14">
        <f t="shared" si="67"/>
        <v>4563.8492572939704</v>
      </c>
      <c r="O172" s="25">
        <f t="shared" si="54"/>
        <v>160.809587578226</v>
      </c>
      <c r="P172" s="14">
        <f t="shared" si="68"/>
        <v>13624.986024859099</v>
      </c>
      <c r="Q172" s="25">
        <f t="shared" si="61"/>
        <v>611.79102138392</v>
      </c>
      <c r="R172" s="14">
        <f t="shared" si="69"/>
        <v>2.5735683771397402</v>
      </c>
      <c r="S172" s="27">
        <f t="shared" si="62"/>
        <v>163.32454000000001</v>
      </c>
      <c r="T172" s="27">
        <f t="shared" si="63"/>
        <v>1.89669666666667</v>
      </c>
      <c r="U172" s="16">
        <f t="shared" si="55"/>
        <v>-2.51495242177401</v>
      </c>
      <c r="V172" s="16">
        <f t="shared" si="56"/>
        <v>0.67687171047307004</v>
      </c>
      <c r="W172" s="56">
        <f t="shared" si="57"/>
        <v>58289.088000000003</v>
      </c>
      <c r="X172" s="51">
        <f t="shared" si="64"/>
        <v>69089.088000000003</v>
      </c>
      <c r="Y172" s="51">
        <f t="shared" si="65"/>
        <v>89.088000000003404</v>
      </c>
      <c r="Z172" s="52">
        <f t="shared" si="58"/>
        <v>-150.89714530644099</v>
      </c>
      <c r="AA172" s="52">
        <f t="shared" si="59"/>
        <v>40.612302628384199</v>
      </c>
      <c r="AB172" s="48">
        <f t="shared" si="60"/>
        <v>136.24986024859101</v>
      </c>
      <c r="AC172" s="48"/>
      <c r="AD172" s="48"/>
    </row>
    <row r="173" spans="1:30" x14ac:dyDescent="0.3">
      <c r="A173" s="10">
        <v>451381</v>
      </c>
      <c r="B173" s="10">
        <v>3031.3580000000002</v>
      </c>
      <c r="C173" s="10" t="s">
        <v>23</v>
      </c>
      <c r="D173" s="10" t="s">
        <v>756</v>
      </c>
      <c r="E173" s="10">
        <v>625</v>
      </c>
      <c r="F173" s="12">
        <f t="shared" si="52"/>
        <v>630.5</v>
      </c>
      <c r="H173" s="13">
        <f t="shared" si="49"/>
        <v>39.501644444444402</v>
      </c>
      <c r="I173" s="14">
        <f t="shared" si="50"/>
        <v>52.534363888888898</v>
      </c>
      <c r="J173" s="29">
        <f t="shared" si="48"/>
        <v>0.50164444444440204</v>
      </c>
      <c r="K173" s="25">
        <f t="shared" si="51"/>
        <v>5823024.0192221999</v>
      </c>
      <c r="L173" s="14">
        <f t="shared" si="53"/>
        <v>534040.67737125</v>
      </c>
      <c r="M173" s="14">
        <f t="shared" si="66"/>
        <v>-12837.894069289699</v>
      </c>
      <c r="N173" s="14">
        <f t="shared" si="67"/>
        <v>4563.8492572939704</v>
      </c>
      <c r="O173" s="25">
        <f t="shared" si="54"/>
        <v>160.809587578226</v>
      </c>
      <c r="P173" s="14">
        <f t="shared" si="68"/>
        <v>13624.986024859099</v>
      </c>
      <c r="Q173" s="25">
        <f t="shared" si="61"/>
        <v>611.79102138392</v>
      </c>
      <c r="R173" s="14">
        <f t="shared" si="69"/>
        <v>2.5735683771397402</v>
      </c>
      <c r="S173" s="27">
        <f t="shared" si="62"/>
        <v>163.32454000000001</v>
      </c>
      <c r="T173" s="27">
        <f t="shared" si="63"/>
        <v>1.89669666666667</v>
      </c>
      <c r="U173" s="16">
        <f t="shared" si="55"/>
        <v>-2.51495242177401</v>
      </c>
      <c r="V173" s="16">
        <f t="shared" si="56"/>
        <v>0.67687171047307004</v>
      </c>
      <c r="W173" s="56">
        <f t="shared" si="57"/>
        <v>58289.127999999997</v>
      </c>
      <c r="X173" s="51">
        <f t="shared" si="64"/>
        <v>69089.127999999997</v>
      </c>
      <c r="Y173" s="51">
        <f t="shared" si="65"/>
        <v>89.127999999997002</v>
      </c>
      <c r="Z173" s="52">
        <f t="shared" si="58"/>
        <v>-150.89714530644099</v>
      </c>
      <c r="AA173" s="52">
        <f t="shared" si="59"/>
        <v>40.612302628384199</v>
      </c>
      <c r="AB173" s="48">
        <f t="shared" si="60"/>
        <v>136.24986024859101</v>
      </c>
      <c r="AC173" s="48"/>
      <c r="AD173" s="48"/>
    </row>
    <row r="174" spans="1:30" x14ac:dyDescent="0.3">
      <c r="A174" s="10">
        <v>451393</v>
      </c>
      <c r="B174" s="10">
        <v>3031.4380000000001</v>
      </c>
      <c r="C174" s="10" t="s">
        <v>23</v>
      </c>
      <c r="D174" s="10" t="s">
        <v>756</v>
      </c>
      <c r="E174" s="10">
        <v>625</v>
      </c>
      <c r="F174" s="12">
        <f t="shared" si="52"/>
        <v>630.5</v>
      </c>
      <c r="H174" s="13">
        <f t="shared" si="49"/>
        <v>39.501644444444402</v>
      </c>
      <c r="I174" s="14">
        <f t="shared" si="50"/>
        <v>52.534363888888898</v>
      </c>
      <c r="J174" s="29">
        <f t="shared" si="48"/>
        <v>0.50164444444440204</v>
      </c>
      <c r="K174" s="25">
        <f t="shared" si="51"/>
        <v>5823024.0192221999</v>
      </c>
      <c r="L174" s="14">
        <f t="shared" si="53"/>
        <v>534040.67737125</v>
      </c>
      <c r="M174" s="14">
        <f t="shared" si="66"/>
        <v>-12837.894069289699</v>
      </c>
      <c r="N174" s="14">
        <f t="shared" si="67"/>
        <v>4563.8492572939704</v>
      </c>
      <c r="O174" s="25">
        <f t="shared" si="54"/>
        <v>160.809587578226</v>
      </c>
      <c r="P174" s="14">
        <f t="shared" si="68"/>
        <v>13624.986024859099</v>
      </c>
      <c r="Q174" s="25">
        <f t="shared" si="61"/>
        <v>611.79102138392</v>
      </c>
      <c r="R174" s="14">
        <f t="shared" si="69"/>
        <v>2.5735683771397402</v>
      </c>
      <c r="S174" s="27">
        <f t="shared" si="62"/>
        <v>163.32454000000001</v>
      </c>
      <c r="T174" s="27">
        <f t="shared" si="63"/>
        <v>1.89669666666667</v>
      </c>
      <c r="U174" s="16">
        <f t="shared" si="55"/>
        <v>-2.51495242177401</v>
      </c>
      <c r="V174" s="16">
        <f t="shared" si="56"/>
        <v>0.67687171047307004</v>
      </c>
      <c r="W174" s="56">
        <f t="shared" si="57"/>
        <v>58289.207999999999</v>
      </c>
      <c r="X174" s="51">
        <f t="shared" si="64"/>
        <v>69089.207999999999</v>
      </c>
      <c r="Y174" s="51">
        <f t="shared" si="65"/>
        <v>89.207999999998705</v>
      </c>
      <c r="Z174" s="52">
        <f t="shared" si="58"/>
        <v>-150.89714530644099</v>
      </c>
      <c r="AA174" s="52">
        <f t="shared" si="59"/>
        <v>40.612302628384199</v>
      </c>
      <c r="AB174" s="48">
        <f t="shared" si="60"/>
        <v>136.24986024859101</v>
      </c>
      <c r="AC174" s="48"/>
      <c r="AD174" s="48"/>
    </row>
    <row r="175" spans="1:30" ht="15" thickBot="1" x14ac:dyDescent="0.35">
      <c r="A175" s="10">
        <v>451405</v>
      </c>
      <c r="B175" s="10">
        <v>3031.518</v>
      </c>
      <c r="C175" s="10" t="s">
        <v>757</v>
      </c>
      <c r="D175" s="10" t="s">
        <v>758</v>
      </c>
      <c r="E175" s="10">
        <v>624</v>
      </c>
      <c r="F175" s="12">
        <f t="shared" si="52"/>
        <v>629.5</v>
      </c>
      <c r="H175" s="13">
        <f t="shared" si="49"/>
        <v>39.501577777777797</v>
      </c>
      <c r="I175" s="14">
        <f t="shared" si="50"/>
        <v>52.534452777777801</v>
      </c>
      <c r="J175" s="29">
        <f t="shared" si="48"/>
        <v>0.501577777777797</v>
      </c>
      <c r="K175" s="25">
        <f t="shared" si="51"/>
        <v>5823033.8791877301</v>
      </c>
      <c r="L175" s="14">
        <f t="shared" si="53"/>
        <v>534036.08479196602</v>
      </c>
      <c r="M175" s="14">
        <f t="shared" si="66"/>
        <v>-12828.034103759501</v>
      </c>
      <c r="N175" s="14">
        <f t="shared" si="67"/>
        <v>4559.2566780099896</v>
      </c>
      <c r="O175" s="25">
        <f t="shared" si="54"/>
        <v>160.81389949461399</v>
      </c>
      <c r="P175" s="14">
        <f t="shared" si="68"/>
        <v>13614.1573526677</v>
      </c>
      <c r="Q175" s="25">
        <f t="shared" si="61"/>
        <v>610.81418591223803</v>
      </c>
      <c r="R175" s="14">
        <f t="shared" si="69"/>
        <v>2.5715015618211199</v>
      </c>
      <c r="S175" s="27">
        <f t="shared" si="62"/>
        <v>163.32454000000001</v>
      </c>
      <c r="T175" s="27">
        <f t="shared" si="63"/>
        <v>1.89669666666667</v>
      </c>
      <c r="U175" s="16">
        <f t="shared" si="55"/>
        <v>-2.5106405053860201</v>
      </c>
      <c r="V175" s="16">
        <f t="shared" si="56"/>
        <v>0.67480489515444997</v>
      </c>
      <c r="W175" s="56">
        <f t="shared" si="57"/>
        <v>58289.288</v>
      </c>
      <c r="X175" s="51">
        <f t="shared" si="64"/>
        <v>69089.288</v>
      </c>
      <c r="Y175" s="51">
        <f t="shared" si="65"/>
        <v>89.288000000000494</v>
      </c>
      <c r="Z175" s="52">
        <f t="shared" si="58"/>
        <v>-150.638430323161</v>
      </c>
      <c r="AA175" s="52">
        <f t="shared" si="59"/>
        <v>40.488293709266998</v>
      </c>
      <c r="AB175" s="48">
        <f t="shared" si="60"/>
        <v>136.14157352667701</v>
      </c>
      <c r="AC175" s="48"/>
      <c r="AD175" s="48"/>
    </row>
    <row r="176" spans="1:30" s="81" customFormat="1" ht="15" thickBot="1" x14ac:dyDescent="0.35">
      <c r="A176" s="10">
        <v>451423</v>
      </c>
      <c r="B176" s="10">
        <v>3031.6379999999999</v>
      </c>
      <c r="C176" s="10" t="s">
        <v>24</v>
      </c>
      <c r="D176" s="10" t="s">
        <v>759</v>
      </c>
      <c r="E176" s="10">
        <v>624</v>
      </c>
      <c r="F176" s="88">
        <f t="shared" si="52"/>
        <v>629.5</v>
      </c>
      <c r="G176" s="88"/>
      <c r="H176" s="89">
        <f t="shared" si="49"/>
        <v>39.501491666666702</v>
      </c>
      <c r="I176" s="90">
        <f t="shared" si="50"/>
        <v>52.534624999999998</v>
      </c>
      <c r="J176" s="91">
        <f t="shared" si="48"/>
        <v>0.50149166666670197</v>
      </c>
      <c r="K176" s="90">
        <f t="shared" si="51"/>
        <v>5823053.00318019</v>
      </c>
      <c r="L176" s="90">
        <f t="shared" si="53"/>
        <v>534030.10835616803</v>
      </c>
      <c r="M176" s="90">
        <f t="shared" si="66"/>
        <v>-12808.9101112997</v>
      </c>
      <c r="N176" s="90">
        <f t="shared" si="67"/>
        <v>4553.2802422120003</v>
      </c>
      <c r="O176" s="90">
        <f t="shared" si="54"/>
        <v>160.81064102694199</v>
      </c>
      <c r="P176" s="90">
        <f t="shared" si="68"/>
        <v>13594.1362065956</v>
      </c>
      <c r="Q176" s="90">
        <f t="shared" si="61"/>
        <v>610.85696633164196</v>
      </c>
      <c r="R176" s="90">
        <f t="shared" si="69"/>
        <v>2.5754718543350998</v>
      </c>
      <c r="S176" s="92">
        <f t="shared" si="62"/>
        <v>163.32454000000001</v>
      </c>
      <c r="T176" s="92">
        <f t="shared" si="63"/>
        <v>1.89669666666667</v>
      </c>
      <c r="U176" s="93">
        <f t="shared" si="55"/>
        <v>-2.5138989730580201</v>
      </c>
      <c r="V176" s="93">
        <f t="shared" si="56"/>
        <v>0.67877518766843004</v>
      </c>
      <c r="W176" s="94">
        <f t="shared" si="57"/>
        <v>58289.408000000003</v>
      </c>
      <c r="X176" s="51">
        <f t="shared" si="64"/>
        <v>69089.407999999996</v>
      </c>
      <c r="Y176" s="95">
        <f t="shared" si="65"/>
        <v>89.407999999995795</v>
      </c>
      <c r="Z176" s="96">
        <f t="shared" si="58"/>
        <v>-150.83393838348101</v>
      </c>
      <c r="AA176" s="96">
        <f t="shared" si="59"/>
        <v>40.726511260105802</v>
      </c>
      <c r="AB176" s="84">
        <f t="shared" si="60"/>
        <v>135.94136206595601</v>
      </c>
      <c r="AC176" s="84"/>
      <c r="AD176" s="84"/>
    </row>
    <row r="177" spans="1:30" x14ac:dyDescent="0.3">
      <c r="A177" s="10">
        <v>451435</v>
      </c>
      <c r="B177" s="10">
        <v>3031.7179999999998</v>
      </c>
      <c r="C177" s="10" t="s">
        <v>760</v>
      </c>
      <c r="D177" s="10" t="s">
        <v>761</v>
      </c>
      <c r="E177" s="10">
        <v>623</v>
      </c>
      <c r="F177" s="12">
        <f t="shared" si="52"/>
        <v>628.5</v>
      </c>
      <c r="H177" s="13">
        <f t="shared" si="49"/>
        <v>39.501427777777799</v>
      </c>
      <c r="I177" s="14">
        <f t="shared" si="50"/>
        <v>52.534708333333299</v>
      </c>
      <c r="J177" s="29">
        <f t="shared" si="48"/>
        <v>0.50142777777779901</v>
      </c>
      <c r="K177" s="25">
        <f t="shared" si="51"/>
        <v>5823062.2462525703</v>
      </c>
      <c r="L177" s="14">
        <f t="shared" si="53"/>
        <v>534025.70861097705</v>
      </c>
      <c r="M177" s="14">
        <f t="shared" si="66"/>
        <v>-12799.667038919401</v>
      </c>
      <c r="N177" s="14">
        <f t="shared" si="67"/>
        <v>4548.8804970210203</v>
      </c>
      <c r="O177" s="25">
        <f t="shared" si="54"/>
        <v>160.81506852016</v>
      </c>
      <c r="P177" s="14">
        <f t="shared" si="68"/>
        <v>13583.9534040491</v>
      </c>
      <c r="Q177" s="25">
        <f t="shared" si="61"/>
        <v>609.87870040130599</v>
      </c>
      <c r="R177" s="14">
        <f t="shared" si="69"/>
        <v>2.5732733810736401</v>
      </c>
      <c r="S177" s="27">
        <f t="shared" si="62"/>
        <v>163.32454000000001</v>
      </c>
      <c r="T177" s="27">
        <f t="shared" si="63"/>
        <v>1.89669666666667</v>
      </c>
      <c r="U177" s="16">
        <f t="shared" si="55"/>
        <v>-2.5094714798400202</v>
      </c>
      <c r="V177" s="16">
        <f t="shared" si="56"/>
        <v>0.67657671440696998</v>
      </c>
      <c r="W177" s="56">
        <f t="shared" si="57"/>
        <v>58289.487999999998</v>
      </c>
      <c r="X177" s="51">
        <f t="shared" si="64"/>
        <v>69089.487999999998</v>
      </c>
      <c r="Y177" s="51">
        <f t="shared" si="65"/>
        <v>89.487999999997598</v>
      </c>
      <c r="Z177" s="52">
        <f t="shared" si="58"/>
        <v>-150.568288790401</v>
      </c>
      <c r="AA177" s="52">
        <f t="shared" si="59"/>
        <v>40.594602864418199</v>
      </c>
      <c r="AB177" s="48">
        <f t="shared" si="60"/>
        <v>135.839534040491</v>
      </c>
      <c r="AC177" s="48"/>
      <c r="AD177" s="48"/>
    </row>
    <row r="178" spans="1:30" x14ac:dyDescent="0.3">
      <c r="A178" s="10">
        <v>451447</v>
      </c>
      <c r="B178" s="10">
        <v>3031.7979999999998</v>
      </c>
      <c r="C178" s="10" t="s">
        <v>760</v>
      </c>
      <c r="D178" s="10" t="s">
        <v>761</v>
      </c>
      <c r="E178" s="10">
        <v>623</v>
      </c>
      <c r="F178" s="12">
        <f t="shared" si="52"/>
        <v>628.5</v>
      </c>
      <c r="H178" s="13">
        <f t="shared" si="49"/>
        <v>39.501427777777799</v>
      </c>
      <c r="I178" s="14">
        <f t="shared" si="50"/>
        <v>52.534708333333299</v>
      </c>
      <c r="J178" s="29">
        <f t="shared" si="48"/>
        <v>0.50142777777779901</v>
      </c>
      <c r="K178" s="25">
        <f t="shared" si="51"/>
        <v>5823062.2462525703</v>
      </c>
      <c r="L178" s="14">
        <f t="shared" si="53"/>
        <v>534025.70861097705</v>
      </c>
      <c r="M178" s="14">
        <f t="shared" si="66"/>
        <v>-12799.667038919401</v>
      </c>
      <c r="N178" s="14">
        <f t="shared" si="67"/>
        <v>4548.8804970210203</v>
      </c>
      <c r="O178" s="25">
        <f t="shared" si="54"/>
        <v>160.81506852016</v>
      </c>
      <c r="P178" s="14">
        <f t="shared" si="68"/>
        <v>13583.9534040491</v>
      </c>
      <c r="Q178" s="25">
        <f t="shared" si="61"/>
        <v>609.87870040130599</v>
      </c>
      <c r="R178" s="14">
        <f t="shared" si="69"/>
        <v>2.5732733810736401</v>
      </c>
      <c r="S178" s="27">
        <f t="shared" si="62"/>
        <v>163.32454000000001</v>
      </c>
      <c r="T178" s="27">
        <f t="shared" si="63"/>
        <v>1.89669666666667</v>
      </c>
      <c r="U178" s="16">
        <f t="shared" si="55"/>
        <v>-2.5094714798400202</v>
      </c>
      <c r="V178" s="16">
        <f t="shared" si="56"/>
        <v>0.67657671440696998</v>
      </c>
      <c r="W178" s="56">
        <f t="shared" si="57"/>
        <v>58289.567999999999</v>
      </c>
      <c r="X178" s="51">
        <f t="shared" si="64"/>
        <v>69089.567999999999</v>
      </c>
      <c r="Y178" s="51">
        <f t="shared" si="65"/>
        <v>89.567999999999302</v>
      </c>
      <c r="Z178" s="52">
        <f t="shared" si="58"/>
        <v>-150.568288790401</v>
      </c>
      <c r="AA178" s="52">
        <f t="shared" si="59"/>
        <v>40.594602864418199</v>
      </c>
      <c r="AB178" s="48">
        <f t="shared" si="60"/>
        <v>135.839534040491</v>
      </c>
      <c r="AC178" s="48"/>
      <c r="AD178" s="48"/>
    </row>
    <row r="179" spans="1:30" x14ac:dyDescent="0.3">
      <c r="A179" s="10">
        <v>451459</v>
      </c>
      <c r="B179" s="10">
        <v>3031.8780000000002</v>
      </c>
      <c r="C179" s="10" t="s">
        <v>762</v>
      </c>
      <c r="D179" s="10" t="s">
        <v>763</v>
      </c>
      <c r="E179" s="10">
        <v>622</v>
      </c>
      <c r="F179" s="12">
        <f t="shared" si="52"/>
        <v>627.5</v>
      </c>
      <c r="H179" s="13">
        <f t="shared" si="49"/>
        <v>39.501383333333301</v>
      </c>
      <c r="I179" s="14">
        <f t="shared" si="50"/>
        <v>52.534794444444401</v>
      </c>
      <c r="J179" s="29">
        <f t="shared" si="48"/>
        <v>0.50138333333330098</v>
      </c>
      <c r="K179" s="25">
        <f t="shared" si="51"/>
        <v>5823071.80759981</v>
      </c>
      <c r="L179" s="14">
        <f t="shared" si="53"/>
        <v>534022.62617810396</v>
      </c>
      <c r="M179" s="14">
        <f t="shared" si="66"/>
        <v>-12790.105691679701</v>
      </c>
      <c r="N179" s="14">
        <f t="shared" si="67"/>
        <v>4545.7980641479398</v>
      </c>
      <c r="O179" s="25">
        <f t="shared" si="54"/>
        <v>160.81381336107501</v>
      </c>
      <c r="P179" s="14">
        <f t="shared" si="68"/>
        <v>13573.911876992201</v>
      </c>
      <c r="Q179" s="25">
        <f t="shared" si="61"/>
        <v>608.90011698521698</v>
      </c>
      <c r="R179" s="14">
        <f t="shared" si="69"/>
        <v>2.57104349428502</v>
      </c>
      <c r="S179" s="27">
        <f t="shared" si="62"/>
        <v>163.32454000000001</v>
      </c>
      <c r="T179" s="27">
        <f t="shared" si="63"/>
        <v>1.89669666666667</v>
      </c>
      <c r="U179" s="16">
        <f t="shared" si="55"/>
        <v>-2.5107266389250098</v>
      </c>
      <c r="V179" s="16">
        <f t="shared" si="56"/>
        <v>0.67434682761834996</v>
      </c>
      <c r="W179" s="56">
        <f t="shared" si="57"/>
        <v>58289.648000000001</v>
      </c>
      <c r="X179" s="51">
        <f t="shared" si="64"/>
        <v>69089.648000000001</v>
      </c>
      <c r="Y179" s="51">
        <f t="shared" si="65"/>
        <v>89.648000000001005</v>
      </c>
      <c r="Z179" s="52">
        <f t="shared" si="58"/>
        <v>-150.643598335501</v>
      </c>
      <c r="AA179" s="52">
        <f t="shared" si="59"/>
        <v>40.460809657101002</v>
      </c>
      <c r="AB179" s="48">
        <f t="shared" si="60"/>
        <v>135.73911876992199</v>
      </c>
      <c r="AC179" s="48"/>
      <c r="AD179" s="48"/>
    </row>
    <row r="180" spans="1:30" x14ac:dyDescent="0.3">
      <c r="A180" s="10">
        <v>451471</v>
      </c>
      <c r="B180" s="10">
        <v>3031.9580000000001</v>
      </c>
      <c r="C180" s="10" t="s">
        <v>764</v>
      </c>
      <c r="D180" s="10" t="s">
        <v>765</v>
      </c>
      <c r="E180" s="10">
        <v>622</v>
      </c>
      <c r="F180" s="12">
        <f t="shared" si="52"/>
        <v>627.5</v>
      </c>
      <c r="H180" s="13">
        <f t="shared" si="49"/>
        <v>39.501319444444398</v>
      </c>
      <c r="I180" s="14">
        <f t="shared" si="50"/>
        <v>52.534880555555603</v>
      </c>
      <c r="J180" s="29">
        <f t="shared" si="48"/>
        <v>0.50131944444439802</v>
      </c>
      <c r="K180" s="25">
        <f t="shared" si="51"/>
        <v>5823081.3597854003</v>
      </c>
      <c r="L180" s="14">
        <f t="shared" si="53"/>
        <v>534018.22431660898</v>
      </c>
      <c r="M180" s="14">
        <f t="shared" si="66"/>
        <v>-12780.5535060893</v>
      </c>
      <c r="N180" s="14">
        <f t="shared" si="67"/>
        <v>4541.3962026529398</v>
      </c>
      <c r="O180" s="25">
        <f t="shared" si="54"/>
        <v>160.817821060624</v>
      </c>
      <c r="P180" s="14">
        <f t="shared" si="68"/>
        <v>13563.437152561401</v>
      </c>
      <c r="Q180" s="25">
        <f t="shared" si="61"/>
        <v>608.92244061644601</v>
      </c>
      <c r="R180" s="14">
        <f t="shared" si="69"/>
        <v>2.5731247826894199</v>
      </c>
      <c r="S180" s="27">
        <f t="shared" si="62"/>
        <v>163.32454000000001</v>
      </c>
      <c r="T180" s="27">
        <f t="shared" si="63"/>
        <v>1.89669666666667</v>
      </c>
      <c r="U180" s="16">
        <f t="shared" si="55"/>
        <v>-2.5067189393760101</v>
      </c>
      <c r="V180" s="16">
        <f t="shared" si="56"/>
        <v>0.67642811602274999</v>
      </c>
      <c r="W180" s="56">
        <f t="shared" si="57"/>
        <v>58289.728000000003</v>
      </c>
      <c r="X180" s="51">
        <f t="shared" si="64"/>
        <v>69089.728000000003</v>
      </c>
      <c r="Y180" s="51">
        <f t="shared" si="65"/>
        <v>89.728000000002794</v>
      </c>
      <c r="Z180" s="52">
        <f t="shared" si="58"/>
        <v>-150.40313636256101</v>
      </c>
      <c r="AA180" s="52">
        <f t="shared" si="59"/>
        <v>40.585686961364999</v>
      </c>
      <c r="AB180" s="48">
        <f t="shared" si="60"/>
        <v>135.634371525614</v>
      </c>
      <c r="AC180" s="48"/>
      <c r="AD180" s="48"/>
    </row>
    <row r="181" spans="1:30" x14ac:dyDescent="0.3">
      <c r="A181" s="10">
        <v>451477</v>
      </c>
      <c r="B181" s="10">
        <v>3031.998</v>
      </c>
      <c r="C181" s="10" t="s">
        <v>764</v>
      </c>
      <c r="D181" s="10" t="s">
        <v>765</v>
      </c>
      <c r="E181" s="10">
        <v>622</v>
      </c>
      <c r="F181" s="12">
        <f t="shared" si="52"/>
        <v>627.5</v>
      </c>
      <c r="H181" s="13">
        <f t="shared" si="49"/>
        <v>39.501319444444398</v>
      </c>
      <c r="I181" s="14">
        <f t="shared" si="50"/>
        <v>52.534880555555603</v>
      </c>
      <c r="J181" s="29">
        <f t="shared" si="48"/>
        <v>0.50131944444439802</v>
      </c>
      <c r="K181" s="25">
        <f t="shared" si="51"/>
        <v>5823081.3597854003</v>
      </c>
      <c r="L181" s="14">
        <f t="shared" si="53"/>
        <v>534018.22431660898</v>
      </c>
      <c r="M181" s="14">
        <f t="shared" si="66"/>
        <v>-12780.5535060893</v>
      </c>
      <c r="N181" s="14">
        <f t="shared" si="67"/>
        <v>4541.3962026529398</v>
      </c>
      <c r="O181" s="25">
        <f t="shared" si="54"/>
        <v>160.817821060624</v>
      </c>
      <c r="P181" s="14">
        <f t="shared" si="68"/>
        <v>13563.437152561401</v>
      </c>
      <c r="Q181" s="25">
        <f t="shared" si="61"/>
        <v>608.92244061644601</v>
      </c>
      <c r="R181" s="14">
        <f t="shared" si="69"/>
        <v>2.5731247826894199</v>
      </c>
      <c r="S181" s="27">
        <f t="shared" si="62"/>
        <v>163.32454000000001</v>
      </c>
      <c r="T181" s="27">
        <f t="shared" si="63"/>
        <v>1.89669666666667</v>
      </c>
      <c r="U181" s="16">
        <f t="shared" si="55"/>
        <v>-2.5067189393760101</v>
      </c>
      <c r="V181" s="16">
        <f t="shared" si="56"/>
        <v>0.67642811602274999</v>
      </c>
      <c r="W181" s="56">
        <f t="shared" si="57"/>
        <v>58289.767999999996</v>
      </c>
      <c r="X181" s="51">
        <f t="shared" si="64"/>
        <v>69089.767999999996</v>
      </c>
      <c r="Y181" s="51">
        <f t="shared" si="65"/>
        <v>89.767999999996405</v>
      </c>
      <c r="Z181" s="52">
        <f t="shared" si="58"/>
        <v>-150.40313636256101</v>
      </c>
      <c r="AA181" s="52">
        <f t="shared" si="59"/>
        <v>40.585686961364999</v>
      </c>
      <c r="AB181" s="48">
        <f t="shared" si="60"/>
        <v>135.634371525614</v>
      </c>
      <c r="AC181" s="48"/>
      <c r="AD181" s="48"/>
    </row>
    <row r="182" spans="1:30" x14ac:dyDescent="0.3">
      <c r="A182" s="10">
        <v>451489</v>
      </c>
      <c r="B182" s="10">
        <v>3032.078</v>
      </c>
      <c r="C182" s="10" t="s">
        <v>766</v>
      </c>
      <c r="D182" s="10" t="s">
        <v>767</v>
      </c>
      <c r="E182" s="10">
        <v>621</v>
      </c>
      <c r="F182" s="12">
        <f t="shared" si="52"/>
        <v>626.5</v>
      </c>
      <c r="H182" s="13">
        <f t="shared" si="49"/>
        <v>39.501275</v>
      </c>
      <c r="I182" s="14">
        <f t="shared" si="50"/>
        <v>52.5349694444444</v>
      </c>
      <c r="J182" s="29">
        <f t="shared" si="48"/>
        <v>0.50127500000000003</v>
      </c>
      <c r="K182" s="25">
        <f t="shared" si="51"/>
        <v>5823091.2302438496</v>
      </c>
      <c r="L182" s="14">
        <f t="shared" si="53"/>
        <v>534015.13976319996</v>
      </c>
      <c r="M182" s="14">
        <f t="shared" si="66"/>
        <v>-12770.683047640099</v>
      </c>
      <c r="N182" s="14">
        <f t="shared" si="67"/>
        <v>4538.3116492439303</v>
      </c>
      <c r="O182" s="25">
        <f t="shared" si="54"/>
        <v>160.816136920476</v>
      </c>
      <c r="P182" s="14">
        <f t="shared" si="68"/>
        <v>13553.103634553399</v>
      </c>
      <c r="Q182" s="25">
        <f t="shared" si="61"/>
        <v>607.94444642263602</v>
      </c>
      <c r="R182" s="14">
        <f t="shared" si="69"/>
        <v>2.5709493290952099</v>
      </c>
      <c r="S182" s="27">
        <f t="shared" si="62"/>
        <v>163.32454000000001</v>
      </c>
      <c r="T182" s="27">
        <f t="shared" si="63"/>
        <v>1.89669666666667</v>
      </c>
      <c r="U182" s="16">
        <f t="shared" si="55"/>
        <v>-2.5084030795240202</v>
      </c>
      <c r="V182" s="16">
        <f t="shared" si="56"/>
        <v>0.67425266242853998</v>
      </c>
      <c r="W182" s="56">
        <f t="shared" si="57"/>
        <v>58289.847999999904</v>
      </c>
      <c r="X182" s="51">
        <f t="shared" si="64"/>
        <v>69089.847999999896</v>
      </c>
      <c r="Y182" s="51">
        <f t="shared" si="65"/>
        <v>89.847999999896302</v>
      </c>
      <c r="Z182" s="52">
        <f t="shared" si="58"/>
        <v>-150.504184771441</v>
      </c>
      <c r="AA182" s="52">
        <f t="shared" si="59"/>
        <v>40.4551597457124</v>
      </c>
      <c r="AB182" s="48">
        <f t="shared" si="60"/>
        <v>135.53103634553401</v>
      </c>
      <c r="AC182" s="48"/>
      <c r="AD182" s="48"/>
    </row>
    <row r="183" spans="1:30" x14ac:dyDescent="0.3">
      <c r="A183" s="10">
        <v>451501</v>
      </c>
      <c r="B183" s="10">
        <v>3032.1579999999999</v>
      </c>
      <c r="C183" s="10" t="s">
        <v>768</v>
      </c>
      <c r="D183" s="10" t="s">
        <v>769</v>
      </c>
      <c r="E183" s="10">
        <v>621</v>
      </c>
      <c r="F183" s="12">
        <f t="shared" si="52"/>
        <v>626.5</v>
      </c>
      <c r="H183" s="13">
        <f t="shared" si="49"/>
        <v>39.501236111111098</v>
      </c>
      <c r="I183" s="14">
        <f t="shared" si="50"/>
        <v>52.535049999999998</v>
      </c>
      <c r="J183" s="29">
        <f t="shared" si="48"/>
        <v>0.501236111111098</v>
      </c>
      <c r="K183" s="25">
        <f t="shared" si="51"/>
        <v>5823100.1760030203</v>
      </c>
      <c r="L183" s="14">
        <f t="shared" si="53"/>
        <v>534012.43864248996</v>
      </c>
      <c r="M183" s="14">
        <f t="shared" si="66"/>
        <v>-12761.7372884694</v>
      </c>
      <c r="N183" s="14">
        <f t="shared" si="67"/>
        <v>4535.6105285339299</v>
      </c>
      <c r="O183" s="25">
        <f t="shared" si="54"/>
        <v>160.81423180062001</v>
      </c>
      <c r="P183" s="14">
        <f t="shared" si="68"/>
        <v>13543.769840279299</v>
      </c>
      <c r="Q183" s="25">
        <f t="shared" si="61"/>
        <v>607.96430884551796</v>
      </c>
      <c r="R183" s="14">
        <f t="shared" si="69"/>
        <v>2.5728064212336998</v>
      </c>
      <c r="S183" s="27">
        <f t="shared" si="62"/>
        <v>163.32454000000001</v>
      </c>
      <c r="T183" s="27">
        <f t="shared" si="63"/>
        <v>1.89669666666667</v>
      </c>
      <c r="U183" s="16">
        <f t="shared" si="55"/>
        <v>-2.51030819938001</v>
      </c>
      <c r="V183" s="16">
        <f t="shared" si="56"/>
        <v>0.67610975456703004</v>
      </c>
      <c r="W183" s="56">
        <f t="shared" si="57"/>
        <v>58289.928</v>
      </c>
      <c r="X183" s="51">
        <f t="shared" si="64"/>
        <v>69089.928</v>
      </c>
      <c r="Y183" s="51">
        <f t="shared" si="65"/>
        <v>89.927999999999898</v>
      </c>
      <c r="Z183" s="52">
        <f t="shared" si="58"/>
        <v>-150.61849196280099</v>
      </c>
      <c r="AA183" s="52">
        <f t="shared" si="59"/>
        <v>40.566585274021797</v>
      </c>
      <c r="AB183" s="48">
        <f t="shared" si="60"/>
        <v>135.43769840279299</v>
      </c>
      <c r="AC183" s="48"/>
      <c r="AD183" s="48"/>
    </row>
    <row r="184" spans="1:30" x14ac:dyDescent="0.3">
      <c r="A184" s="10">
        <v>451613</v>
      </c>
      <c r="B184" s="10">
        <v>3032.9180000000001</v>
      </c>
      <c r="C184" s="10" t="s">
        <v>770</v>
      </c>
      <c r="D184" s="10" t="s">
        <v>771</v>
      </c>
      <c r="E184" s="10">
        <v>617</v>
      </c>
      <c r="F184" s="12">
        <f t="shared" si="52"/>
        <v>622.5</v>
      </c>
      <c r="H184" s="13">
        <f t="shared" si="49"/>
        <v>39.500827777777801</v>
      </c>
      <c r="I184" s="14">
        <f t="shared" si="50"/>
        <v>52.535736111111099</v>
      </c>
      <c r="J184" s="29">
        <f t="shared" ref="J184:J247" si="70">H184-39</f>
        <v>0.50082777777780096</v>
      </c>
      <c r="K184" s="25">
        <f t="shared" si="51"/>
        <v>5823176.3329518801</v>
      </c>
      <c r="L184" s="14">
        <f t="shared" si="53"/>
        <v>533984.20077217405</v>
      </c>
      <c r="M184" s="14">
        <f t="shared" si="66"/>
        <v>-12685.5803396096</v>
      </c>
      <c r="N184" s="14">
        <f t="shared" si="67"/>
        <v>4507.3726582180198</v>
      </c>
      <c r="O184" s="25">
        <f t="shared" si="54"/>
        <v>160.818928375751</v>
      </c>
      <c r="P184" s="14">
        <f t="shared" si="68"/>
        <v>13462.553874831499</v>
      </c>
      <c r="Q184" s="25">
        <f t="shared" si="61"/>
        <v>604.136559819951</v>
      </c>
      <c r="R184" s="14">
        <f t="shared" si="69"/>
        <v>2.57203081485047</v>
      </c>
      <c r="S184" s="27">
        <f t="shared" si="62"/>
        <v>163.32454000000001</v>
      </c>
      <c r="T184" s="27">
        <f t="shared" si="63"/>
        <v>1.89669666666667</v>
      </c>
      <c r="U184" s="16">
        <f t="shared" si="55"/>
        <v>-2.5056116242490099</v>
      </c>
      <c r="V184" s="16">
        <f t="shared" si="56"/>
        <v>0.6753341481838</v>
      </c>
      <c r="W184" s="56">
        <f t="shared" si="57"/>
        <v>58290.688000000002</v>
      </c>
      <c r="X184" s="51">
        <f t="shared" si="64"/>
        <v>69090.687999999995</v>
      </c>
      <c r="Y184" s="51">
        <f t="shared" si="65"/>
        <v>90.687999999994602</v>
      </c>
      <c r="Z184" s="52">
        <f t="shared" si="58"/>
        <v>-150.336697454941</v>
      </c>
      <c r="AA184" s="52">
        <f t="shared" si="59"/>
        <v>40.520048891027997</v>
      </c>
      <c r="AB184" s="48">
        <f t="shared" si="60"/>
        <v>134.62553874831499</v>
      </c>
      <c r="AC184" s="48"/>
      <c r="AD184" s="48"/>
    </row>
    <row r="185" spans="1:30" x14ac:dyDescent="0.3">
      <c r="A185" s="10">
        <v>451625</v>
      </c>
      <c r="B185" s="10">
        <v>3032.998</v>
      </c>
      <c r="C185" s="10" t="s">
        <v>770</v>
      </c>
      <c r="D185" s="10" t="s">
        <v>771</v>
      </c>
      <c r="E185" s="10">
        <v>616</v>
      </c>
      <c r="F185" s="12">
        <f t="shared" si="52"/>
        <v>621.5</v>
      </c>
      <c r="H185" s="13">
        <f t="shared" si="49"/>
        <v>39.500827777777801</v>
      </c>
      <c r="I185" s="14">
        <f t="shared" si="50"/>
        <v>52.535736111111099</v>
      </c>
      <c r="J185" s="29">
        <f t="shared" si="70"/>
        <v>0.50082777777780096</v>
      </c>
      <c r="K185" s="25">
        <f t="shared" si="51"/>
        <v>5823176.3329518801</v>
      </c>
      <c r="L185" s="14">
        <f t="shared" si="53"/>
        <v>533984.20077217405</v>
      </c>
      <c r="M185" s="14">
        <f t="shared" si="66"/>
        <v>-12685.5803396096</v>
      </c>
      <c r="N185" s="14">
        <f t="shared" si="67"/>
        <v>4507.3726582180198</v>
      </c>
      <c r="O185" s="25">
        <f t="shared" si="54"/>
        <v>160.818928375751</v>
      </c>
      <c r="P185" s="14">
        <f t="shared" si="68"/>
        <v>13462.553874831499</v>
      </c>
      <c r="Q185" s="25">
        <f t="shared" si="61"/>
        <v>603.136559819951</v>
      </c>
      <c r="R185" s="14">
        <f t="shared" si="69"/>
        <v>2.56777059330682</v>
      </c>
      <c r="S185" s="27">
        <f t="shared" si="62"/>
        <v>163.32454000000001</v>
      </c>
      <c r="T185" s="27">
        <f t="shared" si="63"/>
        <v>1.89669666666667</v>
      </c>
      <c r="U185" s="16">
        <f t="shared" si="55"/>
        <v>-2.5056116242490099</v>
      </c>
      <c r="V185" s="16">
        <f t="shared" si="56"/>
        <v>0.67107392664014998</v>
      </c>
      <c r="W185" s="56">
        <f t="shared" si="57"/>
        <v>58290.767999999996</v>
      </c>
      <c r="X185" s="51">
        <f t="shared" si="64"/>
        <v>69090.767999999996</v>
      </c>
      <c r="Y185" s="51">
        <f t="shared" si="65"/>
        <v>90.767999999996405</v>
      </c>
      <c r="Z185" s="52">
        <f t="shared" si="58"/>
        <v>-150.336697454941</v>
      </c>
      <c r="AA185" s="52">
        <f t="shared" si="59"/>
        <v>40.264435598409001</v>
      </c>
      <c r="AB185" s="48">
        <f t="shared" si="60"/>
        <v>134.62553874831499</v>
      </c>
      <c r="AC185" s="48"/>
      <c r="AD185" s="48"/>
    </row>
    <row r="186" spans="1:30" x14ac:dyDescent="0.3">
      <c r="A186" s="10">
        <v>451637</v>
      </c>
      <c r="B186" s="10">
        <v>3033.078</v>
      </c>
      <c r="C186" s="10" t="s">
        <v>772</v>
      </c>
      <c r="D186" s="10" t="s">
        <v>773</v>
      </c>
      <c r="E186" s="10">
        <v>616</v>
      </c>
      <c r="F186" s="12">
        <f t="shared" si="52"/>
        <v>621.5</v>
      </c>
      <c r="H186" s="13">
        <f t="shared" si="49"/>
        <v>39.500783333333302</v>
      </c>
      <c r="I186" s="14">
        <f t="shared" si="50"/>
        <v>52.535827777777797</v>
      </c>
      <c r="J186" s="29">
        <f t="shared" si="70"/>
        <v>0.50078333333330205</v>
      </c>
      <c r="K186" s="25">
        <f t="shared" si="51"/>
        <v>5823186.5125390599</v>
      </c>
      <c r="L186" s="14">
        <f t="shared" si="53"/>
        <v>533981.11419942405</v>
      </c>
      <c r="M186" s="14">
        <f t="shared" si="66"/>
        <v>-12675.400752429799</v>
      </c>
      <c r="N186" s="14">
        <f t="shared" si="67"/>
        <v>4504.2860854680102</v>
      </c>
      <c r="O186" s="25">
        <f t="shared" si="54"/>
        <v>160.81679969161399</v>
      </c>
      <c r="P186" s="14">
        <f t="shared" si="68"/>
        <v>13451.928388689799</v>
      </c>
      <c r="Q186" s="25">
        <f t="shared" si="61"/>
        <v>603.15901878047305</v>
      </c>
      <c r="R186" s="14">
        <f t="shared" si="69"/>
        <v>2.5698959549508</v>
      </c>
      <c r="S186" s="27">
        <f t="shared" si="62"/>
        <v>163.32454000000001</v>
      </c>
      <c r="T186" s="27">
        <f t="shared" si="63"/>
        <v>1.89669666666667</v>
      </c>
      <c r="U186" s="16">
        <f t="shared" si="55"/>
        <v>-2.5077403083860199</v>
      </c>
      <c r="V186" s="16">
        <f t="shared" si="56"/>
        <v>0.67319928828413</v>
      </c>
      <c r="W186" s="56">
        <f t="shared" si="57"/>
        <v>58290.847999999904</v>
      </c>
      <c r="X186" s="51">
        <f t="shared" si="64"/>
        <v>69090.847999999896</v>
      </c>
      <c r="Y186" s="51">
        <f t="shared" si="65"/>
        <v>90.847999999896302</v>
      </c>
      <c r="Z186" s="52">
        <f t="shared" si="58"/>
        <v>-150.464418503161</v>
      </c>
      <c r="AA186" s="52">
        <f t="shared" si="59"/>
        <v>40.391957297047803</v>
      </c>
      <c r="AB186" s="48">
        <f t="shared" si="60"/>
        <v>134.51928388689799</v>
      </c>
      <c r="AC186" s="48"/>
      <c r="AD186" s="48"/>
    </row>
    <row r="187" spans="1:30" x14ac:dyDescent="0.3">
      <c r="A187" s="10">
        <v>451649</v>
      </c>
      <c r="B187" s="10">
        <v>3033.1579999999999</v>
      </c>
      <c r="C187" s="10" t="s">
        <v>774</v>
      </c>
      <c r="D187" s="10" t="s">
        <v>775</v>
      </c>
      <c r="E187" s="10">
        <v>615</v>
      </c>
      <c r="F187" s="12">
        <f t="shared" si="52"/>
        <v>620.5</v>
      </c>
      <c r="H187" s="13">
        <f t="shared" si="49"/>
        <v>39.5007194444444</v>
      </c>
      <c r="I187" s="14">
        <f t="shared" si="50"/>
        <v>52.535911111111098</v>
      </c>
      <c r="J187" s="29">
        <f t="shared" si="70"/>
        <v>0.50071944444439997</v>
      </c>
      <c r="K187" s="25">
        <f t="shared" si="51"/>
        <v>5823195.7556564603</v>
      </c>
      <c r="L187" s="14">
        <f t="shared" si="53"/>
        <v>533976.71466252895</v>
      </c>
      <c r="M187" s="14">
        <f t="shared" si="66"/>
        <v>-12666.1576350294</v>
      </c>
      <c r="N187" s="14">
        <f t="shared" si="67"/>
        <v>4499.8865485729102</v>
      </c>
      <c r="O187" s="25">
        <f t="shared" si="54"/>
        <v>160.82127779036</v>
      </c>
      <c r="P187" s="14">
        <f t="shared" si="68"/>
        <v>13441.745726855601</v>
      </c>
      <c r="Q187" s="25">
        <f t="shared" si="61"/>
        <v>602.18052510844097</v>
      </c>
      <c r="R187" s="14">
        <f t="shared" si="69"/>
        <v>2.5676690098932098</v>
      </c>
      <c r="S187" s="27">
        <f t="shared" si="62"/>
        <v>163.32454000000001</v>
      </c>
      <c r="T187" s="27">
        <f t="shared" si="63"/>
        <v>1.89669666666667</v>
      </c>
      <c r="U187" s="16">
        <f t="shared" si="55"/>
        <v>-2.5032622096400101</v>
      </c>
      <c r="V187" s="16">
        <f t="shared" si="56"/>
        <v>0.67097234322653998</v>
      </c>
      <c r="W187" s="56">
        <f t="shared" si="57"/>
        <v>58290.928</v>
      </c>
      <c r="X187" s="51">
        <f t="shared" si="64"/>
        <v>69090.928</v>
      </c>
      <c r="Y187" s="51">
        <f t="shared" si="65"/>
        <v>90.927999999999898</v>
      </c>
      <c r="Z187" s="52">
        <f t="shared" si="58"/>
        <v>-150.19573257840099</v>
      </c>
      <c r="AA187" s="52">
        <f t="shared" si="59"/>
        <v>40.258340593592401</v>
      </c>
      <c r="AB187" s="48">
        <f t="shared" si="60"/>
        <v>134.41745726855601</v>
      </c>
      <c r="AC187" s="48"/>
      <c r="AD187" s="48"/>
    </row>
    <row r="188" spans="1:30" x14ac:dyDescent="0.3">
      <c r="A188" s="10">
        <v>451661</v>
      </c>
      <c r="B188" s="10">
        <v>3033.2379999999998</v>
      </c>
      <c r="C188" s="10" t="s">
        <v>776</v>
      </c>
      <c r="D188" s="10" t="s">
        <v>777</v>
      </c>
      <c r="E188" s="10">
        <v>615</v>
      </c>
      <c r="F188" s="12">
        <f t="shared" si="52"/>
        <v>620.5</v>
      </c>
      <c r="H188" s="13">
        <f t="shared" si="49"/>
        <v>39.500675000000001</v>
      </c>
      <c r="I188" s="14">
        <f t="shared" si="50"/>
        <v>52.5359972222222</v>
      </c>
      <c r="J188" s="29">
        <f t="shared" si="70"/>
        <v>0.50067500000000098</v>
      </c>
      <c r="K188" s="25">
        <f t="shared" si="51"/>
        <v>5823205.3170357402</v>
      </c>
      <c r="L188" s="14">
        <f t="shared" si="53"/>
        <v>533973.63240493997</v>
      </c>
      <c r="M188" s="14">
        <f t="shared" si="66"/>
        <v>-12656.5962557494</v>
      </c>
      <c r="N188" s="14">
        <f t="shared" si="67"/>
        <v>4496.8042909839396</v>
      </c>
      <c r="O188" s="25">
        <f t="shared" si="54"/>
        <v>160.82001323405299</v>
      </c>
      <c r="P188" s="14">
        <f t="shared" si="68"/>
        <v>13431.7041961347</v>
      </c>
      <c r="Q188" s="25">
        <f t="shared" si="61"/>
        <v>602.20171741208503</v>
      </c>
      <c r="R188" s="14">
        <f t="shared" si="69"/>
        <v>2.5696803758555902</v>
      </c>
      <c r="S188" s="27">
        <f t="shared" si="62"/>
        <v>163.32454000000001</v>
      </c>
      <c r="T188" s="27">
        <f t="shared" si="63"/>
        <v>1.89669666666667</v>
      </c>
      <c r="U188" s="16">
        <f t="shared" si="55"/>
        <v>-2.5045267659470198</v>
      </c>
      <c r="V188" s="16">
        <f t="shared" si="56"/>
        <v>0.67298370918892003</v>
      </c>
      <c r="W188" s="56">
        <f t="shared" si="57"/>
        <v>58291.008000000002</v>
      </c>
      <c r="X188" s="51">
        <f t="shared" si="64"/>
        <v>69091.008000000002</v>
      </c>
      <c r="Y188" s="51">
        <f t="shared" si="65"/>
        <v>91.008000000001601</v>
      </c>
      <c r="Z188" s="52">
        <f t="shared" si="58"/>
        <v>-150.27160595682099</v>
      </c>
      <c r="AA188" s="52">
        <f t="shared" si="59"/>
        <v>40.379022551335197</v>
      </c>
      <c r="AB188" s="48">
        <f t="shared" si="60"/>
        <v>134.317041961347</v>
      </c>
      <c r="AC188" s="48"/>
      <c r="AD188" s="48"/>
    </row>
    <row r="189" spans="1:30" x14ac:dyDescent="0.3">
      <c r="A189" s="10">
        <v>451667</v>
      </c>
      <c r="B189" s="10">
        <v>3033.2779999999998</v>
      </c>
      <c r="C189" s="10" t="s">
        <v>776</v>
      </c>
      <c r="D189" s="10" t="s">
        <v>777</v>
      </c>
      <c r="E189" s="10">
        <v>615</v>
      </c>
      <c r="F189" s="12">
        <f t="shared" si="52"/>
        <v>620.5</v>
      </c>
      <c r="H189" s="13">
        <f t="shared" si="49"/>
        <v>39.500675000000001</v>
      </c>
      <c r="I189" s="14">
        <f t="shared" si="50"/>
        <v>52.5359972222222</v>
      </c>
      <c r="J189" s="29">
        <f t="shared" si="70"/>
        <v>0.50067500000000098</v>
      </c>
      <c r="K189" s="25">
        <f t="shared" si="51"/>
        <v>5823205.3170357402</v>
      </c>
      <c r="L189" s="14">
        <f t="shared" si="53"/>
        <v>533973.63240493997</v>
      </c>
      <c r="M189" s="14">
        <f t="shared" si="66"/>
        <v>-12656.5962557494</v>
      </c>
      <c r="N189" s="14">
        <f t="shared" si="67"/>
        <v>4496.8042909839396</v>
      </c>
      <c r="O189" s="25">
        <f t="shared" si="54"/>
        <v>160.82001323405299</v>
      </c>
      <c r="P189" s="14">
        <f t="shared" si="68"/>
        <v>13431.7041961347</v>
      </c>
      <c r="Q189" s="25">
        <f t="shared" si="61"/>
        <v>602.20171741208503</v>
      </c>
      <c r="R189" s="14">
        <f t="shared" si="69"/>
        <v>2.5696803758555902</v>
      </c>
      <c r="S189" s="27">
        <f t="shared" si="62"/>
        <v>163.32454000000001</v>
      </c>
      <c r="T189" s="27">
        <f t="shared" si="63"/>
        <v>1.89669666666667</v>
      </c>
      <c r="U189" s="16">
        <f t="shared" si="55"/>
        <v>-2.5045267659470198</v>
      </c>
      <c r="V189" s="16">
        <f t="shared" si="56"/>
        <v>0.67298370918892003</v>
      </c>
      <c r="W189" s="56">
        <f t="shared" si="57"/>
        <v>58291.048000000003</v>
      </c>
      <c r="X189" s="51">
        <f t="shared" si="64"/>
        <v>69091.047999999995</v>
      </c>
      <c r="Y189" s="51">
        <f t="shared" si="65"/>
        <v>91.047999999995199</v>
      </c>
      <c r="Z189" s="52">
        <f t="shared" si="58"/>
        <v>-150.27160595682099</v>
      </c>
      <c r="AA189" s="52">
        <f t="shared" si="59"/>
        <v>40.379022551335197</v>
      </c>
      <c r="AB189" s="48">
        <f t="shared" si="60"/>
        <v>134.317041961347</v>
      </c>
      <c r="AC189" s="48"/>
      <c r="AD189" s="48"/>
    </row>
    <row r="190" spans="1:30" x14ac:dyDescent="0.3">
      <c r="A190" s="10">
        <v>451679</v>
      </c>
      <c r="B190" s="10">
        <v>3033.3580000000002</v>
      </c>
      <c r="C190" s="10" t="s">
        <v>778</v>
      </c>
      <c r="D190" s="10" t="s">
        <v>779</v>
      </c>
      <c r="E190" s="10">
        <v>615</v>
      </c>
      <c r="F190" s="12">
        <f t="shared" si="52"/>
        <v>620.5</v>
      </c>
      <c r="H190" s="13">
        <f t="shared" si="49"/>
        <v>39.5006138888889</v>
      </c>
      <c r="I190" s="14">
        <f t="shared" si="50"/>
        <v>52.536083333333302</v>
      </c>
      <c r="J190" s="29">
        <f t="shared" si="70"/>
        <v>0.50061388888890002</v>
      </c>
      <c r="K190" s="25">
        <f t="shared" si="51"/>
        <v>5823214.8705736203</v>
      </c>
      <c r="L190" s="14">
        <f t="shared" si="53"/>
        <v>533969.41924107401</v>
      </c>
      <c r="M190" s="14">
        <f t="shared" si="66"/>
        <v>-12647.042717869301</v>
      </c>
      <c r="N190" s="14">
        <f t="shared" si="67"/>
        <v>4492.5911271179802</v>
      </c>
      <c r="O190" s="25">
        <f t="shared" si="54"/>
        <v>160.82330721756099</v>
      </c>
      <c r="P190" s="14">
        <f t="shared" si="68"/>
        <v>13421.2914633082</v>
      </c>
      <c r="Q190" s="25">
        <f t="shared" si="61"/>
        <v>602.22367639747097</v>
      </c>
      <c r="R190" s="14">
        <f t="shared" si="69"/>
        <v>2.5717692058929602</v>
      </c>
      <c r="S190" s="27">
        <f t="shared" si="62"/>
        <v>163.32454000000001</v>
      </c>
      <c r="T190" s="27">
        <f t="shared" si="63"/>
        <v>1.89669666666667</v>
      </c>
      <c r="U190" s="16">
        <f t="shared" si="55"/>
        <v>-2.5012327824390201</v>
      </c>
      <c r="V190" s="16">
        <f t="shared" si="56"/>
        <v>0.67507253922628996</v>
      </c>
      <c r="W190" s="56">
        <f t="shared" si="57"/>
        <v>58291.127999999997</v>
      </c>
      <c r="X190" s="51">
        <f t="shared" si="64"/>
        <v>69091.127999999997</v>
      </c>
      <c r="Y190" s="51">
        <f t="shared" si="65"/>
        <v>91.127999999997002</v>
      </c>
      <c r="Z190" s="52">
        <f t="shared" si="58"/>
        <v>-150.07396694634099</v>
      </c>
      <c r="AA190" s="52">
        <f t="shared" si="59"/>
        <v>40.504352353577403</v>
      </c>
      <c r="AB190" s="48">
        <f t="shared" si="60"/>
        <v>134.21291463308199</v>
      </c>
      <c r="AC190" s="48"/>
      <c r="AD190" s="48"/>
    </row>
    <row r="191" spans="1:30" x14ac:dyDescent="0.3">
      <c r="A191" s="10">
        <v>451691</v>
      </c>
      <c r="B191" s="10">
        <v>3033.4380000000001</v>
      </c>
      <c r="C191" s="10" t="s">
        <v>778</v>
      </c>
      <c r="D191" s="10" t="s">
        <v>779</v>
      </c>
      <c r="E191" s="10">
        <v>614</v>
      </c>
      <c r="F191" s="12">
        <f t="shared" si="52"/>
        <v>619.5</v>
      </c>
      <c r="H191" s="13">
        <f t="shared" si="49"/>
        <v>39.5006138888889</v>
      </c>
      <c r="I191" s="14">
        <f t="shared" si="50"/>
        <v>52.536083333333302</v>
      </c>
      <c r="J191" s="29">
        <f t="shared" si="70"/>
        <v>0.50061388888890002</v>
      </c>
      <c r="K191" s="25">
        <f t="shared" si="51"/>
        <v>5823214.8705736203</v>
      </c>
      <c r="L191" s="14">
        <f t="shared" si="53"/>
        <v>533969.41924107401</v>
      </c>
      <c r="M191" s="14">
        <f t="shared" si="66"/>
        <v>-12647.042717869301</v>
      </c>
      <c r="N191" s="14">
        <f t="shared" si="67"/>
        <v>4492.5911271179802</v>
      </c>
      <c r="O191" s="25">
        <f t="shared" si="54"/>
        <v>160.82330721756099</v>
      </c>
      <c r="P191" s="14">
        <f t="shared" si="68"/>
        <v>13421.2914633082</v>
      </c>
      <c r="Q191" s="25">
        <f t="shared" si="61"/>
        <v>601.22367639747097</v>
      </c>
      <c r="R191" s="14">
        <f t="shared" si="69"/>
        <v>2.5674958876240299</v>
      </c>
      <c r="S191" s="27">
        <f t="shared" si="62"/>
        <v>163.32454000000001</v>
      </c>
      <c r="T191" s="27">
        <f t="shared" si="63"/>
        <v>1.89669666666667</v>
      </c>
      <c r="U191" s="16">
        <f t="shared" si="55"/>
        <v>-2.5012327824390201</v>
      </c>
      <c r="V191" s="16">
        <f t="shared" si="56"/>
        <v>0.67079922095736</v>
      </c>
      <c r="W191" s="56">
        <f t="shared" si="57"/>
        <v>58291.207999999999</v>
      </c>
      <c r="X191" s="51">
        <f t="shared" si="64"/>
        <v>69091.207999999999</v>
      </c>
      <c r="Y191" s="51">
        <f t="shared" si="65"/>
        <v>91.207999999998705</v>
      </c>
      <c r="Z191" s="52">
        <f t="shared" si="58"/>
        <v>-150.07396694634099</v>
      </c>
      <c r="AA191" s="52">
        <f t="shared" si="59"/>
        <v>40.247953257441601</v>
      </c>
      <c r="AB191" s="48">
        <f t="shared" si="60"/>
        <v>134.21291463308199</v>
      </c>
      <c r="AC191" s="48"/>
      <c r="AD191" s="48"/>
    </row>
    <row r="192" spans="1:30" x14ac:dyDescent="0.3">
      <c r="A192" s="10">
        <v>451709</v>
      </c>
      <c r="B192" s="10">
        <v>3033.558</v>
      </c>
      <c r="C192" s="10" t="s">
        <v>780</v>
      </c>
      <c r="D192" s="10" t="s">
        <v>781</v>
      </c>
      <c r="E192" s="10">
        <v>613</v>
      </c>
      <c r="F192" s="12">
        <f t="shared" si="52"/>
        <v>618.5</v>
      </c>
      <c r="H192" s="13">
        <f t="shared" si="49"/>
        <v>39.500525000000003</v>
      </c>
      <c r="I192" s="14">
        <f t="shared" si="50"/>
        <v>52.536252777777797</v>
      </c>
      <c r="J192" s="29">
        <f t="shared" si="70"/>
        <v>0.500525000000003</v>
      </c>
      <c r="K192" s="25">
        <f t="shared" si="51"/>
        <v>5823233.6842373405</v>
      </c>
      <c r="L192" s="14">
        <f t="shared" si="53"/>
        <v>533963.25693227898</v>
      </c>
      <c r="M192" s="14">
        <f t="shared" si="66"/>
        <v>-12628.2290541492</v>
      </c>
      <c r="N192" s="14">
        <f t="shared" si="67"/>
        <v>4486.4288183229501</v>
      </c>
      <c r="O192" s="25">
        <f t="shared" si="54"/>
        <v>160.82120890480201</v>
      </c>
      <c r="P192" s="14">
        <f t="shared" si="68"/>
        <v>13401.500385626099</v>
      </c>
      <c r="Q192" s="25">
        <f t="shared" si="61"/>
        <v>600.26536604602097</v>
      </c>
      <c r="R192" s="14">
        <f t="shared" si="69"/>
        <v>2.5671888501764899</v>
      </c>
      <c r="S192" s="27">
        <f t="shared" si="62"/>
        <v>163.32454000000001</v>
      </c>
      <c r="T192" s="27">
        <f t="shared" si="63"/>
        <v>1.89669666666667</v>
      </c>
      <c r="U192" s="16">
        <f t="shared" si="55"/>
        <v>-2.5033310951980101</v>
      </c>
      <c r="V192" s="16">
        <f t="shared" si="56"/>
        <v>0.67049218350981998</v>
      </c>
      <c r="W192" s="56">
        <f t="shared" si="57"/>
        <v>58291.328000000001</v>
      </c>
      <c r="X192" s="51">
        <f t="shared" si="64"/>
        <v>69091.327999999994</v>
      </c>
      <c r="Y192" s="51">
        <f t="shared" si="65"/>
        <v>91.327999999994105</v>
      </c>
      <c r="Z192" s="52">
        <f t="shared" si="58"/>
        <v>-150.19986571188099</v>
      </c>
      <c r="AA192" s="52">
        <f t="shared" si="59"/>
        <v>40.229531010589199</v>
      </c>
      <c r="AB192" s="48">
        <f t="shared" si="60"/>
        <v>134.01500385626099</v>
      </c>
      <c r="AC192" s="48"/>
      <c r="AD192" s="48"/>
    </row>
    <row r="193" spans="1:30" x14ac:dyDescent="0.3">
      <c r="A193" s="10">
        <v>451721</v>
      </c>
      <c r="B193" s="10">
        <v>3033.6379999999999</v>
      </c>
      <c r="C193" s="10" t="s">
        <v>782</v>
      </c>
      <c r="D193" s="10" t="s">
        <v>783</v>
      </c>
      <c r="E193" s="10">
        <v>613</v>
      </c>
      <c r="F193" s="12">
        <f t="shared" si="52"/>
        <v>618.5</v>
      </c>
      <c r="H193" s="13">
        <f t="shared" si="49"/>
        <v>39.500458333333299</v>
      </c>
      <c r="I193" s="14">
        <f t="shared" si="50"/>
        <v>52.536338888888899</v>
      </c>
      <c r="J193" s="29">
        <f t="shared" si="70"/>
        <v>0.50045833333329903</v>
      </c>
      <c r="K193" s="25">
        <f t="shared" si="51"/>
        <v>5823243.2351707397</v>
      </c>
      <c r="L193" s="14">
        <f t="shared" si="53"/>
        <v>533958.66684166703</v>
      </c>
      <c r="M193" s="14">
        <f t="shared" si="66"/>
        <v>-12618.678120750001</v>
      </c>
      <c r="N193" s="14">
        <f t="shared" si="67"/>
        <v>4481.8387277109996</v>
      </c>
      <c r="O193" s="25">
        <f t="shared" si="54"/>
        <v>160.82603470498</v>
      </c>
      <c r="P193" s="14">
        <f t="shared" si="68"/>
        <v>13390.9639644166</v>
      </c>
      <c r="Q193" s="25">
        <f t="shared" si="61"/>
        <v>600.28753578616795</v>
      </c>
      <c r="R193" s="14">
        <f t="shared" si="69"/>
        <v>2.5693051004098102</v>
      </c>
      <c r="S193" s="27">
        <f t="shared" si="62"/>
        <v>163.32454000000001</v>
      </c>
      <c r="T193" s="27">
        <f t="shared" si="63"/>
        <v>1.89669666666667</v>
      </c>
      <c r="U193" s="16">
        <f t="shared" si="55"/>
        <v>-2.49850529502001</v>
      </c>
      <c r="V193" s="16">
        <f t="shared" si="56"/>
        <v>0.67260843374314006</v>
      </c>
      <c r="W193" s="56">
        <f t="shared" si="57"/>
        <v>58291.408000000003</v>
      </c>
      <c r="X193" s="51">
        <f t="shared" si="64"/>
        <v>69091.407999999996</v>
      </c>
      <c r="Y193" s="51">
        <f t="shared" si="65"/>
        <v>91.407999999995795</v>
      </c>
      <c r="Z193" s="52">
        <f t="shared" si="58"/>
        <v>-149.910317701201</v>
      </c>
      <c r="AA193" s="52">
        <f t="shared" si="59"/>
        <v>40.356506024588398</v>
      </c>
      <c r="AB193" s="48">
        <f t="shared" si="60"/>
        <v>133.90963964416599</v>
      </c>
      <c r="AC193" s="48"/>
      <c r="AD193" s="48"/>
    </row>
    <row r="194" spans="1:30" x14ac:dyDescent="0.3">
      <c r="A194" s="10">
        <v>451733</v>
      </c>
      <c r="B194" s="10">
        <v>3033.7179999999998</v>
      </c>
      <c r="C194" s="10" t="s">
        <v>784</v>
      </c>
      <c r="D194" s="10" t="s">
        <v>785</v>
      </c>
      <c r="E194" s="10">
        <v>612</v>
      </c>
      <c r="F194" s="12">
        <f t="shared" si="52"/>
        <v>617.5</v>
      </c>
      <c r="H194" s="13">
        <f t="shared" ref="H194:H257" si="71">MID(C194,4,2)+MID(C194,7,2)/60+MID(C194,10,5)/3600</f>
        <v>39.500419444444397</v>
      </c>
      <c r="I194" s="14">
        <f t="shared" ref="I194:I257" si="72">MID(D194,4,2)+MID(D194,7,2)/60+MID(D194,10,5)/3600</f>
        <v>52.536427777777803</v>
      </c>
      <c r="J194" s="29">
        <f t="shared" si="70"/>
        <v>0.50041944444439701</v>
      </c>
      <c r="K194" s="25">
        <f t="shared" ref="K194:K257" si="73">6367558.4968*RADIANS(I194)-SIN(RADIANS(2*I194))*(16002.89+66.9607*(SIN(RADIANS(I194)))^2+0.3515*(SIN(RADIANS(I194)))^4)+(RADIANS(J194))^2*SIN(RADIANS(2*I194))*(1594561.25+5336.535*(SIN(RADIANS(I194)))^2+26.79*(SIN(RADIANS(I194)))^4+0.149*(SIN(RADIANS(I194)))^6)+(RADIANS(J194))^4*SIN(RADIANS(2*I194))*(672483.4-811219.9*(SIN(RADIANS(I194)))^2+5420*(SIN(RADIANS(I194)))^4-10.6*(SIN(RADIANS(I194)))^6)+(RADIANS(J194))^6*SIN(RADIANS(I194*2))*(278194-830174*(SIN(RADIANS(I194)))^2+572434*(SIN(RADIANS(I194)))^4-16010*(SIN(RADIANS(I194)))^6)+(RADIANS(J194))^8*SIN(RADIANS(2*I194))*(109500-574700*(SIN(RADIANS(I194)))^2+863700*(SIN(RADIANS(I194)))^4-398600*(SIN(RADIANS(I194)))^6)</f>
        <v>5823253.1082816301</v>
      </c>
      <c r="L194" s="14">
        <f t="shared" si="53"/>
        <v>533955.95947443706</v>
      </c>
      <c r="M194" s="14">
        <f t="shared" si="66"/>
        <v>-12608.8050098596</v>
      </c>
      <c r="N194" s="14">
        <f t="shared" si="67"/>
        <v>4479.1313604810202</v>
      </c>
      <c r="O194" s="25">
        <f t="shared" si="54"/>
        <v>160.82280946621199</v>
      </c>
      <c r="P194" s="14">
        <f t="shared" si="68"/>
        <v>13380.7541462021</v>
      </c>
      <c r="Q194" s="25">
        <f t="shared" si="61"/>
        <v>599.30900168463802</v>
      </c>
      <c r="R194" s="14">
        <f t="shared" si="69"/>
        <v>2.5670726006242601</v>
      </c>
      <c r="S194" s="27">
        <f t="shared" si="62"/>
        <v>163.32454000000001</v>
      </c>
      <c r="T194" s="27">
        <f t="shared" si="63"/>
        <v>1.89669666666667</v>
      </c>
      <c r="U194" s="16">
        <f t="shared" si="55"/>
        <v>-2.5017305337880198</v>
      </c>
      <c r="V194" s="16">
        <f t="shared" si="56"/>
        <v>0.67037593395758999</v>
      </c>
      <c r="W194" s="56">
        <f t="shared" si="57"/>
        <v>58291.487999999998</v>
      </c>
      <c r="X194" s="51">
        <f t="shared" si="64"/>
        <v>69091.487999999998</v>
      </c>
      <c r="Y194" s="51">
        <f t="shared" si="65"/>
        <v>91.487999999997598</v>
      </c>
      <c r="Z194" s="52">
        <f t="shared" si="58"/>
        <v>-150.10383202728099</v>
      </c>
      <c r="AA194" s="52">
        <f t="shared" si="59"/>
        <v>40.222556037455398</v>
      </c>
      <c r="AB194" s="48">
        <f t="shared" si="60"/>
        <v>133.80754146202099</v>
      </c>
      <c r="AC194" s="48"/>
      <c r="AD194" s="48"/>
    </row>
    <row r="195" spans="1:30" x14ac:dyDescent="0.3">
      <c r="A195" s="10">
        <v>451745</v>
      </c>
      <c r="B195" s="10">
        <v>3033.7979999999998</v>
      </c>
      <c r="C195" s="10" t="s">
        <v>784</v>
      </c>
      <c r="D195" s="10" t="s">
        <v>785</v>
      </c>
      <c r="E195" s="10">
        <v>612</v>
      </c>
      <c r="F195" s="12">
        <f t="shared" ref="F195:F258" si="74">E195+$AE$16</f>
        <v>617.5</v>
      </c>
      <c r="H195" s="13">
        <f t="shared" si="71"/>
        <v>39.500419444444397</v>
      </c>
      <c r="I195" s="14">
        <f t="shared" si="72"/>
        <v>52.536427777777803</v>
      </c>
      <c r="J195" s="29">
        <f t="shared" si="70"/>
        <v>0.50041944444439701</v>
      </c>
      <c r="K195" s="25">
        <f t="shared" si="73"/>
        <v>5823253.1082816301</v>
      </c>
      <c r="L195" s="14">
        <f t="shared" ref="L195:L258" si="75">500000+RADIANS(J195)*COS(RADIANS(I195))*(6378245+21346.1415*(SIN(RADIANS(I195)))^2+107.159*(SIN(RADIANS(I195)))^4+0.5977*(SIN(RADIANS(I195)))^6)+(RADIANS(J195))^3*COS(RADIANS(I195))*(1070204.16-2136826.66*(SIN(RADIANS(I195)))^2+17.98*(SIN(RADIANS(I195)))^4-11.99*(SIN(RADIANS(I195)))^6)+(RADIANS(J195))^5*COS(RADIANS(I195))*(270806-1523417*(SIN(RADIANS(I195)))^2+1327645*(SIN(RADIANS(I195)))^4-21701*(SIN(RADIANS(I195)))^6)+(RADIANS(J195))^7*COS(RADIANS(I195))*(79690-866190*(SIN(RADIANS(I195)))^2+1730360*(SIN(RADIANS(I195)))^4-945460*(SIN(RADIANS(I195)))^6)</f>
        <v>533955.95947443706</v>
      </c>
      <c r="M195" s="14">
        <f t="shared" si="66"/>
        <v>-12608.8050098596</v>
      </c>
      <c r="N195" s="14">
        <f t="shared" si="67"/>
        <v>4479.1313604810202</v>
      </c>
      <c r="O195" s="25">
        <f t="shared" ref="O195:O258" si="76">DEGREES(IF(M195-$M$2=0,IF(N195-$N$2=0,99999,IF(M195-$M$2&gt;0,PI()/2,3*PI()/2)),IF(N195-$N$2=0,IF(M195-$M$2&gt;0,0,PI()),IF(M195-$M$2&lt;0,PI()+ATAN((N195-$N$2)/(M195-$M$2)),IF(N195-$N$2&gt;0,ATAN((N195-$N$2)/(M195-$M$2)),2*PI()+ATAN((N195-$N$2)/(M195-$M$2)))))))+$AE$18</f>
        <v>160.82280946621199</v>
      </c>
      <c r="P195" s="14">
        <f t="shared" si="68"/>
        <v>13380.7541462021</v>
      </c>
      <c r="Q195" s="25">
        <f t="shared" si="61"/>
        <v>599.30900168463802</v>
      </c>
      <c r="R195" s="14">
        <f t="shared" si="69"/>
        <v>2.5670726006242601</v>
      </c>
      <c r="S195" s="27">
        <f t="shared" si="62"/>
        <v>163.32454000000001</v>
      </c>
      <c r="T195" s="27">
        <f t="shared" si="63"/>
        <v>1.89669666666667</v>
      </c>
      <c r="U195" s="16">
        <f t="shared" ref="U195:U258" si="77">O195-S195</f>
        <v>-2.5017305337880198</v>
      </c>
      <c r="V195" s="16">
        <f t="shared" ref="V195:V258" si="78">R195-T195</f>
        <v>0.67037593395758999</v>
      </c>
      <c r="W195" s="56">
        <f t="shared" ref="W195:W258" si="79">B195+$AC$4</f>
        <v>58291.567999999999</v>
      </c>
      <c r="X195" s="51">
        <f t="shared" si="64"/>
        <v>69091.567999999999</v>
      </c>
      <c r="Y195" s="51">
        <f t="shared" si="65"/>
        <v>91.567999999999302</v>
      </c>
      <c r="Z195" s="52">
        <f t="shared" ref="Z195:Z258" si="80">U195*60</f>
        <v>-150.10383202728099</v>
      </c>
      <c r="AA195" s="52">
        <f t="shared" ref="AA195:AA258" si="81">V195*60</f>
        <v>40.222556037455398</v>
      </c>
      <c r="AB195" s="48">
        <f t="shared" ref="AB195:AB258" si="82">P195/100</f>
        <v>133.80754146202099</v>
      </c>
      <c r="AC195" s="48"/>
      <c r="AD195" s="48"/>
    </row>
    <row r="196" spans="1:30" x14ac:dyDescent="0.3">
      <c r="A196" s="10">
        <v>451757</v>
      </c>
      <c r="B196" s="10">
        <v>3033.8780000000002</v>
      </c>
      <c r="C196" s="10" t="s">
        <v>13</v>
      </c>
      <c r="D196" s="10" t="s">
        <v>786</v>
      </c>
      <c r="E196" s="10">
        <v>612</v>
      </c>
      <c r="F196" s="12">
        <f t="shared" si="74"/>
        <v>617.5</v>
      </c>
      <c r="H196" s="13">
        <f t="shared" si="71"/>
        <v>39.500374999999998</v>
      </c>
      <c r="I196" s="14">
        <f t="shared" si="72"/>
        <v>52.536513888888898</v>
      </c>
      <c r="J196" s="29">
        <f t="shared" si="70"/>
        <v>0.50037499999999802</v>
      </c>
      <c r="K196" s="25">
        <f t="shared" si="73"/>
        <v>5823262.6696744999</v>
      </c>
      <c r="L196" s="14">
        <f t="shared" si="75"/>
        <v>533952.87729157403</v>
      </c>
      <c r="M196" s="14">
        <f t="shared" si="66"/>
        <v>-12599.243616989799</v>
      </c>
      <c r="N196" s="14">
        <f t="shared" si="67"/>
        <v>4476.0491776179897</v>
      </c>
      <c r="O196" s="25">
        <f t="shared" si="76"/>
        <v>160.82153997060001</v>
      </c>
      <c r="P196" s="14">
        <f t="shared" si="68"/>
        <v>13370.7126197788</v>
      </c>
      <c r="Q196" s="25">
        <f t="shared" ref="Q196:Q259" si="83">F196-$F$2-6366707.1*(1-COS(P196/6366707.1))</f>
        <v>599.33009778294104</v>
      </c>
      <c r="R196" s="14">
        <f t="shared" si="69"/>
        <v>2.5690922792511</v>
      </c>
      <c r="S196" s="27">
        <f t="shared" ref="S196:S259" si="84">$AG$12+$AE$12/60</f>
        <v>163.32454000000001</v>
      </c>
      <c r="T196" s="27">
        <f t="shared" ref="T196:T259" si="85">$AG$14+$AE$14/60</f>
        <v>1.89669666666667</v>
      </c>
      <c r="U196" s="16">
        <f t="shared" si="77"/>
        <v>-2.5030000293999999</v>
      </c>
      <c r="V196" s="16">
        <f t="shared" si="78"/>
        <v>0.67239561258443004</v>
      </c>
      <c r="W196" s="56">
        <f t="shared" si="79"/>
        <v>58291.648000000001</v>
      </c>
      <c r="X196" s="51">
        <f t="shared" ref="X196:X259" si="86">W196+10800</f>
        <v>69091.648000000001</v>
      </c>
      <c r="Y196" s="51">
        <f t="shared" ref="Y196:Y259" si="87">X196-69000</f>
        <v>91.648000000001005</v>
      </c>
      <c r="Z196" s="52">
        <f t="shared" si="80"/>
        <v>-150.180001764</v>
      </c>
      <c r="AA196" s="52">
        <f t="shared" si="81"/>
        <v>40.343736755065798</v>
      </c>
      <c r="AB196" s="48">
        <f t="shared" si="82"/>
        <v>133.707126197788</v>
      </c>
      <c r="AC196" s="48"/>
      <c r="AD196" s="48"/>
    </row>
    <row r="197" spans="1:30" x14ac:dyDescent="0.3">
      <c r="A197" s="10">
        <v>451763</v>
      </c>
      <c r="B197" s="10">
        <v>3033.9180000000001</v>
      </c>
      <c r="C197" s="10" t="s">
        <v>13</v>
      </c>
      <c r="D197" s="10" t="s">
        <v>786</v>
      </c>
      <c r="E197" s="10">
        <v>612</v>
      </c>
      <c r="F197" s="12">
        <f t="shared" si="74"/>
        <v>617.5</v>
      </c>
      <c r="H197" s="13">
        <f t="shared" si="71"/>
        <v>39.500374999999998</v>
      </c>
      <c r="I197" s="14">
        <f t="shared" si="72"/>
        <v>52.536513888888898</v>
      </c>
      <c r="J197" s="29">
        <f t="shared" si="70"/>
        <v>0.50037499999999802</v>
      </c>
      <c r="K197" s="25">
        <f t="shared" si="73"/>
        <v>5823262.6696744999</v>
      </c>
      <c r="L197" s="14">
        <f t="shared" si="75"/>
        <v>533952.87729157403</v>
      </c>
      <c r="M197" s="14">
        <f t="shared" si="66"/>
        <v>-12599.243616989799</v>
      </c>
      <c r="N197" s="14">
        <f t="shared" si="67"/>
        <v>4476.0491776179897</v>
      </c>
      <c r="O197" s="25">
        <f t="shared" si="76"/>
        <v>160.82153997060001</v>
      </c>
      <c r="P197" s="14">
        <f t="shared" si="68"/>
        <v>13370.7126197788</v>
      </c>
      <c r="Q197" s="25">
        <f t="shared" si="83"/>
        <v>599.33009778294104</v>
      </c>
      <c r="R197" s="14">
        <f t="shared" si="69"/>
        <v>2.5690922792511</v>
      </c>
      <c r="S197" s="27">
        <f t="shared" si="84"/>
        <v>163.32454000000001</v>
      </c>
      <c r="T197" s="27">
        <f t="shared" si="85"/>
        <v>1.89669666666667</v>
      </c>
      <c r="U197" s="16">
        <f t="shared" si="77"/>
        <v>-2.5030000293999999</v>
      </c>
      <c r="V197" s="16">
        <f t="shared" si="78"/>
        <v>0.67239561258443004</v>
      </c>
      <c r="W197" s="56">
        <f t="shared" si="79"/>
        <v>58291.688000000002</v>
      </c>
      <c r="X197" s="51">
        <f t="shared" si="86"/>
        <v>69091.687999999995</v>
      </c>
      <c r="Y197" s="51">
        <f t="shared" si="87"/>
        <v>91.687999999994602</v>
      </c>
      <c r="Z197" s="52">
        <f t="shared" si="80"/>
        <v>-150.180001764</v>
      </c>
      <c r="AA197" s="52">
        <f t="shared" si="81"/>
        <v>40.343736755065798</v>
      </c>
      <c r="AB197" s="48">
        <f t="shared" si="82"/>
        <v>133.707126197788</v>
      </c>
      <c r="AC197" s="48"/>
      <c r="AD197" s="48"/>
    </row>
    <row r="198" spans="1:30" x14ac:dyDescent="0.3">
      <c r="A198" s="10">
        <v>451775</v>
      </c>
      <c r="B198" s="10">
        <v>3033.998</v>
      </c>
      <c r="C198" s="10" t="s">
        <v>787</v>
      </c>
      <c r="D198" s="10" t="s">
        <v>788</v>
      </c>
      <c r="E198" s="10">
        <v>612</v>
      </c>
      <c r="F198" s="12">
        <f t="shared" si="74"/>
        <v>617.5</v>
      </c>
      <c r="H198" s="13">
        <f t="shared" si="71"/>
        <v>39.500311111111102</v>
      </c>
      <c r="I198" s="14">
        <f t="shared" si="72"/>
        <v>52.536597222222198</v>
      </c>
      <c r="J198" s="29">
        <f t="shared" si="70"/>
        <v>0.50031111111110205</v>
      </c>
      <c r="K198" s="25">
        <f t="shared" si="73"/>
        <v>5823271.9128178405</v>
      </c>
      <c r="L198" s="14">
        <f t="shared" si="75"/>
        <v>533948.47787405003</v>
      </c>
      <c r="M198" s="14">
        <f t="shared" si="66"/>
        <v>-12590.000473649199</v>
      </c>
      <c r="N198" s="14">
        <f t="shared" si="67"/>
        <v>4471.6497600940002</v>
      </c>
      <c r="O198" s="25">
        <f t="shared" si="76"/>
        <v>160.82604838386499</v>
      </c>
      <c r="P198" s="14">
        <f t="shared" si="68"/>
        <v>13360.530060721199</v>
      </c>
      <c r="Q198" s="25">
        <f t="shared" si="83"/>
        <v>599.35147400238395</v>
      </c>
      <c r="R198" s="14">
        <f t="shared" si="69"/>
        <v>2.5711433581524901</v>
      </c>
      <c r="S198" s="27">
        <f t="shared" si="84"/>
        <v>163.32454000000001</v>
      </c>
      <c r="T198" s="27">
        <f t="shared" si="85"/>
        <v>1.89669666666667</v>
      </c>
      <c r="U198" s="16">
        <f t="shared" si="77"/>
        <v>-2.4984916161350301</v>
      </c>
      <c r="V198" s="16">
        <f t="shared" si="78"/>
        <v>0.67444669148582004</v>
      </c>
      <c r="W198" s="56">
        <f t="shared" si="79"/>
        <v>58291.767999999996</v>
      </c>
      <c r="X198" s="51">
        <f t="shared" si="86"/>
        <v>69091.767999999996</v>
      </c>
      <c r="Y198" s="51">
        <f t="shared" si="87"/>
        <v>91.767999999996405</v>
      </c>
      <c r="Z198" s="52">
        <f t="shared" si="80"/>
        <v>-149.90949696810199</v>
      </c>
      <c r="AA198" s="52">
        <f t="shared" si="81"/>
        <v>40.466801489149198</v>
      </c>
      <c r="AB198" s="48">
        <f t="shared" si="82"/>
        <v>133.605300607212</v>
      </c>
      <c r="AC198" s="48"/>
      <c r="AD198" s="48"/>
    </row>
    <row r="199" spans="1:30" x14ac:dyDescent="0.3">
      <c r="A199" s="10">
        <v>451787</v>
      </c>
      <c r="B199" s="10">
        <v>3034.078</v>
      </c>
      <c r="C199" s="10" t="s">
        <v>789</v>
      </c>
      <c r="D199" s="10" t="s">
        <v>790</v>
      </c>
      <c r="E199" s="10">
        <v>611</v>
      </c>
      <c r="F199" s="12">
        <f t="shared" si="74"/>
        <v>616.5</v>
      </c>
      <c r="H199" s="13">
        <f t="shared" si="71"/>
        <v>39.500266666666697</v>
      </c>
      <c r="I199" s="14">
        <f t="shared" si="72"/>
        <v>52.536683333333301</v>
      </c>
      <c r="J199" s="29">
        <f t="shared" si="70"/>
        <v>0.50026666666669695</v>
      </c>
      <c r="K199" s="25">
        <f t="shared" si="73"/>
        <v>5823281.4742155802</v>
      </c>
      <c r="L199" s="14">
        <f t="shared" si="75"/>
        <v>533945.39571701398</v>
      </c>
      <c r="M199" s="14">
        <f t="shared" si="66"/>
        <v>-12580.4390759095</v>
      </c>
      <c r="N199" s="14">
        <f t="shared" si="67"/>
        <v>4468.5676030579398</v>
      </c>
      <c r="O199" s="25">
        <f t="shared" si="76"/>
        <v>160.82477928984801</v>
      </c>
      <c r="P199" s="14">
        <f t="shared" si="68"/>
        <v>13350.4885216148</v>
      </c>
      <c r="Q199" s="25">
        <f t="shared" si="83"/>
        <v>598.37253823109995</v>
      </c>
      <c r="R199" s="14">
        <f t="shared" si="69"/>
        <v>2.5688730440629501</v>
      </c>
      <c r="S199" s="27">
        <f t="shared" si="84"/>
        <v>163.32454000000001</v>
      </c>
      <c r="T199" s="27">
        <f t="shared" si="85"/>
        <v>1.89669666666667</v>
      </c>
      <c r="U199" s="16">
        <f t="shared" si="77"/>
        <v>-2.4997607101520001</v>
      </c>
      <c r="V199" s="16">
        <f t="shared" si="78"/>
        <v>0.67217637739628</v>
      </c>
      <c r="W199" s="56">
        <f t="shared" si="79"/>
        <v>58291.847999999904</v>
      </c>
      <c r="X199" s="51">
        <f t="shared" si="86"/>
        <v>69091.847999999896</v>
      </c>
      <c r="Y199" s="51">
        <f t="shared" si="87"/>
        <v>91.847999999896302</v>
      </c>
      <c r="Z199" s="52">
        <f t="shared" si="80"/>
        <v>-149.98564260911999</v>
      </c>
      <c r="AA199" s="52">
        <f t="shared" si="81"/>
        <v>40.3305826437768</v>
      </c>
      <c r="AB199" s="48">
        <f t="shared" si="82"/>
        <v>133.50488521614801</v>
      </c>
      <c r="AC199" s="48"/>
      <c r="AD199" s="48"/>
    </row>
    <row r="200" spans="1:30" x14ac:dyDescent="0.3">
      <c r="A200" s="10">
        <v>451805</v>
      </c>
      <c r="B200" s="10">
        <v>3034.1979999999999</v>
      </c>
      <c r="C200" s="10" t="s">
        <v>791</v>
      </c>
      <c r="D200" s="10" t="s">
        <v>792</v>
      </c>
      <c r="E200" s="10">
        <v>610</v>
      </c>
      <c r="F200" s="12">
        <f t="shared" si="74"/>
        <v>615.5</v>
      </c>
      <c r="H200" s="13">
        <f t="shared" si="71"/>
        <v>39.500227777777802</v>
      </c>
      <c r="I200" s="14">
        <f t="shared" si="72"/>
        <v>52.536769444444403</v>
      </c>
      <c r="J200" s="29">
        <f t="shared" si="70"/>
        <v>0.50022777777780203</v>
      </c>
      <c r="K200" s="25">
        <f t="shared" si="73"/>
        <v>5823291.0382277397</v>
      </c>
      <c r="L200" s="14">
        <f t="shared" si="75"/>
        <v>533942.69053848495</v>
      </c>
      <c r="M200" s="14">
        <f t="shared" si="66"/>
        <v>-12570.8750637499</v>
      </c>
      <c r="N200" s="14">
        <f t="shared" si="67"/>
        <v>4465.8624245289202</v>
      </c>
      <c r="O200" s="25">
        <f t="shared" si="76"/>
        <v>160.82197885875601</v>
      </c>
      <c r="P200" s="14">
        <f t="shared" si="68"/>
        <v>13340.570717298</v>
      </c>
      <c r="Q200" s="25">
        <f t="shared" si="83"/>
        <v>597.39332735304504</v>
      </c>
      <c r="R200" s="14">
        <f t="shared" si="69"/>
        <v>2.5665743121596698</v>
      </c>
      <c r="S200" s="27">
        <f t="shared" si="84"/>
        <v>163.32454000000001</v>
      </c>
      <c r="T200" s="27">
        <f t="shared" si="85"/>
        <v>1.89669666666667</v>
      </c>
      <c r="U200" s="16">
        <f t="shared" si="77"/>
        <v>-2.5025611412440001</v>
      </c>
      <c r="V200" s="16">
        <f t="shared" si="78"/>
        <v>0.669877645493</v>
      </c>
      <c r="W200" s="56">
        <f t="shared" si="79"/>
        <v>58291.968000000001</v>
      </c>
      <c r="X200" s="51">
        <f t="shared" si="86"/>
        <v>69091.967999999993</v>
      </c>
      <c r="Y200" s="51">
        <f t="shared" si="87"/>
        <v>91.967999999993495</v>
      </c>
      <c r="Z200" s="52">
        <f t="shared" si="80"/>
        <v>-150.15366847464</v>
      </c>
      <c r="AA200" s="52">
        <f t="shared" si="81"/>
        <v>40.192658729580003</v>
      </c>
      <c r="AB200" s="48">
        <f t="shared" si="82"/>
        <v>133.40570717297999</v>
      </c>
      <c r="AC200" s="48"/>
      <c r="AD200" s="48"/>
    </row>
    <row r="201" spans="1:30" x14ac:dyDescent="0.3">
      <c r="A201" s="10">
        <v>451817</v>
      </c>
      <c r="B201" s="10">
        <v>3034.2779999999998</v>
      </c>
      <c r="C201" s="10" t="s">
        <v>793</v>
      </c>
      <c r="D201" s="10" t="s">
        <v>794</v>
      </c>
      <c r="E201" s="10">
        <v>610</v>
      </c>
      <c r="F201" s="12">
        <f t="shared" si="74"/>
        <v>615.5</v>
      </c>
      <c r="H201" s="13">
        <f t="shared" si="71"/>
        <v>39.500163888888899</v>
      </c>
      <c r="I201" s="14">
        <f t="shared" si="72"/>
        <v>52.536855555555597</v>
      </c>
      <c r="J201" s="29">
        <f t="shared" si="70"/>
        <v>0.50016388888889896</v>
      </c>
      <c r="K201" s="25">
        <f t="shared" si="73"/>
        <v>5823300.5904869102</v>
      </c>
      <c r="L201" s="14">
        <f t="shared" si="75"/>
        <v>533938.28902294498</v>
      </c>
      <c r="M201" s="14">
        <f t="shared" si="66"/>
        <v>-12561.3228045795</v>
      </c>
      <c r="N201" s="14">
        <f t="shared" si="67"/>
        <v>4461.46090898895</v>
      </c>
      <c r="O201" s="25">
        <f t="shared" si="76"/>
        <v>160.82606162169299</v>
      </c>
      <c r="P201" s="14">
        <f t="shared" si="68"/>
        <v>13330.096175320199</v>
      </c>
      <c r="Q201" s="25">
        <f t="shared" si="83"/>
        <v>597.41526670223595</v>
      </c>
      <c r="R201" s="14">
        <f t="shared" si="69"/>
        <v>2.5686868253589901</v>
      </c>
      <c r="S201" s="27">
        <f t="shared" si="84"/>
        <v>163.32454000000001</v>
      </c>
      <c r="T201" s="27">
        <f t="shared" si="85"/>
        <v>1.89669666666667</v>
      </c>
      <c r="U201" s="16">
        <f t="shared" si="77"/>
        <v>-2.4984783783070301</v>
      </c>
      <c r="V201" s="16">
        <f t="shared" si="78"/>
        <v>0.67199015869232004</v>
      </c>
      <c r="W201" s="56">
        <f t="shared" si="79"/>
        <v>58292.048000000003</v>
      </c>
      <c r="X201" s="51">
        <f t="shared" si="86"/>
        <v>69092.047999999995</v>
      </c>
      <c r="Y201" s="51">
        <f t="shared" si="87"/>
        <v>92.047999999995199</v>
      </c>
      <c r="Z201" s="52">
        <f t="shared" si="80"/>
        <v>-149.90870269842199</v>
      </c>
      <c r="AA201" s="52">
        <f t="shared" si="81"/>
        <v>40.3194095215392</v>
      </c>
      <c r="AB201" s="48">
        <f t="shared" si="82"/>
        <v>133.30096175320199</v>
      </c>
      <c r="AC201" s="48"/>
      <c r="AD201" s="48"/>
    </row>
    <row r="202" spans="1:30" x14ac:dyDescent="0.3">
      <c r="A202" s="10">
        <v>451829</v>
      </c>
      <c r="B202" s="10">
        <v>3034.3580000000002</v>
      </c>
      <c r="C202" s="10" t="s">
        <v>795</v>
      </c>
      <c r="D202" s="10" t="s">
        <v>796</v>
      </c>
      <c r="E202" s="10">
        <v>609</v>
      </c>
      <c r="F202" s="12">
        <f t="shared" si="74"/>
        <v>614.5</v>
      </c>
      <c r="H202" s="13">
        <f t="shared" si="71"/>
        <v>39.500116666666699</v>
      </c>
      <c r="I202" s="14">
        <f t="shared" si="72"/>
        <v>52.536938888888898</v>
      </c>
      <c r="J202" s="29">
        <f t="shared" si="70"/>
        <v>0.50011666666669896</v>
      </c>
      <c r="K202" s="25">
        <f t="shared" si="73"/>
        <v>5823309.8414789597</v>
      </c>
      <c r="L202" s="14">
        <f t="shared" si="75"/>
        <v>533935.02056189603</v>
      </c>
      <c r="M202" s="14">
        <f t="shared" si="66"/>
        <v>-12552.071812530001</v>
      </c>
      <c r="N202" s="14">
        <f t="shared" si="67"/>
        <v>4458.1924479400004</v>
      </c>
      <c r="O202" s="25">
        <f t="shared" si="76"/>
        <v>160.82599168177799</v>
      </c>
      <c r="P202" s="14">
        <f t="shared" si="68"/>
        <v>13320.284782608</v>
      </c>
      <c r="Q202" s="25">
        <f t="shared" si="83"/>
        <v>596.43580142730502</v>
      </c>
      <c r="R202" s="14">
        <f t="shared" si="69"/>
        <v>2.5663628248022801</v>
      </c>
      <c r="S202" s="27">
        <f t="shared" si="84"/>
        <v>163.32454000000001</v>
      </c>
      <c r="T202" s="27">
        <f t="shared" si="85"/>
        <v>1.89669666666667</v>
      </c>
      <c r="U202" s="16">
        <f t="shared" si="77"/>
        <v>-2.4985483182220198</v>
      </c>
      <c r="V202" s="16">
        <f t="shared" si="78"/>
        <v>0.66966615813561003</v>
      </c>
      <c r="W202" s="56">
        <f t="shared" si="79"/>
        <v>58292.127999999997</v>
      </c>
      <c r="X202" s="51">
        <f t="shared" si="86"/>
        <v>69092.127999999997</v>
      </c>
      <c r="Y202" s="51">
        <f t="shared" si="87"/>
        <v>92.127999999997002</v>
      </c>
      <c r="Z202" s="52">
        <f t="shared" si="80"/>
        <v>-149.91289909332099</v>
      </c>
      <c r="AA202" s="52">
        <f t="shared" si="81"/>
        <v>40.179969488136599</v>
      </c>
      <c r="AB202" s="48">
        <f t="shared" si="82"/>
        <v>133.20284782607999</v>
      </c>
      <c r="AC202" s="48"/>
      <c r="AD202" s="48"/>
    </row>
    <row r="203" spans="1:30" x14ac:dyDescent="0.3">
      <c r="A203" s="10">
        <v>451841</v>
      </c>
      <c r="B203" s="10">
        <v>3034.4380000000001</v>
      </c>
      <c r="C203" s="10" t="s">
        <v>797</v>
      </c>
      <c r="D203" s="10" t="s">
        <v>798</v>
      </c>
      <c r="E203" s="10">
        <v>609</v>
      </c>
      <c r="F203" s="12">
        <f t="shared" si="74"/>
        <v>614.5</v>
      </c>
      <c r="H203" s="13">
        <f t="shared" si="71"/>
        <v>39.500077777777797</v>
      </c>
      <c r="I203" s="14">
        <f t="shared" si="72"/>
        <v>52.537030555555603</v>
      </c>
      <c r="J203" s="29">
        <f t="shared" si="70"/>
        <v>0.50007777777779705</v>
      </c>
      <c r="K203" s="25">
        <f t="shared" si="73"/>
        <v>5823320.0237100301</v>
      </c>
      <c r="L203" s="14">
        <f t="shared" si="75"/>
        <v>533932.31113537704</v>
      </c>
      <c r="M203" s="14">
        <f t="shared" si="66"/>
        <v>-12541.8895814595</v>
      </c>
      <c r="N203" s="14">
        <f t="shared" si="67"/>
        <v>4455.4830214210097</v>
      </c>
      <c r="O203" s="25">
        <f t="shared" si="76"/>
        <v>160.82231219231301</v>
      </c>
      <c r="P203" s="14">
        <f t="shared" si="68"/>
        <v>13309.7829895041</v>
      </c>
      <c r="Q203" s="25">
        <f t="shared" si="83"/>
        <v>596.457764371032</v>
      </c>
      <c r="R203" s="14">
        <f t="shared" si="69"/>
        <v>2.5684837550012598</v>
      </c>
      <c r="S203" s="27">
        <f t="shared" si="84"/>
        <v>163.32454000000001</v>
      </c>
      <c r="T203" s="27">
        <f t="shared" si="85"/>
        <v>1.89669666666667</v>
      </c>
      <c r="U203" s="16">
        <f t="shared" si="77"/>
        <v>-2.5022278076870101</v>
      </c>
      <c r="V203" s="16">
        <f t="shared" si="78"/>
        <v>0.67178708833459</v>
      </c>
      <c r="W203" s="56">
        <f t="shared" si="79"/>
        <v>58292.207999999999</v>
      </c>
      <c r="X203" s="51">
        <f t="shared" si="86"/>
        <v>69092.207999999999</v>
      </c>
      <c r="Y203" s="51">
        <f t="shared" si="87"/>
        <v>92.207999999998705</v>
      </c>
      <c r="Z203" s="52">
        <f t="shared" si="80"/>
        <v>-150.13366846122099</v>
      </c>
      <c r="AA203" s="52">
        <f t="shared" si="81"/>
        <v>40.307225300075402</v>
      </c>
      <c r="AB203" s="48">
        <f t="shared" si="82"/>
        <v>133.097829895041</v>
      </c>
      <c r="AC203" s="48"/>
      <c r="AD203" s="48"/>
    </row>
    <row r="204" spans="1:30" x14ac:dyDescent="0.3">
      <c r="A204" s="10">
        <v>451853</v>
      </c>
      <c r="B204" s="10">
        <v>3034.518</v>
      </c>
      <c r="C204" s="10" t="s">
        <v>799</v>
      </c>
      <c r="D204" s="10" t="s">
        <v>263</v>
      </c>
      <c r="E204" s="10">
        <v>609</v>
      </c>
      <c r="F204" s="12">
        <f t="shared" si="74"/>
        <v>614.5</v>
      </c>
      <c r="H204" s="13">
        <f t="shared" si="71"/>
        <v>39.5000111111111</v>
      </c>
      <c r="I204" s="14">
        <f t="shared" si="72"/>
        <v>52.537111111111102</v>
      </c>
      <c r="J204" s="29">
        <f t="shared" si="70"/>
        <v>0.50001111111109997</v>
      </c>
      <c r="K204" s="25">
        <f t="shared" si="73"/>
        <v>5823328.95646019</v>
      </c>
      <c r="L204" s="14">
        <f t="shared" si="75"/>
        <v>533927.72546570899</v>
      </c>
      <c r="M204" s="14">
        <f t="shared" si="66"/>
        <v>-12532.9568312996</v>
      </c>
      <c r="N204" s="14">
        <f t="shared" si="67"/>
        <v>4450.8973517529603</v>
      </c>
      <c r="O204" s="25">
        <f t="shared" si="76"/>
        <v>160.82804547957301</v>
      </c>
      <c r="P204" s="14">
        <f t="shared" si="68"/>
        <v>13299.8306068559</v>
      </c>
      <c r="Q204" s="25">
        <f t="shared" si="83"/>
        <v>596.47856231724802</v>
      </c>
      <c r="R204" s="14">
        <f t="shared" si="69"/>
        <v>2.5704967523965099</v>
      </c>
      <c r="S204" s="27">
        <f t="shared" si="84"/>
        <v>163.32454000000001</v>
      </c>
      <c r="T204" s="27">
        <f t="shared" si="85"/>
        <v>1.89669666666667</v>
      </c>
      <c r="U204" s="16">
        <f t="shared" si="77"/>
        <v>-2.4964945204270101</v>
      </c>
      <c r="V204" s="16">
        <f t="shared" si="78"/>
        <v>0.67380008572983996</v>
      </c>
      <c r="W204" s="56">
        <f t="shared" si="79"/>
        <v>58292.288</v>
      </c>
      <c r="X204" s="51">
        <f t="shared" si="86"/>
        <v>69092.288</v>
      </c>
      <c r="Y204" s="51">
        <f t="shared" si="87"/>
        <v>92.288000000000494</v>
      </c>
      <c r="Z204" s="52">
        <f t="shared" si="80"/>
        <v>-149.78967122562099</v>
      </c>
      <c r="AA204" s="52">
        <f t="shared" si="81"/>
        <v>40.428005143790401</v>
      </c>
      <c r="AB204" s="48">
        <f t="shared" si="82"/>
        <v>132.998306068559</v>
      </c>
      <c r="AC204" s="48"/>
      <c r="AD204" s="48"/>
    </row>
    <row r="205" spans="1:30" x14ac:dyDescent="0.3">
      <c r="A205" s="10">
        <v>451859</v>
      </c>
      <c r="B205" s="10">
        <v>3034.558</v>
      </c>
      <c r="C205" s="10" t="s">
        <v>799</v>
      </c>
      <c r="D205" s="10" t="s">
        <v>263</v>
      </c>
      <c r="E205" s="10">
        <v>609</v>
      </c>
      <c r="F205" s="12">
        <f t="shared" si="74"/>
        <v>614.5</v>
      </c>
      <c r="H205" s="13">
        <f t="shared" si="71"/>
        <v>39.5000111111111</v>
      </c>
      <c r="I205" s="14">
        <f t="shared" si="72"/>
        <v>52.537111111111102</v>
      </c>
      <c r="J205" s="29">
        <f t="shared" si="70"/>
        <v>0.50001111111109997</v>
      </c>
      <c r="K205" s="25">
        <f t="shared" si="73"/>
        <v>5823328.95646019</v>
      </c>
      <c r="L205" s="14">
        <f t="shared" si="75"/>
        <v>533927.72546570899</v>
      </c>
      <c r="M205" s="14">
        <f t="shared" si="66"/>
        <v>-12532.9568312996</v>
      </c>
      <c r="N205" s="14">
        <f t="shared" si="67"/>
        <v>4450.8973517529603</v>
      </c>
      <c r="O205" s="25">
        <f t="shared" si="76"/>
        <v>160.82804547957301</v>
      </c>
      <c r="P205" s="14">
        <f t="shared" si="68"/>
        <v>13299.8306068559</v>
      </c>
      <c r="Q205" s="25">
        <f t="shared" si="83"/>
        <v>596.47856231724802</v>
      </c>
      <c r="R205" s="14">
        <f t="shared" si="69"/>
        <v>2.5704967523965099</v>
      </c>
      <c r="S205" s="27">
        <f t="shared" si="84"/>
        <v>163.32454000000001</v>
      </c>
      <c r="T205" s="27">
        <f t="shared" si="85"/>
        <v>1.89669666666667</v>
      </c>
      <c r="U205" s="16">
        <f t="shared" si="77"/>
        <v>-2.4964945204270101</v>
      </c>
      <c r="V205" s="16">
        <f t="shared" si="78"/>
        <v>0.67380008572983996</v>
      </c>
      <c r="W205" s="56">
        <f t="shared" si="79"/>
        <v>58292.328000000001</v>
      </c>
      <c r="X205" s="51">
        <f t="shared" si="86"/>
        <v>69092.327999999994</v>
      </c>
      <c r="Y205" s="51">
        <f t="shared" si="87"/>
        <v>92.327999999994105</v>
      </c>
      <c r="Z205" s="52">
        <f t="shared" si="80"/>
        <v>-149.78967122562099</v>
      </c>
      <c r="AA205" s="52">
        <f t="shared" si="81"/>
        <v>40.428005143790401</v>
      </c>
      <c r="AB205" s="48">
        <f t="shared" si="82"/>
        <v>132.998306068559</v>
      </c>
      <c r="AC205" s="48"/>
      <c r="AD205" s="48"/>
    </row>
    <row r="206" spans="1:30" x14ac:dyDescent="0.3">
      <c r="A206" s="10">
        <v>451871</v>
      </c>
      <c r="B206" s="10">
        <v>3034.6379999999999</v>
      </c>
      <c r="C206" s="10" t="s">
        <v>799</v>
      </c>
      <c r="D206" s="10" t="s">
        <v>263</v>
      </c>
      <c r="E206" s="10">
        <v>608</v>
      </c>
      <c r="F206" s="12">
        <f t="shared" si="74"/>
        <v>613.5</v>
      </c>
      <c r="H206" s="13">
        <f t="shared" si="71"/>
        <v>39.5000111111111</v>
      </c>
      <c r="I206" s="14">
        <f t="shared" si="72"/>
        <v>52.537111111111102</v>
      </c>
      <c r="J206" s="29">
        <f t="shared" si="70"/>
        <v>0.50001111111109997</v>
      </c>
      <c r="K206" s="25">
        <f t="shared" si="73"/>
        <v>5823328.95646019</v>
      </c>
      <c r="L206" s="14">
        <f t="shared" si="75"/>
        <v>533927.72546570899</v>
      </c>
      <c r="M206" s="14">
        <f t="shared" ref="M206:M269" si="88">K206-$K$2</f>
        <v>-12532.9568312996</v>
      </c>
      <c r="N206" s="14">
        <f t="shared" ref="N206:N269" si="89">L206-$L$2</f>
        <v>4450.8973517529603</v>
      </c>
      <c r="O206" s="25">
        <f t="shared" si="76"/>
        <v>160.82804547957301</v>
      </c>
      <c r="P206" s="14">
        <f t="shared" ref="P206:P269" si="90">SQRT((M206-$M$2)^2+(N206-$N$2)^2)</f>
        <v>13299.8306068559</v>
      </c>
      <c r="Q206" s="25">
        <f t="shared" si="83"/>
        <v>595.47856231724802</v>
      </c>
      <c r="R206" s="14">
        <f t="shared" ref="R206:R269" si="91">DEGREES(ASIN(Q206/P206))</f>
        <v>2.5661844123620301</v>
      </c>
      <c r="S206" s="27">
        <f t="shared" si="84"/>
        <v>163.32454000000001</v>
      </c>
      <c r="T206" s="27">
        <f t="shared" si="85"/>
        <v>1.89669666666667</v>
      </c>
      <c r="U206" s="16">
        <f t="shared" si="77"/>
        <v>-2.4964945204270101</v>
      </c>
      <c r="V206" s="16">
        <f t="shared" si="78"/>
        <v>0.66948774569535996</v>
      </c>
      <c r="W206" s="56">
        <f t="shared" si="79"/>
        <v>58292.408000000003</v>
      </c>
      <c r="X206" s="51">
        <f t="shared" si="86"/>
        <v>69092.407999999996</v>
      </c>
      <c r="Y206" s="51">
        <f t="shared" si="87"/>
        <v>92.407999999995795</v>
      </c>
      <c r="Z206" s="52">
        <f t="shared" si="80"/>
        <v>-149.78967122562099</v>
      </c>
      <c r="AA206" s="52">
        <f t="shared" si="81"/>
        <v>40.169264741721598</v>
      </c>
      <c r="AB206" s="48">
        <f t="shared" si="82"/>
        <v>132.998306068559</v>
      </c>
      <c r="AC206" s="48"/>
      <c r="AD206" s="48"/>
    </row>
    <row r="207" spans="1:30" x14ac:dyDescent="0.3">
      <c r="A207" s="10">
        <v>451883</v>
      </c>
      <c r="B207" s="10">
        <v>3034.7179999999998</v>
      </c>
      <c r="C207" s="10" t="s">
        <v>800</v>
      </c>
      <c r="D207" s="10" t="s">
        <v>265</v>
      </c>
      <c r="E207" s="10">
        <v>608</v>
      </c>
      <c r="F207" s="12">
        <f t="shared" si="74"/>
        <v>613.5</v>
      </c>
      <c r="H207" s="13">
        <f t="shared" si="71"/>
        <v>39.499969444444403</v>
      </c>
      <c r="I207" s="14">
        <f t="shared" si="72"/>
        <v>52.537199999999999</v>
      </c>
      <c r="J207" s="29">
        <f t="shared" si="70"/>
        <v>0.499969444444403</v>
      </c>
      <c r="K207" s="25">
        <f t="shared" si="73"/>
        <v>5823338.8282834897</v>
      </c>
      <c r="L207" s="14">
        <f t="shared" si="75"/>
        <v>533924.82972374395</v>
      </c>
      <c r="M207" s="14">
        <f t="shared" si="88"/>
        <v>-12523.085008</v>
      </c>
      <c r="N207" s="14">
        <f t="shared" si="89"/>
        <v>4448.0016097879297</v>
      </c>
      <c r="O207" s="25">
        <f t="shared" si="76"/>
        <v>160.825566829634</v>
      </c>
      <c r="P207" s="14">
        <f t="shared" si="90"/>
        <v>13289.558925648</v>
      </c>
      <c r="Q207" s="25">
        <f t="shared" si="83"/>
        <v>595.50001120192303</v>
      </c>
      <c r="R207" s="14">
        <f t="shared" si="91"/>
        <v>2.5682617464968698</v>
      </c>
      <c r="S207" s="27">
        <f t="shared" si="84"/>
        <v>163.32454000000001</v>
      </c>
      <c r="T207" s="27">
        <f t="shared" si="85"/>
        <v>1.89669666666667</v>
      </c>
      <c r="U207" s="16">
        <f t="shared" si="77"/>
        <v>-2.4989731703660101</v>
      </c>
      <c r="V207" s="16">
        <f t="shared" si="78"/>
        <v>0.67156507983019997</v>
      </c>
      <c r="W207" s="56">
        <f t="shared" si="79"/>
        <v>58292.487999999998</v>
      </c>
      <c r="X207" s="51">
        <f t="shared" si="86"/>
        <v>69092.487999999998</v>
      </c>
      <c r="Y207" s="51">
        <f t="shared" si="87"/>
        <v>92.487999999997598</v>
      </c>
      <c r="Z207" s="52">
        <f t="shared" si="80"/>
        <v>-149.93839022196099</v>
      </c>
      <c r="AA207" s="52">
        <f t="shared" si="81"/>
        <v>40.293904789811997</v>
      </c>
      <c r="AB207" s="48">
        <f t="shared" si="82"/>
        <v>132.89558925648001</v>
      </c>
      <c r="AC207" s="48"/>
      <c r="AD207" s="48"/>
    </row>
    <row r="208" spans="1:30" x14ac:dyDescent="0.3">
      <c r="A208" s="10">
        <v>451901</v>
      </c>
      <c r="B208" s="10">
        <v>3034.8380000000002</v>
      </c>
      <c r="C208" s="10" t="s">
        <v>801</v>
      </c>
      <c r="D208" s="10" t="s">
        <v>25</v>
      </c>
      <c r="E208" s="10">
        <v>607</v>
      </c>
      <c r="F208" s="12">
        <f t="shared" si="74"/>
        <v>612.5</v>
      </c>
      <c r="H208" s="13">
        <f t="shared" si="71"/>
        <v>39.499861111111102</v>
      </c>
      <c r="I208" s="14">
        <f t="shared" si="72"/>
        <v>52.537372222222203</v>
      </c>
      <c r="J208" s="29">
        <f t="shared" si="70"/>
        <v>0.49986111111110199</v>
      </c>
      <c r="K208" s="25">
        <f t="shared" si="73"/>
        <v>5823357.9419751698</v>
      </c>
      <c r="L208" s="14">
        <f t="shared" si="75"/>
        <v>533917.34622781398</v>
      </c>
      <c r="M208" s="14">
        <f t="shared" si="88"/>
        <v>-12503.971316319799</v>
      </c>
      <c r="N208" s="14">
        <f t="shared" si="89"/>
        <v>4440.5181138579501</v>
      </c>
      <c r="O208" s="25">
        <f t="shared" si="76"/>
        <v>160.82839319325501</v>
      </c>
      <c r="P208" s="14">
        <f t="shared" si="90"/>
        <v>13269.0429119379</v>
      </c>
      <c r="Q208" s="25">
        <f t="shared" si="83"/>
        <v>594.54280225866</v>
      </c>
      <c r="R208" s="14">
        <f t="shared" si="91"/>
        <v>2.5680979543370999</v>
      </c>
      <c r="S208" s="27">
        <f t="shared" si="84"/>
        <v>163.32454000000001</v>
      </c>
      <c r="T208" s="27">
        <f t="shared" si="85"/>
        <v>1.89669666666667</v>
      </c>
      <c r="U208" s="16">
        <f t="shared" si="77"/>
        <v>-2.4961468067450001</v>
      </c>
      <c r="V208" s="16">
        <f t="shared" si="78"/>
        <v>0.67140128767042995</v>
      </c>
      <c r="W208" s="56">
        <f t="shared" si="79"/>
        <v>58292.608</v>
      </c>
      <c r="X208" s="51">
        <f t="shared" si="86"/>
        <v>69092.607999999993</v>
      </c>
      <c r="Y208" s="51">
        <f t="shared" si="87"/>
        <v>92.607999999992899</v>
      </c>
      <c r="Z208" s="52">
        <f t="shared" si="80"/>
        <v>-149.7688084047</v>
      </c>
      <c r="AA208" s="52">
        <f t="shared" si="81"/>
        <v>40.2840772602258</v>
      </c>
      <c r="AB208" s="48">
        <f t="shared" si="82"/>
        <v>132.69042911937899</v>
      </c>
      <c r="AC208" s="48"/>
      <c r="AD208" s="48"/>
    </row>
    <row r="209" spans="1:30" x14ac:dyDescent="0.3">
      <c r="A209" s="10">
        <v>451913</v>
      </c>
      <c r="B209" s="10">
        <v>3034.9180000000001</v>
      </c>
      <c r="C209" s="10" t="s">
        <v>802</v>
      </c>
      <c r="D209" s="10" t="s">
        <v>26</v>
      </c>
      <c r="E209" s="10">
        <v>607</v>
      </c>
      <c r="F209" s="12">
        <f t="shared" si="74"/>
        <v>612.5</v>
      </c>
      <c r="H209" s="13">
        <f t="shared" si="71"/>
        <v>39.499819444444398</v>
      </c>
      <c r="I209" s="14">
        <f t="shared" si="72"/>
        <v>52.537455555555603</v>
      </c>
      <c r="J209" s="29">
        <f t="shared" si="70"/>
        <v>0.49981944444439802</v>
      </c>
      <c r="K209" s="25">
        <f t="shared" si="73"/>
        <v>5823367.1955919303</v>
      </c>
      <c r="L209" s="14">
        <f t="shared" si="75"/>
        <v>533914.45480370999</v>
      </c>
      <c r="M209" s="14">
        <f t="shared" si="88"/>
        <v>-12494.7176995594</v>
      </c>
      <c r="N209" s="14">
        <f t="shared" si="89"/>
        <v>4437.6266897539599</v>
      </c>
      <c r="O209" s="25">
        <f t="shared" si="76"/>
        <v>160.82678556429599</v>
      </c>
      <c r="P209" s="14">
        <f t="shared" si="90"/>
        <v>13259.355226755901</v>
      </c>
      <c r="Q209" s="25">
        <f t="shared" si="83"/>
        <v>594.56298526540195</v>
      </c>
      <c r="R209" s="14">
        <f t="shared" si="91"/>
        <v>2.57006284491277</v>
      </c>
      <c r="S209" s="27">
        <f t="shared" si="84"/>
        <v>163.32454000000001</v>
      </c>
      <c r="T209" s="27">
        <f t="shared" si="85"/>
        <v>1.89669666666667</v>
      </c>
      <c r="U209" s="16">
        <f t="shared" si="77"/>
        <v>-2.49775443570402</v>
      </c>
      <c r="V209" s="16">
        <f t="shared" si="78"/>
        <v>0.67336617824610001</v>
      </c>
      <c r="W209" s="56">
        <f t="shared" si="79"/>
        <v>58292.688000000002</v>
      </c>
      <c r="X209" s="51">
        <f t="shared" si="86"/>
        <v>69092.687999999995</v>
      </c>
      <c r="Y209" s="51">
        <f t="shared" si="87"/>
        <v>92.687999999994602</v>
      </c>
      <c r="Z209" s="52">
        <f t="shared" si="80"/>
        <v>-149.86526614224101</v>
      </c>
      <c r="AA209" s="52">
        <f t="shared" si="81"/>
        <v>40.401970694766</v>
      </c>
      <c r="AB209" s="48">
        <f t="shared" si="82"/>
        <v>132.59355226755901</v>
      </c>
      <c r="AC209" s="48"/>
      <c r="AD209" s="48"/>
    </row>
    <row r="210" spans="1:30" x14ac:dyDescent="0.3">
      <c r="A210" s="10">
        <v>451925</v>
      </c>
      <c r="B210" s="10">
        <v>3034.998</v>
      </c>
      <c r="C210" s="10" t="s">
        <v>802</v>
      </c>
      <c r="D210" s="10" t="s">
        <v>26</v>
      </c>
      <c r="E210" s="10">
        <v>606</v>
      </c>
      <c r="F210" s="12">
        <f t="shared" si="74"/>
        <v>611.5</v>
      </c>
      <c r="H210" s="13">
        <f t="shared" si="71"/>
        <v>39.499819444444398</v>
      </c>
      <c r="I210" s="14">
        <f t="shared" si="72"/>
        <v>52.537455555555603</v>
      </c>
      <c r="J210" s="29">
        <f t="shared" si="70"/>
        <v>0.49981944444439802</v>
      </c>
      <c r="K210" s="25">
        <f t="shared" si="73"/>
        <v>5823367.1955919303</v>
      </c>
      <c r="L210" s="14">
        <f t="shared" si="75"/>
        <v>533914.45480370999</v>
      </c>
      <c r="M210" s="14">
        <f t="shared" si="88"/>
        <v>-12494.7176995594</v>
      </c>
      <c r="N210" s="14">
        <f t="shared" si="89"/>
        <v>4437.6266897539599</v>
      </c>
      <c r="O210" s="25">
        <f t="shared" si="76"/>
        <v>160.82678556429599</v>
      </c>
      <c r="P210" s="14">
        <f t="shared" si="90"/>
        <v>13259.355226755901</v>
      </c>
      <c r="Q210" s="25">
        <f t="shared" si="83"/>
        <v>593.56298526540195</v>
      </c>
      <c r="R210" s="14">
        <f t="shared" si="91"/>
        <v>2.5657373425621399</v>
      </c>
      <c r="S210" s="27">
        <f t="shared" si="84"/>
        <v>163.32454000000001</v>
      </c>
      <c r="T210" s="27">
        <f t="shared" si="85"/>
        <v>1.89669666666667</v>
      </c>
      <c r="U210" s="16">
        <f t="shared" si="77"/>
        <v>-2.49775443570402</v>
      </c>
      <c r="V210" s="16">
        <f t="shared" si="78"/>
        <v>0.66904067589547001</v>
      </c>
      <c r="W210" s="56">
        <f t="shared" si="79"/>
        <v>58292.767999999996</v>
      </c>
      <c r="X210" s="51">
        <f t="shared" si="86"/>
        <v>69092.767999999996</v>
      </c>
      <c r="Y210" s="51">
        <f t="shared" si="87"/>
        <v>92.767999999996405</v>
      </c>
      <c r="Z210" s="52">
        <f t="shared" si="80"/>
        <v>-149.86526614224101</v>
      </c>
      <c r="AA210" s="52">
        <f t="shared" si="81"/>
        <v>40.1424405537282</v>
      </c>
      <c r="AB210" s="48">
        <f t="shared" si="82"/>
        <v>132.59355226755901</v>
      </c>
      <c r="AC210" s="48"/>
      <c r="AD210" s="48"/>
    </row>
    <row r="211" spans="1:30" x14ac:dyDescent="0.3">
      <c r="A211" s="10">
        <v>451937</v>
      </c>
      <c r="B211" s="10">
        <v>3035.078</v>
      </c>
      <c r="C211" s="10" t="s">
        <v>803</v>
      </c>
      <c r="D211" s="10" t="s">
        <v>269</v>
      </c>
      <c r="E211" s="10">
        <v>606</v>
      </c>
      <c r="F211" s="12">
        <f t="shared" si="74"/>
        <v>611.5</v>
      </c>
      <c r="H211" s="13">
        <f t="shared" si="71"/>
        <v>39.499755555555602</v>
      </c>
      <c r="I211" s="14">
        <f t="shared" si="72"/>
        <v>52.537541666666698</v>
      </c>
      <c r="J211" s="29">
        <f t="shared" si="70"/>
        <v>0.49975555555560203</v>
      </c>
      <c r="K211" s="25">
        <f t="shared" si="73"/>
        <v>5823376.74787708</v>
      </c>
      <c r="L211" s="14">
        <f t="shared" si="75"/>
        <v>533910.05340927897</v>
      </c>
      <c r="M211" s="14">
        <f t="shared" si="88"/>
        <v>-12485.165414409699</v>
      </c>
      <c r="N211" s="14">
        <f t="shared" si="89"/>
        <v>4433.2252953229399</v>
      </c>
      <c r="O211" s="25">
        <f t="shared" si="76"/>
        <v>160.83089662352299</v>
      </c>
      <c r="P211" s="14">
        <f t="shared" si="90"/>
        <v>13248.8807808155</v>
      </c>
      <c r="Q211" s="25">
        <f t="shared" si="83"/>
        <v>593.584790797952</v>
      </c>
      <c r="R211" s="14">
        <f t="shared" si="91"/>
        <v>2.56786154444687</v>
      </c>
      <c r="S211" s="27">
        <f t="shared" si="84"/>
        <v>163.32454000000001</v>
      </c>
      <c r="T211" s="27">
        <f t="shared" si="85"/>
        <v>1.89669666666667</v>
      </c>
      <c r="U211" s="16">
        <f t="shared" si="77"/>
        <v>-2.4936433764770198</v>
      </c>
      <c r="V211" s="16">
        <f t="shared" si="78"/>
        <v>0.67116487778019995</v>
      </c>
      <c r="W211" s="56">
        <f t="shared" si="79"/>
        <v>58292.847999999904</v>
      </c>
      <c r="X211" s="51">
        <f t="shared" si="86"/>
        <v>69092.847999999896</v>
      </c>
      <c r="Y211" s="51">
        <f t="shared" si="87"/>
        <v>92.847999999896302</v>
      </c>
      <c r="Z211" s="52">
        <f t="shared" si="80"/>
        <v>-149.618602588621</v>
      </c>
      <c r="AA211" s="52">
        <f t="shared" si="81"/>
        <v>40.269892666811998</v>
      </c>
      <c r="AB211" s="48">
        <f t="shared" si="82"/>
        <v>132.488807808155</v>
      </c>
      <c r="AC211" s="48"/>
      <c r="AD211" s="48"/>
    </row>
    <row r="212" spans="1:30" x14ac:dyDescent="0.3">
      <c r="A212" s="10">
        <v>451949</v>
      </c>
      <c r="B212" s="10">
        <v>3035.1579999999999</v>
      </c>
      <c r="C212" s="10" t="s">
        <v>243</v>
      </c>
      <c r="D212" s="10" t="s">
        <v>804</v>
      </c>
      <c r="E212" s="10">
        <v>605</v>
      </c>
      <c r="F212" s="12">
        <f t="shared" si="74"/>
        <v>610.5</v>
      </c>
      <c r="H212" s="13">
        <f t="shared" si="71"/>
        <v>39.499708333333302</v>
      </c>
      <c r="I212" s="14">
        <f t="shared" si="72"/>
        <v>52.537608333333303</v>
      </c>
      <c r="J212" s="29">
        <f t="shared" si="70"/>
        <v>0.499708333333302</v>
      </c>
      <c r="K212" s="25">
        <f t="shared" si="73"/>
        <v>5823384.1442496497</v>
      </c>
      <c r="L212" s="14">
        <f t="shared" si="75"/>
        <v>533906.79788953101</v>
      </c>
      <c r="M212" s="14">
        <f t="shared" si="88"/>
        <v>-12477.7690418399</v>
      </c>
      <c r="N212" s="14">
        <f t="shared" si="89"/>
        <v>4429.9697755749803</v>
      </c>
      <c r="O212" s="25">
        <f t="shared" si="76"/>
        <v>160.83346243873299</v>
      </c>
      <c r="P212" s="14">
        <f t="shared" si="90"/>
        <v>13240.8214425694</v>
      </c>
      <c r="Q212" s="25">
        <f t="shared" si="83"/>
        <v>592.60155686851203</v>
      </c>
      <c r="R212" s="14">
        <f t="shared" si="91"/>
        <v>2.5651666504688801</v>
      </c>
      <c r="S212" s="27">
        <f t="shared" si="84"/>
        <v>163.32454000000001</v>
      </c>
      <c r="T212" s="27">
        <f t="shared" si="85"/>
        <v>1.89669666666667</v>
      </c>
      <c r="U212" s="16">
        <f t="shared" si="77"/>
        <v>-2.4910775612670202</v>
      </c>
      <c r="V212" s="16">
        <f t="shared" si="78"/>
        <v>0.66846998380221001</v>
      </c>
      <c r="W212" s="56">
        <f t="shared" si="79"/>
        <v>58292.928</v>
      </c>
      <c r="X212" s="51">
        <f t="shared" si="86"/>
        <v>69092.928</v>
      </c>
      <c r="Y212" s="51">
        <f t="shared" si="87"/>
        <v>92.927999999999898</v>
      </c>
      <c r="Z212" s="52">
        <f t="shared" si="80"/>
        <v>-149.46465367602099</v>
      </c>
      <c r="AA212" s="52">
        <f t="shared" si="81"/>
        <v>40.108199028132603</v>
      </c>
      <c r="AB212" s="48">
        <f t="shared" si="82"/>
        <v>132.40821442569401</v>
      </c>
      <c r="AC212" s="48"/>
      <c r="AD212" s="48"/>
    </row>
    <row r="213" spans="1:30" x14ac:dyDescent="0.3">
      <c r="A213" s="10">
        <v>451955</v>
      </c>
      <c r="B213" s="10">
        <v>3035.1979999999999</v>
      </c>
      <c r="C213" s="10" t="s">
        <v>243</v>
      </c>
      <c r="D213" s="10" t="s">
        <v>804</v>
      </c>
      <c r="E213" s="10">
        <v>605</v>
      </c>
      <c r="F213" s="12">
        <f t="shared" si="74"/>
        <v>610.5</v>
      </c>
      <c r="H213" s="13">
        <f t="shared" si="71"/>
        <v>39.499708333333302</v>
      </c>
      <c r="I213" s="14">
        <f t="shared" si="72"/>
        <v>52.537608333333303</v>
      </c>
      <c r="J213" s="29">
        <f t="shared" si="70"/>
        <v>0.499708333333302</v>
      </c>
      <c r="K213" s="25">
        <f t="shared" si="73"/>
        <v>5823384.1442496497</v>
      </c>
      <c r="L213" s="14">
        <f t="shared" si="75"/>
        <v>533906.79788953101</v>
      </c>
      <c r="M213" s="14">
        <f t="shared" si="88"/>
        <v>-12477.7690418399</v>
      </c>
      <c r="N213" s="14">
        <f t="shared" si="89"/>
        <v>4429.9697755749803</v>
      </c>
      <c r="O213" s="25">
        <f t="shared" si="76"/>
        <v>160.83346243873299</v>
      </c>
      <c r="P213" s="14">
        <f t="shared" si="90"/>
        <v>13240.8214425694</v>
      </c>
      <c r="Q213" s="25">
        <f t="shared" si="83"/>
        <v>592.60155686851203</v>
      </c>
      <c r="R213" s="14">
        <f t="shared" si="91"/>
        <v>2.5651666504688801</v>
      </c>
      <c r="S213" s="27">
        <f t="shared" si="84"/>
        <v>163.32454000000001</v>
      </c>
      <c r="T213" s="27">
        <f t="shared" si="85"/>
        <v>1.89669666666667</v>
      </c>
      <c r="U213" s="16">
        <f t="shared" si="77"/>
        <v>-2.4910775612670202</v>
      </c>
      <c r="V213" s="16">
        <f t="shared" si="78"/>
        <v>0.66846998380221001</v>
      </c>
      <c r="W213" s="56">
        <f t="shared" si="79"/>
        <v>58292.968000000001</v>
      </c>
      <c r="X213" s="51">
        <f t="shared" si="86"/>
        <v>69092.967999999993</v>
      </c>
      <c r="Y213" s="51">
        <f t="shared" si="87"/>
        <v>92.967999999993495</v>
      </c>
      <c r="Z213" s="52">
        <f t="shared" si="80"/>
        <v>-149.46465367602099</v>
      </c>
      <c r="AA213" s="52">
        <f t="shared" si="81"/>
        <v>40.108199028132603</v>
      </c>
      <c r="AB213" s="48">
        <f t="shared" si="82"/>
        <v>132.40821442569401</v>
      </c>
      <c r="AC213" s="48"/>
      <c r="AD213" s="48"/>
    </row>
    <row r="214" spans="1:30" x14ac:dyDescent="0.3">
      <c r="A214" s="10">
        <v>451967</v>
      </c>
      <c r="B214" s="10">
        <v>3035.2779999999998</v>
      </c>
      <c r="C214" s="10" t="s">
        <v>264</v>
      </c>
      <c r="D214" s="10" t="s">
        <v>805</v>
      </c>
      <c r="E214" s="10">
        <v>605</v>
      </c>
      <c r="F214" s="12">
        <f t="shared" si="74"/>
        <v>610.5</v>
      </c>
      <c r="H214" s="13">
        <f t="shared" si="71"/>
        <v>39.4996694444444</v>
      </c>
      <c r="I214" s="14">
        <f t="shared" si="72"/>
        <v>52.537688888888901</v>
      </c>
      <c r="J214" s="29">
        <f t="shared" si="70"/>
        <v>0.49966944444439998</v>
      </c>
      <c r="K214" s="25">
        <f t="shared" si="73"/>
        <v>5823393.0900710896</v>
      </c>
      <c r="L214" s="14">
        <f t="shared" si="75"/>
        <v>533904.09711921203</v>
      </c>
      <c r="M214" s="14">
        <f t="shared" si="88"/>
        <v>-12468.8232204001</v>
      </c>
      <c r="N214" s="14">
        <f t="shared" si="89"/>
        <v>4427.2690052560001</v>
      </c>
      <c r="O214" s="25">
        <f t="shared" si="76"/>
        <v>160.831523057146</v>
      </c>
      <c r="P214" s="14">
        <f t="shared" si="90"/>
        <v>13231.487571187499</v>
      </c>
      <c r="Q214" s="25">
        <f t="shared" si="83"/>
        <v>592.620961636571</v>
      </c>
      <c r="R214" s="14">
        <f t="shared" si="91"/>
        <v>2.56706151606899</v>
      </c>
      <c r="S214" s="27">
        <f t="shared" si="84"/>
        <v>163.32454000000001</v>
      </c>
      <c r="T214" s="27">
        <f t="shared" si="85"/>
        <v>1.89669666666667</v>
      </c>
      <c r="U214" s="16">
        <f t="shared" si="77"/>
        <v>-2.4930169428540099</v>
      </c>
      <c r="V214" s="16">
        <f t="shared" si="78"/>
        <v>0.67036484940232</v>
      </c>
      <c r="W214" s="56">
        <f t="shared" si="79"/>
        <v>58293.048000000003</v>
      </c>
      <c r="X214" s="51">
        <f t="shared" si="86"/>
        <v>69093.047999999995</v>
      </c>
      <c r="Y214" s="51">
        <f t="shared" si="87"/>
        <v>93.047999999995199</v>
      </c>
      <c r="Z214" s="52">
        <f t="shared" si="80"/>
        <v>-149.58101657124101</v>
      </c>
      <c r="AA214" s="52">
        <f t="shared" si="81"/>
        <v>40.221890964139199</v>
      </c>
      <c r="AB214" s="48">
        <f t="shared" si="82"/>
        <v>132.314875711875</v>
      </c>
      <c r="AC214" s="48"/>
      <c r="AD214" s="48"/>
    </row>
    <row r="215" spans="1:30" x14ac:dyDescent="0.3">
      <c r="A215" s="10">
        <v>451979</v>
      </c>
      <c r="B215" s="10">
        <v>3035.3580000000002</v>
      </c>
      <c r="C215" s="10" t="s">
        <v>266</v>
      </c>
      <c r="D215" s="10" t="s">
        <v>806</v>
      </c>
      <c r="E215" s="10">
        <v>605</v>
      </c>
      <c r="F215" s="12">
        <f t="shared" si="74"/>
        <v>610.5</v>
      </c>
      <c r="H215" s="13">
        <f t="shared" si="71"/>
        <v>39.499602777777802</v>
      </c>
      <c r="I215" s="14">
        <f t="shared" si="72"/>
        <v>52.537780555555599</v>
      </c>
      <c r="J215" s="29">
        <f t="shared" si="70"/>
        <v>0.49960277777780199</v>
      </c>
      <c r="K215" s="25">
        <f t="shared" si="73"/>
        <v>5823403.2592741903</v>
      </c>
      <c r="L215" s="14">
        <f t="shared" si="75"/>
        <v>533899.50300939102</v>
      </c>
      <c r="M215" s="14">
        <f t="shared" si="88"/>
        <v>-12458.654017299399</v>
      </c>
      <c r="N215" s="14">
        <f t="shared" si="89"/>
        <v>4422.6748954349896</v>
      </c>
      <c r="O215" s="25">
        <f t="shared" si="76"/>
        <v>160.83553919458899</v>
      </c>
      <c r="P215" s="14">
        <f t="shared" si="90"/>
        <v>13220.3673607612</v>
      </c>
      <c r="Q215" s="25">
        <f t="shared" si="83"/>
        <v>592.64406227374297</v>
      </c>
      <c r="R215" s="14">
        <f t="shared" si="91"/>
        <v>2.5693224445859699</v>
      </c>
      <c r="S215" s="27">
        <f t="shared" si="84"/>
        <v>163.32454000000001</v>
      </c>
      <c r="T215" s="27">
        <f t="shared" si="85"/>
        <v>1.89669666666667</v>
      </c>
      <c r="U215" s="16">
        <f t="shared" si="77"/>
        <v>-2.48900080541102</v>
      </c>
      <c r="V215" s="16">
        <f t="shared" si="78"/>
        <v>0.67262577791930001</v>
      </c>
      <c r="W215" s="56">
        <f t="shared" si="79"/>
        <v>58293.127999999997</v>
      </c>
      <c r="X215" s="51">
        <f t="shared" si="86"/>
        <v>69093.127999999997</v>
      </c>
      <c r="Y215" s="51">
        <f t="shared" si="87"/>
        <v>93.127999999997002</v>
      </c>
      <c r="Z215" s="52">
        <f t="shared" si="80"/>
        <v>-149.34004832466101</v>
      </c>
      <c r="AA215" s="52">
        <f t="shared" si="81"/>
        <v>40.357546675157998</v>
      </c>
      <c r="AB215" s="48">
        <f t="shared" si="82"/>
        <v>132.20367360761199</v>
      </c>
      <c r="AC215" s="48"/>
      <c r="AD215" s="48"/>
    </row>
    <row r="216" spans="1:30" x14ac:dyDescent="0.3">
      <c r="A216" s="10">
        <v>451997</v>
      </c>
      <c r="B216" s="10">
        <v>3035.4780000000001</v>
      </c>
      <c r="C216" s="10" t="s">
        <v>267</v>
      </c>
      <c r="D216" s="10" t="s">
        <v>807</v>
      </c>
      <c r="E216" s="10">
        <v>604</v>
      </c>
      <c r="F216" s="12">
        <f t="shared" si="74"/>
        <v>609.5</v>
      </c>
      <c r="H216" s="13">
        <f t="shared" si="71"/>
        <v>39.499561111111099</v>
      </c>
      <c r="I216" s="14">
        <f t="shared" si="72"/>
        <v>52.5378638888889</v>
      </c>
      <c r="J216" s="29">
        <f t="shared" si="70"/>
        <v>0.49956111111109902</v>
      </c>
      <c r="K216" s="25">
        <f t="shared" si="73"/>
        <v>5823412.5129018696</v>
      </c>
      <c r="L216" s="14">
        <f t="shared" si="75"/>
        <v>533896.61164432205</v>
      </c>
      <c r="M216" s="14">
        <f t="shared" si="88"/>
        <v>-12449.400389620099</v>
      </c>
      <c r="N216" s="14">
        <f t="shared" si="89"/>
        <v>4419.7835303660204</v>
      </c>
      <c r="O216" s="25">
        <f t="shared" si="76"/>
        <v>160.83393062542601</v>
      </c>
      <c r="P216" s="14">
        <f t="shared" si="90"/>
        <v>13210.6796387002</v>
      </c>
      <c r="Q216" s="25">
        <f t="shared" si="83"/>
        <v>591.66417129132901</v>
      </c>
      <c r="R216" s="14">
        <f t="shared" si="91"/>
        <v>2.5669537166272902</v>
      </c>
      <c r="S216" s="27">
        <f t="shared" si="84"/>
        <v>163.32454000000001</v>
      </c>
      <c r="T216" s="27">
        <f t="shared" si="85"/>
        <v>1.89669666666667</v>
      </c>
      <c r="U216" s="16">
        <f t="shared" si="77"/>
        <v>-2.4906093745740101</v>
      </c>
      <c r="V216" s="16">
        <f t="shared" si="78"/>
        <v>0.67025704996061997</v>
      </c>
      <c r="W216" s="56">
        <f t="shared" si="79"/>
        <v>58293.248</v>
      </c>
      <c r="X216" s="51">
        <f t="shared" si="86"/>
        <v>69093.248000000007</v>
      </c>
      <c r="Y216" s="51">
        <f t="shared" si="87"/>
        <v>93.248000000006897</v>
      </c>
      <c r="Z216" s="52">
        <f t="shared" si="80"/>
        <v>-149.43656247444099</v>
      </c>
      <c r="AA216" s="52">
        <f t="shared" si="81"/>
        <v>40.215422997637198</v>
      </c>
      <c r="AB216" s="48">
        <f t="shared" si="82"/>
        <v>132.10679638700199</v>
      </c>
      <c r="AC216" s="48"/>
      <c r="AD216" s="48"/>
    </row>
    <row r="217" spans="1:30" x14ac:dyDescent="0.3">
      <c r="A217" s="10">
        <v>452009</v>
      </c>
      <c r="B217" s="10">
        <v>3035.558</v>
      </c>
      <c r="C217" s="10" t="s">
        <v>268</v>
      </c>
      <c r="D217" s="10" t="s">
        <v>272</v>
      </c>
      <c r="E217" s="10">
        <v>604</v>
      </c>
      <c r="F217" s="12">
        <f t="shared" si="74"/>
        <v>609.5</v>
      </c>
      <c r="H217" s="13">
        <f t="shared" si="71"/>
        <v>39.4995166666667</v>
      </c>
      <c r="I217" s="14">
        <f t="shared" si="72"/>
        <v>52.537950000000002</v>
      </c>
      <c r="J217" s="29">
        <f t="shared" si="70"/>
        <v>0.49951666666670003</v>
      </c>
      <c r="K217" s="25">
        <f t="shared" si="73"/>
        <v>5823422.0743335197</v>
      </c>
      <c r="L217" s="14">
        <f t="shared" si="75"/>
        <v>533893.52967241697</v>
      </c>
      <c r="M217" s="14">
        <f t="shared" si="88"/>
        <v>-12439.83895797</v>
      </c>
      <c r="N217" s="14">
        <f t="shared" si="89"/>
        <v>4416.7015584609399</v>
      </c>
      <c r="O217" s="25">
        <f t="shared" si="76"/>
        <v>160.83265231441101</v>
      </c>
      <c r="P217" s="14">
        <f t="shared" si="90"/>
        <v>13200.6380889993</v>
      </c>
      <c r="Q217" s="25">
        <f t="shared" si="83"/>
        <v>591.68499919864701</v>
      </c>
      <c r="R217" s="14">
        <f t="shared" si="91"/>
        <v>2.5689981651173701</v>
      </c>
      <c r="S217" s="27">
        <f t="shared" si="84"/>
        <v>163.32454000000001</v>
      </c>
      <c r="T217" s="27">
        <f t="shared" si="85"/>
        <v>1.89669666666667</v>
      </c>
      <c r="U217" s="16">
        <f t="shared" si="77"/>
        <v>-2.4918876855890102</v>
      </c>
      <c r="V217" s="16">
        <f t="shared" si="78"/>
        <v>0.67230149845069997</v>
      </c>
      <c r="W217" s="56">
        <f t="shared" si="79"/>
        <v>58293.328000000001</v>
      </c>
      <c r="X217" s="51">
        <f t="shared" si="86"/>
        <v>69093.327999999994</v>
      </c>
      <c r="Y217" s="51">
        <f t="shared" si="87"/>
        <v>93.327999999994105</v>
      </c>
      <c r="Z217" s="52">
        <f t="shared" si="80"/>
        <v>-149.513261135341</v>
      </c>
      <c r="AA217" s="52">
        <f t="shared" si="81"/>
        <v>40.338089907041997</v>
      </c>
      <c r="AB217" s="48">
        <f t="shared" si="82"/>
        <v>132.00638088999301</v>
      </c>
      <c r="AC217" s="48"/>
      <c r="AD217" s="48"/>
    </row>
    <row r="218" spans="1:30" x14ac:dyDescent="0.3">
      <c r="A218" s="10">
        <v>452021</v>
      </c>
      <c r="B218" s="10">
        <v>3035.6379999999999</v>
      </c>
      <c r="C218" s="10" t="s">
        <v>808</v>
      </c>
      <c r="D218" s="10" t="s">
        <v>273</v>
      </c>
      <c r="E218" s="10">
        <v>603</v>
      </c>
      <c r="F218" s="12">
        <f t="shared" si="74"/>
        <v>608.5</v>
      </c>
      <c r="H218" s="13">
        <f t="shared" si="71"/>
        <v>39.499452777777798</v>
      </c>
      <c r="I218" s="14">
        <f t="shared" si="72"/>
        <v>52.538036111111097</v>
      </c>
      <c r="J218" s="29">
        <f t="shared" si="70"/>
        <v>0.49945277777779801</v>
      </c>
      <c r="K218" s="25">
        <f t="shared" si="73"/>
        <v>5823431.6266379002</v>
      </c>
      <c r="L218" s="14">
        <f t="shared" si="75"/>
        <v>533889.12836638</v>
      </c>
      <c r="M218" s="14">
        <f t="shared" si="88"/>
        <v>-12430.286653589401</v>
      </c>
      <c r="N218" s="14">
        <f t="shared" si="89"/>
        <v>4412.3002524239701</v>
      </c>
      <c r="O218" s="25">
        <f t="shared" si="76"/>
        <v>160.83678594338599</v>
      </c>
      <c r="P218" s="14">
        <f t="shared" si="90"/>
        <v>13190.163752127701</v>
      </c>
      <c r="Q218" s="25">
        <f t="shared" si="83"/>
        <v>590.70670790524503</v>
      </c>
      <c r="R218" s="14">
        <f t="shared" si="91"/>
        <v>2.56678577949853</v>
      </c>
      <c r="S218" s="27">
        <f t="shared" si="84"/>
        <v>163.32454000000001</v>
      </c>
      <c r="T218" s="27">
        <f t="shared" si="85"/>
        <v>1.89669666666667</v>
      </c>
      <c r="U218" s="16">
        <f t="shared" si="77"/>
        <v>-2.4877540566140199</v>
      </c>
      <c r="V218" s="16">
        <f t="shared" si="78"/>
        <v>0.67008911283186001</v>
      </c>
      <c r="W218" s="56">
        <f t="shared" si="79"/>
        <v>58293.408000000003</v>
      </c>
      <c r="X218" s="51">
        <f t="shared" si="86"/>
        <v>69093.407999999996</v>
      </c>
      <c r="Y218" s="51">
        <f t="shared" si="87"/>
        <v>93.407999999995795</v>
      </c>
      <c r="Z218" s="52">
        <f t="shared" si="80"/>
        <v>-149.26524339684099</v>
      </c>
      <c r="AA218" s="52">
        <f t="shared" si="81"/>
        <v>40.2053467699116</v>
      </c>
      <c r="AB218" s="48">
        <f t="shared" si="82"/>
        <v>131.901637521277</v>
      </c>
      <c r="AC218" s="48"/>
      <c r="AD218" s="48"/>
    </row>
    <row r="219" spans="1:30" x14ac:dyDescent="0.3">
      <c r="A219" s="10">
        <v>452033</v>
      </c>
      <c r="B219" s="10">
        <v>3035.7179999999998</v>
      </c>
      <c r="C219" s="10" t="s">
        <v>270</v>
      </c>
      <c r="D219" s="10" t="s">
        <v>809</v>
      </c>
      <c r="E219" s="10">
        <v>603</v>
      </c>
      <c r="F219" s="12">
        <f t="shared" si="74"/>
        <v>608.5</v>
      </c>
      <c r="H219" s="13">
        <f t="shared" si="71"/>
        <v>39.499413888888903</v>
      </c>
      <c r="I219" s="14">
        <f t="shared" si="72"/>
        <v>52.538125000000001</v>
      </c>
      <c r="J219" s="29">
        <f t="shared" si="70"/>
        <v>0.49941388888890298</v>
      </c>
      <c r="K219" s="25">
        <f t="shared" si="73"/>
        <v>5823441.4997890601</v>
      </c>
      <c r="L219" s="14">
        <f t="shared" si="75"/>
        <v>533886.42123702704</v>
      </c>
      <c r="M219" s="14">
        <f t="shared" si="88"/>
        <v>-12420.413502429599</v>
      </c>
      <c r="N219" s="14">
        <f t="shared" si="89"/>
        <v>4409.5931230710103</v>
      </c>
      <c r="O219" s="25">
        <f t="shared" si="76"/>
        <v>160.833518862608</v>
      </c>
      <c r="P219" s="14">
        <f t="shared" si="90"/>
        <v>13179.953834607</v>
      </c>
      <c r="Q219" s="25">
        <f t="shared" si="83"/>
        <v>590.72785200125202</v>
      </c>
      <c r="R219" s="14">
        <f t="shared" si="91"/>
        <v>2.5688674956983499</v>
      </c>
      <c r="S219" s="27">
        <f t="shared" si="84"/>
        <v>163.32454000000001</v>
      </c>
      <c r="T219" s="27">
        <f t="shared" si="85"/>
        <v>1.89669666666667</v>
      </c>
      <c r="U219" s="16">
        <f t="shared" si="77"/>
        <v>-2.4910211373920101</v>
      </c>
      <c r="V219" s="16">
        <f t="shared" si="78"/>
        <v>0.67217082903168002</v>
      </c>
      <c r="W219" s="56">
        <f t="shared" si="79"/>
        <v>58293.487999999998</v>
      </c>
      <c r="X219" s="51">
        <f t="shared" si="86"/>
        <v>69093.487999999998</v>
      </c>
      <c r="Y219" s="51">
        <f t="shared" si="87"/>
        <v>93.487999999997598</v>
      </c>
      <c r="Z219" s="52">
        <f t="shared" si="80"/>
        <v>-149.461268243521</v>
      </c>
      <c r="AA219" s="52">
        <f t="shared" si="81"/>
        <v>40.330249741900801</v>
      </c>
      <c r="AB219" s="48">
        <f t="shared" si="82"/>
        <v>131.79953834606999</v>
      </c>
      <c r="AC219" s="48"/>
      <c r="AD219" s="48"/>
    </row>
    <row r="220" spans="1:30" x14ac:dyDescent="0.3">
      <c r="A220" s="10">
        <v>452045</v>
      </c>
      <c r="B220" s="10">
        <v>3035.7979999999998</v>
      </c>
      <c r="C220" s="10" t="s">
        <v>270</v>
      </c>
      <c r="D220" s="10" t="s">
        <v>809</v>
      </c>
      <c r="E220" s="10">
        <v>602</v>
      </c>
      <c r="F220" s="12">
        <f t="shared" si="74"/>
        <v>607.5</v>
      </c>
      <c r="H220" s="13">
        <f t="shared" si="71"/>
        <v>39.499413888888903</v>
      </c>
      <c r="I220" s="14">
        <f t="shared" si="72"/>
        <v>52.538125000000001</v>
      </c>
      <c r="J220" s="29">
        <f t="shared" si="70"/>
        <v>0.49941388888890298</v>
      </c>
      <c r="K220" s="25">
        <f t="shared" si="73"/>
        <v>5823441.4997890601</v>
      </c>
      <c r="L220" s="14">
        <f t="shared" si="75"/>
        <v>533886.42123702704</v>
      </c>
      <c r="M220" s="14">
        <f t="shared" si="88"/>
        <v>-12420.413502429599</v>
      </c>
      <c r="N220" s="14">
        <f t="shared" si="89"/>
        <v>4409.5931230710103</v>
      </c>
      <c r="O220" s="25">
        <f t="shared" si="76"/>
        <v>160.833518862608</v>
      </c>
      <c r="P220" s="14">
        <f t="shared" si="90"/>
        <v>13179.953834607</v>
      </c>
      <c r="Q220" s="25">
        <f t="shared" si="83"/>
        <v>589.72785200125202</v>
      </c>
      <c r="R220" s="14">
        <f t="shared" si="91"/>
        <v>2.56451593888066</v>
      </c>
      <c r="S220" s="27">
        <f t="shared" si="84"/>
        <v>163.32454000000001</v>
      </c>
      <c r="T220" s="27">
        <f t="shared" si="85"/>
        <v>1.89669666666667</v>
      </c>
      <c r="U220" s="16">
        <f t="shared" si="77"/>
        <v>-2.4910211373920101</v>
      </c>
      <c r="V220" s="16">
        <f t="shared" si="78"/>
        <v>0.66781927221398996</v>
      </c>
      <c r="W220" s="56">
        <f t="shared" si="79"/>
        <v>58293.567999999999</v>
      </c>
      <c r="X220" s="51">
        <f t="shared" si="86"/>
        <v>69093.567999999999</v>
      </c>
      <c r="Y220" s="51">
        <f t="shared" si="87"/>
        <v>93.567999999999302</v>
      </c>
      <c r="Z220" s="52">
        <f t="shared" si="80"/>
        <v>-149.461268243521</v>
      </c>
      <c r="AA220" s="52">
        <f t="shared" si="81"/>
        <v>40.069156332839398</v>
      </c>
      <c r="AB220" s="48">
        <f t="shared" si="82"/>
        <v>131.79953834606999</v>
      </c>
      <c r="AC220" s="48"/>
      <c r="AD220" s="48"/>
    </row>
    <row r="221" spans="1:30" x14ac:dyDescent="0.3">
      <c r="A221" s="10">
        <v>452051</v>
      </c>
      <c r="B221" s="10">
        <v>3035.8380000000002</v>
      </c>
      <c r="C221" s="10" t="s">
        <v>270</v>
      </c>
      <c r="D221" s="10" t="s">
        <v>809</v>
      </c>
      <c r="E221" s="10">
        <v>602</v>
      </c>
      <c r="F221" s="12">
        <f t="shared" si="74"/>
        <v>607.5</v>
      </c>
      <c r="H221" s="13">
        <f t="shared" si="71"/>
        <v>39.499413888888903</v>
      </c>
      <c r="I221" s="14">
        <f t="shared" si="72"/>
        <v>52.538125000000001</v>
      </c>
      <c r="J221" s="29">
        <f t="shared" si="70"/>
        <v>0.49941388888890298</v>
      </c>
      <c r="K221" s="25">
        <f t="shared" si="73"/>
        <v>5823441.4997890601</v>
      </c>
      <c r="L221" s="14">
        <f t="shared" si="75"/>
        <v>533886.42123702704</v>
      </c>
      <c r="M221" s="14">
        <f t="shared" si="88"/>
        <v>-12420.413502429599</v>
      </c>
      <c r="N221" s="14">
        <f t="shared" si="89"/>
        <v>4409.5931230710103</v>
      </c>
      <c r="O221" s="25">
        <f t="shared" si="76"/>
        <v>160.833518862608</v>
      </c>
      <c r="P221" s="14">
        <f t="shared" si="90"/>
        <v>13179.953834607</v>
      </c>
      <c r="Q221" s="25">
        <f t="shared" si="83"/>
        <v>589.72785200125202</v>
      </c>
      <c r="R221" s="14">
        <f t="shared" si="91"/>
        <v>2.56451593888066</v>
      </c>
      <c r="S221" s="27">
        <f t="shared" si="84"/>
        <v>163.32454000000001</v>
      </c>
      <c r="T221" s="27">
        <f t="shared" si="85"/>
        <v>1.89669666666667</v>
      </c>
      <c r="U221" s="16">
        <f t="shared" si="77"/>
        <v>-2.4910211373920101</v>
      </c>
      <c r="V221" s="16">
        <f t="shared" si="78"/>
        <v>0.66781927221398996</v>
      </c>
      <c r="W221" s="56">
        <f t="shared" si="79"/>
        <v>58293.608</v>
      </c>
      <c r="X221" s="51">
        <f t="shared" si="86"/>
        <v>69093.607999999993</v>
      </c>
      <c r="Y221" s="51">
        <f t="shared" si="87"/>
        <v>93.607999999992899</v>
      </c>
      <c r="Z221" s="52">
        <f t="shared" si="80"/>
        <v>-149.461268243521</v>
      </c>
      <c r="AA221" s="52">
        <f t="shared" si="81"/>
        <v>40.069156332839398</v>
      </c>
      <c r="AB221" s="48">
        <f t="shared" si="82"/>
        <v>131.79953834606999</v>
      </c>
      <c r="AC221" s="48"/>
      <c r="AD221" s="48"/>
    </row>
    <row r="222" spans="1:30" x14ac:dyDescent="0.3">
      <c r="A222" s="10">
        <v>452063</v>
      </c>
      <c r="B222" s="10">
        <v>3035.9180000000001</v>
      </c>
      <c r="C222" s="10" t="s">
        <v>32</v>
      </c>
      <c r="D222" s="10" t="s">
        <v>27</v>
      </c>
      <c r="E222" s="10">
        <v>602</v>
      </c>
      <c r="F222" s="12">
        <f t="shared" si="74"/>
        <v>607.5</v>
      </c>
      <c r="H222" s="13">
        <f t="shared" si="71"/>
        <v>39.499363888888901</v>
      </c>
      <c r="I222" s="14">
        <f t="shared" si="72"/>
        <v>52.538205555555599</v>
      </c>
      <c r="J222" s="29">
        <f t="shared" si="70"/>
        <v>0.49936388888890099</v>
      </c>
      <c r="K222" s="25">
        <f t="shared" si="73"/>
        <v>5823450.4404064696</v>
      </c>
      <c r="L222" s="14">
        <f t="shared" si="75"/>
        <v>533882.96662477602</v>
      </c>
      <c r="M222" s="14">
        <f t="shared" si="88"/>
        <v>-12411.472885020001</v>
      </c>
      <c r="N222" s="14">
        <f t="shared" si="89"/>
        <v>4406.1385108199902</v>
      </c>
      <c r="O222" s="25">
        <f t="shared" si="76"/>
        <v>160.83466858379199</v>
      </c>
      <c r="P222" s="14">
        <f t="shared" si="90"/>
        <v>13170.372650465</v>
      </c>
      <c r="Q222" s="25">
        <f t="shared" si="83"/>
        <v>589.74767913835694</v>
      </c>
      <c r="R222" s="14">
        <f t="shared" si="91"/>
        <v>2.5664691631056198</v>
      </c>
      <c r="S222" s="27">
        <f t="shared" si="84"/>
        <v>163.32454000000001</v>
      </c>
      <c r="T222" s="27">
        <f t="shared" si="85"/>
        <v>1.89669666666667</v>
      </c>
      <c r="U222" s="16">
        <f t="shared" si="77"/>
        <v>-2.48987141620802</v>
      </c>
      <c r="V222" s="16">
        <f t="shared" si="78"/>
        <v>0.66977249643894998</v>
      </c>
      <c r="W222" s="56">
        <f t="shared" si="79"/>
        <v>58293.688000000002</v>
      </c>
      <c r="X222" s="51">
        <f t="shared" si="86"/>
        <v>69093.687999999995</v>
      </c>
      <c r="Y222" s="51">
        <f t="shared" si="87"/>
        <v>93.687999999994602</v>
      </c>
      <c r="Z222" s="52">
        <f t="shared" si="80"/>
        <v>-149.39228497248101</v>
      </c>
      <c r="AA222" s="52">
        <f t="shared" si="81"/>
        <v>40.186349786336997</v>
      </c>
      <c r="AB222" s="48">
        <f t="shared" si="82"/>
        <v>131.70372650465001</v>
      </c>
      <c r="AC222" s="48"/>
      <c r="AD222" s="48"/>
    </row>
    <row r="223" spans="1:30" x14ac:dyDescent="0.3">
      <c r="A223" s="10">
        <v>452075</v>
      </c>
      <c r="B223" s="10">
        <v>3035.998</v>
      </c>
      <c r="C223" s="10" t="s">
        <v>810</v>
      </c>
      <c r="D223" s="10" t="s">
        <v>28</v>
      </c>
      <c r="E223" s="10">
        <v>602</v>
      </c>
      <c r="F223" s="12">
        <f t="shared" si="74"/>
        <v>607.5</v>
      </c>
      <c r="H223" s="13">
        <f t="shared" si="71"/>
        <v>39.499305555555601</v>
      </c>
      <c r="I223" s="14">
        <f t="shared" si="72"/>
        <v>52.538291666666701</v>
      </c>
      <c r="J223" s="29">
        <f t="shared" si="70"/>
        <v>0.49930555555560102</v>
      </c>
      <c r="K223" s="25">
        <f t="shared" si="73"/>
        <v>5823459.9953281004</v>
      </c>
      <c r="L223" s="14">
        <f t="shared" si="75"/>
        <v>533878.94231771096</v>
      </c>
      <c r="M223" s="14">
        <f t="shared" si="88"/>
        <v>-12401.9179633893</v>
      </c>
      <c r="N223" s="14">
        <f t="shared" si="89"/>
        <v>4402.1142037549298</v>
      </c>
      <c r="O223" s="25">
        <f t="shared" si="76"/>
        <v>160.83726268276601</v>
      </c>
      <c r="P223" s="14">
        <f t="shared" si="90"/>
        <v>13160.0219845386</v>
      </c>
      <c r="Q223" s="25">
        <f t="shared" si="83"/>
        <v>589.76908242577997</v>
      </c>
      <c r="R223" s="14">
        <f t="shared" si="91"/>
        <v>2.56858238285399</v>
      </c>
      <c r="S223" s="27">
        <f t="shared" si="84"/>
        <v>163.32454000000001</v>
      </c>
      <c r="T223" s="27">
        <f t="shared" si="85"/>
        <v>1.89669666666667</v>
      </c>
      <c r="U223" s="16">
        <f t="shared" si="77"/>
        <v>-2.4872773172340001</v>
      </c>
      <c r="V223" s="16">
        <f t="shared" si="78"/>
        <v>0.67188571618731996</v>
      </c>
      <c r="W223" s="56">
        <f t="shared" si="79"/>
        <v>58293.767999999996</v>
      </c>
      <c r="X223" s="51">
        <f t="shared" si="86"/>
        <v>69093.767999999996</v>
      </c>
      <c r="Y223" s="51">
        <f t="shared" si="87"/>
        <v>93.767999999996405</v>
      </c>
      <c r="Z223" s="52">
        <f t="shared" si="80"/>
        <v>-149.23663903404</v>
      </c>
      <c r="AA223" s="52">
        <f t="shared" si="81"/>
        <v>40.313142971239202</v>
      </c>
      <c r="AB223" s="48">
        <f t="shared" si="82"/>
        <v>131.60021984538599</v>
      </c>
      <c r="AC223" s="48"/>
      <c r="AD223" s="48"/>
    </row>
    <row r="224" spans="1:30" x14ac:dyDescent="0.3">
      <c r="A224" s="10">
        <v>452093</v>
      </c>
      <c r="B224" s="10">
        <v>3036.1179999999999</v>
      </c>
      <c r="C224" s="10" t="s">
        <v>271</v>
      </c>
      <c r="D224" s="10" t="s">
        <v>29</v>
      </c>
      <c r="E224" s="10">
        <v>601</v>
      </c>
      <c r="F224" s="12">
        <f t="shared" si="74"/>
        <v>606.5</v>
      </c>
      <c r="H224" s="13">
        <f t="shared" si="71"/>
        <v>39.499216666666698</v>
      </c>
      <c r="I224" s="14">
        <f t="shared" si="72"/>
        <v>52.5384666666667</v>
      </c>
      <c r="J224" s="29">
        <f t="shared" si="70"/>
        <v>0.49921666666669801</v>
      </c>
      <c r="K224" s="25">
        <f t="shared" si="73"/>
        <v>5823479.4273230797</v>
      </c>
      <c r="L224" s="14">
        <f t="shared" si="75"/>
        <v>533872.77637341502</v>
      </c>
      <c r="M224" s="14">
        <f t="shared" si="88"/>
        <v>-12382.485968409999</v>
      </c>
      <c r="N224" s="14">
        <f t="shared" si="89"/>
        <v>4395.9482594589899</v>
      </c>
      <c r="O224" s="25">
        <f t="shared" si="76"/>
        <v>160.83425659981</v>
      </c>
      <c r="P224" s="14">
        <f t="shared" si="90"/>
        <v>13139.646869597</v>
      </c>
      <c r="Q224" s="25">
        <f t="shared" si="83"/>
        <v>588.81116527889003</v>
      </c>
      <c r="R224" s="14">
        <f t="shared" si="91"/>
        <v>2.5683868252292998</v>
      </c>
      <c r="S224" s="27">
        <f t="shared" si="84"/>
        <v>163.32454000000001</v>
      </c>
      <c r="T224" s="27">
        <f t="shared" si="85"/>
        <v>1.89669666666667</v>
      </c>
      <c r="U224" s="16">
        <f t="shared" si="77"/>
        <v>-2.4902834001900098</v>
      </c>
      <c r="V224" s="16">
        <f t="shared" si="78"/>
        <v>0.67169015856263004</v>
      </c>
      <c r="W224" s="56">
        <f t="shared" si="79"/>
        <v>58293.887999999999</v>
      </c>
      <c r="X224" s="51">
        <f t="shared" si="86"/>
        <v>69093.888000000006</v>
      </c>
      <c r="Y224" s="51">
        <f t="shared" si="87"/>
        <v>93.888000000006301</v>
      </c>
      <c r="Z224" s="52">
        <f t="shared" si="80"/>
        <v>-149.41700401140099</v>
      </c>
      <c r="AA224" s="52">
        <f t="shared" si="81"/>
        <v>40.301409513757797</v>
      </c>
      <c r="AB224" s="48">
        <f t="shared" si="82"/>
        <v>131.39646869596999</v>
      </c>
      <c r="AC224" s="48"/>
      <c r="AD224" s="48"/>
    </row>
    <row r="225" spans="1:30" x14ac:dyDescent="0.3">
      <c r="A225" s="10">
        <v>452105</v>
      </c>
      <c r="B225" s="10">
        <v>3036.1979999999999</v>
      </c>
      <c r="C225" s="10" t="s">
        <v>271</v>
      </c>
      <c r="D225" s="10" t="s">
        <v>29</v>
      </c>
      <c r="E225" s="10">
        <v>601</v>
      </c>
      <c r="F225" s="12">
        <f t="shared" si="74"/>
        <v>606.5</v>
      </c>
      <c r="H225" s="13">
        <f t="shared" si="71"/>
        <v>39.499216666666698</v>
      </c>
      <c r="I225" s="14">
        <f t="shared" si="72"/>
        <v>52.5384666666667</v>
      </c>
      <c r="J225" s="29">
        <f t="shared" si="70"/>
        <v>0.49921666666669801</v>
      </c>
      <c r="K225" s="25">
        <f t="shared" si="73"/>
        <v>5823479.4273230797</v>
      </c>
      <c r="L225" s="14">
        <f t="shared" si="75"/>
        <v>533872.77637341502</v>
      </c>
      <c r="M225" s="14">
        <f t="shared" si="88"/>
        <v>-12382.485968409999</v>
      </c>
      <c r="N225" s="14">
        <f t="shared" si="89"/>
        <v>4395.9482594589899</v>
      </c>
      <c r="O225" s="25">
        <f t="shared" si="76"/>
        <v>160.83425659981</v>
      </c>
      <c r="P225" s="14">
        <f t="shared" si="90"/>
        <v>13139.646869597</v>
      </c>
      <c r="Q225" s="25">
        <f t="shared" si="83"/>
        <v>588.81116527889003</v>
      </c>
      <c r="R225" s="14">
        <f t="shared" si="91"/>
        <v>2.5683868252292998</v>
      </c>
      <c r="S225" s="27">
        <f t="shared" si="84"/>
        <v>163.32454000000001</v>
      </c>
      <c r="T225" s="27">
        <f t="shared" si="85"/>
        <v>1.89669666666667</v>
      </c>
      <c r="U225" s="16">
        <f t="shared" si="77"/>
        <v>-2.4902834001900098</v>
      </c>
      <c r="V225" s="16">
        <f t="shared" si="78"/>
        <v>0.67169015856263004</v>
      </c>
      <c r="W225" s="56">
        <f t="shared" si="79"/>
        <v>58293.968000000001</v>
      </c>
      <c r="X225" s="51">
        <f t="shared" si="86"/>
        <v>69093.967999999993</v>
      </c>
      <c r="Y225" s="51">
        <f t="shared" si="87"/>
        <v>93.967999999993495</v>
      </c>
      <c r="Z225" s="52">
        <f t="shared" si="80"/>
        <v>-149.41700401140099</v>
      </c>
      <c r="AA225" s="52">
        <f t="shared" si="81"/>
        <v>40.301409513757797</v>
      </c>
      <c r="AB225" s="48">
        <f t="shared" si="82"/>
        <v>131.39646869596999</v>
      </c>
      <c r="AC225" s="48"/>
      <c r="AD225" s="48"/>
    </row>
    <row r="226" spans="1:30" x14ac:dyDescent="0.3">
      <c r="A226" s="10">
        <v>452211</v>
      </c>
      <c r="B226" s="10">
        <v>3036.9180000000001</v>
      </c>
      <c r="C226" s="10" t="s">
        <v>811</v>
      </c>
      <c r="D226" s="10" t="s">
        <v>30</v>
      </c>
      <c r="E226" s="10">
        <v>597</v>
      </c>
      <c r="F226" s="12">
        <f t="shared" si="74"/>
        <v>602.5</v>
      </c>
      <c r="H226" s="13">
        <f t="shared" si="71"/>
        <v>39.498808333333301</v>
      </c>
      <c r="I226" s="14">
        <f t="shared" si="72"/>
        <v>52.539130555555602</v>
      </c>
      <c r="J226" s="29">
        <f t="shared" si="70"/>
        <v>0.49880833333330099</v>
      </c>
      <c r="K226" s="25">
        <f t="shared" si="73"/>
        <v>5823553.1122506503</v>
      </c>
      <c r="L226" s="14">
        <f t="shared" si="75"/>
        <v>533844.55985228298</v>
      </c>
      <c r="M226" s="14">
        <f t="shared" si="88"/>
        <v>-12308.8010408394</v>
      </c>
      <c r="N226" s="14">
        <f t="shared" si="89"/>
        <v>4367.7317383269501</v>
      </c>
      <c r="O226" s="25">
        <f t="shared" si="76"/>
        <v>160.842761980456</v>
      </c>
      <c r="P226" s="14">
        <f t="shared" si="90"/>
        <v>13060.768109148799</v>
      </c>
      <c r="Q226" s="25">
        <f t="shared" si="83"/>
        <v>584.97346698054105</v>
      </c>
      <c r="R226" s="14">
        <f t="shared" si="91"/>
        <v>2.5670562727845598</v>
      </c>
      <c r="S226" s="27">
        <f t="shared" si="84"/>
        <v>163.32454000000001</v>
      </c>
      <c r="T226" s="27">
        <f t="shared" si="85"/>
        <v>1.89669666666667</v>
      </c>
      <c r="U226" s="16">
        <f t="shared" si="77"/>
        <v>-2.4817780195440098</v>
      </c>
      <c r="V226" s="16">
        <f t="shared" si="78"/>
        <v>0.67035960611789003</v>
      </c>
      <c r="W226" s="56">
        <f t="shared" si="79"/>
        <v>58294.688000000002</v>
      </c>
      <c r="X226" s="51">
        <f t="shared" si="86"/>
        <v>69094.687999999995</v>
      </c>
      <c r="Y226" s="51">
        <f t="shared" si="87"/>
        <v>94.687999999994602</v>
      </c>
      <c r="Z226" s="52">
        <f t="shared" si="80"/>
        <v>-148.90668117264099</v>
      </c>
      <c r="AA226" s="52">
        <f t="shared" si="81"/>
        <v>40.221576367073403</v>
      </c>
      <c r="AB226" s="48">
        <f t="shared" si="82"/>
        <v>130.60768109148799</v>
      </c>
      <c r="AC226" s="48"/>
      <c r="AD226" s="48"/>
    </row>
    <row r="227" spans="1:30" x14ac:dyDescent="0.3">
      <c r="A227" s="10">
        <v>452223</v>
      </c>
      <c r="B227" s="10">
        <v>3036.998</v>
      </c>
      <c r="C227" s="10" t="s">
        <v>811</v>
      </c>
      <c r="D227" s="10" t="s">
        <v>30</v>
      </c>
      <c r="E227" s="10">
        <v>597</v>
      </c>
      <c r="F227" s="12">
        <f t="shared" si="74"/>
        <v>602.5</v>
      </c>
      <c r="H227" s="13">
        <f t="shared" si="71"/>
        <v>39.498808333333301</v>
      </c>
      <c r="I227" s="14">
        <f t="shared" si="72"/>
        <v>52.539130555555602</v>
      </c>
      <c r="J227" s="29">
        <f t="shared" si="70"/>
        <v>0.49880833333330099</v>
      </c>
      <c r="K227" s="25">
        <f t="shared" si="73"/>
        <v>5823553.1122506503</v>
      </c>
      <c r="L227" s="14">
        <f t="shared" si="75"/>
        <v>533844.55985228298</v>
      </c>
      <c r="M227" s="14">
        <f t="shared" si="88"/>
        <v>-12308.8010408394</v>
      </c>
      <c r="N227" s="14">
        <f t="shared" si="89"/>
        <v>4367.7317383269501</v>
      </c>
      <c r="O227" s="25">
        <f t="shared" si="76"/>
        <v>160.842761980456</v>
      </c>
      <c r="P227" s="14">
        <f t="shared" si="90"/>
        <v>13060.768109148799</v>
      </c>
      <c r="Q227" s="25">
        <f t="shared" si="83"/>
        <v>584.97346698054105</v>
      </c>
      <c r="R227" s="14">
        <f t="shared" si="91"/>
        <v>2.5670562727845598</v>
      </c>
      <c r="S227" s="27">
        <f t="shared" si="84"/>
        <v>163.32454000000001</v>
      </c>
      <c r="T227" s="27">
        <f t="shared" si="85"/>
        <v>1.89669666666667</v>
      </c>
      <c r="U227" s="16">
        <f t="shared" si="77"/>
        <v>-2.4817780195440098</v>
      </c>
      <c r="V227" s="16">
        <f t="shared" si="78"/>
        <v>0.67035960611789003</v>
      </c>
      <c r="W227" s="56">
        <f t="shared" si="79"/>
        <v>58294.767999999996</v>
      </c>
      <c r="X227" s="51">
        <f t="shared" si="86"/>
        <v>69094.767999999996</v>
      </c>
      <c r="Y227" s="51">
        <f t="shared" si="87"/>
        <v>94.767999999996405</v>
      </c>
      <c r="Z227" s="52">
        <f t="shared" si="80"/>
        <v>-148.90668117264099</v>
      </c>
      <c r="AA227" s="52">
        <f t="shared" si="81"/>
        <v>40.221576367073403</v>
      </c>
      <c r="AB227" s="48">
        <f t="shared" si="82"/>
        <v>130.60768109148799</v>
      </c>
      <c r="AC227" s="48"/>
      <c r="AD227" s="48"/>
    </row>
    <row r="228" spans="1:30" x14ac:dyDescent="0.3">
      <c r="A228" s="10">
        <v>452235</v>
      </c>
      <c r="B228" s="10">
        <v>3037.078</v>
      </c>
      <c r="C228" s="10" t="s">
        <v>812</v>
      </c>
      <c r="D228" s="10" t="s">
        <v>31</v>
      </c>
      <c r="E228" s="10">
        <v>596</v>
      </c>
      <c r="F228" s="12">
        <f t="shared" si="74"/>
        <v>601.5</v>
      </c>
      <c r="H228" s="13">
        <f t="shared" si="71"/>
        <v>39.498766666666697</v>
      </c>
      <c r="I228" s="14">
        <f t="shared" si="72"/>
        <v>52.539216666666697</v>
      </c>
      <c r="J228" s="29">
        <f t="shared" si="70"/>
        <v>0.498766666666697</v>
      </c>
      <c r="K228" s="25">
        <f t="shared" si="73"/>
        <v>5823562.6750186896</v>
      </c>
      <c r="L228" s="14">
        <f t="shared" si="75"/>
        <v>533841.66653881001</v>
      </c>
      <c r="M228" s="14">
        <f t="shared" si="88"/>
        <v>-12299.238272800099</v>
      </c>
      <c r="N228" s="14">
        <f t="shared" si="89"/>
        <v>4364.8384248539796</v>
      </c>
      <c r="O228" s="25">
        <f t="shared" si="76"/>
        <v>160.84069325971299</v>
      </c>
      <c r="P228" s="14">
        <f t="shared" si="90"/>
        <v>13050.7883503715</v>
      </c>
      <c r="Q228" s="25">
        <f t="shared" si="83"/>
        <v>583.99393178647597</v>
      </c>
      <c r="R228" s="14">
        <f t="shared" si="91"/>
        <v>2.5647158912994401</v>
      </c>
      <c r="S228" s="27">
        <f t="shared" si="84"/>
        <v>163.32454000000001</v>
      </c>
      <c r="T228" s="27">
        <f t="shared" si="85"/>
        <v>1.89669666666667</v>
      </c>
      <c r="U228" s="16">
        <f t="shared" si="77"/>
        <v>-2.4838467402870199</v>
      </c>
      <c r="V228" s="16">
        <f t="shared" si="78"/>
        <v>0.66801922463276997</v>
      </c>
      <c r="W228" s="56">
        <f t="shared" si="79"/>
        <v>58294.847999999904</v>
      </c>
      <c r="X228" s="51">
        <f t="shared" si="86"/>
        <v>69094.847999999896</v>
      </c>
      <c r="Y228" s="51">
        <f t="shared" si="87"/>
        <v>94.847999999896302</v>
      </c>
      <c r="Z228" s="52">
        <f t="shared" si="80"/>
        <v>-149.03080441722099</v>
      </c>
      <c r="AA228" s="52">
        <f t="shared" si="81"/>
        <v>40.081153477966197</v>
      </c>
      <c r="AB228" s="48">
        <f t="shared" si="82"/>
        <v>130.50788350371499</v>
      </c>
      <c r="AC228" s="48"/>
      <c r="AD228" s="48"/>
    </row>
    <row r="229" spans="1:30" x14ac:dyDescent="0.3">
      <c r="A229" s="10">
        <v>452241</v>
      </c>
      <c r="B229" s="10">
        <v>3037.1179999999999</v>
      </c>
      <c r="C229" s="10" t="s">
        <v>812</v>
      </c>
      <c r="D229" s="10" t="s">
        <v>31</v>
      </c>
      <c r="E229" s="10">
        <v>596</v>
      </c>
      <c r="F229" s="12">
        <f t="shared" si="74"/>
        <v>601.5</v>
      </c>
      <c r="H229" s="13">
        <f t="shared" si="71"/>
        <v>39.498766666666697</v>
      </c>
      <c r="I229" s="14">
        <f t="shared" si="72"/>
        <v>52.539216666666697</v>
      </c>
      <c r="J229" s="29">
        <f t="shared" si="70"/>
        <v>0.498766666666697</v>
      </c>
      <c r="K229" s="25">
        <f t="shared" si="73"/>
        <v>5823562.6750186896</v>
      </c>
      <c r="L229" s="14">
        <f t="shared" si="75"/>
        <v>533841.66653881001</v>
      </c>
      <c r="M229" s="14">
        <f t="shared" si="88"/>
        <v>-12299.238272800099</v>
      </c>
      <c r="N229" s="14">
        <f t="shared" si="89"/>
        <v>4364.8384248539796</v>
      </c>
      <c r="O229" s="25">
        <f t="shared" si="76"/>
        <v>160.84069325971299</v>
      </c>
      <c r="P229" s="14">
        <f t="shared" si="90"/>
        <v>13050.7883503715</v>
      </c>
      <c r="Q229" s="25">
        <f t="shared" si="83"/>
        <v>583.99393178647597</v>
      </c>
      <c r="R229" s="14">
        <f t="shared" si="91"/>
        <v>2.5647158912994401</v>
      </c>
      <c r="S229" s="27">
        <f t="shared" si="84"/>
        <v>163.32454000000001</v>
      </c>
      <c r="T229" s="27">
        <f t="shared" si="85"/>
        <v>1.89669666666667</v>
      </c>
      <c r="U229" s="16">
        <f t="shared" si="77"/>
        <v>-2.4838467402870199</v>
      </c>
      <c r="V229" s="16">
        <f t="shared" si="78"/>
        <v>0.66801922463276997</v>
      </c>
      <c r="W229" s="56">
        <f t="shared" si="79"/>
        <v>58294.887999999999</v>
      </c>
      <c r="X229" s="51">
        <f t="shared" si="86"/>
        <v>69094.888000000006</v>
      </c>
      <c r="Y229" s="51">
        <f t="shared" si="87"/>
        <v>94.888000000006301</v>
      </c>
      <c r="Z229" s="52">
        <f t="shared" si="80"/>
        <v>-149.03080441722099</v>
      </c>
      <c r="AA229" s="52">
        <f t="shared" si="81"/>
        <v>40.081153477966197</v>
      </c>
      <c r="AB229" s="48">
        <f t="shared" si="82"/>
        <v>130.50788350371499</v>
      </c>
      <c r="AC229" s="48"/>
      <c r="AD229" s="48"/>
    </row>
    <row r="230" spans="1:30" x14ac:dyDescent="0.3">
      <c r="A230" s="10">
        <v>452333</v>
      </c>
      <c r="B230" s="10">
        <v>3037.7579999999998</v>
      </c>
      <c r="C230" s="10" t="s">
        <v>813</v>
      </c>
      <c r="D230" s="10" t="s">
        <v>814</v>
      </c>
      <c r="E230" s="10">
        <v>593</v>
      </c>
      <c r="F230" s="12">
        <f t="shared" si="74"/>
        <v>598.5</v>
      </c>
      <c r="H230" s="13">
        <f t="shared" si="71"/>
        <v>39.498402777777798</v>
      </c>
      <c r="I230" s="14">
        <f t="shared" si="72"/>
        <v>52.539816666666702</v>
      </c>
      <c r="J230" s="29">
        <f t="shared" si="70"/>
        <v>0.49840277777779801</v>
      </c>
      <c r="K230" s="25">
        <f t="shared" si="73"/>
        <v>5823629.2714999998</v>
      </c>
      <c r="L230" s="14">
        <f t="shared" si="75"/>
        <v>533816.51555729297</v>
      </c>
      <c r="M230" s="14">
        <f t="shared" si="88"/>
        <v>-12232.641791489899</v>
      </c>
      <c r="N230" s="14">
        <f t="shared" si="89"/>
        <v>4339.6874433369303</v>
      </c>
      <c r="O230" s="25">
        <f t="shared" si="76"/>
        <v>160.84700312532399</v>
      </c>
      <c r="P230" s="14">
        <f t="shared" si="90"/>
        <v>12979.615260274901</v>
      </c>
      <c r="Q230" s="25">
        <f t="shared" si="83"/>
        <v>581.13942795503397</v>
      </c>
      <c r="R230" s="14">
        <f t="shared" si="91"/>
        <v>2.5661755469489802</v>
      </c>
      <c r="S230" s="27">
        <f t="shared" si="84"/>
        <v>163.32454000000001</v>
      </c>
      <c r="T230" s="27">
        <f t="shared" si="85"/>
        <v>1.89669666666667</v>
      </c>
      <c r="U230" s="16">
        <f t="shared" si="77"/>
        <v>-2.4775368746760198</v>
      </c>
      <c r="V230" s="16">
        <f t="shared" si="78"/>
        <v>0.66947888028230995</v>
      </c>
      <c r="W230" s="56">
        <f t="shared" si="79"/>
        <v>58295.527999999998</v>
      </c>
      <c r="X230" s="51">
        <f t="shared" si="86"/>
        <v>69095.528000000006</v>
      </c>
      <c r="Y230" s="51">
        <f t="shared" si="87"/>
        <v>95.528000000005704</v>
      </c>
      <c r="Z230" s="52">
        <f t="shared" si="80"/>
        <v>-148.65221248056099</v>
      </c>
      <c r="AA230" s="52">
        <f t="shared" si="81"/>
        <v>40.168732816938601</v>
      </c>
      <c r="AB230" s="48">
        <f t="shared" si="82"/>
        <v>129.796152602749</v>
      </c>
      <c r="AC230" s="48"/>
      <c r="AD230" s="48"/>
    </row>
    <row r="231" spans="1:30" x14ac:dyDescent="0.3">
      <c r="A231" s="10">
        <v>452345</v>
      </c>
      <c r="B231" s="10">
        <v>3037.8380000000002</v>
      </c>
      <c r="C231" s="10" t="s">
        <v>813</v>
      </c>
      <c r="D231" s="10" t="s">
        <v>814</v>
      </c>
      <c r="E231" s="10">
        <v>592</v>
      </c>
      <c r="F231" s="12">
        <f t="shared" si="74"/>
        <v>597.5</v>
      </c>
      <c r="H231" s="13">
        <f t="shared" si="71"/>
        <v>39.498402777777798</v>
      </c>
      <c r="I231" s="14">
        <f t="shared" si="72"/>
        <v>52.539816666666702</v>
      </c>
      <c r="J231" s="29">
        <f t="shared" si="70"/>
        <v>0.49840277777779801</v>
      </c>
      <c r="K231" s="25">
        <f t="shared" si="73"/>
        <v>5823629.2714999998</v>
      </c>
      <c r="L231" s="14">
        <f t="shared" si="75"/>
        <v>533816.51555729297</v>
      </c>
      <c r="M231" s="14">
        <f t="shared" si="88"/>
        <v>-12232.641791489899</v>
      </c>
      <c r="N231" s="14">
        <f t="shared" si="89"/>
        <v>4339.6874433369303</v>
      </c>
      <c r="O231" s="25">
        <f t="shared" si="76"/>
        <v>160.84700312532399</v>
      </c>
      <c r="P231" s="14">
        <f t="shared" si="90"/>
        <v>12979.615260274901</v>
      </c>
      <c r="Q231" s="25">
        <f t="shared" si="83"/>
        <v>580.13942795503397</v>
      </c>
      <c r="R231" s="14">
        <f t="shared" si="91"/>
        <v>2.56175683386844</v>
      </c>
      <c r="S231" s="27">
        <f t="shared" si="84"/>
        <v>163.32454000000001</v>
      </c>
      <c r="T231" s="27">
        <f t="shared" si="85"/>
        <v>1.89669666666667</v>
      </c>
      <c r="U231" s="16">
        <f t="shared" si="77"/>
        <v>-2.4775368746760198</v>
      </c>
      <c r="V231" s="16">
        <f t="shared" si="78"/>
        <v>0.66506016720176997</v>
      </c>
      <c r="W231" s="56">
        <f t="shared" si="79"/>
        <v>58295.608</v>
      </c>
      <c r="X231" s="51">
        <f t="shared" si="86"/>
        <v>69095.607999999993</v>
      </c>
      <c r="Y231" s="51">
        <f t="shared" si="87"/>
        <v>95.607999999992899</v>
      </c>
      <c r="Z231" s="52">
        <f t="shared" si="80"/>
        <v>-148.65221248056099</v>
      </c>
      <c r="AA231" s="52">
        <f t="shared" si="81"/>
        <v>39.903610032106201</v>
      </c>
      <c r="AB231" s="48">
        <f t="shared" si="82"/>
        <v>129.796152602749</v>
      </c>
      <c r="AC231" s="48"/>
      <c r="AD231" s="48"/>
    </row>
    <row r="232" spans="1:30" x14ac:dyDescent="0.3">
      <c r="A232" s="10">
        <v>452357</v>
      </c>
      <c r="B232" s="10">
        <v>3037.9180000000001</v>
      </c>
      <c r="C232" s="10" t="s">
        <v>815</v>
      </c>
      <c r="D232" s="10" t="s">
        <v>816</v>
      </c>
      <c r="E232" s="10">
        <v>592</v>
      </c>
      <c r="F232" s="12">
        <f t="shared" si="74"/>
        <v>597.5</v>
      </c>
      <c r="H232" s="13">
        <f t="shared" si="71"/>
        <v>39.4983583333333</v>
      </c>
      <c r="I232" s="14">
        <f t="shared" si="72"/>
        <v>52.539902777777797</v>
      </c>
      <c r="J232" s="29">
        <f t="shared" si="70"/>
        <v>0.49835833333329999</v>
      </c>
      <c r="K232" s="25">
        <f t="shared" si="73"/>
        <v>5823638.83298402</v>
      </c>
      <c r="L232" s="14">
        <f t="shared" si="75"/>
        <v>533813.43387107598</v>
      </c>
      <c r="M232" s="14">
        <f t="shared" si="88"/>
        <v>-12223.0803074697</v>
      </c>
      <c r="N232" s="14">
        <f t="shared" si="89"/>
        <v>4336.6057571199499</v>
      </c>
      <c r="O232" s="25">
        <f t="shared" si="76"/>
        <v>160.845710894539</v>
      </c>
      <c r="P232" s="14">
        <f t="shared" si="90"/>
        <v>12969.573689814901</v>
      </c>
      <c r="Q232" s="25">
        <f t="shared" si="83"/>
        <v>580.15989147097503</v>
      </c>
      <c r="R232" s="14">
        <f t="shared" si="91"/>
        <v>2.5638320666735801</v>
      </c>
      <c r="S232" s="27">
        <f t="shared" si="84"/>
        <v>163.32454000000001</v>
      </c>
      <c r="T232" s="27">
        <f t="shared" si="85"/>
        <v>1.89669666666667</v>
      </c>
      <c r="U232" s="16">
        <f t="shared" si="77"/>
        <v>-2.4788291054610201</v>
      </c>
      <c r="V232" s="16">
        <f t="shared" si="78"/>
        <v>0.66713540000690996</v>
      </c>
      <c r="W232" s="56">
        <f t="shared" si="79"/>
        <v>58295.688000000002</v>
      </c>
      <c r="X232" s="51">
        <f t="shared" si="86"/>
        <v>69095.687999999995</v>
      </c>
      <c r="Y232" s="51">
        <f t="shared" si="87"/>
        <v>95.687999999994602</v>
      </c>
      <c r="Z232" s="52">
        <f t="shared" si="80"/>
        <v>-148.72974632766099</v>
      </c>
      <c r="AA232" s="52">
        <f t="shared" si="81"/>
        <v>40.0281240004146</v>
      </c>
      <c r="AB232" s="48">
        <f t="shared" si="82"/>
        <v>129.69573689814899</v>
      </c>
      <c r="AC232" s="48"/>
      <c r="AD232" s="48"/>
    </row>
    <row r="233" spans="1:30" x14ac:dyDescent="0.3">
      <c r="A233" s="10">
        <v>452375</v>
      </c>
      <c r="B233" s="10">
        <v>3038.038</v>
      </c>
      <c r="C233" s="10" t="s">
        <v>817</v>
      </c>
      <c r="D233" s="10" t="s">
        <v>818</v>
      </c>
      <c r="E233" s="10">
        <v>591</v>
      </c>
      <c r="F233" s="12">
        <f t="shared" si="74"/>
        <v>596.5</v>
      </c>
      <c r="H233" s="13">
        <f t="shared" si="71"/>
        <v>39.498249999999999</v>
      </c>
      <c r="I233" s="14">
        <f t="shared" si="72"/>
        <v>52.540077777777803</v>
      </c>
      <c r="J233" s="29">
        <f t="shared" si="70"/>
        <v>0.49824999999999903</v>
      </c>
      <c r="K233" s="25">
        <f t="shared" si="73"/>
        <v>5823658.25595765</v>
      </c>
      <c r="L233" s="14">
        <f t="shared" si="75"/>
        <v>533805.94911527296</v>
      </c>
      <c r="M233" s="14">
        <f t="shared" si="88"/>
        <v>-12203.657333839599</v>
      </c>
      <c r="N233" s="14">
        <f t="shared" si="89"/>
        <v>4329.1210013169302</v>
      </c>
      <c r="O233" s="25">
        <f t="shared" si="76"/>
        <v>160.848186749463</v>
      </c>
      <c r="P233" s="14">
        <f t="shared" si="90"/>
        <v>12948.7660016629</v>
      </c>
      <c r="Q233" s="25">
        <f t="shared" si="83"/>
        <v>579.20224463348904</v>
      </c>
      <c r="R233" s="14">
        <f t="shared" si="91"/>
        <v>2.5637130555047398</v>
      </c>
      <c r="S233" s="27">
        <f t="shared" si="84"/>
        <v>163.32454000000001</v>
      </c>
      <c r="T233" s="27">
        <f t="shared" si="85"/>
        <v>1.89669666666667</v>
      </c>
      <c r="U233" s="16">
        <f t="shared" si="77"/>
        <v>-2.47635325053702</v>
      </c>
      <c r="V233" s="16">
        <f t="shared" si="78"/>
        <v>0.66701638883807002</v>
      </c>
      <c r="W233" s="56">
        <f t="shared" si="79"/>
        <v>58295.807999999997</v>
      </c>
      <c r="X233" s="51">
        <f t="shared" si="86"/>
        <v>69095.808000000005</v>
      </c>
      <c r="Y233" s="51">
        <f t="shared" si="87"/>
        <v>95.808000000004498</v>
      </c>
      <c r="Z233" s="52">
        <f t="shared" si="80"/>
        <v>-148.58119503222099</v>
      </c>
      <c r="AA233" s="52">
        <f t="shared" si="81"/>
        <v>40.020983330284203</v>
      </c>
      <c r="AB233" s="48">
        <f t="shared" si="82"/>
        <v>129.48766001662901</v>
      </c>
      <c r="AC233" s="48"/>
      <c r="AD233" s="48"/>
    </row>
    <row r="234" spans="1:30" x14ac:dyDescent="0.3">
      <c r="A234" s="10">
        <v>452387</v>
      </c>
      <c r="B234" s="10">
        <v>3038.1179999999999</v>
      </c>
      <c r="C234" s="10" t="s">
        <v>819</v>
      </c>
      <c r="D234" s="10" t="s">
        <v>820</v>
      </c>
      <c r="E234" s="10">
        <v>590</v>
      </c>
      <c r="F234" s="12">
        <f t="shared" si="74"/>
        <v>595.5</v>
      </c>
      <c r="H234" s="13">
        <f t="shared" si="71"/>
        <v>39.498211111111097</v>
      </c>
      <c r="I234" s="14">
        <f t="shared" si="72"/>
        <v>52.540158333333302</v>
      </c>
      <c r="J234" s="29">
        <f t="shared" si="70"/>
        <v>0.498211111111097</v>
      </c>
      <c r="K234" s="25">
        <f t="shared" si="73"/>
        <v>5823667.20183706</v>
      </c>
      <c r="L234" s="14">
        <f t="shared" si="75"/>
        <v>533803.24867190397</v>
      </c>
      <c r="M234" s="14">
        <f t="shared" si="88"/>
        <v>-12194.7114544296</v>
      </c>
      <c r="N234" s="14">
        <f t="shared" si="89"/>
        <v>4326.4205579479503</v>
      </c>
      <c r="O234" s="25">
        <f t="shared" si="76"/>
        <v>160.84621276537999</v>
      </c>
      <c r="P234" s="14">
        <f t="shared" si="90"/>
        <v>12939.432070266101</v>
      </c>
      <c r="Q234" s="25">
        <f t="shared" si="83"/>
        <v>578.22122135793802</v>
      </c>
      <c r="R234" s="14">
        <f t="shared" si="91"/>
        <v>2.5612153204840702</v>
      </c>
      <c r="S234" s="27">
        <f t="shared" si="84"/>
        <v>163.32454000000001</v>
      </c>
      <c r="T234" s="27">
        <f t="shared" si="85"/>
        <v>1.89669666666667</v>
      </c>
      <c r="U234" s="16">
        <f t="shared" si="77"/>
        <v>-2.47832723462002</v>
      </c>
      <c r="V234" s="16">
        <f t="shared" si="78"/>
        <v>0.66451865381740005</v>
      </c>
      <c r="W234" s="56">
        <f t="shared" si="79"/>
        <v>58295.887999999999</v>
      </c>
      <c r="X234" s="51">
        <f t="shared" si="86"/>
        <v>69095.888000000006</v>
      </c>
      <c r="Y234" s="51">
        <f t="shared" si="87"/>
        <v>95.888000000006301</v>
      </c>
      <c r="Z234" s="52">
        <f t="shared" si="80"/>
        <v>-148.69963407720101</v>
      </c>
      <c r="AA234" s="52">
        <f t="shared" si="81"/>
        <v>39.871119229043998</v>
      </c>
      <c r="AB234" s="48">
        <f t="shared" si="82"/>
        <v>129.39432070266099</v>
      </c>
      <c r="AC234" s="48"/>
      <c r="AD234" s="48"/>
    </row>
    <row r="235" spans="1:30" x14ac:dyDescent="0.3">
      <c r="A235" s="10">
        <v>452399</v>
      </c>
      <c r="B235" s="10">
        <v>3038.1979999999999</v>
      </c>
      <c r="C235" s="10" t="s">
        <v>819</v>
      </c>
      <c r="D235" s="10" t="s">
        <v>820</v>
      </c>
      <c r="E235" s="10">
        <v>590</v>
      </c>
      <c r="F235" s="12">
        <f t="shared" si="74"/>
        <v>595.5</v>
      </c>
      <c r="H235" s="13">
        <f t="shared" si="71"/>
        <v>39.498211111111097</v>
      </c>
      <c r="I235" s="14">
        <f t="shared" si="72"/>
        <v>52.540158333333302</v>
      </c>
      <c r="J235" s="29">
        <f t="shared" si="70"/>
        <v>0.498211111111097</v>
      </c>
      <c r="K235" s="25">
        <f t="shared" si="73"/>
        <v>5823667.20183706</v>
      </c>
      <c r="L235" s="14">
        <f t="shared" si="75"/>
        <v>533803.24867190397</v>
      </c>
      <c r="M235" s="14">
        <f t="shared" si="88"/>
        <v>-12194.7114544296</v>
      </c>
      <c r="N235" s="14">
        <f t="shared" si="89"/>
        <v>4326.4205579479503</v>
      </c>
      <c r="O235" s="25">
        <f t="shared" si="76"/>
        <v>160.84621276537999</v>
      </c>
      <c r="P235" s="14">
        <f t="shared" si="90"/>
        <v>12939.432070266101</v>
      </c>
      <c r="Q235" s="25">
        <f t="shared" si="83"/>
        <v>578.22122135793802</v>
      </c>
      <c r="R235" s="14">
        <f t="shared" si="91"/>
        <v>2.5612153204840702</v>
      </c>
      <c r="S235" s="27">
        <f t="shared" si="84"/>
        <v>163.32454000000001</v>
      </c>
      <c r="T235" s="27">
        <f t="shared" si="85"/>
        <v>1.89669666666667</v>
      </c>
      <c r="U235" s="16">
        <f t="shared" si="77"/>
        <v>-2.47832723462002</v>
      </c>
      <c r="V235" s="16">
        <f t="shared" si="78"/>
        <v>0.66451865381740005</v>
      </c>
      <c r="W235" s="56">
        <f t="shared" si="79"/>
        <v>58295.968000000001</v>
      </c>
      <c r="X235" s="51">
        <f t="shared" si="86"/>
        <v>69095.967999999993</v>
      </c>
      <c r="Y235" s="51">
        <f t="shared" si="87"/>
        <v>95.967999999993495</v>
      </c>
      <c r="Z235" s="52">
        <f t="shared" si="80"/>
        <v>-148.69963407720101</v>
      </c>
      <c r="AA235" s="52">
        <f t="shared" si="81"/>
        <v>39.871119229043998</v>
      </c>
      <c r="AB235" s="48">
        <f t="shared" si="82"/>
        <v>129.39432070266099</v>
      </c>
      <c r="AC235" s="48"/>
      <c r="AD235" s="48"/>
    </row>
    <row r="236" spans="1:30" x14ac:dyDescent="0.3">
      <c r="A236" s="10">
        <v>452411</v>
      </c>
      <c r="B236" s="10">
        <v>3038.2779999999998</v>
      </c>
      <c r="C236" s="10" t="s">
        <v>821</v>
      </c>
      <c r="D236" s="10" t="s">
        <v>822</v>
      </c>
      <c r="E236" s="10">
        <v>589</v>
      </c>
      <c r="F236" s="12">
        <f t="shared" si="74"/>
        <v>594.5</v>
      </c>
      <c r="H236" s="13">
        <f t="shared" si="71"/>
        <v>39.498166666666698</v>
      </c>
      <c r="I236" s="14">
        <f t="shared" si="72"/>
        <v>52.540247222222199</v>
      </c>
      <c r="J236" s="29">
        <f t="shared" si="70"/>
        <v>0.49816666666669801</v>
      </c>
      <c r="K236" s="25">
        <f t="shared" si="73"/>
        <v>5823677.0724364296</v>
      </c>
      <c r="L236" s="14">
        <f t="shared" si="75"/>
        <v>533800.16490082396</v>
      </c>
      <c r="M236" s="14">
        <f t="shared" si="88"/>
        <v>-12184.8408550601</v>
      </c>
      <c r="N236" s="14">
        <f t="shared" si="89"/>
        <v>4323.3367868679297</v>
      </c>
      <c r="O236" s="25">
        <f t="shared" si="76"/>
        <v>160.84446655849499</v>
      </c>
      <c r="P236" s="14">
        <f t="shared" si="90"/>
        <v>12929.098485038599</v>
      </c>
      <c r="Q236" s="25">
        <f t="shared" si="83"/>
        <v>577.24221450899904</v>
      </c>
      <c r="R236" s="14">
        <f t="shared" si="91"/>
        <v>2.55892089566145</v>
      </c>
      <c r="S236" s="27">
        <f t="shared" si="84"/>
        <v>163.32454000000001</v>
      </c>
      <c r="T236" s="27">
        <f t="shared" si="85"/>
        <v>1.89669666666667</v>
      </c>
      <c r="U236" s="16">
        <f t="shared" si="77"/>
        <v>-2.4800734415050298</v>
      </c>
      <c r="V236" s="16">
        <f t="shared" si="78"/>
        <v>0.66222422899477995</v>
      </c>
      <c r="W236" s="56">
        <f t="shared" si="79"/>
        <v>58296.048000000003</v>
      </c>
      <c r="X236" s="51">
        <f t="shared" si="86"/>
        <v>69096.047999999995</v>
      </c>
      <c r="Y236" s="51">
        <f t="shared" si="87"/>
        <v>96.047999999995199</v>
      </c>
      <c r="Z236" s="52">
        <f t="shared" si="80"/>
        <v>-148.804406490302</v>
      </c>
      <c r="AA236" s="52">
        <f t="shared" si="81"/>
        <v>39.733453739686801</v>
      </c>
      <c r="AB236" s="48">
        <f t="shared" si="82"/>
        <v>129.290984850386</v>
      </c>
      <c r="AC236" s="48"/>
      <c r="AD236" s="48"/>
    </row>
    <row r="237" spans="1:30" ht="15" thickBot="1" x14ac:dyDescent="0.35">
      <c r="A237" s="10">
        <v>452423</v>
      </c>
      <c r="B237" s="10">
        <v>3038.3580000000002</v>
      </c>
      <c r="C237" s="10" t="s">
        <v>823</v>
      </c>
      <c r="D237" s="10" t="s">
        <v>824</v>
      </c>
      <c r="E237" s="10">
        <v>589</v>
      </c>
      <c r="F237" s="12">
        <f t="shared" si="74"/>
        <v>594.5</v>
      </c>
      <c r="H237" s="13">
        <f t="shared" si="71"/>
        <v>39.498102777777802</v>
      </c>
      <c r="I237" s="14">
        <f t="shared" si="72"/>
        <v>52.540333333333301</v>
      </c>
      <c r="J237" s="29">
        <f t="shared" si="70"/>
        <v>0.49810277777780199</v>
      </c>
      <c r="K237" s="25">
        <f t="shared" si="73"/>
        <v>5823686.62482676</v>
      </c>
      <c r="L237" s="14">
        <f t="shared" si="75"/>
        <v>533795.76399799704</v>
      </c>
      <c r="M237" s="14">
        <f t="shared" si="88"/>
        <v>-12175.2884647296</v>
      </c>
      <c r="N237" s="14">
        <f t="shared" si="89"/>
        <v>4318.9358840410096</v>
      </c>
      <c r="O237" s="25">
        <f t="shared" si="76"/>
        <v>160.84869483914801</v>
      </c>
      <c r="P237" s="14">
        <f t="shared" si="90"/>
        <v>12918.6243992863</v>
      </c>
      <c r="Q237" s="25">
        <f t="shared" si="83"/>
        <v>577.26347597686402</v>
      </c>
      <c r="R237" s="14">
        <f t="shared" si="91"/>
        <v>2.5610913762665399</v>
      </c>
      <c r="S237" s="27">
        <f t="shared" si="84"/>
        <v>163.32454000000001</v>
      </c>
      <c r="T237" s="27">
        <f t="shared" si="85"/>
        <v>1.89669666666667</v>
      </c>
      <c r="U237" s="16">
        <f t="shared" si="77"/>
        <v>-2.4758451608519998</v>
      </c>
      <c r="V237" s="16">
        <f t="shared" si="78"/>
        <v>0.66439470959987001</v>
      </c>
      <c r="W237" s="56">
        <f t="shared" si="79"/>
        <v>58296.127999999997</v>
      </c>
      <c r="X237" s="51">
        <f t="shared" si="86"/>
        <v>69096.127999999997</v>
      </c>
      <c r="Y237" s="51">
        <f t="shared" si="87"/>
        <v>96.127999999997002</v>
      </c>
      <c r="Z237" s="52">
        <f t="shared" si="80"/>
        <v>-148.55070965112</v>
      </c>
      <c r="AA237" s="52">
        <f t="shared" si="81"/>
        <v>39.8636825759922</v>
      </c>
      <c r="AB237" s="48">
        <f t="shared" si="82"/>
        <v>129.18624399286301</v>
      </c>
      <c r="AC237" s="48"/>
      <c r="AD237" s="48"/>
    </row>
    <row r="238" spans="1:30" s="81" customFormat="1" ht="15" thickBot="1" x14ac:dyDescent="0.35">
      <c r="A238" s="10">
        <v>452439</v>
      </c>
      <c r="B238" s="10">
        <v>3038.4780000000001</v>
      </c>
      <c r="C238" s="10" t="s">
        <v>825</v>
      </c>
      <c r="D238" s="10" t="s">
        <v>826</v>
      </c>
      <c r="E238" s="10">
        <v>589</v>
      </c>
      <c r="F238" s="88">
        <f t="shared" si="74"/>
        <v>594.5</v>
      </c>
      <c r="G238" s="88"/>
      <c r="H238" s="89">
        <f t="shared" si="71"/>
        <v>39.498058333333297</v>
      </c>
      <c r="I238" s="90">
        <f t="shared" si="72"/>
        <v>52.540419444444403</v>
      </c>
      <c r="J238" s="91">
        <f t="shared" si="70"/>
        <v>0.49805833333329702</v>
      </c>
      <c r="K238" s="90">
        <f t="shared" si="73"/>
        <v>5823696.1863243598</v>
      </c>
      <c r="L238" s="90">
        <f t="shared" si="75"/>
        <v>533792.68238651298</v>
      </c>
      <c r="M238" s="90">
        <f t="shared" si="88"/>
        <v>-12165.7269671298</v>
      </c>
      <c r="N238" s="90">
        <f t="shared" si="89"/>
        <v>4315.8542725569496</v>
      </c>
      <c r="O238" s="90">
        <f t="shared" si="76"/>
        <v>160.84739748600299</v>
      </c>
      <c r="P238" s="90">
        <f t="shared" si="90"/>
        <v>12908.582832390901</v>
      </c>
      <c r="Q238" s="90">
        <f t="shared" si="83"/>
        <v>577.28384329099902</v>
      </c>
      <c r="R238" s="90">
        <f t="shared" si="91"/>
        <v>2.56317546732368</v>
      </c>
      <c r="S238" s="92">
        <f t="shared" si="84"/>
        <v>163.32454000000001</v>
      </c>
      <c r="T238" s="92">
        <f t="shared" si="85"/>
        <v>1.89669666666667</v>
      </c>
      <c r="U238" s="93">
        <f t="shared" si="77"/>
        <v>-2.4771425139970198</v>
      </c>
      <c r="V238" s="93">
        <f t="shared" si="78"/>
        <v>0.66647880065701004</v>
      </c>
      <c r="W238" s="94">
        <f t="shared" si="79"/>
        <v>58296.248</v>
      </c>
      <c r="X238" s="51">
        <f t="shared" si="86"/>
        <v>69096.248000000007</v>
      </c>
      <c r="Y238" s="95">
        <f t="shared" si="87"/>
        <v>96.248000000006897</v>
      </c>
      <c r="Z238" s="96">
        <f t="shared" si="80"/>
        <v>-148.628550839821</v>
      </c>
      <c r="AA238" s="96">
        <f t="shared" si="81"/>
        <v>39.9887280394206</v>
      </c>
      <c r="AB238" s="84">
        <f t="shared" si="82"/>
        <v>129.085828323909</v>
      </c>
      <c r="AC238" s="84"/>
      <c r="AD238" s="84"/>
    </row>
    <row r="239" spans="1:30" x14ac:dyDescent="0.3">
      <c r="A239" s="10">
        <v>452451</v>
      </c>
      <c r="B239" s="10">
        <v>3038.558</v>
      </c>
      <c r="C239" s="10" t="s">
        <v>827</v>
      </c>
      <c r="D239" s="10" t="s">
        <v>828</v>
      </c>
      <c r="E239" s="10">
        <v>588</v>
      </c>
      <c r="F239" s="12">
        <f t="shared" si="74"/>
        <v>593.5</v>
      </c>
      <c r="H239" s="13">
        <f t="shared" si="71"/>
        <v>39.498013888888899</v>
      </c>
      <c r="I239" s="14">
        <f t="shared" si="72"/>
        <v>52.540502777777803</v>
      </c>
      <c r="J239" s="29">
        <f t="shared" si="70"/>
        <v>0.49801388888889903</v>
      </c>
      <c r="K239" s="25">
        <f t="shared" si="73"/>
        <v>5823705.4387173299</v>
      </c>
      <c r="L239" s="14">
        <f t="shared" si="75"/>
        <v>533789.60291950696</v>
      </c>
      <c r="M239" s="14">
        <f t="shared" si="88"/>
        <v>-12156.4745741598</v>
      </c>
      <c r="N239" s="14">
        <f t="shared" si="89"/>
        <v>4312.7748055509201</v>
      </c>
      <c r="O239" s="25">
        <f t="shared" si="76"/>
        <v>160.84654822109599</v>
      </c>
      <c r="P239" s="14">
        <f t="shared" si="90"/>
        <v>12898.833303659199</v>
      </c>
      <c r="Q239" s="25">
        <f t="shared" si="83"/>
        <v>576.30360311157995</v>
      </c>
      <c r="R239" s="14">
        <f t="shared" si="91"/>
        <v>2.5607556046092701</v>
      </c>
      <c r="S239" s="27">
        <f t="shared" si="84"/>
        <v>163.32454000000001</v>
      </c>
      <c r="T239" s="27">
        <f t="shared" si="85"/>
        <v>1.89669666666667</v>
      </c>
      <c r="U239" s="16">
        <f t="shared" si="77"/>
        <v>-2.47799177890403</v>
      </c>
      <c r="V239" s="16">
        <f t="shared" si="78"/>
        <v>0.66405893794259996</v>
      </c>
      <c r="W239" s="56">
        <f t="shared" si="79"/>
        <v>58296.328000000001</v>
      </c>
      <c r="X239" s="51">
        <f t="shared" si="86"/>
        <v>69096.327999999994</v>
      </c>
      <c r="Y239" s="51">
        <f t="shared" si="87"/>
        <v>96.327999999994105</v>
      </c>
      <c r="Z239" s="52">
        <f t="shared" si="80"/>
        <v>-148.67950673424201</v>
      </c>
      <c r="AA239" s="52">
        <f t="shared" si="81"/>
        <v>39.843536276556001</v>
      </c>
      <c r="AB239" s="48">
        <f t="shared" si="82"/>
        <v>128.988333036592</v>
      </c>
      <c r="AC239" s="48"/>
      <c r="AD239" s="48"/>
    </row>
    <row r="240" spans="1:30" x14ac:dyDescent="0.3">
      <c r="A240" s="10">
        <v>452491</v>
      </c>
      <c r="B240" s="10">
        <v>3038.8380000000002</v>
      </c>
      <c r="C240" s="10" t="s">
        <v>829</v>
      </c>
      <c r="D240" s="10" t="s">
        <v>830</v>
      </c>
      <c r="E240" s="10">
        <v>585</v>
      </c>
      <c r="F240" s="12">
        <f t="shared" si="74"/>
        <v>590.5</v>
      </c>
      <c r="H240" s="13">
        <f t="shared" si="71"/>
        <v>39.497866666666702</v>
      </c>
      <c r="I240" s="14">
        <f t="shared" si="72"/>
        <v>52.540763888888897</v>
      </c>
      <c r="J240" s="29">
        <f t="shared" si="70"/>
        <v>0.49786666666670198</v>
      </c>
      <c r="K240" s="25">
        <f t="shared" si="73"/>
        <v>5823734.42583506</v>
      </c>
      <c r="L240" s="14">
        <f t="shared" si="75"/>
        <v>533779.41372624796</v>
      </c>
      <c r="M240" s="14">
        <f t="shared" si="88"/>
        <v>-12127.487456429701</v>
      </c>
      <c r="N240" s="14">
        <f t="shared" si="89"/>
        <v>4302.5856122919304</v>
      </c>
      <c r="O240" s="25">
        <f t="shared" si="76"/>
        <v>160.84615116960501</v>
      </c>
      <c r="P240" s="14">
        <f t="shared" si="90"/>
        <v>12868.107668066899</v>
      </c>
      <c r="Q240" s="25">
        <f t="shared" si="83"/>
        <v>573.36577850921901</v>
      </c>
      <c r="R240" s="14">
        <f t="shared" si="91"/>
        <v>2.5537802442240398</v>
      </c>
      <c r="S240" s="27">
        <f t="shared" si="84"/>
        <v>163.32454000000001</v>
      </c>
      <c r="T240" s="27">
        <f t="shared" si="85"/>
        <v>1.89669666666667</v>
      </c>
      <c r="U240" s="16">
        <f t="shared" si="77"/>
        <v>-2.4783888303950099</v>
      </c>
      <c r="V240" s="16">
        <f t="shared" si="78"/>
        <v>0.65708357755737001</v>
      </c>
      <c r="W240" s="56">
        <f t="shared" si="79"/>
        <v>58296.608</v>
      </c>
      <c r="X240" s="51">
        <f t="shared" si="86"/>
        <v>69096.607999999993</v>
      </c>
      <c r="Y240" s="51">
        <f t="shared" si="87"/>
        <v>96.607999999992899</v>
      </c>
      <c r="Z240" s="52">
        <f t="shared" si="80"/>
        <v>-148.70332982370101</v>
      </c>
      <c r="AA240" s="52">
        <f t="shared" si="81"/>
        <v>39.425014653442197</v>
      </c>
      <c r="AB240" s="48">
        <f t="shared" si="82"/>
        <v>128.68107668066901</v>
      </c>
      <c r="AC240" s="48"/>
      <c r="AD240" s="48"/>
    </row>
    <row r="241" spans="1:30" x14ac:dyDescent="0.3">
      <c r="A241" s="10">
        <v>452543</v>
      </c>
      <c r="B241" s="10">
        <v>3039.1979999999999</v>
      </c>
      <c r="C241" s="10" t="s">
        <v>831</v>
      </c>
      <c r="D241" s="10" t="s">
        <v>832</v>
      </c>
      <c r="E241" s="10">
        <v>583</v>
      </c>
      <c r="F241" s="12">
        <f t="shared" si="74"/>
        <v>588.5</v>
      </c>
      <c r="H241" s="13">
        <f t="shared" si="71"/>
        <v>39.497716666666697</v>
      </c>
      <c r="I241" s="14">
        <f t="shared" si="72"/>
        <v>52.541019444444402</v>
      </c>
      <c r="J241" s="29">
        <f t="shared" si="70"/>
        <v>0.49771666666669701</v>
      </c>
      <c r="K241" s="25">
        <f t="shared" si="73"/>
        <v>5823762.7934617801</v>
      </c>
      <c r="L241" s="14">
        <f t="shared" si="75"/>
        <v>533769.04044855095</v>
      </c>
      <c r="M241" s="14">
        <f t="shared" si="88"/>
        <v>-12099.1198297096</v>
      </c>
      <c r="N241" s="14">
        <f t="shared" si="89"/>
        <v>4292.2123345949203</v>
      </c>
      <c r="O241" s="25">
        <f t="shared" si="76"/>
        <v>160.84745095943501</v>
      </c>
      <c r="P241" s="14">
        <f t="shared" si="90"/>
        <v>12837.9043219258</v>
      </c>
      <c r="Q241" s="25">
        <f t="shared" si="83"/>
        <v>571.426752498273</v>
      </c>
      <c r="R241" s="14">
        <f t="shared" si="91"/>
        <v>2.55112992132945</v>
      </c>
      <c r="S241" s="27">
        <f t="shared" si="84"/>
        <v>163.32454000000001</v>
      </c>
      <c r="T241" s="27">
        <f t="shared" si="85"/>
        <v>1.89669666666667</v>
      </c>
      <c r="U241" s="16">
        <f t="shared" si="77"/>
        <v>-2.4770890405650099</v>
      </c>
      <c r="V241" s="16">
        <f t="shared" si="78"/>
        <v>0.65443325466278002</v>
      </c>
      <c r="W241" s="56">
        <f t="shared" si="79"/>
        <v>58296.968000000001</v>
      </c>
      <c r="X241" s="51">
        <f t="shared" si="86"/>
        <v>69096.967999999993</v>
      </c>
      <c r="Y241" s="51">
        <f t="shared" si="87"/>
        <v>96.967999999993495</v>
      </c>
      <c r="Z241" s="52">
        <f t="shared" si="80"/>
        <v>-148.62534243390101</v>
      </c>
      <c r="AA241" s="52">
        <f t="shared" si="81"/>
        <v>39.265995279766798</v>
      </c>
      <c r="AB241" s="48">
        <f t="shared" si="82"/>
        <v>128.37904321925799</v>
      </c>
      <c r="AC241" s="48"/>
      <c r="AD241" s="48"/>
    </row>
    <row r="242" spans="1:30" x14ac:dyDescent="0.3">
      <c r="A242" s="10">
        <v>452561</v>
      </c>
      <c r="B242" s="10">
        <v>3039.3180000000002</v>
      </c>
      <c r="C242" s="10" t="s">
        <v>833</v>
      </c>
      <c r="D242" s="10" t="s">
        <v>834</v>
      </c>
      <c r="E242" s="10">
        <v>582</v>
      </c>
      <c r="F242" s="12">
        <f t="shared" si="74"/>
        <v>587.5</v>
      </c>
      <c r="H242" s="13">
        <f t="shared" si="71"/>
        <v>39.497608333333297</v>
      </c>
      <c r="I242" s="14">
        <f t="shared" si="72"/>
        <v>52.541166666666697</v>
      </c>
      <c r="J242" s="29">
        <f t="shared" si="70"/>
        <v>0.49760833333329701</v>
      </c>
      <c r="K242" s="25">
        <f t="shared" si="73"/>
        <v>5823779.1254383996</v>
      </c>
      <c r="L242" s="14">
        <f t="shared" si="75"/>
        <v>533761.57736049895</v>
      </c>
      <c r="M242" s="14">
        <f t="shared" si="88"/>
        <v>-12082.78785309</v>
      </c>
      <c r="N242" s="14">
        <f t="shared" si="89"/>
        <v>4284.7492465429204</v>
      </c>
      <c r="O242" s="25">
        <f t="shared" si="76"/>
        <v>160.85448193662299</v>
      </c>
      <c r="P242" s="14">
        <f t="shared" si="90"/>
        <v>12820.0170986052</v>
      </c>
      <c r="Q242" s="25">
        <f t="shared" si="83"/>
        <v>570.46279535738904</v>
      </c>
      <c r="R242" s="14">
        <f t="shared" si="91"/>
        <v>2.5503793251445499</v>
      </c>
      <c r="S242" s="27">
        <f t="shared" si="84"/>
        <v>163.32454000000001</v>
      </c>
      <c r="T242" s="27">
        <f t="shared" si="85"/>
        <v>1.89669666666667</v>
      </c>
      <c r="U242" s="16">
        <f t="shared" si="77"/>
        <v>-2.4700580633770199</v>
      </c>
      <c r="V242" s="16">
        <f t="shared" si="78"/>
        <v>0.65368265847787999</v>
      </c>
      <c r="W242" s="56">
        <f t="shared" si="79"/>
        <v>58297.088000000003</v>
      </c>
      <c r="X242" s="51">
        <f t="shared" si="86"/>
        <v>69097.088000000003</v>
      </c>
      <c r="Y242" s="51">
        <f t="shared" si="87"/>
        <v>97.088000000003404</v>
      </c>
      <c r="Z242" s="52">
        <f t="shared" si="80"/>
        <v>-148.20348380262101</v>
      </c>
      <c r="AA242" s="52">
        <f t="shared" si="81"/>
        <v>39.220959508672799</v>
      </c>
      <c r="AB242" s="48">
        <f t="shared" si="82"/>
        <v>128.200170986052</v>
      </c>
      <c r="AC242" s="48"/>
      <c r="AD242" s="48"/>
    </row>
    <row r="243" spans="1:30" x14ac:dyDescent="0.3">
      <c r="A243" s="10">
        <v>452573</v>
      </c>
      <c r="B243" s="10">
        <v>3039.3980000000001</v>
      </c>
      <c r="C243" s="10" t="s">
        <v>833</v>
      </c>
      <c r="D243" s="10" t="s">
        <v>834</v>
      </c>
      <c r="E243" s="10">
        <v>582</v>
      </c>
      <c r="F243" s="12">
        <f t="shared" si="74"/>
        <v>587.5</v>
      </c>
      <c r="H243" s="13">
        <f t="shared" si="71"/>
        <v>39.497608333333297</v>
      </c>
      <c r="I243" s="14">
        <f t="shared" si="72"/>
        <v>52.541166666666697</v>
      </c>
      <c r="J243" s="29">
        <f t="shared" si="70"/>
        <v>0.49760833333329701</v>
      </c>
      <c r="K243" s="25">
        <f t="shared" si="73"/>
        <v>5823779.1254383996</v>
      </c>
      <c r="L243" s="14">
        <f t="shared" si="75"/>
        <v>533761.57736049895</v>
      </c>
      <c r="M243" s="14">
        <f t="shared" si="88"/>
        <v>-12082.78785309</v>
      </c>
      <c r="N243" s="14">
        <f t="shared" si="89"/>
        <v>4284.7492465429204</v>
      </c>
      <c r="O243" s="25">
        <f t="shared" si="76"/>
        <v>160.85448193662299</v>
      </c>
      <c r="P243" s="14">
        <f t="shared" si="90"/>
        <v>12820.0170986052</v>
      </c>
      <c r="Q243" s="25">
        <f t="shared" si="83"/>
        <v>570.46279535738904</v>
      </c>
      <c r="R243" s="14">
        <f t="shared" si="91"/>
        <v>2.5503793251445499</v>
      </c>
      <c r="S243" s="27">
        <f t="shared" si="84"/>
        <v>163.32454000000001</v>
      </c>
      <c r="T243" s="27">
        <f t="shared" si="85"/>
        <v>1.89669666666667</v>
      </c>
      <c r="U243" s="16">
        <f t="shared" si="77"/>
        <v>-2.4700580633770199</v>
      </c>
      <c r="V243" s="16">
        <f t="shared" si="78"/>
        <v>0.65368265847787999</v>
      </c>
      <c r="W243" s="56">
        <f t="shared" si="79"/>
        <v>58297.167999999998</v>
      </c>
      <c r="X243" s="51">
        <f t="shared" si="86"/>
        <v>69097.168000000005</v>
      </c>
      <c r="Y243" s="51">
        <f t="shared" si="87"/>
        <v>97.168000000005094</v>
      </c>
      <c r="Z243" s="52">
        <f t="shared" si="80"/>
        <v>-148.20348380262101</v>
      </c>
      <c r="AA243" s="52">
        <f t="shared" si="81"/>
        <v>39.220959508672799</v>
      </c>
      <c r="AB243" s="48">
        <f t="shared" si="82"/>
        <v>128.200170986052</v>
      </c>
      <c r="AC243" s="48"/>
      <c r="AD243" s="48"/>
    </row>
    <row r="244" spans="1:30" x14ac:dyDescent="0.3">
      <c r="A244" s="10">
        <v>452595</v>
      </c>
      <c r="B244" s="10">
        <v>3039.558</v>
      </c>
      <c r="C244" s="10" t="s">
        <v>835</v>
      </c>
      <c r="D244" s="10" t="s">
        <v>836</v>
      </c>
      <c r="E244" s="10">
        <v>581</v>
      </c>
      <c r="F244" s="12">
        <f t="shared" si="74"/>
        <v>586.5</v>
      </c>
      <c r="H244" s="13">
        <f t="shared" si="71"/>
        <v>39.497500000000002</v>
      </c>
      <c r="I244" s="14">
        <f t="shared" si="72"/>
        <v>52.541344444444398</v>
      </c>
      <c r="J244" s="29">
        <f t="shared" si="70"/>
        <v>0.497500000000002</v>
      </c>
      <c r="K244" s="25">
        <f t="shared" si="73"/>
        <v>5823798.8576004403</v>
      </c>
      <c r="L244" s="14">
        <f t="shared" si="75"/>
        <v>533754.09088505898</v>
      </c>
      <c r="M244" s="14">
        <f t="shared" si="88"/>
        <v>-12063.0556910494</v>
      </c>
      <c r="N244" s="14">
        <f t="shared" si="89"/>
        <v>4277.26277110295</v>
      </c>
      <c r="O244" s="25">
        <f t="shared" si="76"/>
        <v>160.856545689445</v>
      </c>
      <c r="P244" s="14">
        <f t="shared" si="90"/>
        <v>12798.917509634301</v>
      </c>
      <c r="Q244" s="25">
        <f t="shared" si="83"/>
        <v>569.50524655102799</v>
      </c>
      <c r="R244" s="14">
        <f t="shared" si="91"/>
        <v>2.55029569475822</v>
      </c>
      <c r="S244" s="27">
        <f t="shared" si="84"/>
        <v>163.32454000000001</v>
      </c>
      <c r="T244" s="27">
        <f t="shared" si="85"/>
        <v>1.89669666666667</v>
      </c>
      <c r="U244" s="16">
        <f t="shared" si="77"/>
        <v>-2.4679943105550102</v>
      </c>
      <c r="V244" s="16">
        <f t="shared" si="78"/>
        <v>0.65359902809155002</v>
      </c>
      <c r="W244" s="56">
        <f t="shared" si="79"/>
        <v>58297.328000000001</v>
      </c>
      <c r="X244" s="51">
        <f t="shared" si="86"/>
        <v>69097.327999999994</v>
      </c>
      <c r="Y244" s="51">
        <f t="shared" si="87"/>
        <v>97.327999999994105</v>
      </c>
      <c r="Z244" s="52">
        <f t="shared" si="80"/>
        <v>-148.07965863330099</v>
      </c>
      <c r="AA244" s="52">
        <f t="shared" si="81"/>
        <v>39.215941685493</v>
      </c>
      <c r="AB244" s="48">
        <f t="shared" si="82"/>
        <v>127.989175096343</v>
      </c>
      <c r="AC244" s="48"/>
      <c r="AD244" s="48"/>
    </row>
    <row r="245" spans="1:30" x14ac:dyDescent="0.3">
      <c r="A245" s="10">
        <v>452607</v>
      </c>
      <c r="B245" s="10">
        <v>3039.6379999999999</v>
      </c>
      <c r="C245" s="10" t="s">
        <v>837</v>
      </c>
      <c r="D245" s="10" t="s">
        <v>838</v>
      </c>
      <c r="E245" s="10">
        <v>580</v>
      </c>
      <c r="F245" s="12">
        <f t="shared" si="74"/>
        <v>585.5</v>
      </c>
      <c r="H245" s="13">
        <f t="shared" si="71"/>
        <v>39.497458333333299</v>
      </c>
      <c r="I245" s="14">
        <f t="shared" si="72"/>
        <v>52.541427777777798</v>
      </c>
      <c r="J245" s="29">
        <f t="shared" si="70"/>
        <v>0.49745833333329897</v>
      </c>
      <c r="K245" s="25">
        <f t="shared" si="73"/>
        <v>5823808.11131748</v>
      </c>
      <c r="L245" s="14">
        <f t="shared" si="75"/>
        <v>533751.20001576503</v>
      </c>
      <c r="M245" s="14">
        <f t="shared" si="88"/>
        <v>-12053.801974009701</v>
      </c>
      <c r="N245" s="14">
        <f t="shared" si="89"/>
        <v>4274.3719018089996</v>
      </c>
      <c r="O245" s="25">
        <f t="shared" si="76"/>
        <v>160.85489779747701</v>
      </c>
      <c r="P245" s="14">
        <f t="shared" si="90"/>
        <v>12789.229733788299</v>
      </c>
      <c r="Q245" s="25">
        <f t="shared" si="83"/>
        <v>568.52471439029205</v>
      </c>
      <c r="R245" s="14">
        <f t="shared" si="91"/>
        <v>2.5478316682597</v>
      </c>
      <c r="S245" s="27">
        <f t="shared" si="84"/>
        <v>163.32454000000001</v>
      </c>
      <c r="T245" s="27">
        <f t="shared" si="85"/>
        <v>1.89669666666667</v>
      </c>
      <c r="U245" s="16">
        <f t="shared" si="77"/>
        <v>-2.469642202523</v>
      </c>
      <c r="V245" s="16">
        <f t="shared" si="78"/>
        <v>0.65113500159302995</v>
      </c>
      <c r="W245" s="56">
        <f t="shared" si="79"/>
        <v>58297.408000000003</v>
      </c>
      <c r="X245" s="51">
        <f t="shared" si="86"/>
        <v>69097.407999999996</v>
      </c>
      <c r="Y245" s="51">
        <f t="shared" si="87"/>
        <v>97.407999999995795</v>
      </c>
      <c r="Z245" s="52">
        <f t="shared" si="80"/>
        <v>-148.17853215138001</v>
      </c>
      <c r="AA245" s="52">
        <f t="shared" si="81"/>
        <v>39.068100095581798</v>
      </c>
      <c r="AB245" s="48">
        <f t="shared" si="82"/>
        <v>127.89229733788299</v>
      </c>
      <c r="AC245" s="48"/>
      <c r="AD245" s="48"/>
    </row>
    <row r="246" spans="1:30" x14ac:dyDescent="0.3">
      <c r="A246" s="10">
        <v>452613</v>
      </c>
      <c r="B246" s="10">
        <v>3039.6779999999999</v>
      </c>
      <c r="C246" s="10" t="s">
        <v>837</v>
      </c>
      <c r="D246" s="10" t="s">
        <v>838</v>
      </c>
      <c r="E246" s="10">
        <v>580</v>
      </c>
      <c r="F246" s="12">
        <f t="shared" si="74"/>
        <v>585.5</v>
      </c>
      <c r="H246" s="13">
        <f t="shared" si="71"/>
        <v>39.497458333333299</v>
      </c>
      <c r="I246" s="14">
        <f t="shared" si="72"/>
        <v>52.541427777777798</v>
      </c>
      <c r="J246" s="29">
        <f t="shared" si="70"/>
        <v>0.49745833333329897</v>
      </c>
      <c r="K246" s="25">
        <f t="shared" si="73"/>
        <v>5823808.11131748</v>
      </c>
      <c r="L246" s="14">
        <f t="shared" si="75"/>
        <v>533751.20001576503</v>
      </c>
      <c r="M246" s="14">
        <f t="shared" si="88"/>
        <v>-12053.801974009701</v>
      </c>
      <c r="N246" s="14">
        <f t="shared" si="89"/>
        <v>4274.3719018089996</v>
      </c>
      <c r="O246" s="25">
        <f t="shared" si="76"/>
        <v>160.85489779747701</v>
      </c>
      <c r="P246" s="14">
        <f t="shared" si="90"/>
        <v>12789.229733788299</v>
      </c>
      <c r="Q246" s="25">
        <f t="shared" si="83"/>
        <v>568.52471439029205</v>
      </c>
      <c r="R246" s="14">
        <f t="shared" si="91"/>
        <v>2.5478316682597</v>
      </c>
      <c r="S246" s="27">
        <f t="shared" si="84"/>
        <v>163.32454000000001</v>
      </c>
      <c r="T246" s="27">
        <f t="shared" si="85"/>
        <v>1.89669666666667</v>
      </c>
      <c r="U246" s="16">
        <f t="shared" si="77"/>
        <v>-2.469642202523</v>
      </c>
      <c r="V246" s="16">
        <f t="shared" si="78"/>
        <v>0.65113500159302995</v>
      </c>
      <c r="W246" s="56">
        <f t="shared" si="79"/>
        <v>58297.447999999997</v>
      </c>
      <c r="X246" s="51">
        <f t="shared" si="86"/>
        <v>69097.448000000004</v>
      </c>
      <c r="Y246" s="51">
        <f t="shared" si="87"/>
        <v>97.448000000004001</v>
      </c>
      <c r="Z246" s="52">
        <f t="shared" si="80"/>
        <v>-148.17853215138001</v>
      </c>
      <c r="AA246" s="52">
        <f t="shared" si="81"/>
        <v>39.068100095581798</v>
      </c>
      <c r="AB246" s="48">
        <f t="shared" si="82"/>
        <v>127.89229733788299</v>
      </c>
      <c r="AC246" s="48"/>
      <c r="AD246" s="48"/>
    </row>
    <row r="247" spans="1:30" x14ac:dyDescent="0.3">
      <c r="A247" s="10">
        <v>452625</v>
      </c>
      <c r="B247" s="10">
        <v>3039.7579999999998</v>
      </c>
      <c r="C247" s="10" t="s">
        <v>839</v>
      </c>
      <c r="D247" s="10" t="s">
        <v>840</v>
      </c>
      <c r="E247" s="10">
        <v>580</v>
      </c>
      <c r="F247" s="12">
        <f t="shared" si="74"/>
        <v>585.5</v>
      </c>
      <c r="H247" s="13">
        <f t="shared" si="71"/>
        <v>39.497416666666702</v>
      </c>
      <c r="I247" s="14">
        <f t="shared" si="72"/>
        <v>52.541508333333297</v>
      </c>
      <c r="J247" s="29">
        <f t="shared" si="70"/>
        <v>0.49741666666670198</v>
      </c>
      <c r="K247" s="25">
        <f t="shared" si="73"/>
        <v>5823817.0559295798</v>
      </c>
      <c r="L247" s="14">
        <f t="shared" si="75"/>
        <v>533748.31128733198</v>
      </c>
      <c r="M247" s="14">
        <f t="shared" si="88"/>
        <v>-12044.857361909901</v>
      </c>
      <c r="N247" s="14">
        <f t="shared" si="89"/>
        <v>4271.4831733759402</v>
      </c>
      <c r="O247" s="25">
        <f t="shared" si="76"/>
        <v>160.85370155886</v>
      </c>
      <c r="P247" s="14">
        <f t="shared" si="90"/>
        <v>12779.8340118011</v>
      </c>
      <c r="Q247" s="25">
        <f t="shared" si="83"/>
        <v>568.54358125878196</v>
      </c>
      <c r="R247" s="14">
        <f t="shared" si="91"/>
        <v>2.5497907383078999</v>
      </c>
      <c r="S247" s="27">
        <f t="shared" si="84"/>
        <v>163.32454000000001</v>
      </c>
      <c r="T247" s="27">
        <f t="shared" si="85"/>
        <v>1.89669666666667</v>
      </c>
      <c r="U247" s="16">
        <f t="shared" si="77"/>
        <v>-2.4708384411400202</v>
      </c>
      <c r="V247" s="16">
        <f t="shared" si="78"/>
        <v>0.65309407164123001</v>
      </c>
      <c r="W247" s="56">
        <f t="shared" si="79"/>
        <v>58297.527999999998</v>
      </c>
      <c r="X247" s="51">
        <f t="shared" si="86"/>
        <v>69097.528000000006</v>
      </c>
      <c r="Y247" s="51">
        <f t="shared" si="87"/>
        <v>97.528000000005704</v>
      </c>
      <c r="Z247" s="52">
        <f t="shared" si="80"/>
        <v>-148.25030646840099</v>
      </c>
      <c r="AA247" s="52">
        <f t="shared" si="81"/>
        <v>39.185644298473797</v>
      </c>
      <c r="AB247" s="48">
        <f t="shared" si="82"/>
        <v>127.798340118011</v>
      </c>
      <c r="AC247" s="48"/>
      <c r="AD247" s="48"/>
    </row>
    <row r="248" spans="1:30" x14ac:dyDescent="0.3">
      <c r="A248" s="10">
        <v>452637</v>
      </c>
      <c r="B248" s="10">
        <v>3039.8380000000002</v>
      </c>
      <c r="C248" s="10" t="s">
        <v>839</v>
      </c>
      <c r="D248" s="10" t="s">
        <v>840</v>
      </c>
      <c r="E248" s="10">
        <v>579</v>
      </c>
      <c r="F248" s="12">
        <f t="shared" si="74"/>
        <v>584.5</v>
      </c>
      <c r="H248" s="13">
        <f t="shared" si="71"/>
        <v>39.497416666666702</v>
      </c>
      <c r="I248" s="14">
        <f t="shared" si="72"/>
        <v>52.541508333333297</v>
      </c>
      <c r="J248" s="29">
        <f t="shared" ref="J248:J311" si="92">H248-39</f>
        <v>0.49741666666670198</v>
      </c>
      <c r="K248" s="25">
        <f t="shared" si="73"/>
        <v>5823817.0559295798</v>
      </c>
      <c r="L248" s="14">
        <f t="shared" si="75"/>
        <v>533748.31128733198</v>
      </c>
      <c r="M248" s="14">
        <f t="shared" si="88"/>
        <v>-12044.857361909901</v>
      </c>
      <c r="N248" s="14">
        <f t="shared" si="89"/>
        <v>4271.4831733759402</v>
      </c>
      <c r="O248" s="25">
        <f t="shared" si="76"/>
        <v>160.85370155886</v>
      </c>
      <c r="P248" s="14">
        <f t="shared" si="90"/>
        <v>12779.8340118011</v>
      </c>
      <c r="Q248" s="25">
        <f t="shared" si="83"/>
        <v>567.54358125878196</v>
      </c>
      <c r="R248" s="14">
        <f t="shared" si="91"/>
        <v>2.5453030069291902</v>
      </c>
      <c r="S248" s="27">
        <f t="shared" si="84"/>
        <v>163.32454000000001</v>
      </c>
      <c r="T248" s="27">
        <f t="shared" si="85"/>
        <v>1.89669666666667</v>
      </c>
      <c r="U248" s="16">
        <f t="shared" si="77"/>
        <v>-2.4708384411400202</v>
      </c>
      <c r="V248" s="16">
        <f t="shared" si="78"/>
        <v>0.64860634026251995</v>
      </c>
      <c r="W248" s="56">
        <f t="shared" si="79"/>
        <v>58297.608</v>
      </c>
      <c r="X248" s="51">
        <f t="shared" si="86"/>
        <v>69097.607999999993</v>
      </c>
      <c r="Y248" s="51">
        <f t="shared" si="87"/>
        <v>97.607999999992899</v>
      </c>
      <c r="Z248" s="52">
        <f t="shared" si="80"/>
        <v>-148.25030646840099</v>
      </c>
      <c r="AA248" s="52">
        <f t="shared" si="81"/>
        <v>38.916380415751199</v>
      </c>
      <c r="AB248" s="48">
        <f t="shared" si="82"/>
        <v>127.798340118011</v>
      </c>
      <c r="AC248" s="48"/>
      <c r="AD248" s="48"/>
    </row>
    <row r="249" spans="1:30" x14ac:dyDescent="0.3">
      <c r="A249" s="10">
        <v>452655</v>
      </c>
      <c r="B249" s="10">
        <v>3039.9580000000001</v>
      </c>
      <c r="C249" s="10" t="s">
        <v>841</v>
      </c>
      <c r="D249" s="10" t="s">
        <v>842</v>
      </c>
      <c r="E249" s="10">
        <v>578</v>
      </c>
      <c r="F249" s="12">
        <f t="shared" si="74"/>
        <v>583.5</v>
      </c>
      <c r="H249" s="13">
        <f t="shared" si="71"/>
        <v>39.497302777777797</v>
      </c>
      <c r="I249" s="14">
        <f t="shared" si="72"/>
        <v>52.541686111111098</v>
      </c>
      <c r="J249" s="29">
        <f t="shared" si="92"/>
        <v>0.49730277777779702</v>
      </c>
      <c r="K249" s="25">
        <f t="shared" si="73"/>
        <v>5823836.7855155803</v>
      </c>
      <c r="L249" s="14">
        <f t="shared" si="75"/>
        <v>533740.44799607899</v>
      </c>
      <c r="M249" s="14">
        <f t="shared" si="88"/>
        <v>-12025.127775909301</v>
      </c>
      <c r="N249" s="14">
        <f t="shared" si="89"/>
        <v>4263.61988212296</v>
      </c>
      <c r="O249" s="25">
        <f t="shared" si="76"/>
        <v>160.85736927566799</v>
      </c>
      <c r="P249" s="14">
        <f t="shared" si="90"/>
        <v>12758.6109167957</v>
      </c>
      <c r="Q249" s="25">
        <f t="shared" si="83"/>
        <v>566.58614678554602</v>
      </c>
      <c r="R249" s="14">
        <f t="shared" si="91"/>
        <v>2.5452358869490701</v>
      </c>
      <c r="S249" s="27">
        <f t="shared" si="84"/>
        <v>163.32454000000001</v>
      </c>
      <c r="T249" s="27">
        <f t="shared" si="85"/>
        <v>1.89669666666667</v>
      </c>
      <c r="U249" s="16">
        <f t="shared" si="77"/>
        <v>-2.46717072433202</v>
      </c>
      <c r="V249" s="16">
        <f t="shared" si="78"/>
        <v>0.64853922028239996</v>
      </c>
      <c r="W249" s="56">
        <f t="shared" si="79"/>
        <v>58297.728000000003</v>
      </c>
      <c r="X249" s="51">
        <f t="shared" si="86"/>
        <v>69097.728000000003</v>
      </c>
      <c r="Y249" s="51">
        <f t="shared" si="87"/>
        <v>97.728000000002794</v>
      </c>
      <c r="Z249" s="52">
        <f t="shared" si="80"/>
        <v>-148.030243459921</v>
      </c>
      <c r="AA249" s="52">
        <f t="shared" si="81"/>
        <v>38.912353216943998</v>
      </c>
      <c r="AB249" s="48">
        <f t="shared" si="82"/>
        <v>127.58610916795701</v>
      </c>
      <c r="AC249" s="48"/>
      <c r="AD249" s="48"/>
    </row>
    <row r="250" spans="1:30" x14ac:dyDescent="0.3">
      <c r="A250" s="10">
        <v>452667</v>
      </c>
      <c r="B250" s="10">
        <v>3040.038</v>
      </c>
      <c r="C250" s="10" t="s">
        <v>843</v>
      </c>
      <c r="D250" s="10" t="s">
        <v>844</v>
      </c>
      <c r="E250" s="10">
        <v>578</v>
      </c>
      <c r="F250" s="12">
        <f t="shared" si="74"/>
        <v>583.5</v>
      </c>
      <c r="H250" s="13">
        <f t="shared" si="71"/>
        <v>39.497263888888902</v>
      </c>
      <c r="I250" s="14">
        <f t="shared" si="72"/>
        <v>52.541769444444398</v>
      </c>
      <c r="J250" s="29">
        <f t="shared" si="92"/>
        <v>0.49726388888890199</v>
      </c>
      <c r="K250" s="25">
        <f t="shared" si="73"/>
        <v>5823846.0405393997</v>
      </c>
      <c r="L250" s="14">
        <f t="shared" si="75"/>
        <v>533737.74563576397</v>
      </c>
      <c r="M250" s="14">
        <f t="shared" si="88"/>
        <v>-12015.872752089899</v>
      </c>
      <c r="N250" s="14">
        <f t="shared" si="89"/>
        <v>4260.9175218079499</v>
      </c>
      <c r="O250" s="25">
        <f t="shared" si="76"/>
        <v>160.854916362604</v>
      </c>
      <c r="P250" s="14">
        <f t="shared" si="90"/>
        <v>12748.9849055549</v>
      </c>
      <c r="Q250" s="25">
        <f t="shared" si="83"/>
        <v>566.60542961410499</v>
      </c>
      <c r="R250" s="14">
        <f t="shared" si="91"/>
        <v>2.5472456574617599</v>
      </c>
      <c r="S250" s="27">
        <f t="shared" si="84"/>
        <v>163.32454000000001</v>
      </c>
      <c r="T250" s="27">
        <f t="shared" si="85"/>
        <v>1.89669666666667</v>
      </c>
      <c r="U250" s="16">
        <f t="shared" si="77"/>
        <v>-2.4696236373960101</v>
      </c>
      <c r="V250" s="16">
        <f t="shared" si="78"/>
        <v>0.65054899079508999</v>
      </c>
      <c r="W250" s="56">
        <f t="shared" si="79"/>
        <v>58297.807999999997</v>
      </c>
      <c r="X250" s="51">
        <f t="shared" si="86"/>
        <v>69097.808000000005</v>
      </c>
      <c r="Y250" s="51">
        <f t="shared" si="87"/>
        <v>97.808000000004498</v>
      </c>
      <c r="Z250" s="52">
        <f t="shared" si="80"/>
        <v>-148.177418243761</v>
      </c>
      <c r="AA250" s="52">
        <f t="shared" si="81"/>
        <v>39.032939447705402</v>
      </c>
      <c r="AB250" s="48">
        <f t="shared" si="82"/>
        <v>127.489849055549</v>
      </c>
      <c r="AC250" s="48"/>
      <c r="AD250" s="48"/>
    </row>
    <row r="251" spans="1:30" x14ac:dyDescent="0.3">
      <c r="A251" s="10">
        <v>452679</v>
      </c>
      <c r="B251" s="10">
        <v>3040.1179999999999</v>
      </c>
      <c r="C251" s="10" t="s">
        <v>845</v>
      </c>
      <c r="D251" s="10" t="s">
        <v>846</v>
      </c>
      <c r="E251" s="10">
        <v>577</v>
      </c>
      <c r="F251" s="12">
        <f t="shared" si="74"/>
        <v>582.5</v>
      </c>
      <c r="H251" s="13">
        <f t="shared" si="71"/>
        <v>39.497199999999999</v>
      </c>
      <c r="I251" s="14">
        <f t="shared" si="72"/>
        <v>52.541852777777798</v>
      </c>
      <c r="J251" s="29">
        <f t="shared" si="92"/>
        <v>0.49719999999999898</v>
      </c>
      <c r="K251" s="25">
        <f t="shared" si="73"/>
        <v>5823855.2838804303</v>
      </c>
      <c r="L251" s="14">
        <f t="shared" si="75"/>
        <v>533733.34713052202</v>
      </c>
      <c r="M251" s="14">
        <f t="shared" si="88"/>
        <v>-12006.629411059401</v>
      </c>
      <c r="N251" s="14">
        <f t="shared" si="89"/>
        <v>4256.5190165659797</v>
      </c>
      <c r="O251" s="25">
        <f t="shared" si="76"/>
        <v>160.85966732617501</v>
      </c>
      <c r="P251" s="14">
        <f t="shared" si="90"/>
        <v>12738.803081644101</v>
      </c>
      <c r="Q251" s="25">
        <f t="shared" si="83"/>
        <v>565.62581000772695</v>
      </c>
      <c r="R251" s="14">
        <f t="shared" si="91"/>
        <v>2.5448725265108498</v>
      </c>
      <c r="S251" s="27">
        <f t="shared" si="84"/>
        <v>163.32454000000001</v>
      </c>
      <c r="T251" s="27">
        <f t="shared" si="85"/>
        <v>1.89669666666667</v>
      </c>
      <c r="U251" s="16">
        <f t="shared" si="77"/>
        <v>-2.464872673825</v>
      </c>
      <c r="V251" s="16">
        <f t="shared" si="78"/>
        <v>0.64817585984418002</v>
      </c>
      <c r="W251" s="56">
        <f t="shared" si="79"/>
        <v>58297.887999999999</v>
      </c>
      <c r="X251" s="51">
        <f t="shared" si="86"/>
        <v>69097.888000000006</v>
      </c>
      <c r="Y251" s="51">
        <f t="shared" si="87"/>
        <v>97.888000000006301</v>
      </c>
      <c r="Z251" s="52">
        <f t="shared" si="80"/>
        <v>-147.8923604295</v>
      </c>
      <c r="AA251" s="52">
        <f t="shared" si="81"/>
        <v>38.890551590650801</v>
      </c>
      <c r="AB251" s="48">
        <f t="shared" si="82"/>
        <v>127.388030816441</v>
      </c>
      <c r="AC251" s="48"/>
      <c r="AD251" s="48"/>
    </row>
    <row r="252" spans="1:30" x14ac:dyDescent="0.3">
      <c r="A252" s="10">
        <v>452691</v>
      </c>
      <c r="B252" s="10">
        <v>3040.1979999999999</v>
      </c>
      <c r="C252" s="10" t="s">
        <v>845</v>
      </c>
      <c r="D252" s="10" t="s">
        <v>846</v>
      </c>
      <c r="E252" s="10">
        <v>577</v>
      </c>
      <c r="F252" s="12">
        <f t="shared" si="74"/>
        <v>582.5</v>
      </c>
      <c r="H252" s="13">
        <f t="shared" si="71"/>
        <v>39.497199999999999</v>
      </c>
      <c r="I252" s="14">
        <f t="shared" si="72"/>
        <v>52.541852777777798</v>
      </c>
      <c r="J252" s="29">
        <f t="shared" si="92"/>
        <v>0.49719999999999898</v>
      </c>
      <c r="K252" s="25">
        <f t="shared" si="73"/>
        <v>5823855.2838804303</v>
      </c>
      <c r="L252" s="14">
        <f t="shared" si="75"/>
        <v>533733.34713052202</v>
      </c>
      <c r="M252" s="14">
        <f t="shared" si="88"/>
        <v>-12006.629411059401</v>
      </c>
      <c r="N252" s="14">
        <f t="shared" si="89"/>
        <v>4256.5190165659797</v>
      </c>
      <c r="O252" s="25">
        <f t="shared" si="76"/>
        <v>160.85966732617501</v>
      </c>
      <c r="P252" s="14">
        <f t="shared" si="90"/>
        <v>12738.803081644101</v>
      </c>
      <c r="Q252" s="25">
        <f t="shared" si="83"/>
        <v>565.62581000772695</v>
      </c>
      <c r="R252" s="14">
        <f t="shared" si="91"/>
        <v>2.5448725265108498</v>
      </c>
      <c r="S252" s="27">
        <f t="shared" si="84"/>
        <v>163.32454000000001</v>
      </c>
      <c r="T252" s="27">
        <f t="shared" si="85"/>
        <v>1.89669666666667</v>
      </c>
      <c r="U252" s="16">
        <f t="shared" si="77"/>
        <v>-2.464872673825</v>
      </c>
      <c r="V252" s="16">
        <f t="shared" si="78"/>
        <v>0.64817585984418002</v>
      </c>
      <c r="W252" s="56">
        <f t="shared" si="79"/>
        <v>58297.968000000001</v>
      </c>
      <c r="X252" s="51">
        <f t="shared" si="86"/>
        <v>69097.967999999993</v>
      </c>
      <c r="Y252" s="51">
        <f t="shared" si="87"/>
        <v>97.967999999993495</v>
      </c>
      <c r="Z252" s="52">
        <f t="shared" si="80"/>
        <v>-147.8923604295</v>
      </c>
      <c r="AA252" s="52">
        <f t="shared" si="81"/>
        <v>38.890551590650801</v>
      </c>
      <c r="AB252" s="48">
        <f t="shared" si="82"/>
        <v>127.388030816441</v>
      </c>
      <c r="AC252" s="48"/>
      <c r="AD252" s="48"/>
    </row>
    <row r="253" spans="1:30" x14ac:dyDescent="0.3">
      <c r="A253" s="10">
        <v>452731</v>
      </c>
      <c r="B253" s="10">
        <v>3040.4780000000001</v>
      </c>
      <c r="C253" s="10" t="s">
        <v>847</v>
      </c>
      <c r="D253" s="10" t="s">
        <v>848</v>
      </c>
      <c r="E253" s="10">
        <v>575</v>
      </c>
      <c r="F253" s="12">
        <f t="shared" si="74"/>
        <v>580.5</v>
      </c>
      <c r="H253" s="13">
        <f t="shared" si="71"/>
        <v>39.497052777777803</v>
      </c>
      <c r="I253" s="14">
        <f t="shared" si="72"/>
        <v>52.542111111111097</v>
      </c>
      <c r="J253" s="29">
        <f t="shared" si="92"/>
        <v>0.49705277777780299</v>
      </c>
      <c r="K253" s="25">
        <f t="shared" si="73"/>
        <v>5823883.96201244</v>
      </c>
      <c r="L253" s="14">
        <f t="shared" si="75"/>
        <v>533723.16069604002</v>
      </c>
      <c r="M253" s="14">
        <f t="shared" si="88"/>
        <v>-11977.951279049699</v>
      </c>
      <c r="N253" s="14">
        <f t="shared" si="89"/>
        <v>4246.33258208399</v>
      </c>
      <c r="O253" s="25">
        <f t="shared" si="76"/>
        <v>160.859750755411</v>
      </c>
      <c r="P253" s="14">
        <f t="shared" si="90"/>
        <v>12708.369574455901</v>
      </c>
      <c r="Q253" s="25">
        <f t="shared" si="83"/>
        <v>563.68663000320601</v>
      </c>
      <c r="R253" s="14">
        <f t="shared" si="91"/>
        <v>2.54221946277482</v>
      </c>
      <c r="S253" s="27">
        <f t="shared" si="84"/>
        <v>163.32454000000001</v>
      </c>
      <c r="T253" s="27">
        <f t="shared" si="85"/>
        <v>1.89669666666667</v>
      </c>
      <c r="U253" s="16">
        <f t="shared" si="77"/>
        <v>-2.4647892445890101</v>
      </c>
      <c r="V253" s="16">
        <f t="shared" si="78"/>
        <v>0.64552279610815</v>
      </c>
      <c r="W253" s="56">
        <f t="shared" si="79"/>
        <v>58298.248</v>
      </c>
      <c r="X253" s="51">
        <f t="shared" si="86"/>
        <v>69098.248000000007</v>
      </c>
      <c r="Y253" s="51">
        <f t="shared" si="87"/>
        <v>98.248000000006897</v>
      </c>
      <c r="Z253" s="52">
        <f t="shared" si="80"/>
        <v>-147.88735467534099</v>
      </c>
      <c r="AA253" s="52">
        <f t="shared" si="81"/>
        <v>38.731367766489001</v>
      </c>
      <c r="AB253" s="48">
        <f t="shared" si="82"/>
        <v>127.08369574455899</v>
      </c>
      <c r="AC253" s="48"/>
      <c r="AD253" s="48"/>
    </row>
    <row r="254" spans="1:30" x14ac:dyDescent="0.3">
      <c r="A254" s="10">
        <v>452749</v>
      </c>
      <c r="B254" s="10">
        <v>3040.598</v>
      </c>
      <c r="C254" s="10" t="s">
        <v>849</v>
      </c>
      <c r="D254" s="10" t="s">
        <v>850</v>
      </c>
      <c r="E254" s="10">
        <v>574</v>
      </c>
      <c r="F254" s="12">
        <f t="shared" si="74"/>
        <v>579.5</v>
      </c>
      <c r="H254" s="13">
        <f t="shared" si="71"/>
        <v>39.497008333333298</v>
      </c>
      <c r="I254" s="14">
        <f t="shared" si="72"/>
        <v>52.542194444444398</v>
      </c>
      <c r="J254" s="29">
        <f t="shared" si="92"/>
        <v>0.49700833333329802</v>
      </c>
      <c r="K254" s="25">
        <f t="shared" si="73"/>
        <v>5823893.2144507598</v>
      </c>
      <c r="L254" s="14">
        <f t="shared" si="75"/>
        <v>533720.08147255599</v>
      </c>
      <c r="M254" s="14">
        <f t="shared" si="88"/>
        <v>-11968.698840729799</v>
      </c>
      <c r="N254" s="14">
        <f t="shared" si="89"/>
        <v>4243.2533585999599</v>
      </c>
      <c r="O254" s="25">
        <f t="shared" si="76"/>
        <v>160.85889648095801</v>
      </c>
      <c r="P254" s="14">
        <f t="shared" si="90"/>
        <v>12698.6200433495</v>
      </c>
      <c r="Q254" s="25">
        <f t="shared" si="83"/>
        <v>562.70608323619399</v>
      </c>
      <c r="R254" s="14">
        <f t="shared" si="91"/>
        <v>2.5397440140252199</v>
      </c>
      <c r="S254" s="27">
        <f t="shared" si="84"/>
        <v>163.32454000000001</v>
      </c>
      <c r="T254" s="27">
        <f t="shared" si="85"/>
        <v>1.89669666666667</v>
      </c>
      <c r="U254" s="16">
        <f t="shared" si="77"/>
        <v>-2.4656435190420001</v>
      </c>
      <c r="V254" s="16">
        <f t="shared" si="78"/>
        <v>0.64304734735854996</v>
      </c>
      <c r="W254" s="56">
        <f t="shared" si="79"/>
        <v>58298.368000000002</v>
      </c>
      <c r="X254" s="51">
        <f t="shared" si="86"/>
        <v>69098.368000000002</v>
      </c>
      <c r="Y254" s="51">
        <f t="shared" si="87"/>
        <v>98.368000000002198</v>
      </c>
      <c r="Z254" s="52">
        <f t="shared" si="80"/>
        <v>-147.93861114251999</v>
      </c>
      <c r="AA254" s="52">
        <f t="shared" si="81"/>
        <v>38.582840841512997</v>
      </c>
      <c r="AB254" s="48">
        <f t="shared" si="82"/>
        <v>126.986200433495</v>
      </c>
      <c r="AC254" s="48"/>
      <c r="AD254" s="48"/>
    </row>
    <row r="255" spans="1:30" x14ac:dyDescent="0.3">
      <c r="A255" s="10">
        <v>452761</v>
      </c>
      <c r="B255" s="10">
        <v>3040.6779999999999</v>
      </c>
      <c r="C255" s="10" t="s">
        <v>274</v>
      </c>
      <c r="D255" s="10" t="s">
        <v>851</v>
      </c>
      <c r="E255" s="10">
        <v>574</v>
      </c>
      <c r="F255" s="12">
        <f t="shared" si="74"/>
        <v>579.5</v>
      </c>
      <c r="H255" s="13">
        <f t="shared" si="71"/>
        <v>39.496961111111098</v>
      </c>
      <c r="I255" s="14">
        <f t="shared" si="72"/>
        <v>52.542286111111103</v>
      </c>
      <c r="J255" s="29">
        <f t="shared" si="92"/>
        <v>0.49696111111109798</v>
      </c>
      <c r="K255" s="25">
        <f t="shared" si="73"/>
        <v>5823903.39291381</v>
      </c>
      <c r="L255" s="14">
        <f t="shared" si="75"/>
        <v>533716.80741570704</v>
      </c>
      <c r="M255" s="14">
        <f t="shared" si="88"/>
        <v>-11958.520377679701</v>
      </c>
      <c r="N255" s="14">
        <f t="shared" si="89"/>
        <v>4239.9793017510101</v>
      </c>
      <c r="O255" s="25">
        <f t="shared" si="76"/>
        <v>160.85747275761</v>
      </c>
      <c r="P255" s="14">
        <f t="shared" si="90"/>
        <v>12687.9326173596</v>
      </c>
      <c r="Q255" s="25">
        <f t="shared" si="83"/>
        <v>562.72739069714498</v>
      </c>
      <c r="R255" s="14">
        <f t="shared" si="91"/>
        <v>2.5419810349249699</v>
      </c>
      <c r="S255" s="27">
        <f t="shared" si="84"/>
        <v>163.32454000000001</v>
      </c>
      <c r="T255" s="27">
        <f t="shared" si="85"/>
        <v>1.89669666666667</v>
      </c>
      <c r="U255" s="16">
        <f t="shared" si="77"/>
        <v>-2.4670672423900202</v>
      </c>
      <c r="V255" s="16">
        <f t="shared" si="78"/>
        <v>0.64528436825830005</v>
      </c>
      <c r="W255" s="56">
        <f t="shared" si="79"/>
        <v>58298.447999999997</v>
      </c>
      <c r="X255" s="51">
        <f t="shared" si="86"/>
        <v>69098.448000000004</v>
      </c>
      <c r="Y255" s="51">
        <f t="shared" si="87"/>
        <v>98.448000000004001</v>
      </c>
      <c r="Z255" s="52">
        <f t="shared" si="80"/>
        <v>-148.024034543401</v>
      </c>
      <c r="AA255" s="52">
        <f t="shared" si="81"/>
        <v>38.717062095498001</v>
      </c>
      <c r="AB255" s="48">
        <f t="shared" si="82"/>
        <v>126.879326173596</v>
      </c>
      <c r="AC255" s="48"/>
      <c r="AD255" s="48"/>
    </row>
    <row r="256" spans="1:30" x14ac:dyDescent="0.3">
      <c r="A256" s="10">
        <v>452773</v>
      </c>
      <c r="B256" s="10">
        <v>3040.7579999999998</v>
      </c>
      <c r="C256" s="10" t="s">
        <v>852</v>
      </c>
      <c r="D256" s="10" t="s">
        <v>853</v>
      </c>
      <c r="E256" s="10">
        <v>573</v>
      </c>
      <c r="F256" s="12">
        <f t="shared" si="74"/>
        <v>578.5</v>
      </c>
      <c r="H256" s="13">
        <f t="shared" si="71"/>
        <v>39.496899999999997</v>
      </c>
      <c r="I256" s="14">
        <f t="shared" si="72"/>
        <v>52.542372222222198</v>
      </c>
      <c r="J256" s="29">
        <f t="shared" si="92"/>
        <v>0.49689999999999701</v>
      </c>
      <c r="K256" s="25">
        <f t="shared" si="73"/>
        <v>5823912.9466782901</v>
      </c>
      <c r="L256" s="14">
        <f t="shared" si="75"/>
        <v>533712.59533116699</v>
      </c>
      <c r="M256" s="14">
        <f t="shared" si="88"/>
        <v>-11948.9666131995</v>
      </c>
      <c r="N256" s="14">
        <f t="shared" si="89"/>
        <v>4235.7672172109496</v>
      </c>
      <c r="O256" s="25">
        <f t="shared" si="76"/>
        <v>160.86098582119601</v>
      </c>
      <c r="P256" s="14">
        <f t="shared" si="90"/>
        <v>12677.5205399855</v>
      </c>
      <c r="Q256" s="25">
        <f t="shared" si="83"/>
        <v>561.74813194367096</v>
      </c>
      <c r="R256" s="14">
        <f t="shared" si="91"/>
        <v>2.5396400449308598</v>
      </c>
      <c r="S256" s="27">
        <f t="shared" si="84"/>
        <v>163.32454000000001</v>
      </c>
      <c r="T256" s="27">
        <f t="shared" si="85"/>
        <v>1.89669666666667</v>
      </c>
      <c r="U256" s="16">
        <f t="shared" si="77"/>
        <v>-2.4635541788039999</v>
      </c>
      <c r="V256" s="16">
        <f t="shared" si="78"/>
        <v>0.64294337826419001</v>
      </c>
      <c r="W256" s="56">
        <f t="shared" si="79"/>
        <v>58298.527999999998</v>
      </c>
      <c r="X256" s="51">
        <f t="shared" si="86"/>
        <v>69098.528000000006</v>
      </c>
      <c r="Y256" s="51">
        <f t="shared" si="87"/>
        <v>98.528000000005704</v>
      </c>
      <c r="Z256" s="52">
        <f t="shared" si="80"/>
        <v>-147.81325072824001</v>
      </c>
      <c r="AA256" s="52">
        <f t="shared" si="81"/>
        <v>38.576602695851399</v>
      </c>
      <c r="AB256" s="48">
        <f t="shared" si="82"/>
        <v>126.775205399855</v>
      </c>
      <c r="AC256" s="48"/>
      <c r="AD256" s="48"/>
    </row>
    <row r="257" spans="1:30" x14ac:dyDescent="0.3">
      <c r="A257" s="10">
        <v>452785</v>
      </c>
      <c r="B257" s="10">
        <v>3040.8380000000002</v>
      </c>
      <c r="C257" s="10" t="s">
        <v>275</v>
      </c>
      <c r="D257" s="10" t="s">
        <v>854</v>
      </c>
      <c r="E257" s="10">
        <v>573</v>
      </c>
      <c r="F257" s="12">
        <f t="shared" si="74"/>
        <v>578.5</v>
      </c>
      <c r="H257" s="13">
        <f t="shared" si="71"/>
        <v>39.496855555555598</v>
      </c>
      <c r="I257" s="14">
        <f t="shared" si="72"/>
        <v>52.542455555555598</v>
      </c>
      <c r="J257" s="29">
        <f t="shared" si="92"/>
        <v>0.49685555555559802</v>
      </c>
      <c r="K257" s="25">
        <f t="shared" si="73"/>
        <v>5823922.1991235102</v>
      </c>
      <c r="L257" s="14">
        <f t="shared" si="75"/>
        <v>533709.51614496799</v>
      </c>
      <c r="M257" s="14">
        <f t="shared" si="88"/>
        <v>-11939.7141679795</v>
      </c>
      <c r="N257" s="14">
        <f t="shared" si="89"/>
        <v>4232.6880310119504</v>
      </c>
      <c r="O257" s="25">
        <f t="shared" si="76"/>
        <v>160.860130247554</v>
      </c>
      <c r="P257" s="14">
        <f t="shared" si="90"/>
        <v>12667.771010754899</v>
      </c>
      <c r="Q257" s="25">
        <f t="shared" si="83"/>
        <v>561.76753793316095</v>
      </c>
      <c r="R257" s="14">
        <f t="shared" si="91"/>
        <v>2.5416837760771398</v>
      </c>
      <c r="S257" s="27">
        <f t="shared" si="84"/>
        <v>163.32454000000001</v>
      </c>
      <c r="T257" s="27">
        <f t="shared" si="85"/>
        <v>1.89669666666667</v>
      </c>
      <c r="U257" s="16">
        <f t="shared" si="77"/>
        <v>-2.46440975244602</v>
      </c>
      <c r="V257" s="16">
        <f t="shared" si="78"/>
        <v>0.64498710941046999</v>
      </c>
      <c r="W257" s="56">
        <f t="shared" si="79"/>
        <v>58298.608</v>
      </c>
      <c r="X257" s="51">
        <f t="shared" si="86"/>
        <v>69098.607999999993</v>
      </c>
      <c r="Y257" s="51">
        <f t="shared" si="87"/>
        <v>98.607999999992899</v>
      </c>
      <c r="Z257" s="52">
        <f t="shared" si="80"/>
        <v>-147.86458514676099</v>
      </c>
      <c r="AA257" s="52">
        <f t="shared" si="81"/>
        <v>38.699226564628198</v>
      </c>
      <c r="AB257" s="48">
        <f t="shared" si="82"/>
        <v>126.677710107549</v>
      </c>
      <c r="AC257" s="48"/>
      <c r="AD257" s="48"/>
    </row>
    <row r="258" spans="1:30" x14ac:dyDescent="0.3">
      <c r="A258" s="10">
        <v>452797</v>
      </c>
      <c r="B258" s="10">
        <v>3040.9180000000001</v>
      </c>
      <c r="C258" s="10" t="s">
        <v>855</v>
      </c>
      <c r="D258" s="10" t="s">
        <v>856</v>
      </c>
      <c r="E258" s="10">
        <v>572</v>
      </c>
      <c r="F258" s="12">
        <f t="shared" si="74"/>
        <v>577.5</v>
      </c>
      <c r="H258" s="13">
        <f t="shared" ref="H258:H321" si="93">MID(C258,4,2)+MID(C258,7,2)/60+MID(C258,10,5)/3600</f>
        <v>39.496813888888902</v>
      </c>
      <c r="I258" s="14">
        <f t="shared" ref="I258:I321" si="94">MID(D258,4,2)+MID(D258,7,2)/60+MID(D258,10,5)/3600</f>
        <v>52.5425416666667</v>
      </c>
      <c r="J258" s="29">
        <f t="shared" si="92"/>
        <v>0.49681388888890199</v>
      </c>
      <c r="K258" s="25">
        <f t="shared" ref="K258:K321" si="95">6367558.4968*RADIANS(I258)-SIN(RADIANS(2*I258))*(16002.89+66.9607*(SIN(RADIANS(I258)))^2+0.3515*(SIN(RADIANS(I258)))^4)+(RADIANS(J258))^2*SIN(RADIANS(2*I258))*(1594561.25+5336.535*(SIN(RADIANS(I258)))^2+26.79*(SIN(RADIANS(I258)))^4+0.149*(SIN(RADIANS(I258)))^6)+(RADIANS(J258))^4*SIN(RADIANS(2*I258))*(672483.4-811219.9*(SIN(RADIANS(I258)))^2+5420*(SIN(RADIANS(I258)))^4-10.6*(SIN(RADIANS(I258)))^6)+(RADIANS(J258))^6*SIN(RADIANS(I258*2))*(278194-830174*(SIN(RADIANS(I258)))^2+572434*(SIN(RADIANS(I258)))^4-16010*(SIN(RADIANS(I258)))^6)+(RADIANS(J258))^8*SIN(RADIANS(2*I258))*(109500-574700*(SIN(RADIANS(I258)))^2+863700*(SIN(RADIANS(I258)))^4-398600*(SIN(RADIANS(I258)))^6)</f>
        <v>5823931.7619747501</v>
      </c>
      <c r="L258" s="14">
        <f t="shared" si="75"/>
        <v>533706.62330115004</v>
      </c>
      <c r="M258" s="14">
        <f t="shared" si="88"/>
        <v>-11930.151316739601</v>
      </c>
      <c r="N258" s="14">
        <f t="shared" si="89"/>
        <v>4229.7951871940204</v>
      </c>
      <c r="O258" s="25">
        <f t="shared" si="76"/>
        <v>160.858008861667</v>
      </c>
      <c r="P258" s="14">
        <f t="shared" si="90"/>
        <v>12657.7911882727</v>
      </c>
      <c r="Q258" s="25">
        <f t="shared" si="83"/>
        <v>560.78738684749999</v>
      </c>
      <c r="R258" s="14">
        <f t="shared" si="91"/>
        <v>2.5392479965600501</v>
      </c>
      <c r="S258" s="27">
        <f t="shared" si="84"/>
        <v>163.32454000000001</v>
      </c>
      <c r="T258" s="27">
        <f t="shared" si="85"/>
        <v>1.89669666666667</v>
      </c>
      <c r="U258" s="16">
        <f t="shared" si="77"/>
        <v>-2.4665311383330102</v>
      </c>
      <c r="V258" s="16">
        <f t="shared" si="78"/>
        <v>0.64255132989338004</v>
      </c>
      <c r="W258" s="56">
        <f t="shared" si="79"/>
        <v>58298.688000000002</v>
      </c>
      <c r="X258" s="51">
        <f t="shared" si="86"/>
        <v>69098.687999999995</v>
      </c>
      <c r="Y258" s="51">
        <f t="shared" si="87"/>
        <v>98.687999999994602</v>
      </c>
      <c r="Z258" s="52">
        <f t="shared" si="80"/>
        <v>-147.99186829998101</v>
      </c>
      <c r="AA258" s="52">
        <f t="shared" si="81"/>
        <v>38.553079793602798</v>
      </c>
      <c r="AB258" s="48">
        <f t="shared" si="82"/>
        <v>126.57791188272699</v>
      </c>
      <c r="AC258" s="48"/>
      <c r="AD258" s="48"/>
    </row>
    <row r="259" spans="1:30" x14ac:dyDescent="0.3">
      <c r="A259" s="10">
        <v>452951</v>
      </c>
      <c r="B259" s="10">
        <v>3041.9580000000001</v>
      </c>
      <c r="C259" s="10" t="s">
        <v>857</v>
      </c>
      <c r="D259" s="10" t="s">
        <v>858</v>
      </c>
      <c r="E259" s="10">
        <v>566</v>
      </c>
      <c r="F259" s="12">
        <f t="shared" ref="F259:F322" si="96">E259+$AE$16</f>
        <v>571.5</v>
      </c>
      <c r="H259" s="13">
        <f t="shared" si="93"/>
        <v>39.496297222222204</v>
      </c>
      <c r="I259" s="14">
        <f t="shared" si="94"/>
        <v>52.543380555555601</v>
      </c>
      <c r="J259" s="29">
        <f t="shared" si="92"/>
        <v>0.49629722222220402</v>
      </c>
      <c r="K259" s="25">
        <f t="shared" si="95"/>
        <v>5824024.87107604</v>
      </c>
      <c r="L259" s="14">
        <f t="shared" ref="L259:L322" si="97">500000+RADIANS(J259)*COS(RADIANS(I259))*(6378245+21346.1415*(SIN(RADIANS(I259)))^2+107.159*(SIN(RADIANS(I259)))^4+0.5977*(SIN(RADIANS(I259)))^6)+(RADIANS(J259))^3*COS(RADIANS(I259))*(1070204.16-2136826.66*(SIN(RADIANS(I259)))^2+17.98*(SIN(RADIANS(I259)))^4-11.99*(SIN(RADIANS(I259)))^6)+(RADIANS(J259))^5*COS(RADIANS(I259))*(270806-1523417*(SIN(RADIANS(I259)))^2+1327645*(SIN(RADIANS(I259)))^4-21701*(SIN(RADIANS(I259)))^6)+(RADIANS(J259))^7*COS(RADIANS(I259))*(79690-866190*(SIN(RADIANS(I259)))^2+1730360*(SIN(RADIANS(I259)))^4-945460*(SIN(RADIANS(I259)))^6)</f>
        <v>533670.92809024896</v>
      </c>
      <c r="M259" s="14">
        <f t="shared" si="88"/>
        <v>-11837.042215449699</v>
      </c>
      <c r="N259" s="14">
        <f t="shared" si="89"/>
        <v>4194.0999762929296</v>
      </c>
      <c r="O259" s="25">
        <f t="shared" ref="O259:O322" si="98">DEGREES(IF(M259-$M$2=0,IF(N259-$N$2=0,99999,IF(M259-$M$2&gt;0,PI()/2,3*PI()/2)),IF(N259-$N$2=0,IF(M259-$M$2&gt;0,0,PI()),IF(M259-$M$2&lt;0,PI()+ATAN((N259-$N$2)/(M259-$M$2)),IF(N259-$N$2&gt;0,ATAN((N259-$N$2)/(M259-$M$2)),2*PI()+ATAN((N259-$N$2)/(M259-$M$2)))))))+$AE$18</f>
        <v>160.869549211932</v>
      </c>
      <c r="P259" s="14">
        <f t="shared" si="90"/>
        <v>12558.1066654762</v>
      </c>
      <c r="Q259" s="25">
        <f t="shared" si="83"/>
        <v>554.98479133425496</v>
      </c>
      <c r="R259" s="14">
        <f t="shared" si="91"/>
        <v>2.5329173266707001</v>
      </c>
      <c r="S259" s="27">
        <f t="shared" si="84"/>
        <v>163.32454000000001</v>
      </c>
      <c r="T259" s="27">
        <f t="shared" si="85"/>
        <v>1.89669666666667</v>
      </c>
      <c r="U259" s="16">
        <f t="shared" ref="U259:U322" si="99">O259-S259</f>
        <v>-2.4549907880680202</v>
      </c>
      <c r="V259" s="16">
        <f t="shared" ref="V259:V322" si="100">R259-T259</f>
        <v>0.63622066000402999</v>
      </c>
      <c r="W259" s="56">
        <f t="shared" ref="W259:W322" si="101">B259+$AC$4</f>
        <v>58299.728000000003</v>
      </c>
      <c r="X259" s="51">
        <f t="shared" si="86"/>
        <v>69099.728000000003</v>
      </c>
      <c r="Y259" s="51">
        <f t="shared" si="87"/>
        <v>99.728000000002794</v>
      </c>
      <c r="Z259" s="52">
        <f t="shared" ref="Z259:Z322" si="102">U259*60</f>
        <v>-147.299447284081</v>
      </c>
      <c r="AA259" s="52">
        <f t="shared" ref="AA259:AA322" si="103">V259*60</f>
        <v>38.1732396002418</v>
      </c>
      <c r="AB259" s="48">
        <f t="shared" ref="AB259:AB322" si="104">P259/100</f>
        <v>125.581066654762</v>
      </c>
      <c r="AC259" s="48"/>
      <c r="AD259" s="48"/>
    </row>
    <row r="260" spans="1:30" x14ac:dyDescent="0.3">
      <c r="A260" s="10">
        <v>452963</v>
      </c>
      <c r="B260" s="10">
        <v>3042.038</v>
      </c>
      <c r="C260" s="10" t="s">
        <v>859</v>
      </c>
      <c r="D260" s="10" t="s">
        <v>860</v>
      </c>
      <c r="E260" s="10">
        <v>565</v>
      </c>
      <c r="F260" s="12">
        <f t="shared" si="96"/>
        <v>570.5</v>
      </c>
      <c r="H260" s="13">
        <f t="shared" si="93"/>
        <v>39.496258333333301</v>
      </c>
      <c r="I260" s="14">
        <f t="shared" si="94"/>
        <v>52.5434611111111</v>
      </c>
      <c r="J260" s="29">
        <f t="shared" si="92"/>
        <v>0.49625833333330099</v>
      </c>
      <c r="K260" s="25">
        <f t="shared" si="95"/>
        <v>5824033.8170330804</v>
      </c>
      <c r="L260" s="14">
        <f t="shared" si="97"/>
        <v>533668.22808447701</v>
      </c>
      <c r="M260" s="14">
        <f t="shared" si="88"/>
        <v>-11828.096258409299</v>
      </c>
      <c r="N260" s="14">
        <f t="shared" si="89"/>
        <v>4191.3999705209799</v>
      </c>
      <c r="O260" s="25">
        <f t="shared" si="98"/>
        <v>160.867527663347</v>
      </c>
      <c r="P260" s="14">
        <f t="shared" si="90"/>
        <v>12548.7726416203</v>
      </c>
      <c r="Q260" s="25">
        <f t="shared" ref="Q260:Q323" si="105">F260-$F$2-6366707.1*(1-COS(P260/6366707.1))</f>
        <v>554.00319551517498</v>
      </c>
      <c r="R260" s="14">
        <f t="shared" si="91"/>
        <v>2.5303163916567799</v>
      </c>
      <c r="S260" s="27">
        <f t="shared" ref="S260:S323" si="106">$AG$12+$AE$12/60</f>
        <v>163.32454000000001</v>
      </c>
      <c r="T260" s="27">
        <f t="shared" ref="T260:T323" si="107">$AG$14+$AE$14/60</f>
        <v>1.89669666666667</v>
      </c>
      <c r="U260" s="16">
        <f t="shared" si="99"/>
        <v>-2.4570123366530101</v>
      </c>
      <c r="V260" s="16">
        <f t="shared" si="100"/>
        <v>0.63361972499010999</v>
      </c>
      <c r="W260" s="56">
        <f t="shared" si="101"/>
        <v>58299.807999999997</v>
      </c>
      <c r="X260" s="51">
        <f t="shared" ref="X260:X323" si="108">W260+10800</f>
        <v>69099.808000000005</v>
      </c>
      <c r="Y260" s="51">
        <f t="shared" ref="Y260:Y323" si="109">X260-69000</f>
        <v>99.808000000004498</v>
      </c>
      <c r="Z260" s="52">
        <f t="shared" si="102"/>
        <v>-147.42074019918101</v>
      </c>
      <c r="AA260" s="52">
        <f t="shared" si="103"/>
        <v>38.017183499406599</v>
      </c>
      <c r="AB260" s="48">
        <f t="shared" si="104"/>
        <v>125.487726416203</v>
      </c>
      <c r="AC260" s="48"/>
      <c r="AD260" s="48"/>
    </row>
    <row r="261" spans="1:30" x14ac:dyDescent="0.3">
      <c r="A261" s="10">
        <v>452991</v>
      </c>
      <c r="B261" s="10">
        <v>3042.2379999999998</v>
      </c>
      <c r="C261" s="10" t="s">
        <v>861</v>
      </c>
      <c r="D261" s="10" t="s">
        <v>862</v>
      </c>
      <c r="E261" s="10">
        <v>565</v>
      </c>
      <c r="F261" s="12">
        <f t="shared" si="96"/>
        <v>570.5</v>
      </c>
      <c r="H261" s="13">
        <f t="shared" si="93"/>
        <v>39.496191666666697</v>
      </c>
      <c r="I261" s="14">
        <f t="shared" si="94"/>
        <v>52.543550000000003</v>
      </c>
      <c r="J261" s="29">
        <f t="shared" si="92"/>
        <v>0.49619166666669701</v>
      </c>
      <c r="K261" s="25">
        <f t="shared" si="95"/>
        <v>5824043.6773560904</v>
      </c>
      <c r="L261" s="14">
        <f t="shared" si="97"/>
        <v>533663.63716895797</v>
      </c>
      <c r="M261" s="14">
        <f t="shared" si="88"/>
        <v>-11818.2359353993</v>
      </c>
      <c r="N261" s="14">
        <f t="shared" si="89"/>
        <v>4186.8090550019397</v>
      </c>
      <c r="O261" s="25">
        <f t="shared" si="98"/>
        <v>160.87225202607999</v>
      </c>
      <c r="P261" s="14">
        <f t="shared" si="90"/>
        <v>12537.945233881401</v>
      </c>
      <c r="Q261" s="25">
        <f t="shared" si="105"/>
        <v>554.024527103624</v>
      </c>
      <c r="R261" s="14">
        <f t="shared" si="91"/>
        <v>2.5326004995747602</v>
      </c>
      <c r="S261" s="27">
        <f t="shared" si="106"/>
        <v>163.32454000000001</v>
      </c>
      <c r="T261" s="27">
        <f t="shared" si="107"/>
        <v>1.89669666666667</v>
      </c>
      <c r="U261" s="16">
        <f t="shared" si="99"/>
        <v>-2.4522879739200198</v>
      </c>
      <c r="V261" s="16">
        <f t="shared" si="100"/>
        <v>0.63590383290809005</v>
      </c>
      <c r="W261" s="56">
        <f t="shared" si="101"/>
        <v>58300.008000000002</v>
      </c>
      <c r="X261" s="51">
        <f t="shared" si="108"/>
        <v>69100.008000000002</v>
      </c>
      <c r="Y261" s="51">
        <f t="shared" si="109"/>
        <v>100.008000000002</v>
      </c>
      <c r="Z261" s="52">
        <f t="shared" si="102"/>
        <v>-147.13727843520101</v>
      </c>
      <c r="AA261" s="52">
        <f t="shared" si="103"/>
        <v>38.154229974485403</v>
      </c>
      <c r="AB261" s="48">
        <f t="shared" si="104"/>
        <v>125.379452338814</v>
      </c>
      <c r="AC261" s="48"/>
      <c r="AD261" s="48"/>
    </row>
    <row r="262" spans="1:30" x14ac:dyDescent="0.3">
      <c r="A262" s="10">
        <v>453003</v>
      </c>
      <c r="B262" s="10">
        <v>3042.3180000000002</v>
      </c>
      <c r="C262" s="10" t="s">
        <v>462</v>
      </c>
      <c r="D262" s="10" t="s">
        <v>863</v>
      </c>
      <c r="E262" s="10">
        <v>564</v>
      </c>
      <c r="F262" s="12">
        <f t="shared" si="96"/>
        <v>569.5</v>
      </c>
      <c r="H262" s="13">
        <f t="shared" si="93"/>
        <v>39.49615</v>
      </c>
      <c r="I262" s="14">
        <f t="shared" si="94"/>
        <v>52.543636111111098</v>
      </c>
      <c r="J262" s="29">
        <f t="shared" si="92"/>
        <v>0.49614999999999998</v>
      </c>
      <c r="K262" s="25">
        <f t="shared" si="95"/>
        <v>5824053.2402355401</v>
      </c>
      <c r="L262" s="14">
        <f t="shared" si="97"/>
        <v>533660.74448254099</v>
      </c>
      <c r="M262" s="14">
        <f t="shared" si="88"/>
        <v>-11808.673055949601</v>
      </c>
      <c r="N262" s="14">
        <f t="shared" si="89"/>
        <v>4183.9163685849599</v>
      </c>
      <c r="O262" s="25">
        <f t="shared" si="98"/>
        <v>160.87011759120301</v>
      </c>
      <c r="P262" s="14">
        <f t="shared" si="90"/>
        <v>12527.9653384587</v>
      </c>
      <c r="Q262" s="25">
        <f t="shared" si="105"/>
        <v>553.044172659644</v>
      </c>
      <c r="R262" s="14">
        <f t="shared" si="91"/>
        <v>2.5301313437313602</v>
      </c>
      <c r="S262" s="27">
        <f t="shared" si="106"/>
        <v>163.32454000000001</v>
      </c>
      <c r="T262" s="27">
        <f t="shared" si="107"/>
        <v>1.89669666666667</v>
      </c>
      <c r="U262" s="16">
        <f t="shared" si="99"/>
        <v>-2.4544224087969999</v>
      </c>
      <c r="V262" s="16">
        <f t="shared" si="100"/>
        <v>0.63343467706469003</v>
      </c>
      <c r="W262" s="56">
        <f t="shared" si="101"/>
        <v>58300.088000000003</v>
      </c>
      <c r="X262" s="51">
        <f t="shared" si="108"/>
        <v>69100.088000000003</v>
      </c>
      <c r="Y262" s="51">
        <f t="shared" si="109"/>
        <v>100.08800000000301</v>
      </c>
      <c r="Z262" s="52">
        <f t="shared" si="102"/>
        <v>-147.26534452781999</v>
      </c>
      <c r="AA262" s="52">
        <f t="shared" si="103"/>
        <v>38.006080623881402</v>
      </c>
      <c r="AB262" s="48">
        <f t="shared" si="104"/>
        <v>125.27965338458699</v>
      </c>
      <c r="AC262" s="48"/>
      <c r="AD262" s="48"/>
    </row>
    <row r="263" spans="1:30" x14ac:dyDescent="0.3">
      <c r="A263" s="10">
        <v>453031</v>
      </c>
      <c r="B263" s="10">
        <v>3042.518</v>
      </c>
      <c r="C263" s="10" t="s">
        <v>864</v>
      </c>
      <c r="D263" s="10" t="s">
        <v>865</v>
      </c>
      <c r="E263" s="10">
        <v>563</v>
      </c>
      <c r="F263" s="12">
        <f t="shared" si="96"/>
        <v>568.5</v>
      </c>
      <c r="H263" s="13">
        <f t="shared" si="93"/>
        <v>39.495997222222201</v>
      </c>
      <c r="I263" s="14">
        <f t="shared" si="94"/>
        <v>52.543897222222199</v>
      </c>
      <c r="J263" s="29">
        <f t="shared" si="92"/>
        <v>0.495997222222201</v>
      </c>
      <c r="K263" s="25">
        <f t="shared" si="95"/>
        <v>5824082.2250405597</v>
      </c>
      <c r="L263" s="14">
        <f t="shared" si="97"/>
        <v>533650.17983583501</v>
      </c>
      <c r="M263" s="14">
        <f t="shared" si="88"/>
        <v>-11779.688250929999</v>
      </c>
      <c r="N263" s="14">
        <f t="shared" si="89"/>
        <v>4173.3517218789802</v>
      </c>
      <c r="O263" s="25">
        <f t="shared" si="98"/>
        <v>160.87139275977</v>
      </c>
      <c r="P263" s="14">
        <f t="shared" si="90"/>
        <v>12497.1164627529</v>
      </c>
      <c r="Q263" s="25">
        <f t="shared" si="105"/>
        <v>552.10480016527504</v>
      </c>
      <c r="R263" s="14">
        <f t="shared" si="91"/>
        <v>2.53207002296211</v>
      </c>
      <c r="S263" s="27">
        <f t="shared" si="106"/>
        <v>163.32454000000001</v>
      </c>
      <c r="T263" s="27">
        <f t="shared" si="107"/>
        <v>1.89669666666667</v>
      </c>
      <c r="U263" s="16">
        <f t="shared" si="99"/>
        <v>-2.4531472402300101</v>
      </c>
      <c r="V263" s="16">
        <f t="shared" si="100"/>
        <v>0.63537335629544001</v>
      </c>
      <c r="W263" s="56">
        <f t="shared" si="101"/>
        <v>58300.288</v>
      </c>
      <c r="X263" s="51">
        <f t="shared" si="108"/>
        <v>69100.288</v>
      </c>
      <c r="Y263" s="51">
        <f t="shared" si="109"/>
        <v>100.288</v>
      </c>
      <c r="Z263" s="52">
        <f t="shared" si="102"/>
        <v>-147.188834413801</v>
      </c>
      <c r="AA263" s="52">
        <f t="shared" si="103"/>
        <v>38.122401377726398</v>
      </c>
      <c r="AB263" s="48">
        <f t="shared" si="104"/>
        <v>124.97116462752901</v>
      </c>
      <c r="AC263" s="48"/>
      <c r="AD263" s="48"/>
    </row>
    <row r="264" spans="1:30" x14ac:dyDescent="0.3">
      <c r="A264" s="10">
        <v>453065</v>
      </c>
      <c r="B264" s="10">
        <v>3042.7579999999998</v>
      </c>
      <c r="C264" s="10" t="s">
        <v>866</v>
      </c>
      <c r="D264" s="10" t="s">
        <v>867</v>
      </c>
      <c r="E264" s="10">
        <v>562</v>
      </c>
      <c r="F264" s="12">
        <f t="shared" si="96"/>
        <v>567.5</v>
      </c>
      <c r="H264" s="13">
        <f t="shared" si="93"/>
        <v>39.495888888888899</v>
      </c>
      <c r="I264" s="14">
        <f t="shared" si="94"/>
        <v>52.544066666666701</v>
      </c>
      <c r="J264" s="29">
        <f t="shared" si="92"/>
        <v>0.49588888888889898</v>
      </c>
      <c r="K264" s="25">
        <f t="shared" si="95"/>
        <v>5824101.0300577097</v>
      </c>
      <c r="L264" s="14">
        <f t="shared" si="97"/>
        <v>533642.70062383602</v>
      </c>
      <c r="M264" s="14">
        <f t="shared" si="88"/>
        <v>-11760.88323378</v>
      </c>
      <c r="N264" s="14">
        <f t="shared" si="89"/>
        <v>4165.8725098799896</v>
      </c>
      <c r="O264" s="25">
        <f t="shared" si="98"/>
        <v>160.87492873644399</v>
      </c>
      <c r="P264" s="14">
        <f t="shared" si="90"/>
        <v>12476.893371636301</v>
      </c>
      <c r="Q264" s="25">
        <f t="shared" si="105"/>
        <v>551.14446363273203</v>
      </c>
      <c r="R264" s="14">
        <f t="shared" si="91"/>
        <v>2.5317624656525202</v>
      </c>
      <c r="S264" s="27">
        <f t="shared" si="106"/>
        <v>163.32454000000001</v>
      </c>
      <c r="T264" s="27">
        <f t="shared" si="107"/>
        <v>1.89669666666667</v>
      </c>
      <c r="U264" s="16">
        <f t="shared" si="99"/>
        <v>-2.4496112635560201</v>
      </c>
      <c r="V264" s="16">
        <f t="shared" si="100"/>
        <v>0.63506579898585003</v>
      </c>
      <c r="W264" s="56">
        <f t="shared" si="101"/>
        <v>58300.527999999998</v>
      </c>
      <c r="X264" s="51">
        <f t="shared" si="108"/>
        <v>69100.528000000006</v>
      </c>
      <c r="Y264" s="51">
        <f t="shared" si="109"/>
        <v>100.528000000006</v>
      </c>
      <c r="Z264" s="52">
        <f t="shared" si="102"/>
        <v>-146.976675813361</v>
      </c>
      <c r="AA264" s="52">
        <f t="shared" si="103"/>
        <v>38.103947939150999</v>
      </c>
      <c r="AB264" s="48">
        <f t="shared" si="104"/>
        <v>124.76893371636299</v>
      </c>
      <c r="AC264" s="48"/>
      <c r="AD264" s="48"/>
    </row>
    <row r="265" spans="1:30" x14ac:dyDescent="0.3">
      <c r="A265" s="10">
        <v>453077</v>
      </c>
      <c r="B265" s="10">
        <v>3042.8380000000002</v>
      </c>
      <c r="C265" s="10" t="s">
        <v>868</v>
      </c>
      <c r="D265" s="10" t="s">
        <v>869</v>
      </c>
      <c r="E265" s="10">
        <v>561</v>
      </c>
      <c r="F265" s="12">
        <f t="shared" si="96"/>
        <v>566.5</v>
      </c>
      <c r="H265" s="13">
        <f t="shared" si="93"/>
        <v>39.495849999999997</v>
      </c>
      <c r="I265" s="14">
        <f t="shared" si="94"/>
        <v>52.5441472222222</v>
      </c>
      <c r="J265" s="29">
        <f t="shared" si="92"/>
        <v>0.49584999999999702</v>
      </c>
      <c r="K265" s="25">
        <f t="shared" si="95"/>
        <v>5824109.97603097</v>
      </c>
      <c r="L265" s="14">
        <f t="shared" si="97"/>
        <v>533640.000709304</v>
      </c>
      <c r="M265" s="14">
        <f t="shared" si="88"/>
        <v>-11751.9372605197</v>
      </c>
      <c r="N265" s="14">
        <f t="shared" si="89"/>
        <v>4163.1725953479699</v>
      </c>
      <c r="O265" s="25">
        <f t="shared" si="98"/>
        <v>160.87289762689699</v>
      </c>
      <c r="P265" s="14">
        <f t="shared" si="90"/>
        <v>12467.5593214489</v>
      </c>
      <c r="Q265" s="25">
        <f t="shared" si="105"/>
        <v>550.16274880120204</v>
      </c>
      <c r="R265" s="14">
        <f t="shared" si="91"/>
        <v>2.5291431838560401</v>
      </c>
      <c r="S265" s="27">
        <f t="shared" si="106"/>
        <v>163.32454000000001</v>
      </c>
      <c r="T265" s="27">
        <f t="shared" si="107"/>
        <v>1.89669666666667</v>
      </c>
      <c r="U265" s="16">
        <f t="shared" si="99"/>
        <v>-2.4516423731030299</v>
      </c>
      <c r="V265" s="16">
        <f t="shared" si="100"/>
        <v>0.63244651718936995</v>
      </c>
      <c r="W265" s="56">
        <f t="shared" si="101"/>
        <v>58300.608</v>
      </c>
      <c r="X265" s="51">
        <f t="shared" si="108"/>
        <v>69100.607999999993</v>
      </c>
      <c r="Y265" s="51">
        <f t="shared" si="109"/>
        <v>100.607999999993</v>
      </c>
      <c r="Z265" s="52">
        <f t="shared" si="102"/>
        <v>-147.098542386182</v>
      </c>
      <c r="AA265" s="52">
        <f t="shared" si="103"/>
        <v>37.946791031362203</v>
      </c>
      <c r="AB265" s="48">
        <f t="shared" si="104"/>
        <v>124.675593214489</v>
      </c>
      <c r="AC265" s="48"/>
      <c r="AD265" s="48"/>
    </row>
    <row r="266" spans="1:30" x14ac:dyDescent="0.3">
      <c r="A266" s="10">
        <v>453083</v>
      </c>
      <c r="B266" s="10">
        <v>3042.8780000000002</v>
      </c>
      <c r="C266" s="10" t="s">
        <v>868</v>
      </c>
      <c r="D266" s="10" t="s">
        <v>869</v>
      </c>
      <c r="E266" s="10">
        <v>561</v>
      </c>
      <c r="F266" s="12">
        <f t="shared" si="96"/>
        <v>566.5</v>
      </c>
      <c r="H266" s="13">
        <f t="shared" si="93"/>
        <v>39.495849999999997</v>
      </c>
      <c r="I266" s="14">
        <f t="shared" si="94"/>
        <v>52.5441472222222</v>
      </c>
      <c r="J266" s="29">
        <f t="shared" si="92"/>
        <v>0.49584999999999702</v>
      </c>
      <c r="K266" s="25">
        <f t="shared" si="95"/>
        <v>5824109.97603097</v>
      </c>
      <c r="L266" s="14">
        <f t="shared" si="97"/>
        <v>533640.000709304</v>
      </c>
      <c r="M266" s="14">
        <f t="shared" si="88"/>
        <v>-11751.9372605197</v>
      </c>
      <c r="N266" s="14">
        <f t="shared" si="89"/>
        <v>4163.1725953479699</v>
      </c>
      <c r="O266" s="25">
        <f t="shared" si="98"/>
        <v>160.87289762689699</v>
      </c>
      <c r="P266" s="14">
        <f t="shared" si="90"/>
        <v>12467.5593214489</v>
      </c>
      <c r="Q266" s="25">
        <f t="shared" si="105"/>
        <v>550.16274880120204</v>
      </c>
      <c r="R266" s="14">
        <f t="shared" si="91"/>
        <v>2.5291431838560401</v>
      </c>
      <c r="S266" s="27">
        <f t="shared" si="106"/>
        <v>163.32454000000001</v>
      </c>
      <c r="T266" s="27">
        <f t="shared" si="107"/>
        <v>1.89669666666667</v>
      </c>
      <c r="U266" s="16">
        <f t="shared" si="99"/>
        <v>-2.4516423731030299</v>
      </c>
      <c r="V266" s="16">
        <f t="shared" si="100"/>
        <v>0.63244651718936995</v>
      </c>
      <c r="W266" s="56">
        <f t="shared" si="101"/>
        <v>58300.648000000001</v>
      </c>
      <c r="X266" s="51">
        <f t="shared" si="108"/>
        <v>69100.648000000001</v>
      </c>
      <c r="Y266" s="51">
        <f t="shared" si="109"/>
        <v>100.64800000000101</v>
      </c>
      <c r="Z266" s="52">
        <f t="shared" si="102"/>
        <v>-147.098542386182</v>
      </c>
      <c r="AA266" s="52">
        <f t="shared" si="103"/>
        <v>37.946791031362203</v>
      </c>
      <c r="AB266" s="48">
        <f t="shared" si="104"/>
        <v>124.675593214489</v>
      </c>
      <c r="AC266" s="48"/>
      <c r="AD266" s="48"/>
    </row>
    <row r="267" spans="1:30" x14ac:dyDescent="0.3">
      <c r="A267" s="10">
        <v>453095</v>
      </c>
      <c r="B267" s="10">
        <v>3042.9580000000001</v>
      </c>
      <c r="C267" s="10" t="s">
        <v>870</v>
      </c>
      <c r="D267" s="10" t="s">
        <v>871</v>
      </c>
      <c r="E267" s="10">
        <v>561</v>
      </c>
      <c r="F267" s="12">
        <f t="shared" si="96"/>
        <v>566.5</v>
      </c>
      <c r="H267" s="13">
        <f t="shared" si="93"/>
        <v>39.495805555555599</v>
      </c>
      <c r="I267" s="14">
        <f t="shared" si="94"/>
        <v>52.544238888888898</v>
      </c>
      <c r="J267" s="29">
        <f t="shared" si="92"/>
        <v>0.49580555555559902</v>
      </c>
      <c r="K267" s="25">
        <f t="shared" si="95"/>
        <v>5824120.15584422</v>
      </c>
      <c r="L267" s="14">
        <f t="shared" si="97"/>
        <v>533636.91540778498</v>
      </c>
      <c r="M267" s="14">
        <f t="shared" si="88"/>
        <v>-11741.7574472697</v>
      </c>
      <c r="N267" s="14">
        <f t="shared" si="89"/>
        <v>4160.0872938289504</v>
      </c>
      <c r="O267" s="25">
        <f t="shared" si="98"/>
        <v>160.87063909156399</v>
      </c>
      <c r="P267" s="14">
        <f t="shared" si="90"/>
        <v>12456.933581054</v>
      </c>
      <c r="Q267" s="25">
        <f t="shared" si="105"/>
        <v>550.18354770166104</v>
      </c>
      <c r="R267" s="14">
        <f t="shared" si="91"/>
        <v>2.5313977003969801</v>
      </c>
      <c r="S267" s="27">
        <f t="shared" si="106"/>
        <v>163.32454000000001</v>
      </c>
      <c r="T267" s="27">
        <f t="shared" si="107"/>
        <v>1.89669666666667</v>
      </c>
      <c r="U267" s="16">
        <f t="shared" si="99"/>
        <v>-2.4539009084360299</v>
      </c>
      <c r="V267" s="16">
        <f t="shared" si="100"/>
        <v>0.63470103373030995</v>
      </c>
      <c r="W267" s="56">
        <f t="shared" si="101"/>
        <v>58300.728000000003</v>
      </c>
      <c r="X267" s="51">
        <f t="shared" si="108"/>
        <v>69100.728000000003</v>
      </c>
      <c r="Y267" s="51">
        <f t="shared" si="109"/>
        <v>100.72800000000299</v>
      </c>
      <c r="Z267" s="52">
        <f t="shared" si="102"/>
        <v>-147.23405450616201</v>
      </c>
      <c r="AA267" s="52">
        <f t="shared" si="103"/>
        <v>38.082062023818601</v>
      </c>
      <c r="AB267" s="48">
        <f t="shared" si="104"/>
        <v>124.56933581054</v>
      </c>
      <c r="AC267" s="48"/>
      <c r="AD267" s="48"/>
    </row>
    <row r="268" spans="1:30" x14ac:dyDescent="0.3">
      <c r="A268" s="10">
        <v>453107</v>
      </c>
      <c r="B268" s="10">
        <v>3043.038</v>
      </c>
      <c r="C268" s="10" t="s">
        <v>870</v>
      </c>
      <c r="D268" s="10" t="s">
        <v>871</v>
      </c>
      <c r="E268" s="10">
        <v>560</v>
      </c>
      <c r="F268" s="12">
        <f t="shared" si="96"/>
        <v>565.5</v>
      </c>
      <c r="H268" s="13">
        <f t="shared" si="93"/>
        <v>39.495805555555599</v>
      </c>
      <c r="I268" s="14">
        <f t="shared" si="94"/>
        <v>52.544238888888898</v>
      </c>
      <c r="J268" s="29">
        <f t="shared" si="92"/>
        <v>0.49580555555559902</v>
      </c>
      <c r="K268" s="25">
        <f t="shared" si="95"/>
        <v>5824120.15584422</v>
      </c>
      <c r="L268" s="14">
        <f t="shared" si="97"/>
        <v>533636.91540778498</v>
      </c>
      <c r="M268" s="14">
        <f t="shared" si="88"/>
        <v>-11741.7574472697</v>
      </c>
      <c r="N268" s="14">
        <f t="shared" si="89"/>
        <v>4160.0872938289504</v>
      </c>
      <c r="O268" s="25">
        <f t="shared" si="98"/>
        <v>160.87063909156399</v>
      </c>
      <c r="P268" s="14">
        <f t="shared" si="90"/>
        <v>12456.933581054</v>
      </c>
      <c r="Q268" s="25">
        <f t="shared" si="105"/>
        <v>549.18354770166104</v>
      </c>
      <c r="R268" s="14">
        <f t="shared" si="91"/>
        <v>2.52679370672762</v>
      </c>
      <c r="S268" s="27">
        <f t="shared" si="106"/>
        <v>163.32454000000001</v>
      </c>
      <c r="T268" s="27">
        <f t="shared" si="107"/>
        <v>1.89669666666667</v>
      </c>
      <c r="U268" s="16">
        <f t="shared" si="99"/>
        <v>-2.4539009084360299</v>
      </c>
      <c r="V268" s="16">
        <f t="shared" si="100"/>
        <v>0.63009704006095002</v>
      </c>
      <c r="W268" s="56">
        <f t="shared" si="101"/>
        <v>58300.807999999997</v>
      </c>
      <c r="X268" s="51">
        <f t="shared" si="108"/>
        <v>69100.808000000005</v>
      </c>
      <c r="Y268" s="51">
        <f t="shared" si="109"/>
        <v>100.80800000000499</v>
      </c>
      <c r="Z268" s="52">
        <f t="shared" si="102"/>
        <v>-147.23405450616201</v>
      </c>
      <c r="AA268" s="52">
        <f t="shared" si="103"/>
        <v>37.805822403656997</v>
      </c>
      <c r="AB268" s="48">
        <f t="shared" si="104"/>
        <v>124.56933581054</v>
      </c>
      <c r="AC268" s="48"/>
      <c r="AD268" s="48"/>
    </row>
    <row r="269" spans="1:30" x14ac:dyDescent="0.3">
      <c r="A269" s="10">
        <v>453125</v>
      </c>
      <c r="B269" s="10">
        <v>3043.1579999999999</v>
      </c>
      <c r="C269" s="10" t="s">
        <v>461</v>
      </c>
      <c r="D269" s="10" t="s">
        <v>872</v>
      </c>
      <c r="E269" s="10">
        <v>559</v>
      </c>
      <c r="F269" s="12">
        <f t="shared" si="96"/>
        <v>564.5</v>
      </c>
      <c r="H269" s="13">
        <f t="shared" si="93"/>
        <v>39.495697222222198</v>
      </c>
      <c r="I269" s="14">
        <f t="shared" si="94"/>
        <v>52.544408333333301</v>
      </c>
      <c r="J269" s="29">
        <f t="shared" si="92"/>
        <v>0.49569722222219798</v>
      </c>
      <c r="K269" s="25">
        <f t="shared" si="95"/>
        <v>5824138.9608822605</v>
      </c>
      <c r="L269" s="14">
        <f t="shared" si="97"/>
        <v>533629.43630226701</v>
      </c>
      <c r="M269" s="14">
        <f t="shared" si="88"/>
        <v>-11722.952409229199</v>
      </c>
      <c r="N269" s="14">
        <f t="shared" si="89"/>
        <v>4152.60818831099</v>
      </c>
      <c r="O269" s="25">
        <f t="shared" si="98"/>
        <v>160.87418477288</v>
      </c>
      <c r="P269" s="14">
        <f t="shared" si="90"/>
        <v>12436.710495733199</v>
      </c>
      <c r="Q269" s="25">
        <f t="shared" si="105"/>
        <v>548.223083521832</v>
      </c>
      <c r="R269" s="14">
        <f t="shared" si="91"/>
        <v>2.5264759874440399</v>
      </c>
      <c r="S269" s="27">
        <f t="shared" si="106"/>
        <v>163.32454000000001</v>
      </c>
      <c r="T269" s="27">
        <f t="shared" si="107"/>
        <v>1.89669666666667</v>
      </c>
      <c r="U269" s="16">
        <f t="shared" si="99"/>
        <v>-2.45035522712001</v>
      </c>
      <c r="V269" s="16">
        <f t="shared" si="100"/>
        <v>0.62977932077736998</v>
      </c>
      <c r="W269" s="56">
        <f t="shared" si="101"/>
        <v>58300.928</v>
      </c>
      <c r="X269" s="51">
        <f t="shared" si="108"/>
        <v>69100.928</v>
      </c>
      <c r="Y269" s="51">
        <f t="shared" si="109"/>
        <v>100.928</v>
      </c>
      <c r="Z269" s="52">
        <f t="shared" si="102"/>
        <v>-147.02131362720101</v>
      </c>
      <c r="AA269" s="52">
        <f t="shared" si="103"/>
        <v>37.786759246642198</v>
      </c>
      <c r="AB269" s="48">
        <f t="shared" si="104"/>
        <v>124.367104957332</v>
      </c>
      <c r="AC269" s="48"/>
      <c r="AD269" s="48"/>
    </row>
    <row r="270" spans="1:30" x14ac:dyDescent="0.3">
      <c r="A270" s="10">
        <v>453177</v>
      </c>
      <c r="B270" s="10">
        <v>3043.518</v>
      </c>
      <c r="C270" s="10" t="s">
        <v>873</v>
      </c>
      <c r="D270" s="10" t="s">
        <v>874</v>
      </c>
      <c r="E270" s="10">
        <v>557</v>
      </c>
      <c r="F270" s="12">
        <f t="shared" si="96"/>
        <v>562.5</v>
      </c>
      <c r="H270" s="13">
        <f t="shared" si="93"/>
        <v>39.495544444444398</v>
      </c>
      <c r="I270" s="14">
        <f t="shared" si="94"/>
        <v>52.544647222222203</v>
      </c>
      <c r="J270" s="29">
        <f t="shared" si="92"/>
        <v>0.49554444444439799</v>
      </c>
      <c r="K270" s="25">
        <f t="shared" si="95"/>
        <v>5824165.4729018202</v>
      </c>
      <c r="L270" s="14">
        <f t="shared" si="97"/>
        <v>533618.88899583602</v>
      </c>
      <c r="M270" s="14">
        <f t="shared" ref="M270:M333" si="110">K270-$K$2</f>
        <v>-11696.4403896695</v>
      </c>
      <c r="N270" s="14">
        <f t="shared" ref="N270:N333" si="111">L270-$L$2</f>
        <v>4142.0608818800001</v>
      </c>
      <c r="O270" s="25">
        <f t="shared" si="98"/>
        <v>160.87921626840699</v>
      </c>
      <c r="P270" s="14">
        <f t="shared" ref="P270:P333" si="112">SQRT((M270-$M$2)^2+(N270-$N$2)^2)</f>
        <v>12408.198343768199</v>
      </c>
      <c r="Q270" s="25">
        <f t="shared" si="105"/>
        <v>546.27871521253803</v>
      </c>
      <c r="R270" s="14">
        <f t="shared" ref="R270:R333" si="113">DEGREES(ASIN(Q270/P270))</f>
        <v>2.5232982132549102</v>
      </c>
      <c r="S270" s="27">
        <f t="shared" si="106"/>
        <v>163.32454000000001</v>
      </c>
      <c r="T270" s="27">
        <f t="shared" si="107"/>
        <v>1.89669666666667</v>
      </c>
      <c r="U270" s="16">
        <f t="shared" si="99"/>
        <v>-2.4453237315930201</v>
      </c>
      <c r="V270" s="16">
        <f t="shared" si="100"/>
        <v>0.62660154658823997</v>
      </c>
      <c r="W270" s="56">
        <f t="shared" si="101"/>
        <v>58301.288</v>
      </c>
      <c r="X270" s="51">
        <f t="shared" si="108"/>
        <v>69101.288</v>
      </c>
      <c r="Y270" s="51">
        <f t="shared" si="109"/>
        <v>101.288</v>
      </c>
      <c r="Z270" s="52">
        <f t="shared" si="102"/>
        <v>-146.719423895581</v>
      </c>
      <c r="AA270" s="52">
        <f t="shared" si="103"/>
        <v>37.596092795294403</v>
      </c>
      <c r="AB270" s="48">
        <f t="shared" si="104"/>
        <v>124.081983437682</v>
      </c>
      <c r="AC270" s="48"/>
      <c r="AD270" s="48"/>
    </row>
    <row r="271" spans="1:30" x14ac:dyDescent="0.3">
      <c r="A271" s="10">
        <v>453189</v>
      </c>
      <c r="B271" s="10">
        <v>3043.598</v>
      </c>
      <c r="C271" s="10" t="s">
        <v>875</v>
      </c>
      <c r="D271" s="10" t="s">
        <v>876</v>
      </c>
      <c r="E271" s="10">
        <v>557</v>
      </c>
      <c r="F271" s="12">
        <f t="shared" si="96"/>
        <v>562.5</v>
      </c>
      <c r="H271" s="13">
        <f t="shared" si="93"/>
        <v>39.495505555555603</v>
      </c>
      <c r="I271" s="14">
        <f t="shared" si="94"/>
        <v>52.544730555555603</v>
      </c>
      <c r="J271" s="29">
        <f t="shared" si="92"/>
        <v>0.49550555555560299</v>
      </c>
      <c r="K271" s="25">
        <f t="shared" si="95"/>
        <v>5824174.7279957002</v>
      </c>
      <c r="L271" s="14">
        <f t="shared" si="97"/>
        <v>533616.18703625305</v>
      </c>
      <c r="M271" s="14">
        <f t="shared" si="110"/>
        <v>-11687.185295789501</v>
      </c>
      <c r="N271" s="14">
        <f t="shared" si="111"/>
        <v>4139.3589222970204</v>
      </c>
      <c r="O271" s="25">
        <f t="shared" si="98"/>
        <v>160.876709138358</v>
      </c>
      <c r="P271" s="14">
        <f t="shared" si="112"/>
        <v>12398.572193027599</v>
      </c>
      <c r="Q271" s="25">
        <f t="shared" si="105"/>
        <v>546.29746851483105</v>
      </c>
      <c r="R271" s="14">
        <f t="shared" si="113"/>
        <v>2.5253452967404302</v>
      </c>
      <c r="S271" s="27">
        <f t="shared" si="106"/>
        <v>163.32454000000001</v>
      </c>
      <c r="T271" s="27">
        <f t="shared" si="107"/>
        <v>1.89669666666667</v>
      </c>
      <c r="U271" s="16">
        <f t="shared" si="99"/>
        <v>-2.4478308616420201</v>
      </c>
      <c r="V271" s="16">
        <f t="shared" si="100"/>
        <v>0.62864863007376004</v>
      </c>
      <c r="W271" s="56">
        <f t="shared" si="101"/>
        <v>58301.368000000002</v>
      </c>
      <c r="X271" s="51">
        <f t="shared" si="108"/>
        <v>69101.368000000002</v>
      </c>
      <c r="Y271" s="51">
        <f t="shared" si="109"/>
        <v>101.368000000002</v>
      </c>
      <c r="Z271" s="52">
        <f t="shared" si="102"/>
        <v>-146.86985169852099</v>
      </c>
      <c r="AA271" s="52">
        <f t="shared" si="103"/>
        <v>37.718917804425601</v>
      </c>
      <c r="AB271" s="48">
        <f t="shared" si="104"/>
        <v>123.985721930276</v>
      </c>
      <c r="AC271" s="48"/>
      <c r="AD271" s="48"/>
    </row>
    <row r="272" spans="1:30" x14ac:dyDescent="0.3">
      <c r="A272" s="10">
        <v>453365</v>
      </c>
      <c r="B272" s="10">
        <v>3044.7979999999998</v>
      </c>
      <c r="C272" s="10" t="s">
        <v>877</v>
      </c>
      <c r="D272" s="10" t="s">
        <v>276</v>
      </c>
      <c r="E272" s="10">
        <v>550</v>
      </c>
      <c r="F272" s="12">
        <f t="shared" si="96"/>
        <v>555.5</v>
      </c>
      <c r="H272" s="13">
        <f t="shared" si="93"/>
        <v>39.494880555555604</v>
      </c>
      <c r="I272" s="14">
        <f t="shared" si="94"/>
        <v>52.545758333333303</v>
      </c>
      <c r="J272" s="29">
        <f t="shared" si="92"/>
        <v>0.49488055555560401</v>
      </c>
      <c r="K272" s="25">
        <f t="shared" si="95"/>
        <v>5824288.8066520803</v>
      </c>
      <c r="L272" s="14">
        <f t="shared" si="97"/>
        <v>533573.00173161295</v>
      </c>
      <c r="M272" s="14">
        <f t="shared" si="110"/>
        <v>-11573.1066394094</v>
      </c>
      <c r="N272" s="14">
        <f t="shared" si="111"/>
        <v>4096.1736176569202</v>
      </c>
      <c r="O272" s="25">
        <f t="shared" si="98"/>
        <v>160.888943582086</v>
      </c>
      <c r="P272" s="14">
        <f t="shared" si="112"/>
        <v>12276.621505655799</v>
      </c>
      <c r="Q272" s="25">
        <f t="shared" si="105"/>
        <v>539.53378808331399</v>
      </c>
      <c r="R272" s="14">
        <f t="shared" si="113"/>
        <v>2.5188500494332899</v>
      </c>
      <c r="S272" s="27">
        <f t="shared" si="106"/>
        <v>163.32454000000001</v>
      </c>
      <c r="T272" s="27">
        <f t="shared" si="107"/>
        <v>1.89669666666667</v>
      </c>
      <c r="U272" s="16">
        <f t="shared" si="99"/>
        <v>-2.4355964179140099</v>
      </c>
      <c r="V272" s="16">
        <f t="shared" si="100"/>
        <v>0.62215338276662002</v>
      </c>
      <c r="W272" s="56">
        <f t="shared" si="101"/>
        <v>58302.567999999999</v>
      </c>
      <c r="X272" s="51">
        <f t="shared" si="108"/>
        <v>69102.567999999999</v>
      </c>
      <c r="Y272" s="51">
        <f t="shared" si="109"/>
        <v>102.567999999999</v>
      </c>
      <c r="Z272" s="52">
        <f t="shared" si="102"/>
        <v>-146.13578507484101</v>
      </c>
      <c r="AA272" s="52">
        <f t="shared" si="103"/>
        <v>37.329202965997197</v>
      </c>
      <c r="AB272" s="48">
        <f t="shared" si="104"/>
        <v>122.766215056558</v>
      </c>
      <c r="AC272" s="48"/>
      <c r="AD272" s="48"/>
    </row>
    <row r="273" spans="1:30" x14ac:dyDescent="0.3">
      <c r="A273" s="10">
        <v>453375</v>
      </c>
      <c r="B273" s="10">
        <v>3044.8780000000002</v>
      </c>
      <c r="C273" s="10" t="s">
        <v>878</v>
      </c>
      <c r="D273" s="10" t="s">
        <v>879</v>
      </c>
      <c r="E273" s="10">
        <v>550</v>
      </c>
      <c r="F273" s="12">
        <f t="shared" si="96"/>
        <v>555.5</v>
      </c>
      <c r="H273" s="13">
        <f t="shared" si="93"/>
        <v>39.494841666666701</v>
      </c>
      <c r="I273" s="14">
        <f t="shared" si="94"/>
        <v>52.545850000000002</v>
      </c>
      <c r="J273" s="29">
        <f t="shared" si="92"/>
        <v>0.49484166666670099</v>
      </c>
      <c r="K273" s="25">
        <f t="shared" si="95"/>
        <v>5824298.98909334</v>
      </c>
      <c r="L273" s="14">
        <f t="shared" si="97"/>
        <v>533570.29356496397</v>
      </c>
      <c r="M273" s="14">
        <f t="shared" si="110"/>
        <v>-11562.9241981497</v>
      </c>
      <c r="N273" s="14">
        <f t="shared" si="111"/>
        <v>4093.4654510079399</v>
      </c>
      <c r="O273" s="25">
        <f t="shared" si="98"/>
        <v>160.88499904721499</v>
      </c>
      <c r="P273" s="14">
        <f t="shared" si="112"/>
        <v>12266.1190036112</v>
      </c>
      <c r="Q273" s="25">
        <f t="shared" si="105"/>
        <v>539.55403088856099</v>
      </c>
      <c r="R273" s="14">
        <f t="shared" si="113"/>
        <v>2.5211027796054299</v>
      </c>
      <c r="S273" s="27">
        <f t="shared" si="106"/>
        <v>163.32454000000001</v>
      </c>
      <c r="T273" s="27">
        <f t="shared" si="107"/>
        <v>1.89669666666667</v>
      </c>
      <c r="U273" s="16">
        <f t="shared" si="99"/>
        <v>-2.4395409527850198</v>
      </c>
      <c r="V273" s="16">
        <f t="shared" si="100"/>
        <v>0.62440611293876003</v>
      </c>
      <c r="W273" s="56">
        <f t="shared" si="101"/>
        <v>58302.648000000001</v>
      </c>
      <c r="X273" s="51">
        <f t="shared" si="108"/>
        <v>69102.648000000001</v>
      </c>
      <c r="Y273" s="51">
        <f t="shared" si="109"/>
        <v>102.64800000000101</v>
      </c>
      <c r="Z273" s="52">
        <f t="shared" si="102"/>
        <v>-146.372457167101</v>
      </c>
      <c r="AA273" s="52">
        <f t="shared" si="103"/>
        <v>37.464366776325598</v>
      </c>
      <c r="AB273" s="48">
        <f t="shared" si="104"/>
        <v>122.661190036112</v>
      </c>
      <c r="AC273" s="48"/>
      <c r="AD273" s="48"/>
    </row>
    <row r="274" spans="1:30" x14ac:dyDescent="0.3">
      <c r="A274" s="10">
        <v>453387</v>
      </c>
      <c r="B274" s="10">
        <v>3044.9580000000001</v>
      </c>
      <c r="C274" s="10" t="s">
        <v>880</v>
      </c>
      <c r="D274" s="10" t="s">
        <v>881</v>
      </c>
      <c r="E274" s="10">
        <v>549</v>
      </c>
      <c r="F274" s="12">
        <f t="shared" si="96"/>
        <v>554.5</v>
      </c>
      <c r="H274" s="13">
        <f t="shared" si="93"/>
        <v>39.494794444444402</v>
      </c>
      <c r="I274" s="14">
        <f t="shared" si="94"/>
        <v>52.5459305555556</v>
      </c>
      <c r="J274" s="29">
        <f t="shared" si="92"/>
        <v>0.49479444444440202</v>
      </c>
      <c r="K274" s="25">
        <f t="shared" si="95"/>
        <v>5824307.9312325297</v>
      </c>
      <c r="L274" s="14">
        <f t="shared" si="97"/>
        <v>533567.02855322498</v>
      </c>
      <c r="M274" s="14">
        <f t="shared" si="110"/>
        <v>-11553.98205896</v>
      </c>
      <c r="N274" s="14">
        <f t="shared" si="111"/>
        <v>4090.20043926895</v>
      </c>
      <c r="O274" s="25">
        <f t="shared" si="98"/>
        <v>160.88543684064399</v>
      </c>
      <c r="P274" s="14">
        <f t="shared" si="112"/>
        <v>12256.599897694499</v>
      </c>
      <c r="Q274" s="25">
        <f t="shared" si="105"/>
        <v>538.57236330194405</v>
      </c>
      <c r="R274" s="14">
        <f t="shared" si="113"/>
        <v>2.5184686293567902</v>
      </c>
      <c r="S274" s="27">
        <f t="shared" si="106"/>
        <v>163.32454000000001</v>
      </c>
      <c r="T274" s="27">
        <f t="shared" si="107"/>
        <v>1.89669666666667</v>
      </c>
      <c r="U274" s="16">
        <f t="shared" si="99"/>
        <v>-2.4391031593560202</v>
      </c>
      <c r="V274" s="16">
        <f t="shared" si="100"/>
        <v>0.62177196269012003</v>
      </c>
      <c r="W274" s="56">
        <f t="shared" si="101"/>
        <v>58302.728000000003</v>
      </c>
      <c r="X274" s="51">
        <f t="shared" si="108"/>
        <v>69102.728000000003</v>
      </c>
      <c r="Y274" s="51">
        <f t="shared" si="109"/>
        <v>102.72800000000299</v>
      </c>
      <c r="Z274" s="52">
        <f t="shared" si="102"/>
        <v>-146.346189561361</v>
      </c>
      <c r="AA274" s="52">
        <f t="shared" si="103"/>
        <v>37.3063177614072</v>
      </c>
      <c r="AB274" s="48">
        <f t="shared" si="104"/>
        <v>122.565998976945</v>
      </c>
      <c r="AC274" s="48"/>
      <c r="AD274" s="48"/>
    </row>
    <row r="275" spans="1:30" x14ac:dyDescent="0.3">
      <c r="A275" s="10">
        <v>453405</v>
      </c>
      <c r="B275" s="10">
        <v>3045.078</v>
      </c>
      <c r="C275" s="10" t="s">
        <v>882</v>
      </c>
      <c r="D275" s="10" t="s">
        <v>33</v>
      </c>
      <c r="E275" s="10">
        <v>549</v>
      </c>
      <c r="F275" s="12">
        <f t="shared" si="96"/>
        <v>554.5</v>
      </c>
      <c r="H275" s="13">
        <f t="shared" si="93"/>
        <v>39.494733333333301</v>
      </c>
      <c r="I275" s="14">
        <f t="shared" si="94"/>
        <v>52.545997222222198</v>
      </c>
      <c r="J275" s="29">
        <f t="shared" si="92"/>
        <v>0.494733333333301</v>
      </c>
      <c r="K275" s="25">
        <f t="shared" si="95"/>
        <v>5824315.3213801999</v>
      </c>
      <c r="L275" s="14">
        <f t="shared" si="97"/>
        <v>533562.83192815795</v>
      </c>
      <c r="M275" s="14">
        <f t="shared" si="110"/>
        <v>-11546.591911289799</v>
      </c>
      <c r="N275" s="14">
        <f t="shared" si="111"/>
        <v>4086.0038142019198</v>
      </c>
      <c r="O275" s="25">
        <f t="shared" si="98"/>
        <v>160.892406201169</v>
      </c>
      <c r="P275" s="14">
        <f t="shared" si="112"/>
        <v>12248.233012787399</v>
      </c>
      <c r="Q275" s="25">
        <f t="shared" si="105"/>
        <v>538.58846495307</v>
      </c>
      <c r="R275" s="14">
        <f t="shared" si="113"/>
        <v>2.5202655238369198</v>
      </c>
      <c r="S275" s="27">
        <f t="shared" si="106"/>
        <v>163.32454000000001</v>
      </c>
      <c r="T275" s="27">
        <f t="shared" si="107"/>
        <v>1.89669666666667</v>
      </c>
      <c r="U275" s="16">
        <f t="shared" si="99"/>
        <v>-2.4321337988310199</v>
      </c>
      <c r="V275" s="16">
        <f t="shared" si="100"/>
        <v>0.62356885717025001</v>
      </c>
      <c r="W275" s="56">
        <f t="shared" si="101"/>
        <v>58302.847999999904</v>
      </c>
      <c r="X275" s="51">
        <f t="shared" si="108"/>
        <v>69102.847999999896</v>
      </c>
      <c r="Y275" s="51">
        <f t="shared" si="109"/>
        <v>102.847999999896</v>
      </c>
      <c r="Z275" s="52">
        <f t="shared" si="102"/>
        <v>-145.928027929861</v>
      </c>
      <c r="AA275" s="52">
        <f t="shared" si="103"/>
        <v>37.414131430215001</v>
      </c>
      <c r="AB275" s="48">
        <f t="shared" si="104"/>
        <v>122.48233012787399</v>
      </c>
      <c r="AC275" s="48"/>
      <c r="AD275" s="48"/>
    </row>
    <row r="276" spans="1:30" x14ac:dyDescent="0.3">
      <c r="A276" s="10">
        <v>453417</v>
      </c>
      <c r="B276" s="10">
        <v>3045.1579999999999</v>
      </c>
      <c r="C276" s="10" t="s">
        <v>883</v>
      </c>
      <c r="D276" s="10" t="s">
        <v>884</v>
      </c>
      <c r="E276" s="10">
        <v>548</v>
      </c>
      <c r="F276" s="12">
        <f t="shared" si="96"/>
        <v>553.5</v>
      </c>
      <c r="H276" s="13">
        <f t="shared" si="93"/>
        <v>39.494691666666697</v>
      </c>
      <c r="I276" s="14">
        <f t="shared" si="94"/>
        <v>52.5460833333333</v>
      </c>
      <c r="J276" s="29">
        <f t="shared" si="92"/>
        <v>0.49469166666669701</v>
      </c>
      <c r="K276" s="25">
        <f t="shared" si="95"/>
        <v>5824324.8843217203</v>
      </c>
      <c r="L276" s="14">
        <f t="shared" si="97"/>
        <v>533559.939590247</v>
      </c>
      <c r="M276" s="14">
        <f t="shared" si="110"/>
        <v>-11537.028969769301</v>
      </c>
      <c r="N276" s="14">
        <f t="shared" si="111"/>
        <v>4083.1114762909701</v>
      </c>
      <c r="O276" s="25">
        <f t="shared" si="98"/>
        <v>160.89023603862901</v>
      </c>
      <c r="P276" s="14">
        <f t="shared" si="112"/>
        <v>12238.253011648199</v>
      </c>
      <c r="Q276" s="25">
        <f t="shared" si="105"/>
        <v>537.60765658570904</v>
      </c>
      <c r="R276" s="14">
        <f t="shared" si="113"/>
        <v>2.5177257763937</v>
      </c>
      <c r="S276" s="27">
        <f t="shared" si="106"/>
        <v>163.32454000000001</v>
      </c>
      <c r="T276" s="27">
        <f t="shared" si="107"/>
        <v>1.89669666666667</v>
      </c>
      <c r="U276" s="16">
        <f t="shared" si="99"/>
        <v>-2.434303961371</v>
      </c>
      <c r="V276" s="16">
        <f t="shared" si="100"/>
        <v>0.62102910972702996</v>
      </c>
      <c r="W276" s="56">
        <f t="shared" si="101"/>
        <v>58302.928</v>
      </c>
      <c r="X276" s="51">
        <f t="shared" si="108"/>
        <v>69102.928</v>
      </c>
      <c r="Y276" s="51">
        <f t="shared" si="109"/>
        <v>102.928</v>
      </c>
      <c r="Z276" s="52">
        <f t="shared" si="102"/>
        <v>-146.05823768226</v>
      </c>
      <c r="AA276" s="52">
        <f t="shared" si="103"/>
        <v>37.2617465836218</v>
      </c>
      <c r="AB276" s="48">
        <f t="shared" si="104"/>
        <v>122.382530116482</v>
      </c>
      <c r="AC276" s="48"/>
      <c r="AD276" s="48"/>
    </row>
    <row r="277" spans="1:30" x14ac:dyDescent="0.3">
      <c r="A277" s="10">
        <v>453429</v>
      </c>
      <c r="B277" s="10">
        <v>3045.2379999999998</v>
      </c>
      <c r="C277" s="10" t="s">
        <v>35</v>
      </c>
      <c r="D277" s="10" t="s">
        <v>34</v>
      </c>
      <c r="E277" s="10">
        <v>548</v>
      </c>
      <c r="F277" s="12">
        <f t="shared" si="96"/>
        <v>553.5</v>
      </c>
      <c r="H277" s="13">
        <f t="shared" si="93"/>
        <v>39.494624999999999</v>
      </c>
      <c r="I277" s="14">
        <f t="shared" si="94"/>
        <v>52.5461666666667</v>
      </c>
      <c r="J277" s="29">
        <f t="shared" si="92"/>
        <v>0.49462499999999898</v>
      </c>
      <c r="K277" s="25">
        <f t="shared" si="95"/>
        <v>5824334.1265346501</v>
      </c>
      <c r="L277" s="14">
        <f t="shared" si="97"/>
        <v>533555.35339308705</v>
      </c>
      <c r="M277" s="14">
        <f t="shared" si="110"/>
        <v>-11527.7867568396</v>
      </c>
      <c r="N277" s="14">
        <f t="shared" si="111"/>
        <v>4078.5252791310099</v>
      </c>
      <c r="O277" s="25">
        <f t="shared" si="98"/>
        <v>160.89604569520299</v>
      </c>
      <c r="P277" s="14">
        <f t="shared" si="112"/>
        <v>12228.010302730299</v>
      </c>
      <c r="Q277" s="25">
        <f t="shared" si="105"/>
        <v>537.62733714052604</v>
      </c>
      <c r="R277" s="14">
        <f t="shared" si="113"/>
        <v>2.51992839711186</v>
      </c>
      <c r="S277" s="27">
        <f t="shared" si="106"/>
        <v>163.32454000000001</v>
      </c>
      <c r="T277" s="27">
        <f t="shared" si="107"/>
        <v>1.89669666666667</v>
      </c>
      <c r="U277" s="16">
        <f t="shared" si="99"/>
        <v>-2.42849430479703</v>
      </c>
      <c r="V277" s="16">
        <f t="shared" si="100"/>
        <v>0.62323173044518998</v>
      </c>
      <c r="W277" s="56">
        <f t="shared" si="101"/>
        <v>58303.008000000002</v>
      </c>
      <c r="X277" s="51">
        <f t="shared" si="108"/>
        <v>69103.008000000002</v>
      </c>
      <c r="Y277" s="51">
        <f t="shared" si="109"/>
        <v>103.008000000002</v>
      </c>
      <c r="Z277" s="52">
        <f t="shared" si="102"/>
        <v>-145.70965828782201</v>
      </c>
      <c r="AA277" s="52">
        <f t="shared" si="103"/>
        <v>37.393903826711401</v>
      </c>
      <c r="AB277" s="48">
        <f t="shared" si="104"/>
        <v>122.280103027303</v>
      </c>
      <c r="AC277" s="48"/>
      <c r="AD277" s="48"/>
    </row>
    <row r="278" spans="1:30" x14ac:dyDescent="0.3">
      <c r="A278" s="10">
        <v>453441</v>
      </c>
      <c r="B278" s="10">
        <v>3045.3180000000002</v>
      </c>
      <c r="C278" s="10" t="s">
        <v>277</v>
      </c>
      <c r="D278" s="10" t="s">
        <v>885</v>
      </c>
      <c r="E278" s="10">
        <v>547</v>
      </c>
      <c r="F278" s="12">
        <f t="shared" si="96"/>
        <v>552.5</v>
      </c>
      <c r="H278" s="13">
        <f t="shared" si="93"/>
        <v>39.494583333333303</v>
      </c>
      <c r="I278" s="14">
        <f t="shared" si="94"/>
        <v>52.546258333333299</v>
      </c>
      <c r="J278" s="29">
        <f t="shared" si="92"/>
        <v>0.49458333333330301</v>
      </c>
      <c r="K278" s="25">
        <f t="shared" si="95"/>
        <v>5824344.3076947602</v>
      </c>
      <c r="L278" s="14">
        <f t="shared" si="97"/>
        <v>533552.45684382704</v>
      </c>
      <c r="M278" s="14">
        <f t="shared" si="110"/>
        <v>-11517.6055967295</v>
      </c>
      <c r="N278" s="14">
        <f t="shared" si="111"/>
        <v>4075.6287298709999</v>
      </c>
      <c r="O278" s="25">
        <f t="shared" si="98"/>
        <v>160.89292641715599</v>
      </c>
      <c r="P278" s="14">
        <f t="shared" si="112"/>
        <v>12217.446059858999</v>
      </c>
      <c r="Q278" s="25">
        <f t="shared" si="105"/>
        <v>536.64761823493996</v>
      </c>
      <c r="R278" s="14">
        <f t="shared" si="113"/>
        <v>2.5175097449911799</v>
      </c>
      <c r="S278" s="27">
        <f t="shared" si="106"/>
        <v>163.32454000000001</v>
      </c>
      <c r="T278" s="27">
        <f t="shared" si="107"/>
        <v>1.89669666666667</v>
      </c>
      <c r="U278" s="16">
        <f t="shared" si="99"/>
        <v>-2.4316135828440202</v>
      </c>
      <c r="V278" s="16">
        <f t="shared" si="100"/>
        <v>0.62081307832451005</v>
      </c>
      <c r="W278" s="56">
        <f t="shared" si="101"/>
        <v>58303.088000000003</v>
      </c>
      <c r="X278" s="51">
        <f t="shared" si="108"/>
        <v>69103.088000000003</v>
      </c>
      <c r="Y278" s="51">
        <f t="shared" si="109"/>
        <v>103.08800000000301</v>
      </c>
      <c r="Z278" s="52">
        <f t="shared" si="102"/>
        <v>-145.896814970641</v>
      </c>
      <c r="AA278" s="52">
        <f t="shared" si="103"/>
        <v>37.248784699470598</v>
      </c>
      <c r="AB278" s="48">
        <f t="shared" si="104"/>
        <v>122.17446059859</v>
      </c>
      <c r="AC278" s="48"/>
      <c r="AD278" s="48"/>
    </row>
    <row r="279" spans="1:30" x14ac:dyDescent="0.3">
      <c r="A279" s="10">
        <v>453469</v>
      </c>
      <c r="B279" s="10">
        <v>3045.518</v>
      </c>
      <c r="C279" s="10" t="s">
        <v>278</v>
      </c>
      <c r="D279" s="10" t="s">
        <v>886</v>
      </c>
      <c r="E279" s="10">
        <v>546</v>
      </c>
      <c r="F279" s="12">
        <f t="shared" si="96"/>
        <v>551.5</v>
      </c>
      <c r="H279" s="13">
        <f t="shared" si="93"/>
        <v>39.494538888888897</v>
      </c>
      <c r="I279" s="14">
        <f t="shared" si="94"/>
        <v>52.546338888888897</v>
      </c>
      <c r="J279" s="29">
        <f t="shared" si="92"/>
        <v>0.49453888888889702</v>
      </c>
      <c r="K279" s="25">
        <f t="shared" si="95"/>
        <v>5824353.2511374298</v>
      </c>
      <c r="L279" s="14">
        <f t="shared" si="97"/>
        <v>533549.38033599698</v>
      </c>
      <c r="M279" s="14">
        <f t="shared" si="110"/>
        <v>-11508.662154059801</v>
      </c>
      <c r="N279" s="14">
        <f t="shared" si="111"/>
        <v>4072.5522220409398</v>
      </c>
      <c r="O279" s="25">
        <f t="shared" si="98"/>
        <v>160.89253606634099</v>
      </c>
      <c r="P279" s="14">
        <f t="shared" si="112"/>
        <v>12207.9886212897</v>
      </c>
      <c r="Q279" s="25">
        <f t="shared" si="105"/>
        <v>535.66575963083596</v>
      </c>
      <c r="R279" s="14">
        <f t="shared" si="113"/>
        <v>2.5148486889617301</v>
      </c>
      <c r="S279" s="27">
        <f t="shared" si="106"/>
        <v>163.32454000000001</v>
      </c>
      <c r="T279" s="27">
        <f t="shared" si="107"/>
        <v>1.89669666666667</v>
      </c>
      <c r="U279" s="16">
        <f t="shared" si="99"/>
        <v>-2.4320039336590198</v>
      </c>
      <c r="V279" s="16">
        <f t="shared" si="100"/>
        <v>0.61815202229506006</v>
      </c>
      <c r="W279" s="56">
        <f t="shared" si="101"/>
        <v>58303.288</v>
      </c>
      <c r="X279" s="51">
        <f t="shared" si="108"/>
        <v>69103.288</v>
      </c>
      <c r="Y279" s="51">
        <f t="shared" si="109"/>
        <v>103.288</v>
      </c>
      <c r="Z279" s="52">
        <f t="shared" si="102"/>
        <v>-145.92023601954099</v>
      </c>
      <c r="AA279" s="52">
        <f t="shared" si="103"/>
        <v>37.089121337703602</v>
      </c>
      <c r="AB279" s="48">
        <f t="shared" si="104"/>
        <v>122.07988621289699</v>
      </c>
      <c r="AC279" s="48"/>
      <c r="AD279" s="48"/>
    </row>
    <row r="280" spans="1:30" x14ac:dyDescent="0.3">
      <c r="A280" s="10">
        <v>453481</v>
      </c>
      <c r="B280" s="10">
        <v>3045.598</v>
      </c>
      <c r="C280" s="10" t="s">
        <v>887</v>
      </c>
      <c r="D280" s="10" t="s">
        <v>888</v>
      </c>
      <c r="E280" s="10">
        <v>546</v>
      </c>
      <c r="F280" s="12">
        <f t="shared" si="96"/>
        <v>551.5</v>
      </c>
      <c r="H280" s="13">
        <f t="shared" si="93"/>
        <v>39.4944722222222</v>
      </c>
      <c r="I280" s="14">
        <f t="shared" si="94"/>
        <v>52.546427777777801</v>
      </c>
      <c r="J280" s="29">
        <f t="shared" si="92"/>
        <v>0.4944722222222</v>
      </c>
      <c r="K280" s="25">
        <f t="shared" si="95"/>
        <v>5824363.1115744896</v>
      </c>
      <c r="L280" s="14">
        <f t="shared" si="97"/>
        <v>533544.789948983</v>
      </c>
      <c r="M280" s="14">
        <f t="shared" si="110"/>
        <v>-11498.801717</v>
      </c>
      <c r="N280" s="14">
        <f t="shared" si="111"/>
        <v>4067.9618350269702</v>
      </c>
      <c r="O280" s="25">
        <f t="shared" si="98"/>
        <v>160.89741210616901</v>
      </c>
      <c r="P280" s="14">
        <f t="shared" si="112"/>
        <v>12197.161736163</v>
      </c>
      <c r="Q280" s="25">
        <f t="shared" si="105"/>
        <v>535.68651067213398</v>
      </c>
      <c r="R280" s="14">
        <f t="shared" si="113"/>
        <v>2.51718001783544</v>
      </c>
      <c r="S280" s="27">
        <f t="shared" si="106"/>
        <v>163.32454000000001</v>
      </c>
      <c r="T280" s="27">
        <f t="shared" si="107"/>
        <v>1.89669666666667</v>
      </c>
      <c r="U280" s="16">
        <f t="shared" si="99"/>
        <v>-2.4271278938309999</v>
      </c>
      <c r="V280" s="16">
        <f t="shared" si="100"/>
        <v>0.62048335116876996</v>
      </c>
      <c r="W280" s="56">
        <f t="shared" si="101"/>
        <v>58303.368000000002</v>
      </c>
      <c r="X280" s="51">
        <f t="shared" si="108"/>
        <v>69103.368000000002</v>
      </c>
      <c r="Y280" s="51">
        <f t="shared" si="109"/>
        <v>103.368000000002</v>
      </c>
      <c r="Z280" s="52">
        <f t="shared" si="102"/>
        <v>-145.62767362986</v>
      </c>
      <c r="AA280" s="52">
        <f t="shared" si="103"/>
        <v>37.229001070126202</v>
      </c>
      <c r="AB280" s="48">
        <f t="shared" si="104"/>
        <v>121.97161736163</v>
      </c>
      <c r="AC280" s="48"/>
      <c r="AD280" s="48"/>
    </row>
    <row r="281" spans="1:30" x14ac:dyDescent="0.3">
      <c r="A281" s="10">
        <v>453499</v>
      </c>
      <c r="B281" s="10">
        <v>3045.7179999999998</v>
      </c>
      <c r="C281" s="10" t="s">
        <v>889</v>
      </c>
      <c r="D281" s="10" t="s">
        <v>890</v>
      </c>
      <c r="E281" s="10">
        <v>545</v>
      </c>
      <c r="F281" s="12">
        <f t="shared" si="96"/>
        <v>550.5</v>
      </c>
      <c r="H281" s="13">
        <f t="shared" si="93"/>
        <v>39.494391666666701</v>
      </c>
      <c r="I281" s="14">
        <f t="shared" si="94"/>
        <v>52.546599999999998</v>
      </c>
      <c r="J281" s="29">
        <f t="shared" si="92"/>
        <v>0.49439166666670098</v>
      </c>
      <c r="K281" s="25">
        <f t="shared" si="95"/>
        <v>5824382.2387723597</v>
      </c>
      <c r="L281" s="14">
        <f t="shared" si="97"/>
        <v>533539.19384931203</v>
      </c>
      <c r="M281" s="14">
        <f t="shared" si="110"/>
        <v>-11479.67451913</v>
      </c>
      <c r="N281" s="14">
        <f t="shared" si="111"/>
        <v>4062.3657353559902</v>
      </c>
      <c r="O281" s="25">
        <f t="shared" si="98"/>
        <v>160.89221970859799</v>
      </c>
      <c r="P281" s="14">
        <f t="shared" si="112"/>
        <v>12177.2633392301</v>
      </c>
      <c r="Q281" s="25">
        <f t="shared" si="105"/>
        <v>534.72460035296797</v>
      </c>
      <c r="R281" s="14">
        <f t="shared" si="113"/>
        <v>2.5167655951624002</v>
      </c>
      <c r="S281" s="27">
        <f t="shared" si="106"/>
        <v>163.32454000000001</v>
      </c>
      <c r="T281" s="27">
        <f t="shared" si="107"/>
        <v>1.89669666666667</v>
      </c>
      <c r="U281" s="16">
        <f t="shared" si="99"/>
        <v>-2.4323202914020201</v>
      </c>
      <c r="V281" s="16">
        <f t="shared" si="100"/>
        <v>0.62006892849573003</v>
      </c>
      <c r="W281" s="56">
        <f t="shared" si="101"/>
        <v>58303.487999999998</v>
      </c>
      <c r="X281" s="51">
        <f t="shared" si="108"/>
        <v>69103.487999999998</v>
      </c>
      <c r="Y281" s="51">
        <f t="shared" si="109"/>
        <v>103.487999999998</v>
      </c>
      <c r="Z281" s="52">
        <f t="shared" si="102"/>
        <v>-145.939217484121</v>
      </c>
      <c r="AA281" s="52">
        <f t="shared" si="103"/>
        <v>37.204135709743802</v>
      </c>
      <c r="AB281" s="48">
        <f t="shared" si="104"/>
        <v>121.772633392301</v>
      </c>
      <c r="AC281" s="48"/>
      <c r="AD281" s="48"/>
    </row>
    <row r="282" spans="1:30" x14ac:dyDescent="0.3">
      <c r="A282" s="10">
        <v>453511</v>
      </c>
      <c r="B282" s="10">
        <v>3045.7979999999998</v>
      </c>
      <c r="C282" s="10" t="s">
        <v>889</v>
      </c>
      <c r="D282" s="10" t="s">
        <v>890</v>
      </c>
      <c r="E282" s="10">
        <v>544</v>
      </c>
      <c r="F282" s="12">
        <f t="shared" si="96"/>
        <v>549.5</v>
      </c>
      <c r="H282" s="13">
        <f t="shared" si="93"/>
        <v>39.494391666666701</v>
      </c>
      <c r="I282" s="14">
        <f t="shared" si="94"/>
        <v>52.546599999999998</v>
      </c>
      <c r="J282" s="29">
        <f t="shared" si="92"/>
        <v>0.49439166666670098</v>
      </c>
      <c r="K282" s="25">
        <f t="shared" si="95"/>
        <v>5824382.2387723597</v>
      </c>
      <c r="L282" s="14">
        <f t="shared" si="97"/>
        <v>533539.19384931203</v>
      </c>
      <c r="M282" s="14">
        <f t="shared" si="110"/>
        <v>-11479.67451913</v>
      </c>
      <c r="N282" s="14">
        <f t="shared" si="111"/>
        <v>4062.3657353559902</v>
      </c>
      <c r="O282" s="25">
        <f t="shared" si="98"/>
        <v>160.89221970859799</v>
      </c>
      <c r="P282" s="14">
        <f t="shared" si="112"/>
        <v>12177.2633392301</v>
      </c>
      <c r="Q282" s="25">
        <f t="shared" si="105"/>
        <v>533.72460035296797</v>
      </c>
      <c r="R282" s="14">
        <f t="shared" si="113"/>
        <v>2.5120559166099898</v>
      </c>
      <c r="S282" s="27">
        <f t="shared" si="106"/>
        <v>163.32454000000001</v>
      </c>
      <c r="T282" s="27">
        <f t="shared" si="107"/>
        <v>1.89669666666667</v>
      </c>
      <c r="U282" s="16">
        <f t="shared" si="99"/>
        <v>-2.4323202914020201</v>
      </c>
      <c r="V282" s="16">
        <f t="shared" si="100"/>
        <v>0.61535924994332003</v>
      </c>
      <c r="W282" s="56">
        <f t="shared" si="101"/>
        <v>58303.567999999999</v>
      </c>
      <c r="X282" s="51">
        <f t="shared" si="108"/>
        <v>69103.567999999999</v>
      </c>
      <c r="Y282" s="51">
        <f t="shared" si="109"/>
        <v>103.567999999999</v>
      </c>
      <c r="Z282" s="52">
        <f t="shared" si="102"/>
        <v>-145.939217484121</v>
      </c>
      <c r="AA282" s="52">
        <f t="shared" si="103"/>
        <v>36.921554996599198</v>
      </c>
      <c r="AB282" s="48">
        <f t="shared" si="104"/>
        <v>121.772633392301</v>
      </c>
      <c r="AC282" s="48"/>
      <c r="AD282" s="48"/>
    </row>
    <row r="283" spans="1:30" x14ac:dyDescent="0.3">
      <c r="A283" s="10">
        <v>453523</v>
      </c>
      <c r="B283" s="10">
        <v>3045.8780000000002</v>
      </c>
      <c r="C283" s="10" t="s">
        <v>891</v>
      </c>
      <c r="D283" s="10" t="s">
        <v>892</v>
      </c>
      <c r="E283" s="10">
        <v>544</v>
      </c>
      <c r="F283" s="12">
        <f t="shared" si="96"/>
        <v>549.5</v>
      </c>
      <c r="H283" s="13">
        <f t="shared" si="93"/>
        <v>39.494325000000003</v>
      </c>
      <c r="I283" s="14">
        <f t="shared" si="94"/>
        <v>52.546683333333299</v>
      </c>
      <c r="J283" s="29">
        <f t="shared" si="92"/>
        <v>0.49432500000000301</v>
      </c>
      <c r="K283" s="25">
        <f t="shared" si="95"/>
        <v>5824391.4810051499</v>
      </c>
      <c r="L283" s="14">
        <f t="shared" si="97"/>
        <v>533534.60774331004</v>
      </c>
      <c r="M283" s="14">
        <f t="shared" si="110"/>
        <v>-11470.432286339799</v>
      </c>
      <c r="N283" s="14">
        <f t="shared" si="111"/>
        <v>4057.77962935402</v>
      </c>
      <c r="O283" s="25">
        <f t="shared" si="98"/>
        <v>160.89805972129699</v>
      </c>
      <c r="P283" s="14">
        <f t="shared" si="112"/>
        <v>12167.0206852749</v>
      </c>
      <c r="Q283" s="25">
        <f t="shared" si="105"/>
        <v>533.74418268369004</v>
      </c>
      <c r="R283" s="14">
        <f t="shared" si="113"/>
        <v>2.5142643213153302</v>
      </c>
      <c r="S283" s="27">
        <f t="shared" si="106"/>
        <v>163.32454000000001</v>
      </c>
      <c r="T283" s="27">
        <f t="shared" si="107"/>
        <v>1.89669666666667</v>
      </c>
      <c r="U283" s="16">
        <f t="shared" si="99"/>
        <v>-2.42648027870302</v>
      </c>
      <c r="V283" s="16">
        <f t="shared" si="100"/>
        <v>0.61756765464866004</v>
      </c>
      <c r="W283" s="56">
        <f t="shared" si="101"/>
        <v>58303.648000000001</v>
      </c>
      <c r="X283" s="51">
        <f t="shared" si="108"/>
        <v>69103.648000000001</v>
      </c>
      <c r="Y283" s="51">
        <f t="shared" si="109"/>
        <v>103.64800000000101</v>
      </c>
      <c r="Z283" s="52">
        <f t="shared" si="102"/>
        <v>-145.58881672218101</v>
      </c>
      <c r="AA283" s="52">
        <f t="shared" si="103"/>
        <v>37.054059278919603</v>
      </c>
      <c r="AB283" s="48">
        <f t="shared" si="104"/>
        <v>121.670206852749</v>
      </c>
      <c r="AC283" s="48"/>
      <c r="AD283" s="48"/>
    </row>
    <row r="284" spans="1:30" x14ac:dyDescent="0.3">
      <c r="A284" s="10">
        <v>453535</v>
      </c>
      <c r="B284" s="10">
        <v>3045.9580000000001</v>
      </c>
      <c r="C284" s="10" t="s">
        <v>893</v>
      </c>
      <c r="D284" s="10" t="s">
        <v>894</v>
      </c>
      <c r="E284" s="10">
        <v>544</v>
      </c>
      <c r="F284" s="12">
        <f t="shared" si="96"/>
        <v>549.5</v>
      </c>
      <c r="H284" s="13">
        <f t="shared" si="93"/>
        <v>39.4942833333333</v>
      </c>
      <c r="I284" s="14">
        <f t="shared" si="94"/>
        <v>52.546769444444401</v>
      </c>
      <c r="J284" s="29">
        <f t="shared" si="92"/>
        <v>0.49428333333329999</v>
      </c>
      <c r="K284" s="25">
        <f t="shared" si="95"/>
        <v>5824401.0439640395</v>
      </c>
      <c r="L284" s="14">
        <f t="shared" si="97"/>
        <v>533531.71550303197</v>
      </c>
      <c r="M284" s="14">
        <f t="shared" si="110"/>
        <v>-11460.8693274501</v>
      </c>
      <c r="N284" s="14">
        <f t="shared" si="111"/>
        <v>4054.8873890759401</v>
      </c>
      <c r="O284" s="25">
        <f t="shared" si="98"/>
        <v>160.895879241502</v>
      </c>
      <c r="P284" s="14">
        <f t="shared" si="112"/>
        <v>12157.040654656599</v>
      </c>
      <c r="Q284" s="25">
        <f t="shared" si="105"/>
        <v>533.76324706982598</v>
      </c>
      <c r="R284" s="14">
        <f t="shared" si="113"/>
        <v>2.5164196103788998</v>
      </c>
      <c r="S284" s="27">
        <f t="shared" si="106"/>
        <v>163.32454000000001</v>
      </c>
      <c r="T284" s="27">
        <f t="shared" si="107"/>
        <v>1.89669666666667</v>
      </c>
      <c r="U284" s="16">
        <f t="shared" si="99"/>
        <v>-2.42866075849801</v>
      </c>
      <c r="V284" s="16">
        <f t="shared" si="100"/>
        <v>0.61972294371223002</v>
      </c>
      <c r="W284" s="56">
        <f t="shared" si="101"/>
        <v>58303.728000000003</v>
      </c>
      <c r="X284" s="51">
        <f t="shared" si="108"/>
        <v>69103.728000000003</v>
      </c>
      <c r="Y284" s="51">
        <f t="shared" si="109"/>
        <v>103.72800000000299</v>
      </c>
      <c r="Z284" s="52">
        <f t="shared" si="102"/>
        <v>-145.71964550988099</v>
      </c>
      <c r="AA284" s="52">
        <f t="shared" si="103"/>
        <v>37.183376622733803</v>
      </c>
      <c r="AB284" s="48">
        <f t="shared" si="104"/>
        <v>121.57040654656601</v>
      </c>
      <c r="AC284" s="48"/>
      <c r="AD284" s="48"/>
    </row>
    <row r="285" spans="1:30" x14ac:dyDescent="0.3">
      <c r="A285" s="10">
        <v>453551</v>
      </c>
      <c r="B285" s="10">
        <v>3046.078</v>
      </c>
      <c r="C285" s="10" t="s">
        <v>895</v>
      </c>
      <c r="D285" s="10" t="s">
        <v>896</v>
      </c>
      <c r="E285" s="10">
        <v>543</v>
      </c>
      <c r="F285" s="12">
        <f t="shared" si="96"/>
        <v>548.5</v>
      </c>
      <c r="H285" s="13">
        <f t="shared" si="93"/>
        <v>39.494216666666702</v>
      </c>
      <c r="I285" s="14">
        <f t="shared" si="94"/>
        <v>52.546855555555602</v>
      </c>
      <c r="J285" s="29">
        <f t="shared" si="92"/>
        <v>0.494216666666702</v>
      </c>
      <c r="K285" s="25">
        <f t="shared" si="95"/>
        <v>5824410.5953110298</v>
      </c>
      <c r="L285" s="14">
        <f t="shared" si="97"/>
        <v>533527.12731153797</v>
      </c>
      <c r="M285" s="14">
        <f t="shared" si="110"/>
        <v>-11451.3179804598</v>
      </c>
      <c r="N285" s="14">
        <f t="shared" si="111"/>
        <v>4050.29919758195</v>
      </c>
      <c r="O285" s="25">
        <f t="shared" si="98"/>
        <v>160.90125513632699</v>
      </c>
      <c r="P285" s="14">
        <f t="shared" si="112"/>
        <v>12146.505961779099</v>
      </c>
      <c r="Q285" s="25">
        <f t="shared" si="105"/>
        <v>532.78335402978303</v>
      </c>
      <c r="R285" s="14">
        <f t="shared" si="113"/>
        <v>2.5139768392280701</v>
      </c>
      <c r="S285" s="27">
        <f t="shared" si="106"/>
        <v>163.32454000000001</v>
      </c>
      <c r="T285" s="27">
        <f t="shared" si="107"/>
        <v>1.89669666666667</v>
      </c>
      <c r="U285" s="16">
        <f t="shared" si="99"/>
        <v>-2.42328486367302</v>
      </c>
      <c r="V285" s="16">
        <f t="shared" si="100"/>
        <v>0.6172801725614</v>
      </c>
      <c r="W285" s="56">
        <f t="shared" si="101"/>
        <v>58303.847999999904</v>
      </c>
      <c r="X285" s="51">
        <f t="shared" si="108"/>
        <v>69103.847999999896</v>
      </c>
      <c r="Y285" s="51">
        <f t="shared" si="109"/>
        <v>103.847999999896</v>
      </c>
      <c r="Z285" s="52">
        <f t="shared" si="102"/>
        <v>-145.39709182038101</v>
      </c>
      <c r="AA285" s="52">
        <f t="shared" si="103"/>
        <v>37.036810353683997</v>
      </c>
      <c r="AB285" s="48">
        <f t="shared" si="104"/>
        <v>121.465059617791</v>
      </c>
      <c r="AC285" s="48"/>
      <c r="AD285" s="48"/>
    </row>
    <row r="286" spans="1:30" x14ac:dyDescent="0.3">
      <c r="A286" s="10">
        <v>453563</v>
      </c>
      <c r="B286" s="10">
        <v>3046.1579999999999</v>
      </c>
      <c r="C286" s="10" t="s">
        <v>897</v>
      </c>
      <c r="D286" s="10" t="s">
        <v>898</v>
      </c>
      <c r="E286" s="10">
        <v>543</v>
      </c>
      <c r="F286" s="12">
        <f t="shared" si="96"/>
        <v>548.5</v>
      </c>
      <c r="H286" s="13">
        <f t="shared" si="93"/>
        <v>39.494174999999998</v>
      </c>
      <c r="I286" s="14">
        <f t="shared" si="94"/>
        <v>52.546944444444399</v>
      </c>
      <c r="J286" s="29">
        <f t="shared" si="92"/>
        <v>0.49417499999999798</v>
      </c>
      <c r="K286" s="25">
        <f t="shared" si="95"/>
        <v>5824420.4673815602</v>
      </c>
      <c r="L286" s="14">
        <f t="shared" si="97"/>
        <v>533524.232980047</v>
      </c>
      <c r="M286" s="14">
        <f t="shared" si="110"/>
        <v>-11441.4459099294</v>
      </c>
      <c r="N286" s="14">
        <f t="shared" si="111"/>
        <v>4047.4048660909698</v>
      </c>
      <c r="O286" s="25">
        <f t="shared" si="98"/>
        <v>160.898596233777</v>
      </c>
      <c r="P286" s="14">
        <f t="shared" si="112"/>
        <v>12136.2337922395</v>
      </c>
      <c r="Q286" s="25">
        <f t="shared" si="105"/>
        <v>532.802943141284</v>
      </c>
      <c r="R286" s="14">
        <f t="shared" si="113"/>
        <v>2.5161986206604099</v>
      </c>
      <c r="S286" s="27">
        <f t="shared" si="106"/>
        <v>163.32454000000001</v>
      </c>
      <c r="T286" s="27">
        <f t="shared" si="107"/>
        <v>1.89669666666667</v>
      </c>
      <c r="U286" s="16">
        <f t="shared" si="99"/>
        <v>-2.4259437662230101</v>
      </c>
      <c r="V286" s="16">
        <f t="shared" si="100"/>
        <v>0.61950195399373997</v>
      </c>
      <c r="W286" s="56">
        <f t="shared" si="101"/>
        <v>58303.928</v>
      </c>
      <c r="X286" s="51">
        <f t="shared" si="108"/>
        <v>69103.928</v>
      </c>
      <c r="Y286" s="51">
        <f t="shared" si="109"/>
        <v>103.928</v>
      </c>
      <c r="Z286" s="52">
        <f t="shared" si="102"/>
        <v>-145.55662597338099</v>
      </c>
      <c r="AA286" s="52">
        <f t="shared" si="103"/>
        <v>37.170117239624403</v>
      </c>
      <c r="AB286" s="48">
        <f t="shared" si="104"/>
        <v>121.362337922395</v>
      </c>
      <c r="AC286" s="48"/>
      <c r="AD286" s="48"/>
    </row>
    <row r="287" spans="1:30" x14ac:dyDescent="0.3">
      <c r="A287" s="10">
        <v>453575</v>
      </c>
      <c r="B287" s="10">
        <v>3046.2379999999998</v>
      </c>
      <c r="C287" s="10" t="s">
        <v>897</v>
      </c>
      <c r="D287" s="10" t="s">
        <v>898</v>
      </c>
      <c r="E287" s="10">
        <v>542</v>
      </c>
      <c r="F287" s="12">
        <f t="shared" si="96"/>
        <v>547.5</v>
      </c>
      <c r="H287" s="13">
        <f t="shared" si="93"/>
        <v>39.494174999999998</v>
      </c>
      <c r="I287" s="14">
        <f t="shared" si="94"/>
        <v>52.546944444444399</v>
      </c>
      <c r="J287" s="29">
        <f t="shared" si="92"/>
        <v>0.49417499999999798</v>
      </c>
      <c r="K287" s="25">
        <f t="shared" si="95"/>
        <v>5824420.4673815602</v>
      </c>
      <c r="L287" s="14">
        <f t="shared" si="97"/>
        <v>533524.232980047</v>
      </c>
      <c r="M287" s="14">
        <f t="shared" si="110"/>
        <v>-11441.4459099294</v>
      </c>
      <c r="N287" s="14">
        <f t="shared" si="111"/>
        <v>4047.4048660909698</v>
      </c>
      <c r="O287" s="25">
        <f t="shared" si="98"/>
        <v>160.898596233777</v>
      </c>
      <c r="P287" s="14">
        <f t="shared" si="112"/>
        <v>12136.2337922395</v>
      </c>
      <c r="Q287" s="25">
        <f t="shared" si="105"/>
        <v>531.802943141284</v>
      </c>
      <c r="R287" s="14">
        <f t="shared" si="113"/>
        <v>2.5114730219541501</v>
      </c>
      <c r="S287" s="27">
        <f t="shared" si="106"/>
        <v>163.32454000000001</v>
      </c>
      <c r="T287" s="27">
        <f t="shared" si="107"/>
        <v>1.89669666666667</v>
      </c>
      <c r="U287" s="16">
        <f t="shared" si="99"/>
        <v>-2.4259437662230101</v>
      </c>
      <c r="V287" s="16">
        <f t="shared" si="100"/>
        <v>0.61477635528747998</v>
      </c>
      <c r="W287" s="56">
        <f t="shared" si="101"/>
        <v>58304.008000000002</v>
      </c>
      <c r="X287" s="51">
        <f t="shared" si="108"/>
        <v>69104.008000000002</v>
      </c>
      <c r="Y287" s="51">
        <f t="shared" si="109"/>
        <v>104.008000000002</v>
      </c>
      <c r="Z287" s="52">
        <f t="shared" si="102"/>
        <v>-145.55662597338099</v>
      </c>
      <c r="AA287" s="52">
        <f t="shared" si="103"/>
        <v>36.886581317248798</v>
      </c>
      <c r="AB287" s="48">
        <f t="shared" si="104"/>
        <v>121.362337922395</v>
      </c>
      <c r="AC287" s="48"/>
      <c r="AD287" s="48"/>
    </row>
    <row r="288" spans="1:30" x14ac:dyDescent="0.3">
      <c r="A288" s="10">
        <v>453593</v>
      </c>
      <c r="B288" s="10">
        <v>3046.3580000000002</v>
      </c>
      <c r="C288" s="10" t="s">
        <v>899</v>
      </c>
      <c r="D288" s="10" t="s">
        <v>900</v>
      </c>
      <c r="E288" s="10">
        <v>541</v>
      </c>
      <c r="F288" s="12">
        <f t="shared" si="96"/>
        <v>546.5</v>
      </c>
      <c r="H288" s="13">
        <f t="shared" si="93"/>
        <v>39.494066666666697</v>
      </c>
      <c r="I288" s="14">
        <f t="shared" si="94"/>
        <v>52.547091666666702</v>
      </c>
      <c r="J288" s="29">
        <f t="shared" si="92"/>
        <v>0.49406666666669702</v>
      </c>
      <c r="K288" s="25">
        <f t="shared" si="95"/>
        <v>5824436.79974028</v>
      </c>
      <c r="L288" s="14">
        <f t="shared" si="97"/>
        <v>533516.77167553804</v>
      </c>
      <c r="M288" s="14">
        <f t="shared" si="110"/>
        <v>-11425.113551209601</v>
      </c>
      <c r="N288" s="14">
        <f t="shared" si="111"/>
        <v>4039.9435615820098</v>
      </c>
      <c r="O288" s="25">
        <f t="shared" si="98"/>
        <v>160.90610125191799</v>
      </c>
      <c r="P288" s="14">
        <f t="shared" si="112"/>
        <v>12118.348222377601</v>
      </c>
      <c r="Q288" s="25">
        <f t="shared" si="105"/>
        <v>530.83701151805803</v>
      </c>
      <c r="R288" s="14">
        <f t="shared" si="113"/>
        <v>2.5106107678579601</v>
      </c>
      <c r="S288" s="27">
        <f t="shared" si="106"/>
        <v>163.32454000000001</v>
      </c>
      <c r="T288" s="27">
        <f t="shared" si="107"/>
        <v>1.89669666666667</v>
      </c>
      <c r="U288" s="16">
        <f t="shared" si="99"/>
        <v>-2.41843874808202</v>
      </c>
      <c r="V288" s="16">
        <f t="shared" si="100"/>
        <v>0.61391410119128997</v>
      </c>
      <c r="W288" s="56">
        <f t="shared" si="101"/>
        <v>58304.127999999997</v>
      </c>
      <c r="X288" s="51">
        <f t="shared" si="108"/>
        <v>69104.127999999997</v>
      </c>
      <c r="Y288" s="51">
        <f t="shared" si="109"/>
        <v>104.127999999997</v>
      </c>
      <c r="Z288" s="52">
        <f t="shared" si="102"/>
        <v>-145.10632488492101</v>
      </c>
      <c r="AA288" s="52">
        <f t="shared" si="103"/>
        <v>36.834846071477401</v>
      </c>
      <c r="AB288" s="48">
        <f t="shared" si="104"/>
        <v>121.183482223776</v>
      </c>
      <c r="AC288" s="48"/>
      <c r="AD288" s="48"/>
    </row>
    <row r="289" spans="1:30" x14ac:dyDescent="0.3">
      <c r="A289" s="10">
        <v>453605</v>
      </c>
      <c r="B289" s="10">
        <v>3046.4380000000001</v>
      </c>
      <c r="C289" s="10" t="s">
        <v>901</v>
      </c>
      <c r="D289" s="10" t="s">
        <v>902</v>
      </c>
      <c r="E289" s="10">
        <v>541</v>
      </c>
      <c r="F289" s="12">
        <f t="shared" si="96"/>
        <v>546.5</v>
      </c>
      <c r="H289" s="13">
        <f t="shared" si="93"/>
        <v>39.494027777777802</v>
      </c>
      <c r="I289" s="14">
        <f t="shared" si="94"/>
        <v>52.547177777777797</v>
      </c>
      <c r="J289" s="29">
        <f t="shared" si="92"/>
        <v>0.49402777777780199</v>
      </c>
      <c r="K289" s="25">
        <f t="shared" si="95"/>
        <v>5824446.3640000001</v>
      </c>
      <c r="L289" s="14">
        <f t="shared" si="97"/>
        <v>533514.06793427002</v>
      </c>
      <c r="M289" s="14">
        <f t="shared" si="110"/>
        <v>-11415.5492914896</v>
      </c>
      <c r="N289" s="14">
        <f t="shared" si="111"/>
        <v>4037.2398203139901</v>
      </c>
      <c r="O289" s="25">
        <f t="shared" si="98"/>
        <v>160.903075662091</v>
      </c>
      <c r="P289" s="14">
        <f t="shared" si="112"/>
        <v>12108.4297492762</v>
      </c>
      <c r="Q289" s="25">
        <f t="shared" si="105"/>
        <v>530.85588253715002</v>
      </c>
      <c r="R289" s="14">
        <f t="shared" si="113"/>
        <v>2.51275800457466</v>
      </c>
      <c r="S289" s="27">
        <f t="shared" si="106"/>
        <v>163.32454000000001</v>
      </c>
      <c r="T289" s="27">
        <f t="shared" si="107"/>
        <v>1.89669666666667</v>
      </c>
      <c r="U289" s="16">
        <f t="shared" si="99"/>
        <v>-2.4214643379090099</v>
      </c>
      <c r="V289" s="16">
        <f t="shared" si="100"/>
        <v>0.61606133790799</v>
      </c>
      <c r="W289" s="56">
        <f t="shared" si="101"/>
        <v>58304.207999999999</v>
      </c>
      <c r="X289" s="51">
        <f t="shared" si="108"/>
        <v>69104.207999999999</v>
      </c>
      <c r="Y289" s="51">
        <f t="shared" si="109"/>
        <v>104.207999999999</v>
      </c>
      <c r="Z289" s="52">
        <f t="shared" si="102"/>
        <v>-145.287860274541</v>
      </c>
      <c r="AA289" s="52">
        <f t="shared" si="103"/>
        <v>36.963680274479401</v>
      </c>
      <c r="AB289" s="48">
        <f t="shared" si="104"/>
        <v>121.084297492762</v>
      </c>
      <c r="AC289" s="48"/>
      <c r="AD289" s="48"/>
    </row>
    <row r="290" spans="1:30" x14ac:dyDescent="0.3">
      <c r="A290" s="10">
        <v>453617</v>
      </c>
      <c r="B290" s="10">
        <v>3046.518</v>
      </c>
      <c r="C290" s="10" t="s">
        <v>903</v>
      </c>
      <c r="D290" s="10" t="s">
        <v>904</v>
      </c>
      <c r="E290" s="10">
        <v>541</v>
      </c>
      <c r="F290" s="12">
        <f t="shared" si="96"/>
        <v>546.5</v>
      </c>
      <c r="H290" s="13">
        <f t="shared" si="93"/>
        <v>39.493983333333297</v>
      </c>
      <c r="I290" s="14">
        <f t="shared" si="94"/>
        <v>52.547263888888899</v>
      </c>
      <c r="J290" s="29">
        <f t="shared" si="92"/>
        <v>0.49398333333329703</v>
      </c>
      <c r="K290" s="25">
        <f t="shared" si="95"/>
        <v>5824455.9256817698</v>
      </c>
      <c r="L290" s="14">
        <f t="shared" si="97"/>
        <v>533510.98732624901</v>
      </c>
      <c r="M290" s="14">
        <f t="shared" si="110"/>
        <v>-11405.987609719799</v>
      </c>
      <c r="N290" s="14">
        <f t="shared" si="111"/>
        <v>4034.1592122929901</v>
      </c>
      <c r="O290" s="25">
        <f t="shared" si="98"/>
        <v>160.901731794075</v>
      </c>
      <c r="P290" s="14">
        <f t="shared" si="112"/>
        <v>12098.388070450101</v>
      </c>
      <c r="Q290" s="25">
        <f t="shared" si="105"/>
        <v>530.87497222838999</v>
      </c>
      <c r="R290" s="14">
        <f t="shared" si="113"/>
        <v>2.5149354294773101</v>
      </c>
      <c r="S290" s="27">
        <f t="shared" si="106"/>
        <v>163.32454000000001</v>
      </c>
      <c r="T290" s="27">
        <f t="shared" si="107"/>
        <v>1.89669666666667</v>
      </c>
      <c r="U290" s="16">
        <f t="shared" si="99"/>
        <v>-2.4228082059250098</v>
      </c>
      <c r="V290" s="16">
        <f t="shared" si="100"/>
        <v>0.61823876281064005</v>
      </c>
      <c r="W290" s="56">
        <f t="shared" si="101"/>
        <v>58304.288</v>
      </c>
      <c r="X290" s="51">
        <f t="shared" si="108"/>
        <v>69104.288</v>
      </c>
      <c r="Y290" s="51">
        <f t="shared" si="109"/>
        <v>104.288</v>
      </c>
      <c r="Z290" s="52">
        <f t="shared" si="102"/>
        <v>-145.36849235550099</v>
      </c>
      <c r="AA290" s="52">
        <f t="shared" si="103"/>
        <v>37.094325768638399</v>
      </c>
      <c r="AB290" s="48">
        <f t="shared" si="104"/>
        <v>120.983880704501</v>
      </c>
      <c r="AC290" s="48"/>
      <c r="AD290" s="48"/>
    </row>
    <row r="291" spans="1:30" x14ac:dyDescent="0.3">
      <c r="A291" s="10">
        <v>453629</v>
      </c>
      <c r="B291" s="10">
        <v>3046.598</v>
      </c>
      <c r="C291" s="10" t="s">
        <v>903</v>
      </c>
      <c r="D291" s="10" t="s">
        <v>904</v>
      </c>
      <c r="E291" s="10">
        <v>540</v>
      </c>
      <c r="F291" s="12">
        <f t="shared" si="96"/>
        <v>545.5</v>
      </c>
      <c r="H291" s="13">
        <f t="shared" si="93"/>
        <v>39.493983333333297</v>
      </c>
      <c r="I291" s="14">
        <f t="shared" si="94"/>
        <v>52.547263888888899</v>
      </c>
      <c r="J291" s="29">
        <f t="shared" si="92"/>
        <v>0.49398333333329703</v>
      </c>
      <c r="K291" s="25">
        <f t="shared" si="95"/>
        <v>5824455.9256817698</v>
      </c>
      <c r="L291" s="14">
        <f t="shared" si="97"/>
        <v>533510.98732624901</v>
      </c>
      <c r="M291" s="14">
        <f t="shared" si="110"/>
        <v>-11405.987609719799</v>
      </c>
      <c r="N291" s="14">
        <f t="shared" si="111"/>
        <v>4034.1592122929901</v>
      </c>
      <c r="O291" s="25">
        <f t="shared" si="98"/>
        <v>160.901731794075</v>
      </c>
      <c r="P291" s="14">
        <f t="shared" si="112"/>
        <v>12098.388070450101</v>
      </c>
      <c r="Q291" s="25">
        <f t="shared" si="105"/>
        <v>529.87497222838999</v>
      </c>
      <c r="R291" s="14">
        <f t="shared" si="113"/>
        <v>2.51019505294517</v>
      </c>
      <c r="S291" s="27">
        <f t="shared" si="106"/>
        <v>163.32454000000001</v>
      </c>
      <c r="T291" s="27">
        <f t="shared" si="107"/>
        <v>1.89669666666667</v>
      </c>
      <c r="U291" s="16">
        <f t="shared" si="99"/>
        <v>-2.4228082059250098</v>
      </c>
      <c r="V291" s="16">
        <f t="shared" si="100"/>
        <v>0.61349838627849995</v>
      </c>
      <c r="W291" s="56">
        <f t="shared" si="101"/>
        <v>58304.368000000002</v>
      </c>
      <c r="X291" s="51">
        <f t="shared" si="108"/>
        <v>69104.368000000002</v>
      </c>
      <c r="Y291" s="51">
        <f t="shared" si="109"/>
        <v>104.368000000002</v>
      </c>
      <c r="Z291" s="52">
        <f t="shared" si="102"/>
        <v>-145.36849235550099</v>
      </c>
      <c r="AA291" s="52">
        <f t="shared" si="103"/>
        <v>36.809903176710002</v>
      </c>
      <c r="AB291" s="48">
        <f t="shared" si="104"/>
        <v>120.983880704501</v>
      </c>
      <c r="AC291" s="48"/>
      <c r="AD291" s="48"/>
    </row>
    <row r="292" spans="1:30" x14ac:dyDescent="0.3">
      <c r="A292" s="10">
        <v>453641</v>
      </c>
      <c r="B292" s="10">
        <v>3046.6779999999999</v>
      </c>
      <c r="C292" s="10" t="s">
        <v>905</v>
      </c>
      <c r="D292" s="10" t="s">
        <v>906</v>
      </c>
      <c r="E292" s="10">
        <v>539</v>
      </c>
      <c r="F292" s="12">
        <f t="shared" si="96"/>
        <v>544.5</v>
      </c>
      <c r="H292" s="13">
        <f t="shared" si="93"/>
        <v>39.493916666666699</v>
      </c>
      <c r="I292" s="14">
        <f t="shared" si="94"/>
        <v>52.5473472222222</v>
      </c>
      <c r="J292" s="29">
        <f t="shared" si="92"/>
        <v>0.49391666666669898</v>
      </c>
      <c r="K292" s="25">
        <f t="shared" si="95"/>
        <v>5824465.16794152</v>
      </c>
      <c r="L292" s="14">
        <f t="shared" si="97"/>
        <v>533506.40134032106</v>
      </c>
      <c r="M292" s="14">
        <f t="shared" si="110"/>
        <v>-11396.7453499697</v>
      </c>
      <c r="N292" s="14">
        <f t="shared" si="111"/>
        <v>4029.5732263650202</v>
      </c>
      <c r="O292" s="25">
        <f t="shared" si="98"/>
        <v>160.90761739348699</v>
      </c>
      <c r="P292" s="14">
        <f t="shared" si="112"/>
        <v>12088.1456377185</v>
      </c>
      <c r="Q292" s="25">
        <f t="shared" si="105"/>
        <v>528.89442724545904</v>
      </c>
      <c r="R292" s="14">
        <f t="shared" si="113"/>
        <v>2.5076712536026999</v>
      </c>
      <c r="S292" s="27">
        <f t="shared" si="106"/>
        <v>163.32454000000001</v>
      </c>
      <c r="T292" s="27">
        <f t="shared" si="107"/>
        <v>1.89669666666667</v>
      </c>
      <c r="U292" s="16">
        <f t="shared" si="99"/>
        <v>-2.41692260651303</v>
      </c>
      <c r="V292" s="16">
        <f t="shared" si="100"/>
        <v>0.61097458693603002</v>
      </c>
      <c r="W292" s="56">
        <f t="shared" si="101"/>
        <v>58304.447999999997</v>
      </c>
      <c r="X292" s="51">
        <f t="shared" si="108"/>
        <v>69104.448000000004</v>
      </c>
      <c r="Y292" s="51">
        <f t="shared" si="109"/>
        <v>104.448000000004</v>
      </c>
      <c r="Z292" s="52">
        <f t="shared" si="102"/>
        <v>-145.01535639078199</v>
      </c>
      <c r="AA292" s="52">
        <f t="shared" si="103"/>
        <v>36.658475216161797</v>
      </c>
      <c r="AB292" s="48">
        <f t="shared" si="104"/>
        <v>120.881456377185</v>
      </c>
      <c r="AC292" s="48"/>
      <c r="AD292" s="48"/>
    </row>
    <row r="293" spans="1:30" x14ac:dyDescent="0.3">
      <c r="A293" s="10">
        <v>453647</v>
      </c>
      <c r="B293" s="10">
        <v>3046.7179999999998</v>
      </c>
      <c r="C293" s="10" t="s">
        <v>905</v>
      </c>
      <c r="D293" s="10" t="s">
        <v>906</v>
      </c>
      <c r="E293" s="10">
        <v>539</v>
      </c>
      <c r="F293" s="12">
        <f t="shared" si="96"/>
        <v>544.5</v>
      </c>
      <c r="H293" s="13">
        <f t="shared" si="93"/>
        <v>39.493916666666699</v>
      </c>
      <c r="I293" s="14">
        <f t="shared" si="94"/>
        <v>52.5473472222222</v>
      </c>
      <c r="J293" s="29">
        <f t="shared" si="92"/>
        <v>0.49391666666669898</v>
      </c>
      <c r="K293" s="25">
        <f t="shared" si="95"/>
        <v>5824465.16794152</v>
      </c>
      <c r="L293" s="14">
        <f t="shared" si="97"/>
        <v>533506.40134032106</v>
      </c>
      <c r="M293" s="14">
        <f t="shared" si="110"/>
        <v>-11396.7453499697</v>
      </c>
      <c r="N293" s="14">
        <f t="shared" si="111"/>
        <v>4029.5732263650202</v>
      </c>
      <c r="O293" s="25">
        <f t="shared" si="98"/>
        <v>160.90761739348699</v>
      </c>
      <c r="P293" s="14">
        <f t="shared" si="112"/>
        <v>12088.1456377185</v>
      </c>
      <c r="Q293" s="25">
        <f t="shared" si="105"/>
        <v>528.89442724545904</v>
      </c>
      <c r="R293" s="14">
        <f t="shared" si="113"/>
        <v>2.5076712536026999</v>
      </c>
      <c r="S293" s="27">
        <f t="shared" si="106"/>
        <v>163.32454000000001</v>
      </c>
      <c r="T293" s="27">
        <f t="shared" si="107"/>
        <v>1.89669666666667</v>
      </c>
      <c r="U293" s="16">
        <f t="shared" si="99"/>
        <v>-2.41692260651303</v>
      </c>
      <c r="V293" s="16">
        <f t="shared" si="100"/>
        <v>0.61097458693603002</v>
      </c>
      <c r="W293" s="56">
        <f t="shared" si="101"/>
        <v>58304.487999999998</v>
      </c>
      <c r="X293" s="51">
        <f t="shared" si="108"/>
        <v>69104.487999999998</v>
      </c>
      <c r="Y293" s="51">
        <f t="shared" si="109"/>
        <v>104.487999999998</v>
      </c>
      <c r="Z293" s="52">
        <f t="shared" si="102"/>
        <v>-145.01535639078199</v>
      </c>
      <c r="AA293" s="52">
        <f t="shared" si="103"/>
        <v>36.658475216161797</v>
      </c>
      <c r="AB293" s="48">
        <f t="shared" si="104"/>
        <v>120.881456377185</v>
      </c>
      <c r="AC293" s="48"/>
      <c r="AD293" s="48"/>
    </row>
    <row r="294" spans="1:30" x14ac:dyDescent="0.3">
      <c r="A294" s="10">
        <v>453659</v>
      </c>
      <c r="B294" s="10">
        <v>3046.7979999999998</v>
      </c>
      <c r="C294" s="10" t="s">
        <v>907</v>
      </c>
      <c r="D294" s="10" t="s">
        <v>908</v>
      </c>
      <c r="E294" s="10">
        <v>539</v>
      </c>
      <c r="F294" s="12">
        <f t="shared" si="96"/>
        <v>544.5</v>
      </c>
      <c r="H294" s="13">
        <f t="shared" si="93"/>
        <v>39.4938694444444</v>
      </c>
      <c r="I294" s="14">
        <f t="shared" si="94"/>
        <v>52.547433333333302</v>
      </c>
      <c r="J294" s="29">
        <f t="shared" si="92"/>
        <v>0.49386944444440001</v>
      </c>
      <c r="K294" s="25">
        <f t="shared" si="95"/>
        <v>5824474.7283388097</v>
      </c>
      <c r="L294" s="14">
        <f t="shared" si="97"/>
        <v>533503.13232072699</v>
      </c>
      <c r="M294" s="14">
        <f t="shared" si="110"/>
        <v>-11387.18495268</v>
      </c>
      <c r="N294" s="14">
        <f t="shared" si="111"/>
        <v>4026.3042067709598</v>
      </c>
      <c r="O294" s="25">
        <f t="shared" si="98"/>
        <v>160.90711973363301</v>
      </c>
      <c r="P294" s="14">
        <f t="shared" si="112"/>
        <v>12078.0423377302</v>
      </c>
      <c r="Q294" s="25">
        <f t="shared" si="105"/>
        <v>528.91360184380505</v>
      </c>
      <c r="R294" s="14">
        <f t="shared" si="113"/>
        <v>2.5098613141101902</v>
      </c>
      <c r="S294" s="27">
        <f t="shared" si="106"/>
        <v>163.32454000000001</v>
      </c>
      <c r="T294" s="27">
        <f t="shared" si="107"/>
        <v>1.89669666666667</v>
      </c>
      <c r="U294" s="16">
        <f t="shared" si="99"/>
        <v>-2.4174202663669999</v>
      </c>
      <c r="V294" s="16">
        <f t="shared" si="100"/>
        <v>0.61316464744351995</v>
      </c>
      <c r="W294" s="56">
        <f t="shared" si="101"/>
        <v>58304.567999999999</v>
      </c>
      <c r="X294" s="51">
        <f t="shared" si="108"/>
        <v>69104.567999999999</v>
      </c>
      <c r="Y294" s="51">
        <f t="shared" si="109"/>
        <v>104.567999999999</v>
      </c>
      <c r="Z294" s="52">
        <f t="shared" si="102"/>
        <v>-145.04521598202001</v>
      </c>
      <c r="AA294" s="52">
        <f t="shared" si="103"/>
        <v>36.789878846611202</v>
      </c>
      <c r="AB294" s="48">
        <f t="shared" si="104"/>
        <v>120.780423377302</v>
      </c>
      <c r="AC294" s="48"/>
      <c r="AD294" s="48"/>
    </row>
    <row r="295" spans="1:30" s="159" customFormat="1" x14ac:dyDescent="0.3">
      <c r="A295" s="166">
        <v>453671</v>
      </c>
      <c r="B295" s="166">
        <v>3046.8780000000002</v>
      </c>
      <c r="C295" s="166" t="s">
        <v>909</v>
      </c>
      <c r="D295" s="166" t="s">
        <v>910</v>
      </c>
      <c r="E295" s="166">
        <v>539</v>
      </c>
      <c r="F295" s="167">
        <f t="shared" si="96"/>
        <v>544.5</v>
      </c>
      <c r="G295" s="166"/>
      <c r="H295" s="168">
        <f t="shared" si="93"/>
        <v>39.493808333333298</v>
      </c>
      <c r="I295" s="168">
        <f t="shared" si="94"/>
        <v>52.547519444444397</v>
      </c>
      <c r="J295" s="169">
        <f t="shared" si="92"/>
        <v>0.49380833333329799</v>
      </c>
      <c r="K295" s="170">
        <f t="shared" si="95"/>
        <v>5824484.2822917402</v>
      </c>
      <c r="L295" s="168">
        <f t="shared" si="97"/>
        <v>533498.92112657195</v>
      </c>
      <c r="M295" s="168">
        <f t="shared" si="110"/>
        <v>-11377.630999749499</v>
      </c>
      <c r="N295" s="168">
        <f t="shared" si="111"/>
        <v>4022.0930126159201</v>
      </c>
      <c r="O295" s="170">
        <f t="shared" si="98"/>
        <v>160.910848895675</v>
      </c>
      <c r="P295" s="168">
        <f t="shared" si="112"/>
        <v>12067.631058687301</v>
      </c>
      <c r="Q295" s="170">
        <f t="shared" si="105"/>
        <v>528.93334416852201</v>
      </c>
      <c r="R295" s="168">
        <f t="shared" si="113"/>
        <v>2.5121218949224402</v>
      </c>
      <c r="S295" s="171">
        <f t="shared" si="106"/>
        <v>163.32454000000001</v>
      </c>
      <c r="T295" s="171">
        <f t="shared" si="107"/>
        <v>1.89669666666667</v>
      </c>
      <c r="U295" s="172">
        <f t="shared" si="99"/>
        <v>-2.41369110432501</v>
      </c>
      <c r="V295" s="172">
        <f t="shared" si="100"/>
        <v>0.61542522825576995</v>
      </c>
      <c r="W295" s="173">
        <f t="shared" si="101"/>
        <v>58304.648000000001</v>
      </c>
      <c r="X295" s="174">
        <f t="shared" si="108"/>
        <v>69104.648000000001</v>
      </c>
      <c r="Y295" s="174">
        <f t="shared" si="109"/>
        <v>104.64800000000101</v>
      </c>
      <c r="Z295" s="175">
        <f t="shared" si="102"/>
        <v>-144.82146625950099</v>
      </c>
      <c r="AA295" s="175">
        <f t="shared" si="103"/>
        <v>36.925513695346197</v>
      </c>
      <c r="AB295" s="176">
        <f t="shared" si="104"/>
        <v>120.676310586873</v>
      </c>
      <c r="AC295" s="176"/>
      <c r="AD295" s="176"/>
    </row>
    <row r="296" spans="1:30" x14ac:dyDescent="0.3">
      <c r="A296" s="10">
        <v>453807</v>
      </c>
      <c r="B296" s="10">
        <v>3047.7979999999998</v>
      </c>
      <c r="C296" s="10" t="s">
        <v>911</v>
      </c>
      <c r="D296" s="10" t="s">
        <v>912</v>
      </c>
      <c r="E296" s="10">
        <v>533</v>
      </c>
      <c r="F296" s="12">
        <f t="shared" si="96"/>
        <v>538.5</v>
      </c>
      <c r="H296" s="13">
        <f t="shared" si="93"/>
        <v>39.493361111111099</v>
      </c>
      <c r="I296" s="14">
        <f t="shared" si="94"/>
        <v>52.548272222222202</v>
      </c>
      <c r="J296" s="29">
        <f t="shared" si="92"/>
        <v>0.49336111111109898</v>
      </c>
      <c r="K296" s="25">
        <f t="shared" si="95"/>
        <v>5824567.8428332303</v>
      </c>
      <c r="L296" s="14">
        <f t="shared" si="97"/>
        <v>533468.01007123198</v>
      </c>
      <c r="M296" s="14">
        <f t="shared" si="110"/>
        <v>-11294.070458259401</v>
      </c>
      <c r="N296" s="14">
        <f t="shared" si="111"/>
        <v>3991.18195727596</v>
      </c>
      <c r="O296" s="25">
        <f t="shared" si="98"/>
        <v>160.91703470854699</v>
      </c>
      <c r="P296" s="14">
        <f t="shared" si="112"/>
        <v>11978.545860504601</v>
      </c>
      <c r="Q296" s="25">
        <f t="shared" si="105"/>
        <v>523.10157533740903</v>
      </c>
      <c r="R296" s="14">
        <f t="shared" si="113"/>
        <v>2.5028953673970999</v>
      </c>
      <c r="S296" s="27">
        <f t="shared" si="106"/>
        <v>163.32454000000001</v>
      </c>
      <c r="T296" s="27">
        <f t="shared" si="107"/>
        <v>1.89669666666667</v>
      </c>
      <c r="U296" s="16">
        <f t="shared" si="99"/>
        <v>-2.4075052914530199</v>
      </c>
      <c r="V296" s="16">
        <f t="shared" si="100"/>
        <v>0.60619870073043003</v>
      </c>
      <c r="W296" s="56">
        <f t="shared" si="101"/>
        <v>58305.567999999999</v>
      </c>
      <c r="X296" s="51">
        <f t="shared" si="108"/>
        <v>69105.567999999999</v>
      </c>
      <c r="Y296" s="51">
        <f t="shared" si="109"/>
        <v>105.567999999999</v>
      </c>
      <c r="Z296" s="52">
        <f t="shared" si="102"/>
        <v>-144.450317487181</v>
      </c>
      <c r="AA296" s="52">
        <f t="shared" si="103"/>
        <v>36.371922043825798</v>
      </c>
      <c r="AB296" s="48">
        <f t="shared" si="104"/>
        <v>119.785458605046</v>
      </c>
      <c r="AC296" s="48"/>
      <c r="AD296" s="48"/>
    </row>
    <row r="297" spans="1:30" x14ac:dyDescent="0.3">
      <c r="A297" s="10">
        <v>453819</v>
      </c>
      <c r="B297" s="10">
        <v>3047.8780000000002</v>
      </c>
      <c r="C297" s="10" t="s">
        <v>913</v>
      </c>
      <c r="D297" s="10" t="s">
        <v>914</v>
      </c>
      <c r="E297" s="10">
        <v>533</v>
      </c>
      <c r="F297" s="12">
        <f t="shared" si="96"/>
        <v>538.5</v>
      </c>
      <c r="H297" s="13">
        <f t="shared" si="93"/>
        <v>39.493297222222203</v>
      </c>
      <c r="I297" s="14">
        <f t="shared" si="94"/>
        <v>52.548358333333297</v>
      </c>
      <c r="J297" s="29">
        <f t="shared" si="92"/>
        <v>0.49329722222220301</v>
      </c>
      <c r="K297" s="25">
        <f t="shared" si="95"/>
        <v>5824577.3955291603</v>
      </c>
      <c r="L297" s="14">
        <f t="shared" si="97"/>
        <v>533463.61058897502</v>
      </c>
      <c r="M297" s="14">
        <f t="shared" si="110"/>
        <v>-11284.5177623294</v>
      </c>
      <c r="N297" s="14">
        <f t="shared" si="111"/>
        <v>3986.7824750189902</v>
      </c>
      <c r="O297" s="25">
        <f t="shared" si="98"/>
        <v>160.921655422051</v>
      </c>
      <c r="P297" s="14">
        <f t="shared" si="112"/>
        <v>11968.073179565999</v>
      </c>
      <c r="Q297" s="25">
        <f t="shared" si="105"/>
        <v>523.12127038187202</v>
      </c>
      <c r="R297" s="14">
        <f t="shared" si="113"/>
        <v>2.5051813038617698</v>
      </c>
      <c r="S297" s="27">
        <f t="shared" si="106"/>
        <v>163.32454000000001</v>
      </c>
      <c r="T297" s="27">
        <f t="shared" si="107"/>
        <v>1.89669666666667</v>
      </c>
      <c r="U297" s="16">
        <f t="shared" si="99"/>
        <v>-2.4028845779490098</v>
      </c>
      <c r="V297" s="16">
        <f t="shared" si="100"/>
        <v>0.60848463719510004</v>
      </c>
      <c r="W297" s="56">
        <f t="shared" si="101"/>
        <v>58305.648000000001</v>
      </c>
      <c r="X297" s="51">
        <f t="shared" si="108"/>
        <v>69105.648000000001</v>
      </c>
      <c r="Y297" s="51">
        <f t="shared" si="109"/>
        <v>105.64800000000101</v>
      </c>
      <c r="Z297" s="52">
        <f t="shared" si="102"/>
        <v>-144.17307467694101</v>
      </c>
      <c r="AA297" s="52">
        <f t="shared" si="103"/>
        <v>36.509078231705999</v>
      </c>
      <c r="AB297" s="48">
        <f t="shared" si="104"/>
        <v>119.68073179565999</v>
      </c>
      <c r="AC297" s="48"/>
      <c r="AD297" s="48"/>
    </row>
    <row r="298" spans="1:30" x14ac:dyDescent="0.3">
      <c r="A298" s="10">
        <v>453831</v>
      </c>
      <c r="B298" s="10">
        <v>3047.9580000000001</v>
      </c>
      <c r="C298" s="10" t="s">
        <v>915</v>
      </c>
      <c r="D298" s="10" t="s">
        <v>916</v>
      </c>
      <c r="E298" s="10">
        <v>532</v>
      </c>
      <c r="F298" s="12">
        <f t="shared" si="96"/>
        <v>537.5</v>
      </c>
      <c r="H298" s="13">
        <f t="shared" si="93"/>
        <v>39.493250000000003</v>
      </c>
      <c r="I298" s="14">
        <f t="shared" si="94"/>
        <v>52.548441666666697</v>
      </c>
      <c r="J298" s="29">
        <f t="shared" si="92"/>
        <v>0.49325000000000302</v>
      </c>
      <c r="K298" s="25">
        <f t="shared" si="95"/>
        <v>5824586.64684889</v>
      </c>
      <c r="L298" s="14">
        <f t="shared" si="97"/>
        <v>533460.34383685701</v>
      </c>
      <c r="M298" s="14">
        <f t="shared" si="110"/>
        <v>-11275.266442599701</v>
      </c>
      <c r="N298" s="14">
        <f t="shared" si="111"/>
        <v>3983.5157229009801</v>
      </c>
      <c r="O298" s="25">
        <f t="shared" si="98"/>
        <v>160.92164770464601</v>
      </c>
      <c r="P298" s="14">
        <f t="shared" si="112"/>
        <v>11958.2620336826</v>
      </c>
      <c r="Q298" s="25">
        <f t="shared" si="105"/>
        <v>522.13970570644699</v>
      </c>
      <c r="R298" s="14">
        <f t="shared" si="113"/>
        <v>2.5025305082834901</v>
      </c>
      <c r="S298" s="27">
        <f t="shared" si="106"/>
        <v>163.32454000000001</v>
      </c>
      <c r="T298" s="27">
        <f t="shared" si="107"/>
        <v>1.89669666666667</v>
      </c>
      <c r="U298" s="16">
        <f t="shared" si="99"/>
        <v>-2.4028922953540102</v>
      </c>
      <c r="V298" s="16">
        <f t="shared" si="100"/>
        <v>0.60583384161681997</v>
      </c>
      <c r="W298" s="56">
        <f t="shared" si="101"/>
        <v>58305.728000000003</v>
      </c>
      <c r="X298" s="51">
        <f t="shared" si="108"/>
        <v>69105.728000000003</v>
      </c>
      <c r="Y298" s="51">
        <f t="shared" si="109"/>
        <v>105.72800000000299</v>
      </c>
      <c r="Z298" s="52">
        <f t="shared" si="102"/>
        <v>-144.17353772124099</v>
      </c>
      <c r="AA298" s="52">
        <f t="shared" si="103"/>
        <v>36.3500304970092</v>
      </c>
      <c r="AB298" s="48">
        <f t="shared" si="104"/>
        <v>119.582620336826</v>
      </c>
      <c r="AC298" s="48"/>
      <c r="AD298" s="48"/>
    </row>
    <row r="299" spans="1:30" x14ac:dyDescent="0.3">
      <c r="A299" s="10">
        <v>453837</v>
      </c>
      <c r="B299" s="10">
        <v>3047.998</v>
      </c>
      <c r="C299" s="10" t="s">
        <v>915</v>
      </c>
      <c r="D299" s="10" t="s">
        <v>916</v>
      </c>
      <c r="E299" s="10">
        <v>532</v>
      </c>
      <c r="F299" s="12">
        <f t="shared" si="96"/>
        <v>537.5</v>
      </c>
      <c r="H299" s="13">
        <f t="shared" si="93"/>
        <v>39.493250000000003</v>
      </c>
      <c r="I299" s="14">
        <f t="shared" si="94"/>
        <v>52.548441666666697</v>
      </c>
      <c r="J299" s="29">
        <f t="shared" si="92"/>
        <v>0.49325000000000302</v>
      </c>
      <c r="K299" s="25">
        <f t="shared" si="95"/>
        <v>5824586.64684889</v>
      </c>
      <c r="L299" s="14">
        <f t="shared" si="97"/>
        <v>533460.34383685701</v>
      </c>
      <c r="M299" s="14">
        <f t="shared" si="110"/>
        <v>-11275.266442599701</v>
      </c>
      <c r="N299" s="14">
        <f t="shared" si="111"/>
        <v>3983.5157229009801</v>
      </c>
      <c r="O299" s="25">
        <f t="shared" si="98"/>
        <v>160.92164770464601</v>
      </c>
      <c r="P299" s="14">
        <f t="shared" si="112"/>
        <v>11958.2620336826</v>
      </c>
      <c r="Q299" s="25">
        <f t="shared" si="105"/>
        <v>522.13970570644699</v>
      </c>
      <c r="R299" s="14">
        <f t="shared" si="113"/>
        <v>2.5025305082834901</v>
      </c>
      <c r="S299" s="27">
        <f t="shared" si="106"/>
        <v>163.32454000000001</v>
      </c>
      <c r="T299" s="27">
        <f t="shared" si="107"/>
        <v>1.89669666666667</v>
      </c>
      <c r="U299" s="16">
        <f t="shared" si="99"/>
        <v>-2.4028922953540102</v>
      </c>
      <c r="V299" s="16">
        <f t="shared" si="100"/>
        <v>0.60583384161681997</v>
      </c>
      <c r="W299" s="56">
        <f t="shared" si="101"/>
        <v>58305.767999999996</v>
      </c>
      <c r="X299" s="51">
        <f t="shared" si="108"/>
        <v>69105.767999999996</v>
      </c>
      <c r="Y299" s="51">
        <f t="shared" si="109"/>
        <v>105.76799999999599</v>
      </c>
      <c r="Z299" s="52">
        <f t="shared" si="102"/>
        <v>-144.17353772124099</v>
      </c>
      <c r="AA299" s="52">
        <f t="shared" si="103"/>
        <v>36.3500304970092</v>
      </c>
      <c r="AB299" s="48">
        <f t="shared" si="104"/>
        <v>119.582620336826</v>
      </c>
      <c r="AC299" s="48"/>
      <c r="AD299" s="48"/>
    </row>
    <row r="300" spans="1:30" x14ac:dyDescent="0.3">
      <c r="A300" s="10">
        <v>454325</v>
      </c>
      <c r="B300" s="10">
        <v>3051.2779999999998</v>
      </c>
      <c r="C300" s="10" t="s">
        <v>917</v>
      </c>
      <c r="D300" s="10" t="s">
        <v>918</v>
      </c>
      <c r="E300" s="10">
        <v>512</v>
      </c>
      <c r="F300" s="12">
        <f t="shared" si="96"/>
        <v>517.5</v>
      </c>
      <c r="H300" s="13">
        <f t="shared" si="93"/>
        <v>39.491536111111103</v>
      </c>
      <c r="I300" s="14">
        <f t="shared" si="94"/>
        <v>52.5512083333333</v>
      </c>
      <c r="J300" s="29">
        <f t="shared" si="92"/>
        <v>0.49153611111110301</v>
      </c>
      <c r="K300" s="25">
        <f t="shared" si="95"/>
        <v>5824893.7244336503</v>
      </c>
      <c r="L300" s="14">
        <f t="shared" si="97"/>
        <v>533341.98353497498</v>
      </c>
      <c r="M300" s="14">
        <f t="shared" si="110"/>
        <v>-10968.188857839399</v>
      </c>
      <c r="N300" s="14">
        <f t="shared" si="111"/>
        <v>3865.1554210189502</v>
      </c>
      <c r="O300" s="25">
        <f t="shared" si="98"/>
        <v>160.96750188036501</v>
      </c>
      <c r="P300" s="14">
        <f t="shared" si="112"/>
        <v>11629.2989148041</v>
      </c>
      <c r="Q300" s="25">
        <f t="shared" si="105"/>
        <v>502.74908140564099</v>
      </c>
      <c r="R300" s="14">
        <f t="shared" si="113"/>
        <v>2.4777401356256901</v>
      </c>
      <c r="S300" s="27">
        <f t="shared" si="106"/>
        <v>163.32454000000001</v>
      </c>
      <c r="T300" s="27">
        <f t="shared" si="107"/>
        <v>1.89669666666667</v>
      </c>
      <c r="U300" s="16">
        <f t="shared" si="99"/>
        <v>-2.3570381196350101</v>
      </c>
      <c r="V300" s="16">
        <f t="shared" si="100"/>
        <v>0.58104346895902004</v>
      </c>
      <c r="W300" s="56">
        <f t="shared" si="101"/>
        <v>58309.048000000003</v>
      </c>
      <c r="X300" s="51">
        <f t="shared" si="108"/>
        <v>69109.047999999995</v>
      </c>
      <c r="Y300" s="51">
        <f t="shared" si="109"/>
        <v>109.047999999995</v>
      </c>
      <c r="Z300" s="52">
        <f t="shared" si="102"/>
        <v>-141.42228717810099</v>
      </c>
      <c r="AA300" s="52">
        <f t="shared" si="103"/>
        <v>34.862608137541201</v>
      </c>
      <c r="AB300" s="48">
        <f t="shared" si="104"/>
        <v>116.292989148041</v>
      </c>
      <c r="AC300" s="48"/>
      <c r="AD300" s="48"/>
    </row>
    <row r="301" spans="1:30" x14ac:dyDescent="0.3">
      <c r="A301" s="10">
        <v>454337</v>
      </c>
      <c r="B301" s="10">
        <v>3051.3580000000002</v>
      </c>
      <c r="C301" s="10" t="s">
        <v>919</v>
      </c>
      <c r="D301" s="10" t="s">
        <v>920</v>
      </c>
      <c r="E301" s="10">
        <v>512</v>
      </c>
      <c r="F301" s="12">
        <f t="shared" si="96"/>
        <v>517.5</v>
      </c>
      <c r="H301" s="13">
        <f t="shared" si="93"/>
        <v>39.491491666666697</v>
      </c>
      <c r="I301" s="14">
        <f t="shared" si="94"/>
        <v>52.551299999999998</v>
      </c>
      <c r="J301" s="29">
        <f t="shared" si="92"/>
        <v>0.49149166666669702</v>
      </c>
      <c r="K301" s="25">
        <f t="shared" si="95"/>
        <v>5824903.9044423504</v>
      </c>
      <c r="L301" s="14">
        <f t="shared" si="97"/>
        <v>533338.89931989799</v>
      </c>
      <c r="M301" s="14">
        <f t="shared" si="110"/>
        <v>-10958.0088491393</v>
      </c>
      <c r="N301" s="14">
        <f t="shared" si="111"/>
        <v>3862.0712059419602</v>
      </c>
      <c r="O301" s="25">
        <f t="shared" si="98"/>
        <v>160.96516154611299</v>
      </c>
      <c r="P301" s="14">
        <f t="shared" si="112"/>
        <v>11618.6725548826</v>
      </c>
      <c r="Q301" s="25">
        <f t="shared" si="105"/>
        <v>502.76848242175902</v>
      </c>
      <c r="R301" s="14">
        <f t="shared" si="113"/>
        <v>2.4801034387134102</v>
      </c>
      <c r="S301" s="27">
        <f t="shared" si="106"/>
        <v>163.32454000000001</v>
      </c>
      <c r="T301" s="27">
        <f t="shared" si="107"/>
        <v>1.89669666666667</v>
      </c>
      <c r="U301" s="16">
        <f t="shared" si="99"/>
        <v>-2.3593784538870199</v>
      </c>
      <c r="V301" s="16">
        <f t="shared" si="100"/>
        <v>0.58340677204673996</v>
      </c>
      <c r="W301" s="56">
        <f t="shared" si="101"/>
        <v>58309.127999999997</v>
      </c>
      <c r="X301" s="51">
        <f t="shared" si="108"/>
        <v>69109.127999999997</v>
      </c>
      <c r="Y301" s="51">
        <f t="shared" si="109"/>
        <v>109.127999999997</v>
      </c>
      <c r="Z301" s="52">
        <f t="shared" si="102"/>
        <v>-141.562707233221</v>
      </c>
      <c r="AA301" s="52">
        <f t="shared" si="103"/>
        <v>35.0044063228044</v>
      </c>
      <c r="AB301" s="48">
        <f t="shared" si="104"/>
        <v>116.186725548826</v>
      </c>
      <c r="AC301" s="48"/>
      <c r="AD301" s="48"/>
    </row>
    <row r="302" spans="1:30" x14ac:dyDescent="0.3">
      <c r="A302" s="10">
        <v>454355</v>
      </c>
      <c r="B302" s="10">
        <v>3051.4780000000001</v>
      </c>
      <c r="C302" s="10" t="s">
        <v>921</v>
      </c>
      <c r="D302" s="10" t="s">
        <v>279</v>
      </c>
      <c r="E302" s="10">
        <v>511</v>
      </c>
      <c r="F302" s="12">
        <f t="shared" si="96"/>
        <v>516.5</v>
      </c>
      <c r="H302" s="13">
        <f t="shared" si="93"/>
        <v>39.491427777777801</v>
      </c>
      <c r="I302" s="14">
        <f t="shared" si="94"/>
        <v>52.551361111111099</v>
      </c>
      <c r="J302" s="29">
        <f t="shared" si="92"/>
        <v>0.491427777777801</v>
      </c>
      <c r="K302" s="25">
        <f t="shared" si="95"/>
        <v>5824910.6752911704</v>
      </c>
      <c r="L302" s="14">
        <f t="shared" si="97"/>
        <v>533334.51932484005</v>
      </c>
      <c r="M302" s="14">
        <f t="shared" si="110"/>
        <v>-10951.238000319299</v>
      </c>
      <c r="N302" s="14">
        <f t="shared" si="111"/>
        <v>3857.6912108840202</v>
      </c>
      <c r="O302" s="25">
        <f t="shared" si="98"/>
        <v>160.974440204236</v>
      </c>
      <c r="P302" s="14">
        <f t="shared" si="112"/>
        <v>11610.8309443454</v>
      </c>
      <c r="Q302" s="25">
        <f t="shared" si="105"/>
        <v>501.78278782471102</v>
      </c>
      <c r="R302" s="14">
        <f t="shared" si="113"/>
        <v>2.4769108261182202</v>
      </c>
      <c r="S302" s="27">
        <f t="shared" si="106"/>
        <v>163.32454000000001</v>
      </c>
      <c r="T302" s="27">
        <f t="shared" si="107"/>
        <v>1.89669666666667</v>
      </c>
      <c r="U302" s="16">
        <f t="shared" si="99"/>
        <v>-2.35009979576401</v>
      </c>
      <c r="V302" s="16">
        <f t="shared" si="100"/>
        <v>0.58021415945154997</v>
      </c>
      <c r="W302" s="56">
        <f t="shared" si="101"/>
        <v>58309.248</v>
      </c>
      <c r="X302" s="51">
        <f t="shared" si="108"/>
        <v>69109.248000000007</v>
      </c>
      <c r="Y302" s="51">
        <f t="shared" si="109"/>
        <v>109.248000000007</v>
      </c>
      <c r="Z302" s="52">
        <f t="shared" si="102"/>
        <v>-141.005987745841</v>
      </c>
      <c r="AA302" s="52">
        <f t="shared" si="103"/>
        <v>34.812849567092996</v>
      </c>
      <c r="AB302" s="48">
        <f t="shared" si="104"/>
        <v>116.108309443454</v>
      </c>
      <c r="AC302" s="48"/>
      <c r="AD302" s="48"/>
    </row>
    <row r="303" spans="1:30" x14ac:dyDescent="0.3">
      <c r="A303" s="10">
        <v>454367</v>
      </c>
      <c r="B303" s="10">
        <v>3051.558</v>
      </c>
      <c r="C303" s="10" t="s">
        <v>922</v>
      </c>
      <c r="D303" s="10" t="s">
        <v>280</v>
      </c>
      <c r="E303" s="10">
        <v>511</v>
      </c>
      <c r="F303" s="12">
        <f t="shared" si="96"/>
        <v>516.5</v>
      </c>
      <c r="H303" s="13">
        <f t="shared" si="93"/>
        <v>39.491383333333303</v>
      </c>
      <c r="I303" s="14">
        <f t="shared" si="94"/>
        <v>52.551447222222201</v>
      </c>
      <c r="J303" s="29">
        <f t="shared" si="92"/>
        <v>0.49138333333330297</v>
      </c>
      <c r="K303" s="25">
        <f t="shared" si="95"/>
        <v>5824920.2370900903</v>
      </c>
      <c r="L303" s="14">
        <f t="shared" si="97"/>
        <v>533331.43934471696</v>
      </c>
      <c r="M303" s="14">
        <f t="shared" si="110"/>
        <v>-10941.676201399399</v>
      </c>
      <c r="N303" s="14">
        <f t="shared" si="111"/>
        <v>3854.6112307609301</v>
      </c>
      <c r="O303" s="25">
        <f t="shared" si="98"/>
        <v>160.97309735018001</v>
      </c>
      <c r="P303" s="14">
        <f t="shared" si="112"/>
        <v>11600.7890178461</v>
      </c>
      <c r="Q303" s="25">
        <f t="shared" si="105"/>
        <v>501.80109314678799</v>
      </c>
      <c r="R303" s="14">
        <f t="shared" si="113"/>
        <v>2.4791467329227102</v>
      </c>
      <c r="S303" s="27">
        <f t="shared" si="106"/>
        <v>163.32454000000001</v>
      </c>
      <c r="T303" s="27">
        <f t="shared" si="107"/>
        <v>1.89669666666667</v>
      </c>
      <c r="U303" s="16">
        <f t="shared" si="99"/>
        <v>-2.3514426498200001</v>
      </c>
      <c r="V303" s="16">
        <f t="shared" si="100"/>
        <v>0.58245006625604001</v>
      </c>
      <c r="W303" s="56">
        <f t="shared" si="101"/>
        <v>58309.328000000001</v>
      </c>
      <c r="X303" s="51">
        <f t="shared" si="108"/>
        <v>69109.327999999994</v>
      </c>
      <c r="Y303" s="51">
        <f t="shared" si="109"/>
        <v>109.32799999999401</v>
      </c>
      <c r="Z303" s="52">
        <f t="shared" si="102"/>
        <v>-141.0865589892</v>
      </c>
      <c r="AA303" s="52">
        <f t="shared" si="103"/>
        <v>34.947003975362399</v>
      </c>
      <c r="AB303" s="48">
        <f t="shared" si="104"/>
        <v>116.007890178461</v>
      </c>
      <c r="AC303" s="48"/>
      <c r="AD303" s="48"/>
    </row>
    <row r="304" spans="1:30" x14ac:dyDescent="0.3">
      <c r="A304" s="10">
        <v>454379</v>
      </c>
      <c r="B304" s="10">
        <v>3051.6379999999999</v>
      </c>
      <c r="C304" s="10" t="s">
        <v>923</v>
      </c>
      <c r="D304" s="10" t="s">
        <v>281</v>
      </c>
      <c r="E304" s="10">
        <v>510</v>
      </c>
      <c r="F304" s="12">
        <f t="shared" si="96"/>
        <v>515.5</v>
      </c>
      <c r="H304" s="13">
        <f t="shared" si="93"/>
        <v>39.491344444444401</v>
      </c>
      <c r="I304" s="14">
        <f t="shared" si="94"/>
        <v>52.551530555555601</v>
      </c>
      <c r="J304" s="29">
        <f t="shared" si="92"/>
        <v>0.49134444444440101</v>
      </c>
      <c r="K304" s="25">
        <f t="shared" si="95"/>
        <v>5824929.4923493601</v>
      </c>
      <c r="L304" s="14">
        <f t="shared" si="97"/>
        <v>533328.73832128197</v>
      </c>
      <c r="M304" s="14">
        <f t="shared" si="110"/>
        <v>-10932.4209421295</v>
      </c>
      <c r="N304" s="14">
        <f t="shared" si="111"/>
        <v>3851.9102073259401</v>
      </c>
      <c r="O304" s="25">
        <f t="shared" si="98"/>
        <v>160.970488913238</v>
      </c>
      <c r="P304" s="14">
        <f t="shared" si="112"/>
        <v>11591.1621462739</v>
      </c>
      <c r="Q304" s="25">
        <f t="shared" si="105"/>
        <v>500.818626999652</v>
      </c>
      <c r="R304" s="14">
        <f t="shared" si="113"/>
        <v>2.47634610497105</v>
      </c>
      <c r="S304" s="27">
        <f t="shared" si="106"/>
        <v>163.32454000000001</v>
      </c>
      <c r="T304" s="27">
        <f t="shared" si="107"/>
        <v>1.89669666666667</v>
      </c>
      <c r="U304" s="16">
        <f t="shared" si="99"/>
        <v>-2.3540510867620101</v>
      </c>
      <c r="V304" s="16">
        <f t="shared" si="100"/>
        <v>0.57964943830437998</v>
      </c>
      <c r="W304" s="56">
        <f t="shared" si="101"/>
        <v>58309.408000000003</v>
      </c>
      <c r="X304" s="51">
        <f t="shared" si="108"/>
        <v>69109.407999999996</v>
      </c>
      <c r="Y304" s="51">
        <f t="shared" si="109"/>
        <v>109.40799999999599</v>
      </c>
      <c r="Z304" s="52">
        <f t="shared" si="102"/>
        <v>-141.243065205721</v>
      </c>
      <c r="AA304" s="52">
        <f t="shared" si="103"/>
        <v>34.778966298262802</v>
      </c>
      <c r="AB304" s="48">
        <f t="shared" si="104"/>
        <v>115.91162146273901</v>
      </c>
      <c r="AC304" s="48"/>
      <c r="AD304" s="48"/>
    </row>
    <row r="305" spans="1:30" x14ac:dyDescent="0.3">
      <c r="A305" s="10">
        <v>454391</v>
      </c>
      <c r="B305" s="10">
        <v>3051.7179999999998</v>
      </c>
      <c r="C305" s="10" t="s">
        <v>282</v>
      </c>
      <c r="D305" s="10" t="s">
        <v>924</v>
      </c>
      <c r="E305" s="10">
        <v>509</v>
      </c>
      <c r="F305" s="12">
        <f t="shared" si="96"/>
        <v>514.5</v>
      </c>
      <c r="H305" s="13">
        <f t="shared" si="93"/>
        <v>39.491277777777803</v>
      </c>
      <c r="I305" s="14">
        <f t="shared" si="94"/>
        <v>52.551616666666703</v>
      </c>
      <c r="J305" s="29">
        <f t="shared" si="92"/>
        <v>0.49127777777780302</v>
      </c>
      <c r="K305" s="25">
        <f t="shared" si="95"/>
        <v>5824939.0438906699</v>
      </c>
      <c r="L305" s="14">
        <f t="shared" si="97"/>
        <v>533324.15100469301</v>
      </c>
      <c r="M305" s="14">
        <f t="shared" si="110"/>
        <v>-10922.8694008197</v>
      </c>
      <c r="N305" s="14">
        <f t="shared" si="111"/>
        <v>3847.3228907369798</v>
      </c>
      <c r="O305" s="25">
        <f t="shared" si="98"/>
        <v>160.97619096078799</v>
      </c>
      <c r="P305" s="14">
        <f t="shared" si="112"/>
        <v>11580.629057739099</v>
      </c>
      <c r="Q305" s="25">
        <f t="shared" si="105"/>
        <v>499.83779470977902</v>
      </c>
      <c r="R305" s="14">
        <f t="shared" si="113"/>
        <v>2.4737426000996399</v>
      </c>
      <c r="S305" s="27">
        <f t="shared" si="106"/>
        <v>163.32454000000001</v>
      </c>
      <c r="T305" s="27">
        <f t="shared" si="107"/>
        <v>1.89669666666667</v>
      </c>
      <c r="U305" s="16">
        <f t="shared" si="99"/>
        <v>-2.3483490392120201</v>
      </c>
      <c r="V305" s="16">
        <f t="shared" si="100"/>
        <v>0.57704593343296995</v>
      </c>
      <c r="W305" s="56">
        <f t="shared" si="101"/>
        <v>58309.487999999998</v>
      </c>
      <c r="X305" s="51">
        <f t="shared" si="108"/>
        <v>69109.487999999998</v>
      </c>
      <c r="Y305" s="51">
        <f t="shared" si="109"/>
        <v>109.487999999998</v>
      </c>
      <c r="Z305" s="52">
        <f t="shared" si="102"/>
        <v>-140.90094235272099</v>
      </c>
      <c r="AA305" s="52">
        <f t="shared" si="103"/>
        <v>34.622756005978196</v>
      </c>
      <c r="AB305" s="48">
        <f t="shared" si="104"/>
        <v>115.806290577391</v>
      </c>
      <c r="AC305" s="48"/>
      <c r="AD305" s="48"/>
    </row>
    <row r="306" spans="1:30" x14ac:dyDescent="0.3">
      <c r="A306" s="10">
        <v>454403</v>
      </c>
      <c r="B306" s="10">
        <v>3051.7979999999998</v>
      </c>
      <c r="C306" s="10" t="s">
        <v>282</v>
      </c>
      <c r="D306" s="10" t="s">
        <v>924</v>
      </c>
      <c r="E306" s="10">
        <v>509</v>
      </c>
      <c r="F306" s="12">
        <f t="shared" si="96"/>
        <v>514.5</v>
      </c>
      <c r="H306" s="13">
        <f t="shared" si="93"/>
        <v>39.491277777777803</v>
      </c>
      <c r="I306" s="14">
        <f t="shared" si="94"/>
        <v>52.551616666666703</v>
      </c>
      <c r="J306" s="29">
        <f t="shared" si="92"/>
        <v>0.49127777777780302</v>
      </c>
      <c r="K306" s="25">
        <f t="shared" si="95"/>
        <v>5824939.0438906699</v>
      </c>
      <c r="L306" s="14">
        <f t="shared" si="97"/>
        <v>533324.15100469301</v>
      </c>
      <c r="M306" s="14">
        <f t="shared" si="110"/>
        <v>-10922.8694008197</v>
      </c>
      <c r="N306" s="14">
        <f t="shared" si="111"/>
        <v>3847.3228907369798</v>
      </c>
      <c r="O306" s="25">
        <f t="shared" si="98"/>
        <v>160.97619096078799</v>
      </c>
      <c r="P306" s="14">
        <f t="shared" si="112"/>
        <v>11580.629057739099</v>
      </c>
      <c r="Q306" s="25">
        <f t="shared" si="105"/>
        <v>499.83779470977902</v>
      </c>
      <c r="R306" s="14">
        <f t="shared" si="113"/>
        <v>2.4737426000996399</v>
      </c>
      <c r="S306" s="27">
        <f t="shared" si="106"/>
        <v>163.32454000000001</v>
      </c>
      <c r="T306" s="27">
        <f t="shared" si="107"/>
        <v>1.89669666666667</v>
      </c>
      <c r="U306" s="16">
        <f t="shared" si="99"/>
        <v>-2.3483490392120201</v>
      </c>
      <c r="V306" s="16">
        <f t="shared" si="100"/>
        <v>0.57704593343296995</v>
      </c>
      <c r="W306" s="56">
        <f t="shared" si="101"/>
        <v>58309.567999999999</v>
      </c>
      <c r="X306" s="51">
        <f t="shared" si="108"/>
        <v>69109.567999999999</v>
      </c>
      <c r="Y306" s="51">
        <f t="shared" si="109"/>
        <v>109.567999999999</v>
      </c>
      <c r="Z306" s="52">
        <f t="shared" si="102"/>
        <v>-140.90094235272099</v>
      </c>
      <c r="AA306" s="52">
        <f t="shared" si="103"/>
        <v>34.622756005978196</v>
      </c>
      <c r="AB306" s="48">
        <f t="shared" si="104"/>
        <v>115.806290577391</v>
      </c>
      <c r="AC306" s="48"/>
      <c r="AD306" s="48"/>
    </row>
    <row r="307" spans="1:30" x14ac:dyDescent="0.3">
      <c r="A307" s="10">
        <v>454409</v>
      </c>
      <c r="B307" s="10">
        <v>3051.8380000000002</v>
      </c>
      <c r="C307" s="10" t="s">
        <v>282</v>
      </c>
      <c r="D307" s="10" t="s">
        <v>924</v>
      </c>
      <c r="E307" s="10">
        <v>509</v>
      </c>
      <c r="F307" s="12">
        <f t="shared" si="96"/>
        <v>514.5</v>
      </c>
      <c r="H307" s="13">
        <f t="shared" si="93"/>
        <v>39.491277777777803</v>
      </c>
      <c r="I307" s="14">
        <f t="shared" si="94"/>
        <v>52.551616666666703</v>
      </c>
      <c r="J307" s="29">
        <f t="shared" si="92"/>
        <v>0.49127777777780302</v>
      </c>
      <c r="K307" s="25">
        <f t="shared" si="95"/>
        <v>5824939.0438906699</v>
      </c>
      <c r="L307" s="14">
        <f t="shared" si="97"/>
        <v>533324.15100469301</v>
      </c>
      <c r="M307" s="14">
        <f t="shared" si="110"/>
        <v>-10922.8694008197</v>
      </c>
      <c r="N307" s="14">
        <f t="shared" si="111"/>
        <v>3847.3228907369798</v>
      </c>
      <c r="O307" s="25">
        <f t="shared" si="98"/>
        <v>160.97619096078799</v>
      </c>
      <c r="P307" s="14">
        <f t="shared" si="112"/>
        <v>11580.629057739099</v>
      </c>
      <c r="Q307" s="25">
        <f t="shared" si="105"/>
        <v>499.83779470977902</v>
      </c>
      <c r="R307" s="14">
        <f t="shared" si="113"/>
        <v>2.4737426000996399</v>
      </c>
      <c r="S307" s="27">
        <f t="shared" si="106"/>
        <v>163.32454000000001</v>
      </c>
      <c r="T307" s="27">
        <f t="shared" si="107"/>
        <v>1.89669666666667</v>
      </c>
      <c r="U307" s="16">
        <f t="shared" si="99"/>
        <v>-2.3483490392120201</v>
      </c>
      <c r="V307" s="16">
        <f t="shared" si="100"/>
        <v>0.57704593343296995</v>
      </c>
      <c r="W307" s="56">
        <f t="shared" si="101"/>
        <v>58309.608</v>
      </c>
      <c r="X307" s="51">
        <f t="shared" si="108"/>
        <v>69109.607999999993</v>
      </c>
      <c r="Y307" s="51">
        <f t="shared" si="109"/>
        <v>109.607999999993</v>
      </c>
      <c r="Z307" s="52">
        <f t="shared" si="102"/>
        <v>-140.90094235272099</v>
      </c>
      <c r="AA307" s="52">
        <f t="shared" si="103"/>
        <v>34.622756005978196</v>
      </c>
      <c r="AB307" s="48">
        <f t="shared" si="104"/>
        <v>115.806290577391</v>
      </c>
      <c r="AC307" s="48"/>
      <c r="AD307" s="48"/>
    </row>
    <row r="308" spans="1:30" x14ac:dyDescent="0.3">
      <c r="A308" s="10">
        <v>454421</v>
      </c>
      <c r="B308" s="10">
        <v>3051.9180000000001</v>
      </c>
      <c r="C308" s="10" t="s">
        <v>283</v>
      </c>
      <c r="D308" s="10" t="s">
        <v>925</v>
      </c>
      <c r="E308" s="10">
        <v>509</v>
      </c>
      <c r="F308" s="12">
        <f t="shared" si="96"/>
        <v>514.5</v>
      </c>
      <c r="H308" s="13">
        <f t="shared" si="93"/>
        <v>39.4912361111111</v>
      </c>
      <c r="I308" s="14">
        <f t="shared" si="94"/>
        <v>52.5517055555556</v>
      </c>
      <c r="J308" s="29">
        <f t="shared" si="92"/>
        <v>0.49123611111109999</v>
      </c>
      <c r="K308" s="25">
        <f t="shared" si="95"/>
        <v>5824948.9160862397</v>
      </c>
      <c r="L308" s="14">
        <f t="shared" si="97"/>
        <v>533321.25737722102</v>
      </c>
      <c r="M308" s="14">
        <f t="shared" si="110"/>
        <v>-10912.9972052499</v>
      </c>
      <c r="N308" s="14">
        <f t="shared" si="111"/>
        <v>3844.4292632649899</v>
      </c>
      <c r="O308" s="25">
        <f t="shared" si="98"/>
        <v>160.973465054455</v>
      </c>
      <c r="P308" s="14">
        <f t="shared" si="112"/>
        <v>11570.356276365899</v>
      </c>
      <c r="Q308" s="25">
        <f t="shared" si="105"/>
        <v>499.85647193771899</v>
      </c>
      <c r="R308" s="14">
        <f t="shared" si="113"/>
        <v>2.4760328637316098</v>
      </c>
      <c r="S308" s="27">
        <f t="shared" si="106"/>
        <v>163.32454000000001</v>
      </c>
      <c r="T308" s="27">
        <f t="shared" si="107"/>
        <v>1.89669666666667</v>
      </c>
      <c r="U308" s="16">
        <f t="shared" si="99"/>
        <v>-2.35107494554501</v>
      </c>
      <c r="V308" s="16">
        <f t="shared" si="100"/>
        <v>0.57933619706494</v>
      </c>
      <c r="W308" s="56">
        <f t="shared" si="101"/>
        <v>58309.688000000002</v>
      </c>
      <c r="X308" s="51">
        <f t="shared" si="108"/>
        <v>69109.687999999995</v>
      </c>
      <c r="Y308" s="51">
        <f t="shared" si="109"/>
        <v>109.687999999995</v>
      </c>
      <c r="Z308" s="52">
        <f t="shared" si="102"/>
        <v>-141.064496732701</v>
      </c>
      <c r="AA308" s="52">
        <f t="shared" si="103"/>
        <v>34.7601718238964</v>
      </c>
      <c r="AB308" s="48">
        <f t="shared" si="104"/>
        <v>115.70356276365899</v>
      </c>
      <c r="AC308" s="48"/>
      <c r="AD308" s="48"/>
    </row>
    <row r="309" spans="1:30" x14ac:dyDescent="0.3">
      <c r="A309" s="10">
        <v>454433</v>
      </c>
      <c r="B309" s="10">
        <v>3051.998</v>
      </c>
      <c r="C309" s="10" t="s">
        <v>926</v>
      </c>
      <c r="D309" s="10" t="s">
        <v>927</v>
      </c>
      <c r="E309" s="10">
        <v>508</v>
      </c>
      <c r="F309" s="12">
        <f t="shared" si="96"/>
        <v>513.5</v>
      </c>
      <c r="H309" s="13">
        <f t="shared" si="93"/>
        <v>39.491169444444402</v>
      </c>
      <c r="I309" s="14">
        <f t="shared" si="94"/>
        <v>52.551791666666702</v>
      </c>
      <c r="J309" s="29">
        <f t="shared" si="92"/>
        <v>0.49116944444440203</v>
      </c>
      <c r="K309" s="25">
        <f t="shared" si="95"/>
        <v>5824958.4676347096</v>
      </c>
      <c r="L309" s="14">
        <f t="shared" si="97"/>
        <v>533316.67009282601</v>
      </c>
      <c r="M309" s="14">
        <f t="shared" si="110"/>
        <v>-10903.445656780101</v>
      </c>
      <c r="N309" s="14">
        <f t="shared" si="111"/>
        <v>3839.8419788699798</v>
      </c>
      <c r="O309" s="25">
        <f t="shared" si="98"/>
        <v>160.97917991428099</v>
      </c>
      <c r="P309" s="14">
        <f t="shared" si="112"/>
        <v>11559.8232518083</v>
      </c>
      <c r="Q309" s="25">
        <f t="shared" si="105"/>
        <v>498.87560511061997</v>
      </c>
      <c r="R309" s="14">
        <f t="shared" si="113"/>
        <v>2.4734242031221201</v>
      </c>
      <c r="S309" s="27">
        <f t="shared" si="106"/>
        <v>163.32454000000001</v>
      </c>
      <c r="T309" s="27">
        <f t="shared" si="107"/>
        <v>1.89669666666667</v>
      </c>
      <c r="U309" s="16">
        <f t="shared" si="99"/>
        <v>-2.3453600857190202</v>
      </c>
      <c r="V309" s="16">
        <f t="shared" si="100"/>
        <v>0.57672753645545005</v>
      </c>
      <c r="W309" s="56">
        <f t="shared" si="101"/>
        <v>58309.767999999996</v>
      </c>
      <c r="X309" s="51">
        <f t="shared" si="108"/>
        <v>69109.767999999996</v>
      </c>
      <c r="Y309" s="51">
        <f t="shared" si="109"/>
        <v>109.76799999999599</v>
      </c>
      <c r="Z309" s="52">
        <f t="shared" si="102"/>
        <v>-140.72160514314101</v>
      </c>
      <c r="AA309" s="52">
        <f t="shared" si="103"/>
        <v>34.603652187327</v>
      </c>
      <c r="AB309" s="48">
        <f t="shared" si="104"/>
        <v>115.59823251808299</v>
      </c>
      <c r="AC309" s="48"/>
      <c r="AD309" s="48"/>
    </row>
    <row r="310" spans="1:30" x14ac:dyDescent="0.3">
      <c r="A310" s="10">
        <v>454451</v>
      </c>
      <c r="B310" s="10">
        <v>3052.1179999999999</v>
      </c>
      <c r="C310" s="10" t="s">
        <v>928</v>
      </c>
      <c r="D310" s="10" t="s">
        <v>929</v>
      </c>
      <c r="E310" s="10">
        <v>507</v>
      </c>
      <c r="F310" s="12">
        <f t="shared" si="96"/>
        <v>512.5</v>
      </c>
      <c r="H310" s="13">
        <f t="shared" si="93"/>
        <v>39.491066666666697</v>
      </c>
      <c r="I310" s="14">
        <f t="shared" si="94"/>
        <v>52.551961111111098</v>
      </c>
      <c r="J310" s="29">
        <f t="shared" si="92"/>
        <v>0.49106666666669702</v>
      </c>
      <c r="K310" s="25">
        <f t="shared" si="95"/>
        <v>5824977.2757399902</v>
      </c>
      <c r="L310" s="14">
        <f t="shared" si="97"/>
        <v>533309.57028249302</v>
      </c>
      <c r="M310" s="14">
        <f t="shared" si="110"/>
        <v>-10884.6375514995</v>
      </c>
      <c r="N310" s="14">
        <f t="shared" si="111"/>
        <v>3832.74216853699</v>
      </c>
      <c r="O310" s="25">
        <f t="shared" si="98"/>
        <v>160.98141004888799</v>
      </c>
      <c r="P310" s="14">
        <f t="shared" si="112"/>
        <v>11539.7247435974</v>
      </c>
      <c r="Q310" s="25">
        <f t="shared" si="105"/>
        <v>497.91206557534503</v>
      </c>
      <c r="R310" s="14">
        <f t="shared" si="113"/>
        <v>2.47294627244271</v>
      </c>
      <c r="S310" s="27">
        <f t="shared" si="106"/>
        <v>163.32454000000001</v>
      </c>
      <c r="T310" s="27">
        <f t="shared" si="107"/>
        <v>1.89669666666667</v>
      </c>
      <c r="U310" s="16">
        <f t="shared" si="99"/>
        <v>-2.34312995111202</v>
      </c>
      <c r="V310" s="16">
        <f t="shared" si="100"/>
        <v>0.57624960577604001</v>
      </c>
      <c r="W310" s="56">
        <f t="shared" si="101"/>
        <v>58309.887999999999</v>
      </c>
      <c r="X310" s="51">
        <f t="shared" si="108"/>
        <v>69109.888000000006</v>
      </c>
      <c r="Y310" s="51">
        <f t="shared" si="109"/>
        <v>109.888000000006</v>
      </c>
      <c r="Z310" s="52">
        <f t="shared" si="102"/>
        <v>-140.58779706672101</v>
      </c>
      <c r="AA310" s="52">
        <f t="shared" si="103"/>
        <v>34.574976346562401</v>
      </c>
      <c r="AB310" s="48">
        <f t="shared" si="104"/>
        <v>115.39724743597399</v>
      </c>
      <c r="AC310" s="48"/>
      <c r="AD310" s="48"/>
    </row>
    <row r="311" spans="1:30" x14ac:dyDescent="0.3">
      <c r="A311" s="10">
        <v>454463</v>
      </c>
      <c r="B311" s="10">
        <v>3052.1979999999999</v>
      </c>
      <c r="C311" s="10" t="s">
        <v>928</v>
      </c>
      <c r="D311" s="10" t="s">
        <v>929</v>
      </c>
      <c r="E311" s="10">
        <v>507</v>
      </c>
      <c r="F311" s="12">
        <f t="shared" si="96"/>
        <v>512.5</v>
      </c>
      <c r="H311" s="13">
        <f t="shared" si="93"/>
        <v>39.491066666666697</v>
      </c>
      <c r="I311" s="14">
        <f t="shared" si="94"/>
        <v>52.551961111111098</v>
      </c>
      <c r="J311" s="29">
        <f t="shared" si="92"/>
        <v>0.49106666666669702</v>
      </c>
      <c r="K311" s="25">
        <f t="shared" si="95"/>
        <v>5824977.2757399902</v>
      </c>
      <c r="L311" s="14">
        <f t="shared" si="97"/>
        <v>533309.57028249302</v>
      </c>
      <c r="M311" s="14">
        <f t="shared" si="110"/>
        <v>-10884.6375514995</v>
      </c>
      <c r="N311" s="14">
        <f t="shared" si="111"/>
        <v>3832.74216853699</v>
      </c>
      <c r="O311" s="25">
        <f t="shared" si="98"/>
        <v>160.98141004888799</v>
      </c>
      <c r="P311" s="14">
        <f t="shared" si="112"/>
        <v>11539.7247435974</v>
      </c>
      <c r="Q311" s="25">
        <f t="shared" si="105"/>
        <v>497.91206557534503</v>
      </c>
      <c r="R311" s="14">
        <f t="shared" si="113"/>
        <v>2.47294627244271</v>
      </c>
      <c r="S311" s="27">
        <f t="shared" si="106"/>
        <v>163.32454000000001</v>
      </c>
      <c r="T311" s="27">
        <f t="shared" si="107"/>
        <v>1.89669666666667</v>
      </c>
      <c r="U311" s="16">
        <f t="shared" si="99"/>
        <v>-2.34312995111202</v>
      </c>
      <c r="V311" s="16">
        <f t="shared" si="100"/>
        <v>0.57624960577604001</v>
      </c>
      <c r="W311" s="56">
        <f t="shared" si="101"/>
        <v>58309.968000000001</v>
      </c>
      <c r="X311" s="51">
        <f t="shared" si="108"/>
        <v>69109.967999999993</v>
      </c>
      <c r="Y311" s="51">
        <f t="shared" si="109"/>
        <v>109.967999999993</v>
      </c>
      <c r="Z311" s="52">
        <f t="shared" si="102"/>
        <v>-140.58779706672101</v>
      </c>
      <c r="AA311" s="52">
        <f t="shared" si="103"/>
        <v>34.574976346562401</v>
      </c>
      <c r="AB311" s="48">
        <f t="shared" si="104"/>
        <v>115.39724743597399</v>
      </c>
      <c r="AC311" s="48"/>
      <c r="AD311" s="48"/>
    </row>
    <row r="312" spans="1:30" x14ac:dyDescent="0.3">
      <c r="A312" s="10">
        <v>454475</v>
      </c>
      <c r="B312" s="10">
        <v>3052.2779999999998</v>
      </c>
      <c r="C312" s="10" t="s">
        <v>284</v>
      </c>
      <c r="D312" s="10" t="s">
        <v>930</v>
      </c>
      <c r="E312" s="10">
        <v>507</v>
      </c>
      <c r="F312" s="12">
        <f t="shared" si="96"/>
        <v>512.5</v>
      </c>
      <c r="H312" s="13">
        <f t="shared" si="93"/>
        <v>39.491019444444397</v>
      </c>
      <c r="I312" s="14">
        <f t="shared" si="94"/>
        <v>52.552025</v>
      </c>
      <c r="J312" s="29">
        <f t="shared" ref="J312:J375" si="114">H312-39</f>
        <v>0.49101944444439699</v>
      </c>
      <c r="K312" s="25">
        <f t="shared" si="95"/>
        <v>5824984.3634144403</v>
      </c>
      <c r="L312" s="14">
        <f t="shared" si="97"/>
        <v>533306.31879783305</v>
      </c>
      <c r="M312" s="14">
        <f t="shared" si="110"/>
        <v>-10877.5498770494</v>
      </c>
      <c r="N312" s="14">
        <f t="shared" si="111"/>
        <v>3829.4906838770298</v>
      </c>
      <c r="O312" s="25">
        <f t="shared" si="98"/>
        <v>160.98495175852</v>
      </c>
      <c r="P312" s="14">
        <f t="shared" si="112"/>
        <v>11531.959513699199</v>
      </c>
      <c r="Q312" s="25">
        <f t="shared" si="105"/>
        <v>497.92613539484603</v>
      </c>
      <c r="R312" s="14">
        <f t="shared" si="113"/>
        <v>2.4746824765375299</v>
      </c>
      <c r="S312" s="27">
        <f t="shared" si="106"/>
        <v>163.32454000000001</v>
      </c>
      <c r="T312" s="27">
        <f t="shared" si="107"/>
        <v>1.89669666666667</v>
      </c>
      <c r="U312" s="16">
        <f t="shared" si="99"/>
        <v>-2.33958824148002</v>
      </c>
      <c r="V312" s="16">
        <f t="shared" si="100"/>
        <v>0.57798580987086001</v>
      </c>
      <c r="W312" s="56">
        <f t="shared" si="101"/>
        <v>58310.048000000003</v>
      </c>
      <c r="X312" s="51">
        <f t="shared" si="108"/>
        <v>69110.047999999995</v>
      </c>
      <c r="Y312" s="51">
        <f t="shared" si="109"/>
        <v>110.047999999995</v>
      </c>
      <c r="Z312" s="52">
        <f t="shared" si="102"/>
        <v>-140.37529448880099</v>
      </c>
      <c r="AA312" s="52">
        <f t="shared" si="103"/>
        <v>34.6791485922516</v>
      </c>
      <c r="AB312" s="48">
        <f t="shared" si="104"/>
        <v>115.31959513699201</v>
      </c>
      <c r="AC312" s="48"/>
      <c r="AD312" s="48"/>
    </row>
    <row r="313" spans="1:30" x14ac:dyDescent="0.3">
      <c r="A313" s="10">
        <v>454487</v>
      </c>
      <c r="B313" s="10">
        <v>3052.3580000000002</v>
      </c>
      <c r="C313" s="10" t="s">
        <v>242</v>
      </c>
      <c r="D313" s="10" t="s">
        <v>931</v>
      </c>
      <c r="E313" s="10">
        <v>506</v>
      </c>
      <c r="F313" s="12">
        <f t="shared" si="96"/>
        <v>511.5</v>
      </c>
      <c r="H313" s="13">
        <f t="shared" si="93"/>
        <v>39.490974999999999</v>
      </c>
      <c r="I313" s="14">
        <f t="shared" si="94"/>
        <v>52.552111111111103</v>
      </c>
      <c r="J313" s="29">
        <f t="shared" si="114"/>
        <v>0.490974999999999</v>
      </c>
      <c r="K313" s="25">
        <f t="shared" si="95"/>
        <v>5824993.9252317697</v>
      </c>
      <c r="L313" s="14">
        <f t="shared" si="97"/>
        <v>533303.23891680001</v>
      </c>
      <c r="M313" s="14">
        <f t="shared" si="110"/>
        <v>-10867.988059720001</v>
      </c>
      <c r="N313" s="14">
        <f t="shared" si="111"/>
        <v>3826.41080284398</v>
      </c>
      <c r="O313" s="25">
        <f t="shared" si="98"/>
        <v>160.98360837835</v>
      </c>
      <c r="P313" s="14">
        <f t="shared" si="112"/>
        <v>11521.917553009</v>
      </c>
      <c r="Q313" s="25">
        <f t="shared" si="105"/>
        <v>496.944316379094</v>
      </c>
      <c r="R313" s="14">
        <f t="shared" si="113"/>
        <v>2.47195372619022</v>
      </c>
      <c r="S313" s="27">
        <f t="shared" si="106"/>
        <v>163.32454000000001</v>
      </c>
      <c r="T313" s="27">
        <f t="shared" si="107"/>
        <v>1.89669666666667</v>
      </c>
      <c r="U313" s="16">
        <f t="shared" si="99"/>
        <v>-2.34093162165001</v>
      </c>
      <c r="V313" s="16">
        <f t="shared" si="100"/>
        <v>0.57525705952355</v>
      </c>
      <c r="W313" s="56">
        <f t="shared" si="101"/>
        <v>58310.127999999997</v>
      </c>
      <c r="X313" s="51">
        <f t="shared" si="108"/>
        <v>69110.127999999997</v>
      </c>
      <c r="Y313" s="51">
        <f t="shared" si="109"/>
        <v>110.127999999997</v>
      </c>
      <c r="Z313" s="52">
        <f t="shared" si="102"/>
        <v>-140.45589729900101</v>
      </c>
      <c r="AA313" s="52">
        <f t="shared" si="103"/>
        <v>34.515423571413002</v>
      </c>
      <c r="AB313" s="48">
        <f t="shared" si="104"/>
        <v>115.21917553009</v>
      </c>
      <c r="AC313" s="48"/>
      <c r="AD313" s="48"/>
    </row>
    <row r="314" spans="1:30" x14ac:dyDescent="0.3">
      <c r="A314" s="10">
        <v>454499</v>
      </c>
      <c r="B314" s="10">
        <v>3052.4380000000001</v>
      </c>
      <c r="C314" s="10" t="s">
        <v>932</v>
      </c>
      <c r="D314" s="10" t="s">
        <v>933</v>
      </c>
      <c r="E314" s="10">
        <v>506</v>
      </c>
      <c r="F314" s="12">
        <f t="shared" si="96"/>
        <v>511.5</v>
      </c>
      <c r="H314" s="13">
        <f t="shared" si="93"/>
        <v>39.490911111111103</v>
      </c>
      <c r="I314" s="14">
        <f t="shared" si="94"/>
        <v>52.552199999999999</v>
      </c>
      <c r="J314" s="29">
        <f t="shared" si="114"/>
        <v>0.49091111111110303</v>
      </c>
      <c r="K314" s="25">
        <f t="shared" si="95"/>
        <v>5825003.7871865099</v>
      </c>
      <c r="L314" s="14">
        <f t="shared" si="97"/>
        <v>533298.83802308899</v>
      </c>
      <c r="M314" s="14">
        <f t="shared" si="110"/>
        <v>-10858.126104979699</v>
      </c>
      <c r="N314" s="14">
        <f t="shared" si="111"/>
        <v>3822.0099091329598</v>
      </c>
      <c r="O314" s="25">
        <f t="shared" si="98"/>
        <v>160.98796849392099</v>
      </c>
      <c r="P314" s="14">
        <f t="shared" si="112"/>
        <v>11511.1538195418</v>
      </c>
      <c r="Q314" s="25">
        <f t="shared" si="105"/>
        <v>496.96378654600301</v>
      </c>
      <c r="R314" s="14">
        <f t="shared" si="113"/>
        <v>2.4743636144855601</v>
      </c>
      <c r="S314" s="27">
        <f t="shared" si="106"/>
        <v>163.32454000000001</v>
      </c>
      <c r="T314" s="27">
        <f t="shared" si="107"/>
        <v>1.89669666666667</v>
      </c>
      <c r="U314" s="16">
        <f t="shared" si="99"/>
        <v>-2.33657150607903</v>
      </c>
      <c r="V314" s="16">
        <f t="shared" si="100"/>
        <v>0.57766694781889005</v>
      </c>
      <c r="W314" s="56">
        <f t="shared" si="101"/>
        <v>58310.207999999999</v>
      </c>
      <c r="X314" s="51">
        <f t="shared" si="108"/>
        <v>69110.207999999999</v>
      </c>
      <c r="Y314" s="51">
        <f t="shared" si="109"/>
        <v>110.207999999999</v>
      </c>
      <c r="Z314" s="52">
        <f t="shared" si="102"/>
        <v>-140.19429036474199</v>
      </c>
      <c r="AA314" s="52">
        <f t="shared" si="103"/>
        <v>34.660016869133401</v>
      </c>
      <c r="AB314" s="48">
        <f t="shared" si="104"/>
        <v>115.11153819541801</v>
      </c>
      <c r="AC314" s="48"/>
      <c r="AD314" s="48"/>
    </row>
    <row r="315" spans="1:30" x14ac:dyDescent="0.3">
      <c r="A315" s="10">
        <v>454505</v>
      </c>
      <c r="B315" s="10">
        <v>3052.4780000000001</v>
      </c>
      <c r="C315" s="10" t="s">
        <v>932</v>
      </c>
      <c r="D315" s="10" t="s">
        <v>933</v>
      </c>
      <c r="E315" s="10">
        <v>506</v>
      </c>
      <c r="F315" s="12">
        <f t="shared" si="96"/>
        <v>511.5</v>
      </c>
      <c r="H315" s="13">
        <f t="shared" si="93"/>
        <v>39.490911111111103</v>
      </c>
      <c r="I315" s="14">
        <f t="shared" si="94"/>
        <v>52.552199999999999</v>
      </c>
      <c r="J315" s="29">
        <f t="shared" si="114"/>
        <v>0.49091111111110303</v>
      </c>
      <c r="K315" s="25">
        <f t="shared" si="95"/>
        <v>5825003.7871865099</v>
      </c>
      <c r="L315" s="14">
        <f t="shared" si="97"/>
        <v>533298.83802308899</v>
      </c>
      <c r="M315" s="14">
        <f t="shared" si="110"/>
        <v>-10858.126104979699</v>
      </c>
      <c r="N315" s="14">
        <f t="shared" si="111"/>
        <v>3822.0099091329598</v>
      </c>
      <c r="O315" s="25">
        <f t="shared" si="98"/>
        <v>160.98796849392099</v>
      </c>
      <c r="P315" s="14">
        <f t="shared" si="112"/>
        <v>11511.1538195418</v>
      </c>
      <c r="Q315" s="25">
        <f t="shared" si="105"/>
        <v>496.96378654600301</v>
      </c>
      <c r="R315" s="14">
        <f t="shared" si="113"/>
        <v>2.4743636144855601</v>
      </c>
      <c r="S315" s="27">
        <f t="shared" si="106"/>
        <v>163.32454000000001</v>
      </c>
      <c r="T315" s="27">
        <f t="shared" si="107"/>
        <v>1.89669666666667</v>
      </c>
      <c r="U315" s="16">
        <f t="shared" si="99"/>
        <v>-2.33657150607903</v>
      </c>
      <c r="V315" s="16">
        <f t="shared" si="100"/>
        <v>0.57766694781889005</v>
      </c>
      <c r="W315" s="56">
        <f t="shared" si="101"/>
        <v>58310.248</v>
      </c>
      <c r="X315" s="51">
        <f t="shared" si="108"/>
        <v>69110.248000000007</v>
      </c>
      <c r="Y315" s="51">
        <f t="shared" si="109"/>
        <v>110.248000000007</v>
      </c>
      <c r="Z315" s="52">
        <f t="shared" si="102"/>
        <v>-140.19429036474199</v>
      </c>
      <c r="AA315" s="52">
        <f t="shared" si="103"/>
        <v>34.660016869133401</v>
      </c>
      <c r="AB315" s="48">
        <f t="shared" si="104"/>
        <v>115.11153819541801</v>
      </c>
      <c r="AC315" s="48"/>
      <c r="AD315" s="48"/>
    </row>
    <row r="316" spans="1:30" x14ac:dyDescent="0.3">
      <c r="A316" s="10">
        <v>454517</v>
      </c>
      <c r="B316" s="10">
        <v>3052.558</v>
      </c>
      <c r="C316" s="10" t="s">
        <v>934</v>
      </c>
      <c r="D316" s="10" t="s">
        <v>935</v>
      </c>
      <c r="E316" s="10">
        <v>505</v>
      </c>
      <c r="F316" s="12">
        <f t="shared" si="96"/>
        <v>510.5</v>
      </c>
      <c r="H316" s="13">
        <f t="shared" si="93"/>
        <v>39.490872222222201</v>
      </c>
      <c r="I316" s="14">
        <f t="shared" si="94"/>
        <v>52.552280555555598</v>
      </c>
      <c r="J316" s="29">
        <f t="shared" si="114"/>
        <v>0.490872222222201</v>
      </c>
      <c r="K316" s="25">
        <f t="shared" si="95"/>
        <v>5825012.7333571501</v>
      </c>
      <c r="L316" s="14">
        <f t="shared" si="97"/>
        <v>533296.13920728595</v>
      </c>
      <c r="M316" s="14">
        <f t="shared" si="110"/>
        <v>-10849.1799343395</v>
      </c>
      <c r="N316" s="14">
        <f t="shared" si="111"/>
        <v>3819.3110933299099</v>
      </c>
      <c r="O316" s="25">
        <f t="shared" si="98"/>
        <v>160.985853094048</v>
      </c>
      <c r="P316" s="14">
        <f t="shared" si="112"/>
        <v>11501.8190941828</v>
      </c>
      <c r="Q316" s="25">
        <f t="shared" si="105"/>
        <v>495.980657093422</v>
      </c>
      <c r="R316" s="14">
        <f t="shared" si="113"/>
        <v>2.4714710437184402</v>
      </c>
      <c r="S316" s="27">
        <f t="shared" si="106"/>
        <v>163.32454000000001</v>
      </c>
      <c r="T316" s="27">
        <f t="shared" si="107"/>
        <v>1.89669666666667</v>
      </c>
      <c r="U316" s="16">
        <f t="shared" si="99"/>
        <v>-2.3386869059520201</v>
      </c>
      <c r="V316" s="16">
        <f t="shared" si="100"/>
        <v>0.57477437705177004</v>
      </c>
      <c r="W316" s="56">
        <f t="shared" si="101"/>
        <v>58310.328000000001</v>
      </c>
      <c r="X316" s="51">
        <f t="shared" si="108"/>
        <v>69110.327999999994</v>
      </c>
      <c r="Y316" s="51">
        <f t="shared" si="109"/>
        <v>110.32799999999401</v>
      </c>
      <c r="Z316" s="52">
        <f t="shared" si="102"/>
        <v>-140.32121435712099</v>
      </c>
      <c r="AA316" s="52">
        <f t="shared" si="103"/>
        <v>34.486462623106199</v>
      </c>
      <c r="AB316" s="48">
        <f t="shared" si="104"/>
        <v>115.018190941828</v>
      </c>
      <c r="AC316" s="48"/>
      <c r="AD316" s="48"/>
    </row>
    <row r="317" spans="1:30" x14ac:dyDescent="0.3">
      <c r="A317" s="10">
        <v>454529</v>
      </c>
      <c r="B317" s="10">
        <v>3052.6379999999999</v>
      </c>
      <c r="C317" s="10" t="s">
        <v>934</v>
      </c>
      <c r="D317" s="10" t="s">
        <v>935</v>
      </c>
      <c r="E317" s="10">
        <v>505</v>
      </c>
      <c r="F317" s="12">
        <f t="shared" si="96"/>
        <v>510.5</v>
      </c>
      <c r="H317" s="13">
        <f t="shared" si="93"/>
        <v>39.490872222222201</v>
      </c>
      <c r="I317" s="14">
        <f t="shared" si="94"/>
        <v>52.552280555555598</v>
      </c>
      <c r="J317" s="29">
        <f t="shared" si="114"/>
        <v>0.490872222222201</v>
      </c>
      <c r="K317" s="25">
        <f t="shared" si="95"/>
        <v>5825012.7333571501</v>
      </c>
      <c r="L317" s="14">
        <f t="shared" si="97"/>
        <v>533296.13920728595</v>
      </c>
      <c r="M317" s="14">
        <f t="shared" si="110"/>
        <v>-10849.1799343395</v>
      </c>
      <c r="N317" s="14">
        <f t="shared" si="111"/>
        <v>3819.3110933299099</v>
      </c>
      <c r="O317" s="25">
        <f t="shared" si="98"/>
        <v>160.985853094048</v>
      </c>
      <c r="P317" s="14">
        <f t="shared" si="112"/>
        <v>11501.8190941828</v>
      </c>
      <c r="Q317" s="25">
        <f t="shared" si="105"/>
        <v>495.980657093422</v>
      </c>
      <c r="R317" s="14">
        <f t="shared" si="113"/>
        <v>2.4714710437184402</v>
      </c>
      <c r="S317" s="27">
        <f t="shared" si="106"/>
        <v>163.32454000000001</v>
      </c>
      <c r="T317" s="27">
        <f t="shared" si="107"/>
        <v>1.89669666666667</v>
      </c>
      <c r="U317" s="16">
        <f t="shared" si="99"/>
        <v>-2.3386869059520201</v>
      </c>
      <c r="V317" s="16">
        <f t="shared" si="100"/>
        <v>0.57477437705177004</v>
      </c>
      <c r="W317" s="56">
        <f t="shared" si="101"/>
        <v>58310.408000000003</v>
      </c>
      <c r="X317" s="51">
        <f t="shared" si="108"/>
        <v>69110.407999999996</v>
      </c>
      <c r="Y317" s="51">
        <f t="shared" si="109"/>
        <v>110.40799999999599</v>
      </c>
      <c r="Z317" s="52">
        <f t="shared" si="102"/>
        <v>-140.32121435712099</v>
      </c>
      <c r="AA317" s="52">
        <f t="shared" si="103"/>
        <v>34.486462623106199</v>
      </c>
      <c r="AB317" s="48">
        <f t="shared" si="104"/>
        <v>115.018190941828</v>
      </c>
      <c r="AC317" s="48"/>
      <c r="AD317" s="48"/>
    </row>
    <row r="318" spans="1:30" x14ac:dyDescent="0.3">
      <c r="A318" s="10">
        <v>454547</v>
      </c>
      <c r="B318" s="10">
        <v>3052.7579999999998</v>
      </c>
      <c r="C318" s="10" t="s">
        <v>460</v>
      </c>
      <c r="D318" s="10" t="s">
        <v>936</v>
      </c>
      <c r="E318" s="10">
        <v>504</v>
      </c>
      <c r="F318" s="12">
        <f t="shared" si="96"/>
        <v>509.5</v>
      </c>
      <c r="H318" s="13">
        <f t="shared" si="93"/>
        <v>39.4907638888889</v>
      </c>
      <c r="I318" s="14">
        <f t="shared" si="94"/>
        <v>52.552455555555603</v>
      </c>
      <c r="J318" s="29">
        <f t="shared" si="114"/>
        <v>0.49076388888889999</v>
      </c>
      <c r="K318" s="25">
        <f t="shared" si="95"/>
        <v>5825032.1571452897</v>
      </c>
      <c r="L318" s="14">
        <f t="shared" si="97"/>
        <v>533288.65851445997</v>
      </c>
      <c r="M318" s="14">
        <f t="shared" si="110"/>
        <v>-10829.756146199999</v>
      </c>
      <c r="N318" s="14">
        <f t="shared" si="111"/>
        <v>3811.8304005039299</v>
      </c>
      <c r="O318" s="25">
        <f t="shared" si="98"/>
        <v>160.98887897023999</v>
      </c>
      <c r="P318" s="14">
        <f t="shared" si="112"/>
        <v>11481.0134216611</v>
      </c>
      <c r="Q318" s="25">
        <f t="shared" si="105"/>
        <v>495.01820971017901</v>
      </c>
      <c r="R318" s="14">
        <f t="shared" si="113"/>
        <v>2.4711450288048402</v>
      </c>
      <c r="S318" s="27">
        <f t="shared" si="106"/>
        <v>163.32454000000001</v>
      </c>
      <c r="T318" s="27">
        <f t="shared" si="107"/>
        <v>1.89669666666667</v>
      </c>
      <c r="U318" s="16">
        <f t="shared" si="99"/>
        <v>-2.3356610297600202</v>
      </c>
      <c r="V318" s="16">
        <f t="shared" si="100"/>
        <v>0.57444836213816997</v>
      </c>
      <c r="W318" s="56">
        <f t="shared" si="101"/>
        <v>58310.527999999998</v>
      </c>
      <c r="X318" s="51">
        <f t="shared" si="108"/>
        <v>69110.528000000006</v>
      </c>
      <c r="Y318" s="51">
        <f t="shared" si="109"/>
        <v>110.528000000006</v>
      </c>
      <c r="Z318" s="52">
        <f t="shared" si="102"/>
        <v>-140.13966178560099</v>
      </c>
      <c r="AA318" s="52">
        <f t="shared" si="103"/>
        <v>34.466901728290203</v>
      </c>
      <c r="AB318" s="48">
        <f t="shared" si="104"/>
        <v>114.810134216611</v>
      </c>
      <c r="AC318" s="48"/>
      <c r="AD318" s="48"/>
    </row>
    <row r="319" spans="1:30" x14ac:dyDescent="0.3">
      <c r="A319" s="10">
        <v>454559</v>
      </c>
      <c r="B319" s="10">
        <v>3052.8380000000002</v>
      </c>
      <c r="C319" s="10" t="s">
        <v>937</v>
      </c>
      <c r="D319" s="10" t="s">
        <v>938</v>
      </c>
      <c r="E319" s="10">
        <v>503</v>
      </c>
      <c r="F319" s="12">
        <f t="shared" si="96"/>
        <v>508.5</v>
      </c>
      <c r="H319" s="13">
        <f t="shared" si="93"/>
        <v>39.490697222222202</v>
      </c>
      <c r="I319" s="14">
        <f t="shared" si="94"/>
        <v>52.552541666666698</v>
      </c>
      <c r="J319" s="29">
        <f t="shared" si="114"/>
        <v>0.49069722222220202</v>
      </c>
      <c r="K319" s="25">
        <f t="shared" si="95"/>
        <v>5825041.7087249402</v>
      </c>
      <c r="L319" s="14">
        <f t="shared" si="97"/>
        <v>533284.07136912202</v>
      </c>
      <c r="M319" s="14">
        <f t="shared" si="110"/>
        <v>-10820.204566549501</v>
      </c>
      <c r="N319" s="14">
        <f t="shared" si="111"/>
        <v>3807.2432551659899</v>
      </c>
      <c r="O319" s="25">
        <f t="shared" si="98"/>
        <v>160.994651789719</v>
      </c>
      <c r="P319" s="14">
        <f t="shared" si="112"/>
        <v>11470.4807251477</v>
      </c>
      <c r="Q319" s="25">
        <f t="shared" si="105"/>
        <v>494.03719448419503</v>
      </c>
      <c r="R319" s="14">
        <f t="shared" si="113"/>
        <v>2.4685107582670698</v>
      </c>
      <c r="S319" s="27">
        <f t="shared" si="106"/>
        <v>163.32454000000001</v>
      </c>
      <c r="T319" s="27">
        <f t="shared" si="107"/>
        <v>1.89669666666667</v>
      </c>
      <c r="U319" s="16">
        <f t="shared" si="99"/>
        <v>-2.3298882102810099</v>
      </c>
      <c r="V319" s="16">
        <f t="shared" si="100"/>
        <v>0.57181409160039998</v>
      </c>
      <c r="W319" s="56">
        <f t="shared" si="101"/>
        <v>58310.608</v>
      </c>
      <c r="X319" s="51">
        <f t="shared" si="108"/>
        <v>69110.607999999993</v>
      </c>
      <c r="Y319" s="51">
        <f t="shared" si="109"/>
        <v>110.607999999993</v>
      </c>
      <c r="Z319" s="52">
        <f t="shared" si="102"/>
        <v>-139.79329261686101</v>
      </c>
      <c r="AA319" s="52">
        <f t="shared" si="103"/>
        <v>34.308845496023999</v>
      </c>
      <c r="AB319" s="48">
        <f t="shared" si="104"/>
        <v>114.70480725147701</v>
      </c>
      <c r="AC319" s="48"/>
      <c r="AD319" s="48"/>
    </row>
    <row r="320" spans="1:30" x14ac:dyDescent="0.3">
      <c r="A320" s="10">
        <v>454571</v>
      </c>
      <c r="B320" s="10">
        <v>3052.9180000000001</v>
      </c>
      <c r="C320" s="10" t="s">
        <v>285</v>
      </c>
      <c r="D320" s="10" t="s">
        <v>939</v>
      </c>
      <c r="E320" s="10">
        <v>503</v>
      </c>
      <c r="F320" s="12">
        <f t="shared" si="96"/>
        <v>508.5</v>
      </c>
      <c r="H320" s="13">
        <f t="shared" si="93"/>
        <v>39.4906583333333</v>
      </c>
      <c r="I320" s="14">
        <f t="shared" si="94"/>
        <v>52.552608333333303</v>
      </c>
      <c r="J320" s="29">
        <f t="shared" si="114"/>
        <v>0.4906583333333</v>
      </c>
      <c r="K320" s="25">
        <f t="shared" si="95"/>
        <v>5825049.1093671201</v>
      </c>
      <c r="L320" s="14">
        <f t="shared" si="97"/>
        <v>533281.38310804497</v>
      </c>
      <c r="M320" s="14">
        <f t="shared" si="110"/>
        <v>-10812.8039243696</v>
      </c>
      <c r="N320" s="14">
        <f t="shared" si="111"/>
        <v>3804.55499408895</v>
      </c>
      <c r="O320" s="25">
        <f t="shared" si="98"/>
        <v>160.995048989856</v>
      </c>
      <c r="P320" s="14">
        <f t="shared" si="112"/>
        <v>11462.6073565271</v>
      </c>
      <c r="Q320" s="25">
        <f t="shared" si="105"/>
        <v>494.05137454276701</v>
      </c>
      <c r="R320" s="14">
        <f t="shared" si="113"/>
        <v>2.4702783103125099</v>
      </c>
      <c r="S320" s="27">
        <f t="shared" si="106"/>
        <v>163.32454000000001</v>
      </c>
      <c r="T320" s="27">
        <f t="shared" si="107"/>
        <v>1.89669666666667</v>
      </c>
      <c r="U320" s="16">
        <f t="shared" si="99"/>
        <v>-2.3294910101440101</v>
      </c>
      <c r="V320" s="16">
        <f t="shared" si="100"/>
        <v>0.57358164364583997</v>
      </c>
      <c r="W320" s="56">
        <f t="shared" si="101"/>
        <v>58310.688000000002</v>
      </c>
      <c r="X320" s="51">
        <f t="shared" si="108"/>
        <v>69110.687999999995</v>
      </c>
      <c r="Y320" s="51">
        <f t="shared" si="109"/>
        <v>110.687999999995</v>
      </c>
      <c r="Z320" s="52">
        <f t="shared" si="102"/>
        <v>-139.769460608641</v>
      </c>
      <c r="AA320" s="52">
        <f t="shared" si="103"/>
        <v>34.414898618750399</v>
      </c>
      <c r="AB320" s="48">
        <f t="shared" si="104"/>
        <v>114.626073565271</v>
      </c>
      <c r="AC320" s="48"/>
      <c r="AD320" s="48"/>
    </row>
    <row r="321" spans="1:30" x14ac:dyDescent="0.3">
      <c r="A321" s="10">
        <v>454583</v>
      </c>
      <c r="B321" s="10">
        <v>3052.998</v>
      </c>
      <c r="C321" s="10" t="s">
        <v>285</v>
      </c>
      <c r="D321" s="10" t="s">
        <v>939</v>
      </c>
      <c r="E321" s="10">
        <v>503</v>
      </c>
      <c r="F321" s="12">
        <f t="shared" si="96"/>
        <v>508.5</v>
      </c>
      <c r="H321" s="13">
        <f t="shared" si="93"/>
        <v>39.4906583333333</v>
      </c>
      <c r="I321" s="14">
        <f t="shared" si="94"/>
        <v>52.552608333333303</v>
      </c>
      <c r="J321" s="29">
        <f t="shared" si="114"/>
        <v>0.4906583333333</v>
      </c>
      <c r="K321" s="25">
        <f t="shared" si="95"/>
        <v>5825049.1093671201</v>
      </c>
      <c r="L321" s="14">
        <f t="shared" si="97"/>
        <v>533281.38310804497</v>
      </c>
      <c r="M321" s="14">
        <f t="shared" si="110"/>
        <v>-10812.8039243696</v>
      </c>
      <c r="N321" s="14">
        <f t="shared" si="111"/>
        <v>3804.55499408895</v>
      </c>
      <c r="O321" s="25">
        <f t="shared" si="98"/>
        <v>160.995048989856</v>
      </c>
      <c r="P321" s="14">
        <f t="shared" si="112"/>
        <v>11462.6073565271</v>
      </c>
      <c r="Q321" s="25">
        <f t="shared" si="105"/>
        <v>494.05137454276701</v>
      </c>
      <c r="R321" s="14">
        <f t="shared" si="113"/>
        <v>2.4702783103125099</v>
      </c>
      <c r="S321" s="27">
        <f t="shared" si="106"/>
        <v>163.32454000000001</v>
      </c>
      <c r="T321" s="27">
        <f t="shared" si="107"/>
        <v>1.89669666666667</v>
      </c>
      <c r="U321" s="16">
        <f t="shared" si="99"/>
        <v>-2.3294910101440101</v>
      </c>
      <c r="V321" s="16">
        <f t="shared" si="100"/>
        <v>0.57358164364583997</v>
      </c>
      <c r="W321" s="56">
        <f t="shared" si="101"/>
        <v>58310.767999999996</v>
      </c>
      <c r="X321" s="51">
        <f t="shared" si="108"/>
        <v>69110.767999999996</v>
      </c>
      <c r="Y321" s="51">
        <f t="shared" si="109"/>
        <v>110.76799999999599</v>
      </c>
      <c r="Z321" s="52">
        <f t="shared" si="102"/>
        <v>-139.769460608641</v>
      </c>
      <c r="AA321" s="52">
        <f t="shared" si="103"/>
        <v>34.414898618750399</v>
      </c>
      <c r="AB321" s="48">
        <f t="shared" si="104"/>
        <v>114.626073565271</v>
      </c>
      <c r="AC321" s="48"/>
      <c r="AD321" s="48"/>
    </row>
    <row r="322" spans="1:30" x14ac:dyDescent="0.3">
      <c r="A322" s="10">
        <v>454595</v>
      </c>
      <c r="B322" s="10">
        <v>3053.078</v>
      </c>
      <c r="C322" s="10" t="s">
        <v>286</v>
      </c>
      <c r="D322" s="10" t="s">
        <v>940</v>
      </c>
      <c r="E322" s="10">
        <v>502</v>
      </c>
      <c r="F322" s="12">
        <f t="shared" si="96"/>
        <v>507.5</v>
      </c>
      <c r="H322" s="13">
        <f t="shared" ref="H322:H385" si="115">MID(C322,4,2)+MID(C322,7,2)/60+MID(C322,10,5)/3600</f>
        <v>39.490594444444397</v>
      </c>
      <c r="I322" s="14">
        <f t="shared" ref="I322:I385" si="116">MID(D322,4,2)+MID(D322,7,2)/60+MID(D322,10,5)/3600</f>
        <v>52.552688888888902</v>
      </c>
      <c r="J322" s="29">
        <f t="shared" si="114"/>
        <v>0.49059444444439698</v>
      </c>
      <c r="K322" s="25">
        <f t="shared" ref="K322:K385" si="117">6367558.4968*RADIANS(I322)-SIN(RADIANS(2*I322))*(16002.89+66.9607*(SIN(RADIANS(I322)))^2+0.3515*(SIN(RADIANS(I322)))^4)+(RADIANS(J322))^2*SIN(RADIANS(2*I322))*(1594561.25+5336.535*(SIN(RADIANS(I322)))^2+26.79*(SIN(RADIANS(I322)))^4+0.149*(SIN(RADIANS(I322)))^6)+(RADIANS(J322))^4*SIN(RADIANS(2*I322))*(672483.4-811219.9*(SIN(RADIANS(I322)))^2+5420*(SIN(RADIANS(I322)))^4-10.6*(SIN(RADIANS(I322)))^6)+(RADIANS(J322))^6*SIN(RADIANS(I322*2))*(278194-830174*(SIN(RADIANS(I322)))^2+572434*(SIN(RADIANS(I322)))^4-16010*(SIN(RADIANS(I322)))^6)+(RADIANS(J322))^8*SIN(RADIANS(2*I322))*(109500-574700*(SIN(RADIANS(I322)))^2+863700*(SIN(RADIANS(I322)))^4-398600*(SIN(RADIANS(I322)))^6)</f>
        <v>5825058.0440197904</v>
      </c>
      <c r="L322" s="14">
        <f t="shared" si="97"/>
        <v>533276.98861018696</v>
      </c>
      <c r="M322" s="14">
        <f t="shared" si="110"/>
        <v>-10803.869271699299</v>
      </c>
      <c r="N322" s="14">
        <f t="shared" si="111"/>
        <v>3800.1604962309302</v>
      </c>
      <c r="O322" s="25">
        <f t="shared" si="98"/>
        <v>161.00095168946601</v>
      </c>
      <c r="P322" s="14">
        <f t="shared" si="112"/>
        <v>11452.720682749699</v>
      </c>
      <c r="Q322" s="25">
        <f t="shared" si="105"/>
        <v>493.06916680598101</v>
      </c>
      <c r="R322" s="14">
        <f t="shared" si="113"/>
        <v>2.4674937588580499</v>
      </c>
      <c r="S322" s="27">
        <f t="shared" si="106"/>
        <v>163.32454000000001</v>
      </c>
      <c r="T322" s="27">
        <f t="shared" si="107"/>
        <v>1.89669666666667</v>
      </c>
      <c r="U322" s="16">
        <f t="shared" si="99"/>
        <v>-2.32358831053401</v>
      </c>
      <c r="V322" s="16">
        <f t="shared" si="100"/>
        <v>0.57079709219137997</v>
      </c>
      <c r="W322" s="56">
        <f t="shared" si="101"/>
        <v>58310.847999999904</v>
      </c>
      <c r="X322" s="51">
        <f t="shared" si="108"/>
        <v>69110.847999999896</v>
      </c>
      <c r="Y322" s="51">
        <f t="shared" si="109"/>
        <v>110.847999999896</v>
      </c>
      <c r="Z322" s="52">
        <f t="shared" si="102"/>
        <v>-139.41529863204099</v>
      </c>
      <c r="AA322" s="52">
        <f t="shared" si="103"/>
        <v>34.247825531482803</v>
      </c>
      <c r="AB322" s="48">
        <f t="shared" si="104"/>
        <v>114.527206827497</v>
      </c>
      <c r="AC322" s="48"/>
      <c r="AD322" s="48"/>
    </row>
    <row r="323" spans="1:30" x14ac:dyDescent="0.3">
      <c r="A323" s="10">
        <v>454601</v>
      </c>
      <c r="B323" s="10">
        <v>3053.1179999999999</v>
      </c>
      <c r="C323" s="10" t="s">
        <v>286</v>
      </c>
      <c r="D323" s="10" t="s">
        <v>940</v>
      </c>
      <c r="E323" s="10">
        <v>502</v>
      </c>
      <c r="F323" s="12">
        <f t="shared" ref="F323:F386" si="118">E323+$AE$16</f>
        <v>507.5</v>
      </c>
      <c r="H323" s="13">
        <f t="shared" si="115"/>
        <v>39.490594444444397</v>
      </c>
      <c r="I323" s="14">
        <f t="shared" si="116"/>
        <v>52.552688888888902</v>
      </c>
      <c r="J323" s="29">
        <f t="shared" si="114"/>
        <v>0.49059444444439698</v>
      </c>
      <c r="K323" s="25">
        <f t="shared" si="117"/>
        <v>5825058.0440197904</v>
      </c>
      <c r="L323" s="14">
        <f t="shared" ref="L323:L386" si="119">500000+RADIANS(J323)*COS(RADIANS(I323))*(6378245+21346.1415*(SIN(RADIANS(I323)))^2+107.159*(SIN(RADIANS(I323)))^4+0.5977*(SIN(RADIANS(I323)))^6)+(RADIANS(J323))^3*COS(RADIANS(I323))*(1070204.16-2136826.66*(SIN(RADIANS(I323)))^2+17.98*(SIN(RADIANS(I323)))^4-11.99*(SIN(RADIANS(I323)))^6)+(RADIANS(J323))^5*COS(RADIANS(I323))*(270806-1523417*(SIN(RADIANS(I323)))^2+1327645*(SIN(RADIANS(I323)))^4-21701*(SIN(RADIANS(I323)))^6)+(RADIANS(J323))^7*COS(RADIANS(I323))*(79690-866190*(SIN(RADIANS(I323)))^2+1730360*(SIN(RADIANS(I323)))^4-945460*(SIN(RADIANS(I323)))^6)</f>
        <v>533276.98861018696</v>
      </c>
      <c r="M323" s="14">
        <f t="shared" si="110"/>
        <v>-10803.869271699299</v>
      </c>
      <c r="N323" s="14">
        <f t="shared" si="111"/>
        <v>3800.1604962309302</v>
      </c>
      <c r="O323" s="25">
        <f t="shared" ref="O323:O386" si="120">DEGREES(IF(M323-$M$2=0,IF(N323-$N$2=0,99999,IF(M323-$M$2&gt;0,PI()/2,3*PI()/2)),IF(N323-$N$2=0,IF(M323-$M$2&gt;0,0,PI()),IF(M323-$M$2&lt;0,PI()+ATAN((N323-$N$2)/(M323-$M$2)),IF(N323-$N$2&gt;0,ATAN((N323-$N$2)/(M323-$M$2)),2*PI()+ATAN((N323-$N$2)/(M323-$M$2)))))))+$AE$18</f>
        <v>161.00095168946601</v>
      </c>
      <c r="P323" s="14">
        <f t="shared" si="112"/>
        <v>11452.720682749699</v>
      </c>
      <c r="Q323" s="25">
        <f t="shared" si="105"/>
        <v>493.06916680598101</v>
      </c>
      <c r="R323" s="14">
        <f t="shared" si="113"/>
        <v>2.4674937588580499</v>
      </c>
      <c r="S323" s="27">
        <f t="shared" si="106"/>
        <v>163.32454000000001</v>
      </c>
      <c r="T323" s="27">
        <f t="shared" si="107"/>
        <v>1.89669666666667</v>
      </c>
      <c r="U323" s="16">
        <f t="shared" ref="U323:U386" si="121">O323-S323</f>
        <v>-2.32358831053401</v>
      </c>
      <c r="V323" s="16">
        <f t="shared" ref="V323:V386" si="122">R323-T323</f>
        <v>0.57079709219137997</v>
      </c>
      <c r="W323" s="56">
        <f t="shared" ref="W323:W386" si="123">B323+$AC$4</f>
        <v>58310.887999999999</v>
      </c>
      <c r="X323" s="51">
        <f t="shared" si="108"/>
        <v>69110.888000000006</v>
      </c>
      <c r="Y323" s="51">
        <f t="shared" si="109"/>
        <v>110.888000000006</v>
      </c>
      <c r="Z323" s="52">
        <f t="shared" ref="Z323:Z386" si="124">U323*60</f>
        <v>-139.41529863204099</v>
      </c>
      <c r="AA323" s="52">
        <f t="shared" ref="AA323:AA386" si="125">V323*60</f>
        <v>34.247825531482803</v>
      </c>
      <c r="AB323" s="48">
        <f t="shared" ref="AB323:AB386" si="126">P323/100</f>
        <v>114.527206827497</v>
      </c>
      <c r="AC323" s="48"/>
      <c r="AD323" s="48"/>
    </row>
    <row r="324" spans="1:30" x14ac:dyDescent="0.3">
      <c r="A324" s="10">
        <v>454613</v>
      </c>
      <c r="B324" s="10">
        <v>3053.1979999999999</v>
      </c>
      <c r="C324" s="10" t="s">
        <v>941</v>
      </c>
      <c r="D324" s="10" t="s">
        <v>942</v>
      </c>
      <c r="E324" s="10">
        <v>502</v>
      </c>
      <c r="F324" s="12">
        <f t="shared" si="118"/>
        <v>507.5</v>
      </c>
      <c r="H324" s="13">
        <f t="shared" si="115"/>
        <v>39.490549999999999</v>
      </c>
      <c r="I324" s="14">
        <f t="shared" si="116"/>
        <v>52.5527805555556</v>
      </c>
      <c r="J324" s="29">
        <f t="shared" si="114"/>
        <v>0.49054999999999899</v>
      </c>
      <c r="K324" s="25">
        <f t="shared" si="117"/>
        <v>5825068.2240710296</v>
      </c>
      <c r="L324" s="14">
        <f t="shared" si="119"/>
        <v>533273.90462817904</v>
      </c>
      <c r="M324" s="14">
        <f t="shared" si="110"/>
        <v>-10793.689220460101</v>
      </c>
      <c r="N324" s="14">
        <f t="shared" si="111"/>
        <v>3797.0765142230098</v>
      </c>
      <c r="O324" s="25">
        <f t="shared" si="120"/>
        <v>160.99860513222501</v>
      </c>
      <c r="P324" s="14">
        <f t="shared" si="112"/>
        <v>11442.0940846831</v>
      </c>
      <c r="Q324" s="25">
        <f t="shared" ref="Q324:Q387" si="127">F324-$F$2-6366707.1*(1-COS(P324/6366707.1))</f>
        <v>493.08827353222102</v>
      </c>
      <c r="R324" s="14">
        <f t="shared" si="113"/>
        <v>2.46988257527827</v>
      </c>
      <c r="S324" s="27">
        <f t="shared" ref="S324:S387" si="128">$AG$12+$AE$12/60</f>
        <v>163.32454000000001</v>
      </c>
      <c r="T324" s="27">
        <f t="shared" ref="T324:T387" si="129">$AG$14+$AE$14/60</f>
        <v>1.89669666666667</v>
      </c>
      <c r="U324" s="16">
        <f t="shared" si="121"/>
        <v>-2.325934867775</v>
      </c>
      <c r="V324" s="16">
        <f t="shared" si="122"/>
        <v>0.57318590861160001</v>
      </c>
      <c r="W324" s="56">
        <f t="shared" si="123"/>
        <v>58310.968000000001</v>
      </c>
      <c r="X324" s="51">
        <f t="shared" ref="X324:X387" si="130">W324+10800</f>
        <v>69110.967999999993</v>
      </c>
      <c r="Y324" s="51">
        <f t="shared" ref="Y324:Y387" si="131">X324-69000</f>
        <v>110.967999999993</v>
      </c>
      <c r="Z324" s="52">
        <f t="shared" si="124"/>
        <v>-139.55609206650001</v>
      </c>
      <c r="AA324" s="52">
        <f t="shared" si="125"/>
        <v>34.391154516695998</v>
      </c>
      <c r="AB324" s="48">
        <f t="shared" si="126"/>
        <v>114.420940846831</v>
      </c>
      <c r="AC324" s="48"/>
      <c r="AD324" s="48"/>
    </row>
    <row r="325" spans="1:30" x14ac:dyDescent="0.3">
      <c r="A325" s="10">
        <v>454625</v>
      </c>
      <c r="B325" s="10">
        <v>3053.2779999999998</v>
      </c>
      <c r="C325" s="10" t="s">
        <v>287</v>
      </c>
      <c r="D325" s="10" t="s">
        <v>943</v>
      </c>
      <c r="E325" s="10">
        <v>501</v>
      </c>
      <c r="F325" s="12">
        <f t="shared" si="118"/>
        <v>506.5</v>
      </c>
      <c r="H325" s="13">
        <f t="shared" si="115"/>
        <v>39.490502777777799</v>
      </c>
      <c r="I325" s="14">
        <f t="shared" si="116"/>
        <v>52.552863888888901</v>
      </c>
      <c r="J325" s="29">
        <f t="shared" si="114"/>
        <v>0.49050277777779899</v>
      </c>
      <c r="K325" s="25">
        <f t="shared" si="117"/>
        <v>5825077.4755215002</v>
      </c>
      <c r="L325" s="14">
        <f t="shared" si="119"/>
        <v>533270.63854694797</v>
      </c>
      <c r="M325" s="14">
        <f t="shared" si="110"/>
        <v>-10784.437769989399</v>
      </c>
      <c r="N325" s="14">
        <f t="shared" si="111"/>
        <v>3793.8104329919402</v>
      </c>
      <c r="O325" s="25">
        <f t="shared" si="120"/>
        <v>160.99865970849299</v>
      </c>
      <c r="P325" s="14">
        <f t="shared" si="112"/>
        <v>11432.283044792601</v>
      </c>
      <c r="Q325" s="25">
        <f t="shared" si="127"/>
        <v>492.105898130036</v>
      </c>
      <c r="R325" s="14">
        <f t="shared" si="113"/>
        <v>2.4670755129878001</v>
      </c>
      <c r="S325" s="27">
        <f t="shared" si="128"/>
        <v>163.32454000000001</v>
      </c>
      <c r="T325" s="27">
        <f t="shared" si="129"/>
        <v>1.89669666666667</v>
      </c>
      <c r="U325" s="16">
        <f t="shared" si="121"/>
        <v>-2.32588029150702</v>
      </c>
      <c r="V325" s="16">
        <f t="shared" si="122"/>
        <v>0.57037884632113001</v>
      </c>
      <c r="W325" s="56">
        <f t="shared" si="123"/>
        <v>58311.048000000003</v>
      </c>
      <c r="X325" s="51">
        <f t="shared" si="130"/>
        <v>69111.047999999995</v>
      </c>
      <c r="Y325" s="51">
        <f t="shared" si="131"/>
        <v>111.047999999995</v>
      </c>
      <c r="Z325" s="52">
        <f t="shared" si="124"/>
        <v>-139.55281749042101</v>
      </c>
      <c r="AA325" s="52">
        <f t="shared" si="125"/>
        <v>34.222730779267799</v>
      </c>
      <c r="AB325" s="48">
        <f t="shared" si="126"/>
        <v>114.32283044792599</v>
      </c>
      <c r="AC325" s="48"/>
      <c r="AD325" s="48"/>
    </row>
    <row r="326" spans="1:30" x14ac:dyDescent="0.3">
      <c r="A326" s="10">
        <v>454643</v>
      </c>
      <c r="B326" s="10">
        <v>3053.3980000000001</v>
      </c>
      <c r="C326" s="10" t="s">
        <v>288</v>
      </c>
      <c r="D326" s="10" t="s">
        <v>944</v>
      </c>
      <c r="E326" s="10">
        <v>501</v>
      </c>
      <c r="F326" s="12">
        <f t="shared" si="118"/>
        <v>506.5</v>
      </c>
      <c r="H326" s="13">
        <f t="shared" si="115"/>
        <v>39.490436111111102</v>
      </c>
      <c r="I326" s="14">
        <f t="shared" si="116"/>
        <v>52.552950000000003</v>
      </c>
      <c r="J326" s="29">
        <f t="shared" si="114"/>
        <v>0.49043611111110202</v>
      </c>
      <c r="K326" s="25">
        <f t="shared" si="117"/>
        <v>5825087.0271183904</v>
      </c>
      <c r="L326" s="14">
        <f t="shared" si="119"/>
        <v>533266.05147785402</v>
      </c>
      <c r="M326" s="14">
        <f t="shared" si="110"/>
        <v>-10774.886173099199</v>
      </c>
      <c r="N326" s="14">
        <f t="shared" si="111"/>
        <v>3789.2233638979901</v>
      </c>
      <c r="O326" s="25">
        <f t="shared" si="120"/>
        <v>161.00446578722801</v>
      </c>
      <c r="P326" s="14">
        <f t="shared" si="112"/>
        <v>11421.75055518</v>
      </c>
      <c r="Q326" s="25">
        <f t="shared" si="127"/>
        <v>492.12480191640998</v>
      </c>
      <c r="R326" s="14">
        <f t="shared" si="113"/>
        <v>2.4694468354858201</v>
      </c>
      <c r="S326" s="27">
        <f t="shared" si="128"/>
        <v>163.32454000000001</v>
      </c>
      <c r="T326" s="27">
        <f t="shared" si="129"/>
        <v>1.89669666666667</v>
      </c>
      <c r="U326" s="16">
        <f t="shared" si="121"/>
        <v>-2.320074212772</v>
      </c>
      <c r="V326" s="16">
        <f t="shared" si="122"/>
        <v>0.57275016881914997</v>
      </c>
      <c r="W326" s="56">
        <f t="shared" si="123"/>
        <v>58311.167999999998</v>
      </c>
      <c r="X326" s="51">
        <f t="shared" si="130"/>
        <v>69111.168000000005</v>
      </c>
      <c r="Y326" s="51">
        <f t="shared" si="131"/>
        <v>111.16800000000499</v>
      </c>
      <c r="Z326" s="52">
        <f t="shared" si="124"/>
        <v>-139.20445276632</v>
      </c>
      <c r="AA326" s="52">
        <f t="shared" si="125"/>
        <v>34.365010129148999</v>
      </c>
      <c r="AB326" s="48">
        <f t="shared" si="126"/>
        <v>114.2175055518</v>
      </c>
      <c r="AC326" s="48"/>
      <c r="AD326" s="48"/>
    </row>
    <row r="327" spans="1:30" x14ac:dyDescent="0.3">
      <c r="A327" s="10">
        <v>454655</v>
      </c>
      <c r="B327" s="10">
        <v>3053.4780000000001</v>
      </c>
      <c r="C327" s="10" t="s">
        <v>945</v>
      </c>
      <c r="D327" s="10" t="s">
        <v>946</v>
      </c>
      <c r="E327" s="10">
        <v>500</v>
      </c>
      <c r="F327" s="12">
        <f t="shared" si="118"/>
        <v>505.5</v>
      </c>
      <c r="H327" s="13">
        <f t="shared" si="115"/>
        <v>39.4903972222222</v>
      </c>
      <c r="I327" s="14">
        <f t="shared" si="116"/>
        <v>52.553033333333303</v>
      </c>
      <c r="J327" s="29">
        <f t="shared" si="114"/>
        <v>0.4903972222222</v>
      </c>
      <c r="K327" s="25">
        <f t="shared" si="117"/>
        <v>5825096.2824152196</v>
      </c>
      <c r="L327" s="14">
        <f t="shared" si="119"/>
        <v>533263.35066487303</v>
      </c>
      <c r="M327" s="14">
        <f t="shared" si="110"/>
        <v>-10765.630876270099</v>
      </c>
      <c r="N327" s="14">
        <f t="shared" si="111"/>
        <v>3786.52255091699</v>
      </c>
      <c r="O327" s="25">
        <f t="shared" si="120"/>
        <v>161.00184183034</v>
      </c>
      <c r="P327" s="14">
        <f t="shared" si="112"/>
        <v>11412.1234304884</v>
      </c>
      <c r="Q327" s="25">
        <f t="shared" si="127"/>
        <v>491.14206550581503</v>
      </c>
      <c r="R327" s="14">
        <f t="shared" si="113"/>
        <v>2.46659280503235</v>
      </c>
      <c r="S327" s="27">
        <f t="shared" si="128"/>
        <v>163.32454000000001</v>
      </c>
      <c r="T327" s="27">
        <f t="shared" si="129"/>
        <v>1.89669666666667</v>
      </c>
      <c r="U327" s="16">
        <f t="shared" si="121"/>
        <v>-2.32269816966001</v>
      </c>
      <c r="V327" s="16">
        <f t="shared" si="122"/>
        <v>0.56989613836567998</v>
      </c>
      <c r="W327" s="56">
        <f t="shared" si="123"/>
        <v>58311.248</v>
      </c>
      <c r="X327" s="51">
        <f t="shared" si="130"/>
        <v>69111.248000000007</v>
      </c>
      <c r="Y327" s="51">
        <f t="shared" si="131"/>
        <v>111.248000000007</v>
      </c>
      <c r="Z327" s="52">
        <f t="shared" si="124"/>
        <v>-139.36189017960101</v>
      </c>
      <c r="AA327" s="52">
        <f t="shared" si="125"/>
        <v>34.1937683019408</v>
      </c>
      <c r="AB327" s="48">
        <f t="shared" si="126"/>
        <v>114.121234304884</v>
      </c>
      <c r="AC327" s="48"/>
      <c r="AD327" s="48"/>
    </row>
    <row r="328" spans="1:30" x14ac:dyDescent="0.3">
      <c r="A328" s="10">
        <v>454667</v>
      </c>
      <c r="B328" s="10">
        <v>3053.558</v>
      </c>
      <c r="C328" s="10" t="s">
        <v>947</v>
      </c>
      <c r="D328" s="10" t="s">
        <v>948</v>
      </c>
      <c r="E328" s="10">
        <v>500</v>
      </c>
      <c r="F328" s="12">
        <f t="shared" si="118"/>
        <v>505.5</v>
      </c>
      <c r="H328" s="13">
        <f t="shared" si="115"/>
        <v>39.490333333333297</v>
      </c>
      <c r="I328" s="14">
        <f t="shared" si="116"/>
        <v>52.553097222222199</v>
      </c>
      <c r="J328" s="29">
        <f t="shared" si="114"/>
        <v>0.49033333333329698</v>
      </c>
      <c r="K328" s="25">
        <f t="shared" si="117"/>
        <v>5825103.3624399398</v>
      </c>
      <c r="L328" s="14">
        <f t="shared" si="119"/>
        <v>533258.96884222305</v>
      </c>
      <c r="M328" s="14">
        <f t="shared" si="110"/>
        <v>-10758.5508515499</v>
      </c>
      <c r="N328" s="14">
        <f t="shared" si="111"/>
        <v>3782.1407282670302</v>
      </c>
      <c r="O328" s="25">
        <f t="shared" si="120"/>
        <v>161.01080726173399</v>
      </c>
      <c r="P328" s="14">
        <f t="shared" si="112"/>
        <v>11403.990745077001</v>
      </c>
      <c r="Q328" s="25">
        <f t="shared" si="127"/>
        <v>491.15663788821701</v>
      </c>
      <c r="R328" s="14">
        <f t="shared" si="113"/>
        <v>2.4684262114450202</v>
      </c>
      <c r="S328" s="27">
        <f t="shared" si="128"/>
        <v>163.32454000000001</v>
      </c>
      <c r="T328" s="27">
        <f t="shared" si="129"/>
        <v>1.89669666666667</v>
      </c>
      <c r="U328" s="16">
        <f t="shared" si="121"/>
        <v>-2.31373273826603</v>
      </c>
      <c r="V328" s="16">
        <f t="shared" si="122"/>
        <v>0.57172954477835003</v>
      </c>
      <c r="W328" s="56">
        <f t="shared" si="123"/>
        <v>58311.328000000001</v>
      </c>
      <c r="X328" s="51">
        <f t="shared" si="130"/>
        <v>69111.327999999994</v>
      </c>
      <c r="Y328" s="51">
        <f t="shared" si="131"/>
        <v>111.32799999999401</v>
      </c>
      <c r="Z328" s="52">
        <f t="shared" si="124"/>
        <v>-138.82396429596201</v>
      </c>
      <c r="AA328" s="52">
        <f t="shared" si="125"/>
        <v>34.303772686701002</v>
      </c>
      <c r="AB328" s="48">
        <f t="shared" si="126"/>
        <v>114.03990745077</v>
      </c>
      <c r="AC328" s="48"/>
      <c r="AD328" s="48"/>
    </row>
    <row r="329" spans="1:30" x14ac:dyDescent="0.3">
      <c r="A329" s="10">
        <v>454679</v>
      </c>
      <c r="B329" s="10">
        <v>3053.6379999999999</v>
      </c>
      <c r="C329" s="10" t="s">
        <v>949</v>
      </c>
      <c r="D329" s="10" t="s">
        <v>950</v>
      </c>
      <c r="E329" s="10">
        <v>499</v>
      </c>
      <c r="F329" s="12">
        <f t="shared" si="118"/>
        <v>504.5</v>
      </c>
      <c r="H329" s="13">
        <f t="shared" si="115"/>
        <v>39.490288888888898</v>
      </c>
      <c r="I329" s="14">
        <f t="shared" si="116"/>
        <v>52.553183333333301</v>
      </c>
      <c r="J329" s="29">
        <f t="shared" si="114"/>
        <v>0.49028888888889799</v>
      </c>
      <c r="K329" s="25">
        <f t="shared" si="117"/>
        <v>5825112.9242881304</v>
      </c>
      <c r="L329" s="14">
        <f t="shared" si="119"/>
        <v>533255.88912475202</v>
      </c>
      <c r="M329" s="14">
        <f t="shared" si="110"/>
        <v>-10748.9890033593</v>
      </c>
      <c r="N329" s="14">
        <f t="shared" si="111"/>
        <v>3779.0610107959901</v>
      </c>
      <c r="O329" s="25">
        <f t="shared" si="120"/>
        <v>161.00947075392401</v>
      </c>
      <c r="P329" s="14">
        <f t="shared" si="112"/>
        <v>11393.9486885652</v>
      </c>
      <c r="Q329" s="25">
        <f t="shared" si="127"/>
        <v>490.174617204215</v>
      </c>
      <c r="R329" s="14">
        <f t="shared" si="113"/>
        <v>2.4656603185499999</v>
      </c>
      <c r="S329" s="27">
        <f t="shared" si="128"/>
        <v>163.32454000000001</v>
      </c>
      <c r="T329" s="27">
        <f t="shared" si="129"/>
        <v>1.89669666666667</v>
      </c>
      <c r="U329" s="16">
        <f t="shared" si="121"/>
        <v>-2.3150692460760101</v>
      </c>
      <c r="V329" s="16">
        <f t="shared" si="122"/>
        <v>0.56896365188332998</v>
      </c>
      <c r="W329" s="56">
        <f t="shared" si="123"/>
        <v>58311.408000000003</v>
      </c>
      <c r="X329" s="51">
        <f t="shared" si="130"/>
        <v>69111.407999999996</v>
      </c>
      <c r="Y329" s="51">
        <f t="shared" si="131"/>
        <v>111.40799999999599</v>
      </c>
      <c r="Z329" s="52">
        <f t="shared" si="124"/>
        <v>-138.90415476456101</v>
      </c>
      <c r="AA329" s="52">
        <f t="shared" si="125"/>
        <v>34.1378191129998</v>
      </c>
      <c r="AB329" s="48">
        <f t="shared" si="126"/>
        <v>113.939486885652</v>
      </c>
      <c r="AC329" s="48"/>
      <c r="AD329" s="48"/>
    </row>
    <row r="330" spans="1:30" x14ac:dyDescent="0.3">
      <c r="A330" s="10">
        <v>454691</v>
      </c>
      <c r="B330" s="10">
        <v>3053.7179999999998</v>
      </c>
      <c r="C330" s="10" t="s">
        <v>951</v>
      </c>
      <c r="D330" s="10" t="s">
        <v>952</v>
      </c>
      <c r="E330" s="10">
        <v>499</v>
      </c>
      <c r="F330" s="12">
        <f t="shared" si="118"/>
        <v>504.5</v>
      </c>
      <c r="H330" s="13">
        <f t="shared" si="115"/>
        <v>39.490225000000002</v>
      </c>
      <c r="I330" s="14">
        <f t="shared" si="116"/>
        <v>52.553272222222198</v>
      </c>
      <c r="J330" s="29">
        <f t="shared" si="114"/>
        <v>0.49022500000000202</v>
      </c>
      <c r="K330" s="25">
        <f t="shared" si="117"/>
        <v>5825122.7862864202</v>
      </c>
      <c r="L330" s="14">
        <f t="shared" si="119"/>
        <v>533251.48842962505</v>
      </c>
      <c r="M330" s="14">
        <f t="shared" si="110"/>
        <v>-10739.1270050695</v>
      </c>
      <c r="N330" s="14">
        <f t="shared" si="111"/>
        <v>3774.6603156690298</v>
      </c>
      <c r="O330" s="25">
        <f t="shared" si="120"/>
        <v>161.013903324355</v>
      </c>
      <c r="P330" s="14">
        <f t="shared" si="112"/>
        <v>11383.1853771121</v>
      </c>
      <c r="Q330" s="25">
        <f t="shared" si="127"/>
        <v>490.19387026958901</v>
      </c>
      <c r="R330" s="14">
        <f t="shared" si="113"/>
        <v>2.4680901508436301</v>
      </c>
      <c r="S330" s="27">
        <f t="shared" si="128"/>
        <v>163.32454000000001</v>
      </c>
      <c r="T330" s="27">
        <f t="shared" si="129"/>
        <v>1.89669666666667</v>
      </c>
      <c r="U330" s="16">
        <f t="shared" si="121"/>
        <v>-2.3106366756450099</v>
      </c>
      <c r="V330" s="16">
        <f t="shared" si="122"/>
        <v>0.57139348417696001</v>
      </c>
      <c r="W330" s="56">
        <f t="shared" si="123"/>
        <v>58311.487999999998</v>
      </c>
      <c r="X330" s="51">
        <f t="shared" si="130"/>
        <v>69111.487999999998</v>
      </c>
      <c r="Y330" s="51">
        <f t="shared" si="131"/>
        <v>111.487999999998</v>
      </c>
      <c r="Z330" s="52">
        <f t="shared" si="124"/>
        <v>-138.638200538701</v>
      </c>
      <c r="AA330" s="52">
        <f t="shared" si="125"/>
        <v>34.283609050617599</v>
      </c>
      <c r="AB330" s="48">
        <f t="shared" si="126"/>
        <v>113.831853771121</v>
      </c>
      <c r="AC330" s="48"/>
      <c r="AD330" s="48"/>
    </row>
    <row r="331" spans="1:30" x14ac:dyDescent="0.3">
      <c r="A331" s="10">
        <v>454697</v>
      </c>
      <c r="B331" s="10">
        <v>3053.7579999999998</v>
      </c>
      <c r="C331" s="10" t="s">
        <v>951</v>
      </c>
      <c r="D331" s="10" t="s">
        <v>952</v>
      </c>
      <c r="E331" s="10">
        <v>499</v>
      </c>
      <c r="F331" s="12">
        <f t="shared" si="118"/>
        <v>504.5</v>
      </c>
      <c r="H331" s="13">
        <f t="shared" si="115"/>
        <v>39.490225000000002</v>
      </c>
      <c r="I331" s="14">
        <f t="shared" si="116"/>
        <v>52.553272222222198</v>
      </c>
      <c r="J331" s="29">
        <f t="shared" si="114"/>
        <v>0.49022500000000202</v>
      </c>
      <c r="K331" s="25">
        <f t="shared" si="117"/>
        <v>5825122.7862864202</v>
      </c>
      <c r="L331" s="14">
        <f t="shared" si="119"/>
        <v>533251.48842962505</v>
      </c>
      <c r="M331" s="14">
        <f t="shared" si="110"/>
        <v>-10739.1270050695</v>
      </c>
      <c r="N331" s="14">
        <f t="shared" si="111"/>
        <v>3774.6603156690298</v>
      </c>
      <c r="O331" s="25">
        <f t="shared" si="120"/>
        <v>161.013903324355</v>
      </c>
      <c r="P331" s="14">
        <f t="shared" si="112"/>
        <v>11383.1853771121</v>
      </c>
      <c r="Q331" s="25">
        <f t="shared" si="127"/>
        <v>490.19387026958901</v>
      </c>
      <c r="R331" s="14">
        <f t="shared" si="113"/>
        <v>2.4680901508436301</v>
      </c>
      <c r="S331" s="27">
        <f t="shared" si="128"/>
        <v>163.32454000000001</v>
      </c>
      <c r="T331" s="27">
        <f t="shared" si="129"/>
        <v>1.89669666666667</v>
      </c>
      <c r="U331" s="16">
        <f t="shared" si="121"/>
        <v>-2.3106366756450099</v>
      </c>
      <c r="V331" s="16">
        <f t="shared" si="122"/>
        <v>0.57139348417696001</v>
      </c>
      <c r="W331" s="56">
        <f t="shared" si="123"/>
        <v>58311.527999999998</v>
      </c>
      <c r="X331" s="51">
        <f t="shared" si="130"/>
        <v>69111.528000000006</v>
      </c>
      <c r="Y331" s="51">
        <f t="shared" si="131"/>
        <v>111.528000000006</v>
      </c>
      <c r="Z331" s="52">
        <f t="shared" si="124"/>
        <v>-138.638200538701</v>
      </c>
      <c r="AA331" s="52">
        <f t="shared" si="125"/>
        <v>34.283609050617599</v>
      </c>
      <c r="AB331" s="48">
        <f t="shared" si="126"/>
        <v>113.831853771121</v>
      </c>
      <c r="AC331" s="48"/>
      <c r="AD331" s="48"/>
    </row>
    <row r="332" spans="1:30" x14ac:dyDescent="0.3">
      <c r="A332" s="10">
        <v>454709</v>
      </c>
      <c r="B332" s="10">
        <v>3053.8380000000002</v>
      </c>
      <c r="C332" s="10" t="s">
        <v>951</v>
      </c>
      <c r="D332" s="10" t="s">
        <v>952</v>
      </c>
      <c r="E332" s="10">
        <v>498</v>
      </c>
      <c r="F332" s="12">
        <f t="shared" si="118"/>
        <v>503.5</v>
      </c>
      <c r="H332" s="13">
        <f t="shared" si="115"/>
        <v>39.490225000000002</v>
      </c>
      <c r="I332" s="14">
        <f t="shared" si="116"/>
        <v>52.553272222222198</v>
      </c>
      <c r="J332" s="29">
        <f t="shared" si="114"/>
        <v>0.49022500000000202</v>
      </c>
      <c r="K332" s="25">
        <f t="shared" si="117"/>
        <v>5825122.7862864202</v>
      </c>
      <c r="L332" s="14">
        <f t="shared" si="119"/>
        <v>533251.48842962505</v>
      </c>
      <c r="M332" s="14">
        <f t="shared" si="110"/>
        <v>-10739.1270050695</v>
      </c>
      <c r="N332" s="14">
        <f t="shared" si="111"/>
        <v>3774.6603156690298</v>
      </c>
      <c r="O332" s="25">
        <f t="shared" si="120"/>
        <v>161.013903324355</v>
      </c>
      <c r="P332" s="14">
        <f t="shared" si="112"/>
        <v>11383.1853771121</v>
      </c>
      <c r="Q332" s="25">
        <f t="shared" si="127"/>
        <v>489.19387026958901</v>
      </c>
      <c r="R332" s="14">
        <f t="shared" si="113"/>
        <v>2.4630521172673601</v>
      </c>
      <c r="S332" s="27">
        <f t="shared" si="128"/>
        <v>163.32454000000001</v>
      </c>
      <c r="T332" s="27">
        <f t="shared" si="129"/>
        <v>1.89669666666667</v>
      </c>
      <c r="U332" s="16">
        <f t="shared" si="121"/>
        <v>-2.3106366756450099</v>
      </c>
      <c r="V332" s="16">
        <f t="shared" si="122"/>
        <v>0.56635545060069004</v>
      </c>
      <c r="W332" s="56">
        <f t="shared" si="123"/>
        <v>58311.608</v>
      </c>
      <c r="X332" s="51">
        <f t="shared" si="130"/>
        <v>69111.607999999993</v>
      </c>
      <c r="Y332" s="51">
        <f t="shared" si="131"/>
        <v>111.607999999993</v>
      </c>
      <c r="Z332" s="52">
        <f t="shared" si="124"/>
        <v>-138.638200538701</v>
      </c>
      <c r="AA332" s="52">
        <f t="shared" si="125"/>
        <v>33.981327036041399</v>
      </c>
      <c r="AB332" s="48">
        <f t="shared" si="126"/>
        <v>113.831853771121</v>
      </c>
      <c r="AC332" s="48"/>
      <c r="AD332" s="48"/>
    </row>
    <row r="333" spans="1:30" x14ac:dyDescent="0.3">
      <c r="A333" s="10">
        <v>454721</v>
      </c>
      <c r="B333" s="10">
        <v>3053.9180000000001</v>
      </c>
      <c r="C333" s="10" t="s">
        <v>953</v>
      </c>
      <c r="D333" s="10" t="s">
        <v>954</v>
      </c>
      <c r="E333" s="10">
        <v>498</v>
      </c>
      <c r="F333" s="12">
        <f t="shared" si="118"/>
        <v>503.5</v>
      </c>
      <c r="H333" s="13">
        <f t="shared" si="115"/>
        <v>39.4901861111111</v>
      </c>
      <c r="I333" s="14">
        <f t="shared" si="116"/>
        <v>52.5533583333333</v>
      </c>
      <c r="J333" s="29">
        <f t="shared" si="114"/>
        <v>0.4901861111111</v>
      </c>
      <c r="K333" s="25">
        <f t="shared" si="117"/>
        <v>5825132.3506990299</v>
      </c>
      <c r="L333" s="14">
        <f t="shared" si="119"/>
        <v>533248.78556320502</v>
      </c>
      <c r="M333" s="14">
        <f t="shared" si="110"/>
        <v>-10729.562592459801</v>
      </c>
      <c r="N333" s="14">
        <f t="shared" si="111"/>
        <v>3771.9574492489901</v>
      </c>
      <c r="O333" s="25">
        <f t="shared" si="120"/>
        <v>161.010771766706</v>
      </c>
      <c r="P333" s="14">
        <f t="shared" si="112"/>
        <v>11373.2658644937</v>
      </c>
      <c r="Q333" s="25">
        <f t="shared" si="127"/>
        <v>489.21159786271198</v>
      </c>
      <c r="R333" s="14">
        <f t="shared" si="113"/>
        <v>2.4652910533121699</v>
      </c>
      <c r="S333" s="27">
        <f t="shared" si="128"/>
        <v>163.32454000000001</v>
      </c>
      <c r="T333" s="27">
        <f t="shared" si="129"/>
        <v>1.89669666666667</v>
      </c>
      <c r="U333" s="16">
        <f t="shared" si="121"/>
        <v>-2.3137682332940099</v>
      </c>
      <c r="V333" s="16">
        <f t="shared" si="122"/>
        <v>0.56859438664549999</v>
      </c>
      <c r="W333" s="56">
        <f t="shared" si="123"/>
        <v>58311.688000000002</v>
      </c>
      <c r="X333" s="51">
        <f t="shared" si="130"/>
        <v>69111.687999999995</v>
      </c>
      <c r="Y333" s="51">
        <f t="shared" si="131"/>
        <v>111.687999999995</v>
      </c>
      <c r="Z333" s="52">
        <f t="shared" si="124"/>
        <v>-138.82609399764101</v>
      </c>
      <c r="AA333" s="52">
        <f t="shared" si="125"/>
        <v>34.115663198729997</v>
      </c>
      <c r="AB333" s="48">
        <f t="shared" si="126"/>
        <v>113.732658644937</v>
      </c>
      <c r="AC333" s="48"/>
      <c r="AD333" s="48"/>
    </row>
    <row r="334" spans="1:30" x14ac:dyDescent="0.3">
      <c r="A334" s="10">
        <v>454739</v>
      </c>
      <c r="B334" s="10">
        <v>3054.038</v>
      </c>
      <c r="C334" s="10" t="s">
        <v>955</v>
      </c>
      <c r="D334" s="10" t="s">
        <v>956</v>
      </c>
      <c r="E334" s="10">
        <v>497</v>
      </c>
      <c r="F334" s="12">
        <f t="shared" si="118"/>
        <v>502.5</v>
      </c>
      <c r="H334" s="13">
        <f t="shared" si="115"/>
        <v>39.490077777777799</v>
      </c>
      <c r="I334" s="14">
        <f t="shared" si="116"/>
        <v>52.553527777777802</v>
      </c>
      <c r="J334" s="29">
        <f t="shared" si="114"/>
        <v>0.49007777777779898</v>
      </c>
      <c r="K334" s="25">
        <f t="shared" si="117"/>
        <v>5825151.1563467197</v>
      </c>
      <c r="L334" s="14">
        <f t="shared" si="119"/>
        <v>533241.30943171296</v>
      </c>
      <c r="M334" s="14">
        <f t="shared" ref="M334:M397" si="132">K334-$K$2</f>
        <v>-10710.756944769901</v>
      </c>
      <c r="N334" s="14">
        <f t="shared" ref="N334:N397" si="133">L334-$L$2</f>
        <v>3764.4813177569299</v>
      </c>
      <c r="O334" s="25">
        <f t="shared" si="120"/>
        <v>161.014890314247</v>
      </c>
      <c r="P334" s="14">
        <f t="shared" ref="P334:P397" si="134">SQRT((M334-$M$2)^2+(N334-$N$2)^2)</f>
        <v>11353.045138714</v>
      </c>
      <c r="Q334" s="25">
        <f t="shared" si="127"/>
        <v>488.24768733976703</v>
      </c>
      <c r="R334" s="14">
        <f t="shared" ref="R334:R397" si="135">DEGREES(ASIN(Q334/P334))</f>
        <v>2.46481555038502</v>
      </c>
      <c r="S334" s="27">
        <f t="shared" si="128"/>
        <v>163.32454000000001</v>
      </c>
      <c r="T334" s="27">
        <f t="shared" si="129"/>
        <v>1.89669666666667</v>
      </c>
      <c r="U334" s="16">
        <f t="shared" si="121"/>
        <v>-2.30964968575302</v>
      </c>
      <c r="V334" s="16">
        <f t="shared" si="122"/>
        <v>0.56811888371834995</v>
      </c>
      <c r="W334" s="56">
        <f t="shared" si="123"/>
        <v>58311.807999999997</v>
      </c>
      <c r="X334" s="51">
        <f t="shared" si="130"/>
        <v>69111.808000000005</v>
      </c>
      <c r="Y334" s="51">
        <f t="shared" si="131"/>
        <v>111.80800000000499</v>
      </c>
      <c r="Z334" s="52">
        <f t="shared" si="124"/>
        <v>-138.57898114518099</v>
      </c>
      <c r="AA334" s="52">
        <f t="shared" si="125"/>
        <v>34.087133023101003</v>
      </c>
      <c r="AB334" s="48">
        <f t="shared" si="126"/>
        <v>113.53045138714</v>
      </c>
      <c r="AC334" s="48"/>
      <c r="AD334" s="48"/>
    </row>
    <row r="335" spans="1:30" x14ac:dyDescent="0.3">
      <c r="A335" s="10">
        <v>454751</v>
      </c>
      <c r="B335" s="10">
        <v>3054.1179999999999</v>
      </c>
      <c r="C335" s="10" t="s">
        <v>957</v>
      </c>
      <c r="D335" s="10" t="s">
        <v>958</v>
      </c>
      <c r="E335" s="10">
        <v>497</v>
      </c>
      <c r="F335" s="12">
        <f t="shared" si="118"/>
        <v>502.5</v>
      </c>
      <c r="H335" s="13">
        <f t="shared" si="115"/>
        <v>39.490033333333301</v>
      </c>
      <c r="I335" s="14">
        <f t="shared" si="116"/>
        <v>52.553613888888897</v>
      </c>
      <c r="J335" s="29">
        <f t="shared" si="114"/>
        <v>0.49003333333330101</v>
      </c>
      <c r="K335" s="25">
        <f t="shared" si="117"/>
        <v>5825160.7182064503</v>
      </c>
      <c r="L335" s="14">
        <f t="shared" si="119"/>
        <v>533238.22977726697</v>
      </c>
      <c r="M335" s="14">
        <f t="shared" si="132"/>
        <v>-10701.1950850393</v>
      </c>
      <c r="N335" s="14">
        <f t="shared" si="133"/>
        <v>3761.40166331094</v>
      </c>
      <c r="O335" s="25">
        <f t="shared" si="120"/>
        <v>161.01355109878199</v>
      </c>
      <c r="P335" s="14">
        <f t="shared" si="134"/>
        <v>11343.003073297101</v>
      </c>
      <c r="Q335" s="25">
        <f t="shared" si="127"/>
        <v>488.26558631559402</v>
      </c>
      <c r="R335" s="14">
        <f t="shared" si="135"/>
        <v>2.4670895184525099</v>
      </c>
      <c r="S335" s="27">
        <f t="shared" si="128"/>
        <v>163.32454000000001</v>
      </c>
      <c r="T335" s="27">
        <f t="shared" si="129"/>
        <v>1.89669666666667</v>
      </c>
      <c r="U335" s="16">
        <f t="shared" si="121"/>
        <v>-2.3109889012180198</v>
      </c>
      <c r="V335" s="16">
        <f t="shared" si="122"/>
        <v>0.57039285178583998</v>
      </c>
      <c r="W335" s="56">
        <f t="shared" si="123"/>
        <v>58311.887999999999</v>
      </c>
      <c r="X335" s="51">
        <f t="shared" si="130"/>
        <v>69111.888000000006</v>
      </c>
      <c r="Y335" s="51">
        <f t="shared" si="131"/>
        <v>111.888000000006</v>
      </c>
      <c r="Z335" s="52">
        <f t="shared" si="124"/>
        <v>-138.659334073081</v>
      </c>
      <c r="AA335" s="52">
        <f t="shared" si="125"/>
        <v>34.223571107150399</v>
      </c>
      <c r="AB335" s="48">
        <f t="shared" si="126"/>
        <v>113.43003073297101</v>
      </c>
      <c r="AC335" s="48"/>
      <c r="AD335" s="48"/>
    </row>
    <row r="336" spans="1:30" x14ac:dyDescent="0.3">
      <c r="A336" s="10">
        <v>454763</v>
      </c>
      <c r="B336" s="10">
        <v>3054.1979999999999</v>
      </c>
      <c r="C336" s="10" t="s">
        <v>957</v>
      </c>
      <c r="D336" s="10" t="s">
        <v>958</v>
      </c>
      <c r="E336" s="10">
        <v>497</v>
      </c>
      <c r="F336" s="12">
        <f t="shared" si="118"/>
        <v>502.5</v>
      </c>
      <c r="H336" s="13">
        <f t="shared" si="115"/>
        <v>39.490033333333301</v>
      </c>
      <c r="I336" s="14">
        <f t="shared" si="116"/>
        <v>52.553613888888897</v>
      </c>
      <c r="J336" s="29">
        <f t="shared" si="114"/>
        <v>0.49003333333330101</v>
      </c>
      <c r="K336" s="25">
        <f t="shared" si="117"/>
        <v>5825160.7182064503</v>
      </c>
      <c r="L336" s="14">
        <f t="shared" si="119"/>
        <v>533238.22977726697</v>
      </c>
      <c r="M336" s="14">
        <f t="shared" si="132"/>
        <v>-10701.1950850393</v>
      </c>
      <c r="N336" s="14">
        <f t="shared" si="133"/>
        <v>3761.40166331094</v>
      </c>
      <c r="O336" s="25">
        <f t="shared" si="120"/>
        <v>161.01355109878199</v>
      </c>
      <c r="P336" s="14">
        <f t="shared" si="134"/>
        <v>11343.003073297101</v>
      </c>
      <c r="Q336" s="25">
        <f t="shared" si="127"/>
        <v>488.26558631559402</v>
      </c>
      <c r="R336" s="14">
        <f t="shared" si="135"/>
        <v>2.4670895184525099</v>
      </c>
      <c r="S336" s="27">
        <f t="shared" si="128"/>
        <v>163.32454000000001</v>
      </c>
      <c r="T336" s="27">
        <f t="shared" si="129"/>
        <v>1.89669666666667</v>
      </c>
      <c r="U336" s="16">
        <f t="shared" si="121"/>
        <v>-2.3109889012180198</v>
      </c>
      <c r="V336" s="16">
        <f t="shared" si="122"/>
        <v>0.57039285178583998</v>
      </c>
      <c r="W336" s="56">
        <f t="shared" si="123"/>
        <v>58311.968000000001</v>
      </c>
      <c r="X336" s="51">
        <f t="shared" si="130"/>
        <v>69111.967999999993</v>
      </c>
      <c r="Y336" s="51">
        <f t="shared" si="131"/>
        <v>111.967999999993</v>
      </c>
      <c r="Z336" s="52">
        <f t="shared" si="124"/>
        <v>-138.659334073081</v>
      </c>
      <c r="AA336" s="52">
        <f t="shared" si="125"/>
        <v>34.223571107150399</v>
      </c>
      <c r="AB336" s="48">
        <f t="shared" si="126"/>
        <v>113.43003073297101</v>
      </c>
      <c r="AC336" s="48"/>
      <c r="AD336" s="48"/>
    </row>
    <row r="337" spans="1:30" x14ac:dyDescent="0.3">
      <c r="A337" s="10">
        <v>454775</v>
      </c>
      <c r="B337" s="10">
        <v>3054.2779999999998</v>
      </c>
      <c r="C337" s="10" t="s">
        <v>959</v>
      </c>
      <c r="D337" s="10" t="s">
        <v>960</v>
      </c>
      <c r="E337" s="10">
        <v>496</v>
      </c>
      <c r="F337" s="12">
        <f t="shared" si="118"/>
        <v>501.5</v>
      </c>
      <c r="H337" s="13">
        <f t="shared" si="115"/>
        <v>39.489969444444398</v>
      </c>
      <c r="I337" s="14">
        <f t="shared" si="116"/>
        <v>52.553680555555601</v>
      </c>
      <c r="J337" s="29">
        <f t="shared" si="114"/>
        <v>0.48996944444439799</v>
      </c>
      <c r="K337" s="25">
        <f t="shared" si="117"/>
        <v>5825168.1073614303</v>
      </c>
      <c r="L337" s="14">
        <f t="shared" si="119"/>
        <v>533233.84594854806</v>
      </c>
      <c r="M337" s="14">
        <f t="shared" si="132"/>
        <v>-10693.8059300594</v>
      </c>
      <c r="N337" s="14">
        <f t="shared" si="133"/>
        <v>3757.0178345920299</v>
      </c>
      <c r="O337" s="25">
        <f t="shared" si="120"/>
        <v>161.022071222504</v>
      </c>
      <c r="P337" s="14">
        <f t="shared" si="134"/>
        <v>11334.5784341199</v>
      </c>
      <c r="Q337" s="25">
        <f t="shared" si="127"/>
        <v>487.28059017405297</v>
      </c>
      <c r="R337" s="14">
        <f t="shared" si="135"/>
        <v>2.4639406369542298</v>
      </c>
      <c r="S337" s="27">
        <f t="shared" si="128"/>
        <v>163.32454000000001</v>
      </c>
      <c r="T337" s="27">
        <f t="shared" si="129"/>
        <v>1.89669666666667</v>
      </c>
      <c r="U337" s="16">
        <f t="shared" si="121"/>
        <v>-2.3024687774960202</v>
      </c>
      <c r="V337" s="16">
        <f t="shared" si="122"/>
        <v>0.56724397028756002</v>
      </c>
      <c r="W337" s="56">
        <f t="shared" si="123"/>
        <v>58312.048000000003</v>
      </c>
      <c r="X337" s="51">
        <f t="shared" si="130"/>
        <v>69112.047999999995</v>
      </c>
      <c r="Y337" s="51">
        <f t="shared" si="131"/>
        <v>112.047999999995</v>
      </c>
      <c r="Z337" s="52">
        <f t="shared" si="124"/>
        <v>-138.148126649761</v>
      </c>
      <c r="AA337" s="52">
        <f t="shared" si="125"/>
        <v>34.034638217253601</v>
      </c>
      <c r="AB337" s="48">
        <f t="shared" si="126"/>
        <v>113.34578434119901</v>
      </c>
      <c r="AC337" s="48"/>
      <c r="AD337" s="48"/>
    </row>
    <row r="338" spans="1:30" ht="15" thickBot="1" x14ac:dyDescent="0.35">
      <c r="A338" s="10">
        <v>454787</v>
      </c>
      <c r="B338" s="10">
        <v>3054.3580000000002</v>
      </c>
      <c r="C338" s="10" t="s">
        <v>36</v>
      </c>
      <c r="D338" s="10" t="s">
        <v>961</v>
      </c>
      <c r="E338" s="10">
        <v>496</v>
      </c>
      <c r="F338" s="12">
        <f t="shared" si="118"/>
        <v>501.5</v>
      </c>
      <c r="H338" s="13">
        <f t="shared" si="115"/>
        <v>39.489930555555603</v>
      </c>
      <c r="I338" s="14">
        <f t="shared" si="116"/>
        <v>52.5537611111111</v>
      </c>
      <c r="J338" s="29">
        <f t="shared" si="114"/>
        <v>0.489930555555603</v>
      </c>
      <c r="K338" s="25">
        <f t="shared" si="117"/>
        <v>5825177.0535692899</v>
      </c>
      <c r="L338" s="14">
        <f t="shared" si="119"/>
        <v>533231.14733718999</v>
      </c>
      <c r="M338" s="14">
        <f t="shared" si="132"/>
        <v>-10684.859722199801</v>
      </c>
      <c r="N338" s="14">
        <f t="shared" si="133"/>
        <v>3754.3192232339602</v>
      </c>
      <c r="O338" s="25">
        <f t="shared" si="120"/>
        <v>161.01994991173601</v>
      </c>
      <c r="P338" s="14">
        <f t="shared" si="134"/>
        <v>11325.2434902315</v>
      </c>
      <c r="Q338" s="25">
        <f t="shared" si="127"/>
        <v>487.297202219231</v>
      </c>
      <c r="R338" s="14">
        <f t="shared" si="135"/>
        <v>2.4660569390626699</v>
      </c>
      <c r="S338" s="27">
        <f t="shared" si="128"/>
        <v>163.32454000000001</v>
      </c>
      <c r="T338" s="27">
        <f t="shared" si="129"/>
        <v>1.89669666666667</v>
      </c>
      <c r="U338" s="16">
        <f t="shared" si="121"/>
        <v>-2.30459008826401</v>
      </c>
      <c r="V338" s="16">
        <f t="shared" si="122"/>
        <v>0.56936027239599996</v>
      </c>
      <c r="W338" s="56">
        <f t="shared" si="123"/>
        <v>58312.127999999997</v>
      </c>
      <c r="X338" s="51">
        <f t="shared" si="130"/>
        <v>69112.127999999997</v>
      </c>
      <c r="Y338" s="51">
        <f t="shared" si="131"/>
        <v>112.127999999997</v>
      </c>
      <c r="Z338" s="52">
        <f t="shared" si="124"/>
        <v>-138.27540529584101</v>
      </c>
      <c r="AA338" s="52">
        <f t="shared" si="125"/>
        <v>34.161616343760002</v>
      </c>
      <c r="AB338" s="48">
        <f t="shared" si="126"/>
        <v>113.252434902315</v>
      </c>
      <c r="AC338" s="48"/>
      <c r="AD338" s="48"/>
    </row>
    <row r="339" spans="1:30" s="81" customFormat="1" ht="15" thickBot="1" x14ac:dyDescent="0.35">
      <c r="A339" s="10">
        <v>454793</v>
      </c>
      <c r="B339" s="10">
        <v>3054.3980000000001</v>
      </c>
      <c r="C339" s="10" t="s">
        <v>36</v>
      </c>
      <c r="D339" s="10" t="s">
        <v>961</v>
      </c>
      <c r="E339" s="10">
        <v>496</v>
      </c>
      <c r="F339" s="88">
        <f t="shared" si="118"/>
        <v>501.5</v>
      </c>
      <c r="G339" s="88"/>
      <c r="H339" s="89">
        <f t="shared" si="115"/>
        <v>39.489930555555603</v>
      </c>
      <c r="I339" s="90">
        <f t="shared" si="116"/>
        <v>52.5537611111111</v>
      </c>
      <c r="J339" s="91">
        <f t="shared" si="114"/>
        <v>0.489930555555603</v>
      </c>
      <c r="K339" s="90">
        <f t="shared" si="117"/>
        <v>5825177.0535692899</v>
      </c>
      <c r="L339" s="90">
        <f t="shared" si="119"/>
        <v>533231.14733718999</v>
      </c>
      <c r="M339" s="90">
        <f t="shared" si="132"/>
        <v>-10684.859722199801</v>
      </c>
      <c r="N339" s="90">
        <f t="shared" si="133"/>
        <v>3754.3192232339602</v>
      </c>
      <c r="O339" s="90">
        <f t="shared" si="120"/>
        <v>161.01994991173601</v>
      </c>
      <c r="P339" s="90">
        <f t="shared" si="134"/>
        <v>11325.2434902315</v>
      </c>
      <c r="Q339" s="90">
        <f t="shared" si="127"/>
        <v>487.297202219231</v>
      </c>
      <c r="R339" s="90">
        <f t="shared" si="135"/>
        <v>2.4660569390626699</v>
      </c>
      <c r="S339" s="92">
        <f t="shared" si="128"/>
        <v>163.32454000000001</v>
      </c>
      <c r="T339" s="92">
        <f t="shared" si="129"/>
        <v>1.89669666666667</v>
      </c>
      <c r="U339" s="93">
        <f t="shared" si="121"/>
        <v>-2.30459008826401</v>
      </c>
      <c r="V339" s="93">
        <f t="shared" si="122"/>
        <v>0.56936027239599996</v>
      </c>
      <c r="W339" s="94">
        <f t="shared" si="123"/>
        <v>58312.167999999998</v>
      </c>
      <c r="X339" s="51">
        <f t="shared" si="130"/>
        <v>69112.168000000005</v>
      </c>
      <c r="Y339" s="95">
        <f t="shared" si="131"/>
        <v>112.16800000000499</v>
      </c>
      <c r="Z339" s="96">
        <f t="shared" si="124"/>
        <v>-138.27540529584101</v>
      </c>
      <c r="AA339" s="96">
        <f t="shared" si="125"/>
        <v>34.161616343760002</v>
      </c>
      <c r="AB339" s="84">
        <f t="shared" si="126"/>
        <v>113.252434902315</v>
      </c>
      <c r="AC339" s="84"/>
      <c r="AD339" s="84"/>
    </row>
    <row r="340" spans="1:30" x14ac:dyDescent="0.3">
      <c r="A340" s="10">
        <v>454805</v>
      </c>
      <c r="B340" s="10">
        <v>3054.4780000000001</v>
      </c>
      <c r="C340" s="10" t="s">
        <v>37</v>
      </c>
      <c r="D340" s="10" t="s">
        <v>962</v>
      </c>
      <c r="E340" s="10">
        <v>495</v>
      </c>
      <c r="F340" s="12">
        <f t="shared" si="118"/>
        <v>500.5</v>
      </c>
      <c r="H340" s="13">
        <f t="shared" si="115"/>
        <v>39.489863888888898</v>
      </c>
      <c r="I340" s="14">
        <f t="shared" si="116"/>
        <v>52.553852777777799</v>
      </c>
      <c r="J340" s="29">
        <f t="shared" si="114"/>
        <v>0.48986388888889798</v>
      </c>
      <c r="K340" s="25">
        <f t="shared" si="117"/>
        <v>5825187.2234188896</v>
      </c>
      <c r="L340" s="14">
        <f t="shared" si="119"/>
        <v>533226.55623896804</v>
      </c>
      <c r="M340" s="14">
        <f t="shared" si="132"/>
        <v>-10674.6898726001</v>
      </c>
      <c r="N340" s="14">
        <f t="shared" si="133"/>
        <v>3749.72812501201</v>
      </c>
      <c r="O340" s="25">
        <f t="shared" si="120"/>
        <v>161.024812399193</v>
      </c>
      <c r="P340" s="14">
        <f t="shared" si="134"/>
        <v>11314.126784144601</v>
      </c>
      <c r="Q340" s="25">
        <f t="shared" si="127"/>
        <v>486.31696715384601</v>
      </c>
      <c r="R340" s="14">
        <f t="shared" si="135"/>
        <v>2.4635128633460401</v>
      </c>
      <c r="S340" s="27">
        <f t="shared" si="128"/>
        <v>163.32454000000001</v>
      </c>
      <c r="T340" s="27">
        <f t="shared" si="129"/>
        <v>1.89669666666667</v>
      </c>
      <c r="U340" s="16">
        <f t="shared" si="121"/>
        <v>-2.29972760080702</v>
      </c>
      <c r="V340" s="16">
        <f t="shared" si="122"/>
        <v>0.56681619667937</v>
      </c>
      <c r="W340" s="56">
        <f t="shared" si="123"/>
        <v>58312.248</v>
      </c>
      <c r="X340" s="51">
        <f t="shared" si="130"/>
        <v>69112.248000000007</v>
      </c>
      <c r="Y340" s="51">
        <f t="shared" si="131"/>
        <v>112.248000000007</v>
      </c>
      <c r="Z340" s="52">
        <f t="shared" si="124"/>
        <v>-137.98365604842101</v>
      </c>
      <c r="AA340" s="52">
        <f t="shared" si="125"/>
        <v>34.008971800762197</v>
      </c>
      <c r="AB340" s="48">
        <f t="shared" si="126"/>
        <v>113.14126784144599</v>
      </c>
      <c r="AC340" s="48"/>
      <c r="AD340" s="48"/>
    </row>
    <row r="341" spans="1:30" x14ac:dyDescent="0.3">
      <c r="A341" s="10">
        <v>454817</v>
      </c>
      <c r="B341" s="10">
        <v>3054.558</v>
      </c>
      <c r="C341" s="10" t="s">
        <v>38</v>
      </c>
      <c r="D341" s="10" t="s">
        <v>289</v>
      </c>
      <c r="E341" s="10">
        <v>495</v>
      </c>
      <c r="F341" s="12">
        <f t="shared" si="118"/>
        <v>500.5</v>
      </c>
      <c r="H341" s="13">
        <f t="shared" si="115"/>
        <v>39.489816666666698</v>
      </c>
      <c r="I341" s="14">
        <f t="shared" si="116"/>
        <v>52.553936111111099</v>
      </c>
      <c r="J341" s="29">
        <f t="shared" si="114"/>
        <v>0.48981666666669799</v>
      </c>
      <c r="K341" s="25">
        <f t="shared" si="117"/>
        <v>5825196.47490195</v>
      </c>
      <c r="L341" s="14">
        <f t="shared" si="119"/>
        <v>533223.29032298096</v>
      </c>
      <c r="M341" s="14">
        <f t="shared" si="132"/>
        <v>-10665.4383895397</v>
      </c>
      <c r="N341" s="14">
        <f t="shared" si="133"/>
        <v>3746.46220902493</v>
      </c>
      <c r="O341" s="25">
        <f t="shared" si="120"/>
        <v>161.024889493666</v>
      </c>
      <c r="P341" s="14">
        <f t="shared" si="134"/>
        <v>11304.315774283699</v>
      </c>
      <c r="Q341" s="25">
        <f t="shared" si="127"/>
        <v>486.334394501909</v>
      </c>
      <c r="R341" s="14">
        <f t="shared" si="135"/>
        <v>2.4657406772869699</v>
      </c>
      <c r="S341" s="27">
        <f t="shared" si="128"/>
        <v>163.32454000000001</v>
      </c>
      <c r="T341" s="27">
        <f t="shared" si="129"/>
        <v>1.89669666666667</v>
      </c>
      <c r="U341" s="16">
        <f t="shared" si="121"/>
        <v>-2.2996505063340198</v>
      </c>
      <c r="V341" s="16">
        <f t="shared" si="122"/>
        <v>0.56904401062029997</v>
      </c>
      <c r="W341" s="56">
        <f t="shared" si="123"/>
        <v>58312.328000000001</v>
      </c>
      <c r="X341" s="51">
        <f t="shared" si="130"/>
        <v>69112.327999999994</v>
      </c>
      <c r="Y341" s="51">
        <f t="shared" si="131"/>
        <v>112.32799999999401</v>
      </c>
      <c r="Z341" s="52">
        <f t="shared" si="124"/>
        <v>-137.979030380041</v>
      </c>
      <c r="AA341" s="52">
        <f t="shared" si="125"/>
        <v>34.142640637218001</v>
      </c>
      <c r="AB341" s="48">
        <f t="shared" si="126"/>
        <v>113.043157742837</v>
      </c>
      <c r="AC341" s="48"/>
      <c r="AD341" s="48"/>
    </row>
    <row r="342" spans="1:30" x14ac:dyDescent="0.3">
      <c r="A342" s="10">
        <v>454835</v>
      </c>
      <c r="B342" s="10">
        <v>3054.6779999999999</v>
      </c>
      <c r="C342" s="10" t="s">
        <v>12</v>
      </c>
      <c r="D342" s="10" t="s">
        <v>963</v>
      </c>
      <c r="E342" s="10">
        <v>494</v>
      </c>
      <c r="F342" s="12">
        <f t="shared" si="118"/>
        <v>499.5</v>
      </c>
      <c r="H342" s="13">
        <f t="shared" si="115"/>
        <v>39.489777777777803</v>
      </c>
      <c r="I342" s="14">
        <f t="shared" si="116"/>
        <v>52.554022222222201</v>
      </c>
      <c r="J342" s="29">
        <f t="shared" si="114"/>
        <v>0.48977777777780301</v>
      </c>
      <c r="K342" s="25">
        <f t="shared" si="117"/>
        <v>5825206.0393308196</v>
      </c>
      <c r="L342" s="14">
        <f t="shared" si="119"/>
        <v>533220.58754996804</v>
      </c>
      <c r="M342" s="14">
        <f t="shared" si="132"/>
        <v>-10655.87396067</v>
      </c>
      <c r="N342" s="14">
        <f t="shared" si="133"/>
        <v>3743.7594360120102</v>
      </c>
      <c r="O342" s="25">
        <f t="shared" si="120"/>
        <v>161.021745242566</v>
      </c>
      <c r="P342" s="14">
        <f t="shared" si="134"/>
        <v>11294.3961582908</v>
      </c>
      <c r="Q342" s="25">
        <f t="shared" si="127"/>
        <v>485.35199939779199</v>
      </c>
      <c r="R342" s="14">
        <f t="shared" si="135"/>
        <v>2.4629193745309799</v>
      </c>
      <c r="S342" s="27">
        <f t="shared" si="128"/>
        <v>163.32454000000001</v>
      </c>
      <c r="T342" s="27">
        <f t="shared" si="129"/>
        <v>1.89669666666667</v>
      </c>
      <c r="U342" s="16">
        <f t="shared" si="121"/>
        <v>-2.3027947574340102</v>
      </c>
      <c r="V342" s="16">
        <f t="shared" si="122"/>
        <v>0.56622270786430995</v>
      </c>
      <c r="W342" s="56">
        <f t="shared" si="123"/>
        <v>58312.447999999997</v>
      </c>
      <c r="X342" s="51">
        <f t="shared" si="130"/>
        <v>69112.448000000004</v>
      </c>
      <c r="Y342" s="51">
        <f t="shared" si="131"/>
        <v>112.448000000004</v>
      </c>
      <c r="Z342" s="52">
        <f t="shared" si="124"/>
        <v>-138.16768544604099</v>
      </c>
      <c r="AA342" s="52">
        <f t="shared" si="125"/>
        <v>33.9733624718586</v>
      </c>
      <c r="AB342" s="48">
        <f t="shared" si="126"/>
        <v>112.943961582908</v>
      </c>
      <c r="AC342" s="48"/>
      <c r="AD342" s="48"/>
    </row>
    <row r="343" spans="1:30" x14ac:dyDescent="0.3">
      <c r="A343" s="10">
        <v>454847</v>
      </c>
      <c r="B343" s="10">
        <v>3054.7579999999998</v>
      </c>
      <c r="C343" s="10" t="s">
        <v>964</v>
      </c>
      <c r="D343" s="10" t="s">
        <v>965</v>
      </c>
      <c r="E343" s="10">
        <v>494</v>
      </c>
      <c r="F343" s="12">
        <f t="shared" si="118"/>
        <v>499.5</v>
      </c>
      <c r="H343" s="13">
        <f t="shared" si="115"/>
        <v>39.489711111111099</v>
      </c>
      <c r="I343" s="14">
        <f t="shared" si="116"/>
        <v>52.554105555555601</v>
      </c>
      <c r="J343" s="29">
        <f t="shared" si="114"/>
        <v>0.489711111111099</v>
      </c>
      <c r="K343" s="25">
        <f t="shared" si="117"/>
        <v>5825215.2818681505</v>
      </c>
      <c r="L343" s="14">
        <f t="shared" si="119"/>
        <v>533216.002792652</v>
      </c>
      <c r="M343" s="14">
        <f t="shared" si="132"/>
        <v>-10646.6314233392</v>
      </c>
      <c r="N343" s="14">
        <f t="shared" si="133"/>
        <v>3739.1746786959702</v>
      </c>
      <c r="O343" s="25">
        <f t="shared" si="120"/>
        <v>161.02815275533601</v>
      </c>
      <c r="P343" s="14">
        <f t="shared" si="134"/>
        <v>11284.1565011407</v>
      </c>
      <c r="Q343" s="25">
        <f t="shared" si="127"/>
        <v>485.37015607641598</v>
      </c>
      <c r="R343" s="14">
        <f t="shared" si="135"/>
        <v>2.46524797400411</v>
      </c>
      <c r="S343" s="27">
        <f t="shared" si="128"/>
        <v>163.32454000000001</v>
      </c>
      <c r="T343" s="27">
        <f t="shared" si="129"/>
        <v>1.89669666666667</v>
      </c>
      <c r="U343" s="16">
        <f t="shared" si="121"/>
        <v>-2.2963872446639999</v>
      </c>
      <c r="V343" s="16">
        <f t="shared" si="122"/>
        <v>0.56855130733743997</v>
      </c>
      <c r="W343" s="56">
        <f t="shared" si="123"/>
        <v>58312.527999999998</v>
      </c>
      <c r="X343" s="51">
        <f t="shared" si="130"/>
        <v>69112.528000000006</v>
      </c>
      <c r="Y343" s="51">
        <f t="shared" si="131"/>
        <v>112.528000000006</v>
      </c>
      <c r="Z343" s="52">
        <f t="shared" si="124"/>
        <v>-137.78323467984001</v>
      </c>
      <c r="AA343" s="52">
        <f t="shared" si="125"/>
        <v>34.113078440246397</v>
      </c>
      <c r="AB343" s="48">
        <f t="shared" si="126"/>
        <v>112.841565011407</v>
      </c>
      <c r="AC343" s="48"/>
      <c r="AD343" s="48"/>
    </row>
    <row r="344" spans="1:30" x14ac:dyDescent="0.3">
      <c r="A344" s="10">
        <v>455023</v>
      </c>
      <c r="B344" s="10">
        <v>3055.9580000000001</v>
      </c>
      <c r="C344" s="10" t="s">
        <v>966</v>
      </c>
      <c r="D344" s="10" t="s">
        <v>967</v>
      </c>
      <c r="E344" s="10">
        <v>488</v>
      </c>
      <c r="F344" s="12">
        <f t="shared" si="118"/>
        <v>493.5</v>
      </c>
      <c r="H344" s="13">
        <f t="shared" si="115"/>
        <v>39.489086111111099</v>
      </c>
      <c r="I344" s="14">
        <f t="shared" si="116"/>
        <v>52.5550944444444</v>
      </c>
      <c r="J344" s="29">
        <f t="shared" si="114"/>
        <v>0.48908611111109901</v>
      </c>
      <c r="K344" s="25">
        <f t="shared" si="117"/>
        <v>5825325.0366551103</v>
      </c>
      <c r="L344" s="14">
        <f t="shared" si="119"/>
        <v>533172.86492624402</v>
      </c>
      <c r="M344" s="14">
        <f t="shared" si="132"/>
        <v>-10536.8766363793</v>
      </c>
      <c r="N344" s="14">
        <f t="shared" si="133"/>
        <v>3696.03681228798</v>
      </c>
      <c r="O344" s="25">
        <f t="shared" si="120"/>
        <v>161.050379753654</v>
      </c>
      <c r="P344" s="14">
        <f t="shared" si="134"/>
        <v>11166.3090306539</v>
      </c>
      <c r="Q344" s="25">
        <f t="shared" si="127"/>
        <v>479.57793453759302</v>
      </c>
      <c r="R344" s="14">
        <f t="shared" si="135"/>
        <v>2.4615337144556899</v>
      </c>
      <c r="S344" s="27">
        <f t="shared" si="128"/>
        <v>163.32454000000001</v>
      </c>
      <c r="T344" s="27">
        <f t="shared" si="129"/>
        <v>1.89669666666667</v>
      </c>
      <c r="U344" s="16">
        <f t="shared" si="121"/>
        <v>-2.27416024634601</v>
      </c>
      <c r="V344" s="16">
        <f t="shared" si="122"/>
        <v>0.56483704778902</v>
      </c>
      <c r="W344" s="56">
        <f t="shared" si="123"/>
        <v>58313.728000000003</v>
      </c>
      <c r="X344" s="51">
        <f t="shared" si="130"/>
        <v>69113.728000000003</v>
      </c>
      <c r="Y344" s="51">
        <f t="shared" si="131"/>
        <v>113.72800000000299</v>
      </c>
      <c r="Z344" s="52">
        <f t="shared" si="124"/>
        <v>-136.44961478076101</v>
      </c>
      <c r="AA344" s="52">
        <f t="shared" si="125"/>
        <v>33.890222867341201</v>
      </c>
      <c r="AB344" s="48">
        <f t="shared" si="126"/>
        <v>111.663090306539</v>
      </c>
      <c r="AC344" s="48"/>
      <c r="AD344" s="48"/>
    </row>
    <row r="345" spans="1:30" x14ac:dyDescent="0.3">
      <c r="A345" s="10">
        <v>455075</v>
      </c>
      <c r="B345" s="10">
        <v>3056.3180000000002</v>
      </c>
      <c r="C345" s="10" t="s">
        <v>968</v>
      </c>
      <c r="D345" s="10" t="s">
        <v>969</v>
      </c>
      <c r="E345" s="10">
        <v>486</v>
      </c>
      <c r="F345" s="12">
        <f t="shared" si="118"/>
        <v>491.5</v>
      </c>
      <c r="H345" s="13">
        <f t="shared" si="115"/>
        <v>39.488938888888903</v>
      </c>
      <c r="I345" s="14">
        <f t="shared" si="116"/>
        <v>52.555333333333301</v>
      </c>
      <c r="J345" s="29">
        <f t="shared" si="114"/>
        <v>0.48893888888890302</v>
      </c>
      <c r="K345" s="25">
        <f t="shared" si="117"/>
        <v>5825351.5522388704</v>
      </c>
      <c r="L345" s="14">
        <f t="shared" si="119"/>
        <v>533162.69935146999</v>
      </c>
      <c r="M345" s="14">
        <f t="shared" si="132"/>
        <v>-10510.361052619201</v>
      </c>
      <c r="N345" s="14">
        <f t="shared" si="133"/>
        <v>3685.8712375139598</v>
      </c>
      <c r="O345" s="25">
        <f t="shared" si="120"/>
        <v>161.05457702341999</v>
      </c>
      <c r="P345" s="14">
        <f t="shared" si="134"/>
        <v>11137.923335880299</v>
      </c>
      <c r="Q345" s="25">
        <f t="shared" si="127"/>
        <v>477.6276557512</v>
      </c>
      <c r="R345" s="14">
        <f t="shared" si="135"/>
        <v>2.4577690520039601</v>
      </c>
      <c r="S345" s="27">
        <f t="shared" si="128"/>
        <v>163.32454000000001</v>
      </c>
      <c r="T345" s="27">
        <f t="shared" si="129"/>
        <v>1.89669666666667</v>
      </c>
      <c r="U345" s="16">
        <f t="shared" si="121"/>
        <v>-2.26996297658002</v>
      </c>
      <c r="V345" s="16">
        <f t="shared" si="122"/>
        <v>0.56107238533728998</v>
      </c>
      <c r="W345" s="56">
        <f t="shared" si="123"/>
        <v>58314.088000000003</v>
      </c>
      <c r="X345" s="51">
        <f t="shared" si="130"/>
        <v>69114.088000000003</v>
      </c>
      <c r="Y345" s="51">
        <f t="shared" si="131"/>
        <v>114.08800000000301</v>
      </c>
      <c r="Z345" s="52">
        <f t="shared" si="124"/>
        <v>-136.19777859480101</v>
      </c>
      <c r="AA345" s="52">
        <f t="shared" si="125"/>
        <v>33.664343120237397</v>
      </c>
      <c r="AB345" s="48">
        <f t="shared" si="126"/>
        <v>111.37923335880301</v>
      </c>
      <c r="AC345" s="48"/>
      <c r="AD345" s="48"/>
    </row>
    <row r="346" spans="1:30" x14ac:dyDescent="0.3">
      <c r="A346" s="10">
        <v>455087</v>
      </c>
      <c r="B346" s="10">
        <v>3056.3980000000001</v>
      </c>
      <c r="C346" s="10" t="s">
        <v>290</v>
      </c>
      <c r="D346" s="10" t="s">
        <v>970</v>
      </c>
      <c r="E346" s="10">
        <v>485</v>
      </c>
      <c r="F346" s="12">
        <f t="shared" si="118"/>
        <v>490.5</v>
      </c>
      <c r="H346" s="13">
        <f t="shared" si="115"/>
        <v>39.488875</v>
      </c>
      <c r="I346" s="14">
        <f t="shared" si="116"/>
        <v>52.555419444444397</v>
      </c>
      <c r="J346" s="29">
        <f t="shared" si="114"/>
        <v>0.488875</v>
      </c>
      <c r="K346" s="25">
        <f t="shared" si="117"/>
        <v>5825361.1052153697</v>
      </c>
      <c r="L346" s="14">
        <f t="shared" si="119"/>
        <v>533158.30114505906</v>
      </c>
      <c r="M346" s="14">
        <f t="shared" si="132"/>
        <v>-10500.8080761199</v>
      </c>
      <c r="N346" s="14">
        <f t="shared" si="133"/>
        <v>3681.4730311030298</v>
      </c>
      <c r="O346" s="25">
        <f t="shared" si="120"/>
        <v>161.05966956493401</v>
      </c>
      <c r="P346" s="14">
        <f t="shared" si="134"/>
        <v>11127.453164594501</v>
      </c>
      <c r="Q346" s="25">
        <f t="shared" si="127"/>
        <v>476.64596366033601</v>
      </c>
      <c r="R346" s="14">
        <f t="shared" si="135"/>
        <v>2.45502363376358</v>
      </c>
      <c r="S346" s="27">
        <f t="shared" si="128"/>
        <v>163.32454000000001</v>
      </c>
      <c r="T346" s="27">
        <f t="shared" si="129"/>
        <v>1.89669666666667</v>
      </c>
      <c r="U346" s="16">
        <f t="shared" si="121"/>
        <v>-2.2648704350659998</v>
      </c>
      <c r="V346" s="16">
        <f t="shared" si="122"/>
        <v>0.55832696709690999</v>
      </c>
      <c r="W346" s="56">
        <f t="shared" si="123"/>
        <v>58314.167999999998</v>
      </c>
      <c r="X346" s="51">
        <f t="shared" si="130"/>
        <v>69114.168000000005</v>
      </c>
      <c r="Y346" s="51">
        <f t="shared" si="131"/>
        <v>114.16800000000499</v>
      </c>
      <c r="Z346" s="52">
        <f t="shared" si="124"/>
        <v>-135.89222610396001</v>
      </c>
      <c r="AA346" s="52">
        <f t="shared" si="125"/>
        <v>33.499618025814598</v>
      </c>
      <c r="AB346" s="48">
        <f t="shared" si="126"/>
        <v>111.274531645945</v>
      </c>
      <c r="AC346" s="48"/>
      <c r="AD346" s="48"/>
    </row>
    <row r="347" spans="1:30" x14ac:dyDescent="0.3">
      <c r="A347" s="10">
        <v>455099</v>
      </c>
      <c r="B347" s="10">
        <v>3056.4780000000001</v>
      </c>
      <c r="C347" s="10" t="s">
        <v>291</v>
      </c>
      <c r="D347" s="10" t="s">
        <v>971</v>
      </c>
      <c r="E347" s="10">
        <v>485</v>
      </c>
      <c r="F347" s="12">
        <f t="shared" si="118"/>
        <v>490.5</v>
      </c>
      <c r="H347" s="13">
        <f t="shared" si="115"/>
        <v>39.488830555555602</v>
      </c>
      <c r="I347" s="14">
        <f t="shared" si="116"/>
        <v>52.555502777777797</v>
      </c>
      <c r="J347" s="29">
        <f t="shared" si="114"/>
        <v>0.48883055555560201</v>
      </c>
      <c r="K347" s="25">
        <f t="shared" si="117"/>
        <v>5825370.3580216598</v>
      </c>
      <c r="L347" s="14">
        <f t="shared" si="119"/>
        <v>533155.22387202305</v>
      </c>
      <c r="M347" s="14">
        <f t="shared" si="132"/>
        <v>-10491.5552698299</v>
      </c>
      <c r="N347" s="14">
        <f t="shared" si="133"/>
        <v>3678.3957580670199</v>
      </c>
      <c r="O347" s="25">
        <f t="shared" si="120"/>
        <v>161.05885902306599</v>
      </c>
      <c r="P347" s="14">
        <f t="shared" si="134"/>
        <v>11117.7033299536</v>
      </c>
      <c r="Q347" s="25">
        <f t="shared" si="127"/>
        <v>476.66299652232499</v>
      </c>
      <c r="R347" s="14">
        <f t="shared" si="135"/>
        <v>2.4572657841189098</v>
      </c>
      <c r="S347" s="27">
        <f t="shared" si="128"/>
        <v>163.32454000000001</v>
      </c>
      <c r="T347" s="27">
        <f t="shared" si="129"/>
        <v>1.89669666666667</v>
      </c>
      <c r="U347" s="16">
        <f t="shared" si="121"/>
        <v>-2.26568097693402</v>
      </c>
      <c r="V347" s="16">
        <f t="shared" si="122"/>
        <v>0.56056911745224003</v>
      </c>
      <c r="W347" s="56">
        <f t="shared" si="123"/>
        <v>58314.248</v>
      </c>
      <c r="X347" s="51">
        <f t="shared" si="130"/>
        <v>69114.248000000007</v>
      </c>
      <c r="Y347" s="51">
        <f t="shared" si="131"/>
        <v>114.248000000007</v>
      </c>
      <c r="Z347" s="52">
        <f t="shared" si="124"/>
        <v>-135.940858616041</v>
      </c>
      <c r="AA347" s="52">
        <f t="shared" si="125"/>
        <v>33.634147047134398</v>
      </c>
      <c r="AB347" s="48">
        <f t="shared" si="126"/>
        <v>111.17703329953601</v>
      </c>
      <c r="AC347" s="48"/>
      <c r="AD347" s="48"/>
    </row>
    <row r="348" spans="1:30" x14ac:dyDescent="0.3">
      <c r="A348" s="10">
        <v>455139</v>
      </c>
      <c r="B348" s="10">
        <v>3056.7579999999998</v>
      </c>
      <c r="C348" s="10" t="s">
        <v>39</v>
      </c>
      <c r="D348" s="10" t="s">
        <v>972</v>
      </c>
      <c r="E348" s="10">
        <v>483</v>
      </c>
      <c r="F348" s="12">
        <f t="shared" si="118"/>
        <v>488.5</v>
      </c>
      <c r="H348" s="13">
        <f t="shared" si="115"/>
        <v>39.488680555555597</v>
      </c>
      <c r="I348" s="14">
        <f t="shared" si="116"/>
        <v>52.555741666666698</v>
      </c>
      <c r="J348" s="29">
        <f t="shared" si="114"/>
        <v>0.48868055555559697</v>
      </c>
      <c r="K348" s="25">
        <f t="shared" si="117"/>
        <v>5825396.8723673103</v>
      </c>
      <c r="L348" s="14">
        <f t="shared" si="119"/>
        <v>533144.87008077302</v>
      </c>
      <c r="M348" s="14">
        <f t="shared" si="132"/>
        <v>-10465.0409241793</v>
      </c>
      <c r="N348" s="14">
        <f t="shared" si="133"/>
        <v>3668.0419668169902</v>
      </c>
      <c r="O348" s="25">
        <f t="shared" si="120"/>
        <v>161.06401623839801</v>
      </c>
      <c r="P348" s="14">
        <f t="shared" si="134"/>
        <v>11089.2566664803</v>
      </c>
      <c r="Q348" s="25">
        <f t="shared" si="127"/>
        <v>474.71260722260502</v>
      </c>
      <c r="R348" s="14">
        <f t="shared" si="135"/>
        <v>2.45348663405353</v>
      </c>
      <c r="S348" s="27">
        <f t="shared" si="128"/>
        <v>163.32454000000001</v>
      </c>
      <c r="T348" s="27">
        <f t="shared" si="129"/>
        <v>1.89669666666667</v>
      </c>
      <c r="U348" s="16">
        <f t="shared" si="121"/>
        <v>-2.2605237616020002</v>
      </c>
      <c r="V348" s="16">
        <f t="shared" si="122"/>
        <v>0.55678996738686004</v>
      </c>
      <c r="W348" s="56">
        <f t="shared" si="123"/>
        <v>58314.527999999998</v>
      </c>
      <c r="X348" s="51">
        <f t="shared" si="130"/>
        <v>69114.528000000006</v>
      </c>
      <c r="Y348" s="51">
        <f t="shared" si="131"/>
        <v>114.528000000006</v>
      </c>
      <c r="Z348" s="52">
        <f t="shared" si="124"/>
        <v>-135.63142569612</v>
      </c>
      <c r="AA348" s="52">
        <f t="shared" si="125"/>
        <v>33.4073980432116</v>
      </c>
      <c r="AB348" s="48">
        <f t="shared" si="126"/>
        <v>110.892566664803</v>
      </c>
      <c r="AC348" s="48"/>
      <c r="AD348" s="48"/>
    </row>
    <row r="349" spans="1:30" x14ac:dyDescent="0.3">
      <c r="A349" s="10">
        <v>455151</v>
      </c>
      <c r="B349" s="10">
        <v>3056.8380000000002</v>
      </c>
      <c r="C349" s="10" t="s">
        <v>973</v>
      </c>
      <c r="D349" s="10" t="s">
        <v>974</v>
      </c>
      <c r="E349" s="10">
        <v>483</v>
      </c>
      <c r="F349" s="12">
        <f t="shared" si="118"/>
        <v>488.5</v>
      </c>
      <c r="H349" s="13">
        <f t="shared" si="115"/>
        <v>39.488613888888899</v>
      </c>
      <c r="I349" s="14">
        <f t="shared" si="116"/>
        <v>52.555822222222197</v>
      </c>
      <c r="J349" s="29">
        <f t="shared" si="114"/>
        <v>0.48861388888889901</v>
      </c>
      <c r="K349" s="25">
        <f t="shared" si="117"/>
        <v>5825405.80586938</v>
      </c>
      <c r="L349" s="14">
        <f t="shared" si="119"/>
        <v>533140.28773249302</v>
      </c>
      <c r="M349" s="14">
        <f t="shared" si="132"/>
        <v>-10456.107422109601</v>
      </c>
      <c r="N349" s="14">
        <f t="shared" si="133"/>
        <v>3663.4596185369801</v>
      </c>
      <c r="O349" s="25">
        <f t="shared" si="120"/>
        <v>161.071098156739</v>
      </c>
      <c r="P349" s="14">
        <f t="shared" si="134"/>
        <v>11079.3103936728</v>
      </c>
      <c r="Q349" s="25">
        <f t="shared" si="127"/>
        <v>474.72992343531598</v>
      </c>
      <c r="R349" s="14">
        <f t="shared" si="135"/>
        <v>2.4557801930583998</v>
      </c>
      <c r="S349" s="27">
        <f t="shared" si="128"/>
        <v>163.32454000000001</v>
      </c>
      <c r="T349" s="27">
        <f t="shared" si="129"/>
        <v>1.89669666666667</v>
      </c>
      <c r="U349" s="16">
        <f t="shared" si="121"/>
        <v>-2.2534418432610201</v>
      </c>
      <c r="V349" s="16">
        <f t="shared" si="122"/>
        <v>0.55908352639172998</v>
      </c>
      <c r="W349" s="56">
        <f t="shared" si="123"/>
        <v>58314.608</v>
      </c>
      <c r="X349" s="51">
        <f t="shared" si="130"/>
        <v>69114.607999999993</v>
      </c>
      <c r="Y349" s="51">
        <f t="shared" si="131"/>
        <v>114.607999999993</v>
      </c>
      <c r="Z349" s="52">
        <f t="shared" si="124"/>
        <v>-135.206510595661</v>
      </c>
      <c r="AA349" s="52">
        <f t="shared" si="125"/>
        <v>33.545011583503801</v>
      </c>
      <c r="AB349" s="48">
        <f t="shared" si="126"/>
        <v>110.793103936728</v>
      </c>
      <c r="AC349" s="48"/>
      <c r="AD349" s="48"/>
    </row>
    <row r="350" spans="1:30" x14ac:dyDescent="0.3">
      <c r="A350" s="10">
        <v>455163</v>
      </c>
      <c r="B350" s="10">
        <v>3056.9180000000001</v>
      </c>
      <c r="C350" s="10" t="s">
        <v>40</v>
      </c>
      <c r="D350" s="10" t="s">
        <v>975</v>
      </c>
      <c r="E350" s="10">
        <v>482</v>
      </c>
      <c r="F350" s="12">
        <f t="shared" si="118"/>
        <v>487.5</v>
      </c>
      <c r="H350" s="13">
        <f t="shared" si="115"/>
        <v>39.488574999999997</v>
      </c>
      <c r="I350" s="14">
        <f t="shared" si="116"/>
        <v>52.555911111111101</v>
      </c>
      <c r="J350" s="29">
        <f t="shared" si="114"/>
        <v>0.48857499999999698</v>
      </c>
      <c r="K350" s="25">
        <f t="shared" si="117"/>
        <v>5825415.6794536104</v>
      </c>
      <c r="L350" s="14">
        <f t="shared" si="119"/>
        <v>533137.58313775598</v>
      </c>
      <c r="M350" s="14">
        <f t="shared" si="132"/>
        <v>-10446.233837879199</v>
      </c>
      <c r="N350" s="14">
        <f t="shared" si="133"/>
        <v>3660.7550237999499</v>
      </c>
      <c r="O350" s="25">
        <f t="shared" si="120"/>
        <v>161.06741108430501</v>
      </c>
      <c r="P350" s="14">
        <f t="shared" si="134"/>
        <v>11069.097918978299</v>
      </c>
      <c r="Q350" s="25">
        <f t="shared" si="127"/>
        <v>473.74768693058502</v>
      </c>
      <c r="R350" s="14">
        <f t="shared" si="135"/>
        <v>2.4529583962850299</v>
      </c>
      <c r="S350" s="27">
        <f t="shared" si="128"/>
        <v>163.32454000000001</v>
      </c>
      <c r="T350" s="27">
        <f t="shared" si="129"/>
        <v>1.89669666666667</v>
      </c>
      <c r="U350" s="16">
        <f t="shared" si="121"/>
        <v>-2.2571289156950098</v>
      </c>
      <c r="V350" s="16">
        <f t="shared" si="122"/>
        <v>0.55626172961835996</v>
      </c>
      <c r="W350" s="56">
        <f t="shared" si="123"/>
        <v>58314.688000000002</v>
      </c>
      <c r="X350" s="51">
        <f t="shared" si="130"/>
        <v>69114.687999999995</v>
      </c>
      <c r="Y350" s="51">
        <f t="shared" si="131"/>
        <v>114.687999999995</v>
      </c>
      <c r="Z350" s="52">
        <f t="shared" si="124"/>
        <v>-135.427734941701</v>
      </c>
      <c r="AA350" s="52">
        <f t="shared" si="125"/>
        <v>33.375703777101599</v>
      </c>
      <c r="AB350" s="48">
        <f t="shared" si="126"/>
        <v>110.69097918978299</v>
      </c>
      <c r="AC350" s="48"/>
      <c r="AD350" s="48"/>
    </row>
    <row r="351" spans="1:30" x14ac:dyDescent="0.3">
      <c r="A351" s="10">
        <v>455209</v>
      </c>
      <c r="B351" s="10">
        <v>3057.2379999999998</v>
      </c>
      <c r="C351" s="10" t="s">
        <v>976</v>
      </c>
      <c r="D351" s="10" t="s">
        <v>292</v>
      </c>
      <c r="E351" s="10">
        <v>480</v>
      </c>
      <c r="F351" s="12">
        <f t="shared" si="118"/>
        <v>485.5</v>
      </c>
      <c r="H351" s="13">
        <f t="shared" si="115"/>
        <v>39.488422222222198</v>
      </c>
      <c r="I351" s="14">
        <f t="shared" si="116"/>
        <v>52.556166666666698</v>
      </c>
      <c r="J351" s="29">
        <f t="shared" si="114"/>
        <v>0.488422222222198</v>
      </c>
      <c r="K351" s="25">
        <f t="shared" si="117"/>
        <v>5825444.0472080801</v>
      </c>
      <c r="L351" s="14">
        <f t="shared" si="119"/>
        <v>533127.02858082496</v>
      </c>
      <c r="M351" s="14">
        <f t="shared" si="132"/>
        <v>-10417.866083409601</v>
      </c>
      <c r="N351" s="14">
        <f t="shared" si="133"/>
        <v>3650.2004668689301</v>
      </c>
      <c r="O351" s="25">
        <f t="shared" si="120"/>
        <v>161.07041582917199</v>
      </c>
      <c r="P351" s="14">
        <f t="shared" si="134"/>
        <v>11038.835861637999</v>
      </c>
      <c r="Q351" s="25">
        <f t="shared" si="127"/>
        <v>471.80022831604202</v>
      </c>
      <c r="R351" s="14">
        <f t="shared" si="135"/>
        <v>2.4495697695503802</v>
      </c>
      <c r="S351" s="27">
        <f t="shared" si="128"/>
        <v>163.32454000000001</v>
      </c>
      <c r="T351" s="27">
        <f t="shared" si="129"/>
        <v>1.89669666666667</v>
      </c>
      <c r="U351" s="16">
        <f t="shared" si="121"/>
        <v>-2.2541241708280202</v>
      </c>
      <c r="V351" s="16">
        <f t="shared" si="122"/>
        <v>0.55287310288371005</v>
      </c>
      <c r="W351" s="56">
        <f t="shared" si="123"/>
        <v>58315.008000000002</v>
      </c>
      <c r="X351" s="51">
        <f t="shared" si="130"/>
        <v>69115.008000000002</v>
      </c>
      <c r="Y351" s="51">
        <f t="shared" si="131"/>
        <v>115.008000000002</v>
      </c>
      <c r="Z351" s="52">
        <f t="shared" si="124"/>
        <v>-135.24745024968101</v>
      </c>
      <c r="AA351" s="52">
        <f t="shared" si="125"/>
        <v>33.172386173022602</v>
      </c>
      <c r="AB351" s="48">
        <f t="shared" si="126"/>
        <v>110.38835861638</v>
      </c>
      <c r="AC351" s="48"/>
      <c r="AD351" s="48"/>
    </row>
    <row r="352" spans="1:30" x14ac:dyDescent="0.3">
      <c r="A352" s="10">
        <v>455273</v>
      </c>
      <c r="B352" s="10">
        <v>3057.6779999999999</v>
      </c>
      <c r="C352" s="10" t="s">
        <v>977</v>
      </c>
      <c r="D352" s="10" t="s">
        <v>293</v>
      </c>
      <c r="E352" s="10">
        <v>478</v>
      </c>
      <c r="F352" s="12">
        <f t="shared" si="118"/>
        <v>483.5</v>
      </c>
      <c r="H352" s="13">
        <f t="shared" si="115"/>
        <v>39.488233333333298</v>
      </c>
      <c r="I352" s="14">
        <f t="shared" si="116"/>
        <v>52.556491666666702</v>
      </c>
      <c r="J352" s="29">
        <f t="shared" si="114"/>
        <v>0.48823333333329799</v>
      </c>
      <c r="K352" s="25">
        <f t="shared" si="117"/>
        <v>5825480.1261054203</v>
      </c>
      <c r="L352" s="14">
        <f t="shared" si="119"/>
        <v>533113.97266961797</v>
      </c>
      <c r="M352" s="14">
        <f t="shared" si="132"/>
        <v>-10381.787186069399</v>
      </c>
      <c r="N352" s="14">
        <f t="shared" si="133"/>
        <v>3637.1445556619401</v>
      </c>
      <c r="O352" s="25">
        <f t="shared" si="120"/>
        <v>161.07245392358399</v>
      </c>
      <c r="P352" s="14">
        <f t="shared" si="134"/>
        <v>11000.469339788</v>
      </c>
      <c r="Q352" s="25">
        <f t="shared" si="127"/>
        <v>469.86663399831701</v>
      </c>
      <c r="R352" s="14">
        <f t="shared" si="135"/>
        <v>2.4480380770763901</v>
      </c>
      <c r="S352" s="27">
        <f t="shared" si="128"/>
        <v>163.32454000000001</v>
      </c>
      <c r="T352" s="27">
        <f t="shared" si="129"/>
        <v>1.89669666666667</v>
      </c>
      <c r="U352" s="16">
        <f t="shared" si="121"/>
        <v>-2.25208607641602</v>
      </c>
      <c r="V352" s="16">
        <f t="shared" si="122"/>
        <v>0.55134141040971996</v>
      </c>
      <c r="W352" s="56">
        <f t="shared" si="123"/>
        <v>58315.447999999997</v>
      </c>
      <c r="X352" s="51">
        <f t="shared" si="130"/>
        <v>69115.448000000004</v>
      </c>
      <c r="Y352" s="51">
        <f t="shared" si="131"/>
        <v>115.448000000004</v>
      </c>
      <c r="Z352" s="52">
        <f t="shared" si="124"/>
        <v>-135.125164584961</v>
      </c>
      <c r="AA352" s="52">
        <f t="shared" si="125"/>
        <v>33.0804846245832</v>
      </c>
      <c r="AB352" s="48">
        <f t="shared" si="126"/>
        <v>110.00469339788</v>
      </c>
      <c r="AC352" s="48"/>
      <c r="AD352" s="48"/>
    </row>
    <row r="353" spans="1:30" x14ac:dyDescent="0.3">
      <c r="A353" s="10">
        <v>455337</v>
      </c>
      <c r="B353" s="10">
        <v>3058.1179999999999</v>
      </c>
      <c r="C353" s="10" t="s">
        <v>294</v>
      </c>
      <c r="D353" s="10" t="s">
        <v>978</v>
      </c>
      <c r="E353" s="10">
        <v>476</v>
      </c>
      <c r="F353" s="12">
        <f t="shared" si="118"/>
        <v>481.5</v>
      </c>
      <c r="H353" s="13">
        <f t="shared" si="115"/>
        <v>39.487974999999999</v>
      </c>
      <c r="I353" s="14">
        <f t="shared" si="116"/>
        <v>52.556899999999999</v>
      </c>
      <c r="J353" s="29">
        <f t="shared" si="114"/>
        <v>0.48797499999999899</v>
      </c>
      <c r="K353" s="25">
        <f t="shared" si="117"/>
        <v>5825525.4464165699</v>
      </c>
      <c r="L353" s="14">
        <f t="shared" si="119"/>
        <v>533096.14429934195</v>
      </c>
      <c r="M353" s="14">
        <f t="shared" si="132"/>
        <v>-10336.466874919801</v>
      </c>
      <c r="N353" s="14">
        <f t="shared" si="133"/>
        <v>3619.3161853859201</v>
      </c>
      <c r="O353" s="25">
        <f t="shared" si="120"/>
        <v>161.08208628555801</v>
      </c>
      <c r="P353" s="14">
        <f t="shared" si="134"/>
        <v>10951.8033723269</v>
      </c>
      <c r="Q353" s="25">
        <f t="shared" si="127"/>
        <v>467.950533575424</v>
      </c>
      <c r="R353" s="14">
        <f t="shared" si="135"/>
        <v>2.4488894383883602</v>
      </c>
      <c r="S353" s="27">
        <f t="shared" si="128"/>
        <v>163.32454000000001</v>
      </c>
      <c r="T353" s="27">
        <f t="shared" si="129"/>
        <v>1.89669666666667</v>
      </c>
      <c r="U353" s="16">
        <f t="shared" si="121"/>
        <v>-2.2424537144420098</v>
      </c>
      <c r="V353" s="16">
        <f t="shared" si="122"/>
        <v>0.55219277172169001</v>
      </c>
      <c r="W353" s="56">
        <f t="shared" si="123"/>
        <v>58315.887999999999</v>
      </c>
      <c r="X353" s="51">
        <f t="shared" si="130"/>
        <v>69115.888000000006</v>
      </c>
      <c r="Y353" s="51">
        <f t="shared" si="131"/>
        <v>115.888000000006</v>
      </c>
      <c r="Z353" s="52">
        <f t="shared" si="124"/>
        <v>-134.547222866521</v>
      </c>
      <c r="AA353" s="52">
        <f t="shared" si="125"/>
        <v>33.131566303301398</v>
      </c>
      <c r="AB353" s="48">
        <f t="shared" si="126"/>
        <v>109.518033723269</v>
      </c>
      <c r="AC353" s="48"/>
      <c r="AD353" s="48"/>
    </row>
    <row r="354" spans="1:30" x14ac:dyDescent="0.3">
      <c r="A354" s="10">
        <v>455349</v>
      </c>
      <c r="B354" s="10">
        <v>3058.1979999999999</v>
      </c>
      <c r="C354" s="10" t="s">
        <v>294</v>
      </c>
      <c r="D354" s="10" t="s">
        <v>978</v>
      </c>
      <c r="E354" s="10">
        <v>475</v>
      </c>
      <c r="F354" s="12">
        <f t="shared" si="118"/>
        <v>480.5</v>
      </c>
      <c r="H354" s="13">
        <f t="shared" si="115"/>
        <v>39.487974999999999</v>
      </c>
      <c r="I354" s="14">
        <f t="shared" si="116"/>
        <v>52.556899999999999</v>
      </c>
      <c r="J354" s="29">
        <f t="shared" si="114"/>
        <v>0.48797499999999899</v>
      </c>
      <c r="K354" s="25">
        <f t="shared" si="117"/>
        <v>5825525.4464165699</v>
      </c>
      <c r="L354" s="14">
        <f t="shared" si="119"/>
        <v>533096.14429934195</v>
      </c>
      <c r="M354" s="14">
        <f t="shared" si="132"/>
        <v>-10336.466874919801</v>
      </c>
      <c r="N354" s="14">
        <f t="shared" si="133"/>
        <v>3619.3161853859201</v>
      </c>
      <c r="O354" s="25">
        <f t="shared" si="120"/>
        <v>161.08208628555801</v>
      </c>
      <c r="P354" s="14">
        <f t="shared" si="134"/>
        <v>10951.8033723269</v>
      </c>
      <c r="Q354" s="25">
        <f t="shared" si="127"/>
        <v>466.950533575424</v>
      </c>
      <c r="R354" s="14">
        <f t="shared" si="135"/>
        <v>2.44365303670642</v>
      </c>
      <c r="S354" s="27">
        <f t="shared" si="128"/>
        <v>163.32454000000001</v>
      </c>
      <c r="T354" s="27">
        <f t="shared" si="129"/>
        <v>1.89669666666667</v>
      </c>
      <c r="U354" s="16">
        <f t="shared" si="121"/>
        <v>-2.2424537144420098</v>
      </c>
      <c r="V354" s="16">
        <f t="shared" si="122"/>
        <v>0.54695637003974995</v>
      </c>
      <c r="W354" s="56">
        <f t="shared" si="123"/>
        <v>58315.968000000001</v>
      </c>
      <c r="X354" s="51">
        <f t="shared" si="130"/>
        <v>69115.967999999993</v>
      </c>
      <c r="Y354" s="51">
        <f t="shared" si="131"/>
        <v>115.967999999993</v>
      </c>
      <c r="Z354" s="52">
        <f t="shared" si="124"/>
        <v>-134.547222866521</v>
      </c>
      <c r="AA354" s="52">
        <f t="shared" si="125"/>
        <v>32.817382202384998</v>
      </c>
      <c r="AB354" s="48">
        <f t="shared" si="126"/>
        <v>109.518033723269</v>
      </c>
      <c r="AC354" s="48"/>
      <c r="AD354" s="48"/>
    </row>
    <row r="355" spans="1:30" x14ac:dyDescent="0.3">
      <c r="A355" s="10">
        <v>455407</v>
      </c>
      <c r="B355" s="10">
        <v>3058.598</v>
      </c>
      <c r="C355" s="10" t="s">
        <v>979</v>
      </c>
      <c r="D355" s="10" t="s">
        <v>980</v>
      </c>
      <c r="E355" s="10">
        <v>473</v>
      </c>
      <c r="F355" s="12">
        <f t="shared" si="118"/>
        <v>478.5</v>
      </c>
      <c r="H355" s="13">
        <f t="shared" si="115"/>
        <v>39.487780555555602</v>
      </c>
      <c r="I355" s="14">
        <f t="shared" si="116"/>
        <v>52.557222222222201</v>
      </c>
      <c r="J355" s="29">
        <f t="shared" si="114"/>
        <v>0.48778055555560201</v>
      </c>
      <c r="K355" s="25">
        <f t="shared" si="117"/>
        <v>5825561.2137444196</v>
      </c>
      <c r="L355" s="14">
        <f t="shared" si="119"/>
        <v>533082.71412088105</v>
      </c>
      <c r="M355" s="14">
        <f t="shared" si="132"/>
        <v>-10300.69954707</v>
      </c>
      <c r="N355" s="14">
        <f t="shared" si="133"/>
        <v>3605.88600692502</v>
      </c>
      <c r="O355" s="25">
        <f t="shared" si="120"/>
        <v>161.086576678168</v>
      </c>
      <c r="P355" s="14">
        <f t="shared" si="134"/>
        <v>10913.6073346051</v>
      </c>
      <c r="Q355" s="25">
        <f t="shared" si="127"/>
        <v>465.016122554552</v>
      </c>
      <c r="R355" s="14">
        <f t="shared" si="135"/>
        <v>2.4420458726047798</v>
      </c>
      <c r="S355" s="27">
        <f t="shared" si="128"/>
        <v>163.32454000000001</v>
      </c>
      <c r="T355" s="27">
        <f t="shared" si="129"/>
        <v>1.89669666666667</v>
      </c>
      <c r="U355" s="16">
        <f t="shared" si="121"/>
        <v>-2.2379633218320101</v>
      </c>
      <c r="V355" s="16">
        <f t="shared" si="122"/>
        <v>0.54534920593810998</v>
      </c>
      <c r="W355" s="56">
        <f t="shared" si="123"/>
        <v>58316.368000000002</v>
      </c>
      <c r="X355" s="51">
        <f t="shared" si="130"/>
        <v>69116.368000000002</v>
      </c>
      <c r="Y355" s="51">
        <f t="shared" si="131"/>
        <v>116.368000000002</v>
      </c>
      <c r="Z355" s="52">
        <f t="shared" si="124"/>
        <v>-134.27779930992099</v>
      </c>
      <c r="AA355" s="52">
        <f t="shared" si="125"/>
        <v>32.720952356286602</v>
      </c>
      <c r="AB355" s="48">
        <f t="shared" si="126"/>
        <v>109.13607334605101</v>
      </c>
      <c r="AC355" s="48"/>
      <c r="AD355" s="48"/>
    </row>
    <row r="356" spans="1:30" x14ac:dyDescent="0.3">
      <c r="A356" s="10">
        <v>455471</v>
      </c>
      <c r="B356" s="10">
        <v>3059.038</v>
      </c>
      <c r="C356" s="10" t="s">
        <v>981</v>
      </c>
      <c r="D356" s="10" t="s">
        <v>982</v>
      </c>
      <c r="E356" s="10">
        <v>470</v>
      </c>
      <c r="F356" s="12">
        <f t="shared" si="118"/>
        <v>475.5</v>
      </c>
      <c r="H356" s="13">
        <f t="shared" si="115"/>
        <v>39.487586111111099</v>
      </c>
      <c r="I356" s="14">
        <f t="shared" si="116"/>
        <v>52.557538888888899</v>
      </c>
      <c r="J356" s="29">
        <f t="shared" si="114"/>
        <v>0.48758611111109901</v>
      </c>
      <c r="K356" s="25">
        <f t="shared" si="117"/>
        <v>5825596.3628949402</v>
      </c>
      <c r="L356" s="14">
        <f t="shared" si="119"/>
        <v>533069.28831164399</v>
      </c>
      <c r="M356" s="14">
        <f t="shared" si="132"/>
        <v>-10265.550396549501</v>
      </c>
      <c r="N356" s="14">
        <f t="shared" si="133"/>
        <v>3592.4601976879599</v>
      </c>
      <c r="O356" s="25">
        <f t="shared" si="120"/>
        <v>161.09215263974599</v>
      </c>
      <c r="P356" s="14">
        <f t="shared" si="134"/>
        <v>10875.996286137201</v>
      </c>
      <c r="Q356" s="25">
        <f t="shared" si="127"/>
        <v>462.08048309669698</v>
      </c>
      <c r="R356" s="14">
        <f t="shared" si="135"/>
        <v>2.43501673445033</v>
      </c>
      <c r="S356" s="27">
        <f t="shared" si="128"/>
        <v>163.32454000000001</v>
      </c>
      <c r="T356" s="27">
        <f t="shared" si="129"/>
        <v>1.89669666666667</v>
      </c>
      <c r="U356" s="16">
        <f t="shared" si="121"/>
        <v>-2.2323873602540201</v>
      </c>
      <c r="V356" s="16">
        <f t="shared" si="122"/>
        <v>0.53832006778366004</v>
      </c>
      <c r="W356" s="56">
        <f t="shared" si="123"/>
        <v>58316.807999999997</v>
      </c>
      <c r="X356" s="51">
        <f t="shared" si="130"/>
        <v>69116.808000000005</v>
      </c>
      <c r="Y356" s="51">
        <f t="shared" si="131"/>
        <v>116.80800000000499</v>
      </c>
      <c r="Z356" s="52">
        <f t="shared" si="124"/>
        <v>-133.94324161524099</v>
      </c>
      <c r="AA356" s="52">
        <f t="shared" si="125"/>
        <v>32.299204067019602</v>
      </c>
      <c r="AB356" s="48">
        <f t="shared" si="126"/>
        <v>108.759962861372</v>
      </c>
      <c r="AC356" s="48"/>
      <c r="AD356" s="48"/>
    </row>
    <row r="357" spans="1:30" x14ac:dyDescent="0.3">
      <c r="A357" s="10">
        <v>455499</v>
      </c>
      <c r="B357" s="10">
        <v>3059.2379999999998</v>
      </c>
      <c r="C357" s="10" t="s">
        <v>983</v>
      </c>
      <c r="D357" s="10" t="s">
        <v>984</v>
      </c>
      <c r="E357" s="10">
        <v>469</v>
      </c>
      <c r="F357" s="12">
        <f t="shared" si="118"/>
        <v>474.5</v>
      </c>
      <c r="H357" s="13">
        <f t="shared" si="115"/>
        <v>39.487438888888903</v>
      </c>
      <c r="I357" s="14">
        <f t="shared" si="116"/>
        <v>52.557797222222199</v>
      </c>
      <c r="J357" s="29">
        <f t="shared" si="114"/>
        <v>0.48743888888890302</v>
      </c>
      <c r="K357" s="25">
        <f t="shared" si="117"/>
        <v>5825625.0424541496</v>
      </c>
      <c r="L357" s="14">
        <f t="shared" si="119"/>
        <v>533059.10922222398</v>
      </c>
      <c r="M357" s="14">
        <f t="shared" si="132"/>
        <v>-10236.8708373401</v>
      </c>
      <c r="N357" s="14">
        <f t="shared" si="133"/>
        <v>3582.28110826795</v>
      </c>
      <c r="O357" s="25">
        <f t="shared" si="120"/>
        <v>161.09286365249201</v>
      </c>
      <c r="P357" s="14">
        <f t="shared" si="134"/>
        <v>10845.564184450601</v>
      </c>
      <c r="Q357" s="25">
        <f t="shared" si="127"/>
        <v>461.13239630697899</v>
      </c>
      <c r="R357" s="14">
        <f t="shared" si="135"/>
        <v>2.4368402330496499</v>
      </c>
      <c r="S357" s="27">
        <f t="shared" si="128"/>
        <v>163.32454000000001</v>
      </c>
      <c r="T357" s="27">
        <f t="shared" si="129"/>
        <v>1.89669666666667</v>
      </c>
      <c r="U357" s="16">
        <f t="shared" si="121"/>
        <v>-2.2316763475079999</v>
      </c>
      <c r="V357" s="16">
        <f t="shared" si="122"/>
        <v>0.54014356638298</v>
      </c>
      <c r="W357" s="56">
        <f t="shared" si="123"/>
        <v>58317.008000000002</v>
      </c>
      <c r="X357" s="51">
        <f t="shared" si="130"/>
        <v>69117.008000000002</v>
      </c>
      <c r="Y357" s="51">
        <f t="shared" si="131"/>
        <v>117.008000000002</v>
      </c>
      <c r="Z357" s="52">
        <f t="shared" si="124"/>
        <v>-133.90058085048</v>
      </c>
      <c r="AA357" s="52">
        <f t="shared" si="125"/>
        <v>32.4086139829788</v>
      </c>
      <c r="AB357" s="48">
        <f t="shared" si="126"/>
        <v>108.455641844506</v>
      </c>
      <c r="AC357" s="48"/>
      <c r="AD357" s="48"/>
    </row>
    <row r="358" spans="1:30" x14ac:dyDescent="0.3">
      <c r="A358" s="10">
        <v>455549</v>
      </c>
      <c r="B358" s="10">
        <v>3059.598</v>
      </c>
      <c r="C358" s="10" t="s">
        <v>985</v>
      </c>
      <c r="D358" s="10" t="s">
        <v>986</v>
      </c>
      <c r="E358" s="10">
        <v>467</v>
      </c>
      <c r="F358" s="12">
        <f t="shared" si="118"/>
        <v>472.5</v>
      </c>
      <c r="H358" s="13">
        <f t="shared" si="115"/>
        <v>39.487286111111104</v>
      </c>
      <c r="I358" s="14">
        <f t="shared" si="116"/>
        <v>52.558055555555597</v>
      </c>
      <c r="J358" s="29">
        <f t="shared" si="114"/>
        <v>0.48728611111110398</v>
      </c>
      <c r="K358" s="25">
        <f t="shared" si="117"/>
        <v>5825653.7194910003</v>
      </c>
      <c r="L358" s="14">
        <f t="shared" si="119"/>
        <v>533048.55346472003</v>
      </c>
      <c r="M358" s="14">
        <f t="shared" si="132"/>
        <v>-10208.1938004894</v>
      </c>
      <c r="N358" s="14">
        <f t="shared" si="133"/>
        <v>3571.7253507639998</v>
      </c>
      <c r="O358" s="25">
        <f t="shared" si="120"/>
        <v>161.09546660568901</v>
      </c>
      <c r="P358" s="14">
        <f t="shared" si="134"/>
        <v>10815.010062392001</v>
      </c>
      <c r="Q358" s="25">
        <f t="shared" si="127"/>
        <v>459.18437133169198</v>
      </c>
      <c r="R358" s="14">
        <f t="shared" si="135"/>
        <v>2.4333992611562798</v>
      </c>
      <c r="S358" s="27">
        <f t="shared" si="128"/>
        <v>163.32454000000001</v>
      </c>
      <c r="T358" s="27">
        <f t="shared" si="129"/>
        <v>1.89669666666667</v>
      </c>
      <c r="U358" s="16">
        <f t="shared" si="121"/>
        <v>-2.2290733943109999</v>
      </c>
      <c r="V358" s="16">
        <f t="shared" si="122"/>
        <v>0.53670259448961</v>
      </c>
      <c r="W358" s="56">
        <f t="shared" si="123"/>
        <v>58317.368000000002</v>
      </c>
      <c r="X358" s="51">
        <f t="shared" si="130"/>
        <v>69117.368000000002</v>
      </c>
      <c r="Y358" s="51">
        <f t="shared" si="131"/>
        <v>117.368000000002</v>
      </c>
      <c r="Z358" s="52">
        <f t="shared" si="124"/>
        <v>-133.74440365865999</v>
      </c>
      <c r="AA358" s="52">
        <f t="shared" si="125"/>
        <v>32.202155669376602</v>
      </c>
      <c r="AB358" s="48">
        <f t="shared" si="126"/>
        <v>108.15010062392</v>
      </c>
      <c r="AC358" s="48"/>
      <c r="AD358" s="48"/>
    </row>
    <row r="359" spans="1:30" x14ac:dyDescent="0.3">
      <c r="A359" s="10">
        <v>455561</v>
      </c>
      <c r="B359" s="10">
        <v>3059.6779999999999</v>
      </c>
      <c r="C359" s="10" t="s">
        <v>11</v>
      </c>
      <c r="D359" s="10" t="s">
        <v>987</v>
      </c>
      <c r="E359" s="10">
        <v>467</v>
      </c>
      <c r="F359" s="12">
        <f t="shared" si="118"/>
        <v>472.5</v>
      </c>
      <c r="H359" s="13">
        <f t="shared" si="115"/>
        <v>39.487241666666698</v>
      </c>
      <c r="I359" s="14">
        <f t="shared" si="116"/>
        <v>52.558119444444401</v>
      </c>
      <c r="J359" s="29">
        <f t="shared" si="114"/>
        <v>0.48724166666669799</v>
      </c>
      <c r="K359" s="25">
        <f t="shared" si="117"/>
        <v>5825660.8086148603</v>
      </c>
      <c r="L359" s="14">
        <f t="shared" si="119"/>
        <v>533045.491183926</v>
      </c>
      <c r="M359" s="14">
        <f t="shared" si="132"/>
        <v>-10201.1046766294</v>
      </c>
      <c r="N359" s="14">
        <f t="shared" si="133"/>
        <v>3568.6630699699699</v>
      </c>
      <c r="O359" s="25">
        <f t="shared" si="120"/>
        <v>161.09837840317499</v>
      </c>
      <c r="P359" s="14">
        <f t="shared" si="134"/>
        <v>10807.307376516999</v>
      </c>
      <c r="Q359" s="25">
        <f t="shared" si="127"/>
        <v>459.197451078396</v>
      </c>
      <c r="R359" s="14">
        <f t="shared" si="135"/>
        <v>2.4352040670250901</v>
      </c>
      <c r="S359" s="27">
        <f t="shared" si="128"/>
        <v>163.32454000000001</v>
      </c>
      <c r="T359" s="27">
        <f t="shared" si="129"/>
        <v>1.89669666666667</v>
      </c>
      <c r="U359" s="16">
        <f t="shared" si="121"/>
        <v>-2.2261615968250199</v>
      </c>
      <c r="V359" s="16">
        <f t="shared" si="122"/>
        <v>0.53850740035842004</v>
      </c>
      <c r="W359" s="56">
        <f t="shared" si="123"/>
        <v>58317.447999999997</v>
      </c>
      <c r="X359" s="51">
        <f t="shared" si="130"/>
        <v>69117.448000000004</v>
      </c>
      <c r="Y359" s="51">
        <f t="shared" si="131"/>
        <v>117.448000000004</v>
      </c>
      <c r="Z359" s="52">
        <f t="shared" si="124"/>
        <v>-133.56969580950101</v>
      </c>
      <c r="AA359" s="52">
        <f t="shared" si="125"/>
        <v>32.310444021505198</v>
      </c>
      <c r="AB359" s="48">
        <f t="shared" si="126"/>
        <v>108.07307376516999</v>
      </c>
      <c r="AC359" s="48"/>
      <c r="AD359" s="48"/>
    </row>
    <row r="360" spans="1:30" x14ac:dyDescent="0.3">
      <c r="A360" s="10">
        <v>455579</v>
      </c>
      <c r="B360" s="10">
        <v>3059.7979999999998</v>
      </c>
      <c r="C360" s="10" t="s">
        <v>988</v>
      </c>
      <c r="D360" s="10" t="s">
        <v>989</v>
      </c>
      <c r="E360" s="10">
        <v>466</v>
      </c>
      <c r="F360" s="12">
        <f t="shared" si="118"/>
        <v>471.5</v>
      </c>
      <c r="H360" s="13">
        <f t="shared" si="115"/>
        <v>39.487200000000001</v>
      </c>
      <c r="I360" s="14">
        <f t="shared" si="116"/>
        <v>52.558205555555602</v>
      </c>
      <c r="J360" s="29">
        <f t="shared" si="114"/>
        <v>0.48720000000000102</v>
      </c>
      <c r="K360" s="25">
        <f t="shared" si="117"/>
        <v>5825670.3718743501</v>
      </c>
      <c r="L360" s="14">
        <f t="shared" si="119"/>
        <v>533042.60060810205</v>
      </c>
      <c r="M360" s="14">
        <f t="shared" si="132"/>
        <v>-10191.5414171395</v>
      </c>
      <c r="N360" s="14">
        <f t="shared" si="133"/>
        <v>3565.7724941460201</v>
      </c>
      <c r="O360" s="25">
        <f t="shared" si="120"/>
        <v>161.09609964089199</v>
      </c>
      <c r="P360" s="14">
        <f t="shared" si="134"/>
        <v>10797.3260549674</v>
      </c>
      <c r="Q360" s="25">
        <f t="shared" si="127"/>
        <v>458.21438626056403</v>
      </c>
      <c r="R360" s="14">
        <f t="shared" si="135"/>
        <v>2.4322352633765698</v>
      </c>
      <c r="S360" s="27">
        <f t="shared" si="128"/>
        <v>163.32454000000001</v>
      </c>
      <c r="T360" s="27">
        <f t="shared" si="129"/>
        <v>1.89669666666667</v>
      </c>
      <c r="U360" s="16">
        <f t="shared" si="121"/>
        <v>-2.2284403591080202</v>
      </c>
      <c r="V360" s="16">
        <f t="shared" si="122"/>
        <v>0.53553859670990001</v>
      </c>
      <c r="W360" s="56">
        <f t="shared" si="123"/>
        <v>58317.567999999999</v>
      </c>
      <c r="X360" s="51">
        <f t="shared" si="130"/>
        <v>69117.567999999999</v>
      </c>
      <c r="Y360" s="51">
        <f t="shared" si="131"/>
        <v>117.567999999999</v>
      </c>
      <c r="Z360" s="52">
        <f t="shared" si="124"/>
        <v>-133.70642154648101</v>
      </c>
      <c r="AA360" s="52">
        <f t="shared" si="125"/>
        <v>32.132315802594</v>
      </c>
      <c r="AB360" s="48">
        <f t="shared" si="126"/>
        <v>107.973260549674</v>
      </c>
      <c r="AC360" s="48"/>
      <c r="AD360" s="48"/>
    </row>
    <row r="361" spans="1:30" x14ac:dyDescent="0.3">
      <c r="A361" s="10">
        <v>455685</v>
      </c>
      <c r="B361" s="10">
        <v>3060.518</v>
      </c>
      <c r="C361" s="10" t="s">
        <v>295</v>
      </c>
      <c r="D361" s="10" t="s">
        <v>41</v>
      </c>
      <c r="E361" s="10">
        <v>463</v>
      </c>
      <c r="F361" s="12">
        <f t="shared" si="118"/>
        <v>468.5</v>
      </c>
      <c r="H361" s="13">
        <f t="shared" si="115"/>
        <v>39.486813888888904</v>
      </c>
      <c r="I361" s="14">
        <f t="shared" si="116"/>
        <v>52.558869444444397</v>
      </c>
      <c r="J361" s="29">
        <f t="shared" si="114"/>
        <v>0.48681388888890398</v>
      </c>
      <c r="K361" s="25">
        <f t="shared" si="117"/>
        <v>5825744.0718966601</v>
      </c>
      <c r="L361" s="14">
        <f t="shared" si="119"/>
        <v>533015.91577886103</v>
      </c>
      <c r="M361" s="14">
        <f t="shared" si="132"/>
        <v>-10117.8413948295</v>
      </c>
      <c r="N361" s="14">
        <f t="shared" si="133"/>
        <v>3539.0876649050001</v>
      </c>
      <c r="O361" s="25">
        <f t="shared" si="120"/>
        <v>161.10063535785301</v>
      </c>
      <c r="P361" s="14">
        <f t="shared" si="134"/>
        <v>10718.94845546</v>
      </c>
      <c r="Q361" s="25">
        <f t="shared" si="127"/>
        <v>455.34682467170501</v>
      </c>
      <c r="R361" s="14">
        <f t="shared" si="135"/>
        <v>2.4346888671584099</v>
      </c>
      <c r="S361" s="27">
        <f t="shared" si="128"/>
        <v>163.32454000000001</v>
      </c>
      <c r="T361" s="27">
        <f t="shared" si="129"/>
        <v>1.89669666666667</v>
      </c>
      <c r="U361" s="16">
        <f t="shared" si="121"/>
        <v>-2.2239046421470099</v>
      </c>
      <c r="V361" s="16">
        <f t="shared" si="122"/>
        <v>0.53799220049174001</v>
      </c>
      <c r="W361" s="56">
        <f t="shared" si="123"/>
        <v>58318.288</v>
      </c>
      <c r="X361" s="51">
        <f t="shared" si="130"/>
        <v>69118.288</v>
      </c>
      <c r="Y361" s="51">
        <f t="shared" si="131"/>
        <v>118.288</v>
      </c>
      <c r="Z361" s="52">
        <f t="shared" si="124"/>
        <v>-133.43427852882101</v>
      </c>
      <c r="AA361" s="52">
        <f t="shared" si="125"/>
        <v>32.279532029504402</v>
      </c>
      <c r="AB361" s="48">
        <f t="shared" si="126"/>
        <v>107.1894845546</v>
      </c>
      <c r="AC361" s="48"/>
      <c r="AD361" s="48"/>
    </row>
    <row r="362" spans="1:30" x14ac:dyDescent="0.3">
      <c r="A362" s="10">
        <v>455845</v>
      </c>
      <c r="B362" s="10">
        <v>3061.598</v>
      </c>
      <c r="C362" s="10" t="s">
        <v>990</v>
      </c>
      <c r="D362" s="10" t="s">
        <v>991</v>
      </c>
      <c r="E362" s="10">
        <v>458</v>
      </c>
      <c r="F362" s="12">
        <f t="shared" si="118"/>
        <v>463.5</v>
      </c>
      <c r="H362" s="13">
        <f t="shared" si="115"/>
        <v>39.486366666666697</v>
      </c>
      <c r="I362" s="14">
        <f t="shared" si="116"/>
        <v>52.559686111111098</v>
      </c>
      <c r="J362" s="29">
        <f t="shared" si="114"/>
        <v>0.48636666666669698</v>
      </c>
      <c r="K362" s="25">
        <f t="shared" si="117"/>
        <v>5825834.7450627396</v>
      </c>
      <c r="L362" s="14">
        <f t="shared" si="119"/>
        <v>532984.97265588096</v>
      </c>
      <c r="M362" s="14">
        <f t="shared" si="132"/>
        <v>-10027.168228750101</v>
      </c>
      <c r="N362" s="14">
        <f t="shared" si="133"/>
        <v>3508.1445419249399</v>
      </c>
      <c r="O362" s="25">
        <f t="shared" si="120"/>
        <v>161.09669919938301</v>
      </c>
      <c r="P362" s="14">
        <f t="shared" si="134"/>
        <v>10623.1436408764</v>
      </c>
      <c r="Q362" s="25">
        <f t="shared" si="127"/>
        <v>450.50740016165099</v>
      </c>
      <c r="R362" s="14">
        <f t="shared" si="135"/>
        <v>2.4305343862839899</v>
      </c>
      <c r="S362" s="27">
        <f t="shared" si="128"/>
        <v>163.32454000000001</v>
      </c>
      <c r="T362" s="27">
        <f t="shared" si="129"/>
        <v>1.89669666666667</v>
      </c>
      <c r="U362" s="16">
        <f t="shared" si="121"/>
        <v>-2.2278408006169999</v>
      </c>
      <c r="V362" s="16">
        <f t="shared" si="122"/>
        <v>0.53383771961731996</v>
      </c>
      <c r="W362" s="56">
        <f t="shared" si="123"/>
        <v>58319.368000000002</v>
      </c>
      <c r="X362" s="51">
        <f t="shared" si="130"/>
        <v>69119.368000000002</v>
      </c>
      <c r="Y362" s="51">
        <f t="shared" si="131"/>
        <v>119.368000000002</v>
      </c>
      <c r="Z362" s="52">
        <f t="shared" si="124"/>
        <v>-133.67044803702001</v>
      </c>
      <c r="AA362" s="52">
        <f t="shared" si="125"/>
        <v>32.030263177039203</v>
      </c>
      <c r="AB362" s="48">
        <f t="shared" si="126"/>
        <v>106.231436408764</v>
      </c>
      <c r="AC362" s="48"/>
      <c r="AD362" s="48"/>
    </row>
    <row r="363" spans="1:30" x14ac:dyDescent="0.3">
      <c r="A363" s="10">
        <v>455863</v>
      </c>
      <c r="B363" s="10">
        <v>3061.7179999999998</v>
      </c>
      <c r="C363" s="10" t="s">
        <v>992</v>
      </c>
      <c r="D363" s="10" t="s">
        <v>993</v>
      </c>
      <c r="E363" s="10">
        <v>457</v>
      </c>
      <c r="F363" s="12">
        <f t="shared" si="118"/>
        <v>462.5</v>
      </c>
      <c r="H363" s="13">
        <f t="shared" si="115"/>
        <v>39.486277777777801</v>
      </c>
      <c r="I363" s="14">
        <f t="shared" si="116"/>
        <v>52.559861111111097</v>
      </c>
      <c r="J363" s="29">
        <f t="shared" si="114"/>
        <v>0.48627777777780101</v>
      </c>
      <c r="K363" s="25">
        <f t="shared" si="117"/>
        <v>5825854.1782271201</v>
      </c>
      <c r="L363" s="14">
        <f t="shared" si="119"/>
        <v>532978.81309376704</v>
      </c>
      <c r="M363" s="14">
        <f t="shared" si="132"/>
        <v>-10007.735064369601</v>
      </c>
      <c r="N363" s="14">
        <f t="shared" si="133"/>
        <v>3501.9849798110099</v>
      </c>
      <c r="O363" s="25">
        <f t="shared" si="120"/>
        <v>161.09343781364799</v>
      </c>
      <c r="P363" s="14">
        <f t="shared" si="134"/>
        <v>10602.766616192001</v>
      </c>
      <c r="Q363" s="25">
        <f t="shared" si="127"/>
        <v>449.54136753995903</v>
      </c>
      <c r="R363" s="14">
        <f t="shared" si="135"/>
        <v>2.4299833375805102</v>
      </c>
      <c r="S363" s="27">
        <f t="shared" si="128"/>
        <v>163.32454000000001</v>
      </c>
      <c r="T363" s="27">
        <f t="shared" si="129"/>
        <v>1.89669666666667</v>
      </c>
      <c r="U363" s="16">
        <f t="shared" si="121"/>
        <v>-2.23110218635202</v>
      </c>
      <c r="V363" s="16">
        <f t="shared" si="122"/>
        <v>0.53328667091383997</v>
      </c>
      <c r="W363" s="56">
        <f t="shared" si="123"/>
        <v>58319.487999999998</v>
      </c>
      <c r="X363" s="51">
        <f t="shared" si="130"/>
        <v>69119.487999999998</v>
      </c>
      <c r="Y363" s="51">
        <f t="shared" si="131"/>
        <v>119.487999999998</v>
      </c>
      <c r="Z363" s="52">
        <f t="shared" si="124"/>
        <v>-133.86613118112101</v>
      </c>
      <c r="AA363" s="52">
        <f t="shared" si="125"/>
        <v>31.9972002548304</v>
      </c>
      <c r="AB363" s="48">
        <f t="shared" si="126"/>
        <v>106.02766616192</v>
      </c>
      <c r="AC363" s="48"/>
      <c r="AD363" s="48"/>
    </row>
    <row r="364" spans="1:30" x14ac:dyDescent="0.3">
      <c r="A364" s="10">
        <v>455873</v>
      </c>
      <c r="B364" s="10">
        <v>3061.7979999999998</v>
      </c>
      <c r="C364" s="10" t="s">
        <v>992</v>
      </c>
      <c r="D364" s="10" t="s">
        <v>993</v>
      </c>
      <c r="E364" s="10">
        <v>457</v>
      </c>
      <c r="F364" s="12">
        <f t="shared" si="118"/>
        <v>462.5</v>
      </c>
      <c r="H364" s="13">
        <f t="shared" si="115"/>
        <v>39.486277777777801</v>
      </c>
      <c r="I364" s="14">
        <f t="shared" si="116"/>
        <v>52.559861111111097</v>
      </c>
      <c r="J364" s="29">
        <f t="shared" si="114"/>
        <v>0.48627777777780101</v>
      </c>
      <c r="K364" s="25">
        <f t="shared" si="117"/>
        <v>5825854.1782271201</v>
      </c>
      <c r="L364" s="14">
        <f t="shared" si="119"/>
        <v>532978.81309376704</v>
      </c>
      <c r="M364" s="14">
        <f t="shared" si="132"/>
        <v>-10007.735064369601</v>
      </c>
      <c r="N364" s="14">
        <f t="shared" si="133"/>
        <v>3501.9849798110099</v>
      </c>
      <c r="O364" s="25">
        <f t="shared" si="120"/>
        <v>161.09343781364799</v>
      </c>
      <c r="P364" s="14">
        <f t="shared" si="134"/>
        <v>10602.766616192001</v>
      </c>
      <c r="Q364" s="25">
        <f t="shared" si="127"/>
        <v>449.54136753995903</v>
      </c>
      <c r="R364" s="14">
        <f t="shared" si="135"/>
        <v>2.4299833375805102</v>
      </c>
      <c r="S364" s="27">
        <f t="shared" si="128"/>
        <v>163.32454000000001</v>
      </c>
      <c r="T364" s="27">
        <f t="shared" si="129"/>
        <v>1.89669666666667</v>
      </c>
      <c r="U364" s="16">
        <f t="shared" si="121"/>
        <v>-2.23110218635202</v>
      </c>
      <c r="V364" s="16">
        <f t="shared" si="122"/>
        <v>0.53328667091383997</v>
      </c>
      <c r="W364" s="56">
        <f t="shared" si="123"/>
        <v>58319.567999999999</v>
      </c>
      <c r="X364" s="51">
        <f t="shared" si="130"/>
        <v>69119.567999999999</v>
      </c>
      <c r="Y364" s="51">
        <f t="shared" si="131"/>
        <v>119.567999999999</v>
      </c>
      <c r="Z364" s="52">
        <f t="shared" si="124"/>
        <v>-133.86613118112101</v>
      </c>
      <c r="AA364" s="52">
        <f t="shared" si="125"/>
        <v>31.9972002548304</v>
      </c>
      <c r="AB364" s="48">
        <f t="shared" si="126"/>
        <v>106.02766616192</v>
      </c>
      <c r="AC364" s="48"/>
      <c r="AD364" s="48"/>
    </row>
    <row r="365" spans="1:30" x14ac:dyDescent="0.3">
      <c r="A365" s="10">
        <v>455885</v>
      </c>
      <c r="B365" s="10">
        <v>3061.8780000000002</v>
      </c>
      <c r="C365" s="10" t="s">
        <v>459</v>
      </c>
      <c r="D365" s="10" t="s">
        <v>994</v>
      </c>
      <c r="E365" s="10">
        <v>457</v>
      </c>
      <c r="F365" s="12">
        <f t="shared" si="118"/>
        <v>462.5</v>
      </c>
      <c r="H365" s="13">
        <f t="shared" si="115"/>
        <v>39.486236111111097</v>
      </c>
      <c r="I365" s="14">
        <f t="shared" si="116"/>
        <v>52.559941666666703</v>
      </c>
      <c r="J365" s="29">
        <f t="shared" si="114"/>
        <v>0.48623611111109699</v>
      </c>
      <c r="K365" s="25">
        <f t="shared" si="117"/>
        <v>5825863.1233121902</v>
      </c>
      <c r="L365" s="14">
        <f t="shared" si="119"/>
        <v>532975.92692194402</v>
      </c>
      <c r="M365" s="14">
        <f t="shared" si="132"/>
        <v>-9998.7899792995304</v>
      </c>
      <c r="N365" s="14">
        <f t="shared" si="133"/>
        <v>3499.0988079879799</v>
      </c>
      <c r="O365" s="25">
        <f t="shared" si="120"/>
        <v>161.09219235907099</v>
      </c>
      <c r="P365" s="14">
        <f t="shared" si="134"/>
        <v>10593.3702624898</v>
      </c>
      <c r="Q365" s="25">
        <f t="shared" si="127"/>
        <v>449.55700877319998</v>
      </c>
      <c r="R365" s="14">
        <f t="shared" si="135"/>
        <v>2.4322247097904302</v>
      </c>
      <c r="S365" s="27">
        <f t="shared" si="128"/>
        <v>163.32454000000001</v>
      </c>
      <c r="T365" s="27">
        <f t="shared" si="129"/>
        <v>1.89669666666667</v>
      </c>
      <c r="U365" s="16">
        <f t="shared" si="121"/>
        <v>-2.2323476409290199</v>
      </c>
      <c r="V365" s="16">
        <f t="shared" si="122"/>
        <v>0.53552804312376001</v>
      </c>
      <c r="W365" s="56">
        <f t="shared" si="123"/>
        <v>58319.648000000001</v>
      </c>
      <c r="X365" s="51">
        <f t="shared" si="130"/>
        <v>69119.648000000001</v>
      </c>
      <c r="Y365" s="51">
        <f t="shared" si="131"/>
        <v>119.64800000000101</v>
      </c>
      <c r="Z365" s="52">
        <f t="shared" si="124"/>
        <v>-133.94085845574099</v>
      </c>
      <c r="AA365" s="52">
        <f t="shared" si="125"/>
        <v>32.131682587425601</v>
      </c>
      <c r="AB365" s="48">
        <f t="shared" si="126"/>
        <v>105.933702624898</v>
      </c>
      <c r="AC365" s="48"/>
      <c r="AD365" s="48"/>
    </row>
    <row r="366" spans="1:30" x14ac:dyDescent="0.3">
      <c r="A366" s="10">
        <v>455897</v>
      </c>
      <c r="B366" s="10">
        <v>3061.9580000000001</v>
      </c>
      <c r="C366" s="10" t="s">
        <v>995</v>
      </c>
      <c r="D366" s="10" t="s">
        <v>996</v>
      </c>
      <c r="E366" s="10">
        <v>456</v>
      </c>
      <c r="F366" s="12">
        <f t="shared" si="118"/>
        <v>461.5</v>
      </c>
      <c r="H366" s="13">
        <f t="shared" si="115"/>
        <v>39.4861694444444</v>
      </c>
      <c r="I366" s="14">
        <f t="shared" si="116"/>
        <v>52.5600083333333</v>
      </c>
      <c r="J366" s="29">
        <f t="shared" si="114"/>
        <v>0.48616944444440002</v>
      </c>
      <c r="K366" s="25">
        <f t="shared" si="117"/>
        <v>5825870.5114366999</v>
      </c>
      <c r="L366" s="14">
        <f t="shared" si="119"/>
        <v>532971.35571813094</v>
      </c>
      <c r="M366" s="14">
        <f t="shared" si="132"/>
        <v>-9991.4018547898104</v>
      </c>
      <c r="N366" s="14">
        <f t="shared" si="133"/>
        <v>3494.5276041749198</v>
      </c>
      <c r="O366" s="25">
        <f t="shared" si="120"/>
        <v>161.10233769010301</v>
      </c>
      <c r="P366" s="14">
        <f t="shared" si="134"/>
        <v>10584.887066012499</v>
      </c>
      <c r="Q366" s="25">
        <f t="shared" si="127"/>
        <v>448.57111804816498</v>
      </c>
      <c r="R366" s="14">
        <f t="shared" si="135"/>
        <v>2.42883375968397</v>
      </c>
      <c r="S366" s="27">
        <f t="shared" si="128"/>
        <v>163.32454000000001</v>
      </c>
      <c r="T366" s="27">
        <f t="shared" si="129"/>
        <v>1.89669666666667</v>
      </c>
      <c r="U366" s="16">
        <f t="shared" si="121"/>
        <v>-2.2222023098969999</v>
      </c>
      <c r="V366" s="16">
        <f t="shared" si="122"/>
        <v>0.53213709301729994</v>
      </c>
      <c r="W366" s="56">
        <f t="shared" si="123"/>
        <v>58319.728000000003</v>
      </c>
      <c r="X366" s="51">
        <f t="shared" si="130"/>
        <v>69119.728000000003</v>
      </c>
      <c r="Y366" s="51">
        <f t="shared" si="131"/>
        <v>119.72800000000299</v>
      </c>
      <c r="Z366" s="52">
        <f t="shared" si="124"/>
        <v>-133.33213859381999</v>
      </c>
      <c r="AA366" s="52">
        <f t="shared" si="125"/>
        <v>31.928225581037999</v>
      </c>
      <c r="AB366" s="48">
        <f t="shared" si="126"/>
        <v>105.848870660125</v>
      </c>
      <c r="AC366" s="48"/>
      <c r="AD366" s="48"/>
    </row>
    <row r="367" spans="1:30" x14ac:dyDescent="0.3">
      <c r="A367" s="10">
        <v>455909</v>
      </c>
      <c r="B367" s="10">
        <v>3062.038</v>
      </c>
      <c r="C367" s="10" t="s">
        <v>997</v>
      </c>
      <c r="D367" s="10" t="s">
        <v>998</v>
      </c>
      <c r="E367" s="10">
        <v>456</v>
      </c>
      <c r="F367" s="12">
        <f t="shared" si="118"/>
        <v>461.5</v>
      </c>
      <c r="H367" s="13">
        <f t="shared" si="115"/>
        <v>39.486127777777803</v>
      </c>
      <c r="I367" s="14">
        <f t="shared" si="116"/>
        <v>52.560094444444402</v>
      </c>
      <c r="J367" s="29">
        <f t="shared" si="114"/>
        <v>0.48612777777780303</v>
      </c>
      <c r="K367" s="25">
        <f t="shared" si="117"/>
        <v>5825880.0747419596</v>
      </c>
      <c r="L367" s="14">
        <f t="shared" si="119"/>
        <v>532968.46540430305</v>
      </c>
      <c r="M367" s="14">
        <f t="shared" si="132"/>
        <v>-9981.83854953013</v>
      </c>
      <c r="N367" s="14">
        <f t="shared" si="133"/>
        <v>3491.6372903470201</v>
      </c>
      <c r="O367" s="25">
        <f t="shared" si="120"/>
        <v>161.10001331423601</v>
      </c>
      <c r="P367" s="14">
        <f t="shared" si="134"/>
        <v>10574.905758266999</v>
      </c>
      <c r="Q367" s="25">
        <f t="shared" si="127"/>
        <v>448.58770451115498</v>
      </c>
      <c r="R367" s="14">
        <f t="shared" si="135"/>
        <v>2.4312175804887399</v>
      </c>
      <c r="S367" s="27">
        <f t="shared" si="128"/>
        <v>163.32454000000001</v>
      </c>
      <c r="T367" s="27">
        <f t="shared" si="129"/>
        <v>1.89669666666667</v>
      </c>
      <c r="U367" s="16">
        <f t="shared" si="121"/>
        <v>-2.2245266857639998</v>
      </c>
      <c r="V367" s="16">
        <f t="shared" si="122"/>
        <v>0.53452091382207001</v>
      </c>
      <c r="W367" s="56">
        <f t="shared" si="123"/>
        <v>58319.807999999997</v>
      </c>
      <c r="X367" s="51">
        <f t="shared" si="130"/>
        <v>69119.808000000005</v>
      </c>
      <c r="Y367" s="51">
        <f t="shared" si="131"/>
        <v>119.80800000000499</v>
      </c>
      <c r="Z367" s="52">
        <f t="shared" si="124"/>
        <v>-133.47160114584</v>
      </c>
      <c r="AA367" s="52">
        <f t="shared" si="125"/>
        <v>32.071254829324197</v>
      </c>
      <c r="AB367" s="48">
        <f t="shared" si="126"/>
        <v>105.74905758267001</v>
      </c>
      <c r="AC367" s="48"/>
      <c r="AD367" s="48"/>
    </row>
    <row r="368" spans="1:30" x14ac:dyDescent="0.3">
      <c r="A368" s="10">
        <v>455915</v>
      </c>
      <c r="B368" s="10">
        <v>3062.078</v>
      </c>
      <c r="C368" s="10" t="s">
        <v>997</v>
      </c>
      <c r="D368" s="10" t="s">
        <v>998</v>
      </c>
      <c r="E368" s="10">
        <v>456</v>
      </c>
      <c r="F368" s="12">
        <f t="shared" si="118"/>
        <v>461.5</v>
      </c>
      <c r="H368" s="13">
        <f t="shared" si="115"/>
        <v>39.486127777777803</v>
      </c>
      <c r="I368" s="14">
        <f t="shared" si="116"/>
        <v>52.560094444444402</v>
      </c>
      <c r="J368" s="29">
        <f t="shared" si="114"/>
        <v>0.48612777777780303</v>
      </c>
      <c r="K368" s="25">
        <f t="shared" si="117"/>
        <v>5825880.0747419596</v>
      </c>
      <c r="L368" s="14">
        <f t="shared" si="119"/>
        <v>532968.46540430305</v>
      </c>
      <c r="M368" s="14">
        <f t="shared" si="132"/>
        <v>-9981.83854953013</v>
      </c>
      <c r="N368" s="14">
        <f t="shared" si="133"/>
        <v>3491.6372903470201</v>
      </c>
      <c r="O368" s="25">
        <f t="shared" si="120"/>
        <v>161.10001331423601</v>
      </c>
      <c r="P368" s="14">
        <f t="shared" si="134"/>
        <v>10574.905758266999</v>
      </c>
      <c r="Q368" s="25">
        <f t="shared" si="127"/>
        <v>448.58770451115498</v>
      </c>
      <c r="R368" s="14">
        <f t="shared" si="135"/>
        <v>2.4312175804887399</v>
      </c>
      <c r="S368" s="27">
        <f t="shared" si="128"/>
        <v>163.32454000000001</v>
      </c>
      <c r="T368" s="27">
        <f t="shared" si="129"/>
        <v>1.89669666666667</v>
      </c>
      <c r="U368" s="16">
        <f t="shared" si="121"/>
        <v>-2.2245266857639998</v>
      </c>
      <c r="V368" s="16">
        <f t="shared" si="122"/>
        <v>0.53452091382207001</v>
      </c>
      <c r="W368" s="56">
        <f t="shared" si="123"/>
        <v>58319.847999999904</v>
      </c>
      <c r="X368" s="51">
        <f t="shared" si="130"/>
        <v>69119.847999999896</v>
      </c>
      <c r="Y368" s="51">
        <f t="shared" si="131"/>
        <v>119.847999999896</v>
      </c>
      <c r="Z368" s="52">
        <f t="shared" si="124"/>
        <v>-133.47160114584</v>
      </c>
      <c r="AA368" s="52">
        <f t="shared" si="125"/>
        <v>32.071254829324197</v>
      </c>
      <c r="AB368" s="48">
        <f t="shared" si="126"/>
        <v>105.74905758267001</v>
      </c>
      <c r="AC368" s="48"/>
      <c r="AD368" s="48"/>
    </row>
    <row r="369" spans="1:30" x14ac:dyDescent="0.3">
      <c r="A369" s="10">
        <v>455927</v>
      </c>
      <c r="B369" s="10">
        <v>3062.1579999999999</v>
      </c>
      <c r="C369" s="10" t="s">
        <v>999</v>
      </c>
      <c r="D369" s="10" t="s">
        <v>1000</v>
      </c>
      <c r="E369" s="10">
        <v>456</v>
      </c>
      <c r="F369" s="12">
        <f t="shared" si="118"/>
        <v>461.5</v>
      </c>
      <c r="H369" s="13">
        <f t="shared" si="115"/>
        <v>39.486088888888901</v>
      </c>
      <c r="I369" s="14">
        <f t="shared" si="116"/>
        <v>52.560180555555597</v>
      </c>
      <c r="J369" s="29">
        <f t="shared" si="114"/>
        <v>0.48608888888890101</v>
      </c>
      <c r="K369" s="25">
        <f t="shared" si="117"/>
        <v>5825889.6393180303</v>
      </c>
      <c r="L369" s="14">
        <f t="shared" si="119"/>
        <v>532965.76348468405</v>
      </c>
      <c r="M369" s="14">
        <f t="shared" si="132"/>
        <v>-9972.2739734593706</v>
      </c>
      <c r="N369" s="14">
        <f t="shared" si="133"/>
        <v>3488.9353707280202</v>
      </c>
      <c r="O369" s="25">
        <f t="shared" si="120"/>
        <v>161.09671788851301</v>
      </c>
      <c r="P369" s="14">
        <f t="shared" si="134"/>
        <v>10564.9854814312</v>
      </c>
      <c r="Q369" s="25">
        <f t="shared" si="127"/>
        <v>448.60417405113498</v>
      </c>
      <c r="R369" s="14">
        <f t="shared" si="135"/>
        <v>2.43359120841466</v>
      </c>
      <c r="S369" s="27">
        <f t="shared" si="128"/>
        <v>163.32454000000001</v>
      </c>
      <c r="T369" s="27">
        <f t="shared" si="129"/>
        <v>1.89669666666667</v>
      </c>
      <c r="U369" s="16">
        <f t="shared" si="121"/>
        <v>-2.2278221114869998</v>
      </c>
      <c r="V369" s="16">
        <f t="shared" si="122"/>
        <v>0.53689454174799001</v>
      </c>
      <c r="W369" s="56">
        <f t="shared" si="123"/>
        <v>58319.928</v>
      </c>
      <c r="X369" s="51">
        <f t="shared" si="130"/>
        <v>69119.928</v>
      </c>
      <c r="Y369" s="51">
        <f t="shared" si="131"/>
        <v>119.928</v>
      </c>
      <c r="Z369" s="52">
        <f t="shared" si="124"/>
        <v>-133.66932668921999</v>
      </c>
      <c r="AA369" s="52">
        <f t="shared" si="125"/>
        <v>32.213672504879398</v>
      </c>
      <c r="AB369" s="48">
        <f t="shared" si="126"/>
        <v>105.64985481431199</v>
      </c>
      <c r="AC369" s="48"/>
      <c r="AD369" s="48"/>
    </row>
    <row r="370" spans="1:30" x14ac:dyDescent="0.3">
      <c r="A370" s="10">
        <v>455939</v>
      </c>
      <c r="B370" s="10">
        <v>3062.2379999999998</v>
      </c>
      <c r="C370" s="10" t="s">
        <v>999</v>
      </c>
      <c r="D370" s="10" t="s">
        <v>1000</v>
      </c>
      <c r="E370" s="10">
        <v>456</v>
      </c>
      <c r="F370" s="12">
        <f t="shared" si="118"/>
        <v>461.5</v>
      </c>
      <c r="H370" s="13">
        <f t="shared" si="115"/>
        <v>39.486088888888901</v>
      </c>
      <c r="I370" s="14">
        <f t="shared" si="116"/>
        <v>52.560180555555597</v>
      </c>
      <c r="J370" s="29">
        <f t="shared" si="114"/>
        <v>0.48608888888890101</v>
      </c>
      <c r="K370" s="25">
        <f t="shared" si="117"/>
        <v>5825889.6393180303</v>
      </c>
      <c r="L370" s="14">
        <f t="shared" si="119"/>
        <v>532965.76348468405</v>
      </c>
      <c r="M370" s="14">
        <f t="shared" si="132"/>
        <v>-9972.2739734593706</v>
      </c>
      <c r="N370" s="14">
        <f t="shared" si="133"/>
        <v>3488.9353707280202</v>
      </c>
      <c r="O370" s="25">
        <f t="shared" si="120"/>
        <v>161.09671788851301</v>
      </c>
      <c r="P370" s="14">
        <f t="shared" si="134"/>
        <v>10564.9854814312</v>
      </c>
      <c r="Q370" s="25">
        <f t="shared" si="127"/>
        <v>448.60417405113498</v>
      </c>
      <c r="R370" s="14">
        <f t="shared" si="135"/>
        <v>2.43359120841466</v>
      </c>
      <c r="S370" s="27">
        <f t="shared" si="128"/>
        <v>163.32454000000001</v>
      </c>
      <c r="T370" s="27">
        <f t="shared" si="129"/>
        <v>1.89669666666667</v>
      </c>
      <c r="U370" s="16">
        <f t="shared" si="121"/>
        <v>-2.2278221114869998</v>
      </c>
      <c r="V370" s="16">
        <f t="shared" si="122"/>
        <v>0.53689454174799001</v>
      </c>
      <c r="W370" s="56">
        <f t="shared" si="123"/>
        <v>58320.008000000002</v>
      </c>
      <c r="X370" s="51">
        <f t="shared" si="130"/>
        <v>69120.008000000002</v>
      </c>
      <c r="Y370" s="51">
        <f t="shared" si="131"/>
        <v>120.008000000002</v>
      </c>
      <c r="Z370" s="52">
        <f t="shared" si="124"/>
        <v>-133.66932668921999</v>
      </c>
      <c r="AA370" s="52">
        <f t="shared" si="125"/>
        <v>32.213672504879398</v>
      </c>
      <c r="AB370" s="48">
        <f t="shared" si="126"/>
        <v>105.64985481431199</v>
      </c>
      <c r="AC370" s="48"/>
      <c r="AD370" s="48"/>
    </row>
    <row r="371" spans="1:30" x14ac:dyDescent="0.3">
      <c r="A371" s="10">
        <v>455957</v>
      </c>
      <c r="B371" s="10">
        <v>3062.3580000000002</v>
      </c>
      <c r="C371" s="10" t="s">
        <v>42</v>
      </c>
      <c r="D371" s="10" t="s">
        <v>1001</v>
      </c>
      <c r="E371" s="10">
        <v>455</v>
      </c>
      <c r="F371" s="12">
        <f t="shared" si="118"/>
        <v>460.5</v>
      </c>
      <c r="H371" s="13">
        <f t="shared" si="115"/>
        <v>39.485997222222203</v>
      </c>
      <c r="I371" s="14">
        <f t="shared" si="116"/>
        <v>52.56035</v>
      </c>
      <c r="J371" s="29">
        <f t="shared" si="114"/>
        <v>0.48599722222220298</v>
      </c>
      <c r="K371" s="25">
        <f t="shared" si="117"/>
        <v>5825908.4530231701</v>
      </c>
      <c r="L371" s="14">
        <f t="shared" si="119"/>
        <v>532959.41984558699</v>
      </c>
      <c r="M371" s="14">
        <f t="shared" si="132"/>
        <v>-9953.4602683195808</v>
      </c>
      <c r="N371" s="14">
        <f t="shared" si="133"/>
        <v>3482.5917316309601</v>
      </c>
      <c r="O371" s="25">
        <f t="shared" si="120"/>
        <v>161.09549425926801</v>
      </c>
      <c r="P371" s="14">
        <f t="shared" si="134"/>
        <v>10545.1323596359</v>
      </c>
      <c r="Q371" s="25">
        <f t="shared" si="127"/>
        <v>447.63708757647299</v>
      </c>
      <c r="R371" s="14">
        <f t="shared" si="135"/>
        <v>2.4329163441502399</v>
      </c>
      <c r="S371" s="27">
        <f t="shared" si="128"/>
        <v>163.32454000000001</v>
      </c>
      <c r="T371" s="27">
        <f t="shared" si="129"/>
        <v>1.89669666666667</v>
      </c>
      <c r="U371" s="16">
        <f t="shared" si="121"/>
        <v>-2.2290457407319999</v>
      </c>
      <c r="V371" s="16">
        <f t="shared" si="122"/>
        <v>0.53621967748357002</v>
      </c>
      <c r="W371" s="56">
        <f t="shared" si="123"/>
        <v>58320.127999999997</v>
      </c>
      <c r="X371" s="51">
        <f t="shared" si="130"/>
        <v>69120.127999999997</v>
      </c>
      <c r="Y371" s="51">
        <f t="shared" si="131"/>
        <v>120.127999999997</v>
      </c>
      <c r="Z371" s="52">
        <f t="shared" si="124"/>
        <v>-133.74274444392</v>
      </c>
      <c r="AA371" s="52">
        <f t="shared" si="125"/>
        <v>32.173180649014199</v>
      </c>
      <c r="AB371" s="48">
        <f t="shared" si="126"/>
        <v>105.451323596359</v>
      </c>
      <c r="AC371" s="48"/>
      <c r="AD371" s="48"/>
    </row>
    <row r="372" spans="1:30" x14ac:dyDescent="0.3">
      <c r="A372" s="10">
        <v>455969</v>
      </c>
      <c r="B372" s="10">
        <v>3062.4380000000001</v>
      </c>
      <c r="C372" s="10" t="s">
        <v>296</v>
      </c>
      <c r="D372" s="10" t="s">
        <v>1002</v>
      </c>
      <c r="E372" s="10">
        <v>454</v>
      </c>
      <c r="F372" s="12">
        <f t="shared" si="118"/>
        <v>459.5</v>
      </c>
      <c r="H372" s="13">
        <f t="shared" si="115"/>
        <v>39.485958333333301</v>
      </c>
      <c r="I372" s="14">
        <f t="shared" si="116"/>
        <v>52.560416666666697</v>
      </c>
      <c r="J372" s="29">
        <f t="shared" si="114"/>
        <v>0.48595833333330102</v>
      </c>
      <c r="K372" s="25">
        <f t="shared" si="117"/>
        <v>5825915.8538495703</v>
      </c>
      <c r="L372" s="14">
        <f t="shared" si="119"/>
        <v>532956.73253017699</v>
      </c>
      <c r="M372" s="14">
        <f t="shared" si="132"/>
        <v>-9946.0594419194294</v>
      </c>
      <c r="N372" s="14">
        <f t="shared" si="133"/>
        <v>3479.9044162209598</v>
      </c>
      <c r="O372" s="25">
        <f t="shared" si="120"/>
        <v>161.095996504026</v>
      </c>
      <c r="P372" s="14">
        <f t="shared" si="134"/>
        <v>10537.259281626701</v>
      </c>
      <c r="Q372" s="25">
        <f t="shared" si="127"/>
        <v>446.65012282648399</v>
      </c>
      <c r="R372" s="14">
        <f t="shared" si="135"/>
        <v>2.4293638242347102</v>
      </c>
      <c r="S372" s="27">
        <f t="shared" si="128"/>
        <v>163.32454000000001</v>
      </c>
      <c r="T372" s="27">
        <f t="shared" si="129"/>
        <v>1.89669666666667</v>
      </c>
      <c r="U372" s="16">
        <f t="shared" si="121"/>
        <v>-2.22854349597401</v>
      </c>
      <c r="V372" s="16">
        <f t="shared" si="122"/>
        <v>0.53266715756803995</v>
      </c>
      <c r="W372" s="56">
        <f t="shared" si="123"/>
        <v>58320.207999999999</v>
      </c>
      <c r="X372" s="51">
        <f t="shared" si="130"/>
        <v>69120.207999999999</v>
      </c>
      <c r="Y372" s="51">
        <f t="shared" si="131"/>
        <v>120.207999999999</v>
      </c>
      <c r="Z372" s="52">
        <f t="shared" si="124"/>
        <v>-133.712609758441</v>
      </c>
      <c r="AA372" s="52">
        <f t="shared" si="125"/>
        <v>31.960029454082399</v>
      </c>
      <c r="AB372" s="48">
        <f t="shared" si="126"/>
        <v>105.372592816267</v>
      </c>
      <c r="AC372" s="48"/>
      <c r="AD372" s="48"/>
    </row>
    <row r="373" spans="1:30" x14ac:dyDescent="0.3">
      <c r="A373" s="10">
        <v>455981</v>
      </c>
      <c r="B373" s="10">
        <v>3062.518</v>
      </c>
      <c r="C373" s="10" t="s">
        <v>297</v>
      </c>
      <c r="D373" s="10" t="s">
        <v>1003</v>
      </c>
      <c r="E373" s="10">
        <v>454</v>
      </c>
      <c r="F373" s="12">
        <f t="shared" si="118"/>
        <v>459.5</v>
      </c>
      <c r="H373" s="13">
        <f t="shared" si="115"/>
        <v>39.485913888888902</v>
      </c>
      <c r="I373" s="14">
        <f t="shared" si="116"/>
        <v>52.560502777777799</v>
      </c>
      <c r="J373" s="29">
        <f t="shared" si="114"/>
        <v>0.48591388888890202</v>
      </c>
      <c r="K373" s="25">
        <f t="shared" si="117"/>
        <v>5825925.4158953596</v>
      </c>
      <c r="L373" s="14">
        <f t="shared" si="119"/>
        <v>532953.65388839098</v>
      </c>
      <c r="M373" s="14">
        <f t="shared" si="132"/>
        <v>-9936.4973961301093</v>
      </c>
      <c r="N373" s="14">
        <f t="shared" si="133"/>
        <v>3476.8257744349498</v>
      </c>
      <c r="O373" s="25">
        <f t="shared" si="120"/>
        <v>161.094625341766</v>
      </c>
      <c r="P373" s="14">
        <f t="shared" si="134"/>
        <v>10527.2170096885</v>
      </c>
      <c r="Q373" s="25">
        <f t="shared" si="127"/>
        <v>446.66673542512302</v>
      </c>
      <c r="R373" s="14">
        <f t="shared" si="135"/>
        <v>2.43177316691057</v>
      </c>
      <c r="S373" s="27">
        <f t="shared" si="128"/>
        <v>163.32454000000001</v>
      </c>
      <c r="T373" s="27">
        <f t="shared" si="129"/>
        <v>1.89669666666667</v>
      </c>
      <c r="U373" s="16">
        <f t="shared" si="121"/>
        <v>-2.2299146582340099</v>
      </c>
      <c r="V373" s="16">
        <f t="shared" si="122"/>
        <v>0.53507650024389997</v>
      </c>
      <c r="W373" s="56">
        <f t="shared" si="123"/>
        <v>58320.288</v>
      </c>
      <c r="X373" s="51">
        <f t="shared" si="130"/>
        <v>69120.288</v>
      </c>
      <c r="Y373" s="51">
        <f t="shared" si="131"/>
        <v>120.288</v>
      </c>
      <c r="Z373" s="52">
        <f t="shared" si="124"/>
        <v>-133.794879494041</v>
      </c>
      <c r="AA373" s="52">
        <f t="shared" si="125"/>
        <v>32.104590014633999</v>
      </c>
      <c r="AB373" s="48">
        <f t="shared" si="126"/>
        <v>105.27217009688501</v>
      </c>
      <c r="AC373" s="48"/>
      <c r="AD373" s="48"/>
    </row>
    <row r="374" spans="1:30" x14ac:dyDescent="0.3">
      <c r="A374" s="10">
        <v>455993</v>
      </c>
      <c r="B374" s="10">
        <v>3062.598</v>
      </c>
      <c r="C374" s="10" t="s">
        <v>297</v>
      </c>
      <c r="D374" s="10" t="s">
        <v>1003</v>
      </c>
      <c r="E374" s="10">
        <v>453</v>
      </c>
      <c r="F374" s="12">
        <f t="shared" si="118"/>
        <v>458.5</v>
      </c>
      <c r="H374" s="13">
        <f t="shared" si="115"/>
        <v>39.485913888888902</v>
      </c>
      <c r="I374" s="14">
        <f t="shared" si="116"/>
        <v>52.560502777777799</v>
      </c>
      <c r="J374" s="29">
        <f t="shared" si="114"/>
        <v>0.48591388888890202</v>
      </c>
      <c r="K374" s="25">
        <f t="shared" si="117"/>
        <v>5825925.4158953596</v>
      </c>
      <c r="L374" s="14">
        <f t="shared" si="119"/>
        <v>532953.65388839098</v>
      </c>
      <c r="M374" s="14">
        <f t="shared" si="132"/>
        <v>-9936.4973961301093</v>
      </c>
      <c r="N374" s="14">
        <f t="shared" si="133"/>
        <v>3476.8257744349498</v>
      </c>
      <c r="O374" s="25">
        <f t="shared" si="120"/>
        <v>161.094625341766</v>
      </c>
      <c r="P374" s="14">
        <f t="shared" si="134"/>
        <v>10527.2170096885</v>
      </c>
      <c r="Q374" s="25">
        <f t="shared" si="127"/>
        <v>445.66673542512302</v>
      </c>
      <c r="R374" s="14">
        <f t="shared" si="135"/>
        <v>2.4263256390658299</v>
      </c>
      <c r="S374" s="27">
        <f t="shared" si="128"/>
        <v>163.32454000000001</v>
      </c>
      <c r="T374" s="27">
        <f t="shared" si="129"/>
        <v>1.89669666666667</v>
      </c>
      <c r="U374" s="16">
        <f t="shared" si="121"/>
        <v>-2.2299146582340099</v>
      </c>
      <c r="V374" s="16">
        <f t="shared" si="122"/>
        <v>0.52962897239915996</v>
      </c>
      <c r="W374" s="56">
        <f t="shared" si="123"/>
        <v>58320.368000000002</v>
      </c>
      <c r="X374" s="51">
        <f t="shared" si="130"/>
        <v>69120.368000000002</v>
      </c>
      <c r="Y374" s="51">
        <f t="shared" si="131"/>
        <v>120.368000000002</v>
      </c>
      <c r="Z374" s="52">
        <f t="shared" si="124"/>
        <v>-133.794879494041</v>
      </c>
      <c r="AA374" s="52">
        <f t="shared" si="125"/>
        <v>31.777738343949601</v>
      </c>
      <c r="AB374" s="48">
        <f t="shared" si="126"/>
        <v>105.27217009688501</v>
      </c>
      <c r="AC374" s="48"/>
      <c r="AD374" s="48"/>
    </row>
    <row r="375" spans="1:30" x14ac:dyDescent="0.3">
      <c r="A375" s="10">
        <v>456005</v>
      </c>
      <c r="B375" s="10">
        <v>3062.6779999999999</v>
      </c>
      <c r="C375" s="10" t="s">
        <v>298</v>
      </c>
      <c r="D375" s="10" t="s">
        <v>1004</v>
      </c>
      <c r="E375" s="10">
        <v>453</v>
      </c>
      <c r="F375" s="12">
        <f t="shared" si="118"/>
        <v>458.5</v>
      </c>
      <c r="H375" s="13">
        <f t="shared" si="115"/>
        <v>39.485872222222199</v>
      </c>
      <c r="I375" s="14">
        <f t="shared" si="116"/>
        <v>52.560588888888901</v>
      </c>
      <c r="J375" s="29">
        <f t="shared" si="114"/>
        <v>0.485872222222199</v>
      </c>
      <c r="K375" s="25">
        <f t="shared" si="117"/>
        <v>5825934.9792116098</v>
      </c>
      <c r="L375" s="14">
        <f t="shared" si="119"/>
        <v>532950.76363980502</v>
      </c>
      <c r="M375" s="14">
        <f t="shared" si="132"/>
        <v>-9926.9340798798894</v>
      </c>
      <c r="N375" s="14">
        <f t="shared" si="133"/>
        <v>3473.93552584899</v>
      </c>
      <c r="O375" s="25">
        <f t="shared" si="120"/>
        <v>161.092280545877</v>
      </c>
      <c r="P375" s="14">
        <f t="shared" si="134"/>
        <v>10517.2357710587</v>
      </c>
      <c r="Q375" s="25">
        <f t="shared" si="127"/>
        <v>445.68323136299102</v>
      </c>
      <c r="R375" s="14">
        <f t="shared" si="135"/>
        <v>2.4287196369475699</v>
      </c>
      <c r="S375" s="27">
        <f t="shared" si="128"/>
        <v>163.32454000000001</v>
      </c>
      <c r="T375" s="27">
        <f t="shared" si="129"/>
        <v>1.89669666666667</v>
      </c>
      <c r="U375" s="16">
        <f t="shared" si="121"/>
        <v>-2.2322594541230099</v>
      </c>
      <c r="V375" s="16">
        <f t="shared" si="122"/>
        <v>0.53202297028089995</v>
      </c>
      <c r="W375" s="56">
        <f t="shared" si="123"/>
        <v>58320.447999999997</v>
      </c>
      <c r="X375" s="51">
        <f t="shared" si="130"/>
        <v>69120.448000000004</v>
      </c>
      <c r="Y375" s="51">
        <f t="shared" si="131"/>
        <v>120.448000000004</v>
      </c>
      <c r="Z375" s="52">
        <f t="shared" si="124"/>
        <v>-133.93556724738099</v>
      </c>
      <c r="AA375" s="52">
        <f t="shared" si="125"/>
        <v>31.921378216853999</v>
      </c>
      <c r="AB375" s="48">
        <f t="shared" si="126"/>
        <v>105.17235771058699</v>
      </c>
      <c r="AC375" s="48"/>
      <c r="AD375" s="48"/>
    </row>
    <row r="376" spans="1:30" x14ac:dyDescent="0.3">
      <c r="A376" s="10">
        <v>456011</v>
      </c>
      <c r="B376" s="10">
        <v>3062.7179999999998</v>
      </c>
      <c r="C376" s="10" t="s">
        <v>298</v>
      </c>
      <c r="D376" s="10" t="s">
        <v>1004</v>
      </c>
      <c r="E376" s="10">
        <v>453</v>
      </c>
      <c r="F376" s="12">
        <f t="shared" si="118"/>
        <v>458.5</v>
      </c>
      <c r="H376" s="13">
        <f t="shared" si="115"/>
        <v>39.485872222222199</v>
      </c>
      <c r="I376" s="14">
        <f t="shared" si="116"/>
        <v>52.560588888888901</v>
      </c>
      <c r="J376" s="29">
        <f t="shared" ref="J376:J439" si="136">H376-39</f>
        <v>0.485872222222199</v>
      </c>
      <c r="K376" s="25">
        <f t="shared" si="117"/>
        <v>5825934.9792116098</v>
      </c>
      <c r="L376" s="14">
        <f t="shared" si="119"/>
        <v>532950.76363980502</v>
      </c>
      <c r="M376" s="14">
        <f t="shared" si="132"/>
        <v>-9926.9340798798894</v>
      </c>
      <c r="N376" s="14">
        <f t="shared" si="133"/>
        <v>3473.93552584899</v>
      </c>
      <c r="O376" s="25">
        <f t="shared" si="120"/>
        <v>161.092280545877</v>
      </c>
      <c r="P376" s="14">
        <f t="shared" si="134"/>
        <v>10517.2357710587</v>
      </c>
      <c r="Q376" s="25">
        <f t="shared" si="127"/>
        <v>445.68323136299102</v>
      </c>
      <c r="R376" s="14">
        <f t="shared" si="135"/>
        <v>2.4287196369475699</v>
      </c>
      <c r="S376" s="27">
        <f t="shared" si="128"/>
        <v>163.32454000000001</v>
      </c>
      <c r="T376" s="27">
        <f t="shared" si="129"/>
        <v>1.89669666666667</v>
      </c>
      <c r="U376" s="16">
        <f t="shared" si="121"/>
        <v>-2.2322594541230099</v>
      </c>
      <c r="V376" s="16">
        <f t="shared" si="122"/>
        <v>0.53202297028089995</v>
      </c>
      <c r="W376" s="56">
        <f t="shared" si="123"/>
        <v>58320.487999999998</v>
      </c>
      <c r="X376" s="51">
        <f t="shared" si="130"/>
        <v>69120.487999999998</v>
      </c>
      <c r="Y376" s="51">
        <f t="shared" si="131"/>
        <v>120.487999999998</v>
      </c>
      <c r="Z376" s="52">
        <f t="shared" si="124"/>
        <v>-133.93556724738099</v>
      </c>
      <c r="AA376" s="52">
        <f t="shared" si="125"/>
        <v>31.921378216853999</v>
      </c>
      <c r="AB376" s="48">
        <f t="shared" si="126"/>
        <v>105.17235771058699</v>
      </c>
      <c r="AC376" s="48"/>
      <c r="AD376" s="48"/>
    </row>
    <row r="377" spans="1:30" x14ac:dyDescent="0.3">
      <c r="A377" s="10">
        <v>456023</v>
      </c>
      <c r="B377" s="10">
        <v>3062.7979999999998</v>
      </c>
      <c r="C377" s="10" t="s">
        <v>458</v>
      </c>
      <c r="D377" s="10" t="s">
        <v>1005</v>
      </c>
      <c r="E377" s="10">
        <v>453</v>
      </c>
      <c r="F377" s="12">
        <f t="shared" si="118"/>
        <v>458.5</v>
      </c>
      <c r="H377" s="13">
        <f t="shared" si="115"/>
        <v>39.4858277777778</v>
      </c>
      <c r="I377" s="14">
        <f t="shared" si="116"/>
        <v>52.560675000000003</v>
      </c>
      <c r="J377" s="29">
        <f t="shared" si="136"/>
        <v>0.48582777777780001</v>
      </c>
      <c r="K377" s="25">
        <f t="shared" si="117"/>
        <v>5825944.5412613396</v>
      </c>
      <c r="L377" s="14">
        <f t="shared" si="119"/>
        <v>532947.68502109905</v>
      </c>
      <c r="M377" s="14">
        <f t="shared" si="132"/>
        <v>-9917.3720301501398</v>
      </c>
      <c r="N377" s="14">
        <f t="shared" si="133"/>
        <v>3470.8569071430202</v>
      </c>
      <c r="O377" s="25">
        <f t="shared" si="120"/>
        <v>161.09090309318</v>
      </c>
      <c r="P377" s="14">
        <f t="shared" si="134"/>
        <v>10507.193519406899</v>
      </c>
      <c r="Q377" s="25">
        <f t="shared" si="127"/>
        <v>445.69981234580098</v>
      </c>
      <c r="R377" s="14">
        <f t="shared" si="135"/>
        <v>2.4311327770114501</v>
      </c>
      <c r="S377" s="27">
        <f t="shared" si="128"/>
        <v>163.32454000000001</v>
      </c>
      <c r="T377" s="27">
        <f t="shared" si="129"/>
        <v>1.89669666666667</v>
      </c>
      <c r="U377" s="16">
        <f t="shared" si="121"/>
        <v>-2.2336369068200099</v>
      </c>
      <c r="V377" s="16">
        <f t="shared" si="122"/>
        <v>0.53443611034478</v>
      </c>
      <c r="W377" s="56">
        <f t="shared" si="123"/>
        <v>58320.567999999999</v>
      </c>
      <c r="X377" s="51">
        <f t="shared" si="130"/>
        <v>69120.567999999999</v>
      </c>
      <c r="Y377" s="51">
        <f t="shared" si="131"/>
        <v>120.567999999999</v>
      </c>
      <c r="Z377" s="52">
        <f t="shared" si="124"/>
        <v>-134.01821440920099</v>
      </c>
      <c r="AA377" s="52">
        <f t="shared" si="125"/>
        <v>32.066166620686801</v>
      </c>
      <c r="AB377" s="48">
        <f t="shared" si="126"/>
        <v>105.071935194069</v>
      </c>
      <c r="AC377" s="48"/>
      <c r="AD377" s="48"/>
    </row>
    <row r="378" spans="1:30" x14ac:dyDescent="0.3">
      <c r="A378" s="10">
        <v>456035</v>
      </c>
      <c r="B378" s="10">
        <v>3062.8780000000002</v>
      </c>
      <c r="C378" s="10" t="s">
        <v>1006</v>
      </c>
      <c r="D378" s="10" t="s">
        <v>1007</v>
      </c>
      <c r="E378" s="10">
        <v>452</v>
      </c>
      <c r="F378" s="12">
        <f t="shared" si="118"/>
        <v>457.5</v>
      </c>
      <c r="H378" s="13">
        <f t="shared" si="115"/>
        <v>39.485783333333302</v>
      </c>
      <c r="I378" s="14">
        <f t="shared" si="116"/>
        <v>52.560758333333297</v>
      </c>
      <c r="J378" s="29">
        <f t="shared" si="136"/>
        <v>0.48578333333330198</v>
      </c>
      <c r="K378" s="25">
        <f t="shared" si="117"/>
        <v>5825953.7942052297</v>
      </c>
      <c r="L378" s="14">
        <f t="shared" si="119"/>
        <v>532944.60849505302</v>
      </c>
      <c r="M378" s="14">
        <f t="shared" si="132"/>
        <v>-9908.1190862599706</v>
      </c>
      <c r="N378" s="14">
        <f t="shared" si="133"/>
        <v>3467.7803810969899</v>
      </c>
      <c r="O378" s="25">
        <f t="shared" si="120"/>
        <v>161.09006957196399</v>
      </c>
      <c r="P378" s="14">
        <f t="shared" si="134"/>
        <v>10497.443717354699</v>
      </c>
      <c r="Q378" s="25">
        <f t="shared" si="127"/>
        <v>444.71589530295802</v>
      </c>
      <c r="R378" s="14">
        <f t="shared" si="135"/>
        <v>2.4280169952085</v>
      </c>
      <c r="S378" s="27">
        <f t="shared" si="128"/>
        <v>163.32454000000001</v>
      </c>
      <c r="T378" s="27">
        <f t="shared" si="129"/>
        <v>1.89669666666667</v>
      </c>
      <c r="U378" s="16">
        <f t="shared" si="121"/>
        <v>-2.2344704280360199</v>
      </c>
      <c r="V378" s="16">
        <f t="shared" si="122"/>
        <v>0.53132032854182998</v>
      </c>
      <c r="W378" s="56">
        <f t="shared" si="123"/>
        <v>58320.648000000001</v>
      </c>
      <c r="X378" s="51">
        <f t="shared" si="130"/>
        <v>69120.648000000001</v>
      </c>
      <c r="Y378" s="51">
        <f t="shared" si="131"/>
        <v>120.64800000000101</v>
      </c>
      <c r="Z378" s="52">
        <f t="shared" si="124"/>
        <v>-134.068225682161</v>
      </c>
      <c r="AA378" s="52">
        <f t="shared" si="125"/>
        <v>31.879219712509801</v>
      </c>
      <c r="AB378" s="48">
        <f t="shared" si="126"/>
        <v>104.974437173547</v>
      </c>
      <c r="AC378" s="48"/>
      <c r="AD378" s="48"/>
    </row>
    <row r="379" spans="1:30" x14ac:dyDescent="0.3">
      <c r="A379" s="10">
        <v>456053</v>
      </c>
      <c r="B379" s="10">
        <v>3062.998</v>
      </c>
      <c r="C379" s="10" t="s">
        <v>1008</v>
      </c>
      <c r="D379" s="10" t="s">
        <v>1009</v>
      </c>
      <c r="E379" s="10">
        <v>452</v>
      </c>
      <c r="F379" s="12">
        <f t="shared" si="118"/>
        <v>457.5</v>
      </c>
      <c r="H379" s="13">
        <f t="shared" si="115"/>
        <v>39.4857444444444</v>
      </c>
      <c r="I379" s="14">
        <f t="shared" si="116"/>
        <v>52.560844444444399</v>
      </c>
      <c r="J379" s="29">
        <f t="shared" si="136"/>
        <v>0.48574444444440001</v>
      </c>
      <c r="K379" s="25">
        <f t="shared" si="117"/>
        <v>5825963.35879518</v>
      </c>
      <c r="L379" s="14">
        <f t="shared" si="119"/>
        <v>532941.906660376</v>
      </c>
      <c r="M379" s="14">
        <f t="shared" si="132"/>
        <v>-9898.5544963097109</v>
      </c>
      <c r="N379" s="14">
        <f t="shared" si="133"/>
        <v>3465.0785464199698</v>
      </c>
      <c r="O379" s="25">
        <f t="shared" si="120"/>
        <v>161.08673993696101</v>
      </c>
      <c r="P379" s="14">
        <f t="shared" si="134"/>
        <v>10487.523561321501</v>
      </c>
      <c r="Q379" s="25">
        <f t="shared" si="127"/>
        <v>444.73224394745</v>
      </c>
      <c r="R379" s="14">
        <f t="shared" si="135"/>
        <v>2.4304044328041998</v>
      </c>
      <c r="S379" s="27">
        <f t="shared" si="128"/>
        <v>163.32454000000001</v>
      </c>
      <c r="T379" s="27">
        <f t="shared" si="129"/>
        <v>1.89669666666667</v>
      </c>
      <c r="U379" s="16">
        <f t="shared" si="121"/>
        <v>-2.2378000630389998</v>
      </c>
      <c r="V379" s="16">
        <f t="shared" si="122"/>
        <v>0.53370776613753002</v>
      </c>
      <c r="W379" s="56">
        <f t="shared" si="123"/>
        <v>58320.767999999996</v>
      </c>
      <c r="X379" s="51">
        <f t="shared" si="130"/>
        <v>69120.767999999996</v>
      </c>
      <c r="Y379" s="51">
        <f t="shared" si="131"/>
        <v>120.76799999999599</v>
      </c>
      <c r="Z379" s="52">
        <f t="shared" si="124"/>
        <v>-134.26800378234</v>
      </c>
      <c r="AA379" s="52">
        <f t="shared" si="125"/>
        <v>32.022465968251801</v>
      </c>
      <c r="AB379" s="48">
        <f t="shared" si="126"/>
        <v>104.875235613215</v>
      </c>
      <c r="AC379" s="48"/>
      <c r="AD379" s="48"/>
    </row>
    <row r="380" spans="1:30" x14ac:dyDescent="0.3">
      <c r="A380" s="10">
        <v>456065</v>
      </c>
      <c r="B380" s="10">
        <v>3063.078</v>
      </c>
      <c r="C380" s="10" t="s">
        <v>1010</v>
      </c>
      <c r="D380" s="10" t="s">
        <v>1011</v>
      </c>
      <c r="E380" s="10">
        <v>452</v>
      </c>
      <c r="F380" s="12">
        <f t="shared" si="118"/>
        <v>457.5</v>
      </c>
      <c r="H380" s="13">
        <f t="shared" si="115"/>
        <v>39.4856972222222</v>
      </c>
      <c r="I380" s="14">
        <f t="shared" si="116"/>
        <v>52.560911111111103</v>
      </c>
      <c r="J380" s="29">
        <f t="shared" si="136"/>
        <v>0.48569722222220002</v>
      </c>
      <c r="K380" s="25">
        <f t="shared" si="117"/>
        <v>5825970.7558276504</v>
      </c>
      <c r="L380" s="14">
        <f t="shared" si="119"/>
        <v>532938.65425994596</v>
      </c>
      <c r="M380" s="14">
        <f t="shared" si="132"/>
        <v>-9891.1574638392703</v>
      </c>
      <c r="N380" s="14">
        <f t="shared" si="133"/>
        <v>3461.82614598994</v>
      </c>
      <c r="O380" s="25">
        <f t="shared" si="120"/>
        <v>161.09016128523999</v>
      </c>
      <c r="P380" s="14">
        <f t="shared" si="134"/>
        <v>10479.467364304501</v>
      </c>
      <c r="Q380" s="25">
        <f t="shared" si="127"/>
        <v>444.745509370707</v>
      </c>
      <c r="R380" s="14">
        <f t="shared" si="135"/>
        <v>2.4323465468406398</v>
      </c>
      <c r="S380" s="27">
        <f t="shared" si="128"/>
        <v>163.32454000000001</v>
      </c>
      <c r="T380" s="27">
        <f t="shared" si="129"/>
        <v>1.89669666666667</v>
      </c>
      <c r="U380" s="16">
        <f t="shared" si="121"/>
        <v>-2.2343787147600298</v>
      </c>
      <c r="V380" s="16">
        <f t="shared" si="122"/>
        <v>0.53564988017396997</v>
      </c>
      <c r="W380" s="56">
        <f t="shared" si="123"/>
        <v>58320.847999999904</v>
      </c>
      <c r="X380" s="51">
        <f t="shared" si="130"/>
        <v>69120.847999999896</v>
      </c>
      <c r="Y380" s="51">
        <f t="shared" si="131"/>
        <v>120.847999999896</v>
      </c>
      <c r="Z380" s="52">
        <f t="shared" si="124"/>
        <v>-134.062722885602</v>
      </c>
      <c r="AA380" s="52">
        <f t="shared" si="125"/>
        <v>32.138992810438197</v>
      </c>
      <c r="AB380" s="48">
        <f t="shared" si="126"/>
        <v>104.794673643045</v>
      </c>
      <c r="AC380" s="48"/>
      <c r="AD380" s="48"/>
    </row>
    <row r="381" spans="1:30" x14ac:dyDescent="0.3">
      <c r="A381" s="10">
        <v>456077</v>
      </c>
      <c r="B381" s="10">
        <v>3063.1579999999999</v>
      </c>
      <c r="C381" s="10" t="s">
        <v>1012</v>
      </c>
      <c r="D381" s="10" t="s">
        <v>1013</v>
      </c>
      <c r="E381" s="10">
        <v>451</v>
      </c>
      <c r="F381" s="12">
        <f t="shared" si="118"/>
        <v>456.5</v>
      </c>
      <c r="H381" s="13">
        <f t="shared" si="115"/>
        <v>39.485652777777801</v>
      </c>
      <c r="I381" s="14">
        <f t="shared" si="116"/>
        <v>52.560997222222198</v>
      </c>
      <c r="J381" s="29">
        <f t="shared" si="136"/>
        <v>0.48565277777780103</v>
      </c>
      <c r="K381" s="25">
        <f t="shared" si="117"/>
        <v>5825980.3178853402</v>
      </c>
      <c r="L381" s="14">
        <f t="shared" si="119"/>
        <v>532935.57568626397</v>
      </c>
      <c r="M381" s="14">
        <f t="shared" si="132"/>
        <v>-9881.5954061495104</v>
      </c>
      <c r="N381" s="14">
        <f t="shared" si="133"/>
        <v>3458.7475723079401</v>
      </c>
      <c r="O381" s="25">
        <f t="shared" si="120"/>
        <v>161.08877658364099</v>
      </c>
      <c r="P381" s="14">
        <f t="shared" si="134"/>
        <v>10469.425129384201</v>
      </c>
      <c r="Q381" s="25">
        <f t="shared" si="127"/>
        <v>443.76203075292898</v>
      </c>
      <c r="R381" s="14">
        <f t="shared" si="135"/>
        <v>2.4292939367433402</v>
      </c>
      <c r="S381" s="27">
        <f t="shared" si="128"/>
        <v>163.32454000000001</v>
      </c>
      <c r="T381" s="27">
        <f t="shared" si="129"/>
        <v>1.89669666666667</v>
      </c>
      <c r="U381" s="16">
        <f t="shared" si="121"/>
        <v>-2.2357634163590201</v>
      </c>
      <c r="V381" s="16">
        <f t="shared" si="122"/>
        <v>0.53259727007667002</v>
      </c>
      <c r="W381" s="56">
        <f t="shared" si="123"/>
        <v>58320.928</v>
      </c>
      <c r="X381" s="51">
        <f t="shared" si="130"/>
        <v>69120.928</v>
      </c>
      <c r="Y381" s="51">
        <f t="shared" si="131"/>
        <v>120.928</v>
      </c>
      <c r="Z381" s="52">
        <f t="shared" si="124"/>
        <v>-134.145804981541</v>
      </c>
      <c r="AA381" s="52">
        <f t="shared" si="125"/>
        <v>31.9558362046002</v>
      </c>
      <c r="AB381" s="48">
        <f t="shared" si="126"/>
        <v>104.694251293842</v>
      </c>
      <c r="AC381" s="48"/>
      <c r="AD381" s="48"/>
    </row>
    <row r="382" spans="1:30" x14ac:dyDescent="0.3">
      <c r="A382" s="10">
        <v>456471</v>
      </c>
      <c r="B382" s="10">
        <v>3065.7979999999998</v>
      </c>
      <c r="C382" s="10" t="s">
        <v>43</v>
      </c>
      <c r="D382" s="10" t="s">
        <v>1014</v>
      </c>
      <c r="E382" s="10">
        <v>440</v>
      </c>
      <c r="F382" s="12">
        <f t="shared" si="118"/>
        <v>445.5</v>
      </c>
      <c r="H382" s="13">
        <f t="shared" si="115"/>
        <v>39.484561111111098</v>
      </c>
      <c r="I382" s="14">
        <f t="shared" si="116"/>
        <v>52.563119444444403</v>
      </c>
      <c r="J382" s="29">
        <f t="shared" si="136"/>
        <v>0.48456111111109801</v>
      </c>
      <c r="K382" s="25">
        <f t="shared" si="117"/>
        <v>5826215.9786533797</v>
      </c>
      <c r="L382" s="14">
        <f t="shared" si="119"/>
        <v>532859.95658162399</v>
      </c>
      <c r="M382" s="14">
        <f t="shared" si="132"/>
        <v>-9645.9346381099804</v>
      </c>
      <c r="N382" s="14">
        <f t="shared" si="133"/>
        <v>3383.1284676679602</v>
      </c>
      <c r="O382" s="25">
        <f t="shared" si="120"/>
        <v>161.05244896930699</v>
      </c>
      <c r="P382" s="14">
        <f t="shared" si="134"/>
        <v>10222.0161060055</v>
      </c>
      <c r="Q382" s="25">
        <f t="shared" si="127"/>
        <v>433.16406330588501</v>
      </c>
      <c r="R382" s="14">
        <f t="shared" si="135"/>
        <v>2.42867024812631</v>
      </c>
      <c r="S382" s="27">
        <f t="shared" si="128"/>
        <v>163.32454000000001</v>
      </c>
      <c r="T382" s="27">
        <f t="shared" si="129"/>
        <v>1.89669666666667</v>
      </c>
      <c r="U382" s="16">
        <f t="shared" si="121"/>
        <v>-2.2720910306930202</v>
      </c>
      <c r="V382" s="16">
        <f t="shared" si="122"/>
        <v>0.53197358145964002</v>
      </c>
      <c r="W382" s="56">
        <f t="shared" si="123"/>
        <v>58323.567999999999</v>
      </c>
      <c r="X382" s="51">
        <f t="shared" si="130"/>
        <v>69123.567999999999</v>
      </c>
      <c r="Y382" s="51">
        <f t="shared" si="131"/>
        <v>123.567999999999</v>
      </c>
      <c r="Z382" s="52">
        <f t="shared" si="124"/>
        <v>-136.32546184158099</v>
      </c>
      <c r="AA382" s="52">
        <f t="shared" si="125"/>
        <v>31.9184148875784</v>
      </c>
      <c r="AB382" s="48">
        <f t="shared" si="126"/>
        <v>102.22016106005501</v>
      </c>
      <c r="AC382" s="48"/>
      <c r="AD382" s="48"/>
    </row>
    <row r="383" spans="1:30" x14ac:dyDescent="0.3">
      <c r="A383" s="10">
        <v>456483</v>
      </c>
      <c r="B383" s="10">
        <v>3065.8780000000002</v>
      </c>
      <c r="C383" s="10" t="s">
        <v>299</v>
      </c>
      <c r="D383" s="10" t="s">
        <v>301</v>
      </c>
      <c r="E383" s="10">
        <v>440</v>
      </c>
      <c r="F383" s="12">
        <f t="shared" si="118"/>
        <v>445.5</v>
      </c>
      <c r="H383" s="13">
        <f t="shared" si="115"/>
        <v>39.4845166666667</v>
      </c>
      <c r="I383" s="14">
        <f t="shared" si="116"/>
        <v>52.563205555555598</v>
      </c>
      <c r="J383" s="29">
        <f t="shared" si="136"/>
        <v>0.48451666666670001</v>
      </c>
      <c r="K383" s="25">
        <f t="shared" si="117"/>
        <v>5826225.5407629497</v>
      </c>
      <c r="L383" s="14">
        <f t="shared" si="119"/>
        <v>532856.87830812496</v>
      </c>
      <c r="M383" s="14">
        <f t="shared" si="132"/>
        <v>-9636.3725285399705</v>
      </c>
      <c r="N383" s="14">
        <f t="shared" si="133"/>
        <v>3380.0501941689199</v>
      </c>
      <c r="O383" s="25">
        <f t="shared" si="120"/>
        <v>161.05099058758799</v>
      </c>
      <c r="P383" s="14">
        <f t="shared" si="134"/>
        <v>10211.974090444101</v>
      </c>
      <c r="Q383" s="25">
        <f t="shared" si="127"/>
        <v>433.18017825774098</v>
      </c>
      <c r="R383" s="14">
        <f t="shared" si="135"/>
        <v>2.4311504281361298</v>
      </c>
      <c r="S383" s="27">
        <f t="shared" si="128"/>
        <v>163.32454000000001</v>
      </c>
      <c r="T383" s="27">
        <f t="shared" si="129"/>
        <v>1.89669666666667</v>
      </c>
      <c r="U383" s="16">
        <f t="shared" si="121"/>
        <v>-2.2735494124120201</v>
      </c>
      <c r="V383" s="16">
        <f t="shared" si="122"/>
        <v>0.53445376146946</v>
      </c>
      <c r="W383" s="56">
        <f t="shared" si="123"/>
        <v>58323.648000000001</v>
      </c>
      <c r="X383" s="51">
        <f t="shared" si="130"/>
        <v>69123.648000000001</v>
      </c>
      <c r="Y383" s="51">
        <f t="shared" si="131"/>
        <v>123.64800000000101</v>
      </c>
      <c r="Z383" s="52">
        <f t="shared" si="124"/>
        <v>-136.41296474472099</v>
      </c>
      <c r="AA383" s="52">
        <f t="shared" si="125"/>
        <v>32.067225688167603</v>
      </c>
      <c r="AB383" s="48">
        <f t="shared" si="126"/>
        <v>102.119740904441</v>
      </c>
      <c r="AC383" s="48"/>
      <c r="AD383" s="48"/>
    </row>
    <row r="384" spans="1:30" x14ac:dyDescent="0.3">
      <c r="A384" s="10">
        <v>456489</v>
      </c>
      <c r="B384" s="10">
        <v>3065.9180000000001</v>
      </c>
      <c r="C384" s="10" t="s">
        <v>299</v>
      </c>
      <c r="D384" s="10" t="s">
        <v>301</v>
      </c>
      <c r="E384" s="10">
        <v>440</v>
      </c>
      <c r="F384" s="12">
        <f t="shared" si="118"/>
        <v>445.5</v>
      </c>
      <c r="H384" s="13">
        <f t="shared" si="115"/>
        <v>39.4845166666667</v>
      </c>
      <c r="I384" s="14">
        <f t="shared" si="116"/>
        <v>52.563205555555598</v>
      </c>
      <c r="J384" s="29">
        <f t="shared" si="136"/>
        <v>0.48451666666670001</v>
      </c>
      <c r="K384" s="25">
        <f t="shared" si="117"/>
        <v>5826225.5407629497</v>
      </c>
      <c r="L384" s="14">
        <f t="shared" si="119"/>
        <v>532856.87830812496</v>
      </c>
      <c r="M384" s="14">
        <f t="shared" si="132"/>
        <v>-9636.3725285399705</v>
      </c>
      <c r="N384" s="14">
        <f t="shared" si="133"/>
        <v>3380.0501941689199</v>
      </c>
      <c r="O384" s="25">
        <f t="shared" si="120"/>
        <v>161.05099058758799</v>
      </c>
      <c r="P384" s="14">
        <f t="shared" si="134"/>
        <v>10211.974090444101</v>
      </c>
      <c r="Q384" s="25">
        <f t="shared" si="127"/>
        <v>433.18017825774098</v>
      </c>
      <c r="R384" s="14">
        <f t="shared" si="135"/>
        <v>2.4311504281361298</v>
      </c>
      <c r="S384" s="27">
        <f t="shared" si="128"/>
        <v>163.32454000000001</v>
      </c>
      <c r="T384" s="27">
        <f t="shared" si="129"/>
        <v>1.89669666666667</v>
      </c>
      <c r="U384" s="16">
        <f t="shared" si="121"/>
        <v>-2.2735494124120201</v>
      </c>
      <c r="V384" s="16">
        <f t="shared" si="122"/>
        <v>0.53445376146946</v>
      </c>
      <c r="W384" s="56">
        <f t="shared" si="123"/>
        <v>58323.688000000002</v>
      </c>
      <c r="X384" s="51">
        <f t="shared" si="130"/>
        <v>69123.687999999995</v>
      </c>
      <c r="Y384" s="51">
        <f t="shared" si="131"/>
        <v>123.687999999995</v>
      </c>
      <c r="Z384" s="52">
        <f t="shared" si="124"/>
        <v>-136.41296474472099</v>
      </c>
      <c r="AA384" s="52">
        <f t="shared" si="125"/>
        <v>32.067225688167603</v>
      </c>
      <c r="AB384" s="48">
        <f t="shared" si="126"/>
        <v>102.119740904441</v>
      </c>
      <c r="AC384" s="48"/>
      <c r="AD384" s="48"/>
    </row>
    <row r="385" spans="1:30" x14ac:dyDescent="0.3">
      <c r="A385" s="10">
        <v>456501</v>
      </c>
      <c r="B385" s="10">
        <v>3065.998</v>
      </c>
      <c r="C385" s="10" t="s">
        <v>300</v>
      </c>
      <c r="D385" s="10" t="s">
        <v>302</v>
      </c>
      <c r="E385" s="10">
        <v>440</v>
      </c>
      <c r="F385" s="12">
        <f t="shared" si="118"/>
        <v>445.5</v>
      </c>
      <c r="H385" s="13">
        <f t="shared" si="115"/>
        <v>39.484477777777798</v>
      </c>
      <c r="I385" s="14">
        <f t="shared" si="116"/>
        <v>52.5632916666667</v>
      </c>
      <c r="J385" s="29">
        <f t="shared" si="136"/>
        <v>0.48447777777779799</v>
      </c>
      <c r="K385" s="25">
        <f t="shared" si="117"/>
        <v>5826235.1054040296</v>
      </c>
      <c r="L385" s="14">
        <f t="shared" si="119"/>
        <v>532854.17678617104</v>
      </c>
      <c r="M385" s="14">
        <f t="shared" si="132"/>
        <v>-9626.8078874600997</v>
      </c>
      <c r="N385" s="14">
        <f t="shared" si="133"/>
        <v>3377.3486722150101</v>
      </c>
      <c r="O385" s="25">
        <f t="shared" si="120"/>
        <v>161.047528033508</v>
      </c>
      <c r="P385" s="14">
        <f t="shared" si="134"/>
        <v>10202.054408587301</v>
      </c>
      <c r="Q385" s="25">
        <f t="shared" si="127"/>
        <v>433.196081343674</v>
      </c>
      <c r="R385" s="14">
        <f t="shared" si="135"/>
        <v>2.4336051048962299</v>
      </c>
      <c r="S385" s="27">
        <f t="shared" si="128"/>
        <v>163.32454000000001</v>
      </c>
      <c r="T385" s="27">
        <f t="shared" si="129"/>
        <v>1.89669666666667</v>
      </c>
      <c r="U385" s="16">
        <f t="shared" si="121"/>
        <v>-2.2770119664920099</v>
      </c>
      <c r="V385" s="16">
        <f t="shared" si="122"/>
        <v>0.53690843822956003</v>
      </c>
      <c r="W385" s="56">
        <f t="shared" si="123"/>
        <v>58323.767999999996</v>
      </c>
      <c r="X385" s="51">
        <f t="shared" si="130"/>
        <v>69123.767999999996</v>
      </c>
      <c r="Y385" s="51">
        <f t="shared" si="131"/>
        <v>123.76799999999599</v>
      </c>
      <c r="Z385" s="52">
        <f t="shared" si="124"/>
        <v>-136.62071798952101</v>
      </c>
      <c r="AA385" s="52">
        <f t="shared" si="125"/>
        <v>32.214506293773603</v>
      </c>
      <c r="AB385" s="48">
        <f t="shared" si="126"/>
        <v>102.020544085873</v>
      </c>
      <c r="AC385" s="48"/>
      <c r="AD385" s="48"/>
    </row>
    <row r="386" spans="1:30" x14ac:dyDescent="0.3">
      <c r="A386" s="10">
        <v>456513</v>
      </c>
      <c r="B386" s="10">
        <v>3066.078</v>
      </c>
      <c r="C386" s="10" t="s">
        <v>241</v>
      </c>
      <c r="D386" s="10" t="s">
        <v>303</v>
      </c>
      <c r="E386" s="10">
        <v>439</v>
      </c>
      <c r="F386" s="12">
        <f t="shared" si="118"/>
        <v>444.5</v>
      </c>
      <c r="H386" s="13">
        <f t="shared" ref="H386:H449" si="137">MID(C386,4,2)+MID(C386,7,2)/60+MID(C386,10,5)/3600</f>
        <v>39.4844333333333</v>
      </c>
      <c r="I386" s="14">
        <f t="shared" ref="I386:I449" si="138">MID(D386,4,2)+MID(D386,7,2)/60+MID(D386,10,5)/3600</f>
        <v>52.563375000000001</v>
      </c>
      <c r="J386" s="29">
        <f t="shared" si="136"/>
        <v>0.48443333333330002</v>
      </c>
      <c r="K386" s="25">
        <f t="shared" ref="K386:K449" si="139">6367558.4968*RADIANS(I386)-SIN(RADIANS(2*I386))*(16002.89+66.9607*(SIN(RADIANS(I386)))^2+0.3515*(SIN(RADIANS(I386)))^4)+(RADIANS(J386))^2*SIN(RADIANS(2*I386))*(1594561.25+5336.535*(SIN(RADIANS(I386)))^2+26.79*(SIN(RADIANS(I386)))^4+0.149*(SIN(RADIANS(I386)))^6)+(RADIANS(J386))^4*SIN(RADIANS(2*I386))*(672483.4-811219.9*(SIN(RADIANS(I386)))^2+5420*(SIN(RADIANS(I386)))^4-10.6*(SIN(RADIANS(I386)))^6)+(RADIANS(J386))^6*SIN(RADIANS(I386*2))*(278194-830174*(SIN(RADIANS(I386)))^2+572434*(SIN(RADIANS(I386)))^4-16010*(SIN(RADIANS(I386)))^6)+(RADIANS(J386))^8*SIN(RADIANS(2*I386))*(109500-574700*(SIN(RADIANS(I386)))^2+863700*(SIN(RADIANS(I386)))^4-398600*(SIN(RADIANS(I386)))^6)</f>
        <v>5826244.3584093796</v>
      </c>
      <c r="L386" s="14">
        <f t="shared" si="119"/>
        <v>532851.10061060998</v>
      </c>
      <c r="M386" s="14">
        <f t="shared" si="132"/>
        <v>-9617.5548821100892</v>
      </c>
      <c r="N386" s="14">
        <f t="shared" si="133"/>
        <v>3374.2724966539499</v>
      </c>
      <c r="O386" s="25">
        <f t="shared" si="120"/>
        <v>161.04662609299899</v>
      </c>
      <c r="P386" s="14">
        <f t="shared" si="134"/>
        <v>10192.3047831231</v>
      </c>
      <c r="Q386" s="25">
        <f t="shared" si="127"/>
        <v>432.21169673814097</v>
      </c>
      <c r="R386" s="14">
        <f t="shared" si="135"/>
        <v>2.4303957285667499</v>
      </c>
      <c r="S386" s="27">
        <f t="shared" si="128"/>
        <v>163.32454000000001</v>
      </c>
      <c r="T386" s="27">
        <f t="shared" si="129"/>
        <v>1.89669666666667</v>
      </c>
      <c r="U386" s="16">
        <f t="shared" si="121"/>
        <v>-2.2779139070010199</v>
      </c>
      <c r="V386" s="16">
        <f t="shared" si="122"/>
        <v>0.53369906190007999</v>
      </c>
      <c r="W386" s="56">
        <f t="shared" si="123"/>
        <v>58323.847999999904</v>
      </c>
      <c r="X386" s="51">
        <f t="shared" si="130"/>
        <v>69123.847999999896</v>
      </c>
      <c r="Y386" s="51">
        <f t="shared" si="131"/>
        <v>123.847999999896</v>
      </c>
      <c r="Z386" s="52">
        <f t="shared" si="124"/>
        <v>-136.67483442006099</v>
      </c>
      <c r="AA386" s="52">
        <f t="shared" si="125"/>
        <v>32.021943714004799</v>
      </c>
      <c r="AB386" s="48">
        <f t="shared" si="126"/>
        <v>101.923047831231</v>
      </c>
      <c r="AC386" s="48"/>
      <c r="AD386" s="48"/>
    </row>
    <row r="387" spans="1:30" x14ac:dyDescent="0.3">
      <c r="A387" s="10">
        <v>456531</v>
      </c>
      <c r="B387" s="10">
        <v>3066.1979999999999</v>
      </c>
      <c r="C387" s="10" t="s">
        <v>1015</v>
      </c>
      <c r="D387" s="10" t="s">
        <v>304</v>
      </c>
      <c r="E387" s="10">
        <v>439</v>
      </c>
      <c r="F387" s="12">
        <f t="shared" ref="F387:F450" si="140">E387+$AE$16</f>
        <v>444.5</v>
      </c>
      <c r="H387" s="13">
        <f t="shared" si="137"/>
        <v>39.484391666666703</v>
      </c>
      <c r="I387" s="14">
        <f t="shared" si="138"/>
        <v>52.563441666666698</v>
      </c>
      <c r="J387" s="29">
        <f t="shared" si="136"/>
        <v>0.48439166666670302</v>
      </c>
      <c r="K387" s="25">
        <f t="shared" si="139"/>
        <v>5826251.7580331303</v>
      </c>
      <c r="L387" s="14">
        <f t="shared" ref="L387:L450" si="141">500000+RADIANS(J387)*COS(RADIANS(I387))*(6378245+21346.1415*(SIN(RADIANS(I387)))^2+107.159*(SIN(RADIANS(I387)))^4+0.5977*(SIN(RADIANS(I387)))^6)+(RADIANS(J387))^3*COS(RADIANS(I387))*(1070204.16-2136826.66*(SIN(RADIANS(I387)))^2+17.98*(SIN(RADIANS(I387)))^4-11.99*(SIN(RADIANS(I387)))^6)+(RADIANS(J387))^5*COS(RADIANS(I387))*(270806-1523417*(SIN(RADIANS(I387)))^2+1327645*(SIN(RADIANS(I387)))^4-21701*(SIN(RADIANS(I387)))^6)+(RADIANS(J387))^7*COS(RADIANS(I387))*(79690-866190*(SIN(RADIANS(I387)))^2+1730360*(SIN(RADIANS(I387)))^4-945460*(SIN(RADIANS(I387)))^6)</f>
        <v>532848.22526594601</v>
      </c>
      <c r="M387" s="14">
        <f t="shared" si="132"/>
        <v>-9610.1552583593802</v>
      </c>
      <c r="N387" s="14">
        <f t="shared" si="133"/>
        <v>3371.3971519899801</v>
      </c>
      <c r="O387" s="25">
        <f t="shared" ref="O387:O450" si="142">DEGREES(IF(M387-$M$2=0,IF(N387-$N$2=0,99999,IF(M387-$M$2&gt;0,PI()/2,3*PI()/2)),IF(N387-$N$2=0,IF(M387-$M$2&gt;0,0,PI()),IF(M387-$M$2&lt;0,PI()+ATAN((N387-$N$2)/(M387-$M$2)),IF(N387-$N$2&gt;0,ATAN((N387-$N$2)/(M387-$M$2)),2*PI()+ATAN((N387-$N$2)/(M387-$M$2)))))))+$AE$18</f>
        <v>161.048108376253</v>
      </c>
      <c r="P387" s="14">
        <f t="shared" si="134"/>
        <v>10184.370517917099</v>
      </c>
      <c r="Q387" s="25">
        <f t="shared" si="127"/>
        <v>432.224393558538</v>
      </c>
      <c r="R387" s="14">
        <f t="shared" si="135"/>
        <v>2.4323617923523302</v>
      </c>
      <c r="S387" s="27">
        <f t="shared" si="128"/>
        <v>163.32454000000001</v>
      </c>
      <c r="T387" s="27">
        <f t="shared" si="129"/>
        <v>1.89669666666667</v>
      </c>
      <c r="U387" s="16">
        <f t="shared" ref="U387:U450" si="143">O387-S387</f>
        <v>-2.2764316237470199</v>
      </c>
      <c r="V387" s="16">
        <f t="shared" ref="V387:V450" si="144">R387-T387</f>
        <v>0.53566512568566005</v>
      </c>
      <c r="W387" s="56">
        <f t="shared" ref="W387:W450" si="145">B387+$AC$4</f>
        <v>58323.968000000001</v>
      </c>
      <c r="X387" s="51">
        <f t="shared" si="130"/>
        <v>69123.967999999993</v>
      </c>
      <c r="Y387" s="51">
        <f t="shared" si="131"/>
        <v>123.967999999993</v>
      </c>
      <c r="Z387" s="52">
        <f t="shared" ref="Z387:Z450" si="146">U387*60</f>
        <v>-136.58589742482101</v>
      </c>
      <c r="AA387" s="52">
        <f t="shared" ref="AA387:AA450" si="147">V387*60</f>
        <v>32.1399075411396</v>
      </c>
      <c r="AB387" s="48">
        <f t="shared" ref="AB387:AB450" si="148">P387/100</f>
        <v>101.843705179171</v>
      </c>
      <c r="AC387" s="48"/>
      <c r="AD387" s="48"/>
    </row>
    <row r="388" spans="1:30" x14ac:dyDescent="0.3">
      <c r="A388" s="10">
        <v>456543</v>
      </c>
      <c r="B388" s="10">
        <v>3066.2779999999998</v>
      </c>
      <c r="C388" s="10" t="s">
        <v>1016</v>
      </c>
      <c r="D388" s="10" t="s">
        <v>305</v>
      </c>
      <c r="E388" s="10">
        <v>438</v>
      </c>
      <c r="F388" s="12">
        <f t="shared" si="140"/>
        <v>443.5</v>
      </c>
      <c r="H388" s="13">
        <f t="shared" si="137"/>
        <v>39.484347222222198</v>
      </c>
      <c r="I388" s="14">
        <f t="shared" si="138"/>
        <v>52.5635277777778</v>
      </c>
      <c r="J388" s="29">
        <f t="shared" si="136"/>
        <v>0.484347222222198</v>
      </c>
      <c r="K388" s="25">
        <f t="shared" si="139"/>
        <v>5826261.3201504098</v>
      </c>
      <c r="L388" s="14">
        <f t="shared" si="141"/>
        <v>532845.14703672798</v>
      </c>
      <c r="M388" s="14">
        <f t="shared" si="132"/>
        <v>-9600.5931410798803</v>
      </c>
      <c r="N388" s="14">
        <f t="shared" si="133"/>
        <v>3368.3189227719599</v>
      </c>
      <c r="O388" s="25">
        <f t="shared" si="142"/>
        <v>161.046640064625</v>
      </c>
      <c r="P388" s="14">
        <f t="shared" si="134"/>
        <v>10174.328529492899</v>
      </c>
      <c r="Q388" s="25">
        <f t="shared" ref="Q388:Q451" si="149">F388-$F$2-6366707.1*(1-COS(P388/6366707.1))</f>
        <v>431.24044909005198</v>
      </c>
      <c r="R388" s="14">
        <f t="shared" si="135"/>
        <v>2.4292179746351699</v>
      </c>
      <c r="S388" s="27">
        <f t="shared" ref="S388:S451" si="150">$AG$12+$AE$12/60</f>
        <v>163.32454000000001</v>
      </c>
      <c r="T388" s="27">
        <f t="shared" ref="T388:T451" si="151">$AG$14+$AE$14/60</f>
        <v>1.89669666666667</v>
      </c>
      <c r="U388" s="16">
        <f t="shared" si="143"/>
        <v>-2.2778999353750198</v>
      </c>
      <c r="V388" s="16">
        <f t="shared" si="144"/>
        <v>0.53252130796849995</v>
      </c>
      <c r="W388" s="56">
        <f t="shared" si="145"/>
        <v>58324.048000000003</v>
      </c>
      <c r="X388" s="51">
        <f t="shared" ref="X388:X451" si="152">W388+10800</f>
        <v>69124.047999999995</v>
      </c>
      <c r="Y388" s="51">
        <f t="shared" ref="Y388:Y451" si="153">X388-69000</f>
        <v>124.047999999995</v>
      </c>
      <c r="Z388" s="52">
        <f t="shared" si="146"/>
        <v>-136.67399612250099</v>
      </c>
      <c r="AA388" s="52">
        <f t="shared" si="147"/>
        <v>31.951278478110002</v>
      </c>
      <c r="AB388" s="48">
        <f t="shared" si="148"/>
        <v>101.743285294929</v>
      </c>
      <c r="AC388" s="48"/>
      <c r="AD388" s="48"/>
    </row>
    <row r="389" spans="1:30" x14ac:dyDescent="0.3">
      <c r="A389" s="10">
        <v>456555</v>
      </c>
      <c r="B389" s="10">
        <v>3066.3580000000002</v>
      </c>
      <c r="C389" s="10" t="s">
        <v>1017</v>
      </c>
      <c r="D389" s="10" t="s">
        <v>1018</v>
      </c>
      <c r="E389" s="10">
        <v>437</v>
      </c>
      <c r="F389" s="12">
        <f t="shared" si="140"/>
        <v>442.5</v>
      </c>
      <c r="H389" s="13">
        <f t="shared" si="137"/>
        <v>39.484305555555601</v>
      </c>
      <c r="I389" s="14">
        <f t="shared" si="138"/>
        <v>52.563613888888902</v>
      </c>
      <c r="J389" s="29">
        <f t="shared" si="136"/>
        <v>0.48430555555560101</v>
      </c>
      <c r="K389" s="25">
        <f t="shared" si="139"/>
        <v>5826270.8835340096</v>
      </c>
      <c r="L389" s="14">
        <f t="shared" si="141"/>
        <v>532842.25718777697</v>
      </c>
      <c r="M389" s="14">
        <f t="shared" si="132"/>
        <v>-9591.0297574801298</v>
      </c>
      <c r="N389" s="14">
        <f t="shared" si="133"/>
        <v>3365.4290738209402</v>
      </c>
      <c r="O389" s="25">
        <f t="shared" si="142"/>
        <v>161.044164490214</v>
      </c>
      <c r="P389" s="14">
        <f t="shared" si="134"/>
        <v>10164.347724265899</v>
      </c>
      <c r="Q389" s="25">
        <f t="shared" si="149"/>
        <v>430.25639110484798</v>
      </c>
      <c r="R389" s="14">
        <f t="shared" si="135"/>
        <v>2.4260526996267502</v>
      </c>
      <c r="S389" s="27">
        <f t="shared" si="150"/>
        <v>163.32454000000001</v>
      </c>
      <c r="T389" s="27">
        <f t="shared" si="151"/>
        <v>1.89669666666667</v>
      </c>
      <c r="U389" s="16">
        <f t="shared" si="143"/>
        <v>-2.2803755097860101</v>
      </c>
      <c r="V389" s="16">
        <f t="shared" si="144"/>
        <v>0.52935603296008005</v>
      </c>
      <c r="W389" s="56">
        <f t="shared" si="145"/>
        <v>58324.127999999997</v>
      </c>
      <c r="X389" s="51">
        <f t="shared" si="152"/>
        <v>69124.127999999997</v>
      </c>
      <c r="Y389" s="51">
        <f t="shared" si="153"/>
        <v>124.127999999997</v>
      </c>
      <c r="Z389" s="52">
        <f t="shared" si="146"/>
        <v>-136.822530587161</v>
      </c>
      <c r="AA389" s="52">
        <f t="shared" si="147"/>
        <v>31.7613619776048</v>
      </c>
      <c r="AB389" s="48">
        <f t="shared" si="148"/>
        <v>101.643477242659</v>
      </c>
      <c r="AC389" s="48"/>
      <c r="AD389" s="48"/>
    </row>
    <row r="390" spans="1:30" x14ac:dyDescent="0.3">
      <c r="A390" s="10">
        <v>456567</v>
      </c>
      <c r="B390" s="10">
        <v>3066.4380000000001</v>
      </c>
      <c r="C390" s="10" t="s">
        <v>1019</v>
      </c>
      <c r="D390" s="10" t="s">
        <v>1020</v>
      </c>
      <c r="E390" s="10">
        <v>437</v>
      </c>
      <c r="F390" s="12">
        <f t="shared" si="140"/>
        <v>442.5</v>
      </c>
      <c r="H390" s="13">
        <f t="shared" si="137"/>
        <v>39.484261111111103</v>
      </c>
      <c r="I390" s="14">
        <f t="shared" si="138"/>
        <v>52.563699999999997</v>
      </c>
      <c r="J390" s="29">
        <f t="shared" si="136"/>
        <v>0.48426111111110298</v>
      </c>
      <c r="K390" s="25">
        <f t="shared" si="139"/>
        <v>5826280.4456552202</v>
      </c>
      <c r="L390" s="14">
        <f t="shared" si="141"/>
        <v>532839.17898164096</v>
      </c>
      <c r="M390" s="14">
        <f t="shared" si="132"/>
        <v>-9581.46763626951</v>
      </c>
      <c r="N390" s="14">
        <f t="shared" si="133"/>
        <v>3362.3508676849301</v>
      </c>
      <c r="O390" s="25">
        <f t="shared" si="142"/>
        <v>161.04268925279601</v>
      </c>
      <c r="P390" s="14">
        <f t="shared" si="134"/>
        <v>10154.305757771001</v>
      </c>
      <c r="Q390" s="25">
        <f t="shared" si="149"/>
        <v>430.27241502053198</v>
      </c>
      <c r="R390" s="14">
        <f t="shared" si="135"/>
        <v>2.4285438457856201</v>
      </c>
      <c r="S390" s="27">
        <f t="shared" si="150"/>
        <v>163.32454000000001</v>
      </c>
      <c r="T390" s="27">
        <f t="shared" si="151"/>
        <v>1.89669666666667</v>
      </c>
      <c r="U390" s="16">
        <f t="shared" si="143"/>
        <v>-2.2818507472039999</v>
      </c>
      <c r="V390" s="16">
        <f t="shared" si="144"/>
        <v>0.53184717911894996</v>
      </c>
      <c r="W390" s="56">
        <f t="shared" si="145"/>
        <v>58324.207999999999</v>
      </c>
      <c r="X390" s="51">
        <f t="shared" si="152"/>
        <v>69124.207999999999</v>
      </c>
      <c r="Y390" s="51">
        <f t="shared" si="153"/>
        <v>124.207999999999</v>
      </c>
      <c r="Z390" s="52">
        <f t="shared" si="146"/>
        <v>-136.91104483224001</v>
      </c>
      <c r="AA390" s="52">
        <f t="shared" si="147"/>
        <v>31.910830747136998</v>
      </c>
      <c r="AB390" s="48">
        <f t="shared" si="148"/>
        <v>101.54305757771</v>
      </c>
      <c r="AC390" s="48"/>
      <c r="AD390" s="48"/>
    </row>
    <row r="391" spans="1:30" x14ac:dyDescent="0.3">
      <c r="A391" s="10">
        <v>456579</v>
      </c>
      <c r="B391" s="10">
        <v>3066.518</v>
      </c>
      <c r="C391" s="10" t="s">
        <v>1021</v>
      </c>
      <c r="D391" s="10" t="s">
        <v>1022</v>
      </c>
      <c r="E391" s="10">
        <v>436</v>
      </c>
      <c r="F391" s="12">
        <f t="shared" si="140"/>
        <v>441.5</v>
      </c>
      <c r="H391" s="13">
        <f t="shared" si="137"/>
        <v>39.484216666666697</v>
      </c>
      <c r="I391" s="14">
        <f t="shared" si="138"/>
        <v>52.563766666666702</v>
      </c>
      <c r="J391" s="29">
        <f t="shared" si="136"/>
        <v>0.48421666666669699</v>
      </c>
      <c r="K391" s="25">
        <f t="shared" si="139"/>
        <v>5826287.8440221604</v>
      </c>
      <c r="L391" s="14">
        <f t="shared" si="141"/>
        <v>532836.11530744901</v>
      </c>
      <c r="M391" s="14">
        <f t="shared" si="132"/>
        <v>-9574.0692693293004</v>
      </c>
      <c r="N391" s="14">
        <f t="shared" si="133"/>
        <v>3359.2871934929799</v>
      </c>
      <c r="O391" s="25">
        <f t="shared" si="142"/>
        <v>161.04517986163299</v>
      </c>
      <c r="P391" s="14">
        <f t="shared" si="134"/>
        <v>10146.3103058344</v>
      </c>
      <c r="Q391" s="25">
        <f t="shared" si="149"/>
        <v>429.285161996635</v>
      </c>
      <c r="R391" s="14">
        <f t="shared" si="135"/>
        <v>2.4248787411250601</v>
      </c>
      <c r="S391" s="27">
        <f t="shared" si="150"/>
        <v>163.32454000000001</v>
      </c>
      <c r="T391" s="27">
        <f t="shared" si="151"/>
        <v>1.89669666666667</v>
      </c>
      <c r="U391" s="16">
        <f t="shared" si="143"/>
        <v>-2.2793601383670299</v>
      </c>
      <c r="V391" s="16">
        <f t="shared" si="144"/>
        <v>0.52818207445839005</v>
      </c>
      <c r="W391" s="56">
        <f t="shared" si="145"/>
        <v>58324.288</v>
      </c>
      <c r="X391" s="51">
        <f t="shared" si="152"/>
        <v>69124.288</v>
      </c>
      <c r="Y391" s="51">
        <f t="shared" si="153"/>
        <v>124.288</v>
      </c>
      <c r="Z391" s="52">
        <f t="shared" si="146"/>
        <v>-136.76160830202201</v>
      </c>
      <c r="AA391" s="52">
        <f t="shared" si="147"/>
        <v>31.6909244675034</v>
      </c>
      <c r="AB391" s="48">
        <f t="shared" si="148"/>
        <v>101.463103058344</v>
      </c>
      <c r="AC391" s="48"/>
      <c r="AD391" s="48"/>
    </row>
    <row r="392" spans="1:30" x14ac:dyDescent="0.3">
      <c r="A392" s="10">
        <v>456585</v>
      </c>
      <c r="B392" s="10">
        <v>3066.558</v>
      </c>
      <c r="C392" s="10" t="s">
        <v>1021</v>
      </c>
      <c r="D392" s="10" t="s">
        <v>1022</v>
      </c>
      <c r="E392" s="10">
        <v>436</v>
      </c>
      <c r="F392" s="12">
        <f t="shared" si="140"/>
        <v>441.5</v>
      </c>
      <c r="H392" s="13">
        <f t="shared" si="137"/>
        <v>39.484216666666697</v>
      </c>
      <c r="I392" s="14">
        <f t="shared" si="138"/>
        <v>52.563766666666702</v>
      </c>
      <c r="J392" s="29">
        <f t="shared" si="136"/>
        <v>0.48421666666669699</v>
      </c>
      <c r="K392" s="25">
        <f t="shared" si="139"/>
        <v>5826287.8440221604</v>
      </c>
      <c r="L392" s="14">
        <f t="shared" si="141"/>
        <v>532836.11530744901</v>
      </c>
      <c r="M392" s="14">
        <f t="shared" si="132"/>
        <v>-9574.0692693293004</v>
      </c>
      <c r="N392" s="14">
        <f t="shared" si="133"/>
        <v>3359.2871934929799</v>
      </c>
      <c r="O392" s="25">
        <f t="shared" si="142"/>
        <v>161.04517986163299</v>
      </c>
      <c r="P392" s="14">
        <f t="shared" si="134"/>
        <v>10146.3103058344</v>
      </c>
      <c r="Q392" s="25">
        <f t="shared" si="149"/>
        <v>429.285161996635</v>
      </c>
      <c r="R392" s="14">
        <f t="shared" si="135"/>
        <v>2.4248787411250601</v>
      </c>
      <c r="S392" s="27">
        <f t="shared" si="150"/>
        <v>163.32454000000001</v>
      </c>
      <c r="T392" s="27">
        <f t="shared" si="151"/>
        <v>1.89669666666667</v>
      </c>
      <c r="U392" s="16">
        <f t="shared" si="143"/>
        <v>-2.2793601383670299</v>
      </c>
      <c r="V392" s="16">
        <f t="shared" si="144"/>
        <v>0.52818207445839005</v>
      </c>
      <c r="W392" s="56">
        <f t="shared" si="145"/>
        <v>58324.328000000001</v>
      </c>
      <c r="X392" s="51">
        <f t="shared" si="152"/>
        <v>69124.327999999994</v>
      </c>
      <c r="Y392" s="51">
        <f t="shared" si="153"/>
        <v>124.32799999999401</v>
      </c>
      <c r="Z392" s="52">
        <f t="shared" si="146"/>
        <v>-136.76160830202201</v>
      </c>
      <c r="AA392" s="52">
        <f t="shared" si="147"/>
        <v>31.6909244675034</v>
      </c>
      <c r="AB392" s="48">
        <f t="shared" si="148"/>
        <v>101.463103058344</v>
      </c>
      <c r="AC392" s="48"/>
      <c r="AD392" s="48"/>
    </row>
    <row r="393" spans="1:30" x14ac:dyDescent="0.3">
      <c r="A393" s="10">
        <v>456691</v>
      </c>
      <c r="B393" s="10">
        <v>3067.2779999999998</v>
      </c>
      <c r="C393" s="10" t="s">
        <v>306</v>
      </c>
      <c r="D393" s="10" t="s">
        <v>1023</v>
      </c>
      <c r="E393" s="10">
        <v>433</v>
      </c>
      <c r="F393" s="12">
        <f t="shared" si="140"/>
        <v>438.5</v>
      </c>
      <c r="H393" s="13">
        <f t="shared" si="137"/>
        <v>39.483916666666701</v>
      </c>
      <c r="I393" s="14">
        <f t="shared" si="138"/>
        <v>52.564344444444401</v>
      </c>
      <c r="J393" s="29">
        <f t="shared" si="136"/>
        <v>0.48391666666670102</v>
      </c>
      <c r="K393" s="25">
        <f t="shared" si="139"/>
        <v>5826352.0020217597</v>
      </c>
      <c r="L393" s="14">
        <f t="shared" si="141"/>
        <v>532815.34038429696</v>
      </c>
      <c r="M393" s="14">
        <f t="shared" si="132"/>
        <v>-9509.9112697299497</v>
      </c>
      <c r="N393" s="14">
        <f t="shared" si="133"/>
        <v>3338.5122703409202</v>
      </c>
      <c r="O393" s="25">
        <f t="shared" si="142"/>
        <v>161.035865508489</v>
      </c>
      <c r="P393" s="14">
        <f t="shared" si="134"/>
        <v>10078.8926245572</v>
      </c>
      <c r="Q393" s="25">
        <f t="shared" si="149"/>
        <v>426.39224527315002</v>
      </c>
      <c r="R393" s="14">
        <f t="shared" si="135"/>
        <v>2.42464824999304</v>
      </c>
      <c r="S393" s="27">
        <f t="shared" si="150"/>
        <v>163.32454000000001</v>
      </c>
      <c r="T393" s="27">
        <f t="shared" si="151"/>
        <v>1.89669666666667</v>
      </c>
      <c r="U393" s="16">
        <f t="shared" si="143"/>
        <v>-2.2886744915110202</v>
      </c>
      <c r="V393" s="16">
        <f t="shared" si="144"/>
        <v>0.52795158332637004</v>
      </c>
      <c r="W393" s="56">
        <f t="shared" si="145"/>
        <v>58325.048000000003</v>
      </c>
      <c r="X393" s="51">
        <f t="shared" si="152"/>
        <v>69125.047999999995</v>
      </c>
      <c r="Y393" s="51">
        <f t="shared" si="153"/>
        <v>125.047999999995</v>
      </c>
      <c r="Z393" s="52">
        <f t="shared" si="146"/>
        <v>-137.320469490661</v>
      </c>
      <c r="AA393" s="52">
        <f t="shared" si="147"/>
        <v>31.677094999582199</v>
      </c>
      <c r="AB393" s="48">
        <f t="shared" si="148"/>
        <v>100.788926245572</v>
      </c>
      <c r="AC393" s="48"/>
      <c r="AD393" s="48"/>
    </row>
    <row r="394" spans="1:30" x14ac:dyDescent="0.3">
      <c r="A394" s="10">
        <v>456703</v>
      </c>
      <c r="B394" s="10">
        <v>3067.3580000000002</v>
      </c>
      <c r="C394" s="10" t="s">
        <v>1024</v>
      </c>
      <c r="D394" s="10" t="s">
        <v>1025</v>
      </c>
      <c r="E394" s="10">
        <v>433</v>
      </c>
      <c r="F394" s="12">
        <f t="shared" si="140"/>
        <v>438.5</v>
      </c>
      <c r="H394" s="13">
        <f t="shared" si="137"/>
        <v>39.483897222222197</v>
      </c>
      <c r="I394" s="14">
        <f t="shared" si="138"/>
        <v>52.564430555555603</v>
      </c>
      <c r="J394" s="29">
        <f t="shared" si="136"/>
        <v>0.483897222222197</v>
      </c>
      <c r="K394" s="25">
        <f t="shared" si="139"/>
        <v>5826361.5755294496</v>
      </c>
      <c r="L394" s="14">
        <f t="shared" si="141"/>
        <v>532813.95756453997</v>
      </c>
      <c r="M394" s="14">
        <f t="shared" si="132"/>
        <v>-9500.3377620400806</v>
      </c>
      <c r="N394" s="14">
        <f t="shared" si="133"/>
        <v>3337.1294505839501</v>
      </c>
      <c r="O394" s="25">
        <f t="shared" si="142"/>
        <v>161.02524579139899</v>
      </c>
      <c r="P394" s="14">
        <f t="shared" si="134"/>
        <v>10069.4016983533</v>
      </c>
      <c r="Q394" s="25">
        <f t="shared" si="149"/>
        <v>426.40726291794198</v>
      </c>
      <c r="R394" s="14">
        <f t="shared" si="135"/>
        <v>2.4270205005696202</v>
      </c>
      <c r="S394" s="27">
        <f t="shared" si="150"/>
        <v>163.32454000000001</v>
      </c>
      <c r="T394" s="27">
        <f t="shared" si="151"/>
        <v>1.89669666666667</v>
      </c>
      <c r="U394" s="16">
        <f t="shared" si="143"/>
        <v>-2.29929420860103</v>
      </c>
      <c r="V394" s="16">
        <f t="shared" si="144"/>
        <v>0.53032383390295001</v>
      </c>
      <c r="W394" s="56">
        <f t="shared" si="145"/>
        <v>58325.127999999997</v>
      </c>
      <c r="X394" s="51">
        <f t="shared" si="152"/>
        <v>69125.127999999997</v>
      </c>
      <c r="Y394" s="51">
        <f t="shared" si="153"/>
        <v>125.127999999997</v>
      </c>
      <c r="Z394" s="52">
        <f t="shared" si="146"/>
        <v>-137.95765251606201</v>
      </c>
      <c r="AA394" s="52">
        <f t="shared" si="147"/>
        <v>31.819430034177</v>
      </c>
      <c r="AB394" s="48">
        <f t="shared" si="148"/>
        <v>100.694016983533</v>
      </c>
      <c r="AC394" s="48"/>
      <c r="AD394" s="48"/>
    </row>
    <row r="395" spans="1:30" x14ac:dyDescent="0.3">
      <c r="A395" s="10">
        <v>456721</v>
      </c>
      <c r="B395" s="10">
        <v>3067.4780000000001</v>
      </c>
      <c r="C395" s="10" t="s">
        <v>1026</v>
      </c>
      <c r="D395" s="10" t="s">
        <v>1027</v>
      </c>
      <c r="E395" s="10">
        <v>432</v>
      </c>
      <c r="F395" s="12">
        <f t="shared" si="140"/>
        <v>437.5</v>
      </c>
      <c r="H395" s="13">
        <f t="shared" si="137"/>
        <v>39.483852777777798</v>
      </c>
      <c r="I395" s="14">
        <f t="shared" si="138"/>
        <v>52.564513888888897</v>
      </c>
      <c r="J395" s="29">
        <f t="shared" si="136"/>
        <v>0.483852777777798</v>
      </c>
      <c r="K395" s="25">
        <f t="shared" si="139"/>
        <v>5826370.8285612604</v>
      </c>
      <c r="L395" s="14">
        <f t="shared" si="141"/>
        <v>532810.881540637</v>
      </c>
      <c r="M395" s="14">
        <f t="shared" si="132"/>
        <v>-9491.0847302293405</v>
      </c>
      <c r="N395" s="14">
        <f t="shared" si="133"/>
        <v>3334.05342668097</v>
      </c>
      <c r="O395" s="25">
        <f t="shared" si="142"/>
        <v>161.02430949698299</v>
      </c>
      <c r="P395" s="14">
        <f t="shared" si="134"/>
        <v>10059.652161399799</v>
      </c>
      <c r="Q395" s="25">
        <f t="shared" si="149"/>
        <v>425.42267503537698</v>
      </c>
      <c r="R395" s="14">
        <f t="shared" si="135"/>
        <v>2.4237612575424898</v>
      </c>
      <c r="S395" s="27">
        <f t="shared" si="150"/>
        <v>163.32454000000001</v>
      </c>
      <c r="T395" s="27">
        <f t="shared" si="151"/>
        <v>1.89669666666667</v>
      </c>
      <c r="U395" s="16">
        <f t="shared" si="143"/>
        <v>-2.30023050301702</v>
      </c>
      <c r="V395" s="16">
        <f t="shared" si="144"/>
        <v>0.52706459087582003</v>
      </c>
      <c r="W395" s="56">
        <f t="shared" si="145"/>
        <v>58325.248</v>
      </c>
      <c r="X395" s="51">
        <f t="shared" si="152"/>
        <v>69125.248000000007</v>
      </c>
      <c r="Y395" s="51">
        <f t="shared" si="153"/>
        <v>125.248000000007</v>
      </c>
      <c r="Z395" s="52">
        <f t="shared" si="146"/>
        <v>-138.01383018102101</v>
      </c>
      <c r="AA395" s="52">
        <f t="shared" si="147"/>
        <v>31.6238754525492</v>
      </c>
      <c r="AB395" s="48">
        <f t="shared" si="148"/>
        <v>100.59652161399799</v>
      </c>
      <c r="AC395" s="48"/>
      <c r="AD395" s="48"/>
    </row>
    <row r="396" spans="1:30" x14ac:dyDescent="0.3">
      <c r="A396" s="10">
        <v>456733</v>
      </c>
      <c r="B396" s="10">
        <v>3067.558</v>
      </c>
      <c r="C396" s="10" t="s">
        <v>1028</v>
      </c>
      <c r="D396" s="10" t="s">
        <v>1029</v>
      </c>
      <c r="E396" s="10">
        <v>431</v>
      </c>
      <c r="F396" s="12">
        <f t="shared" si="140"/>
        <v>436.5</v>
      </c>
      <c r="H396" s="13">
        <f t="shared" si="137"/>
        <v>39.4838083333333</v>
      </c>
      <c r="I396" s="14">
        <f t="shared" si="138"/>
        <v>52.564577777777799</v>
      </c>
      <c r="J396" s="29">
        <f t="shared" si="136"/>
        <v>0.48380833333329998</v>
      </c>
      <c r="K396" s="25">
        <f t="shared" si="139"/>
        <v>5826377.9178384403</v>
      </c>
      <c r="L396" s="14">
        <f t="shared" si="141"/>
        <v>532807.82003620302</v>
      </c>
      <c r="M396" s="14">
        <f t="shared" si="132"/>
        <v>-9483.9954530494197</v>
      </c>
      <c r="N396" s="14">
        <f t="shared" si="133"/>
        <v>3330.9919222469898</v>
      </c>
      <c r="O396" s="25">
        <f t="shared" si="142"/>
        <v>161.02738110879</v>
      </c>
      <c r="P396" s="14">
        <f t="shared" si="134"/>
        <v>10051.948912501301</v>
      </c>
      <c r="Q396" s="25">
        <f t="shared" si="149"/>
        <v>424.43484181209698</v>
      </c>
      <c r="R396" s="14">
        <f t="shared" si="135"/>
        <v>2.41998414722564</v>
      </c>
      <c r="S396" s="27">
        <f t="shared" si="150"/>
        <v>163.32454000000001</v>
      </c>
      <c r="T396" s="27">
        <f t="shared" si="151"/>
        <v>1.89669666666667</v>
      </c>
      <c r="U396" s="16">
        <f t="shared" si="143"/>
        <v>-2.29715889121002</v>
      </c>
      <c r="V396" s="16">
        <f t="shared" si="144"/>
        <v>0.52328748055897001</v>
      </c>
      <c r="W396" s="56">
        <f t="shared" si="145"/>
        <v>58325.328000000001</v>
      </c>
      <c r="X396" s="51">
        <f t="shared" si="152"/>
        <v>69125.327999999994</v>
      </c>
      <c r="Y396" s="51">
        <f t="shared" si="153"/>
        <v>125.32799999999401</v>
      </c>
      <c r="Z396" s="52">
        <f t="shared" si="146"/>
        <v>-137.82953347260101</v>
      </c>
      <c r="AA396" s="52">
        <f t="shared" si="147"/>
        <v>31.3972488335382</v>
      </c>
      <c r="AB396" s="48">
        <f t="shared" si="148"/>
        <v>100.519489125013</v>
      </c>
      <c r="AC396" s="48"/>
      <c r="AD396" s="48"/>
    </row>
    <row r="397" spans="1:30" x14ac:dyDescent="0.3">
      <c r="A397" s="10">
        <v>456745</v>
      </c>
      <c r="B397" s="10">
        <v>3067.6379999999999</v>
      </c>
      <c r="C397" s="10" t="s">
        <v>1030</v>
      </c>
      <c r="D397" s="10" t="s">
        <v>1031</v>
      </c>
      <c r="E397" s="10">
        <v>432</v>
      </c>
      <c r="F397" s="12">
        <f t="shared" si="140"/>
        <v>437.5</v>
      </c>
      <c r="H397" s="13">
        <f t="shared" si="137"/>
        <v>39.483766666666703</v>
      </c>
      <c r="I397" s="14">
        <f t="shared" si="138"/>
        <v>52.564663888888902</v>
      </c>
      <c r="J397" s="29">
        <f t="shared" si="136"/>
        <v>0.48376666666670298</v>
      </c>
      <c r="K397" s="25">
        <f t="shared" si="139"/>
        <v>5826387.48124523</v>
      </c>
      <c r="L397" s="14">
        <f t="shared" si="141"/>
        <v>532804.93032532104</v>
      </c>
      <c r="M397" s="14">
        <f t="shared" si="132"/>
        <v>-9474.4320462597498</v>
      </c>
      <c r="N397" s="14">
        <f t="shared" si="133"/>
        <v>3328.1022113650101</v>
      </c>
      <c r="O397" s="25">
        <f t="shared" si="142"/>
        <v>161.02485543641501</v>
      </c>
      <c r="P397" s="14">
        <f t="shared" si="134"/>
        <v>10041.9682795997</v>
      </c>
      <c r="Q397" s="25">
        <f t="shared" si="149"/>
        <v>425.450591706019</v>
      </c>
      <c r="R397" s="14">
        <f t="shared" si="135"/>
        <v>2.4281914752251899</v>
      </c>
      <c r="S397" s="27">
        <f t="shared" si="150"/>
        <v>163.32454000000001</v>
      </c>
      <c r="T397" s="27">
        <f t="shared" si="151"/>
        <v>1.89669666666667</v>
      </c>
      <c r="U397" s="16">
        <f t="shared" si="143"/>
        <v>-2.2996845635850001</v>
      </c>
      <c r="V397" s="16">
        <f t="shared" si="144"/>
        <v>0.53149480855852005</v>
      </c>
      <c r="W397" s="56">
        <f t="shared" si="145"/>
        <v>58325.408000000003</v>
      </c>
      <c r="X397" s="51">
        <f t="shared" si="152"/>
        <v>69125.407999999996</v>
      </c>
      <c r="Y397" s="51">
        <f t="shared" si="153"/>
        <v>125.40799999999599</v>
      </c>
      <c r="Z397" s="52">
        <f t="shared" si="146"/>
        <v>-137.98107381509999</v>
      </c>
      <c r="AA397" s="52">
        <f t="shared" si="147"/>
        <v>31.889688513511199</v>
      </c>
      <c r="AB397" s="48">
        <f t="shared" si="148"/>
        <v>100.41968279599701</v>
      </c>
      <c r="AC397" s="48"/>
      <c r="AD397" s="48"/>
    </row>
    <row r="398" spans="1:30" x14ac:dyDescent="0.3">
      <c r="A398" s="10">
        <v>456757</v>
      </c>
      <c r="B398" s="10">
        <v>3067.7179999999998</v>
      </c>
      <c r="C398" s="10" t="s">
        <v>1032</v>
      </c>
      <c r="D398" s="10" t="s">
        <v>1033</v>
      </c>
      <c r="E398" s="10">
        <v>432</v>
      </c>
      <c r="F398" s="12">
        <f t="shared" si="140"/>
        <v>437.5</v>
      </c>
      <c r="H398" s="13">
        <f t="shared" si="137"/>
        <v>39.483727777777801</v>
      </c>
      <c r="I398" s="14">
        <f t="shared" si="138"/>
        <v>52.564749999999997</v>
      </c>
      <c r="J398" s="29">
        <f t="shared" si="136"/>
        <v>0.48372777777780102</v>
      </c>
      <c r="K398" s="25">
        <f t="shared" si="139"/>
        <v>5826397.0459166002</v>
      </c>
      <c r="L398" s="14">
        <f t="shared" si="141"/>
        <v>532802.22898908996</v>
      </c>
      <c r="M398" s="14">
        <f t="shared" ref="M398:M461" si="154">K398-$K$2</f>
        <v>-9464.8673748895508</v>
      </c>
      <c r="N398" s="14">
        <f t="shared" ref="N398:N461" si="155">L398-$L$2</f>
        <v>3325.4008751339202</v>
      </c>
      <c r="O398" s="25">
        <f t="shared" si="142"/>
        <v>161.021307304869</v>
      </c>
      <c r="P398" s="14">
        <f t="shared" ref="P398:P461" si="156">SQRT((M398-$M$2)^2+(N398-$N$2)^2)</f>
        <v>10032.048913586401</v>
      </c>
      <c r="Q398" s="25">
        <f t="shared" si="149"/>
        <v>425.466229416337</v>
      </c>
      <c r="R398" s="14">
        <f t="shared" ref="R398:R461" si="157">DEGREES(ASIN(Q398/P398))</f>
        <v>2.4306832247851098</v>
      </c>
      <c r="S398" s="27">
        <f t="shared" si="150"/>
        <v>163.32454000000001</v>
      </c>
      <c r="T398" s="27">
        <f t="shared" si="151"/>
        <v>1.89669666666667</v>
      </c>
      <c r="U398" s="16">
        <f t="shared" si="143"/>
        <v>-2.3032326951310198</v>
      </c>
      <c r="V398" s="16">
        <f t="shared" si="144"/>
        <v>0.53398655811843998</v>
      </c>
      <c r="W398" s="56">
        <f t="shared" si="145"/>
        <v>58325.487999999998</v>
      </c>
      <c r="X398" s="51">
        <f t="shared" si="152"/>
        <v>69125.487999999998</v>
      </c>
      <c r="Y398" s="51">
        <f t="shared" si="153"/>
        <v>125.487999999998</v>
      </c>
      <c r="Z398" s="52">
        <f t="shared" si="146"/>
        <v>-138.19396170786101</v>
      </c>
      <c r="AA398" s="52">
        <f t="shared" si="147"/>
        <v>32.039193487106402</v>
      </c>
      <c r="AB398" s="48">
        <f t="shared" si="148"/>
        <v>100.32048913586399</v>
      </c>
      <c r="AC398" s="48"/>
      <c r="AD398" s="48"/>
    </row>
    <row r="399" spans="1:30" x14ac:dyDescent="0.3">
      <c r="A399" s="10">
        <v>456769</v>
      </c>
      <c r="B399" s="10">
        <v>3067.7979999999998</v>
      </c>
      <c r="C399" s="10" t="s">
        <v>1032</v>
      </c>
      <c r="D399" s="10" t="s">
        <v>1033</v>
      </c>
      <c r="E399" s="10">
        <v>431</v>
      </c>
      <c r="F399" s="12">
        <f t="shared" si="140"/>
        <v>436.5</v>
      </c>
      <c r="H399" s="13">
        <f t="shared" si="137"/>
        <v>39.483727777777801</v>
      </c>
      <c r="I399" s="14">
        <f t="shared" si="138"/>
        <v>52.564749999999997</v>
      </c>
      <c r="J399" s="29">
        <f t="shared" si="136"/>
        <v>0.48372777777780102</v>
      </c>
      <c r="K399" s="25">
        <f t="shared" si="139"/>
        <v>5826397.0459166002</v>
      </c>
      <c r="L399" s="14">
        <f t="shared" si="141"/>
        <v>532802.22898908996</v>
      </c>
      <c r="M399" s="14">
        <f t="shared" si="154"/>
        <v>-9464.8673748895508</v>
      </c>
      <c r="N399" s="14">
        <f t="shared" si="155"/>
        <v>3325.4008751339202</v>
      </c>
      <c r="O399" s="25">
        <f t="shared" si="142"/>
        <v>161.021307304869</v>
      </c>
      <c r="P399" s="14">
        <f t="shared" si="156"/>
        <v>10032.048913586401</v>
      </c>
      <c r="Q399" s="25">
        <f t="shared" si="149"/>
        <v>424.466229416337</v>
      </c>
      <c r="R399" s="14">
        <f t="shared" si="157"/>
        <v>2.4249668196607099</v>
      </c>
      <c r="S399" s="27">
        <f t="shared" si="150"/>
        <v>163.32454000000001</v>
      </c>
      <c r="T399" s="27">
        <f t="shared" si="151"/>
        <v>1.89669666666667</v>
      </c>
      <c r="U399" s="16">
        <f t="shared" si="143"/>
        <v>-2.3032326951310198</v>
      </c>
      <c r="V399" s="16">
        <f t="shared" si="144"/>
        <v>0.52827015299404001</v>
      </c>
      <c r="W399" s="56">
        <f t="shared" si="145"/>
        <v>58325.567999999999</v>
      </c>
      <c r="X399" s="51">
        <f t="shared" si="152"/>
        <v>69125.567999999999</v>
      </c>
      <c r="Y399" s="51">
        <f t="shared" si="153"/>
        <v>125.567999999999</v>
      </c>
      <c r="Z399" s="52">
        <f t="shared" si="146"/>
        <v>-138.19396170786101</v>
      </c>
      <c r="AA399" s="52">
        <f t="shared" si="147"/>
        <v>31.696209179642398</v>
      </c>
      <c r="AB399" s="48">
        <f t="shared" si="148"/>
        <v>100.32048913586399</v>
      </c>
      <c r="AC399" s="48"/>
      <c r="AD399" s="48"/>
    </row>
    <row r="400" spans="1:30" x14ac:dyDescent="0.3">
      <c r="A400" s="10">
        <v>456775</v>
      </c>
      <c r="B400" s="10">
        <v>3067.8380000000002</v>
      </c>
      <c r="C400" s="10" t="s">
        <v>1032</v>
      </c>
      <c r="D400" s="10" t="s">
        <v>1033</v>
      </c>
      <c r="E400" s="10">
        <v>431</v>
      </c>
      <c r="F400" s="12">
        <f t="shared" si="140"/>
        <v>436.5</v>
      </c>
      <c r="H400" s="13">
        <f t="shared" si="137"/>
        <v>39.483727777777801</v>
      </c>
      <c r="I400" s="14">
        <f t="shared" si="138"/>
        <v>52.564749999999997</v>
      </c>
      <c r="J400" s="29">
        <f t="shared" si="136"/>
        <v>0.48372777777780102</v>
      </c>
      <c r="K400" s="25">
        <f t="shared" si="139"/>
        <v>5826397.0459166002</v>
      </c>
      <c r="L400" s="14">
        <f t="shared" si="141"/>
        <v>532802.22898908996</v>
      </c>
      <c r="M400" s="14">
        <f t="shared" si="154"/>
        <v>-9464.8673748895508</v>
      </c>
      <c r="N400" s="14">
        <f t="shared" si="155"/>
        <v>3325.4008751339202</v>
      </c>
      <c r="O400" s="25">
        <f t="shared" si="142"/>
        <v>161.021307304869</v>
      </c>
      <c r="P400" s="14">
        <f t="shared" si="156"/>
        <v>10032.048913586401</v>
      </c>
      <c r="Q400" s="25">
        <f t="shared" si="149"/>
        <v>424.466229416337</v>
      </c>
      <c r="R400" s="14">
        <f t="shared" si="157"/>
        <v>2.4249668196607099</v>
      </c>
      <c r="S400" s="27">
        <f t="shared" si="150"/>
        <v>163.32454000000001</v>
      </c>
      <c r="T400" s="27">
        <f t="shared" si="151"/>
        <v>1.89669666666667</v>
      </c>
      <c r="U400" s="16">
        <f t="shared" si="143"/>
        <v>-2.3032326951310198</v>
      </c>
      <c r="V400" s="16">
        <f t="shared" si="144"/>
        <v>0.52827015299404001</v>
      </c>
      <c r="W400" s="56">
        <f t="shared" si="145"/>
        <v>58325.608</v>
      </c>
      <c r="X400" s="51">
        <f t="shared" si="152"/>
        <v>69125.607999999993</v>
      </c>
      <c r="Y400" s="51">
        <f t="shared" si="153"/>
        <v>125.607999999993</v>
      </c>
      <c r="Z400" s="52">
        <f t="shared" si="146"/>
        <v>-138.19396170786101</v>
      </c>
      <c r="AA400" s="52">
        <f t="shared" si="147"/>
        <v>31.696209179642398</v>
      </c>
      <c r="AB400" s="48">
        <f t="shared" si="148"/>
        <v>100.32048913586399</v>
      </c>
      <c r="AC400" s="48"/>
      <c r="AD400" s="48"/>
    </row>
    <row r="401" spans="1:30" x14ac:dyDescent="0.3">
      <c r="A401" s="10">
        <v>456787</v>
      </c>
      <c r="B401" s="10">
        <v>3067.9180000000001</v>
      </c>
      <c r="C401" s="10" t="s">
        <v>307</v>
      </c>
      <c r="D401" s="10" t="s">
        <v>1034</v>
      </c>
      <c r="E401" s="10">
        <v>431</v>
      </c>
      <c r="F401" s="12">
        <f t="shared" si="140"/>
        <v>436.5</v>
      </c>
      <c r="H401" s="13">
        <f t="shared" si="137"/>
        <v>39.483683333333303</v>
      </c>
      <c r="I401" s="14">
        <f t="shared" si="138"/>
        <v>52.564811111111098</v>
      </c>
      <c r="J401" s="29">
        <f t="shared" si="136"/>
        <v>0.48368333333330299</v>
      </c>
      <c r="K401" s="25">
        <f t="shared" si="139"/>
        <v>5826403.8260912597</v>
      </c>
      <c r="L401" s="14">
        <f t="shared" si="141"/>
        <v>532799.16958505102</v>
      </c>
      <c r="M401" s="14">
        <f t="shared" si="154"/>
        <v>-9458.0872002299802</v>
      </c>
      <c r="N401" s="14">
        <f t="shared" si="155"/>
        <v>3322.3414710949901</v>
      </c>
      <c r="O401" s="25">
        <f t="shared" si="142"/>
        <v>161.02495926503599</v>
      </c>
      <c r="P401" s="14">
        <f t="shared" si="156"/>
        <v>10024.6379654186</v>
      </c>
      <c r="Q401" s="25">
        <f t="shared" si="149"/>
        <v>424.47790256257503</v>
      </c>
      <c r="R401" s="14">
        <f t="shared" si="157"/>
        <v>2.4268273832142202</v>
      </c>
      <c r="S401" s="27">
        <f t="shared" si="150"/>
        <v>163.32454000000001</v>
      </c>
      <c r="T401" s="27">
        <f t="shared" si="151"/>
        <v>1.89669666666667</v>
      </c>
      <c r="U401" s="16">
        <f t="shared" si="143"/>
        <v>-2.29958073496402</v>
      </c>
      <c r="V401" s="16">
        <f t="shared" si="144"/>
        <v>0.53013071654754995</v>
      </c>
      <c r="W401" s="56">
        <f t="shared" si="145"/>
        <v>58325.688000000002</v>
      </c>
      <c r="X401" s="51">
        <f t="shared" si="152"/>
        <v>69125.687999999995</v>
      </c>
      <c r="Y401" s="51">
        <f t="shared" si="153"/>
        <v>125.687999999995</v>
      </c>
      <c r="Z401" s="52">
        <f t="shared" si="146"/>
        <v>-137.97484409784099</v>
      </c>
      <c r="AA401" s="52">
        <f t="shared" si="147"/>
        <v>31.807842992853001</v>
      </c>
      <c r="AB401" s="48">
        <f t="shared" si="148"/>
        <v>100.246379654186</v>
      </c>
      <c r="AC401" s="48"/>
      <c r="AD401" s="48"/>
    </row>
    <row r="402" spans="1:30" x14ac:dyDescent="0.3">
      <c r="A402" s="10">
        <v>456799</v>
      </c>
      <c r="B402" s="10">
        <v>3067.998</v>
      </c>
      <c r="C402" s="10" t="s">
        <v>308</v>
      </c>
      <c r="D402" s="10" t="s">
        <v>1035</v>
      </c>
      <c r="E402" s="10">
        <v>430</v>
      </c>
      <c r="F402" s="12">
        <f t="shared" si="140"/>
        <v>435.5</v>
      </c>
      <c r="H402" s="13">
        <f t="shared" si="137"/>
        <v>39.483636111111103</v>
      </c>
      <c r="I402" s="14">
        <f t="shared" si="138"/>
        <v>52.564902777777803</v>
      </c>
      <c r="J402" s="29">
        <f t="shared" si="136"/>
        <v>0.483636111111103</v>
      </c>
      <c r="K402" s="25">
        <f t="shared" si="139"/>
        <v>5826414.0051945401</v>
      </c>
      <c r="L402" s="14">
        <f t="shared" si="141"/>
        <v>532795.89903574204</v>
      </c>
      <c r="M402" s="14">
        <f t="shared" si="154"/>
        <v>-9447.9080969495608</v>
      </c>
      <c r="N402" s="14">
        <f t="shared" si="155"/>
        <v>3319.0709217860099</v>
      </c>
      <c r="O402" s="25">
        <f t="shared" si="142"/>
        <v>161.02331246088701</v>
      </c>
      <c r="P402" s="14">
        <f t="shared" si="156"/>
        <v>10013.9502291678</v>
      </c>
      <c r="Q402" s="25">
        <f t="shared" si="149"/>
        <v>423.49472185796901</v>
      </c>
      <c r="R402" s="14">
        <f t="shared" si="157"/>
        <v>2.4237886396749899</v>
      </c>
      <c r="S402" s="27">
        <f t="shared" si="150"/>
        <v>163.32454000000001</v>
      </c>
      <c r="T402" s="27">
        <f t="shared" si="151"/>
        <v>1.89669666666667</v>
      </c>
      <c r="U402" s="16">
        <f t="shared" si="143"/>
        <v>-2.3012275391129999</v>
      </c>
      <c r="V402" s="16">
        <f t="shared" si="144"/>
        <v>0.52709197300832</v>
      </c>
      <c r="W402" s="56">
        <f t="shared" si="145"/>
        <v>58325.767999999996</v>
      </c>
      <c r="X402" s="51">
        <f t="shared" si="152"/>
        <v>69125.767999999996</v>
      </c>
      <c r="Y402" s="51">
        <f t="shared" si="153"/>
        <v>125.76799999999599</v>
      </c>
      <c r="Z402" s="52">
        <f t="shared" si="146"/>
        <v>-138.07365234677999</v>
      </c>
      <c r="AA402" s="52">
        <f t="shared" si="147"/>
        <v>31.625518380499201</v>
      </c>
      <c r="AB402" s="48">
        <f t="shared" si="148"/>
        <v>100.139502291678</v>
      </c>
      <c r="AC402" s="48"/>
      <c r="AD402" s="48"/>
    </row>
    <row r="403" spans="1:30" x14ac:dyDescent="0.3">
      <c r="A403" s="10">
        <v>456817</v>
      </c>
      <c r="B403" s="10">
        <v>3068.1179999999999</v>
      </c>
      <c r="C403" s="10" t="s">
        <v>46</v>
      </c>
      <c r="D403" s="10" t="s">
        <v>44</v>
      </c>
      <c r="E403" s="10">
        <v>429</v>
      </c>
      <c r="F403" s="12">
        <f t="shared" si="140"/>
        <v>434.5</v>
      </c>
      <c r="H403" s="13">
        <f t="shared" si="137"/>
        <v>39.483552777777803</v>
      </c>
      <c r="I403" s="14">
        <f t="shared" si="138"/>
        <v>52.565072222222199</v>
      </c>
      <c r="J403" s="29">
        <f t="shared" si="136"/>
        <v>0.48355277777780298</v>
      </c>
      <c r="K403" s="25">
        <f t="shared" si="139"/>
        <v>5826432.8229165701</v>
      </c>
      <c r="L403" s="14">
        <f t="shared" si="141"/>
        <v>532790.12178337702</v>
      </c>
      <c r="M403" s="14">
        <f t="shared" si="154"/>
        <v>-9429.0903749195804</v>
      </c>
      <c r="N403" s="14">
        <f t="shared" si="155"/>
        <v>3313.2936694209902</v>
      </c>
      <c r="O403" s="25">
        <f t="shared" si="142"/>
        <v>161.01880446658799</v>
      </c>
      <c r="P403" s="14">
        <f t="shared" si="156"/>
        <v>9994.2813767787393</v>
      </c>
      <c r="Q403" s="25">
        <f t="shared" si="149"/>
        <v>422.52562784953102</v>
      </c>
      <c r="R403" s="14">
        <f t="shared" si="157"/>
        <v>2.42300087771918</v>
      </c>
      <c r="S403" s="27">
        <f t="shared" si="150"/>
        <v>163.32454000000001</v>
      </c>
      <c r="T403" s="27">
        <f t="shared" si="151"/>
        <v>1.89669666666667</v>
      </c>
      <c r="U403" s="16">
        <f t="shared" si="143"/>
        <v>-2.3057355334120202</v>
      </c>
      <c r="V403" s="16">
        <f t="shared" si="144"/>
        <v>0.52630421105251002</v>
      </c>
      <c r="W403" s="56">
        <f t="shared" si="145"/>
        <v>58325.887999999999</v>
      </c>
      <c r="X403" s="51">
        <f t="shared" si="152"/>
        <v>69125.888000000006</v>
      </c>
      <c r="Y403" s="51">
        <f t="shared" si="153"/>
        <v>125.888000000006</v>
      </c>
      <c r="Z403" s="52">
        <f t="shared" si="146"/>
        <v>-138.34413200472099</v>
      </c>
      <c r="AA403" s="52">
        <f t="shared" si="147"/>
        <v>31.5782526631506</v>
      </c>
      <c r="AB403" s="48">
        <f t="shared" si="148"/>
        <v>99.942813767787399</v>
      </c>
      <c r="AC403" s="48"/>
      <c r="AD403" s="48"/>
    </row>
    <row r="404" spans="1:30" x14ac:dyDescent="0.3">
      <c r="A404" s="10">
        <v>456829</v>
      </c>
      <c r="B404" s="10">
        <v>3068.1979999999999</v>
      </c>
      <c r="C404" s="10" t="s">
        <v>46</v>
      </c>
      <c r="D404" s="10" t="s">
        <v>44</v>
      </c>
      <c r="E404" s="10">
        <v>428</v>
      </c>
      <c r="F404" s="12">
        <f t="shared" si="140"/>
        <v>433.5</v>
      </c>
      <c r="H404" s="13">
        <f t="shared" si="137"/>
        <v>39.483552777777803</v>
      </c>
      <c r="I404" s="14">
        <f t="shared" si="138"/>
        <v>52.565072222222199</v>
      </c>
      <c r="J404" s="29">
        <f t="shared" si="136"/>
        <v>0.48355277777780298</v>
      </c>
      <c r="K404" s="25">
        <f t="shared" si="139"/>
        <v>5826432.8229165701</v>
      </c>
      <c r="L404" s="14">
        <f t="shared" si="141"/>
        <v>532790.12178337702</v>
      </c>
      <c r="M404" s="14">
        <f t="shared" si="154"/>
        <v>-9429.0903749195804</v>
      </c>
      <c r="N404" s="14">
        <f t="shared" si="155"/>
        <v>3313.2936694209902</v>
      </c>
      <c r="O404" s="25">
        <f t="shared" si="142"/>
        <v>161.01880446658799</v>
      </c>
      <c r="P404" s="14">
        <f t="shared" si="156"/>
        <v>9994.2813767787393</v>
      </c>
      <c r="Q404" s="25">
        <f t="shared" si="149"/>
        <v>421.52562784953102</v>
      </c>
      <c r="R404" s="14">
        <f t="shared" si="157"/>
        <v>2.4172629034015198</v>
      </c>
      <c r="S404" s="27">
        <f t="shared" si="150"/>
        <v>163.32454000000001</v>
      </c>
      <c r="T404" s="27">
        <f t="shared" si="151"/>
        <v>1.89669666666667</v>
      </c>
      <c r="U404" s="16">
        <f t="shared" si="143"/>
        <v>-2.3057355334120202</v>
      </c>
      <c r="V404" s="16">
        <f t="shared" si="144"/>
        <v>0.52056623673485003</v>
      </c>
      <c r="W404" s="56">
        <f t="shared" si="145"/>
        <v>58325.968000000001</v>
      </c>
      <c r="X404" s="51">
        <f t="shared" si="152"/>
        <v>69125.967999999993</v>
      </c>
      <c r="Y404" s="51">
        <f t="shared" si="153"/>
        <v>125.967999999993</v>
      </c>
      <c r="Z404" s="52">
        <f t="shared" si="146"/>
        <v>-138.34413200472099</v>
      </c>
      <c r="AA404" s="52">
        <f t="shared" si="147"/>
        <v>31.233974204090998</v>
      </c>
      <c r="AB404" s="48">
        <f t="shared" si="148"/>
        <v>99.942813767787399</v>
      </c>
      <c r="AC404" s="48"/>
      <c r="AD404" s="48"/>
    </row>
    <row r="405" spans="1:30" x14ac:dyDescent="0.3">
      <c r="A405" s="10">
        <v>456841</v>
      </c>
      <c r="B405" s="10">
        <v>3068.2779999999998</v>
      </c>
      <c r="C405" s="10" t="s">
        <v>309</v>
      </c>
      <c r="D405" s="10" t="s">
        <v>311</v>
      </c>
      <c r="E405" s="10">
        <v>428</v>
      </c>
      <c r="F405" s="12">
        <f t="shared" si="140"/>
        <v>433.5</v>
      </c>
      <c r="H405" s="13">
        <f t="shared" si="137"/>
        <v>39.483511111111099</v>
      </c>
      <c r="I405" s="14">
        <f t="shared" si="138"/>
        <v>52.565158333333301</v>
      </c>
      <c r="J405" s="29">
        <f t="shared" si="136"/>
        <v>0.48351111111109901</v>
      </c>
      <c r="K405" s="25">
        <f t="shared" si="139"/>
        <v>5826442.3863343503</v>
      </c>
      <c r="L405" s="14">
        <f t="shared" si="141"/>
        <v>532787.23213774199</v>
      </c>
      <c r="M405" s="14">
        <f t="shared" si="154"/>
        <v>-9419.5269571393692</v>
      </c>
      <c r="N405" s="14">
        <f t="shared" si="155"/>
        <v>3310.4040237859599</v>
      </c>
      <c r="O405" s="25">
        <f t="shared" si="142"/>
        <v>161.01625525876901</v>
      </c>
      <c r="P405" s="14">
        <f t="shared" si="156"/>
        <v>9984.3008216386206</v>
      </c>
      <c r="Q405" s="25">
        <f t="shared" si="149"/>
        <v>421.541287221159</v>
      </c>
      <c r="R405" s="14">
        <f t="shared" si="157"/>
        <v>2.41977063913866</v>
      </c>
      <c r="S405" s="27">
        <f t="shared" si="150"/>
        <v>163.32454000000001</v>
      </c>
      <c r="T405" s="27">
        <f t="shared" si="151"/>
        <v>1.89669666666667</v>
      </c>
      <c r="U405" s="16">
        <f t="shared" si="143"/>
        <v>-2.3082847412310099</v>
      </c>
      <c r="V405" s="16">
        <f t="shared" si="144"/>
        <v>0.52307397247198995</v>
      </c>
      <c r="W405" s="56">
        <f t="shared" si="145"/>
        <v>58326.048000000003</v>
      </c>
      <c r="X405" s="51">
        <f t="shared" si="152"/>
        <v>69126.047999999995</v>
      </c>
      <c r="Y405" s="51">
        <f t="shared" si="153"/>
        <v>126.047999999995</v>
      </c>
      <c r="Z405" s="52">
        <f t="shared" si="146"/>
        <v>-138.49708447386101</v>
      </c>
      <c r="AA405" s="52">
        <f t="shared" si="147"/>
        <v>31.384438348319399</v>
      </c>
      <c r="AB405" s="48">
        <f t="shared" si="148"/>
        <v>99.843008216386195</v>
      </c>
      <c r="AC405" s="48"/>
      <c r="AD405" s="48"/>
    </row>
    <row r="406" spans="1:30" x14ac:dyDescent="0.3">
      <c r="A406" s="10">
        <v>456853</v>
      </c>
      <c r="B406" s="10">
        <v>3068.3580000000002</v>
      </c>
      <c r="C406" s="10" t="s">
        <v>310</v>
      </c>
      <c r="D406" s="10" t="s">
        <v>45</v>
      </c>
      <c r="E406" s="10">
        <v>427</v>
      </c>
      <c r="F406" s="12">
        <f t="shared" si="140"/>
        <v>432.5</v>
      </c>
      <c r="H406" s="13">
        <f t="shared" si="137"/>
        <v>39.4834666666667</v>
      </c>
      <c r="I406" s="14">
        <f t="shared" si="138"/>
        <v>52.565224999999998</v>
      </c>
      <c r="J406" s="29">
        <f t="shared" si="136"/>
        <v>0.48346666666670002</v>
      </c>
      <c r="K406" s="25">
        <f t="shared" si="139"/>
        <v>5826449.7847349197</v>
      </c>
      <c r="L406" s="14">
        <f t="shared" si="141"/>
        <v>532784.16863955499</v>
      </c>
      <c r="M406" s="14">
        <f t="shared" si="154"/>
        <v>-9412.1285565700291</v>
      </c>
      <c r="N406" s="14">
        <f t="shared" si="155"/>
        <v>3307.3405255989601</v>
      </c>
      <c r="O406" s="25">
        <f t="shared" si="142"/>
        <v>161.01876610644399</v>
      </c>
      <c r="P406" s="14">
        <f t="shared" si="156"/>
        <v>9976.3051936912107</v>
      </c>
      <c r="Q406" s="25">
        <f t="shared" si="149"/>
        <v>420.55382097772798</v>
      </c>
      <c r="R406" s="14">
        <f t="shared" si="157"/>
        <v>2.4160348879406799</v>
      </c>
      <c r="S406" s="27">
        <f t="shared" si="150"/>
        <v>163.32454000000001</v>
      </c>
      <c r="T406" s="27">
        <f t="shared" si="151"/>
        <v>1.89669666666667</v>
      </c>
      <c r="U406" s="16">
        <f t="shared" si="143"/>
        <v>-2.3057738935560201</v>
      </c>
      <c r="V406" s="16">
        <f t="shared" si="144"/>
        <v>0.51933822127400997</v>
      </c>
      <c r="W406" s="56">
        <f t="shared" si="145"/>
        <v>58326.127999999997</v>
      </c>
      <c r="X406" s="51">
        <f t="shared" si="152"/>
        <v>69126.127999999997</v>
      </c>
      <c r="Y406" s="51">
        <f t="shared" si="153"/>
        <v>126.127999999997</v>
      </c>
      <c r="Z406" s="52">
        <f t="shared" si="146"/>
        <v>-138.346433613361</v>
      </c>
      <c r="AA406" s="52">
        <f t="shared" si="147"/>
        <v>31.160293276440601</v>
      </c>
      <c r="AB406" s="48">
        <f t="shared" si="148"/>
        <v>99.763051936912106</v>
      </c>
      <c r="AC406" s="48"/>
      <c r="AD406" s="48"/>
    </row>
    <row r="407" spans="1:30" x14ac:dyDescent="0.3">
      <c r="A407" s="10">
        <v>457007</v>
      </c>
      <c r="B407" s="10">
        <v>3069.3980000000001</v>
      </c>
      <c r="C407" s="10" t="s">
        <v>47</v>
      </c>
      <c r="D407" s="10" t="s">
        <v>1036</v>
      </c>
      <c r="E407" s="10">
        <v>422</v>
      </c>
      <c r="F407" s="12">
        <f t="shared" si="140"/>
        <v>427.5</v>
      </c>
      <c r="H407" s="13">
        <f t="shared" si="137"/>
        <v>39.483036111111097</v>
      </c>
      <c r="I407" s="14">
        <f t="shared" si="138"/>
        <v>52.566041666666699</v>
      </c>
      <c r="J407" s="29">
        <f t="shared" si="136"/>
        <v>0.48303611111109701</v>
      </c>
      <c r="K407" s="25">
        <f t="shared" si="139"/>
        <v>5826540.4669947904</v>
      </c>
      <c r="L407" s="14">
        <f t="shared" si="141"/>
        <v>532754.36420821003</v>
      </c>
      <c r="M407" s="14">
        <f t="shared" si="154"/>
        <v>-9321.4462966993397</v>
      </c>
      <c r="N407" s="14">
        <f t="shared" si="155"/>
        <v>3277.5360942540001</v>
      </c>
      <c r="O407" s="25">
        <f t="shared" si="142"/>
        <v>161.007493496031</v>
      </c>
      <c r="P407" s="14">
        <f t="shared" si="156"/>
        <v>9880.8706049309003</v>
      </c>
      <c r="Q407" s="25">
        <f t="shared" si="149"/>
        <v>415.70264678409899</v>
      </c>
      <c r="R407" s="14">
        <f t="shared" si="157"/>
        <v>2.41122873589189</v>
      </c>
      <c r="S407" s="27">
        <f t="shared" si="150"/>
        <v>163.32454000000001</v>
      </c>
      <c r="T407" s="27">
        <f t="shared" si="151"/>
        <v>1.89669666666667</v>
      </c>
      <c r="U407" s="16">
        <f t="shared" si="143"/>
        <v>-2.31704650396901</v>
      </c>
      <c r="V407" s="16">
        <f t="shared" si="144"/>
        <v>0.51453206922521999</v>
      </c>
      <c r="W407" s="56">
        <f t="shared" si="145"/>
        <v>58327.167999999998</v>
      </c>
      <c r="X407" s="51">
        <f t="shared" si="152"/>
        <v>69127.168000000005</v>
      </c>
      <c r="Y407" s="51">
        <f t="shared" si="153"/>
        <v>127.16800000000499</v>
      </c>
      <c r="Z407" s="52">
        <f t="shared" si="146"/>
        <v>-139.022790238141</v>
      </c>
      <c r="AA407" s="52">
        <f t="shared" si="147"/>
        <v>30.871924153513199</v>
      </c>
      <c r="AB407" s="48">
        <f t="shared" si="148"/>
        <v>98.808706049308995</v>
      </c>
      <c r="AC407" s="48"/>
      <c r="AD407" s="48"/>
    </row>
    <row r="408" spans="1:30" x14ac:dyDescent="0.3">
      <c r="A408" s="10">
        <v>457019</v>
      </c>
      <c r="B408" s="10">
        <v>3069.4780000000001</v>
      </c>
      <c r="C408" s="10" t="s">
        <v>48</v>
      </c>
      <c r="D408" s="10" t="s">
        <v>1037</v>
      </c>
      <c r="E408" s="10">
        <v>422</v>
      </c>
      <c r="F408" s="12">
        <f t="shared" si="140"/>
        <v>427.5</v>
      </c>
      <c r="H408" s="13">
        <f t="shared" si="137"/>
        <v>39.482997222222203</v>
      </c>
      <c r="I408" s="14">
        <f t="shared" si="138"/>
        <v>52.566105555555602</v>
      </c>
      <c r="J408" s="29">
        <f t="shared" si="136"/>
        <v>0.48299722222220298</v>
      </c>
      <c r="K408" s="25">
        <f t="shared" si="139"/>
        <v>5826547.5588301402</v>
      </c>
      <c r="L408" s="14">
        <f t="shared" si="141"/>
        <v>532751.679603628</v>
      </c>
      <c r="M408" s="14">
        <f t="shared" si="154"/>
        <v>-9314.3544613495396</v>
      </c>
      <c r="N408" s="14">
        <f t="shared" si="155"/>
        <v>3274.8514896719698</v>
      </c>
      <c r="O408" s="25">
        <f t="shared" si="142"/>
        <v>161.00853928575401</v>
      </c>
      <c r="P408" s="14">
        <f t="shared" si="156"/>
        <v>9873.2897917091905</v>
      </c>
      <c r="Q408" s="25">
        <f t="shared" si="149"/>
        <v>415.71440737997</v>
      </c>
      <c r="R408" s="14">
        <f t="shared" si="157"/>
        <v>2.4131495056490699</v>
      </c>
      <c r="S408" s="27">
        <f t="shared" si="150"/>
        <v>163.32454000000001</v>
      </c>
      <c r="T408" s="27">
        <f t="shared" si="151"/>
        <v>1.89669666666667</v>
      </c>
      <c r="U408" s="16">
        <f t="shared" si="143"/>
        <v>-2.316000714246</v>
      </c>
      <c r="V408" s="16">
        <f t="shared" si="144"/>
        <v>0.51645283898240002</v>
      </c>
      <c r="W408" s="56">
        <f t="shared" si="145"/>
        <v>58327.248</v>
      </c>
      <c r="X408" s="51">
        <f t="shared" si="152"/>
        <v>69127.248000000007</v>
      </c>
      <c r="Y408" s="51">
        <f t="shared" si="153"/>
        <v>127.248000000007</v>
      </c>
      <c r="Z408" s="52">
        <f t="shared" si="146"/>
        <v>-138.96004285475999</v>
      </c>
      <c r="AA408" s="52">
        <f t="shared" si="147"/>
        <v>30.987170338944001</v>
      </c>
      <c r="AB408" s="48">
        <f t="shared" si="148"/>
        <v>98.732897917091904</v>
      </c>
      <c r="AC408" s="48"/>
      <c r="AD408" s="48"/>
    </row>
    <row r="409" spans="1:30" x14ac:dyDescent="0.3">
      <c r="A409" s="10">
        <v>457031</v>
      </c>
      <c r="B409" s="10">
        <v>3069.558</v>
      </c>
      <c r="C409" s="10" t="s">
        <v>312</v>
      </c>
      <c r="D409" s="10" t="s">
        <v>1038</v>
      </c>
      <c r="E409" s="10">
        <v>421</v>
      </c>
      <c r="F409" s="12">
        <f t="shared" si="140"/>
        <v>426.5</v>
      </c>
      <c r="H409" s="13">
        <f t="shared" si="137"/>
        <v>39.482950000000002</v>
      </c>
      <c r="I409" s="14">
        <f t="shared" si="138"/>
        <v>52.566188888888902</v>
      </c>
      <c r="J409" s="29">
        <f t="shared" si="136"/>
        <v>0.48295000000000199</v>
      </c>
      <c r="K409" s="25">
        <f t="shared" si="139"/>
        <v>5826556.8106420599</v>
      </c>
      <c r="L409" s="14">
        <f t="shared" si="141"/>
        <v>532748.41545118298</v>
      </c>
      <c r="M409" s="14">
        <f t="shared" si="154"/>
        <v>-9305.1026494298094</v>
      </c>
      <c r="N409" s="14">
        <f t="shared" si="155"/>
        <v>3271.5873372269598</v>
      </c>
      <c r="O409" s="25">
        <f t="shared" si="142"/>
        <v>161.00860115757999</v>
      </c>
      <c r="P409" s="14">
        <f t="shared" si="156"/>
        <v>9863.4790526228298</v>
      </c>
      <c r="Q409" s="25">
        <f t="shared" si="149"/>
        <v>414.729614001583</v>
      </c>
      <c r="R409" s="14">
        <f t="shared" si="157"/>
        <v>2.40982555096102</v>
      </c>
      <c r="S409" s="27">
        <f t="shared" si="150"/>
        <v>163.32454000000001</v>
      </c>
      <c r="T409" s="27">
        <f t="shared" si="151"/>
        <v>1.89669666666667</v>
      </c>
      <c r="U409" s="16">
        <f t="shared" si="143"/>
        <v>-2.31593884242002</v>
      </c>
      <c r="V409" s="16">
        <f t="shared" si="144"/>
        <v>0.51312888429435</v>
      </c>
      <c r="W409" s="56">
        <f t="shared" si="145"/>
        <v>58327.328000000001</v>
      </c>
      <c r="X409" s="51">
        <f t="shared" si="152"/>
        <v>69127.327999999994</v>
      </c>
      <c r="Y409" s="51">
        <f t="shared" si="153"/>
        <v>127.32799999999401</v>
      </c>
      <c r="Z409" s="52">
        <f t="shared" si="146"/>
        <v>-138.95633054520101</v>
      </c>
      <c r="AA409" s="52">
        <f t="shared" si="147"/>
        <v>30.787733057661001</v>
      </c>
      <c r="AB409" s="48">
        <f t="shared" si="148"/>
        <v>98.634790526228301</v>
      </c>
      <c r="AC409" s="48"/>
      <c r="AD409" s="48"/>
    </row>
    <row r="410" spans="1:30" x14ac:dyDescent="0.3">
      <c r="A410" s="10">
        <v>457043</v>
      </c>
      <c r="B410" s="10">
        <v>3069.6379999999999</v>
      </c>
      <c r="C410" s="10" t="s">
        <v>313</v>
      </c>
      <c r="D410" s="10" t="s">
        <v>1039</v>
      </c>
      <c r="E410" s="10">
        <v>421</v>
      </c>
      <c r="F410" s="12">
        <f t="shared" si="140"/>
        <v>426.5</v>
      </c>
      <c r="H410" s="13">
        <f t="shared" si="137"/>
        <v>39.482905555555597</v>
      </c>
      <c r="I410" s="14">
        <f t="shared" si="138"/>
        <v>52.566274999999997</v>
      </c>
      <c r="J410" s="29">
        <f t="shared" si="136"/>
        <v>0.482905555555597</v>
      </c>
      <c r="K410" s="25">
        <f t="shared" si="139"/>
        <v>5826566.3728250396</v>
      </c>
      <c r="L410" s="14">
        <f t="shared" si="141"/>
        <v>532745.33759918704</v>
      </c>
      <c r="M410" s="14">
        <f t="shared" si="154"/>
        <v>-9295.5404664501493</v>
      </c>
      <c r="N410" s="14">
        <f t="shared" si="155"/>
        <v>3268.5094852310099</v>
      </c>
      <c r="O410" s="25">
        <f t="shared" si="142"/>
        <v>161.00704256941799</v>
      </c>
      <c r="P410" s="14">
        <f t="shared" si="156"/>
        <v>9853.4373098151591</v>
      </c>
      <c r="Q410" s="25">
        <f t="shared" si="149"/>
        <v>414.74516302245797</v>
      </c>
      <c r="R410" s="14">
        <f t="shared" si="157"/>
        <v>2.4123733758717099</v>
      </c>
      <c r="S410" s="27">
        <f t="shared" si="150"/>
        <v>163.32454000000001</v>
      </c>
      <c r="T410" s="27">
        <f t="shared" si="151"/>
        <v>1.89669666666667</v>
      </c>
      <c r="U410" s="16">
        <f t="shared" si="143"/>
        <v>-2.3174974305820202</v>
      </c>
      <c r="V410" s="16">
        <f t="shared" si="144"/>
        <v>0.51567670920504005</v>
      </c>
      <c r="W410" s="56">
        <f t="shared" si="145"/>
        <v>58327.408000000003</v>
      </c>
      <c r="X410" s="51">
        <f t="shared" si="152"/>
        <v>69127.407999999996</v>
      </c>
      <c r="Y410" s="51">
        <f t="shared" si="153"/>
        <v>127.40799999999599</v>
      </c>
      <c r="Z410" s="52">
        <f t="shared" si="146"/>
        <v>-139.049845834921</v>
      </c>
      <c r="AA410" s="52">
        <f t="shared" si="147"/>
        <v>30.940602552302401</v>
      </c>
      <c r="AB410" s="48">
        <f t="shared" si="148"/>
        <v>98.534373098151605</v>
      </c>
      <c r="AC410" s="48"/>
      <c r="AD410" s="48"/>
    </row>
    <row r="411" spans="1:30" x14ac:dyDescent="0.3">
      <c r="A411" s="10">
        <v>457055</v>
      </c>
      <c r="B411" s="10">
        <v>3069.7179999999998</v>
      </c>
      <c r="C411" s="10" t="s">
        <v>1040</v>
      </c>
      <c r="D411" s="10" t="s">
        <v>1041</v>
      </c>
      <c r="E411" s="10">
        <v>420</v>
      </c>
      <c r="F411" s="12">
        <f t="shared" si="140"/>
        <v>425.5</v>
      </c>
      <c r="H411" s="13">
        <f t="shared" si="137"/>
        <v>39.482847222222198</v>
      </c>
      <c r="I411" s="14">
        <f t="shared" si="138"/>
        <v>52.566358333333298</v>
      </c>
      <c r="J411" s="29">
        <f t="shared" si="136"/>
        <v>0.482847222222198</v>
      </c>
      <c r="K411" s="25">
        <f t="shared" si="139"/>
        <v>5826575.6195994299</v>
      </c>
      <c r="L411" s="14">
        <f t="shared" si="141"/>
        <v>532741.32004355895</v>
      </c>
      <c r="M411" s="14">
        <f t="shared" si="154"/>
        <v>-9286.2936920598095</v>
      </c>
      <c r="N411" s="14">
        <f t="shared" si="155"/>
        <v>3264.4919296029302</v>
      </c>
      <c r="O411" s="25">
        <f t="shared" si="142"/>
        <v>161.01124987032301</v>
      </c>
      <c r="P411" s="14">
        <f t="shared" si="156"/>
        <v>9843.3814359513908</v>
      </c>
      <c r="Q411" s="25">
        <f t="shared" si="149"/>
        <v>413.76071805294202</v>
      </c>
      <c r="R411" s="14">
        <f t="shared" si="157"/>
        <v>2.40910400463263</v>
      </c>
      <c r="S411" s="27">
        <f t="shared" si="150"/>
        <v>163.32454000000001</v>
      </c>
      <c r="T411" s="27">
        <f t="shared" si="151"/>
        <v>1.89669666666667</v>
      </c>
      <c r="U411" s="16">
        <f t="shared" si="143"/>
        <v>-2.3132901296770001</v>
      </c>
      <c r="V411" s="16">
        <f t="shared" si="144"/>
        <v>0.51240733796596005</v>
      </c>
      <c r="W411" s="56">
        <f t="shared" si="145"/>
        <v>58327.487999999998</v>
      </c>
      <c r="X411" s="51">
        <f t="shared" si="152"/>
        <v>69127.487999999998</v>
      </c>
      <c r="Y411" s="51">
        <f t="shared" si="153"/>
        <v>127.487999999998</v>
      </c>
      <c r="Z411" s="52">
        <f t="shared" si="146"/>
        <v>-138.79740778062001</v>
      </c>
      <c r="AA411" s="52">
        <f t="shared" si="147"/>
        <v>30.744440277957601</v>
      </c>
      <c r="AB411" s="48">
        <f t="shared" si="148"/>
        <v>98.433814359513903</v>
      </c>
      <c r="AC411" s="48"/>
      <c r="AD411" s="48"/>
    </row>
    <row r="412" spans="1:30" x14ac:dyDescent="0.3">
      <c r="A412" s="10">
        <v>457061</v>
      </c>
      <c r="B412" s="10">
        <v>3069.7579999999998</v>
      </c>
      <c r="C412" s="10" t="s">
        <v>1040</v>
      </c>
      <c r="D412" s="10" t="s">
        <v>1041</v>
      </c>
      <c r="E412" s="10">
        <v>420</v>
      </c>
      <c r="F412" s="12">
        <f t="shared" si="140"/>
        <v>425.5</v>
      </c>
      <c r="H412" s="13">
        <f t="shared" si="137"/>
        <v>39.482847222222198</v>
      </c>
      <c r="I412" s="14">
        <f t="shared" si="138"/>
        <v>52.566358333333298</v>
      </c>
      <c r="J412" s="29">
        <f t="shared" si="136"/>
        <v>0.482847222222198</v>
      </c>
      <c r="K412" s="25">
        <f t="shared" si="139"/>
        <v>5826575.6195994299</v>
      </c>
      <c r="L412" s="14">
        <f t="shared" si="141"/>
        <v>532741.32004355895</v>
      </c>
      <c r="M412" s="14">
        <f t="shared" si="154"/>
        <v>-9286.2936920598095</v>
      </c>
      <c r="N412" s="14">
        <f t="shared" si="155"/>
        <v>3264.4919296029302</v>
      </c>
      <c r="O412" s="25">
        <f t="shared" si="142"/>
        <v>161.01124987032301</v>
      </c>
      <c r="P412" s="14">
        <f t="shared" si="156"/>
        <v>9843.3814359513908</v>
      </c>
      <c r="Q412" s="25">
        <f t="shared" si="149"/>
        <v>413.76071805294202</v>
      </c>
      <c r="R412" s="14">
        <f t="shared" si="157"/>
        <v>2.40910400463263</v>
      </c>
      <c r="S412" s="27">
        <f t="shared" si="150"/>
        <v>163.32454000000001</v>
      </c>
      <c r="T412" s="27">
        <f t="shared" si="151"/>
        <v>1.89669666666667</v>
      </c>
      <c r="U412" s="16">
        <f t="shared" si="143"/>
        <v>-2.3132901296770001</v>
      </c>
      <c r="V412" s="16">
        <f t="shared" si="144"/>
        <v>0.51240733796596005</v>
      </c>
      <c r="W412" s="56">
        <f t="shared" si="145"/>
        <v>58327.527999999998</v>
      </c>
      <c r="X412" s="51">
        <f t="shared" si="152"/>
        <v>69127.528000000006</v>
      </c>
      <c r="Y412" s="51">
        <f t="shared" si="153"/>
        <v>127.528000000006</v>
      </c>
      <c r="Z412" s="52">
        <f t="shared" si="146"/>
        <v>-138.79740778062001</v>
      </c>
      <c r="AA412" s="52">
        <f t="shared" si="147"/>
        <v>30.744440277957601</v>
      </c>
      <c r="AB412" s="48">
        <f t="shared" si="148"/>
        <v>98.433814359513903</v>
      </c>
      <c r="AC412" s="48"/>
      <c r="AD412" s="48"/>
    </row>
    <row r="413" spans="1:30" x14ac:dyDescent="0.3">
      <c r="A413" s="10">
        <v>457437</v>
      </c>
      <c r="B413" s="10">
        <v>3072.2779999999998</v>
      </c>
      <c r="C413" s="10" t="s">
        <v>1042</v>
      </c>
      <c r="D413" s="10" t="s">
        <v>1043</v>
      </c>
      <c r="E413" s="10">
        <v>408</v>
      </c>
      <c r="F413" s="12">
        <f t="shared" si="140"/>
        <v>413.5</v>
      </c>
      <c r="H413" s="13">
        <f t="shared" si="137"/>
        <v>39.481747222222197</v>
      </c>
      <c r="I413" s="14">
        <f t="shared" si="138"/>
        <v>52.568336111111101</v>
      </c>
      <c r="J413" s="29">
        <f t="shared" si="136"/>
        <v>0.48174722222219701</v>
      </c>
      <c r="K413" s="25">
        <f t="shared" si="139"/>
        <v>5826795.20610468</v>
      </c>
      <c r="L413" s="14">
        <f t="shared" si="141"/>
        <v>532665.261302792</v>
      </c>
      <c r="M413" s="14">
        <f t="shared" si="154"/>
        <v>-9066.7071868097391</v>
      </c>
      <c r="N413" s="14">
        <f t="shared" si="155"/>
        <v>3188.4331888359702</v>
      </c>
      <c r="O413" s="25">
        <f t="shared" si="142"/>
        <v>161.00486978299699</v>
      </c>
      <c r="P413" s="14">
        <f t="shared" si="156"/>
        <v>9610.9981485284898</v>
      </c>
      <c r="Q413" s="25">
        <f t="shared" si="149"/>
        <v>402.115758017627</v>
      </c>
      <c r="R413" s="14">
        <f t="shared" si="157"/>
        <v>2.3979052525822899</v>
      </c>
      <c r="S413" s="27">
        <f t="shared" si="150"/>
        <v>163.32454000000001</v>
      </c>
      <c r="T413" s="27">
        <f t="shared" si="151"/>
        <v>1.89669666666667</v>
      </c>
      <c r="U413" s="16">
        <f t="shared" si="143"/>
        <v>-2.3196702170030199</v>
      </c>
      <c r="V413" s="16">
        <f t="shared" si="144"/>
        <v>0.50120858591562001</v>
      </c>
      <c r="W413" s="56">
        <f t="shared" si="145"/>
        <v>58330.048000000003</v>
      </c>
      <c r="X413" s="51">
        <f t="shared" si="152"/>
        <v>69130.047999999995</v>
      </c>
      <c r="Y413" s="51">
        <f t="shared" si="153"/>
        <v>130.047999999995</v>
      </c>
      <c r="Z413" s="52">
        <f t="shared" si="146"/>
        <v>-139.18021302018099</v>
      </c>
      <c r="AA413" s="52">
        <f t="shared" si="147"/>
        <v>30.0725151549372</v>
      </c>
      <c r="AB413" s="48">
        <f t="shared" si="148"/>
        <v>96.109981485284905</v>
      </c>
      <c r="AC413" s="48"/>
      <c r="AD413" s="48"/>
    </row>
    <row r="414" spans="1:30" x14ac:dyDescent="0.3">
      <c r="A414" s="10">
        <v>457443</v>
      </c>
      <c r="B414" s="10">
        <v>3072.3180000000002</v>
      </c>
      <c r="C414" s="10" t="s">
        <v>1042</v>
      </c>
      <c r="D414" s="10" t="s">
        <v>1043</v>
      </c>
      <c r="E414" s="10">
        <v>408</v>
      </c>
      <c r="F414" s="12">
        <f t="shared" si="140"/>
        <v>413.5</v>
      </c>
      <c r="H414" s="13">
        <f t="shared" si="137"/>
        <v>39.481747222222197</v>
      </c>
      <c r="I414" s="14">
        <f t="shared" si="138"/>
        <v>52.568336111111101</v>
      </c>
      <c r="J414" s="29">
        <f t="shared" si="136"/>
        <v>0.48174722222219701</v>
      </c>
      <c r="K414" s="25">
        <f t="shared" si="139"/>
        <v>5826795.20610468</v>
      </c>
      <c r="L414" s="14">
        <f t="shared" si="141"/>
        <v>532665.261302792</v>
      </c>
      <c r="M414" s="14">
        <f t="shared" si="154"/>
        <v>-9066.7071868097391</v>
      </c>
      <c r="N414" s="14">
        <f t="shared" si="155"/>
        <v>3188.4331888359702</v>
      </c>
      <c r="O414" s="25">
        <f t="shared" si="142"/>
        <v>161.00486978299699</v>
      </c>
      <c r="P414" s="14">
        <f t="shared" si="156"/>
        <v>9610.9981485284898</v>
      </c>
      <c r="Q414" s="25">
        <f t="shared" si="149"/>
        <v>402.115758017627</v>
      </c>
      <c r="R414" s="14">
        <f t="shared" si="157"/>
        <v>2.3979052525822899</v>
      </c>
      <c r="S414" s="27">
        <f t="shared" si="150"/>
        <v>163.32454000000001</v>
      </c>
      <c r="T414" s="27">
        <f t="shared" si="151"/>
        <v>1.89669666666667</v>
      </c>
      <c r="U414" s="16">
        <f t="shared" si="143"/>
        <v>-2.3196702170030199</v>
      </c>
      <c r="V414" s="16">
        <f t="shared" si="144"/>
        <v>0.50120858591562001</v>
      </c>
      <c r="W414" s="56">
        <f t="shared" si="145"/>
        <v>58330.088000000003</v>
      </c>
      <c r="X414" s="51">
        <f t="shared" si="152"/>
        <v>69130.088000000003</v>
      </c>
      <c r="Y414" s="51">
        <f t="shared" si="153"/>
        <v>130.08800000000301</v>
      </c>
      <c r="Z414" s="52">
        <f t="shared" si="146"/>
        <v>-139.18021302018099</v>
      </c>
      <c r="AA414" s="52">
        <f t="shared" si="147"/>
        <v>30.0725151549372</v>
      </c>
      <c r="AB414" s="48">
        <f t="shared" si="148"/>
        <v>96.109981485284905</v>
      </c>
      <c r="AC414" s="48"/>
      <c r="AD414" s="48"/>
    </row>
    <row r="415" spans="1:30" x14ac:dyDescent="0.3">
      <c r="A415" s="10">
        <v>457455</v>
      </c>
      <c r="B415" s="10">
        <v>3072.3980000000001</v>
      </c>
      <c r="C415" s="10" t="s">
        <v>457</v>
      </c>
      <c r="D415" s="10" t="s">
        <v>1044</v>
      </c>
      <c r="E415" s="10">
        <v>407</v>
      </c>
      <c r="F415" s="12">
        <f t="shared" si="140"/>
        <v>412.5</v>
      </c>
      <c r="H415" s="13">
        <f t="shared" si="137"/>
        <v>39.481708333333302</v>
      </c>
      <c r="I415" s="14">
        <f t="shared" si="138"/>
        <v>52.568419444444402</v>
      </c>
      <c r="J415" s="29">
        <f t="shared" si="136"/>
        <v>0.48170833333330199</v>
      </c>
      <c r="K415" s="25">
        <f t="shared" si="139"/>
        <v>5826804.4617488198</v>
      </c>
      <c r="L415" s="14">
        <f t="shared" si="141"/>
        <v>532662.56251532596</v>
      </c>
      <c r="M415" s="14">
        <f t="shared" si="154"/>
        <v>-9057.4515426698999</v>
      </c>
      <c r="N415" s="14">
        <f t="shared" si="155"/>
        <v>3185.7344013699299</v>
      </c>
      <c r="O415" s="25">
        <f t="shared" si="142"/>
        <v>161.001739280891</v>
      </c>
      <c r="P415" s="14">
        <f t="shared" si="156"/>
        <v>9601.3713668353193</v>
      </c>
      <c r="Q415" s="25">
        <f t="shared" si="149"/>
        <v>401.13028304697002</v>
      </c>
      <c r="R415" s="14">
        <f t="shared" si="157"/>
        <v>2.3944249787173701</v>
      </c>
      <c r="S415" s="27">
        <f t="shared" si="150"/>
        <v>163.32454000000001</v>
      </c>
      <c r="T415" s="27">
        <f t="shared" si="151"/>
        <v>1.89669666666667</v>
      </c>
      <c r="U415" s="16">
        <f t="shared" si="143"/>
        <v>-2.3228007191090101</v>
      </c>
      <c r="V415" s="16">
        <f t="shared" si="144"/>
        <v>0.49772831205070001</v>
      </c>
      <c r="W415" s="56">
        <f t="shared" si="145"/>
        <v>58330.167999999998</v>
      </c>
      <c r="X415" s="51">
        <f t="shared" si="152"/>
        <v>69130.168000000005</v>
      </c>
      <c r="Y415" s="51">
        <f t="shared" si="153"/>
        <v>130.16800000000501</v>
      </c>
      <c r="Z415" s="52">
        <f t="shared" si="146"/>
        <v>-139.368043146541</v>
      </c>
      <c r="AA415" s="52">
        <f t="shared" si="147"/>
        <v>29.863698723041999</v>
      </c>
      <c r="AB415" s="48">
        <f t="shared" si="148"/>
        <v>96.013713668353205</v>
      </c>
      <c r="AC415" s="48"/>
      <c r="AD415" s="48"/>
    </row>
    <row r="416" spans="1:30" x14ac:dyDescent="0.3">
      <c r="A416" s="10">
        <v>457519</v>
      </c>
      <c r="B416" s="10">
        <v>3072.8380000000002</v>
      </c>
      <c r="C416" s="10" t="s">
        <v>49</v>
      </c>
      <c r="D416" s="10" t="s">
        <v>1045</v>
      </c>
      <c r="E416" s="10">
        <v>404</v>
      </c>
      <c r="F416" s="12">
        <f t="shared" si="140"/>
        <v>409.5</v>
      </c>
      <c r="H416" s="13">
        <f t="shared" si="137"/>
        <v>39.4814694444444</v>
      </c>
      <c r="I416" s="14">
        <f t="shared" si="138"/>
        <v>52.568827777777798</v>
      </c>
      <c r="J416" s="29">
        <f t="shared" si="136"/>
        <v>0.48146944444439999</v>
      </c>
      <c r="K416" s="25">
        <f t="shared" si="139"/>
        <v>5826849.7925578598</v>
      </c>
      <c r="L416" s="14">
        <f t="shared" si="141"/>
        <v>532646.06137600797</v>
      </c>
      <c r="M416" s="14">
        <f t="shared" si="154"/>
        <v>-9012.1207336299103</v>
      </c>
      <c r="N416" s="14">
        <f t="shared" si="155"/>
        <v>3169.2332620519401</v>
      </c>
      <c r="O416" s="25">
        <f t="shared" si="142"/>
        <v>161.00489153381599</v>
      </c>
      <c r="P416" s="14">
        <f t="shared" si="156"/>
        <v>9553.1334957080198</v>
      </c>
      <c r="Q416" s="25">
        <f t="shared" si="149"/>
        <v>398.20284584699402</v>
      </c>
      <c r="R416" s="14">
        <f t="shared" si="157"/>
        <v>2.3889496009660198</v>
      </c>
      <c r="S416" s="27">
        <f t="shared" si="150"/>
        <v>163.32454000000001</v>
      </c>
      <c r="T416" s="27">
        <f t="shared" si="151"/>
        <v>1.89669666666667</v>
      </c>
      <c r="U416" s="16">
        <f t="shared" si="143"/>
        <v>-2.3196484661840202</v>
      </c>
      <c r="V416" s="16">
        <f t="shared" si="144"/>
        <v>0.49225293429935002</v>
      </c>
      <c r="W416" s="56">
        <f t="shared" si="145"/>
        <v>58330.608</v>
      </c>
      <c r="X416" s="51">
        <f t="shared" si="152"/>
        <v>69130.607999999993</v>
      </c>
      <c r="Y416" s="51">
        <f t="shared" si="153"/>
        <v>130.60799999999301</v>
      </c>
      <c r="Z416" s="52">
        <f t="shared" si="146"/>
        <v>-139.17890797104101</v>
      </c>
      <c r="AA416" s="52">
        <f t="shared" si="147"/>
        <v>29.535176057960999</v>
      </c>
      <c r="AB416" s="48">
        <f t="shared" si="148"/>
        <v>95.531334957080205</v>
      </c>
      <c r="AC416" s="48"/>
      <c r="AD416" s="48"/>
    </row>
    <row r="417" spans="1:30" x14ac:dyDescent="0.3">
      <c r="A417" s="10">
        <v>457531</v>
      </c>
      <c r="B417" s="10">
        <v>3072.9180000000001</v>
      </c>
      <c r="C417" s="10" t="s">
        <v>1046</v>
      </c>
      <c r="D417" s="10" t="s">
        <v>1047</v>
      </c>
      <c r="E417" s="10">
        <v>405</v>
      </c>
      <c r="F417" s="12">
        <f t="shared" si="140"/>
        <v>410.5</v>
      </c>
      <c r="H417" s="13">
        <f t="shared" si="137"/>
        <v>39.481427777777803</v>
      </c>
      <c r="I417" s="14">
        <f t="shared" si="138"/>
        <v>52.568891666666701</v>
      </c>
      <c r="J417" s="29">
        <f t="shared" si="136"/>
        <v>0.48142777777780299</v>
      </c>
      <c r="K417" s="25">
        <f t="shared" si="139"/>
        <v>5826856.8831979604</v>
      </c>
      <c r="L417" s="14">
        <f t="shared" si="141"/>
        <v>532643.18874501996</v>
      </c>
      <c r="M417" s="14">
        <f t="shared" si="154"/>
        <v>-9005.0300935292598</v>
      </c>
      <c r="N417" s="14">
        <f t="shared" si="155"/>
        <v>3166.3606310639302</v>
      </c>
      <c r="O417" s="25">
        <f t="shared" si="142"/>
        <v>161.007038243149</v>
      </c>
      <c r="P417" s="14">
        <f t="shared" si="156"/>
        <v>9545.4914295346407</v>
      </c>
      <c r="Q417" s="25">
        <f t="shared" si="149"/>
        <v>399.21430804408902</v>
      </c>
      <c r="R417" s="14">
        <f t="shared" si="157"/>
        <v>2.39693978633824</v>
      </c>
      <c r="S417" s="27">
        <f t="shared" si="150"/>
        <v>163.32454000000001</v>
      </c>
      <c r="T417" s="27">
        <f t="shared" si="151"/>
        <v>1.89669666666667</v>
      </c>
      <c r="U417" s="16">
        <f t="shared" si="143"/>
        <v>-2.3175017568510201</v>
      </c>
      <c r="V417" s="16">
        <f t="shared" si="144"/>
        <v>0.50024311967156998</v>
      </c>
      <c r="W417" s="56">
        <f t="shared" si="145"/>
        <v>58330.688000000002</v>
      </c>
      <c r="X417" s="51">
        <f t="shared" si="152"/>
        <v>69130.687999999995</v>
      </c>
      <c r="Y417" s="51">
        <f t="shared" si="153"/>
        <v>130.68799999999499</v>
      </c>
      <c r="Z417" s="52">
        <f t="shared" si="146"/>
        <v>-139.050105411061</v>
      </c>
      <c r="AA417" s="52">
        <f t="shared" si="147"/>
        <v>30.0145871802942</v>
      </c>
      <c r="AB417" s="48">
        <f t="shared" si="148"/>
        <v>95.454914295346398</v>
      </c>
      <c r="AC417" s="48"/>
      <c r="AD417" s="48"/>
    </row>
    <row r="418" spans="1:30" x14ac:dyDescent="0.3">
      <c r="A418" s="10">
        <v>457537</v>
      </c>
      <c r="B418" s="10">
        <v>3072.9580000000001</v>
      </c>
      <c r="C418" s="10" t="s">
        <v>1046</v>
      </c>
      <c r="D418" s="10" t="s">
        <v>1047</v>
      </c>
      <c r="E418" s="10">
        <v>405</v>
      </c>
      <c r="F418" s="12">
        <f t="shared" si="140"/>
        <v>410.5</v>
      </c>
      <c r="H418" s="13">
        <f t="shared" si="137"/>
        <v>39.481427777777803</v>
      </c>
      <c r="I418" s="14">
        <f t="shared" si="138"/>
        <v>52.568891666666701</v>
      </c>
      <c r="J418" s="29">
        <f t="shared" si="136"/>
        <v>0.48142777777780299</v>
      </c>
      <c r="K418" s="25">
        <f t="shared" si="139"/>
        <v>5826856.8831979604</v>
      </c>
      <c r="L418" s="14">
        <f t="shared" si="141"/>
        <v>532643.18874501996</v>
      </c>
      <c r="M418" s="14">
        <f t="shared" si="154"/>
        <v>-9005.0300935292598</v>
      </c>
      <c r="N418" s="14">
        <f t="shared" si="155"/>
        <v>3166.3606310639302</v>
      </c>
      <c r="O418" s="25">
        <f t="shared" si="142"/>
        <v>161.007038243149</v>
      </c>
      <c r="P418" s="14">
        <f t="shared" si="156"/>
        <v>9545.4914295346407</v>
      </c>
      <c r="Q418" s="25">
        <f t="shared" si="149"/>
        <v>399.21430804408902</v>
      </c>
      <c r="R418" s="14">
        <f t="shared" si="157"/>
        <v>2.39693978633824</v>
      </c>
      <c r="S418" s="27">
        <f t="shared" si="150"/>
        <v>163.32454000000001</v>
      </c>
      <c r="T418" s="27">
        <f t="shared" si="151"/>
        <v>1.89669666666667</v>
      </c>
      <c r="U418" s="16">
        <f t="shared" si="143"/>
        <v>-2.3175017568510201</v>
      </c>
      <c r="V418" s="16">
        <f t="shared" si="144"/>
        <v>0.50024311967156998</v>
      </c>
      <c r="W418" s="56">
        <f t="shared" si="145"/>
        <v>58330.728000000003</v>
      </c>
      <c r="X418" s="51">
        <f t="shared" si="152"/>
        <v>69130.728000000003</v>
      </c>
      <c r="Y418" s="51">
        <f t="shared" si="153"/>
        <v>130.72800000000299</v>
      </c>
      <c r="Z418" s="52">
        <f t="shared" si="146"/>
        <v>-139.050105411061</v>
      </c>
      <c r="AA418" s="52">
        <f t="shared" si="147"/>
        <v>30.0145871802942</v>
      </c>
      <c r="AB418" s="48">
        <f t="shared" si="148"/>
        <v>95.454914295346398</v>
      </c>
      <c r="AC418" s="48"/>
      <c r="AD418" s="48"/>
    </row>
    <row r="419" spans="1:30" x14ac:dyDescent="0.3">
      <c r="A419" s="10">
        <v>458091</v>
      </c>
      <c r="B419" s="10">
        <v>3076.6779999999999</v>
      </c>
      <c r="C419" s="10" t="s">
        <v>1048</v>
      </c>
      <c r="D419" s="10" t="s">
        <v>1049</v>
      </c>
      <c r="E419" s="10">
        <v>385</v>
      </c>
      <c r="F419" s="12">
        <f t="shared" si="140"/>
        <v>390.5</v>
      </c>
      <c r="H419" s="13">
        <f t="shared" si="137"/>
        <v>39.4797333333333</v>
      </c>
      <c r="I419" s="14">
        <f t="shared" si="138"/>
        <v>52.571786111111102</v>
      </c>
      <c r="J419" s="29">
        <f t="shared" si="136"/>
        <v>0.47973333333329998</v>
      </c>
      <c r="K419" s="25">
        <f t="shared" si="139"/>
        <v>5827178.2089357497</v>
      </c>
      <c r="L419" s="14">
        <f t="shared" si="141"/>
        <v>532526.15610155498</v>
      </c>
      <c r="M419" s="14">
        <f t="shared" si="154"/>
        <v>-8683.7043557399793</v>
      </c>
      <c r="N419" s="14">
        <f t="shared" si="155"/>
        <v>3049.3279875989501</v>
      </c>
      <c r="O419" s="25">
        <f t="shared" si="142"/>
        <v>161.030809866037</v>
      </c>
      <c r="P419" s="14">
        <f t="shared" si="156"/>
        <v>9203.5385865357093</v>
      </c>
      <c r="Q419" s="25">
        <f t="shared" si="149"/>
        <v>379.71780865259802</v>
      </c>
      <c r="R419" s="14">
        <f t="shared" si="157"/>
        <v>2.3645693051016101</v>
      </c>
      <c r="S419" s="27">
        <f t="shared" si="150"/>
        <v>163.32454000000001</v>
      </c>
      <c r="T419" s="27">
        <f t="shared" si="151"/>
        <v>1.89669666666667</v>
      </c>
      <c r="U419" s="16">
        <f t="shared" si="143"/>
        <v>-2.2937301339630101</v>
      </c>
      <c r="V419" s="16">
        <f t="shared" si="144"/>
        <v>0.46787263843493998</v>
      </c>
      <c r="W419" s="56">
        <f t="shared" si="145"/>
        <v>58334.447999999997</v>
      </c>
      <c r="X419" s="51">
        <f t="shared" si="152"/>
        <v>69134.448000000004</v>
      </c>
      <c r="Y419" s="51">
        <f t="shared" si="153"/>
        <v>134.44800000000399</v>
      </c>
      <c r="Z419" s="52">
        <f t="shared" si="146"/>
        <v>-137.623808037781</v>
      </c>
      <c r="AA419" s="52">
        <f t="shared" si="147"/>
        <v>28.072358306096401</v>
      </c>
      <c r="AB419" s="48">
        <f t="shared" si="148"/>
        <v>92.0353858653571</v>
      </c>
      <c r="AC419" s="48"/>
      <c r="AD419" s="48"/>
    </row>
    <row r="420" spans="1:30" x14ac:dyDescent="0.3">
      <c r="A420" s="10">
        <v>458103</v>
      </c>
      <c r="B420" s="10">
        <v>3076.7579999999998</v>
      </c>
      <c r="C420" s="10" t="s">
        <v>1050</v>
      </c>
      <c r="D420" s="10" t="s">
        <v>1051</v>
      </c>
      <c r="E420" s="10">
        <v>386</v>
      </c>
      <c r="F420" s="12">
        <f t="shared" si="140"/>
        <v>391.5</v>
      </c>
      <c r="H420" s="13">
        <f t="shared" si="137"/>
        <v>39.479691666666703</v>
      </c>
      <c r="I420" s="14">
        <f t="shared" si="138"/>
        <v>52.571874999999999</v>
      </c>
      <c r="J420" s="29">
        <f t="shared" si="136"/>
        <v>0.47969166666670299</v>
      </c>
      <c r="K420" s="25">
        <f t="shared" si="139"/>
        <v>5827188.0816250499</v>
      </c>
      <c r="L420" s="14">
        <f t="shared" si="141"/>
        <v>532523.26533327799</v>
      </c>
      <c r="M420" s="14">
        <f t="shared" si="154"/>
        <v>-8673.8316664397698</v>
      </c>
      <c r="N420" s="14">
        <f t="shared" si="155"/>
        <v>3046.4372193219601</v>
      </c>
      <c r="O420" s="25">
        <f t="shared" si="142"/>
        <v>161.02742232729099</v>
      </c>
      <c r="P420" s="14">
        <f t="shared" si="156"/>
        <v>9193.2657695186608</v>
      </c>
      <c r="Q420" s="25">
        <f t="shared" si="149"/>
        <v>380.73265046438001</v>
      </c>
      <c r="R420" s="14">
        <f t="shared" si="157"/>
        <v>2.3735433259994601</v>
      </c>
      <c r="S420" s="27">
        <f t="shared" si="150"/>
        <v>163.32454000000001</v>
      </c>
      <c r="T420" s="27">
        <f t="shared" si="151"/>
        <v>1.89669666666667</v>
      </c>
      <c r="U420" s="16">
        <f t="shared" si="143"/>
        <v>-2.2971176727090201</v>
      </c>
      <c r="V420" s="16">
        <f t="shared" si="144"/>
        <v>0.47684665933279002</v>
      </c>
      <c r="W420" s="56">
        <f t="shared" si="145"/>
        <v>58334.527999999998</v>
      </c>
      <c r="X420" s="51">
        <f t="shared" si="152"/>
        <v>69134.528000000006</v>
      </c>
      <c r="Y420" s="51">
        <f t="shared" si="153"/>
        <v>134.52800000000599</v>
      </c>
      <c r="Z420" s="52">
        <f t="shared" si="146"/>
        <v>-137.827060362541</v>
      </c>
      <c r="AA420" s="52">
        <f t="shared" si="147"/>
        <v>28.610799559967401</v>
      </c>
      <c r="AB420" s="48">
        <f t="shared" si="148"/>
        <v>91.932657695186606</v>
      </c>
      <c r="AC420" s="48"/>
      <c r="AD420" s="48"/>
    </row>
    <row r="421" spans="1:30" x14ac:dyDescent="0.3">
      <c r="A421" s="10">
        <v>458109</v>
      </c>
      <c r="B421" s="10">
        <v>3076.7979999999998</v>
      </c>
      <c r="C421" s="10" t="s">
        <v>1050</v>
      </c>
      <c r="D421" s="10" t="s">
        <v>1051</v>
      </c>
      <c r="E421" s="10">
        <v>386</v>
      </c>
      <c r="F421" s="12">
        <f t="shared" si="140"/>
        <v>391.5</v>
      </c>
      <c r="H421" s="13">
        <f t="shared" si="137"/>
        <v>39.479691666666703</v>
      </c>
      <c r="I421" s="14">
        <f t="shared" si="138"/>
        <v>52.571874999999999</v>
      </c>
      <c r="J421" s="29">
        <f t="shared" si="136"/>
        <v>0.47969166666670299</v>
      </c>
      <c r="K421" s="25">
        <f t="shared" si="139"/>
        <v>5827188.0816250499</v>
      </c>
      <c r="L421" s="14">
        <f t="shared" si="141"/>
        <v>532523.26533327799</v>
      </c>
      <c r="M421" s="14">
        <f t="shared" si="154"/>
        <v>-8673.8316664397698</v>
      </c>
      <c r="N421" s="14">
        <f t="shared" si="155"/>
        <v>3046.4372193219601</v>
      </c>
      <c r="O421" s="25">
        <f t="shared" si="142"/>
        <v>161.02742232729099</v>
      </c>
      <c r="P421" s="14">
        <f t="shared" si="156"/>
        <v>9193.2657695186608</v>
      </c>
      <c r="Q421" s="25">
        <f t="shared" si="149"/>
        <v>380.73265046438001</v>
      </c>
      <c r="R421" s="14">
        <f t="shared" si="157"/>
        <v>2.3735433259994601</v>
      </c>
      <c r="S421" s="27">
        <f t="shared" si="150"/>
        <v>163.32454000000001</v>
      </c>
      <c r="T421" s="27">
        <f t="shared" si="151"/>
        <v>1.89669666666667</v>
      </c>
      <c r="U421" s="16">
        <f t="shared" si="143"/>
        <v>-2.2971176727090201</v>
      </c>
      <c r="V421" s="16">
        <f t="shared" si="144"/>
        <v>0.47684665933279002</v>
      </c>
      <c r="W421" s="56">
        <f t="shared" si="145"/>
        <v>58334.567999999999</v>
      </c>
      <c r="X421" s="51">
        <f t="shared" si="152"/>
        <v>69134.567999999999</v>
      </c>
      <c r="Y421" s="51">
        <f t="shared" si="153"/>
        <v>134.56799999999899</v>
      </c>
      <c r="Z421" s="52">
        <f t="shared" si="146"/>
        <v>-137.827060362541</v>
      </c>
      <c r="AA421" s="52">
        <f t="shared" si="147"/>
        <v>28.610799559967401</v>
      </c>
      <c r="AB421" s="48">
        <f t="shared" si="148"/>
        <v>91.932657695186606</v>
      </c>
      <c r="AC421" s="48"/>
      <c r="AD421" s="48"/>
    </row>
    <row r="422" spans="1:30" x14ac:dyDescent="0.3">
      <c r="A422" s="10">
        <v>458121</v>
      </c>
      <c r="B422" s="10">
        <v>3076.8780000000002</v>
      </c>
      <c r="C422" s="10" t="s">
        <v>240</v>
      </c>
      <c r="D422" s="10" t="s">
        <v>1052</v>
      </c>
      <c r="E422" s="10">
        <v>386</v>
      </c>
      <c r="F422" s="12">
        <f t="shared" si="140"/>
        <v>391.5</v>
      </c>
      <c r="H422" s="13">
        <f t="shared" si="137"/>
        <v>39.479647222222198</v>
      </c>
      <c r="I422" s="14">
        <f t="shared" si="138"/>
        <v>52.571961111111101</v>
      </c>
      <c r="J422" s="29">
        <f t="shared" si="136"/>
        <v>0.47964722222219802</v>
      </c>
      <c r="K422" s="25">
        <f t="shared" si="139"/>
        <v>5827197.64395558</v>
      </c>
      <c r="L422" s="14">
        <f t="shared" si="141"/>
        <v>532520.18829850794</v>
      </c>
      <c r="M422" s="14">
        <f t="shared" si="154"/>
        <v>-8664.2693359097393</v>
      </c>
      <c r="N422" s="14">
        <f t="shared" si="155"/>
        <v>3043.3601845519102</v>
      </c>
      <c r="O422" s="25">
        <f t="shared" si="142"/>
        <v>161.02576545473201</v>
      </c>
      <c r="P422" s="14">
        <f t="shared" si="156"/>
        <v>9183.2240709949801</v>
      </c>
      <c r="Q422" s="25">
        <f t="shared" si="149"/>
        <v>380.74714234403598</v>
      </c>
      <c r="R422" s="14">
        <f t="shared" si="157"/>
        <v>2.3762307384469801</v>
      </c>
      <c r="S422" s="27">
        <f t="shared" si="150"/>
        <v>163.32454000000001</v>
      </c>
      <c r="T422" s="27">
        <f t="shared" si="151"/>
        <v>1.89669666666667</v>
      </c>
      <c r="U422" s="16">
        <f t="shared" si="143"/>
        <v>-2.298774545268</v>
      </c>
      <c r="V422" s="16">
        <f t="shared" si="144"/>
        <v>0.47953407178030999</v>
      </c>
      <c r="W422" s="56">
        <f t="shared" si="145"/>
        <v>58334.648000000001</v>
      </c>
      <c r="X422" s="51">
        <f t="shared" si="152"/>
        <v>69134.648000000001</v>
      </c>
      <c r="Y422" s="51">
        <f t="shared" si="153"/>
        <v>134.64800000000099</v>
      </c>
      <c r="Z422" s="52">
        <f t="shared" si="146"/>
        <v>-137.92647271608001</v>
      </c>
      <c r="AA422" s="52">
        <f t="shared" si="147"/>
        <v>28.7720443068186</v>
      </c>
      <c r="AB422" s="48">
        <f t="shared" si="148"/>
        <v>91.832240709949801</v>
      </c>
      <c r="AC422" s="48"/>
      <c r="AD422" s="48"/>
    </row>
    <row r="423" spans="1:30" x14ac:dyDescent="0.3">
      <c r="A423" s="10">
        <v>458133</v>
      </c>
      <c r="B423" s="10">
        <v>3076.9580000000001</v>
      </c>
      <c r="C423" s="10" t="s">
        <v>1053</v>
      </c>
      <c r="D423" s="10" t="s">
        <v>1054</v>
      </c>
      <c r="E423" s="10">
        <v>385</v>
      </c>
      <c r="F423" s="12">
        <f t="shared" si="140"/>
        <v>390.5</v>
      </c>
      <c r="H423" s="13">
        <f t="shared" si="137"/>
        <v>39.479602777777799</v>
      </c>
      <c r="I423" s="14">
        <f t="shared" si="138"/>
        <v>52.572024999999996</v>
      </c>
      <c r="J423" s="29">
        <f t="shared" si="136"/>
        <v>0.47960277777779903</v>
      </c>
      <c r="K423" s="25">
        <f t="shared" si="139"/>
        <v>5827204.7334198998</v>
      </c>
      <c r="L423" s="14">
        <f t="shared" si="141"/>
        <v>532517.127713711</v>
      </c>
      <c r="M423" s="14">
        <f t="shared" si="154"/>
        <v>-8657.1798715898694</v>
      </c>
      <c r="N423" s="14">
        <f t="shared" si="155"/>
        <v>3040.2995997549701</v>
      </c>
      <c r="O423" s="25">
        <f t="shared" si="142"/>
        <v>161.02912587792801</v>
      </c>
      <c r="P423" s="14">
        <f t="shared" si="156"/>
        <v>9175.5209653365691</v>
      </c>
      <c r="Q423" s="25">
        <f t="shared" si="149"/>
        <v>379.75824850185103</v>
      </c>
      <c r="R423" s="14">
        <f t="shared" si="157"/>
        <v>2.3720464213108499</v>
      </c>
      <c r="S423" s="27">
        <f t="shared" si="150"/>
        <v>163.32454000000001</v>
      </c>
      <c r="T423" s="27">
        <f t="shared" si="151"/>
        <v>1.89669666666667</v>
      </c>
      <c r="U423" s="16">
        <f t="shared" si="143"/>
        <v>-2.2954141220720001</v>
      </c>
      <c r="V423" s="16">
        <f t="shared" si="144"/>
        <v>0.47534975464418</v>
      </c>
      <c r="W423" s="56">
        <f t="shared" si="145"/>
        <v>58334.728000000003</v>
      </c>
      <c r="X423" s="51">
        <f t="shared" si="152"/>
        <v>69134.728000000003</v>
      </c>
      <c r="Y423" s="51">
        <f t="shared" si="153"/>
        <v>134.72800000000299</v>
      </c>
      <c r="Z423" s="52">
        <f t="shared" si="146"/>
        <v>-137.72484732432</v>
      </c>
      <c r="AA423" s="52">
        <f t="shared" si="147"/>
        <v>28.520985278650802</v>
      </c>
      <c r="AB423" s="48">
        <f t="shared" si="148"/>
        <v>91.755209653365696</v>
      </c>
      <c r="AC423" s="48"/>
      <c r="AD423" s="48"/>
    </row>
    <row r="424" spans="1:30" ht="15" thickBot="1" x14ac:dyDescent="0.35">
      <c r="A424" s="10">
        <v>458151</v>
      </c>
      <c r="B424" s="10">
        <v>3077.078</v>
      </c>
      <c r="C424" s="10" t="s">
        <v>1055</v>
      </c>
      <c r="D424" s="10" t="s">
        <v>1056</v>
      </c>
      <c r="E424" s="10">
        <v>384</v>
      </c>
      <c r="F424" s="12">
        <f t="shared" si="140"/>
        <v>389.5</v>
      </c>
      <c r="H424" s="13">
        <f t="shared" si="137"/>
        <v>39.479563888888897</v>
      </c>
      <c r="I424" s="14">
        <f t="shared" si="138"/>
        <v>52.572111111111099</v>
      </c>
      <c r="J424" s="29">
        <f t="shared" si="136"/>
        <v>0.47956388888889701</v>
      </c>
      <c r="K424" s="25">
        <f t="shared" si="139"/>
        <v>5827214.2982580904</v>
      </c>
      <c r="L424" s="14">
        <f t="shared" si="141"/>
        <v>532514.42736522097</v>
      </c>
      <c r="M424" s="14">
        <f t="shared" si="154"/>
        <v>-8647.6150333993101</v>
      </c>
      <c r="N424" s="14">
        <f t="shared" si="155"/>
        <v>3037.59925126493</v>
      </c>
      <c r="O424" s="25">
        <f t="shared" si="142"/>
        <v>161.02524078304299</v>
      </c>
      <c r="P424" s="14">
        <f t="shared" si="156"/>
        <v>9165.6017247728505</v>
      </c>
      <c r="Q424" s="25">
        <f t="shared" si="149"/>
        <v>378.77253610287403</v>
      </c>
      <c r="R424" s="14">
        <f t="shared" si="157"/>
        <v>2.3684478358642802</v>
      </c>
      <c r="S424" s="27">
        <f t="shared" si="150"/>
        <v>163.32454000000001</v>
      </c>
      <c r="T424" s="27">
        <f t="shared" si="151"/>
        <v>1.89669666666667</v>
      </c>
      <c r="U424" s="16">
        <f t="shared" si="143"/>
        <v>-2.2992992169570199</v>
      </c>
      <c r="V424" s="16">
        <f t="shared" si="144"/>
        <v>0.47175116919761001</v>
      </c>
      <c r="W424" s="56">
        <f t="shared" si="145"/>
        <v>58334.847999999904</v>
      </c>
      <c r="X424" s="51">
        <f t="shared" si="152"/>
        <v>69134.847999999896</v>
      </c>
      <c r="Y424" s="51">
        <f t="shared" si="153"/>
        <v>134.84799999989599</v>
      </c>
      <c r="Z424" s="52">
        <f t="shared" si="146"/>
        <v>-137.957953017421</v>
      </c>
      <c r="AA424" s="52">
        <f t="shared" si="147"/>
        <v>28.305070151856601</v>
      </c>
      <c r="AB424" s="48">
        <f t="shared" si="148"/>
        <v>91.656017247728499</v>
      </c>
      <c r="AC424" s="48"/>
      <c r="AD424" s="48"/>
    </row>
    <row r="425" spans="1:30" s="81" customFormat="1" ht="15" thickBot="1" x14ac:dyDescent="0.35">
      <c r="A425" s="10">
        <v>458163</v>
      </c>
      <c r="B425" s="10">
        <v>3077.1579999999999</v>
      </c>
      <c r="C425" s="10" t="s">
        <v>1057</v>
      </c>
      <c r="D425" s="10" t="s">
        <v>1058</v>
      </c>
      <c r="E425" s="10">
        <v>383</v>
      </c>
      <c r="F425" s="88">
        <f t="shared" si="140"/>
        <v>388.5</v>
      </c>
      <c r="G425" s="88"/>
      <c r="H425" s="89">
        <f t="shared" si="137"/>
        <v>39.479516666666697</v>
      </c>
      <c r="I425" s="90">
        <f t="shared" si="138"/>
        <v>52.572177777777803</v>
      </c>
      <c r="J425" s="91">
        <f t="shared" si="136"/>
        <v>0.47951666666669701</v>
      </c>
      <c r="K425" s="90">
        <f t="shared" si="139"/>
        <v>5827221.6955829598</v>
      </c>
      <c r="L425" s="90">
        <f t="shared" si="141"/>
        <v>532511.17641250696</v>
      </c>
      <c r="M425" s="90">
        <f t="shared" si="154"/>
        <v>-8640.2177085299008</v>
      </c>
      <c r="N425" s="90">
        <f t="shared" si="155"/>
        <v>3034.3482985509299</v>
      </c>
      <c r="O425" s="90">
        <f t="shared" si="142"/>
        <v>161.02909275689299</v>
      </c>
      <c r="P425" s="90">
        <f t="shared" si="156"/>
        <v>9157.5450666492798</v>
      </c>
      <c r="Q425" s="90">
        <f t="shared" si="149"/>
        <v>377.78412948078</v>
      </c>
      <c r="R425" s="90">
        <f t="shared" si="157"/>
        <v>2.3643433252406698</v>
      </c>
      <c r="S425" s="92">
        <f t="shared" si="150"/>
        <v>163.32454000000001</v>
      </c>
      <c r="T425" s="92">
        <f t="shared" si="151"/>
        <v>1.89669666666667</v>
      </c>
      <c r="U425" s="93">
        <f t="shared" si="143"/>
        <v>-2.2954472431070201</v>
      </c>
      <c r="V425" s="93">
        <f t="shared" si="144"/>
        <v>0.46764665857400001</v>
      </c>
      <c r="W425" s="94">
        <f t="shared" si="145"/>
        <v>58334.928</v>
      </c>
      <c r="X425" s="51">
        <f t="shared" si="152"/>
        <v>69134.928</v>
      </c>
      <c r="Y425" s="95">
        <f t="shared" si="153"/>
        <v>134.928</v>
      </c>
      <c r="Z425" s="96">
        <f t="shared" si="146"/>
        <v>-137.72683458642101</v>
      </c>
      <c r="AA425" s="96">
        <f t="shared" si="147"/>
        <v>28.05879951444</v>
      </c>
      <c r="AB425" s="84">
        <f t="shared" si="148"/>
        <v>91.575450666492799</v>
      </c>
      <c r="AC425" s="84"/>
      <c r="AD425" s="84"/>
    </row>
    <row r="426" spans="1:30" x14ac:dyDescent="0.3">
      <c r="A426" s="10">
        <v>458175</v>
      </c>
      <c r="B426" s="10">
        <v>3077.2379999999998</v>
      </c>
      <c r="C426" s="10" t="s">
        <v>1059</v>
      </c>
      <c r="D426" s="10" t="s">
        <v>1060</v>
      </c>
      <c r="E426" s="10">
        <v>382</v>
      </c>
      <c r="F426" s="12">
        <f t="shared" si="140"/>
        <v>387.5</v>
      </c>
      <c r="H426" s="13">
        <f t="shared" si="137"/>
        <v>39.479472222222199</v>
      </c>
      <c r="I426" s="14">
        <f t="shared" si="138"/>
        <v>52.572261111111096</v>
      </c>
      <c r="J426" s="29">
        <f t="shared" si="136"/>
        <v>0.47947222222219898</v>
      </c>
      <c r="K426" s="25">
        <f t="shared" si="139"/>
        <v>5827230.9488128601</v>
      </c>
      <c r="L426" s="14">
        <f t="shared" si="141"/>
        <v>532508.10147568199</v>
      </c>
      <c r="M426" s="14">
        <f t="shared" si="154"/>
        <v>-8630.9644786296394</v>
      </c>
      <c r="N426" s="14">
        <f t="shared" si="155"/>
        <v>3031.2733617259601</v>
      </c>
      <c r="O426" s="25">
        <f t="shared" si="142"/>
        <v>161.028060397031</v>
      </c>
      <c r="P426" s="14">
        <f t="shared" si="156"/>
        <v>9147.7956921258392</v>
      </c>
      <c r="Q426" s="25">
        <f t="shared" si="149"/>
        <v>376.79814501164498</v>
      </c>
      <c r="R426" s="14">
        <f t="shared" si="157"/>
        <v>2.3606837685953401</v>
      </c>
      <c r="S426" s="27">
        <f t="shared" si="150"/>
        <v>163.32454000000001</v>
      </c>
      <c r="T426" s="27">
        <f t="shared" si="151"/>
        <v>1.89669666666667</v>
      </c>
      <c r="U426" s="16">
        <f t="shared" si="143"/>
        <v>-2.29647960296901</v>
      </c>
      <c r="V426" s="16">
        <f t="shared" si="144"/>
        <v>0.46398710192866999</v>
      </c>
      <c r="W426" s="56">
        <f t="shared" si="145"/>
        <v>58335.008000000002</v>
      </c>
      <c r="X426" s="51">
        <f t="shared" si="152"/>
        <v>69135.008000000002</v>
      </c>
      <c r="Y426" s="51">
        <f t="shared" si="153"/>
        <v>135.008000000002</v>
      </c>
      <c r="Z426" s="52">
        <f t="shared" si="146"/>
        <v>-137.78877617814101</v>
      </c>
      <c r="AA426" s="52">
        <f t="shared" si="147"/>
        <v>27.839226115720201</v>
      </c>
      <c r="AB426" s="48">
        <f t="shared" si="148"/>
        <v>91.477956921258397</v>
      </c>
      <c r="AC426" s="48"/>
      <c r="AD426" s="48"/>
    </row>
    <row r="427" spans="1:30" x14ac:dyDescent="0.3">
      <c r="A427" s="10">
        <v>458197</v>
      </c>
      <c r="B427" s="10">
        <v>3077.3980000000001</v>
      </c>
      <c r="C427" s="10" t="s">
        <v>314</v>
      </c>
      <c r="D427" s="10" t="s">
        <v>1061</v>
      </c>
      <c r="E427" s="10">
        <v>381</v>
      </c>
      <c r="F427" s="12">
        <f t="shared" si="140"/>
        <v>386.5</v>
      </c>
      <c r="H427" s="13">
        <f t="shared" si="137"/>
        <v>39.479433333333297</v>
      </c>
      <c r="I427" s="14">
        <f t="shared" si="138"/>
        <v>52.572347222222199</v>
      </c>
      <c r="J427" s="29">
        <f t="shared" si="136"/>
        <v>0.47943333333329702</v>
      </c>
      <c r="K427" s="25">
        <f t="shared" si="139"/>
        <v>5827240.5136562902</v>
      </c>
      <c r="L427" s="14">
        <f t="shared" si="141"/>
        <v>532505.40115847799</v>
      </c>
      <c r="M427" s="14">
        <f t="shared" si="154"/>
        <v>-8621.3996351994501</v>
      </c>
      <c r="N427" s="14">
        <f t="shared" si="155"/>
        <v>3028.5730445219601</v>
      </c>
      <c r="O427" s="25">
        <f t="shared" si="142"/>
        <v>161.024162161807</v>
      </c>
      <c r="P427" s="14">
        <f t="shared" si="156"/>
        <v>9137.8764686234499</v>
      </c>
      <c r="Q427" s="25">
        <f t="shared" si="149"/>
        <v>375.81238939324601</v>
      </c>
      <c r="R427" s="14">
        <f t="shared" si="157"/>
        <v>2.3570616844405898</v>
      </c>
      <c r="S427" s="27">
        <f t="shared" si="150"/>
        <v>163.32454000000001</v>
      </c>
      <c r="T427" s="27">
        <f t="shared" si="151"/>
        <v>1.89669666666667</v>
      </c>
      <c r="U427" s="16">
        <f t="shared" si="143"/>
        <v>-2.3003778381930098</v>
      </c>
      <c r="V427" s="16">
        <f t="shared" si="144"/>
        <v>0.46036501777392003</v>
      </c>
      <c r="W427" s="56">
        <f t="shared" si="145"/>
        <v>58335.167999999998</v>
      </c>
      <c r="X427" s="51">
        <f t="shared" si="152"/>
        <v>69135.168000000005</v>
      </c>
      <c r="Y427" s="51">
        <f t="shared" si="153"/>
        <v>135.16800000000501</v>
      </c>
      <c r="Z427" s="52">
        <f t="shared" si="146"/>
        <v>-138.02267029158099</v>
      </c>
      <c r="AA427" s="52">
        <f t="shared" si="147"/>
        <v>27.6219010664352</v>
      </c>
      <c r="AB427" s="48">
        <f t="shared" si="148"/>
        <v>91.378764686234504</v>
      </c>
      <c r="AC427" s="48"/>
      <c r="AD427" s="48"/>
    </row>
    <row r="428" spans="1:30" x14ac:dyDescent="0.3">
      <c r="A428" s="10">
        <v>458243</v>
      </c>
      <c r="B428" s="10">
        <v>3077.7179999999998</v>
      </c>
      <c r="C428" s="10" t="s">
        <v>315</v>
      </c>
      <c r="D428" s="10" t="s">
        <v>1062</v>
      </c>
      <c r="E428" s="10">
        <v>380</v>
      </c>
      <c r="F428" s="12">
        <f t="shared" si="140"/>
        <v>385.5</v>
      </c>
      <c r="H428" s="13">
        <f t="shared" si="137"/>
        <v>39.479238888888901</v>
      </c>
      <c r="I428" s="14">
        <f t="shared" si="138"/>
        <v>52.572647222222201</v>
      </c>
      <c r="J428" s="29">
        <f t="shared" si="136"/>
        <v>0.47923888888890098</v>
      </c>
      <c r="K428" s="25">
        <f t="shared" si="139"/>
        <v>5827273.8097944995</v>
      </c>
      <c r="L428" s="14">
        <f t="shared" si="141"/>
        <v>532491.99622851098</v>
      </c>
      <c r="M428" s="14">
        <f t="shared" si="154"/>
        <v>-8588.1034969901593</v>
      </c>
      <c r="N428" s="14">
        <f t="shared" si="155"/>
        <v>3015.1681145549501</v>
      </c>
      <c r="O428" s="25">
        <f t="shared" si="142"/>
        <v>161.034308907031</v>
      </c>
      <c r="P428" s="14">
        <f t="shared" si="156"/>
        <v>9102.0195799637495</v>
      </c>
      <c r="Q428" s="25">
        <f t="shared" si="149"/>
        <v>374.86375234121402</v>
      </c>
      <c r="R428" s="14">
        <f t="shared" si="157"/>
        <v>2.3603758632192302</v>
      </c>
      <c r="S428" s="27">
        <f t="shared" si="150"/>
        <v>163.32454000000001</v>
      </c>
      <c r="T428" s="27">
        <f t="shared" si="151"/>
        <v>1.89669666666667</v>
      </c>
      <c r="U428" s="16">
        <f t="shared" si="143"/>
        <v>-2.2902310929690102</v>
      </c>
      <c r="V428" s="16">
        <f t="shared" si="144"/>
        <v>0.46367919655256001</v>
      </c>
      <c r="W428" s="56">
        <f t="shared" si="145"/>
        <v>58335.487999999998</v>
      </c>
      <c r="X428" s="51">
        <f t="shared" si="152"/>
        <v>69135.487999999998</v>
      </c>
      <c r="Y428" s="51">
        <f t="shared" si="153"/>
        <v>135.48799999999801</v>
      </c>
      <c r="Z428" s="52">
        <f t="shared" si="146"/>
        <v>-137.41386557814101</v>
      </c>
      <c r="AA428" s="52">
        <f t="shared" si="147"/>
        <v>27.820751793153601</v>
      </c>
      <c r="AB428" s="48">
        <f t="shared" si="148"/>
        <v>91.020195799637506</v>
      </c>
      <c r="AC428" s="48"/>
      <c r="AD428" s="48"/>
    </row>
    <row r="429" spans="1:30" x14ac:dyDescent="0.3">
      <c r="A429" s="10">
        <v>458295</v>
      </c>
      <c r="B429" s="10">
        <v>3078.078</v>
      </c>
      <c r="C429" s="10" t="s">
        <v>316</v>
      </c>
      <c r="D429" s="10" t="s">
        <v>1063</v>
      </c>
      <c r="E429" s="10">
        <v>379</v>
      </c>
      <c r="F429" s="12">
        <f t="shared" si="140"/>
        <v>384.5</v>
      </c>
      <c r="H429" s="13">
        <f t="shared" si="137"/>
        <v>39.479108333333301</v>
      </c>
      <c r="I429" s="14">
        <f t="shared" si="138"/>
        <v>52.572880555555599</v>
      </c>
      <c r="J429" s="29">
        <f t="shared" si="136"/>
        <v>0.479108333333301</v>
      </c>
      <c r="K429" s="25">
        <f t="shared" si="139"/>
        <v>5827299.7161269998</v>
      </c>
      <c r="L429" s="14">
        <f t="shared" si="141"/>
        <v>532482.97229939303</v>
      </c>
      <c r="M429" s="14">
        <f t="shared" si="154"/>
        <v>-8562.1971644898804</v>
      </c>
      <c r="N429" s="14">
        <f t="shared" si="155"/>
        <v>3006.14418543701</v>
      </c>
      <c r="O429" s="25">
        <f t="shared" si="142"/>
        <v>161.03388332819901</v>
      </c>
      <c r="P429" s="14">
        <f t="shared" si="156"/>
        <v>9074.5866653658304</v>
      </c>
      <c r="Q429" s="25">
        <f t="shared" si="149"/>
        <v>373.90291207593901</v>
      </c>
      <c r="R429" s="14">
        <f t="shared" si="157"/>
        <v>2.3614436593535402</v>
      </c>
      <c r="S429" s="27">
        <f t="shared" si="150"/>
        <v>163.32454000000001</v>
      </c>
      <c r="T429" s="27">
        <f t="shared" si="151"/>
        <v>1.89669666666667</v>
      </c>
      <c r="U429" s="16">
        <f t="shared" si="143"/>
        <v>-2.290656671801</v>
      </c>
      <c r="V429" s="16">
        <f t="shared" si="144"/>
        <v>0.46474699268686998</v>
      </c>
      <c r="W429" s="56">
        <f t="shared" si="145"/>
        <v>58335.847999999904</v>
      </c>
      <c r="X429" s="51">
        <f t="shared" si="152"/>
        <v>69135.847999999896</v>
      </c>
      <c r="Y429" s="51">
        <f t="shared" si="153"/>
        <v>135.84799999989599</v>
      </c>
      <c r="Z429" s="52">
        <f t="shared" si="146"/>
        <v>-137.43940030805999</v>
      </c>
      <c r="AA429" s="52">
        <f t="shared" si="147"/>
        <v>27.884819561212201</v>
      </c>
      <c r="AB429" s="48">
        <f t="shared" si="148"/>
        <v>90.745866653658297</v>
      </c>
      <c r="AC429" s="48"/>
      <c r="AD429" s="48"/>
    </row>
    <row r="430" spans="1:30" x14ac:dyDescent="0.3">
      <c r="A430" s="10">
        <v>458389</v>
      </c>
      <c r="B430" s="10">
        <v>3078.7179999999998</v>
      </c>
      <c r="C430" s="10" t="s">
        <v>1064</v>
      </c>
      <c r="D430" s="10" t="s">
        <v>131</v>
      </c>
      <c r="E430" s="10">
        <v>375</v>
      </c>
      <c r="F430" s="12">
        <f t="shared" si="140"/>
        <v>380.5</v>
      </c>
      <c r="H430" s="13">
        <f t="shared" si="137"/>
        <v>39.478830555555597</v>
      </c>
      <c r="I430" s="14">
        <f t="shared" si="138"/>
        <v>52.573352777777799</v>
      </c>
      <c r="J430" s="29">
        <f t="shared" si="136"/>
        <v>0.478830555555597</v>
      </c>
      <c r="K430" s="25">
        <f t="shared" si="139"/>
        <v>5827352.1395615702</v>
      </c>
      <c r="L430" s="14">
        <f t="shared" si="141"/>
        <v>532463.79065707698</v>
      </c>
      <c r="M430" s="14">
        <f t="shared" si="154"/>
        <v>-8509.7737299194505</v>
      </c>
      <c r="N430" s="14">
        <f t="shared" si="155"/>
        <v>2986.9625431209602</v>
      </c>
      <c r="O430" s="25">
        <f t="shared" si="142"/>
        <v>161.03853508913599</v>
      </c>
      <c r="P430" s="14">
        <f t="shared" si="156"/>
        <v>9018.7689940720193</v>
      </c>
      <c r="Q430" s="25">
        <f t="shared" si="149"/>
        <v>369.98222533973399</v>
      </c>
      <c r="R430" s="14">
        <f t="shared" si="157"/>
        <v>2.35113799381952</v>
      </c>
      <c r="S430" s="27">
        <f t="shared" si="150"/>
        <v>163.32454000000001</v>
      </c>
      <c r="T430" s="27">
        <f t="shared" si="151"/>
        <v>1.89669666666667</v>
      </c>
      <c r="U430" s="16">
        <f t="shared" si="143"/>
        <v>-2.2860049108640199</v>
      </c>
      <c r="V430" s="16">
        <f t="shared" si="144"/>
        <v>0.45444132715285002</v>
      </c>
      <c r="W430" s="56">
        <f t="shared" si="145"/>
        <v>58336.487999999998</v>
      </c>
      <c r="X430" s="51">
        <f t="shared" si="152"/>
        <v>69136.487999999998</v>
      </c>
      <c r="Y430" s="51">
        <f t="shared" si="153"/>
        <v>136.48799999999801</v>
      </c>
      <c r="Z430" s="52">
        <f t="shared" si="146"/>
        <v>-137.16029465184101</v>
      </c>
      <c r="AA430" s="52">
        <f t="shared" si="147"/>
        <v>27.266479629170998</v>
      </c>
      <c r="AB430" s="48">
        <f t="shared" si="148"/>
        <v>90.187689940720205</v>
      </c>
      <c r="AC430" s="48"/>
      <c r="AD430" s="48"/>
    </row>
    <row r="431" spans="1:30" x14ac:dyDescent="0.3">
      <c r="A431" s="10">
        <v>458401</v>
      </c>
      <c r="B431" s="10">
        <v>3078.7979999999998</v>
      </c>
      <c r="C431" s="10" t="s">
        <v>1065</v>
      </c>
      <c r="D431" s="10" t="s">
        <v>132</v>
      </c>
      <c r="E431" s="10">
        <v>376</v>
      </c>
      <c r="F431" s="12">
        <f t="shared" si="140"/>
        <v>381.5</v>
      </c>
      <c r="H431" s="13">
        <f t="shared" si="137"/>
        <v>39.4787888888889</v>
      </c>
      <c r="I431" s="14">
        <f t="shared" si="138"/>
        <v>52.573419444444397</v>
      </c>
      <c r="J431" s="29">
        <f t="shared" si="136"/>
        <v>0.47878888888889998</v>
      </c>
      <c r="K431" s="25">
        <f t="shared" si="139"/>
        <v>5827359.5394205404</v>
      </c>
      <c r="L431" s="14">
        <f t="shared" si="141"/>
        <v>532460.91652241501</v>
      </c>
      <c r="M431" s="14">
        <f t="shared" si="154"/>
        <v>-8502.3738709492609</v>
      </c>
      <c r="N431" s="14">
        <f t="shared" si="155"/>
        <v>2984.0884084589702</v>
      </c>
      <c r="O431" s="25">
        <f t="shared" si="142"/>
        <v>161.04019553979299</v>
      </c>
      <c r="P431" s="14">
        <f t="shared" si="156"/>
        <v>9010.8348709151196</v>
      </c>
      <c r="Q431" s="25">
        <f t="shared" si="149"/>
        <v>370.99345948694798</v>
      </c>
      <c r="R431" s="14">
        <f t="shared" si="157"/>
        <v>2.35964477431942</v>
      </c>
      <c r="S431" s="27">
        <f t="shared" si="150"/>
        <v>163.32454000000001</v>
      </c>
      <c r="T431" s="27">
        <f t="shared" si="151"/>
        <v>1.89669666666667</v>
      </c>
      <c r="U431" s="16">
        <f t="shared" si="143"/>
        <v>-2.28434446020702</v>
      </c>
      <c r="V431" s="16">
        <f t="shared" si="144"/>
        <v>0.46294810765275002</v>
      </c>
      <c r="W431" s="56">
        <f t="shared" si="145"/>
        <v>58336.567999999999</v>
      </c>
      <c r="X431" s="51">
        <f t="shared" si="152"/>
        <v>69136.567999999999</v>
      </c>
      <c r="Y431" s="51">
        <f t="shared" si="153"/>
        <v>136.56799999999899</v>
      </c>
      <c r="Z431" s="52">
        <f t="shared" si="146"/>
        <v>-137.06066761242101</v>
      </c>
      <c r="AA431" s="52">
        <f t="shared" si="147"/>
        <v>27.776886459164999</v>
      </c>
      <c r="AB431" s="48">
        <f t="shared" si="148"/>
        <v>90.108348709151201</v>
      </c>
      <c r="AC431" s="48"/>
      <c r="AD431" s="48"/>
    </row>
    <row r="432" spans="1:30" x14ac:dyDescent="0.3">
      <c r="A432" s="10">
        <v>458413</v>
      </c>
      <c r="B432" s="10">
        <v>3078.8780000000002</v>
      </c>
      <c r="C432" s="10" t="s">
        <v>1066</v>
      </c>
      <c r="D432" s="10" t="s">
        <v>317</v>
      </c>
      <c r="E432" s="10">
        <v>376</v>
      </c>
      <c r="F432" s="12">
        <f t="shared" si="140"/>
        <v>381.5</v>
      </c>
      <c r="H432" s="13">
        <f t="shared" si="137"/>
        <v>39.478749999999998</v>
      </c>
      <c r="I432" s="14">
        <f t="shared" si="138"/>
        <v>52.573505555555599</v>
      </c>
      <c r="J432" s="29">
        <f t="shared" si="136"/>
        <v>0.47874999999999801</v>
      </c>
      <c r="K432" s="25">
        <f t="shared" si="139"/>
        <v>5827369.1042912602</v>
      </c>
      <c r="L432" s="14">
        <f t="shared" si="141"/>
        <v>532458.21636438603</v>
      </c>
      <c r="M432" s="14">
        <f t="shared" si="154"/>
        <v>-8492.8090002294593</v>
      </c>
      <c r="N432" s="14">
        <f t="shared" si="155"/>
        <v>2981.38825043</v>
      </c>
      <c r="O432" s="25">
        <f t="shared" si="142"/>
        <v>161.03625034746801</v>
      </c>
      <c r="P432" s="14">
        <f t="shared" si="156"/>
        <v>9000.9155431089694</v>
      </c>
      <c r="Q432" s="25">
        <f t="shared" si="149"/>
        <v>371.00749063275799</v>
      </c>
      <c r="R432" s="14">
        <f t="shared" si="157"/>
        <v>2.3623360519947401</v>
      </c>
      <c r="S432" s="27">
        <f t="shared" si="150"/>
        <v>163.32454000000001</v>
      </c>
      <c r="T432" s="27">
        <f t="shared" si="151"/>
        <v>1.89669666666667</v>
      </c>
      <c r="U432" s="16">
        <f t="shared" si="143"/>
        <v>-2.2882896525319998</v>
      </c>
      <c r="V432" s="16">
        <f t="shared" si="144"/>
        <v>0.46563938532806998</v>
      </c>
      <c r="W432" s="56">
        <f t="shared" si="145"/>
        <v>58336.648000000001</v>
      </c>
      <c r="X432" s="51">
        <f t="shared" si="152"/>
        <v>69136.648000000001</v>
      </c>
      <c r="Y432" s="51">
        <f t="shared" si="153"/>
        <v>136.64800000000099</v>
      </c>
      <c r="Z432" s="52">
        <f t="shared" si="146"/>
        <v>-137.29737915192001</v>
      </c>
      <c r="AA432" s="52">
        <f t="shared" si="147"/>
        <v>27.938363119684201</v>
      </c>
      <c r="AB432" s="48">
        <f t="shared" si="148"/>
        <v>90.009155431089695</v>
      </c>
      <c r="AC432" s="48"/>
      <c r="AD432" s="48"/>
    </row>
    <row r="433" spans="1:30" x14ac:dyDescent="0.3">
      <c r="A433" s="10">
        <v>458465</v>
      </c>
      <c r="B433" s="10">
        <v>3079.2379999999998</v>
      </c>
      <c r="C433" s="10" t="s">
        <v>50</v>
      </c>
      <c r="D433" s="10" t="s">
        <v>1067</v>
      </c>
      <c r="E433" s="10">
        <v>374</v>
      </c>
      <c r="F433" s="12">
        <f t="shared" si="140"/>
        <v>379.5</v>
      </c>
      <c r="H433" s="13">
        <f t="shared" si="137"/>
        <v>39.4785527777778</v>
      </c>
      <c r="I433" s="14">
        <f t="shared" si="138"/>
        <v>52.573827777777801</v>
      </c>
      <c r="J433" s="29">
        <f t="shared" si="136"/>
        <v>0.47855277777779998</v>
      </c>
      <c r="K433" s="25">
        <f t="shared" si="139"/>
        <v>5827404.87218259</v>
      </c>
      <c r="L433" s="14">
        <f t="shared" si="141"/>
        <v>532444.60736664804</v>
      </c>
      <c r="M433" s="14">
        <f t="shared" si="154"/>
        <v>-8457.0411088997407</v>
      </c>
      <c r="N433" s="14">
        <f t="shared" si="155"/>
        <v>2967.7792526920098</v>
      </c>
      <c r="O433" s="25">
        <f t="shared" si="142"/>
        <v>161.04260026437601</v>
      </c>
      <c r="P433" s="14">
        <f t="shared" si="156"/>
        <v>8962.6590926091394</v>
      </c>
      <c r="Q433" s="25">
        <f t="shared" si="149"/>
        <v>369.06146063412001</v>
      </c>
      <c r="R433" s="14">
        <f t="shared" si="157"/>
        <v>2.35997422068308</v>
      </c>
      <c r="S433" s="27">
        <f t="shared" si="150"/>
        <v>163.32454000000001</v>
      </c>
      <c r="T433" s="27">
        <f t="shared" si="151"/>
        <v>1.89669666666667</v>
      </c>
      <c r="U433" s="16">
        <f t="shared" si="143"/>
        <v>-2.2819397356240101</v>
      </c>
      <c r="V433" s="16">
        <f t="shared" si="144"/>
        <v>0.46327755401641002</v>
      </c>
      <c r="W433" s="56">
        <f t="shared" si="145"/>
        <v>58337.008000000002</v>
      </c>
      <c r="X433" s="51">
        <f t="shared" si="152"/>
        <v>69137.008000000002</v>
      </c>
      <c r="Y433" s="51">
        <f t="shared" si="153"/>
        <v>137.008000000002</v>
      </c>
      <c r="Z433" s="52">
        <f t="shared" si="146"/>
        <v>-136.91638413744101</v>
      </c>
      <c r="AA433" s="52">
        <f t="shared" si="147"/>
        <v>27.7966532409846</v>
      </c>
      <c r="AB433" s="48">
        <f t="shared" si="148"/>
        <v>89.626590926091396</v>
      </c>
      <c r="AC433" s="48"/>
      <c r="AD433" s="48"/>
    </row>
    <row r="434" spans="1:30" x14ac:dyDescent="0.3">
      <c r="A434" s="10">
        <v>458523</v>
      </c>
      <c r="B434" s="10">
        <v>3079.6379999999999</v>
      </c>
      <c r="C434" s="10" t="s">
        <v>456</v>
      </c>
      <c r="D434" s="10" t="s">
        <v>1068</v>
      </c>
      <c r="E434" s="10">
        <v>372</v>
      </c>
      <c r="F434" s="12">
        <f t="shared" si="140"/>
        <v>377.5</v>
      </c>
      <c r="H434" s="13">
        <f t="shared" si="137"/>
        <v>39.478361111111099</v>
      </c>
      <c r="I434" s="14">
        <f t="shared" si="138"/>
        <v>52.574125000000002</v>
      </c>
      <c r="J434" s="29">
        <f t="shared" si="136"/>
        <v>0.47836111111109902</v>
      </c>
      <c r="K434" s="25">
        <f t="shared" si="139"/>
        <v>5827437.8606323795</v>
      </c>
      <c r="L434" s="14">
        <f t="shared" si="141"/>
        <v>532431.39365634799</v>
      </c>
      <c r="M434" s="14">
        <f t="shared" si="154"/>
        <v>-8424.0526591101607</v>
      </c>
      <c r="N434" s="14">
        <f t="shared" si="155"/>
        <v>2954.5655423919602</v>
      </c>
      <c r="O434" s="25">
        <f t="shared" si="142"/>
        <v>161.052515686162</v>
      </c>
      <c r="P434" s="14">
        <f t="shared" si="156"/>
        <v>8927.1563640249296</v>
      </c>
      <c r="Q434" s="25">
        <f t="shared" si="149"/>
        <v>367.11134019052798</v>
      </c>
      <c r="R434" s="14">
        <f t="shared" si="157"/>
        <v>2.3568382221683</v>
      </c>
      <c r="S434" s="27">
        <f t="shared" si="150"/>
        <v>163.32454000000001</v>
      </c>
      <c r="T434" s="27">
        <f t="shared" si="151"/>
        <v>1.89669666666667</v>
      </c>
      <c r="U434" s="16">
        <f t="shared" si="143"/>
        <v>-2.2720243138380201</v>
      </c>
      <c r="V434" s="16">
        <f t="shared" si="144"/>
        <v>0.46014155550163</v>
      </c>
      <c r="W434" s="56">
        <f t="shared" si="145"/>
        <v>58337.408000000003</v>
      </c>
      <c r="X434" s="51">
        <f t="shared" si="152"/>
        <v>69137.407999999996</v>
      </c>
      <c r="Y434" s="51">
        <f t="shared" si="153"/>
        <v>137.40799999999601</v>
      </c>
      <c r="Z434" s="52">
        <f t="shared" si="146"/>
        <v>-136.32145883028099</v>
      </c>
      <c r="AA434" s="52">
        <f t="shared" si="147"/>
        <v>27.608493330097801</v>
      </c>
      <c r="AB434" s="48">
        <f t="shared" si="148"/>
        <v>89.271563640249298</v>
      </c>
      <c r="AC434" s="48"/>
      <c r="AD434" s="48"/>
    </row>
    <row r="435" spans="1:30" x14ac:dyDescent="0.3">
      <c r="A435" s="10">
        <v>458535</v>
      </c>
      <c r="B435" s="10">
        <v>3079.7179999999998</v>
      </c>
      <c r="C435" s="10" t="s">
        <v>1069</v>
      </c>
      <c r="D435" s="10" t="s">
        <v>1070</v>
      </c>
      <c r="E435" s="10">
        <v>370</v>
      </c>
      <c r="F435" s="12">
        <f t="shared" si="140"/>
        <v>375.5</v>
      </c>
      <c r="H435" s="13">
        <f t="shared" si="137"/>
        <v>39.478313888888898</v>
      </c>
      <c r="I435" s="14">
        <f t="shared" si="138"/>
        <v>52.574213888888899</v>
      </c>
      <c r="J435" s="29">
        <f t="shared" si="136"/>
        <v>0.47831388888889798</v>
      </c>
      <c r="K435" s="25">
        <f t="shared" si="139"/>
        <v>5827447.7308831401</v>
      </c>
      <c r="L435" s="14">
        <f t="shared" si="141"/>
        <v>532428.12657796999</v>
      </c>
      <c r="M435" s="14">
        <f t="shared" si="154"/>
        <v>-8414.1824083495794</v>
      </c>
      <c r="N435" s="14">
        <f t="shared" si="155"/>
        <v>2951.2984640139598</v>
      </c>
      <c r="O435" s="25">
        <f t="shared" si="142"/>
        <v>161.05133505099599</v>
      </c>
      <c r="P435" s="14">
        <f t="shared" si="156"/>
        <v>8916.7610837495595</v>
      </c>
      <c r="Q435" s="25">
        <f t="shared" si="149"/>
        <v>365.12590756916302</v>
      </c>
      <c r="R435" s="14">
        <f t="shared" si="157"/>
        <v>2.3468189925982501</v>
      </c>
      <c r="S435" s="27">
        <f t="shared" si="150"/>
        <v>163.32454000000001</v>
      </c>
      <c r="T435" s="27">
        <f t="shared" si="151"/>
        <v>1.89669666666667</v>
      </c>
      <c r="U435" s="16">
        <f t="shared" si="143"/>
        <v>-2.2732049490040298</v>
      </c>
      <c r="V435" s="16">
        <f t="shared" si="144"/>
        <v>0.45012232593158003</v>
      </c>
      <c r="W435" s="56">
        <f t="shared" si="145"/>
        <v>58337.487999999998</v>
      </c>
      <c r="X435" s="51">
        <f t="shared" si="152"/>
        <v>69137.487999999998</v>
      </c>
      <c r="Y435" s="51">
        <f t="shared" si="153"/>
        <v>137.48799999999801</v>
      </c>
      <c r="Z435" s="52">
        <f t="shared" si="146"/>
        <v>-136.39229694024201</v>
      </c>
      <c r="AA435" s="52">
        <f t="shared" si="147"/>
        <v>27.007339555894799</v>
      </c>
      <c r="AB435" s="48">
        <f t="shared" si="148"/>
        <v>89.167610837495602</v>
      </c>
      <c r="AC435" s="48"/>
      <c r="AD435" s="48"/>
    </row>
    <row r="436" spans="1:30" x14ac:dyDescent="0.3">
      <c r="A436" s="10">
        <v>458569</v>
      </c>
      <c r="B436" s="10">
        <v>3079.9580000000001</v>
      </c>
      <c r="C436" s="10" t="s">
        <v>1071</v>
      </c>
      <c r="D436" s="10" t="s">
        <v>1072</v>
      </c>
      <c r="E436" s="10">
        <v>370</v>
      </c>
      <c r="F436" s="12">
        <f t="shared" si="140"/>
        <v>375.5</v>
      </c>
      <c r="H436" s="13">
        <f t="shared" si="137"/>
        <v>39.4782333333333</v>
      </c>
      <c r="I436" s="14">
        <f t="shared" si="138"/>
        <v>52.574361111111102</v>
      </c>
      <c r="J436" s="29">
        <f t="shared" si="136"/>
        <v>0.47823333333329998</v>
      </c>
      <c r="K436" s="25">
        <f t="shared" si="139"/>
        <v>5827464.0774376998</v>
      </c>
      <c r="L436" s="14">
        <f t="shared" si="141"/>
        <v>532422.55661056098</v>
      </c>
      <c r="M436" s="14">
        <f t="shared" si="154"/>
        <v>-8397.8358537899294</v>
      </c>
      <c r="N436" s="14">
        <f t="shared" si="155"/>
        <v>2945.7284966049501</v>
      </c>
      <c r="O436" s="25">
        <f t="shared" si="142"/>
        <v>161.050340942899</v>
      </c>
      <c r="P436" s="14">
        <f t="shared" si="156"/>
        <v>8899.4923115259808</v>
      </c>
      <c r="Q436" s="25">
        <f t="shared" si="149"/>
        <v>365.150069566014</v>
      </c>
      <c r="R436" s="14">
        <f t="shared" si="157"/>
        <v>2.3515310563314298</v>
      </c>
      <c r="S436" s="27">
        <f t="shared" si="150"/>
        <v>163.32454000000001</v>
      </c>
      <c r="T436" s="27">
        <f t="shared" si="151"/>
        <v>1.89669666666667</v>
      </c>
      <c r="U436" s="16">
        <f t="shared" si="143"/>
        <v>-2.27419905710101</v>
      </c>
      <c r="V436" s="16">
        <f t="shared" si="144"/>
        <v>0.45483438966475997</v>
      </c>
      <c r="W436" s="56">
        <f t="shared" si="145"/>
        <v>58337.728000000003</v>
      </c>
      <c r="X436" s="51">
        <f t="shared" si="152"/>
        <v>69137.728000000003</v>
      </c>
      <c r="Y436" s="51">
        <f t="shared" si="153"/>
        <v>137.72800000000299</v>
      </c>
      <c r="Z436" s="52">
        <f t="shared" si="146"/>
        <v>-136.45194342606101</v>
      </c>
      <c r="AA436" s="52">
        <f t="shared" si="147"/>
        <v>27.290063379885598</v>
      </c>
      <c r="AB436" s="48">
        <f t="shared" si="148"/>
        <v>88.994923115259795</v>
      </c>
      <c r="AC436" s="48"/>
      <c r="AD436" s="48"/>
    </row>
    <row r="437" spans="1:30" x14ac:dyDescent="0.3">
      <c r="A437" s="10">
        <v>458597</v>
      </c>
      <c r="B437" s="10">
        <v>3080.1579999999999</v>
      </c>
      <c r="C437" s="10" t="s">
        <v>1073</v>
      </c>
      <c r="D437" s="10" t="s">
        <v>1074</v>
      </c>
      <c r="E437" s="10">
        <v>369</v>
      </c>
      <c r="F437" s="12">
        <f t="shared" si="140"/>
        <v>374.5</v>
      </c>
      <c r="H437" s="13">
        <f t="shared" si="137"/>
        <v>39.478144444444403</v>
      </c>
      <c r="I437" s="14">
        <f t="shared" si="138"/>
        <v>52.574516666666703</v>
      </c>
      <c r="J437" s="29">
        <f t="shared" si="136"/>
        <v>0.47814444444440302</v>
      </c>
      <c r="K437" s="25">
        <f t="shared" si="139"/>
        <v>5827481.3475805903</v>
      </c>
      <c r="L437" s="14">
        <f t="shared" si="141"/>
        <v>532416.41556799796</v>
      </c>
      <c r="M437" s="14">
        <f t="shared" si="154"/>
        <v>-8380.5657108994201</v>
      </c>
      <c r="N437" s="14">
        <f t="shared" si="155"/>
        <v>2939.58745404193</v>
      </c>
      <c r="O437" s="25">
        <f t="shared" si="142"/>
        <v>161.050847162732</v>
      </c>
      <c r="P437" s="14">
        <f t="shared" si="156"/>
        <v>8881.1629888581501</v>
      </c>
      <c r="Q437" s="25">
        <f t="shared" si="149"/>
        <v>364.17566421486299</v>
      </c>
      <c r="R437" s="14">
        <f t="shared" si="157"/>
        <v>2.3500954141156001</v>
      </c>
      <c r="S437" s="27">
        <f t="shared" si="150"/>
        <v>163.32454000000001</v>
      </c>
      <c r="T437" s="27">
        <f t="shared" si="151"/>
        <v>1.89669666666667</v>
      </c>
      <c r="U437" s="16">
        <f t="shared" si="143"/>
        <v>-2.2736928372680199</v>
      </c>
      <c r="V437" s="16">
        <f t="shared" si="144"/>
        <v>0.45339874744893</v>
      </c>
      <c r="W437" s="56">
        <f t="shared" si="145"/>
        <v>58337.928</v>
      </c>
      <c r="X437" s="51">
        <f t="shared" si="152"/>
        <v>69137.928</v>
      </c>
      <c r="Y437" s="51">
        <f t="shared" si="153"/>
        <v>137.928</v>
      </c>
      <c r="Z437" s="52">
        <f t="shared" si="146"/>
        <v>-136.42157023608101</v>
      </c>
      <c r="AA437" s="52">
        <f t="shared" si="147"/>
        <v>27.203924846935799</v>
      </c>
      <c r="AB437" s="48">
        <f t="shared" si="148"/>
        <v>88.811629888581507</v>
      </c>
      <c r="AC437" s="48"/>
      <c r="AD437" s="48"/>
    </row>
    <row r="438" spans="1:30" x14ac:dyDescent="0.3">
      <c r="A438" s="10">
        <v>458615</v>
      </c>
      <c r="B438" s="10">
        <v>3080.2779999999998</v>
      </c>
      <c r="C438" s="10" t="s">
        <v>1075</v>
      </c>
      <c r="D438" s="10" t="s">
        <v>1076</v>
      </c>
      <c r="E438" s="10">
        <v>369</v>
      </c>
      <c r="F438" s="12">
        <f t="shared" si="140"/>
        <v>374.5</v>
      </c>
      <c r="H438" s="13">
        <f t="shared" si="137"/>
        <v>39.478102777777799</v>
      </c>
      <c r="I438" s="14">
        <f t="shared" si="138"/>
        <v>52.574577777777797</v>
      </c>
      <c r="J438" s="29">
        <f t="shared" si="136"/>
        <v>0.47810277777779903</v>
      </c>
      <c r="K438" s="25">
        <f t="shared" si="139"/>
        <v>5827488.1292509297</v>
      </c>
      <c r="L438" s="14">
        <f t="shared" si="141"/>
        <v>532413.54567469598</v>
      </c>
      <c r="M438" s="14">
        <f t="shared" si="154"/>
        <v>-8373.7840405600109</v>
      </c>
      <c r="N438" s="14">
        <f t="shared" si="155"/>
        <v>2936.7175607399499</v>
      </c>
      <c r="O438" s="25">
        <f t="shared" si="142"/>
        <v>161.05383956226399</v>
      </c>
      <c r="P438" s="14">
        <f t="shared" si="156"/>
        <v>8873.8136778667995</v>
      </c>
      <c r="Q438" s="25">
        <f t="shared" si="149"/>
        <v>364.18591180442797</v>
      </c>
      <c r="R438" s="14">
        <f t="shared" si="157"/>
        <v>2.3521090833026599</v>
      </c>
      <c r="S438" s="27">
        <f t="shared" si="150"/>
        <v>163.32454000000001</v>
      </c>
      <c r="T438" s="27">
        <f t="shared" si="151"/>
        <v>1.89669666666667</v>
      </c>
      <c r="U438" s="16">
        <f t="shared" si="143"/>
        <v>-2.27070043773602</v>
      </c>
      <c r="V438" s="16">
        <f t="shared" si="144"/>
        <v>0.45541241663599002</v>
      </c>
      <c r="W438" s="56">
        <f t="shared" si="145"/>
        <v>58338.048000000003</v>
      </c>
      <c r="X438" s="51">
        <f t="shared" si="152"/>
        <v>69138.047999999995</v>
      </c>
      <c r="Y438" s="51">
        <f t="shared" si="153"/>
        <v>138.047999999995</v>
      </c>
      <c r="Z438" s="52">
        <f t="shared" si="146"/>
        <v>-136.24202626416101</v>
      </c>
      <c r="AA438" s="52">
        <f t="shared" si="147"/>
        <v>27.3247449981594</v>
      </c>
      <c r="AB438" s="48">
        <f t="shared" si="148"/>
        <v>88.738136778667993</v>
      </c>
      <c r="AC438" s="48"/>
      <c r="AD438" s="48"/>
    </row>
    <row r="439" spans="1:30" s="159" customFormat="1" x14ac:dyDescent="0.3">
      <c r="A439" s="166">
        <v>458649</v>
      </c>
      <c r="B439" s="166">
        <v>3080.518</v>
      </c>
      <c r="C439" s="166" t="s">
        <v>1077</v>
      </c>
      <c r="D439" s="166" t="s">
        <v>1078</v>
      </c>
      <c r="E439" s="166">
        <v>368</v>
      </c>
      <c r="F439" s="167">
        <f t="shared" si="140"/>
        <v>373.5</v>
      </c>
      <c r="G439" s="166"/>
      <c r="H439" s="168">
        <f t="shared" si="137"/>
        <v>39.477955555555603</v>
      </c>
      <c r="I439" s="168">
        <f t="shared" si="138"/>
        <v>52.574811111111103</v>
      </c>
      <c r="J439" s="169">
        <f t="shared" si="136"/>
        <v>0.47795555555560298</v>
      </c>
      <c r="K439" s="170">
        <f t="shared" si="139"/>
        <v>5827514.0282477401</v>
      </c>
      <c r="L439" s="168">
        <f t="shared" si="141"/>
        <v>532403.39261471899</v>
      </c>
      <c r="M439" s="168">
        <f t="shared" si="154"/>
        <v>-8347.8850437495803</v>
      </c>
      <c r="N439" s="168">
        <f t="shared" si="155"/>
        <v>2926.5645007629601</v>
      </c>
      <c r="O439" s="170">
        <f t="shared" si="142"/>
        <v>161.06038057607699</v>
      </c>
      <c r="P439" s="168">
        <f t="shared" si="156"/>
        <v>8846.0140447991507</v>
      </c>
      <c r="Q439" s="170">
        <f t="shared" si="149"/>
        <v>363.224597780247</v>
      </c>
      <c r="R439" s="168">
        <f t="shared" si="157"/>
        <v>2.3532733195123599</v>
      </c>
      <c r="S439" s="171">
        <f t="shared" si="150"/>
        <v>163.32454000000001</v>
      </c>
      <c r="T439" s="171">
        <f t="shared" si="151"/>
        <v>1.89669666666667</v>
      </c>
      <c r="U439" s="172">
        <f t="shared" si="143"/>
        <v>-2.2641594239230201</v>
      </c>
      <c r="V439" s="172">
        <f t="shared" si="144"/>
        <v>0.45657665284568999</v>
      </c>
      <c r="W439" s="173">
        <f t="shared" si="145"/>
        <v>58338.288</v>
      </c>
      <c r="X439" s="174">
        <f t="shared" si="152"/>
        <v>69138.288</v>
      </c>
      <c r="Y439" s="174">
        <f t="shared" si="153"/>
        <v>138.28800000000001</v>
      </c>
      <c r="Z439" s="175">
        <f t="shared" si="146"/>
        <v>-135.84956543538101</v>
      </c>
      <c r="AA439" s="175">
        <f t="shared" si="147"/>
        <v>27.394599170741401</v>
      </c>
      <c r="AB439" s="176">
        <f t="shared" si="148"/>
        <v>88.460140447991506</v>
      </c>
      <c r="AC439" s="176"/>
      <c r="AD439" s="176"/>
    </row>
    <row r="440" spans="1:30" x14ac:dyDescent="0.3">
      <c r="A440" s="10">
        <v>458661</v>
      </c>
      <c r="B440" s="10">
        <v>3080.598</v>
      </c>
      <c r="C440" s="10" t="s">
        <v>1077</v>
      </c>
      <c r="D440" s="10" t="s">
        <v>1078</v>
      </c>
      <c r="E440" s="10">
        <v>367</v>
      </c>
      <c r="F440" s="12">
        <f t="shared" si="140"/>
        <v>372.5</v>
      </c>
      <c r="H440" s="13">
        <f t="shared" si="137"/>
        <v>39.477955555555603</v>
      </c>
      <c r="I440" s="14">
        <f t="shared" si="138"/>
        <v>52.574811111111103</v>
      </c>
      <c r="J440" s="29">
        <f t="shared" ref="J440:J503" si="158">H440-39</f>
        <v>0.47795555555560298</v>
      </c>
      <c r="K440" s="25">
        <f t="shared" si="139"/>
        <v>5827514.0282477401</v>
      </c>
      <c r="L440" s="14">
        <f t="shared" si="141"/>
        <v>532403.39261471899</v>
      </c>
      <c r="M440" s="14">
        <f t="shared" si="154"/>
        <v>-8347.8850437495803</v>
      </c>
      <c r="N440" s="14">
        <f t="shared" si="155"/>
        <v>2926.5645007629601</v>
      </c>
      <c r="O440" s="25">
        <f t="shared" si="142"/>
        <v>161.06038057607699</v>
      </c>
      <c r="P440" s="14">
        <f t="shared" si="156"/>
        <v>8846.0140447991507</v>
      </c>
      <c r="Q440" s="25">
        <f t="shared" si="149"/>
        <v>362.224597780247</v>
      </c>
      <c r="R440" s="14">
        <f t="shared" si="157"/>
        <v>2.3467908509928201</v>
      </c>
      <c r="S440" s="27">
        <f t="shared" si="150"/>
        <v>163.32454000000001</v>
      </c>
      <c r="T440" s="27">
        <f t="shared" si="151"/>
        <v>1.89669666666667</v>
      </c>
      <c r="U440" s="16">
        <f t="shared" si="143"/>
        <v>-2.2641594239230201</v>
      </c>
      <c r="V440" s="16">
        <f t="shared" si="144"/>
        <v>0.45009418432615</v>
      </c>
      <c r="W440" s="56">
        <f t="shared" si="145"/>
        <v>58338.368000000002</v>
      </c>
      <c r="X440" s="51">
        <f t="shared" si="152"/>
        <v>69138.368000000002</v>
      </c>
      <c r="Y440" s="51">
        <f t="shared" si="153"/>
        <v>138.36800000000201</v>
      </c>
      <c r="Z440" s="52">
        <f t="shared" si="146"/>
        <v>-135.84956543538101</v>
      </c>
      <c r="AA440" s="52">
        <f t="shared" si="147"/>
        <v>27.005651059569001</v>
      </c>
      <c r="AB440" s="48">
        <f t="shared" si="148"/>
        <v>88.460140447991506</v>
      </c>
      <c r="AC440" s="48"/>
      <c r="AD440" s="48"/>
    </row>
    <row r="441" spans="1:30" x14ac:dyDescent="0.3">
      <c r="A441" s="10">
        <v>458667</v>
      </c>
      <c r="B441" s="10">
        <v>3080.6379999999999</v>
      </c>
      <c r="C441" s="10" t="s">
        <v>1077</v>
      </c>
      <c r="D441" s="10" t="s">
        <v>1078</v>
      </c>
      <c r="E441" s="10">
        <v>367</v>
      </c>
      <c r="F441" s="12">
        <f t="shared" si="140"/>
        <v>372.5</v>
      </c>
      <c r="H441" s="13">
        <f t="shared" si="137"/>
        <v>39.477955555555603</v>
      </c>
      <c r="I441" s="14">
        <f t="shared" si="138"/>
        <v>52.574811111111103</v>
      </c>
      <c r="J441" s="29">
        <f t="shared" si="158"/>
        <v>0.47795555555560298</v>
      </c>
      <c r="K441" s="25">
        <f t="shared" si="139"/>
        <v>5827514.0282477401</v>
      </c>
      <c r="L441" s="14">
        <f t="shared" si="141"/>
        <v>532403.39261471899</v>
      </c>
      <c r="M441" s="14">
        <f t="shared" si="154"/>
        <v>-8347.8850437495803</v>
      </c>
      <c r="N441" s="14">
        <f t="shared" si="155"/>
        <v>2926.5645007629601</v>
      </c>
      <c r="O441" s="25">
        <f t="shared" si="142"/>
        <v>161.06038057607699</v>
      </c>
      <c r="P441" s="14">
        <f t="shared" si="156"/>
        <v>8846.0140447991507</v>
      </c>
      <c r="Q441" s="25">
        <f t="shared" si="149"/>
        <v>362.224597780247</v>
      </c>
      <c r="R441" s="14">
        <f t="shared" si="157"/>
        <v>2.3467908509928201</v>
      </c>
      <c r="S441" s="27">
        <f t="shared" si="150"/>
        <v>163.32454000000001</v>
      </c>
      <c r="T441" s="27">
        <f t="shared" si="151"/>
        <v>1.89669666666667</v>
      </c>
      <c r="U441" s="16">
        <f t="shared" si="143"/>
        <v>-2.2641594239230201</v>
      </c>
      <c r="V441" s="16">
        <f t="shared" si="144"/>
        <v>0.45009418432615</v>
      </c>
      <c r="W441" s="56">
        <f t="shared" si="145"/>
        <v>58338.408000000003</v>
      </c>
      <c r="X441" s="51">
        <f t="shared" si="152"/>
        <v>69138.407999999996</v>
      </c>
      <c r="Y441" s="51">
        <f t="shared" si="153"/>
        <v>138.40799999999601</v>
      </c>
      <c r="Z441" s="52">
        <f t="shared" si="146"/>
        <v>-135.84956543538101</v>
      </c>
      <c r="AA441" s="52">
        <f t="shared" si="147"/>
        <v>27.005651059569001</v>
      </c>
      <c r="AB441" s="48">
        <f t="shared" si="148"/>
        <v>88.460140447991506</v>
      </c>
      <c r="AC441" s="48"/>
      <c r="AD441" s="48"/>
    </row>
    <row r="442" spans="1:30" x14ac:dyDescent="0.3">
      <c r="A442" s="10">
        <v>458679</v>
      </c>
      <c r="B442" s="10">
        <v>3080.7179999999998</v>
      </c>
      <c r="C442" s="10" t="s">
        <v>1079</v>
      </c>
      <c r="D442" s="10" t="s">
        <v>1080</v>
      </c>
      <c r="E442" s="10">
        <v>367</v>
      </c>
      <c r="F442" s="12">
        <f t="shared" si="140"/>
        <v>372.5</v>
      </c>
      <c r="H442" s="13">
        <f t="shared" si="137"/>
        <v>39.477911111111098</v>
      </c>
      <c r="I442" s="14">
        <f t="shared" si="138"/>
        <v>52.5749</v>
      </c>
      <c r="J442" s="29">
        <f t="shared" si="158"/>
        <v>0.47791111111109802</v>
      </c>
      <c r="K442" s="25">
        <f t="shared" si="139"/>
        <v>5827523.8997654105</v>
      </c>
      <c r="L442" s="14">
        <f t="shared" si="141"/>
        <v>532400.31396148296</v>
      </c>
      <c r="M442" s="14">
        <f t="shared" si="154"/>
        <v>-8338.0135260792395</v>
      </c>
      <c r="N442" s="14">
        <f t="shared" si="155"/>
        <v>2923.4858475269202</v>
      </c>
      <c r="O442" s="25">
        <f t="shared" si="142"/>
        <v>161.058042586092</v>
      </c>
      <c r="P442" s="14">
        <f t="shared" si="156"/>
        <v>8835.6798867869002</v>
      </c>
      <c r="Q442" s="25">
        <f t="shared" si="149"/>
        <v>362.23894784812001</v>
      </c>
      <c r="R442" s="14">
        <f t="shared" si="157"/>
        <v>2.3496303147503599</v>
      </c>
      <c r="S442" s="27">
        <f t="shared" si="150"/>
        <v>163.32454000000001</v>
      </c>
      <c r="T442" s="27">
        <f t="shared" si="151"/>
        <v>1.89669666666667</v>
      </c>
      <c r="U442" s="16">
        <f t="shared" si="143"/>
        <v>-2.2664974139080099</v>
      </c>
      <c r="V442" s="16">
        <f t="shared" si="144"/>
        <v>0.45293364808369002</v>
      </c>
      <c r="W442" s="56">
        <f t="shared" si="145"/>
        <v>58338.487999999998</v>
      </c>
      <c r="X442" s="51">
        <f t="shared" si="152"/>
        <v>69138.487999999998</v>
      </c>
      <c r="Y442" s="51">
        <f t="shared" si="153"/>
        <v>138.48799999999801</v>
      </c>
      <c r="Z442" s="52">
        <f t="shared" si="146"/>
        <v>-135.989844834481</v>
      </c>
      <c r="AA442" s="52">
        <f t="shared" si="147"/>
        <v>27.176018885021399</v>
      </c>
      <c r="AB442" s="48">
        <f t="shared" si="148"/>
        <v>88.356798867869003</v>
      </c>
      <c r="AC442" s="48"/>
      <c r="AD442" s="48"/>
    </row>
    <row r="443" spans="1:30" x14ac:dyDescent="0.3">
      <c r="A443" s="10">
        <v>458691</v>
      </c>
      <c r="B443" s="10">
        <v>3080.7979999999998</v>
      </c>
      <c r="C443" s="10" t="s">
        <v>1081</v>
      </c>
      <c r="D443" s="10" t="s">
        <v>1082</v>
      </c>
      <c r="E443" s="10">
        <v>366</v>
      </c>
      <c r="F443" s="12">
        <f t="shared" si="140"/>
        <v>371.5</v>
      </c>
      <c r="H443" s="13">
        <f t="shared" si="137"/>
        <v>39.477866666666699</v>
      </c>
      <c r="I443" s="14">
        <f t="shared" si="138"/>
        <v>52.574963888888902</v>
      </c>
      <c r="J443" s="29">
        <f t="shared" si="158"/>
        <v>0.47786666666669902</v>
      </c>
      <c r="K443" s="25">
        <f t="shared" si="139"/>
        <v>5827530.9893067898</v>
      </c>
      <c r="L443" s="14">
        <f t="shared" si="141"/>
        <v>532397.25374716497</v>
      </c>
      <c r="M443" s="14">
        <f t="shared" si="154"/>
        <v>-8330.9239846998807</v>
      </c>
      <c r="N443" s="14">
        <f t="shared" si="155"/>
        <v>2920.4256332089399</v>
      </c>
      <c r="O443" s="25">
        <f t="shared" si="142"/>
        <v>161.06156103325301</v>
      </c>
      <c r="P443" s="14">
        <f t="shared" si="156"/>
        <v>8827.9771362386091</v>
      </c>
      <c r="Q443" s="25">
        <f t="shared" si="149"/>
        <v>361.24963301877398</v>
      </c>
      <c r="R443" s="14">
        <f t="shared" si="157"/>
        <v>2.3452553111662402</v>
      </c>
      <c r="S443" s="27">
        <f t="shared" si="150"/>
        <v>163.32454000000001</v>
      </c>
      <c r="T443" s="27">
        <f t="shared" si="151"/>
        <v>1.89669666666667</v>
      </c>
      <c r="U443" s="16">
        <f t="shared" si="143"/>
        <v>-2.2629789667470002</v>
      </c>
      <c r="V443" s="16">
        <f t="shared" si="144"/>
        <v>0.44855864449957</v>
      </c>
      <c r="W443" s="56">
        <f t="shared" si="145"/>
        <v>58338.567999999999</v>
      </c>
      <c r="X443" s="51">
        <f t="shared" si="152"/>
        <v>69138.567999999999</v>
      </c>
      <c r="Y443" s="51">
        <f t="shared" si="153"/>
        <v>138.56799999999899</v>
      </c>
      <c r="Z443" s="52">
        <f t="shared" si="146"/>
        <v>-135.77873800482001</v>
      </c>
      <c r="AA443" s="52">
        <f t="shared" si="147"/>
        <v>26.913518669974199</v>
      </c>
      <c r="AB443" s="48">
        <f t="shared" si="148"/>
        <v>88.2797713623861</v>
      </c>
      <c r="AC443" s="48"/>
      <c r="AD443" s="48"/>
    </row>
    <row r="444" spans="1:30" x14ac:dyDescent="0.3">
      <c r="A444" s="10">
        <v>458709</v>
      </c>
      <c r="B444" s="10">
        <v>3080.9180000000001</v>
      </c>
      <c r="C444" s="10" t="s">
        <v>1083</v>
      </c>
      <c r="D444" s="10" t="s">
        <v>1084</v>
      </c>
      <c r="E444" s="10">
        <v>366</v>
      </c>
      <c r="F444" s="12">
        <f t="shared" si="140"/>
        <v>371.5</v>
      </c>
      <c r="H444" s="13">
        <f t="shared" si="137"/>
        <v>39.477780555555597</v>
      </c>
      <c r="I444" s="14">
        <f t="shared" si="138"/>
        <v>52.575138888888901</v>
      </c>
      <c r="J444" s="29">
        <f t="shared" si="158"/>
        <v>0.47778055555559701</v>
      </c>
      <c r="K444" s="25">
        <f t="shared" si="139"/>
        <v>5827550.4244906502</v>
      </c>
      <c r="L444" s="14">
        <f t="shared" si="141"/>
        <v>532391.28686408699</v>
      </c>
      <c r="M444" s="14">
        <f t="shared" si="154"/>
        <v>-8311.4888008395192</v>
      </c>
      <c r="N444" s="14">
        <f t="shared" si="155"/>
        <v>2914.4587501309602</v>
      </c>
      <c r="O444" s="25">
        <f t="shared" si="142"/>
        <v>161.05636645308499</v>
      </c>
      <c r="P444" s="14">
        <f t="shared" si="156"/>
        <v>8807.6623398434003</v>
      </c>
      <c r="Q444" s="25">
        <f t="shared" si="149"/>
        <v>361.27776878072399</v>
      </c>
      <c r="R444" s="14">
        <f t="shared" si="157"/>
        <v>2.3508508391059801</v>
      </c>
      <c r="S444" s="27">
        <f t="shared" si="150"/>
        <v>163.32454000000001</v>
      </c>
      <c r="T444" s="27">
        <f t="shared" si="151"/>
        <v>1.89669666666667</v>
      </c>
      <c r="U444" s="16">
        <f t="shared" si="143"/>
        <v>-2.2681735469150199</v>
      </c>
      <c r="V444" s="16">
        <f t="shared" si="144"/>
        <v>0.45415417243931</v>
      </c>
      <c r="W444" s="56">
        <f t="shared" si="145"/>
        <v>58338.688000000002</v>
      </c>
      <c r="X444" s="51">
        <f t="shared" si="152"/>
        <v>69138.687999999995</v>
      </c>
      <c r="Y444" s="51">
        <f t="shared" si="153"/>
        <v>138.68799999999499</v>
      </c>
      <c r="Z444" s="52">
        <f t="shared" si="146"/>
        <v>-136.09041281490099</v>
      </c>
      <c r="AA444" s="52">
        <f t="shared" si="147"/>
        <v>27.2492503463586</v>
      </c>
      <c r="AB444" s="48">
        <f t="shared" si="148"/>
        <v>88.076623398433995</v>
      </c>
      <c r="AC444" s="48"/>
      <c r="AD444" s="48"/>
    </row>
    <row r="445" spans="1:30" x14ac:dyDescent="0.3">
      <c r="A445" s="10">
        <v>458721</v>
      </c>
      <c r="B445" s="10">
        <v>3080.998</v>
      </c>
      <c r="C445" s="10" t="s">
        <v>1083</v>
      </c>
      <c r="D445" s="10" t="s">
        <v>1084</v>
      </c>
      <c r="E445" s="10">
        <v>365</v>
      </c>
      <c r="F445" s="12">
        <f t="shared" si="140"/>
        <v>370.5</v>
      </c>
      <c r="H445" s="13">
        <f t="shared" si="137"/>
        <v>39.477780555555597</v>
      </c>
      <c r="I445" s="14">
        <f t="shared" si="138"/>
        <v>52.575138888888901</v>
      </c>
      <c r="J445" s="29">
        <f t="shared" si="158"/>
        <v>0.47778055555559701</v>
      </c>
      <c r="K445" s="25">
        <f t="shared" si="139"/>
        <v>5827550.4244906502</v>
      </c>
      <c r="L445" s="14">
        <f t="shared" si="141"/>
        <v>532391.28686408699</v>
      </c>
      <c r="M445" s="14">
        <f t="shared" si="154"/>
        <v>-8311.4888008395192</v>
      </c>
      <c r="N445" s="14">
        <f t="shared" si="155"/>
        <v>2914.4587501309602</v>
      </c>
      <c r="O445" s="25">
        <f t="shared" si="142"/>
        <v>161.05636645308499</v>
      </c>
      <c r="P445" s="14">
        <f t="shared" si="156"/>
        <v>8807.6623398434003</v>
      </c>
      <c r="Q445" s="25">
        <f t="shared" si="149"/>
        <v>360.27776878072399</v>
      </c>
      <c r="R445" s="14">
        <f t="shared" si="157"/>
        <v>2.3443401549619201</v>
      </c>
      <c r="S445" s="27">
        <f t="shared" si="150"/>
        <v>163.32454000000001</v>
      </c>
      <c r="T445" s="27">
        <f t="shared" si="151"/>
        <v>1.89669666666667</v>
      </c>
      <c r="U445" s="16">
        <f t="shared" si="143"/>
        <v>-2.2681735469150199</v>
      </c>
      <c r="V445" s="16">
        <f t="shared" si="144"/>
        <v>0.44764348829525002</v>
      </c>
      <c r="W445" s="56">
        <f t="shared" si="145"/>
        <v>58338.767999999996</v>
      </c>
      <c r="X445" s="51">
        <f t="shared" si="152"/>
        <v>69138.767999999996</v>
      </c>
      <c r="Y445" s="51">
        <f t="shared" si="153"/>
        <v>138.76799999999599</v>
      </c>
      <c r="Z445" s="52">
        <f t="shared" si="146"/>
        <v>-136.09041281490099</v>
      </c>
      <c r="AA445" s="52">
        <f t="shared" si="147"/>
        <v>26.858609297714999</v>
      </c>
      <c r="AB445" s="48">
        <f t="shared" si="148"/>
        <v>88.076623398433995</v>
      </c>
      <c r="AC445" s="48"/>
      <c r="AD445" s="48"/>
    </row>
    <row r="446" spans="1:30" x14ac:dyDescent="0.3">
      <c r="A446" s="10">
        <v>458733</v>
      </c>
      <c r="B446" s="10">
        <v>3081.078</v>
      </c>
      <c r="C446" s="10" t="s">
        <v>1085</v>
      </c>
      <c r="D446" s="10" t="s">
        <v>1086</v>
      </c>
      <c r="E446" s="10">
        <v>365</v>
      </c>
      <c r="F446" s="12">
        <f t="shared" si="140"/>
        <v>370.5</v>
      </c>
      <c r="H446" s="13">
        <f t="shared" si="137"/>
        <v>39.477736111111099</v>
      </c>
      <c r="I446" s="14">
        <f t="shared" si="138"/>
        <v>52.575202777777797</v>
      </c>
      <c r="J446" s="29">
        <f t="shared" si="158"/>
        <v>0.47773611111109898</v>
      </c>
      <c r="K446" s="25">
        <f t="shared" si="139"/>
        <v>5827557.5140378503</v>
      </c>
      <c r="L446" s="14">
        <f t="shared" si="141"/>
        <v>532388.22667883697</v>
      </c>
      <c r="M446" s="14">
        <f t="shared" si="154"/>
        <v>-8304.3992536393907</v>
      </c>
      <c r="N446" s="14">
        <f t="shared" si="155"/>
        <v>2911.3985648809398</v>
      </c>
      <c r="O446" s="25">
        <f t="shared" si="142"/>
        <v>161.059894444088</v>
      </c>
      <c r="P446" s="14">
        <f t="shared" si="156"/>
        <v>8799.9595776024598</v>
      </c>
      <c r="Q446" s="25">
        <f t="shared" si="149"/>
        <v>360.28842007010599</v>
      </c>
      <c r="R446" s="14">
        <f t="shared" si="157"/>
        <v>2.3464627531352402</v>
      </c>
      <c r="S446" s="27">
        <f t="shared" si="150"/>
        <v>163.32454000000001</v>
      </c>
      <c r="T446" s="27">
        <f t="shared" si="151"/>
        <v>1.89669666666667</v>
      </c>
      <c r="U446" s="16">
        <f t="shared" si="143"/>
        <v>-2.26464555591201</v>
      </c>
      <c r="V446" s="16">
        <f t="shared" si="144"/>
        <v>0.44976608646857003</v>
      </c>
      <c r="W446" s="56">
        <f t="shared" si="145"/>
        <v>58338.847999999904</v>
      </c>
      <c r="X446" s="51">
        <f t="shared" si="152"/>
        <v>69138.847999999896</v>
      </c>
      <c r="Y446" s="51">
        <f t="shared" si="153"/>
        <v>138.84799999989599</v>
      </c>
      <c r="Z446" s="52">
        <f t="shared" si="146"/>
        <v>-135.87873335472099</v>
      </c>
      <c r="AA446" s="52">
        <f t="shared" si="147"/>
        <v>26.9859651881142</v>
      </c>
      <c r="AB446" s="48">
        <f t="shared" si="148"/>
        <v>87.999595776024606</v>
      </c>
      <c r="AC446" s="48"/>
      <c r="AD446" s="48"/>
    </row>
    <row r="447" spans="1:30" x14ac:dyDescent="0.3">
      <c r="A447" s="10">
        <v>458745</v>
      </c>
      <c r="B447" s="10">
        <v>3081.1579999999999</v>
      </c>
      <c r="C447" s="10" t="s">
        <v>1087</v>
      </c>
      <c r="D447" s="10" t="s">
        <v>1088</v>
      </c>
      <c r="E447" s="10">
        <v>364</v>
      </c>
      <c r="F447" s="12">
        <f t="shared" si="140"/>
        <v>369.5</v>
      </c>
      <c r="H447" s="13">
        <f t="shared" si="137"/>
        <v>39.477694444444403</v>
      </c>
      <c r="I447" s="14">
        <f t="shared" si="138"/>
        <v>52.575286111111097</v>
      </c>
      <c r="J447" s="29">
        <f t="shared" si="158"/>
        <v>0.47769444444440301</v>
      </c>
      <c r="K447" s="25">
        <f t="shared" si="139"/>
        <v>5827566.7685949504</v>
      </c>
      <c r="L447" s="14">
        <f t="shared" si="141"/>
        <v>532385.34049410699</v>
      </c>
      <c r="M447" s="14">
        <f t="shared" si="154"/>
        <v>-8295.1446965392606</v>
      </c>
      <c r="N447" s="14">
        <f t="shared" si="155"/>
        <v>2908.5123801509599</v>
      </c>
      <c r="O447" s="25">
        <f t="shared" si="142"/>
        <v>161.05769037594601</v>
      </c>
      <c r="P447" s="14">
        <f t="shared" si="156"/>
        <v>8790.2713156087993</v>
      </c>
      <c r="Q447" s="25">
        <f t="shared" si="149"/>
        <v>359.30180365335599</v>
      </c>
      <c r="R447" s="14">
        <f t="shared" si="157"/>
        <v>2.3426141251174499</v>
      </c>
      <c r="S447" s="27">
        <f t="shared" si="150"/>
        <v>163.32454000000001</v>
      </c>
      <c r="T447" s="27">
        <f t="shared" si="151"/>
        <v>1.89669666666667</v>
      </c>
      <c r="U447" s="16">
        <f t="shared" si="143"/>
        <v>-2.2668496240540001</v>
      </c>
      <c r="V447" s="16">
        <f t="shared" si="144"/>
        <v>0.44591745845078001</v>
      </c>
      <c r="W447" s="56">
        <f t="shared" si="145"/>
        <v>58338.928</v>
      </c>
      <c r="X447" s="51">
        <f t="shared" si="152"/>
        <v>69138.928</v>
      </c>
      <c r="Y447" s="51">
        <f t="shared" si="153"/>
        <v>138.928</v>
      </c>
      <c r="Z447" s="52">
        <f t="shared" si="146"/>
        <v>-136.01097744323999</v>
      </c>
      <c r="AA447" s="52">
        <f t="shared" si="147"/>
        <v>26.7550475070468</v>
      </c>
      <c r="AB447" s="48">
        <f t="shared" si="148"/>
        <v>87.902713156087998</v>
      </c>
      <c r="AC447" s="48"/>
      <c r="AD447" s="48"/>
    </row>
    <row r="448" spans="1:30" x14ac:dyDescent="0.3">
      <c r="A448" s="10">
        <v>458757</v>
      </c>
      <c r="B448" s="10">
        <v>3081.2379999999998</v>
      </c>
      <c r="C448" s="10" t="s">
        <v>1089</v>
      </c>
      <c r="D448" s="10" t="s">
        <v>1090</v>
      </c>
      <c r="E448" s="10">
        <v>363</v>
      </c>
      <c r="F448" s="12">
        <f t="shared" si="140"/>
        <v>368.5</v>
      </c>
      <c r="H448" s="13">
        <f t="shared" si="137"/>
        <v>39.477627777777798</v>
      </c>
      <c r="I448" s="14">
        <f t="shared" si="138"/>
        <v>52.57535</v>
      </c>
      <c r="J448" s="29">
        <f t="shared" si="158"/>
        <v>0.47762777777779802</v>
      </c>
      <c r="K448" s="25">
        <f t="shared" si="139"/>
        <v>5827573.8481718702</v>
      </c>
      <c r="L448" s="14">
        <f t="shared" si="141"/>
        <v>532380.77378094103</v>
      </c>
      <c r="M448" s="14">
        <f t="shared" si="154"/>
        <v>-8288.0651196194794</v>
      </c>
      <c r="N448" s="14">
        <f t="shared" si="155"/>
        <v>2903.9456669850001</v>
      </c>
      <c r="O448" s="25">
        <f t="shared" si="142"/>
        <v>161.07052345205</v>
      </c>
      <c r="P448" s="14">
        <f t="shared" si="156"/>
        <v>8782.0797003815696</v>
      </c>
      <c r="Q448" s="25">
        <f t="shared" si="149"/>
        <v>358.31310823287401</v>
      </c>
      <c r="R448" s="14">
        <f t="shared" si="157"/>
        <v>2.33834464599465</v>
      </c>
      <c r="S448" s="27">
        <f t="shared" si="150"/>
        <v>163.32454000000001</v>
      </c>
      <c r="T448" s="27">
        <f t="shared" si="151"/>
        <v>1.89669666666667</v>
      </c>
      <c r="U448" s="16">
        <f t="shared" si="143"/>
        <v>-2.25401654795002</v>
      </c>
      <c r="V448" s="16">
        <f t="shared" si="144"/>
        <v>0.44164797932798</v>
      </c>
      <c r="W448" s="56">
        <f t="shared" si="145"/>
        <v>58339.008000000002</v>
      </c>
      <c r="X448" s="51">
        <f t="shared" si="152"/>
        <v>69139.008000000002</v>
      </c>
      <c r="Y448" s="51">
        <f t="shared" si="153"/>
        <v>139.008000000002</v>
      </c>
      <c r="Z448" s="52">
        <f t="shared" si="146"/>
        <v>-135.24099287700099</v>
      </c>
      <c r="AA448" s="52">
        <f t="shared" si="147"/>
        <v>26.498878759678799</v>
      </c>
      <c r="AB448" s="48">
        <f t="shared" si="148"/>
        <v>87.820797003815699</v>
      </c>
      <c r="AC448" s="48"/>
      <c r="AD448" s="48"/>
    </row>
    <row r="449" spans="1:30" x14ac:dyDescent="0.3">
      <c r="A449" s="10">
        <v>458763</v>
      </c>
      <c r="B449" s="10">
        <v>3081.2779999999998</v>
      </c>
      <c r="C449" s="10" t="s">
        <v>1089</v>
      </c>
      <c r="D449" s="10" t="s">
        <v>1090</v>
      </c>
      <c r="E449" s="10">
        <v>363</v>
      </c>
      <c r="F449" s="12">
        <f t="shared" si="140"/>
        <v>368.5</v>
      </c>
      <c r="H449" s="13">
        <f t="shared" si="137"/>
        <v>39.477627777777798</v>
      </c>
      <c r="I449" s="14">
        <f t="shared" si="138"/>
        <v>52.57535</v>
      </c>
      <c r="J449" s="29">
        <f t="shared" si="158"/>
        <v>0.47762777777779802</v>
      </c>
      <c r="K449" s="25">
        <f t="shared" si="139"/>
        <v>5827573.8481718702</v>
      </c>
      <c r="L449" s="14">
        <f t="shared" si="141"/>
        <v>532380.77378094103</v>
      </c>
      <c r="M449" s="14">
        <f t="shared" si="154"/>
        <v>-8288.0651196194794</v>
      </c>
      <c r="N449" s="14">
        <f t="shared" si="155"/>
        <v>2903.9456669850001</v>
      </c>
      <c r="O449" s="25">
        <f t="shared" si="142"/>
        <v>161.07052345205</v>
      </c>
      <c r="P449" s="14">
        <f t="shared" si="156"/>
        <v>8782.0797003815696</v>
      </c>
      <c r="Q449" s="25">
        <f t="shared" si="149"/>
        <v>358.31310823287401</v>
      </c>
      <c r="R449" s="14">
        <f t="shared" si="157"/>
        <v>2.33834464599465</v>
      </c>
      <c r="S449" s="27">
        <f t="shared" si="150"/>
        <v>163.32454000000001</v>
      </c>
      <c r="T449" s="27">
        <f t="shared" si="151"/>
        <v>1.89669666666667</v>
      </c>
      <c r="U449" s="16">
        <f t="shared" si="143"/>
        <v>-2.25401654795002</v>
      </c>
      <c r="V449" s="16">
        <f t="shared" si="144"/>
        <v>0.44164797932798</v>
      </c>
      <c r="W449" s="56">
        <f t="shared" si="145"/>
        <v>58339.048000000003</v>
      </c>
      <c r="X449" s="51">
        <f t="shared" si="152"/>
        <v>69139.047999999995</v>
      </c>
      <c r="Y449" s="51">
        <f t="shared" si="153"/>
        <v>139.047999999995</v>
      </c>
      <c r="Z449" s="52">
        <f t="shared" si="146"/>
        <v>-135.24099287700099</v>
      </c>
      <c r="AA449" s="52">
        <f t="shared" si="147"/>
        <v>26.498878759678799</v>
      </c>
      <c r="AB449" s="48">
        <f t="shared" si="148"/>
        <v>87.820797003815699</v>
      </c>
      <c r="AC449" s="48"/>
      <c r="AD449" s="48"/>
    </row>
    <row r="450" spans="1:30" x14ac:dyDescent="0.3">
      <c r="A450" s="10">
        <v>458775</v>
      </c>
      <c r="B450" s="10">
        <v>3081.3580000000002</v>
      </c>
      <c r="C450" s="10" t="s">
        <v>51</v>
      </c>
      <c r="D450" s="10" t="s">
        <v>1091</v>
      </c>
      <c r="E450" s="10">
        <v>364</v>
      </c>
      <c r="F450" s="12">
        <f t="shared" si="140"/>
        <v>369.5</v>
      </c>
      <c r="H450" s="13">
        <f t="shared" ref="H450:H513" si="159">MID(C450,4,2)+MID(C450,7,2)/60+MID(C450,10,5)/3600</f>
        <v>39.477586111111101</v>
      </c>
      <c r="I450" s="14">
        <f t="shared" ref="I450:I513" si="160">MID(D450,4,2)+MID(D450,7,2)/60+MID(D450,10,5)/3600</f>
        <v>52.575436111111102</v>
      </c>
      <c r="J450" s="29">
        <f t="shared" si="158"/>
        <v>0.477586111111101</v>
      </c>
      <c r="K450" s="25">
        <f t="shared" ref="K450:K513" si="161">6367558.4968*RADIANS(I450)-SIN(RADIANS(2*I450))*(16002.89+66.9607*(SIN(RADIANS(I450)))^2+0.3515*(SIN(RADIANS(I450)))^4)+(RADIANS(J450))^2*SIN(RADIANS(2*I450))*(1594561.25+5336.535*(SIN(RADIANS(I450)))^2+26.79*(SIN(RADIANS(I450)))^4+0.149*(SIN(RADIANS(I450)))^6)+(RADIANS(J450))^4*SIN(RADIANS(2*I450))*(672483.4-811219.9*(SIN(RADIANS(I450)))^2+5420*(SIN(RADIANS(I450)))^4-10.6*(SIN(RADIANS(I450)))^6)+(RADIANS(J450))^6*SIN(RADIANS(I450*2))*(278194-830174*(SIN(RADIANS(I450)))^2+572434*(SIN(RADIANS(I450)))^4-16010*(SIN(RADIANS(I450)))^6)+(RADIANS(J450))^8*SIN(RADIANS(2*I450))*(109500-574700*(SIN(RADIANS(I450)))^2+863700*(SIN(RADIANS(I450)))^4-398600*(SIN(RADIANS(I450)))^6)</f>
        <v>5827583.41184224</v>
      </c>
      <c r="L450" s="14">
        <f t="shared" si="141"/>
        <v>532377.88557322999</v>
      </c>
      <c r="M450" s="14">
        <f t="shared" si="154"/>
        <v>-8278.5014492496794</v>
      </c>
      <c r="N450" s="14">
        <f t="shared" si="155"/>
        <v>2901.0574592739599</v>
      </c>
      <c r="O450" s="25">
        <f t="shared" si="142"/>
        <v>161.067671409366</v>
      </c>
      <c r="P450" s="14">
        <f t="shared" si="156"/>
        <v>8772.0989864021794</v>
      </c>
      <c r="Q450" s="25">
        <f t="shared" si="149"/>
        <v>359.32686755733602</v>
      </c>
      <c r="R450" s="14">
        <f t="shared" si="157"/>
        <v>2.3476336567929099</v>
      </c>
      <c r="S450" s="27">
        <f t="shared" si="150"/>
        <v>163.32454000000001</v>
      </c>
      <c r="T450" s="27">
        <f t="shared" si="151"/>
        <v>1.89669666666667</v>
      </c>
      <c r="U450" s="16">
        <f t="shared" si="143"/>
        <v>-2.25686859063401</v>
      </c>
      <c r="V450" s="16">
        <f t="shared" si="144"/>
        <v>0.45093699012624</v>
      </c>
      <c r="W450" s="56">
        <f t="shared" si="145"/>
        <v>58339.127999999997</v>
      </c>
      <c r="X450" s="51">
        <f t="shared" si="152"/>
        <v>69139.127999999997</v>
      </c>
      <c r="Y450" s="51">
        <f t="shared" si="153"/>
        <v>139.127999999997</v>
      </c>
      <c r="Z450" s="52">
        <f t="shared" si="146"/>
        <v>-135.41211543804101</v>
      </c>
      <c r="AA450" s="52">
        <f t="shared" si="147"/>
        <v>27.0562194075744</v>
      </c>
      <c r="AB450" s="48">
        <f t="shared" si="148"/>
        <v>87.720989864021803</v>
      </c>
      <c r="AC450" s="48"/>
      <c r="AD450" s="48"/>
    </row>
    <row r="451" spans="1:30" x14ac:dyDescent="0.3">
      <c r="A451" s="10">
        <v>458787</v>
      </c>
      <c r="B451" s="10">
        <v>3081.4380000000001</v>
      </c>
      <c r="C451" s="10" t="s">
        <v>51</v>
      </c>
      <c r="D451" s="10" t="s">
        <v>1091</v>
      </c>
      <c r="E451" s="10">
        <v>363</v>
      </c>
      <c r="F451" s="12">
        <f t="shared" ref="F451:F514" si="162">E451+$AE$16</f>
        <v>368.5</v>
      </c>
      <c r="H451" s="13">
        <f t="shared" si="159"/>
        <v>39.477586111111101</v>
      </c>
      <c r="I451" s="14">
        <f t="shared" si="160"/>
        <v>52.575436111111102</v>
      </c>
      <c r="J451" s="29">
        <f t="shared" si="158"/>
        <v>0.477586111111101</v>
      </c>
      <c r="K451" s="25">
        <f t="shared" si="161"/>
        <v>5827583.41184224</v>
      </c>
      <c r="L451" s="14">
        <f t="shared" ref="L451:L514" si="163">500000+RADIANS(J451)*COS(RADIANS(I451))*(6378245+21346.1415*(SIN(RADIANS(I451)))^2+107.159*(SIN(RADIANS(I451)))^4+0.5977*(SIN(RADIANS(I451)))^6)+(RADIANS(J451))^3*COS(RADIANS(I451))*(1070204.16-2136826.66*(SIN(RADIANS(I451)))^2+17.98*(SIN(RADIANS(I451)))^4-11.99*(SIN(RADIANS(I451)))^6)+(RADIANS(J451))^5*COS(RADIANS(I451))*(270806-1523417*(SIN(RADIANS(I451)))^2+1327645*(SIN(RADIANS(I451)))^4-21701*(SIN(RADIANS(I451)))^6)+(RADIANS(J451))^7*COS(RADIANS(I451))*(79690-866190*(SIN(RADIANS(I451)))^2+1730360*(SIN(RADIANS(I451)))^4-945460*(SIN(RADIANS(I451)))^6)</f>
        <v>532377.88557322999</v>
      </c>
      <c r="M451" s="14">
        <f t="shared" si="154"/>
        <v>-8278.5014492496794</v>
      </c>
      <c r="N451" s="14">
        <f t="shared" si="155"/>
        <v>2901.0574592739599</v>
      </c>
      <c r="O451" s="25">
        <f t="shared" ref="O451:O514" si="164">DEGREES(IF(M451-$M$2=0,IF(N451-$N$2=0,99999,IF(M451-$M$2&gt;0,PI()/2,3*PI()/2)),IF(N451-$N$2=0,IF(M451-$M$2&gt;0,0,PI()),IF(M451-$M$2&lt;0,PI()+ATAN((N451-$N$2)/(M451-$M$2)),IF(N451-$N$2&gt;0,ATAN((N451-$N$2)/(M451-$M$2)),2*PI()+ATAN((N451-$N$2)/(M451-$M$2)))))))+$AE$18</f>
        <v>161.067671409366</v>
      </c>
      <c r="P451" s="14">
        <f t="shared" si="156"/>
        <v>8772.0989864021794</v>
      </c>
      <c r="Q451" s="25">
        <f t="shared" si="149"/>
        <v>358.32686755733602</v>
      </c>
      <c r="R451" s="14">
        <f t="shared" si="157"/>
        <v>2.3410965924963798</v>
      </c>
      <c r="S451" s="27">
        <f t="shared" si="150"/>
        <v>163.32454000000001</v>
      </c>
      <c r="T451" s="27">
        <f t="shared" si="151"/>
        <v>1.89669666666667</v>
      </c>
      <c r="U451" s="16">
        <f t="shared" ref="U451:U514" si="165">O451-S451</f>
        <v>-2.25686859063401</v>
      </c>
      <c r="V451" s="16">
        <f t="shared" ref="V451:V514" si="166">R451-T451</f>
        <v>0.44439992582971</v>
      </c>
      <c r="W451" s="56">
        <f t="shared" ref="W451:W514" si="167">B451+$AC$4</f>
        <v>58339.207999999999</v>
      </c>
      <c r="X451" s="51">
        <f t="shared" si="152"/>
        <v>69139.207999999999</v>
      </c>
      <c r="Y451" s="51">
        <f t="shared" si="153"/>
        <v>139.207999999999</v>
      </c>
      <c r="Z451" s="52">
        <f t="shared" ref="Z451:Z514" si="168">U451*60</f>
        <v>-135.41211543804101</v>
      </c>
      <c r="AA451" s="52">
        <f t="shared" ref="AA451:AA514" si="169">V451*60</f>
        <v>26.663995549782602</v>
      </c>
      <c r="AB451" s="48">
        <f t="shared" ref="AB451:AB514" si="170">P451/100</f>
        <v>87.720989864021803</v>
      </c>
      <c r="AC451" s="48"/>
      <c r="AD451" s="48"/>
    </row>
    <row r="452" spans="1:30" x14ac:dyDescent="0.3">
      <c r="A452" s="10">
        <v>458805</v>
      </c>
      <c r="B452" s="10">
        <v>3081.558</v>
      </c>
      <c r="C452" s="10" t="s">
        <v>1092</v>
      </c>
      <c r="D452" s="10" t="s">
        <v>1093</v>
      </c>
      <c r="E452" s="10">
        <v>363</v>
      </c>
      <c r="F452" s="12">
        <f t="shared" si="162"/>
        <v>368.5</v>
      </c>
      <c r="H452" s="13">
        <f t="shared" si="159"/>
        <v>39.477502777777801</v>
      </c>
      <c r="I452" s="14">
        <f t="shared" si="160"/>
        <v>52.575588888888902</v>
      </c>
      <c r="J452" s="29">
        <f t="shared" si="158"/>
        <v>0.47750277777780098</v>
      </c>
      <c r="K452" s="25">
        <f t="shared" si="161"/>
        <v>5827600.37542722</v>
      </c>
      <c r="L452" s="14">
        <f t="shared" si="163"/>
        <v>532372.123511952</v>
      </c>
      <c r="M452" s="14">
        <f t="shared" si="154"/>
        <v>-8261.5378642696796</v>
      </c>
      <c r="N452" s="14">
        <f t="shared" si="155"/>
        <v>2895.2953979959698</v>
      </c>
      <c r="O452" s="25">
        <f t="shared" si="164"/>
        <v>161.066543959521</v>
      </c>
      <c r="P452" s="14">
        <f t="shared" si="156"/>
        <v>8754.1843323303492</v>
      </c>
      <c r="Q452" s="25">
        <f t="shared" ref="Q452:Q515" si="171">F452-$F$2-6366707.1*(1-COS(P452/6366707.1))</f>
        <v>358.35152529672501</v>
      </c>
      <c r="R452" s="14">
        <f t="shared" si="157"/>
        <v>2.34605163237222</v>
      </c>
      <c r="S452" s="27">
        <f t="shared" ref="S452:S515" si="172">$AG$12+$AE$12/60</f>
        <v>163.32454000000001</v>
      </c>
      <c r="T452" s="27">
        <f t="shared" ref="T452:T515" si="173">$AG$14+$AE$14/60</f>
        <v>1.89669666666667</v>
      </c>
      <c r="U452" s="16">
        <f t="shared" si="165"/>
        <v>-2.2579960404790098</v>
      </c>
      <c r="V452" s="16">
        <f t="shared" si="166"/>
        <v>0.44935496570555</v>
      </c>
      <c r="W452" s="56">
        <f t="shared" si="167"/>
        <v>58339.328000000001</v>
      </c>
      <c r="X452" s="51">
        <f t="shared" ref="X452:X515" si="174">W452+10800</f>
        <v>69139.327999999994</v>
      </c>
      <c r="Y452" s="51">
        <f t="shared" ref="Y452:Y515" si="175">X452-69000</f>
        <v>139.32799999999401</v>
      </c>
      <c r="Z452" s="52">
        <f t="shared" si="168"/>
        <v>-135.479762428741</v>
      </c>
      <c r="AA452" s="52">
        <f t="shared" si="169"/>
        <v>26.961297942333001</v>
      </c>
      <c r="AB452" s="48">
        <f t="shared" si="170"/>
        <v>87.541843323303496</v>
      </c>
      <c r="AC452" s="48"/>
      <c r="AD452" s="48"/>
    </row>
    <row r="453" spans="1:30" x14ac:dyDescent="0.3">
      <c r="A453" s="10">
        <v>458817</v>
      </c>
      <c r="B453" s="10">
        <v>3081.6379999999999</v>
      </c>
      <c r="C453" s="10" t="s">
        <v>1094</v>
      </c>
      <c r="D453" s="10" t="s">
        <v>1095</v>
      </c>
      <c r="E453" s="10">
        <v>362</v>
      </c>
      <c r="F453" s="12">
        <f t="shared" si="162"/>
        <v>367.5</v>
      </c>
      <c r="H453" s="13">
        <f t="shared" si="159"/>
        <v>39.477458333333303</v>
      </c>
      <c r="I453" s="14">
        <f t="shared" si="160"/>
        <v>52.575674999999997</v>
      </c>
      <c r="J453" s="29">
        <f t="shared" si="158"/>
        <v>0.47745833333330301</v>
      </c>
      <c r="K453" s="25">
        <f t="shared" si="161"/>
        <v>5827609.9378566695</v>
      </c>
      <c r="L453" s="14">
        <f t="shared" si="163"/>
        <v>532369.04701906897</v>
      </c>
      <c r="M453" s="14">
        <f t="shared" si="154"/>
        <v>-8251.9754348201604</v>
      </c>
      <c r="N453" s="14">
        <f t="shared" si="155"/>
        <v>2892.2189051129299</v>
      </c>
      <c r="O453" s="25">
        <f t="shared" si="164"/>
        <v>161.06484525027801</v>
      </c>
      <c r="P453" s="14">
        <f t="shared" si="156"/>
        <v>8744.1425406936305</v>
      </c>
      <c r="Q453" s="25">
        <f t="shared" si="171"/>
        <v>357.36532477713502</v>
      </c>
      <c r="R453" s="14">
        <f t="shared" si="157"/>
        <v>2.3422798791415298</v>
      </c>
      <c r="S453" s="27">
        <f t="shared" si="172"/>
        <v>163.32454000000001</v>
      </c>
      <c r="T453" s="27">
        <f t="shared" si="173"/>
        <v>1.89669666666667</v>
      </c>
      <c r="U453" s="16">
        <f t="shared" si="165"/>
        <v>-2.2596947497220001</v>
      </c>
      <c r="V453" s="16">
        <f t="shared" si="166"/>
        <v>0.44558321247485999</v>
      </c>
      <c r="W453" s="56">
        <f t="shared" si="167"/>
        <v>58339.408000000003</v>
      </c>
      <c r="X453" s="51">
        <f t="shared" si="174"/>
        <v>69139.407999999996</v>
      </c>
      <c r="Y453" s="51">
        <f t="shared" si="175"/>
        <v>139.40799999999601</v>
      </c>
      <c r="Z453" s="52">
        <f t="shared" si="168"/>
        <v>-135.58168498332</v>
      </c>
      <c r="AA453" s="52">
        <f t="shared" si="169"/>
        <v>26.734992748491599</v>
      </c>
      <c r="AB453" s="48">
        <f t="shared" si="170"/>
        <v>87.441425406936304</v>
      </c>
      <c r="AC453" s="48"/>
      <c r="AD453" s="48"/>
    </row>
    <row r="454" spans="1:30" x14ac:dyDescent="0.3">
      <c r="A454" s="10">
        <v>458829</v>
      </c>
      <c r="B454" s="10">
        <v>3081.7179999999998</v>
      </c>
      <c r="C454" s="10" t="s">
        <v>1096</v>
      </c>
      <c r="D454" s="10" t="s">
        <v>1097</v>
      </c>
      <c r="E454" s="10">
        <v>361</v>
      </c>
      <c r="F454" s="12">
        <f t="shared" si="162"/>
        <v>366.5</v>
      </c>
      <c r="H454" s="13">
        <f t="shared" si="159"/>
        <v>39.477416666666699</v>
      </c>
      <c r="I454" s="14">
        <f t="shared" si="160"/>
        <v>52.575736111111098</v>
      </c>
      <c r="J454" s="29">
        <f t="shared" si="158"/>
        <v>0.47741666666669902</v>
      </c>
      <c r="K454" s="25">
        <f t="shared" si="161"/>
        <v>5827616.7195555801</v>
      </c>
      <c r="L454" s="14">
        <f t="shared" si="163"/>
        <v>532366.17726410704</v>
      </c>
      <c r="M454" s="14">
        <f t="shared" si="154"/>
        <v>-8245.1937359096391</v>
      </c>
      <c r="N454" s="14">
        <f t="shared" si="155"/>
        <v>2889.3491501510098</v>
      </c>
      <c r="O454" s="25">
        <f t="shared" si="164"/>
        <v>161.06789543686801</v>
      </c>
      <c r="P454" s="14">
        <f t="shared" si="156"/>
        <v>8736.7933622217406</v>
      </c>
      <c r="Q454" s="25">
        <f t="shared" si="171"/>
        <v>356.37541401753703</v>
      </c>
      <c r="R454" s="14">
        <f t="shared" si="157"/>
        <v>2.33775400319466</v>
      </c>
      <c r="S454" s="27">
        <f t="shared" si="172"/>
        <v>163.32454000000001</v>
      </c>
      <c r="T454" s="27">
        <f t="shared" si="173"/>
        <v>1.89669666666667</v>
      </c>
      <c r="U454" s="16">
        <f t="shared" si="165"/>
        <v>-2.2566445631319998</v>
      </c>
      <c r="V454" s="16">
        <f t="shared" si="166"/>
        <v>0.44105733652799001</v>
      </c>
      <c r="W454" s="56">
        <f t="shared" si="167"/>
        <v>58339.487999999998</v>
      </c>
      <c r="X454" s="51">
        <f t="shared" si="174"/>
        <v>69139.487999999998</v>
      </c>
      <c r="Y454" s="51">
        <f t="shared" si="175"/>
        <v>139.48799999999801</v>
      </c>
      <c r="Z454" s="52">
        <f t="shared" si="168"/>
        <v>-135.39867378791999</v>
      </c>
      <c r="AA454" s="52">
        <f t="shared" si="169"/>
        <v>26.4634401916794</v>
      </c>
      <c r="AB454" s="48">
        <f t="shared" si="170"/>
        <v>87.367933622217393</v>
      </c>
      <c r="AC454" s="48"/>
      <c r="AD454" s="48"/>
    </row>
    <row r="455" spans="1:30" x14ac:dyDescent="0.3">
      <c r="A455" s="10">
        <v>458841</v>
      </c>
      <c r="B455" s="10">
        <v>3081.7979999999998</v>
      </c>
      <c r="C455" s="10" t="s">
        <v>1096</v>
      </c>
      <c r="D455" s="10" t="s">
        <v>1097</v>
      </c>
      <c r="E455" s="10">
        <v>361</v>
      </c>
      <c r="F455" s="12">
        <f t="shared" si="162"/>
        <v>366.5</v>
      </c>
      <c r="H455" s="13">
        <f t="shared" si="159"/>
        <v>39.477416666666699</v>
      </c>
      <c r="I455" s="14">
        <f t="shared" si="160"/>
        <v>52.575736111111098</v>
      </c>
      <c r="J455" s="29">
        <f t="shared" si="158"/>
        <v>0.47741666666669902</v>
      </c>
      <c r="K455" s="25">
        <f t="shared" si="161"/>
        <v>5827616.7195555801</v>
      </c>
      <c r="L455" s="14">
        <f t="shared" si="163"/>
        <v>532366.17726410704</v>
      </c>
      <c r="M455" s="14">
        <f t="shared" si="154"/>
        <v>-8245.1937359096391</v>
      </c>
      <c r="N455" s="14">
        <f t="shared" si="155"/>
        <v>2889.3491501510098</v>
      </c>
      <c r="O455" s="25">
        <f t="shared" si="164"/>
        <v>161.06789543686801</v>
      </c>
      <c r="P455" s="14">
        <f t="shared" si="156"/>
        <v>8736.7933622217406</v>
      </c>
      <c r="Q455" s="25">
        <f t="shared" si="171"/>
        <v>356.37541401753703</v>
      </c>
      <c r="R455" s="14">
        <f t="shared" si="157"/>
        <v>2.33775400319466</v>
      </c>
      <c r="S455" s="27">
        <f t="shared" si="172"/>
        <v>163.32454000000001</v>
      </c>
      <c r="T455" s="27">
        <f t="shared" si="173"/>
        <v>1.89669666666667</v>
      </c>
      <c r="U455" s="16">
        <f t="shared" si="165"/>
        <v>-2.2566445631319998</v>
      </c>
      <c r="V455" s="16">
        <f t="shared" si="166"/>
        <v>0.44105733652799001</v>
      </c>
      <c r="W455" s="56">
        <f t="shared" si="167"/>
        <v>58339.567999999999</v>
      </c>
      <c r="X455" s="51">
        <f t="shared" si="174"/>
        <v>69139.567999999999</v>
      </c>
      <c r="Y455" s="51">
        <f t="shared" si="175"/>
        <v>139.56799999999899</v>
      </c>
      <c r="Z455" s="52">
        <f t="shared" si="168"/>
        <v>-135.39867378791999</v>
      </c>
      <c r="AA455" s="52">
        <f t="shared" si="169"/>
        <v>26.4634401916794</v>
      </c>
      <c r="AB455" s="48">
        <f t="shared" si="170"/>
        <v>87.367933622217393</v>
      </c>
      <c r="AC455" s="48"/>
      <c r="AD455" s="48"/>
    </row>
    <row r="456" spans="1:30" x14ac:dyDescent="0.3">
      <c r="A456" s="10">
        <v>458853</v>
      </c>
      <c r="B456" s="10">
        <v>3081.8780000000002</v>
      </c>
      <c r="C456" s="10" t="s">
        <v>1098</v>
      </c>
      <c r="D456" s="10" t="s">
        <v>1099</v>
      </c>
      <c r="E456" s="10">
        <v>361</v>
      </c>
      <c r="F456" s="12">
        <f t="shared" si="162"/>
        <v>366.5</v>
      </c>
      <c r="H456" s="13">
        <f t="shared" si="159"/>
        <v>39.477350000000001</v>
      </c>
      <c r="I456" s="14">
        <f t="shared" si="160"/>
        <v>52.5758222222222</v>
      </c>
      <c r="J456" s="29">
        <f t="shared" si="158"/>
        <v>0.477350000000001</v>
      </c>
      <c r="K456" s="25">
        <f t="shared" si="161"/>
        <v>5827626.2720206603</v>
      </c>
      <c r="L456" s="14">
        <f t="shared" si="163"/>
        <v>532361.59426239098</v>
      </c>
      <c r="M456" s="14">
        <f t="shared" si="154"/>
        <v>-8235.6412708293592</v>
      </c>
      <c r="N456" s="14">
        <f t="shared" si="155"/>
        <v>2884.7661484349501</v>
      </c>
      <c r="O456" s="25">
        <f t="shared" si="164"/>
        <v>161.07555144987299</v>
      </c>
      <c r="P456" s="14">
        <f t="shared" si="156"/>
        <v>8726.2628239667392</v>
      </c>
      <c r="Q456" s="25">
        <f t="shared" si="171"/>
        <v>356.38985596697103</v>
      </c>
      <c r="R456" s="14">
        <f t="shared" si="157"/>
        <v>2.3406715931162698</v>
      </c>
      <c r="S456" s="27">
        <f t="shared" si="172"/>
        <v>163.32454000000001</v>
      </c>
      <c r="T456" s="27">
        <f t="shared" si="173"/>
        <v>1.89669666666667</v>
      </c>
      <c r="U456" s="16">
        <f t="shared" si="165"/>
        <v>-2.2489885501270201</v>
      </c>
      <c r="V456" s="16">
        <f t="shared" si="166"/>
        <v>0.44397492644960002</v>
      </c>
      <c r="W456" s="56">
        <f t="shared" si="167"/>
        <v>58339.648000000001</v>
      </c>
      <c r="X456" s="51">
        <f t="shared" si="174"/>
        <v>69139.648000000001</v>
      </c>
      <c r="Y456" s="51">
        <f t="shared" si="175"/>
        <v>139.64800000000099</v>
      </c>
      <c r="Z456" s="52">
        <f t="shared" si="168"/>
        <v>-134.939313007621</v>
      </c>
      <c r="AA456" s="52">
        <f t="shared" si="169"/>
        <v>26.638495586975999</v>
      </c>
      <c r="AB456" s="48">
        <f t="shared" si="170"/>
        <v>87.262628239667393</v>
      </c>
      <c r="AC456" s="48"/>
      <c r="AD456" s="48"/>
    </row>
    <row r="457" spans="1:30" x14ac:dyDescent="0.3">
      <c r="A457" s="10">
        <v>458881</v>
      </c>
      <c r="B457" s="10">
        <v>3082.078</v>
      </c>
      <c r="C457" s="10" t="s">
        <v>1100</v>
      </c>
      <c r="D457" s="10" t="s">
        <v>1101</v>
      </c>
      <c r="E457" s="10">
        <v>360</v>
      </c>
      <c r="F457" s="12">
        <f t="shared" si="162"/>
        <v>365.5</v>
      </c>
      <c r="H457" s="13">
        <f t="shared" si="159"/>
        <v>39.477269444444403</v>
      </c>
      <c r="I457" s="14">
        <f t="shared" si="160"/>
        <v>52.575972222222198</v>
      </c>
      <c r="J457" s="29">
        <f t="shared" si="158"/>
        <v>0.477269444444403</v>
      </c>
      <c r="K457" s="25">
        <f t="shared" si="161"/>
        <v>5827642.9277625401</v>
      </c>
      <c r="L457" s="14">
        <f t="shared" si="163"/>
        <v>532356.02266625897</v>
      </c>
      <c r="M457" s="14">
        <f t="shared" si="154"/>
        <v>-8218.9855289496409</v>
      </c>
      <c r="N457" s="14">
        <f t="shared" si="155"/>
        <v>2879.1945523029399</v>
      </c>
      <c r="O457" s="25">
        <f t="shared" si="164"/>
        <v>161.07392122505701</v>
      </c>
      <c r="P457" s="14">
        <f t="shared" si="156"/>
        <v>8708.7016480698494</v>
      </c>
      <c r="Q457" s="25">
        <f t="shared" si="171"/>
        <v>355.41390123660699</v>
      </c>
      <c r="R457" s="14">
        <f t="shared" si="157"/>
        <v>2.3389679012545899</v>
      </c>
      <c r="S457" s="27">
        <f t="shared" si="172"/>
        <v>163.32454000000001</v>
      </c>
      <c r="T457" s="27">
        <f t="shared" si="173"/>
        <v>1.89669666666667</v>
      </c>
      <c r="U457" s="16">
        <f t="shared" si="165"/>
        <v>-2.25061877494301</v>
      </c>
      <c r="V457" s="16">
        <f t="shared" si="166"/>
        <v>0.44227123458792</v>
      </c>
      <c r="W457" s="56">
        <f t="shared" si="167"/>
        <v>58339.847999999904</v>
      </c>
      <c r="X457" s="51">
        <f t="shared" si="174"/>
        <v>69139.847999999896</v>
      </c>
      <c r="Y457" s="51">
        <f t="shared" si="175"/>
        <v>139.84799999989599</v>
      </c>
      <c r="Z457" s="52">
        <f t="shared" si="168"/>
        <v>-135.03712649658101</v>
      </c>
      <c r="AA457" s="52">
        <f t="shared" si="169"/>
        <v>26.536274075275202</v>
      </c>
      <c r="AB457" s="48">
        <f t="shared" si="170"/>
        <v>87.087016480698495</v>
      </c>
      <c r="AC457" s="48"/>
      <c r="AD457" s="48"/>
    </row>
    <row r="458" spans="1:30" x14ac:dyDescent="0.3">
      <c r="A458" s="10">
        <v>458899</v>
      </c>
      <c r="B458" s="10">
        <v>3082.1979999999999</v>
      </c>
      <c r="C458" s="10" t="s">
        <v>1102</v>
      </c>
      <c r="D458" s="10" t="s">
        <v>1103</v>
      </c>
      <c r="E458" s="10">
        <v>360</v>
      </c>
      <c r="F458" s="12">
        <f t="shared" si="162"/>
        <v>365.5</v>
      </c>
      <c r="H458" s="13">
        <f t="shared" si="159"/>
        <v>39.477224999999997</v>
      </c>
      <c r="I458" s="14">
        <f t="shared" si="160"/>
        <v>52.576061111111102</v>
      </c>
      <c r="J458" s="29">
        <f t="shared" si="158"/>
        <v>0.47722499999999701</v>
      </c>
      <c r="K458" s="25">
        <f t="shared" si="161"/>
        <v>5827652.7993112803</v>
      </c>
      <c r="L458" s="14">
        <f t="shared" si="163"/>
        <v>532352.94418559398</v>
      </c>
      <c r="M458" s="14">
        <f t="shared" si="154"/>
        <v>-8209.1139802094494</v>
      </c>
      <c r="N458" s="14">
        <f t="shared" si="155"/>
        <v>2876.11607163795</v>
      </c>
      <c r="O458" s="25">
        <f t="shared" si="164"/>
        <v>161.071561274239</v>
      </c>
      <c r="P458" s="14">
        <f t="shared" si="156"/>
        <v>8698.3674328924699</v>
      </c>
      <c r="Q458" s="25">
        <f t="shared" si="171"/>
        <v>355.42802850364302</v>
      </c>
      <c r="R458" s="14">
        <f t="shared" si="157"/>
        <v>2.3418414251883299</v>
      </c>
      <c r="S458" s="27">
        <f t="shared" si="172"/>
        <v>163.32454000000001</v>
      </c>
      <c r="T458" s="27">
        <f t="shared" si="173"/>
        <v>1.89669666666667</v>
      </c>
      <c r="U458" s="16">
        <f t="shared" si="165"/>
        <v>-2.2529787257610101</v>
      </c>
      <c r="V458" s="16">
        <f t="shared" si="166"/>
        <v>0.44514475852166002</v>
      </c>
      <c r="W458" s="56">
        <f t="shared" si="167"/>
        <v>58339.968000000001</v>
      </c>
      <c r="X458" s="51">
        <f t="shared" si="174"/>
        <v>69139.967999999993</v>
      </c>
      <c r="Y458" s="51">
        <f t="shared" si="175"/>
        <v>139.967999999993</v>
      </c>
      <c r="Z458" s="52">
        <f t="shared" si="168"/>
        <v>-135.178723545661</v>
      </c>
      <c r="AA458" s="52">
        <f t="shared" si="169"/>
        <v>26.708685511299599</v>
      </c>
      <c r="AB458" s="48">
        <f t="shared" si="170"/>
        <v>86.983674328924707</v>
      </c>
      <c r="AC458" s="48"/>
      <c r="AD458" s="48"/>
    </row>
    <row r="459" spans="1:30" x14ac:dyDescent="0.3">
      <c r="A459" s="10">
        <v>458921</v>
      </c>
      <c r="B459" s="10">
        <v>3082.3580000000002</v>
      </c>
      <c r="C459" s="10" t="s">
        <v>1104</v>
      </c>
      <c r="D459" s="10" t="s">
        <v>1105</v>
      </c>
      <c r="E459" s="10">
        <v>358</v>
      </c>
      <c r="F459" s="12">
        <f t="shared" si="162"/>
        <v>363.5</v>
      </c>
      <c r="H459" s="13">
        <f t="shared" si="159"/>
        <v>39.477138888888902</v>
      </c>
      <c r="I459" s="14">
        <f t="shared" si="160"/>
        <v>52.576208333333298</v>
      </c>
      <c r="J459" s="29">
        <f t="shared" si="158"/>
        <v>0.47713888888890199</v>
      </c>
      <c r="K459" s="25">
        <f t="shared" si="161"/>
        <v>5827669.1434637699</v>
      </c>
      <c r="L459" s="14">
        <f t="shared" si="163"/>
        <v>532346.99806279899</v>
      </c>
      <c r="M459" s="14">
        <f t="shared" si="154"/>
        <v>-8192.7698277197705</v>
      </c>
      <c r="N459" s="14">
        <f t="shared" si="155"/>
        <v>2870.1699488429599</v>
      </c>
      <c r="O459" s="25">
        <f t="shared" si="164"/>
        <v>161.07293066111399</v>
      </c>
      <c r="P459" s="14">
        <f t="shared" si="156"/>
        <v>8680.9764995210408</v>
      </c>
      <c r="Q459" s="25">
        <f t="shared" si="171"/>
        <v>353.45176470748203</v>
      </c>
      <c r="R459" s="14">
        <f t="shared" si="157"/>
        <v>2.3334810174118101</v>
      </c>
      <c r="S459" s="27">
        <f t="shared" si="172"/>
        <v>163.32454000000001</v>
      </c>
      <c r="T459" s="27">
        <f t="shared" si="173"/>
        <v>1.89669666666667</v>
      </c>
      <c r="U459" s="16">
        <f t="shared" si="165"/>
        <v>-2.2516093388860301</v>
      </c>
      <c r="V459" s="16">
        <f t="shared" si="166"/>
        <v>0.43678435074513999</v>
      </c>
      <c r="W459" s="56">
        <f t="shared" si="167"/>
        <v>58340.127999999997</v>
      </c>
      <c r="X459" s="51">
        <f t="shared" si="174"/>
        <v>69140.127999999997</v>
      </c>
      <c r="Y459" s="51">
        <f t="shared" si="175"/>
        <v>140.127999999997</v>
      </c>
      <c r="Z459" s="52">
        <f t="shared" si="168"/>
        <v>-135.09656033316199</v>
      </c>
      <c r="AA459" s="52">
        <f t="shared" si="169"/>
        <v>26.2070610447084</v>
      </c>
      <c r="AB459" s="48">
        <f t="shared" si="170"/>
        <v>86.809764995210401</v>
      </c>
      <c r="AC459" s="48"/>
      <c r="AD459" s="48"/>
    </row>
    <row r="460" spans="1:30" x14ac:dyDescent="0.3">
      <c r="A460" s="10">
        <v>458933</v>
      </c>
      <c r="B460" s="10">
        <v>3082.4380000000001</v>
      </c>
      <c r="C460" s="10" t="s">
        <v>1106</v>
      </c>
      <c r="D460" s="10" t="s">
        <v>1107</v>
      </c>
      <c r="E460" s="10">
        <v>358</v>
      </c>
      <c r="F460" s="12">
        <f t="shared" si="162"/>
        <v>363.5</v>
      </c>
      <c r="H460" s="13">
        <f t="shared" si="159"/>
        <v>39.477072222222198</v>
      </c>
      <c r="I460" s="14">
        <f t="shared" si="160"/>
        <v>52.576275000000003</v>
      </c>
      <c r="J460" s="29">
        <f t="shared" si="158"/>
        <v>0.47707222222219797</v>
      </c>
      <c r="K460" s="25">
        <f t="shared" si="161"/>
        <v>5827676.5321857901</v>
      </c>
      <c r="L460" s="14">
        <f t="shared" si="163"/>
        <v>532342.42945447296</v>
      </c>
      <c r="M460" s="14">
        <f t="shared" si="154"/>
        <v>-8185.3811056995701</v>
      </c>
      <c r="N460" s="14">
        <f t="shared" si="155"/>
        <v>2865.6013405169301</v>
      </c>
      <c r="O460" s="25">
        <f t="shared" si="164"/>
        <v>161.085276835077</v>
      </c>
      <c r="P460" s="14">
        <f t="shared" si="156"/>
        <v>8672.4930030710293</v>
      </c>
      <c r="Q460" s="25">
        <f t="shared" si="171"/>
        <v>353.46332626103901</v>
      </c>
      <c r="R460" s="14">
        <f t="shared" si="157"/>
        <v>2.3358413566467902</v>
      </c>
      <c r="S460" s="27">
        <f t="shared" si="172"/>
        <v>163.32454000000001</v>
      </c>
      <c r="T460" s="27">
        <f t="shared" si="173"/>
        <v>1.89669666666667</v>
      </c>
      <c r="U460" s="16">
        <f t="shared" si="165"/>
        <v>-2.2392631649230199</v>
      </c>
      <c r="V460" s="16">
        <f t="shared" si="166"/>
        <v>0.43914468998012002</v>
      </c>
      <c r="W460" s="56">
        <f t="shared" si="167"/>
        <v>58340.207999999999</v>
      </c>
      <c r="X460" s="51">
        <f t="shared" si="174"/>
        <v>69140.207999999999</v>
      </c>
      <c r="Y460" s="51">
        <f t="shared" si="175"/>
        <v>140.207999999999</v>
      </c>
      <c r="Z460" s="52">
        <f t="shared" si="168"/>
        <v>-134.35578989538101</v>
      </c>
      <c r="AA460" s="52">
        <f t="shared" si="169"/>
        <v>26.348681398807202</v>
      </c>
      <c r="AB460" s="48">
        <f t="shared" si="170"/>
        <v>86.724930030710297</v>
      </c>
      <c r="AC460" s="48"/>
      <c r="AD460" s="48"/>
    </row>
    <row r="461" spans="1:30" x14ac:dyDescent="0.3">
      <c r="A461" s="10">
        <v>458945</v>
      </c>
      <c r="B461" s="10">
        <v>3082.518</v>
      </c>
      <c r="C461" s="10" t="s">
        <v>1108</v>
      </c>
      <c r="D461" s="10" t="s">
        <v>1109</v>
      </c>
      <c r="E461" s="10">
        <v>358</v>
      </c>
      <c r="F461" s="12">
        <f t="shared" si="162"/>
        <v>363.5</v>
      </c>
      <c r="H461" s="13">
        <f t="shared" si="159"/>
        <v>39.477030555555601</v>
      </c>
      <c r="I461" s="14">
        <f t="shared" si="160"/>
        <v>52.576361111111098</v>
      </c>
      <c r="J461" s="29">
        <f t="shared" si="158"/>
        <v>0.47703055555560098</v>
      </c>
      <c r="K461" s="25">
        <f t="shared" si="161"/>
        <v>5827686.0958797699</v>
      </c>
      <c r="L461" s="14">
        <f t="shared" si="163"/>
        <v>532339.54137915699</v>
      </c>
      <c r="M461" s="14">
        <f t="shared" si="154"/>
        <v>-8175.8174117198196</v>
      </c>
      <c r="N461" s="14">
        <f t="shared" si="155"/>
        <v>2862.71326520096</v>
      </c>
      <c r="O461" s="25">
        <f t="shared" si="164"/>
        <v>161.08240483253601</v>
      </c>
      <c r="P461" s="14">
        <f t="shared" si="156"/>
        <v>8662.51219846405</v>
      </c>
      <c r="Q461" s="25">
        <f t="shared" si="171"/>
        <v>353.47691391722998</v>
      </c>
      <c r="R461" s="14">
        <f t="shared" si="157"/>
        <v>2.33862411606987</v>
      </c>
      <c r="S461" s="27">
        <f t="shared" si="172"/>
        <v>163.32454000000001</v>
      </c>
      <c r="T461" s="27">
        <f t="shared" si="173"/>
        <v>1.89669666666667</v>
      </c>
      <c r="U461" s="16">
        <f t="shared" si="165"/>
        <v>-2.2421351674640002</v>
      </c>
      <c r="V461" s="16">
        <f t="shared" si="166"/>
        <v>0.4419274494032</v>
      </c>
      <c r="W461" s="56">
        <f t="shared" si="167"/>
        <v>58340.288</v>
      </c>
      <c r="X461" s="51">
        <f t="shared" si="174"/>
        <v>69140.288</v>
      </c>
      <c r="Y461" s="51">
        <f t="shared" si="175"/>
        <v>140.28800000000001</v>
      </c>
      <c r="Z461" s="52">
        <f t="shared" si="168"/>
        <v>-134.52811004783999</v>
      </c>
      <c r="AA461" s="52">
        <f t="shared" si="169"/>
        <v>26.515646964192001</v>
      </c>
      <c r="AB461" s="48">
        <f t="shared" si="170"/>
        <v>86.625121984640501</v>
      </c>
      <c r="AC461" s="48"/>
      <c r="AD461" s="48"/>
    </row>
    <row r="462" spans="1:30" x14ac:dyDescent="0.3">
      <c r="A462" s="10">
        <v>458951</v>
      </c>
      <c r="B462" s="10">
        <v>3082.558</v>
      </c>
      <c r="C462" s="10" t="s">
        <v>1108</v>
      </c>
      <c r="D462" s="10" t="s">
        <v>1109</v>
      </c>
      <c r="E462" s="10">
        <v>358</v>
      </c>
      <c r="F462" s="12">
        <f t="shared" si="162"/>
        <v>363.5</v>
      </c>
      <c r="H462" s="13">
        <f t="shared" si="159"/>
        <v>39.477030555555601</v>
      </c>
      <c r="I462" s="14">
        <f t="shared" si="160"/>
        <v>52.576361111111098</v>
      </c>
      <c r="J462" s="29">
        <f t="shared" si="158"/>
        <v>0.47703055555560098</v>
      </c>
      <c r="K462" s="25">
        <f t="shared" si="161"/>
        <v>5827686.0958797699</v>
      </c>
      <c r="L462" s="14">
        <f t="shared" si="163"/>
        <v>532339.54137915699</v>
      </c>
      <c r="M462" s="14">
        <f t="shared" ref="M462:M525" si="176">K462-$K$2</f>
        <v>-8175.8174117198196</v>
      </c>
      <c r="N462" s="14">
        <f t="shared" ref="N462:N525" si="177">L462-$L$2</f>
        <v>2862.71326520096</v>
      </c>
      <c r="O462" s="25">
        <f t="shared" si="164"/>
        <v>161.08240483253601</v>
      </c>
      <c r="P462" s="14">
        <f t="shared" ref="P462:P525" si="178">SQRT((M462-$M$2)^2+(N462-$N$2)^2)</f>
        <v>8662.51219846405</v>
      </c>
      <c r="Q462" s="25">
        <f t="shared" si="171"/>
        <v>353.47691391722998</v>
      </c>
      <c r="R462" s="14">
        <f t="shared" ref="R462:R525" si="179">DEGREES(ASIN(Q462/P462))</f>
        <v>2.33862411606987</v>
      </c>
      <c r="S462" s="27">
        <f t="shared" si="172"/>
        <v>163.32454000000001</v>
      </c>
      <c r="T462" s="27">
        <f t="shared" si="173"/>
        <v>1.89669666666667</v>
      </c>
      <c r="U462" s="16">
        <f t="shared" si="165"/>
        <v>-2.2421351674640002</v>
      </c>
      <c r="V462" s="16">
        <f t="shared" si="166"/>
        <v>0.4419274494032</v>
      </c>
      <c r="W462" s="56">
        <f t="shared" si="167"/>
        <v>58340.328000000001</v>
      </c>
      <c r="X462" s="51">
        <f t="shared" si="174"/>
        <v>69140.327999999994</v>
      </c>
      <c r="Y462" s="51">
        <f t="shared" si="175"/>
        <v>140.32799999999401</v>
      </c>
      <c r="Z462" s="52">
        <f t="shared" si="168"/>
        <v>-134.52811004783999</v>
      </c>
      <c r="AA462" s="52">
        <f t="shared" si="169"/>
        <v>26.515646964192001</v>
      </c>
      <c r="AB462" s="48">
        <f t="shared" si="170"/>
        <v>86.625121984640501</v>
      </c>
      <c r="AC462" s="48"/>
      <c r="AD462" s="48"/>
    </row>
    <row r="463" spans="1:30" x14ac:dyDescent="0.3">
      <c r="A463" s="10">
        <v>458963</v>
      </c>
      <c r="B463" s="10">
        <v>3082.6379999999999</v>
      </c>
      <c r="C463" s="10" t="s">
        <v>1108</v>
      </c>
      <c r="D463" s="10" t="s">
        <v>1109</v>
      </c>
      <c r="E463" s="10">
        <v>357</v>
      </c>
      <c r="F463" s="12">
        <f t="shared" si="162"/>
        <v>362.5</v>
      </c>
      <c r="H463" s="13">
        <f t="shared" si="159"/>
        <v>39.477030555555601</v>
      </c>
      <c r="I463" s="14">
        <f t="shared" si="160"/>
        <v>52.576361111111098</v>
      </c>
      <c r="J463" s="29">
        <f t="shared" si="158"/>
        <v>0.47703055555560098</v>
      </c>
      <c r="K463" s="25">
        <f t="shared" si="161"/>
        <v>5827686.0958797699</v>
      </c>
      <c r="L463" s="14">
        <f t="shared" si="163"/>
        <v>532339.54137915699</v>
      </c>
      <c r="M463" s="14">
        <f t="shared" si="176"/>
        <v>-8175.8174117198196</v>
      </c>
      <c r="N463" s="14">
        <f t="shared" si="177"/>
        <v>2862.71326520096</v>
      </c>
      <c r="O463" s="25">
        <f t="shared" si="164"/>
        <v>161.08240483253601</v>
      </c>
      <c r="P463" s="14">
        <f t="shared" si="178"/>
        <v>8662.51219846405</v>
      </c>
      <c r="Q463" s="25">
        <f t="shared" si="171"/>
        <v>352.47691391722998</v>
      </c>
      <c r="R463" s="14">
        <f t="shared" si="179"/>
        <v>2.3320043961036601</v>
      </c>
      <c r="S463" s="27">
        <f t="shared" si="172"/>
        <v>163.32454000000001</v>
      </c>
      <c r="T463" s="27">
        <f t="shared" si="173"/>
        <v>1.89669666666667</v>
      </c>
      <c r="U463" s="16">
        <f t="shared" si="165"/>
        <v>-2.2421351674640002</v>
      </c>
      <c r="V463" s="16">
        <f t="shared" si="166"/>
        <v>0.43530772943698998</v>
      </c>
      <c r="W463" s="56">
        <f t="shared" si="167"/>
        <v>58340.408000000003</v>
      </c>
      <c r="X463" s="51">
        <f t="shared" si="174"/>
        <v>69140.407999999996</v>
      </c>
      <c r="Y463" s="51">
        <f t="shared" si="175"/>
        <v>140.40799999999601</v>
      </c>
      <c r="Z463" s="52">
        <f t="shared" si="168"/>
        <v>-134.52811004783999</v>
      </c>
      <c r="AA463" s="52">
        <f t="shared" si="169"/>
        <v>26.118463766219399</v>
      </c>
      <c r="AB463" s="48">
        <f t="shared" si="170"/>
        <v>86.625121984640501</v>
      </c>
      <c r="AC463" s="48"/>
      <c r="AD463" s="48"/>
    </row>
    <row r="464" spans="1:30" x14ac:dyDescent="0.3">
      <c r="A464" s="10">
        <v>458975</v>
      </c>
      <c r="B464" s="10">
        <v>3082.7179999999998</v>
      </c>
      <c r="C464" s="10" t="s">
        <v>1110</v>
      </c>
      <c r="D464" s="10" t="s">
        <v>1111</v>
      </c>
      <c r="E464" s="10">
        <v>357</v>
      </c>
      <c r="F464" s="12">
        <f t="shared" si="162"/>
        <v>362.5</v>
      </c>
      <c r="H464" s="13">
        <f t="shared" si="159"/>
        <v>39.476986111111103</v>
      </c>
      <c r="I464" s="14">
        <f t="shared" si="160"/>
        <v>52.576444444444398</v>
      </c>
      <c r="J464" s="29">
        <f t="shared" si="158"/>
        <v>0.47698611111110301</v>
      </c>
      <c r="K464" s="25">
        <f t="shared" si="161"/>
        <v>5827695.3492217204</v>
      </c>
      <c r="L464" s="14">
        <f t="shared" si="163"/>
        <v>532336.467044911</v>
      </c>
      <c r="M464" s="14">
        <f t="shared" si="176"/>
        <v>-8166.5640697693398</v>
      </c>
      <c r="N464" s="14">
        <f t="shared" si="177"/>
        <v>2859.63893095497</v>
      </c>
      <c r="O464" s="25">
        <f t="shared" si="164"/>
        <v>161.08136946834699</v>
      </c>
      <c r="P464" s="14">
        <f t="shared" si="178"/>
        <v>8652.7627681036593</v>
      </c>
      <c r="Q464" s="25">
        <f t="shared" si="171"/>
        <v>352.490171478234</v>
      </c>
      <c r="R464" s="14">
        <f t="shared" si="179"/>
        <v>2.33472127770104</v>
      </c>
      <c r="S464" s="27">
        <f t="shared" si="172"/>
        <v>163.32454000000001</v>
      </c>
      <c r="T464" s="27">
        <f t="shared" si="173"/>
        <v>1.89669666666667</v>
      </c>
      <c r="U464" s="16">
        <f t="shared" si="165"/>
        <v>-2.2431705316530199</v>
      </c>
      <c r="V464" s="16">
        <f t="shared" si="166"/>
        <v>0.43802461103437001</v>
      </c>
      <c r="W464" s="56">
        <f t="shared" si="167"/>
        <v>58340.487999999998</v>
      </c>
      <c r="X464" s="51">
        <f t="shared" si="174"/>
        <v>69140.487999999998</v>
      </c>
      <c r="Y464" s="51">
        <f t="shared" si="175"/>
        <v>140.48799999999801</v>
      </c>
      <c r="Z464" s="52">
        <f t="shared" si="168"/>
        <v>-134.59023189918099</v>
      </c>
      <c r="AA464" s="52">
        <f t="shared" si="169"/>
        <v>26.2814766620622</v>
      </c>
      <c r="AB464" s="48">
        <f t="shared" si="170"/>
        <v>86.527627681036606</v>
      </c>
      <c r="AC464" s="48"/>
      <c r="AD464" s="48"/>
    </row>
    <row r="465" spans="1:30" x14ac:dyDescent="0.3">
      <c r="A465" s="10">
        <v>459055</v>
      </c>
      <c r="B465" s="10">
        <v>3083.2779999999998</v>
      </c>
      <c r="C465" s="10" t="s">
        <v>1112</v>
      </c>
      <c r="D465" s="10" t="s">
        <v>320</v>
      </c>
      <c r="E465" s="10">
        <v>354</v>
      </c>
      <c r="F465" s="12">
        <f t="shared" si="162"/>
        <v>359.5</v>
      </c>
      <c r="H465" s="13">
        <f t="shared" si="159"/>
        <v>39.476705555555597</v>
      </c>
      <c r="I465" s="14">
        <f t="shared" si="160"/>
        <v>52.576894444444399</v>
      </c>
      <c r="J465" s="29">
        <f t="shared" si="158"/>
        <v>0.47670555555559702</v>
      </c>
      <c r="K465" s="25">
        <f t="shared" si="161"/>
        <v>5827745.2991354102</v>
      </c>
      <c r="L465" s="14">
        <f t="shared" si="163"/>
        <v>532317.11648550595</v>
      </c>
      <c r="M465" s="14">
        <f t="shared" si="176"/>
        <v>-8116.6141560794704</v>
      </c>
      <c r="N465" s="14">
        <f t="shared" si="177"/>
        <v>2840.2883715499102</v>
      </c>
      <c r="O465" s="25">
        <f t="shared" si="164"/>
        <v>161.093065374644</v>
      </c>
      <c r="P465" s="14">
        <f t="shared" si="178"/>
        <v>8599.2245808695607</v>
      </c>
      <c r="Q465" s="25">
        <f t="shared" si="171"/>
        <v>349.562708177952</v>
      </c>
      <c r="R465" s="14">
        <f t="shared" si="179"/>
        <v>2.3297435506876201</v>
      </c>
      <c r="S465" s="27">
        <f t="shared" si="172"/>
        <v>163.32454000000001</v>
      </c>
      <c r="T465" s="27">
        <f t="shared" si="173"/>
        <v>1.89669666666667</v>
      </c>
      <c r="U465" s="16">
        <f t="shared" si="165"/>
        <v>-2.23147462535601</v>
      </c>
      <c r="V465" s="16">
        <f t="shared" si="166"/>
        <v>0.43304688402094998</v>
      </c>
      <c r="W465" s="56">
        <f t="shared" si="167"/>
        <v>58341.048000000003</v>
      </c>
      <c r="X465" s="51">
        <f t="shared" si="174"/>
        <v>69141.047999999995</v>
      </c>
      <c r="Y465" s="51">
        <f t="shared" si="175"/>
        <v>141.047999999995</v>
      </c>
      <c r="Z465" s="52">
        <f t="shared" si="168"/>
        <v>-133.88847752136101</v>
      </c>
      <c r="AA465" s="52">
        <f t="shared" si="169"/>
        <v>25.982813041257</v>
      </c>
      <c r="AB465" s="48">
        <f t="shared" si="170"/>
        <v>85.9922458086956</v>
      </c>
      <c r="AC465" s="48"/>
      <c r="AD465" s="48"/>
    </row>
    <row r="466" spans="1:30" x14ac:dyDescent="0.3">
      <c r="A466" s="10">
        <v>459067</v>
      </c>
      <c r="B466" s="10">
        <v>3083.3580000000002</v>
      </c>
      <c r="C466" s="10" t="s">
        <v>1113</v>
      </c>
      <c r="D466" s="10" t="s">
        <v>1114</v>
      </c>
      <c r="E466" s="10">
        <v>353</v>
      </c>
      <c r="F466" s="12">
        <f t="shared" si="162"/>
        <v>358.5</v>
      </c>
      <c r="H466" s="13">
        <f t="shared" si="159"/>
        <v>39.476666666666702</v>
      </c>
      <c r="I466" s="14">
        <f t="shared" si="160"/>
        <v>52.576983333333303</v>
      </c>
      <c r="J466" s="29">
        <f t="shared" si="158"/>
        <v>0.47666666666670199</v>
      </c>
      <c r="K466" s="25">
        <f t="shared" si="161"/>
        <v>5827755.1731980201</v>
      </c>
      <c r="L466" s="14">
        <f t="shared" si="163"/>
        <v>532314.41476711503</v>
      </c>
      <c r="M466" s="14">
        <f t="shared" si="176"/>
        <v>-8106.7400934696097</v>
      </c>
      <c r="N466" s="14">
        <f t="shared" si="177"/>
        <v>2837.58665315899</v>
      </c>
      <c r="O466" s="25">
        <f t="shared" si="164"/>
        <v>161.088320611505</v>
      </c>
      <c r="P466" s="14">
        <f t="shared" si="178"/>
        <v>8589.0123388695702</v>
      </c>
      <c r="Q466" s="25">
        <f t="shared" si="171"/>
        <v>348.57649319911002</v>
      </c>
      <c r="R466" s="14">
        <f t="shared" si="179"/>
        <v>2.3259308153702398</v>
      </c>
      <c r="S466" s="27">
        <f t="shared" si="172"/>
        <v>163.32454000000001</v>
      </c>
      <c r="T466" s="27">
        <f t="shared" si="173"/>
        <v>1.89669666666667</v>
      </c>
      <c r="U466" s="16">
        <f t="shared" si="165"/>
        <v>-2.2362193884950199</v>
      </c>
      <c r="V466" s="16">
        <f t="shared" si="166"/>
        <v>0.42923414870357002</v>
      </c>
      <c r="W466" s="56">
        <f t="shared" si="167"/>
        <v>58341.127999999997</v>
      </c>
      <c r="X466" s="51">
        <f t="shared" si="174"/>
        <v>69141.127999999997</v>
      </c>
      <c r="Y466" s="51">
        <f t="shared" si="175"/>
        <v>141.127999999997</v>
      </c>
      <c r="Z466" s="52">
        <f t="shared" si="168"/>
        <v>-134.17316330970101</v>
      </c>
      <c r="AA466" s="52">
        <f t="shared" si="169"/>
        <v>25.754048922214199</v>
      </c>
      <c r="AB466" s="48">
        <f t="shared" si="170"/>
        <v>85.890123388695699</v>
      </c>
      <c r="AC466" s="48"/>
      <c r="AD466" s="48"/>
    </row>
    <row r="467" spans="1:30" x14ac:dyDescent="0.3">
      <c r="A467" s="10">
        <v>459085</v>
      </c>
      <c r="B467" s="10">
        <v>3083.4780000000001</v>
      </c>
      <c r="C467" s="10" t="s">
        <v>1115</v>
      </c>
      <c r="D467" s="10" t="s">
        <v>321</v>
      </c>
      <c r="E467" s="10">
        <v>353</v>
      </c>
      <c r="F467" s="12">
        <f t="shared" si="162"/>
        <v>358.5</v>
      </c>
      <c r="H467" s="13">
        <f t="shared" si="159"/>
        <v>39.476622222222197</v>
      </c>
      <c r="I467" s="14">
        <f t="shared" si="160"/>
        <v>52.577047222222198</v>
      </c>
      <c r="J467" s="29">
        <f t="shared" si="158"/>
        <v>0.47662222222219702</v>
      </c>
      <c r="K467" s="25">
        <f t="shared" si="161"/>
        <v>5827762.2627945999</v>
      </c>
      <c r="L467" s="14">
        <f t="shared" si="163"/>
        <v>532311.35481678206</v>
      </c>
      <c r="M467" s="14">
        <f t="shared" si="176"/>
        <v>-8099.6504968898298</v>
      </c>
      <c r="N467" s="14">
        <f t="shared" si="177"/>
        <v>2834.52670282603</v>
      </c>
      <c r="O467" s="25">
        <f t="shared" si="164"/>
        <v>161.09196558771799</v>
      </c>
      <c r="P467" s="14">
        <f t="shared" si="178"/>
        <v>8581.3099117093698</v>
      </c>
      <c r="Q467" s="25">
        <f t="shared" si="171"/>
        <v>348.58687950305602</v>
      </c>
      <c r="R467" s="14">
        <f t="shared" si="179"/>
        <v>2.3280890822176299</v>
      </c>
      <c r="S467" s="27">
        <f t="shared" si="172"/>
        <v>163.32454000000001</v>
      </c>
      <c r="T467" s="27">
        <f t="shared" si="173"/>
        <v>1.89669666666667</v>
      </c>
      <c r="U467" s="16">
        <f t="shared" si="165"/>
        <v>-2.2325744122820201</v>
      </c>
      <c r="V467" s="16">
        <f t="shared" si="166"/>
        <v>0.43139241555095997</v>
      </c>
      <c r="W467" s="56">
        <f t="shared" si="167"/>
        <v>58341.248</v>
      </c>
      <c r="X467" s="51">
        <f t="shared" si="174"/>
        <v>69141.248000000007</v>
      </c>
      <c r="Y467" s="51">
        <f t="shared" si="175"/>
        <v>141.24800000000701</v>
      </c>
      <c r="Z467" s="52">
        <f t="shared" si="168"/>
        <v>-133.95446473692101</v>
      </c>
      <c r="AA467" s="52">
        <f t="shared" si="169"/>
        <v>25.8835449330576</v>
      </c>
      <c r="AB467" s="48">
        <f t="shared" si="170"/>
        <v>85.813099117093699</v>
      </c>
      <c r="AC467" s="48"/>
      <c r="AD467" s="48"/>
    </row>
    <row r="468" spans="1:30" x14ac:dyDescent="0.3">
      <c r="A468" s="10">
        <v>459097</v>
      </c>
      <c r="B468" s="10">
        <v>3083.558</v>
      </c>
      <c r="C468" s="10" t="s">
        <v>318</v>
      </c>
      <c r="D468" s="10" t="s">
        <v>1116</v>
      </c>
      <c r="E468" s="10">
        <v>353</v>
      </c>
      <c r="F468" s="12">
        <f t="shared" si="162"/>
        <v>358.5</v>
      </c>
      <c r="H468" s="13">
        <f t="shared" si="159"/>
        <v>39.476577777777798</v>
      </c>
      <c r="I468" s="14">
        <f t="shared" si="160"/>
        <v>52.577130555555598</v>
      </c>
      <c r="J468" s="29">
        <f t="shared" si="158"/>
        <v>0.47657777777779797</v>
      </c>
      <c r="K468" s="25">
        <f t="shared" si="161"/>
        <v>5827771.5161549598</v>
      </c>
      <c r="L468" s="14">
        <f t="shared" si="163"/>
        <v>532308.280581453</v>
      </c>
      <c r="M468" s="14">
        <f t="shared" si="176"/>
        <v>-8090.3971365299003</v>
      </c>
      <c r="N468" s="14">
        <f t="shared" si="177"/>
        <v>2831.4524674969698</v>
      </c>
      <c r="O468" s="25">
        <f t="shared" si="164"/>
        <v>161.09093062488901</v>
      </c>
      <c r="P468" s="14">
        <f t="shared" si="178"/>
        <v>8571.5604706766098</v>
      </c>
      <c r="Q468" s="25">
        <f t="shared" si="171"/>
        <v>348.60001273259098</v>
      </c>
      <c r="R468" s="14">
        <f t="shared" si="179"/>
        <v>2.33082641225384</v>
      </c>
      <c r="S468" s="27">
        <f t="shared" si="172"/>
        <v>163.32454000000001</v>
      </c>
      <c r="T468" s="27">
        <f t="shared" si="173"/>
        <v>1.89669666666667</v>
      </c>
      <c r="U468" s="16">
        <f t="shared" si="165"/>
        <v>-2.233609375111</v>
      </c>
      <c r="V468" s="16">
        <f t="shared" si="166"/>
        <v>0.43412974558716999</v>
      </c>
      <c r="W468" s="56">
        <f t="shared" si="167"/>
        <v>58341.328000000001</v>
      </c>
      <c r="X468" s="51">
        <f t="shared" si="174"/>
        <v>69141.327999999994</v>
      </c>
      <c r="Y468" s="51">
        <f t="shared" si="175"/>
        <v>141.32799999999401</v>
      </c>
      <c r="Z468" s="52">
        <f t="shared" si="168"/>
        <v>-134.01656250665999</v>
      </c>
      <c r="AA468" s="52">
        <f t="shared" si="169"/>
        <v>26.047784735230199</v>
      </c>
      <c r="AB468" s="48">
        <f t="shared" si="170"/>
        <v>85.715604706766101</v>
      </c>
      <c r="AC468" s="48"/>
      <c r="AD468" s="48"/>
    </row>
    <row r="469" spans="1:30" x14ac:dyDescent="0.3">
      <c r="A469" s="10">
        <v>459109</v>
      </c>
      <c r="B469" s="10">
        <v>3083.6379999999999</v>
      </c>
      <c r="C469" s="10" t="s">
        <v>319</v>
      </c>
      <c r="D469" s="10" t="s">
        <v>322</v>
      </c>
      <c r="E469" s="10">
        <v>353</v>
      </c>
      <c r="F469" s="12">
        <f t="shared" si="162"/>
        <v>358.5</v>
      </c>
      <c r="H469" s="13">
        <f t="shared" si="159"/>
        <v>39.476538888888904</v>
      </c>
      <c r="I469" s="14">
        <f t="shared" si="160"/>
        <v>52.577194444444402</v>
      </c>
      <c r="J469" s="29">
        <f t="shared" si="158"/>
        <v>0.476538888888904</v>
      </c>
      <c r="K469" s="25">
        <f t="shared" si="161"/>
        <v>5827778.6082431898</v>
      </c>
      <c r="L469" s="14">
        <f t="shared" si="163"/>
        <v>532305.59727068304</v>
      </c>
      <c r="M469" s="14">
        <f t="shared" si="176"/>
        <v>-8083.3050482999497</v>
      </c>
      <c r="N469" s="14">
        <f t="shared" si="177"/>
        <v>2828.7691567269999</v>
      </c>
      <c r="O469" s="25">
        <f t="shared" si="164"/>
        <v>161.09220142891499</v>
      </c>
      <c r="P469" s="14">
        <f t="shared" si="178"/>
        <v>8563.9801170904993</v>
      </c>
      <c r="Q469" s="25">
        <f t="shared" si="171"/>
        <v>348.61021372118103</v>
      </c>
      <c r="R469" s="14">
        <f t="shared" si="179"/>
        <v>2.3329589735794301</v>
      </c>
      <c r="S469" s="27">
        <f t="shared" si="172"/>
        <v>163.32454000000001</v>
      </c>
      <c r="T469" s="27">
        <f t="shared" si="173"/>
        <v>1.89669666666667</v>
      </c>
      <c r="U469" s="16">
        <f t="shared" si="165"/>
        <v>-2.2323385710850201</v>
      </c>
      <c r="V469" s="16">
        <f t="shared" si="166"/>
        <v>0.43626230691276002</v>
      </c>
      <c r="W469" s="56">
        <f t="shared" si="167"/>
        <v>58341.408000000003</v>
      </c>
      <c r="X469" s="51">
        <f t="shared" si="174"/>
        <v>69141.407999999996</v>
      </c>
      <c r="Y469" s="51">
        <f t="shared" si="175"/>
        <v>141.40799999999601</v>
      </c>
      <c r="Z469" s="52">
        <f t="shared" si="168"/>
        <v>-133.94031426510099</v>
      </c>
      <c r="AA469" s="52">
        <f t="shared" si="169"/>
        <v>26.1757384147656</v>
      </c>
      <c r="AB469" s="48">
        <f t="shared" si="170"/>
        <v>85.639801170905002</v>
      </c>
      <c r="AC469" s="48"/>
      <c r="AD469" s="48"/>
    </row>
    <row r="470" spans="1:30" x14ac:dyDescent="0.3">
      <c r="A470" s="10">
        <v>459121</v>
      </c>
      <c r="B470" s="10">
        <v>3083.7179999999998</v>
      </c>
      <c r="C470" s="10" t="s">
        <v>1117</v>
      </c>
      <c r="D470" s="10" t="s">
        <v>1118</v>
      </c>
      <c r="E470" s="10">
        <v>352</v>
      </c>
      <c r="F470" s="12">
        <f t="shared" si="162"/>
        <v>357.5</v>
      </c>
      <c r="H470" s="13">
        <f t="shared" si="159"/>
        <v>39.476475000000001</v>
      </c>
      <c r="I470" s="14">
        <f t="shared" si="160"/>
        <v>52.577280555555603</v>
      </c>
      <c r="J470" s="29">
        <f t="shared" si="158"/>
        <v>0.47647500000000098</v>
      </c>
      <c r="K470" s="25">
        <f t="shared" si="161"/>
        <v>5827788.1620100597</v>
      </c>
      <c r="L470" s="14">
        <f t="shared" si="163"/>
        <v>532301.20284416096</v>
      </c>
      <c r="M470" s="14">
        <f t="shared" si="176"/>
        <v>-8073.7512814300098</v>
      </c>
      <c r="N470" s="14">
        <f t="shared" si="177"/>
        <v>2824.3747302049301</v>
      </c>
      <c r="O470" s="25">
        <f t="shared" si="164"/>
        <v>161.09884683636699</v>
      </c>
      <c r="P470" s="14">
        <f t="shared" si="178"/>
        <v>8553.5111136312298</v>
      </c>
      <c r="Q470" s="25">
        <f t="shared" si="171"/>
        <v>347.62428716751202</v>
      </c>
      <c r="R470" s="14">
        <f t="shared" si="179"/>
        <v>2.32920624731296</v>
      </c>
      <c r="S470" s="27">
        <f t="shared" si="172"/>
        <v>163.32454000000001</v>
      </c>
      <c r="T470" s="27">
        <f t="shared" si="173"/>
        <v>1.89669666666667</v>
      </c>
      <c r="U470" s="16">
        <f t="shared" si="165"/>
        <v>-2.2256931636330299</v>
      </c>
      <c r="V470" s="16">
        <f t="shared" si="166"/>
        <v>0.43250958064629003</v>
      </c>
      <c r="W470" s="56">
        <f t="shared" si="167"/>
        <v>58341.487999999998</v>
      </c>
      <c r="X470" s="51">
        <f t="shared" si="174"/>
        <v>69141.487999999998</v>
      </c>
      <c r="Y470" s="51">
        <f t="shared" si="175"/>
        <v>141.48799999999801</v>
      </c>
      <c r="Z470" s="52">
        <f t="shared" si="168"/>
        <v>-133.54158981798199</v>
      </c>
      <c r="AA470" s="52">
        <f t="shared" si="169"/>
        <v>25.950574838777399</v>
      </c>
      <c r="AB470" s="48">
        <f t="shared" si="170"/>
        <v>85.535111136312295</v>
      </c>
      <c r="AC470" s="48"/>
      <c r="AD470" s="48"/>
    </row>
    <row r="471" spans="1:30" x14ac:dyDescent="0.3">
      <c r="A471" s="10">
        <v>459133</v>
      </c>
      <c r="B471" s="10">
        <v>3083.7979999999998</v>
      </c>
      <c r="C471" s="10" t="s">
        <v>1117</v>
      </c>
      <c r="D471" s="10" t="s">
        <v>1118</v>
      </c>
      <c r="E471" s="10">
        <v>352</v>
      </c>
      <c r="F471" s="12">
        <f t="shared" si="162"/>
        <v>357.5</v>
      </c>
      <c r="H471" s="13">
        <f t="shared" si="159"/>
        <v>39.476475000000001</v>
      </c>
      <c r="I471" s="14">
        <f t="shared" si="160"/>
        <v>52.577280555555603</v>
      </c>
      <c r="J471" s="29">
        <f t="shared" si="158"/>
        <v>0.47647500000000098</v>
      </c>
      <c r="K471" s="25">
        <f t="shared" si="161"/>
        <v>5827788.1620100597</v>
      </c>
      <c r="L471" s="14">
        <f t="shared" si="163"/>
        <v>532301.20284416096</v>
      </c>
      <c r="M471" s="14">
        <f t="shared" si="176"/>
        <v>-8073.7512814300098</v>
      </c>
      <c r="N471" s="14">
        <f t="shared" si="177"/>
        <v>2824.3747302049301</v>
      </c>
      <c r="O471" s="25">
        <f t="shared" si="164"/>
        <v>161.09884683636699</v>
      </c>
      <c r="P471" s="14">
        <f t="shared" si="178"/>
        <v>8553.5111136312298</v>
      </c>
      <c r="Q471" s="25">
        <f t="shared" si="171"/>
        <v>347.62428716751202</v>
      </c>
      <c r="R471" s="14">
        <f t="shared" si="179"/>
        <v>2.32920624731296</v>
      </c>
      <c r="S471" s="27">
        <f t="shared" si="172"/>
        <v>163.32454000000001</v>
      </c>
      <c r="T471" s="27">
        <f t="shared" si="173"/>
        <v>1.89669666666667</v>
      </c>
      <c r="U471" s="16">
        <f t="shared" si="165"/>
        <v>-2.2256931636330299</v>
      </c>
      <c r="V471" s="16">
        <f t="shared" si="166"/>
        <v>0.43250958064629003</v>
      </c>
      <c r="W471" s="56">
        <f t="shared" si="167"/>
        <v>58341.567999999999</v>
      </c>
      <c r="X471" s="51">
        <f t="shared" si="174"/>
        <v>69141.567999999999</v>
      </c>
      <c r="Y471" s="51">
        <f t="shared" si="175"/>
        <v>141.56799999999899</v>
      </c>
      <c r="Z471" s="52">
        <f t="shared" si="168"/>
        <v>-133.54158981798199</v>
      </c>
      <c r="AA471" s="52">
        <f t="shared" si="169"/>
        <v>25.950574838777399</v>
      </c>
      <c r="AB471" s="48">
        <f t="shared" si="170"/>
        <v>85.535111136312295</v>
      </c>
      <c r="AC471" s="48"/>
      <c r="AD471" s="48"/>
    </row>
    <row r="472" spans="1:30" x14ac:dyDescent="0.3">
      <c r="A472" s="10">
        <v>459213</v>
      </c>
      <c r="B472" s="10">
        <v>3084.3580000000002</v>
      </c>
      <c r="C472" s="10" t="s">
        <v>1119</v>
      </c>
      <c r="D472" s="10" t="s">
        <v>1120</v>
      </c>
      <c r="E472" s="10">
        <v>349</v>
      </c>
      <c r="F472" s="12">
        <f t="shared" si="162"/>
        <v>354.5</v>
      </c>
      <c r="H472" s="13">
        <f t="shared" si="159"/>
        <v>39.476197222222197</v>
      </c>
      <c r="I472" s="14">
        <f t="shared" si="160"/>
        <v>52.577733333333299</v>
      </c>
      <c r="J472" s="29">
        <f t="shared" si="158"/>
        <v>0.47619722222219701</v>
      </c>
      <c r="K472" s="25">
        <f t="shared" si="161"/>
        <v>5827838.4224193497</v>
      </c>
      <c r="L472" s="14">
        <f t="shared" si="163"/>
        <v>532282.039265019</v>
      </c>
      <c r="M472" s="14">
        <f t="shared" si="176"/>
        <v>-8023.4908721400398</v>
      </c>
      <c r="N472" s="14">
        <f t="shared" si="177"/>
        <v>2805.2111510629702</v>
      </c>
      <c r="O472" s="25">
        <f t="shared" si="164"/>
        <v>161.10890888824699</v>
      </c>
      <c r="P472" s="14">
        <f t="shared" si="178"/>
        <v>8499.7420771081397</v>
      </c>
      <c r="Q472" s="25">
        <f t="shared" si="171"/>
        <v>344.696297447554</v>
      </c>
      <c r="R472" s="14">
        <f t="shared" si="179"/>
        <v>2.3241952854407302</v>
      </c>
      <c r="S472" s="27">
        <f t="shared" si="172"/>
        <v>163.32454000000001</v>
      </c>
      <c r="T472" s="27">
        <f t="shared" si="173"/>
        <v>1.89669666666667</v>
      </c>
      <c r="U472" s="16">
        <f t="shared" si="165"/>
        <v>-2.2156311117530301</v>
      </c>
      <c r="V472" s="16">
        <f t="shared" si="166"/>
        <v>0.42749861877405998</v>
      </c>
      <c r="W472" s="56">
        <f t="shared" si="167"/>
        <v>58342.127999999997</v>
      </c>
      <c r="X472" s="51">
        <f t="shared" si="174"/>
        <v>69142.127999999997</v>
      </c>
      <c r="Y472" s="51">
        <f t="shared" si="175"/>
        <v>142.127999999997</v>
      </c>
      <c r="Z472" s="52">
        <f t="shared" si="168"/>
        <v>-132.93786670518199</v>
      </c>
      <c r="AA472" s="52">
        <f t="shared" si="169"/>
        <v>25.649917126443601</v>
      </c>
      <c r="AB472" s="48">
        <f t="shared" si="170"/>
        <v>84.997420771081394</v>
      </c>
      <c r="AC472" s="48"/>
      <c r="AD472" s="48"/>
    </row>
    <row r="473" spans="1:30" x14ac:dyDescent="0.3">
      <c r="A473" s="10">
        <v>459325</v>
      </c>
      <c r="B473" s="10">
        <v>3085.1179999999999</v>
      </c>
      <c r="C473" s="10" t="s">
        <v>1121</v>
      </c>
      <c r="D473" s="10" t="s">
        <v>1122</v>
      </c>
      <c r="E473" s="10">
        <v>346</v>
      </c>
      <c r="F473" s="12">
        <f t="shared" si="162"/>
        <v>351.5</v>
      </c>
      <c r="H473" s="13">
        <f t="shared" si="159"/>
        <v>39.4758722222222</v>
      </c>
      <c r="I473" s="14">
        <f t="shared" si="160"/>
        <v>52.5782666666667</v>
      </c>
      <c r="J473" s="29">
        <f t="shared" si="158"/>
        <v>0.47587222222219999</v>
      </c>
      <c r="K473" s="25">
        <f t="shared" si="161"/>
        <v>5827897.62594698</v>
      </c>
      <c r="L473" s="14">
        <f t="shared" si="163"/>
        <v>532259.61573688197</v>
      </c>
      <c r="M473" s="14">
        <f t="shared" si="176"/>
        <v>-7964.2873445097302</v>
      </c>
      <c r="N473" s="14">
        <f t="shared" si="177"/>
        <v>2782.78762292594</v>
      </c>
      <c r="O473" s="25">
        <f t="shared" si="164"/>
        <v>161.11996457055301</v>
      </c>
      <c r="P473" s="14">
        <f t="shared" si="178"/>
        <v>8436.4554085366708</v>
      </c>
      <c r="Q473" s="25">
        <f t="shared" si="171"/>
        <v>341.78047245234001</v>
      </c>
      <c r="R473" s="14">
        <f t="shared" si="179"/>
        <v>2.3218209841452002</v>
      </c>
      <c r="S473" s="27">
        <f t="shared" si="172"/>
        <v>163.32454000000001</v>
      </c>
      <c r="T473" s="27">
        <f t="shared" si="173"/>
        <v>1.89669666666667</v>
      </c>
      <c r="U473" s="16">
        <f t="shared" si="165"/>
        <v>-2.2045754294469999</v>
      </c>
      <c r="V473" s="16">
        <f t="shared" si="166"/>
        <v>0.42512431747853002</v>
      </c>
      <c r="W473" s="56">
        <f t="shared" si="167"/>
        <v>58342.887999999999</v>
      </c>
      <c r="X473" s="51">
        <f t="shared" si="174"/>
        <v>69142.888000000006</v>
      </c>
      <c r="Y473" s="51">
        <f t="shared" si="175"/>
        <v>142.888000000006</v>
      </c>
      <c r="Z473" s="52">
        <f t="shared" si="168"/>
        <v>-132.27452576682001</v>
      </c>
      <c r="AA473" s="52">
        <f t="shared" si="169"/>
        <v>25.507459048711802</v>
      </c>
      <c r="AB473" s="48">
        <f t="shared" si="170"/>
        <v>84.364554085366706</v>
      </c>
      <c r="AC473" s="48"/>
      <c r="AD473" s="48"/>
    </row>
    <row r="474" spans="1:30" x14ac:dyDescent="0.3">
      <c r="A474" s="10">
        <v>459365</v>
      </c>
      <c r="B474" s="10">
        <v>3085.3980000000001</v>
      </c>
      <c r="C474" s="10" t="s">
        <v>1123</v>
      </c>
      <c r="D474" s="10" t="s">
        <v>1124</v>
      </c>
      <c r="E474" s="10">
        <v>345</v>
      </c>
      <c r="F474" s="12">
        <f t="shared" si="162"/>
        <v>350.5</v>
      </c>
      <c r="H474" s="13">
        <f t="shared" si="159"/>
        <v>39.475722222222203</v>
      </c>
      <c r="I474" s="14">
        <f t="shared" si="160"/>
        <v>52.578505555555601</v>
      </c>
      <c r="J474" s="29">
        <f t="shared" si="158"/>
        <v>0.47572222222220301</v>
      </c>
      <c r="K474" s="25">
        <f t="shared" si="161"/>
        <v>5827924.1422491204</v>
      </c>
      <c r="L474" s="14">
        <f t="shared" si="163"/>
        <v>532249.27192653902</v>
      </c>
      <c r="M474" s="14">
        <f t="shared" si="176"/>
        <v>-7937.7710423692997</v>
      </c>
      <c r="N474" s="14">
        <f t="shared" si="177"/>
        <v>2772.4438125829902</v>
      </c>
      <c r="O474" s="25">
        <f t="shared" si="164"/>
        <v>161.12690450764001</v>
      </c>
      <c r="P474" s="14">
        <f t="shared" si="178"/>
        <v>8408.0112877544507</v>
      </c>
      <c r="Q474" s="25">
        <f t="shared" si="171"/>
        <v>340.81809990222803</v>
      </c>
      <c r="R474" s="14">
        <f t="shared" si="179"/>
        <v>2.3231165515343499</v>
      </c>
      <c r="S474" s="27">
        <f t="shared" si="172"/>
        <v>163.32454000000001</v>
      </c>
      <c r="T474" s="27">
        <f t="shared" si="173"/>
        <v>1.89669666666667</v>
      </c>
      <c r="U474" s="16">
        <f t="shared" si="165"/>
        <v>-2.1976354923600101</v>
      </c>
      <c r="V474" s="16">
        <f t="shared" si="166"/>
        <v>0.42641988486768001</v>
      </c>
      <c r="W474" s="56">
        <f t="shared" si="167"/>
        <v>58343.167999999998</v>
      </c>
      <c r="X474" s="51">
        <f t="shared" si="174"/>
        <v>69143.168000000005</v>
      </c>
      <c r="Y474" s="51">
        <f t="shared" si="175"/>
        <v>143.16800000000501</v>
      </c>
      <c r="Z474" s="52">
        <f t="shared" si="168"/>
        <v>-131.85812954160099</v>
      </c>
      <c r="AA474" s="52">
        <f t="shared" si="169"/>
        <v>25.585193092060798</v>
      </c>
      <c r="AB474" s="48">
        <f t="shared" si="170"/>
        <v>84.080112877544494</v>
      </c>
      <c r="AC474" s="48"/>
      <c r="AD474" s="48"/>
    </row>
    <row r="475" spans="1:30" x14ac:dyDescent="0.3">
      <c r="A475" s="10">
        <v>459377</v>
      </c>
      <c r="B475" s="10">
        <v>3085.4780000000001</v>
      </c>
      <c r="C475" s="10" t="s">
        <v>1125</v>
      </c>
      <c r="D475" s="10" t="s">
        <v>1126</v>
      </c>
      <c r="E475" s="10">
        <v>344</v>
      </c>
      <c r="F475" s="12">
        <f t="shared" si="162"/>
        <v>349.5</v>
      </c>
      <c r="H475" s="13">
        <f t="shared" si="159"/>
        <v>39.475675000000003</v>
      </c>
      <c r="I475" s="14">
        <f t="shared" si="160"/>
        <v>52.578569444444398</v>
      </c>
      <c r="J475" s="29">
        <f t="shared" si="158"/>
        <v>0.47567500000000301</v>
      </c>
      <c r="K475" s="25">
        <f t="shared" si="161"/>
        <v>5827931.2306458903</v>
      </c>
      <c r="L475" s="14">
        <f t="shared" si="163"/>
        <v>532246.02386805299</v>
      </c>
      <c r="M475" s="14">
        <f t="shared" si="176"/>
        <v>-7930.6826455993496</v>
      </c>
      <c r="N475" s="14">
        <f t="shared" si="177"/>
        <v>2769.1957540969602</v>
      </c>
      <c r="O475" s="25">
        <f t="shared" si="164"/>
        <v>161.13187740197299</v>
      </c>
      <c r="P475" s="14">
        <f t="shared" si="178"/>
        <v>8400.2483504786505</v>
      </c>
      <c r="Q475" s="25">
        <f t="shared" si="171"/>
        <v>339.82834706980498</v>
      </c>
      <c r="R475" s="14">
        <f t="shared" si="179"/>
        <v>2.3185082180604799</v>
      </c>
      <c r="S475" s="27">
        <f t="shared" si="172"/>
        <v>163.32454000000001</v>
      </c>
      <c r="T475" s="27">
        <f t="shared" si="173"/>
        <v>1.89669666666667</v>
      </c>
      <c r="U475" s="16">
        <f t="shared" si="165"/>
        <v>-2.19266259802703</v>
      </c>
      <c r="V475" s="16">
        <f t="shared" si="166"/>
        <v>0.42181155139380999</v>
      </c>
      <c r="W475" s="56">
        <f t="shared" si="167"/>
        <v>58343.248</v>
      </c>
      <c r="X475" s="51">
        <f t="shared" si="174"/>
        <v>69143.248000000007</v>
      </c>
      <c r="Y475" s="51">
        <f t="shared" si="175"/>
        <v>143.24800000000701</v>
      </c>
      <c r="Z475" s="52">
        <f t="shared" si="168"/>
        <v>-131.55975588162201</v>
      </c>
      <c r="AA475" s="52">
        <f t="shared" si="169"/>
        <v>25.308693083628601</v>
      </c>
      <c r="AB475" s="48">
        <f t="shared" si="170"/>
        <v>84.002483504786497</v>
      </c>
      <c r="AC475" s="48"/>
      <c r="AD475" s="48"/>
    </row>
    <row r="476" spans="1:30" x14ac:dyDescent="0.3">
      <c r="A476" s="10">
        <v>459429</v>
      </c>
      <c r="B476" s="10">
        <v>3085.8380000000002</v>
      </c>
      <c r="C476" s="10" t="s">
        <v>52</v>
      </c>
      <c r="D476" s="10" t="s">
        <v>1127</v>
      </c>
      <c r="E476" s="10">
        <v>343</v>
      </c>
      <c r="F476" s="12">
        <f t="shared" si="162"/>
        <v>348.5</v>
      </c>
      <c r="H476" s="13">
        <f t="shared" si="159"/>
        <v>39.475527777777799</v>
      </c>
      <c r="I476" s="14">
        <f t="shared" si="160"/>
        <v>52.578805555555597</v>
      </c>
      <c r="J476" s="29">
        <f t="shared" si="158"/>
        <v>0.47552777777779898</v>
      </c>
      <c r="K476" s="25">
        <f t="shared" si="161"/>
        <v>5827957.43910986</v>
      </c>
      <c r="L476" s="14">
        <f t="shared" si="163"/>
        <v>532235.87054065603</v>
      </c>
      <c r="M476" s="14">
        <f t="shared" si="176"/>
        <v>-7904.4741816297101</v>
      </c>
      <c r="N476" s="14">
        <f t="shared" si="177"/>
        <v>2759.0424266999999</v>
      </c>
      <c r="O476" s="25">
        <f t="shared" si="164"/>
        <v>161.13835130615001</v>
      </c>
      <c r="P476" s="14">
        <f t="shared" si="178"/>
        <v>8372.1578580663008</v>
      </c>
      <c r="Q476" s="25">
        <f t="shared" si="171"/>
        <v>338.86534775184799</v>
      </c>
      <c r="R476" s="14">
        <f t="shared" si="179"/>
        <v>2.3196957985850299</v>
      </c>
      <c r="S476" s="27">
        <f t="shared" si="172"/>
        <v>163.32454000000001</v>
      </c>
      <c r="T476" s="27">
        <f t="shared" si="173"/>
        <v>1.89669666666667</v>
      </c>
      <c r="U476" s="16">
        <f t="shared" si="165"/>
        <v>-2.1861886938500001</v>
      </c>
      <c r="V476" s="16">
        <f t="shared" si="166"/>
        <v>0.42299913191836003</v>
      </c>
      <c r="W476" s="56">
        <f t="shared" si="167"/>
        <v>58343.608</v>
      </c>
      <c r="X476" s="51">
        <f t="shared" si="174"/>
        <v>69143.607999999993</v>
      </c>
      <c r="Y476" s="51">
        <f t="shared" si="175"/>
        <v>143.60799999999301</v>
      </c>
      <c r="Z476" s="52">
        <f t="shared" si="168"/>
        <v>-131.17132163100001</v>
      </c>
      <c r="AA476" s="52">
        <f t="shared" si="169"/>
        <v>25.379947915101599</v>
      </c>
      <c r="AB476" s="48">
        <f t="shared" si="170"/>
        <v>83.721578580663007</v>
      </c>
      <c r="AC476" s="48"/>
      <c r="AD476" s="48"/>
    </row>
    <row r="477" spans="1:30" x14ac:dyDescent="0.3">
      <c r="A477" s="10">
        <v>459469</v>
      </c>
      <c r="B477" s="10">
        <v>3086.1179999999999</v>
      </c>
      <c r="C477" s="10" t="s">
        <v>53</v>
      </c>
      <c r="D477" s="10" t="s">
        <v>1128</v>
      </c>
      <c r="E477" s="10">
        <v>342</v>
      </c>
      <c r="F477" s="12">
        <f t="shared" si="162"/>
        <v>347.5</v>
      </c>
      <c r="H477" s="13">
        <f t="shared" si="159"/>
        <v>39.475355555555602</v>
      </c>
      <c r="I477" s="14">
        <f t="shared" si="160"/>
        <v>52.579108333333302</v>
      </c>
      <c r="J477" s="29">
        <f t="shared" si="158"/>
        <v>0.47535555555560199</v>
      </c>
      <c r="K477" s="25">
        <f t="shared" si="161"/>
        <v>5827991.0550430901</v>
      </c>
      <c r="L477" s="14">
        <f t="shared" si="163"/>
        <v>532223.973714764</v>
      </c>
      <c r="M477" s="14">
        <f t="shared" si="176"/>
        <v>-7870.8582483995697</v>
      </c>
      <c r="N477" s="14">
        <f t="shared" si="177"/>
        <v>2747.1456008079699</v>
      </c>
      <c r="O477" s="25">
        <f t="shared" si="164"/>
        <v>161.139410595968</v>
      </c>
      <c r="P477" s="14">
        <f t="shared" si="178"/>
        <v>8336.4991764192091</v>
      </c>
      <c r="Q477" s="25">
        <f t="shared" si="171"/>
        <v>337.912138699438</v>
      </c>
      <c r="R477" s="14">
        <f t="shared" si="179"/>
        <v>2.3230668665422298</v>
      </c>
      <c r="S477" s="27">
        <f t="shared" si="172"/>
        <v>163.32454000000001</v>
      </c>
      <c r="T477" s="27">
        <f t="shared" si="173"/>
        <v>1.89669666666667</v>
      </c>
      <c r="U477" s="16">
        <f t="shared" si="165"/>
        <v>-2.1851294040320099</v>
      </c>
      <c r="V477" s="16">
        <f t="shared" si="166"/>
        <v>0.42637019987556002</v>
      </c>
      <c r="W477" s="56">
        <f t="shared" si="167"/>
        <v>58343.887999999999</v>
      </c>
      <c r="X477" s="51">
        <f t="shared" si="174"/>
        <v>69143.888000000006</v>
      </c>
      <c r="Y477" s="51">
        <f t="shared" si="175"/>
        <v>143.888000000006</v>
      </c>
      <c r="Z477" s="52">
        <f t="shared" si="168"/>
        <v>-131.10776424192099</v>
      </c>
      <c r="AA477" s="52">
        <f t="shared" si="169"/>
        <v>25.582211992533601</v>
      </c>
      <c r="AB477" s="48">
        <f t="shared" si="170"/>
        <v>83.364991764192098</v>
      </c>
      <c r="AC477" s="48"/>
      <c r="AD477" s="48"/>
    </row>
    <row r="478" spans="1:30" x14ac:dyDescent="0.3">
      <c r="A478" s="10">
        <v>459481</v>
      </c>
      <c r="B478" s="10">
        <v>3086.1979999999999</v>
      </c>
      <c r="C478" s="10" t="s">
        <v>53</v>
      </c>
      <c r="D478" s="10" t="s">
        <v>1128</v>
      </c>
      <c r="E478" s="10">
        <v>341</v>
      </c>
      <c r="F478" s="12">
        <f t="shared" si="162"/>
        <v>346.5</v>
      </c>
      <c r="H478" s="13">
        <f t="shared" si="159"/>
        <v>39.475355555555602</v>
      </c>
      <c r="I478" s="14">
        <f t="shared" si="160"/>
        <v>52.579108333333302</v>
      </c>
      <c r="J478" s="29">
        <f t="shared" si="158"/>
        <v>0.47535555555560199</v>
      </c>
      <c r="K478" s="25">
        <f t="shared" si="161"/>
        <v>5827991.0550430901</v>
      </c>
      <c r="L478" s="14">
        <f t="shared" si="163"/>
        <v>532223.973714764</v>
      </c>
      <c r="M478" s="14">
        <f t="shared" si="176"/>
        <v>-7870.8582483995697</v>
      </c>
      <c r="N478" s="14">
        <f t="shared" si="177"/>
        <v>2747.1456008079699</v>
      </c>
      <c r="O478" s="25">
        <f t="shared" si="164"/>
        <v>161.139410595968</v>
      </c>
      <c r="P478" s="14">
        <f t="shared" si="178"/>
        <v>8336.4991764192091</v>
      </c>
      <c r="Q478" s="25">
        <f t="shared" si="171"/>
        <v>336.912138699438</v>
      </c>
      <c r="R478" s="14">
        <f t="shared" si="179"/>
        <v>2.3161883476764502</v>
      </c>
      <c r="S478" s="27">
        <f t="shared" si="172"/>
        <v>163.32454000000001</v>
      </c>
      <c r="T478" s="27">
        <f t="shared" si="173"/>
        <v>1.89669666666667</v>
      </c>
      <c r="U478" s="16">
        <f t="shared" si="165"/>
        <v>-2.1851294040320099</v>
      </c>
      <c r="V478" s="16">
        <f t="shared" si="166"/>
        <v>0.41949168100978002</v>
      </c>
      <c r="W478" s="56">
        <f t="shared" si="167"/>
        <v>58343.968000000001</v>
      </c>
      <c r="X478" s="51">
        <f t="shared" si="174"/>
        <v>69143.967999999993</v>
      </c>
      <c r="Y478" s="51">
        <f t="shared" si="175"/>
        <v>143.967999999993</v>
      </c>
      <c r="Z478" s="52">
        <f t="shared" si="168"/>
        <v>-131.10776424192099</v>
      </c>
      <c r="AA478" s="52">
        <f t="shared" si="169"/>
        <v>25.169500860586801</v>
      </c>
      <c r="AB478" s="48">
        <f t="shared" si="170"/>
        <v>83.364991764192098</v>
      </c>
      <c r="AC478" s="48"/>
      <c r="AD478" s="48"/>
    </row>
    <row r="479" spans="1:30" x14ac:dyDescent="0.3">
      <c r="A479" s="10">
        <v>459493</v>
      </c>
      <c r="B479" s="10">
        <v>3086.2779999999998</v>
      </c>
      <c r="C479" s="10" t="s">
        <v>1129</v>
      </c>
      <c r="D479" s="10" t="s">
        <v>1130</v>
      </c>
      <c r="E479" s="10">
        <v>341</v>
      </c>
      <c r="F479" s="12">
        <f t="shared" si="162"/>
        <v>346.5</v>
      </c>
      <c r="H479" s="13">
        <f t="shared" si="159"/>
        <v>39.475288888888898</v>
      </c>
      <c r="I479" s="14">
        <f t="shared" si="160"/>
        <v>52.579169444444403</v>
      </c>
      <c r="J479" s="29">
        <f t="shared" si="158"/>
        <v>0.47528888888889798</v>
      </c>
      <c r="K479" s="25">
        <f t="shared" si="161"/>
        <v>5827997.8256638702</v>
      </c>
      <c r="L479" s="14">
        <f t="shared" si="163"/>
        <v>532219.40965881001</v>
      </c>
      <c r="M479" s="14">
        <f t="shared" si="176"/>
        <v>-7864.0876276195004</v>
      </c>
      <c r="N479" s="14">
        <f t="shared" si="177"/>
        <v>2742.5815448539702</v>
      </c>
      <c r="O479" s="25">
        <f t="shared" si="164"/>
        <v>161.15370591296599</v>
      </c>
      <c r="P479" s="14">
        <f t="shared" si="178"/>
        <v>8328.6029888001995</v>
      </c>
      <c r="Q479" s="25">
        <f t="shared" si="171"/>
        <v>336.92247298442999</v>
      </c>
      <c r="R479" s="14">
        <f t="shared" si="179"/>
        <v>2.3184566316945601</v>
      </c>
      <c r="S479" s="27">
        <f t="shared" si="172"/>
        <v>163.32454000000001</v>
      </c>
      <c r="T479" s="27">
        <f t="shared" si="173"/>
        <v>1.89669666666667</v>
      </c>
      <c r="U479" s="16">
        <f t="shared" si="165"/>
        <v>-2.1708340870340201</v>
      </c>
      <c r="V479" s="16">
        <f t="shared" si="166"/>
        <v>0.42175996502788998</v>
      </c>
      <c r="W479" s="56">
        <f t="shared" si="167"/>
        <v>58344.048000000003</v>
      </c>
      <c r="X479" s="51">
        <f t="shared" si="174"/>
        <v>69144.047999999995</v>
      </c>
      <c r="Y479" s="51">
        <f t="shared" si="175"/>
        <v>144.047999999995</v>
      </c>
      <c r="Z479" s="52">
        <f t="shared" si="168"/>
        <v>-130.250045222041</v>
      </c>
      <c r="AA479" s="52">
        <f t="shared" si="169"/>
        <v>25.305597901673401</v>
      </c>
      <c r="AB479" s="48">
        <f t="shared" si="170"/>
        <v>83.286029888002005</v>
      </c>
      <c r="AC479" s="48"/>
      <c r="AD479" s="48"/>
    </row>
    <row r="480" spans="1:30" x14ac:dyDescent="0.3">
      <c r="A480" s="10">
        <v>459505</v>
      </c>
      <c r="B480" s="10">
        <v>3086.3580000000002</v>
      </c>
      <c r="C480" s="10" t="s">
        <v>1131</v>
      </c>
      <c r="D480" s="10" t="s">
        <v>1132</v>
      </c>
      <c r="E480" s="10">
        <v>340</v>
      </c>
      <c r="F480" s="12">
        <f t="shared" si="162"/>
        <v>345.5</v>
      </c>
      <c r="H480" s="13">
        <f t="shared" si="159"/>
        <v>39.475250000000003</v>
      </c>
      <c r="I480" s="14">
        <f t="shared" si="160"/>
        <v>52.579255555555598</v>
      </c>
      <c r="J480" s="29">
        <f t="shared" si="158"/>
        <v>0.475250000000003</v>
      </c>
      <c r="K480" s="25">
        <f t="shared" si="161"/>
        <v>5828007.3906739997</v>
      </c>
      <c r="L480" s="14">
        <f t="shared" si="163"/>
        <v>532216.71030531405</v>
      </c>
      <c r="M480" s="14">
        <f t="shared" si="176"/>
        <v>-7854.5226174900299</v>
      </c>
      <c r="N480" s="14">
        <f t="shared" si="177"/>
        <v>2739.88219135802</v>
      </c>
      <c r="O480" s="25">
        <f t="shared" si="164"/>
        <v>161.14956697867399</v>
      </c>
      <c r="P480" s="14">
        <f t="shared" si="178"/>
        <v>8318.6825862743008</v>
      </c>
      <c r="Q480" s="25">
        <f t="shared" si="171"/>
        <v>335.93544261929497</v>
      </c>
      <c r="R480" s="14">
        <f t="shared" si="179"/>
        <v>2.31441916874329</v>
      </c>
      <c r="S480" s="27">
        <f t="shared" si="172"/>
        <v>163.32454000000001</v>
      </c>
      <c r="T480" s="27">
        <f t="shared" si="173"/>
        <v>1.89669666666667</v>
      </c>
      <c r="U480" s="16">
        <f t="shared" si="165"/>
        <v>-2.1749730213260201</v>
      </c>
      <c r="V480" s="16">
        <f t="shared" si="166"/>
        <v>0.41772250207661998</v>
      </c>
      <c r="W480" s="56">
        <f t="shared" si="167"/>
        <v>58344.127999999997</v>
      </c>
      <c r="X480" s="51">
        <f t="shared" si="174"/>
        <v>69144.127999999997</v>
      </c>
      <c r="Y480" s="51">
        <f t="shared" si="175"/>
        <v>144.127999999997</v>
      </c>
      <c r="Z480" s="52">
        <f t="shared" si="168"/>
        <v>-130.49838127956099</v>
      </c>
      <c r="AA480" s="52">
        <f t="shared" si="169"/>
        <v>25.0633501245972</v>
      </c>
      <c r="AB480" s="48">
        <f t="shared" si="170"/>
        <v>83.186825862743007</v>
      </c>
      <c r="AC480" s="48"/>
      <c r="AD480" s="48"/>
    </row>
    <row r="481" spans="1:30" x14ac:dyDescent="0.3">
      <c r="A481" s="10">
        <v>459511</v>
      </c>
      <c r="B481" s="10">
        <v>3086.3980000000001</v>
      </c>
      <c r="C481" s="10" t="s">
        <v>1131</v>
      </c>
      <c r="D481" s="10" t="s">
        <v>1132</v>
      </c>
      <c r="E481" s="10">
        <v>340</v>
      </c>
      <c r="F481" s="12">
        <f t="shared" si="162"/>
        <v>345.5</v>
      </c>
      <c r="H481" s="13">
        <f t="shared" si="159"/>
        <v>39.475250000000003</v>
      </c>
      <c r="I481" s="14">
        <f t="shared" si="160"/>
        <v>52.579255555555598</v>
      </c>
      <c r="J481" s="29">
        <f t="shared" si="158"/>
        <v>0.475250000000003</v>
      </c>
      <c r="K481" s="25">
        <f t="shared" si="161"/>
        <v>5828007.3906739997</v>
      </c>
      <c r="L481" s="14">
        <f t="shared" si="163"/>
        <v>532216.71030531405</v>
      </c>
      <c r="M481" s="14">
        <f t="shared" si="176"/>
        <v>-7854.5226174900299</v>
      </c>
      <c r="N481" s="14">
        <f t="shared" si="177"/>
        <v>2739.88219135802</v>
      </c>
      <c r="O481" s="25">
        <f t="shared" si="164"/>
        <v>161.14956697867399</v>
      </c>
      <c r="P481" s="14">
        <f t="shared" si="178"/>
        <v>8318.6825862743008</v>
      </c>
      <c r="Q481" s="25">
        <f t="shared" si="171"/>
        <v>335.93544261929497</v>
      </c>
      <c r="R481" s="14">
        <f t="shared" si="179"/>
        <v>2.31441916874329</v>
      </c>
      <c r="S481" s="27">
        <f t="shared" si="172"/>
        <v>163.32454000000001</v>
      </c>
      <c r="T481" s="27">
        <f t="shared" si="173"/>
        <v>1.89669666666667</v>
      </c>
      <c r="U481" s="16">
        <f t="shared" si="165"/>
        <v>-2.1749730213260201</v>
      </c>
      <c r="V481" s="16">
        <f t="shared" si="166"/>
        <v>0.41772250207661998</v>
      </c>
      <c r="W481" s="56">
        <f t="shared" si="167"/>
        <v>58344.167999999998</v>
      </c>
      <c r="X481" s="51">
        <f t="shared" si="174"/>
        <v>69144.168000000005</v>
      </c>
      <c r="Y481" s="51">
        <f t="shared" si="175"/>
        <v>144.16800000000501</v>
      </c>
      <c r="Z481" s="52">
        <f t="shared" si="168"/>
        <v>-130.49838127956099</v>
      </c>
      <c r="AA481" s="52">
        <f t="shared" si="169"/>
        <v>25.0633501245972</v>
      </c>
      <c r="AB481" s="48">
        <f t="shared" si="170"/>
        <v>83.186825862743007</v>
      </c>
      <c r="AC481" s="48"/>
      <c r="AD481" s="48"/>
    </row>
    <row r="482" spans="1:30" x14ac:dyDescent="0.3">
      <c r="A482" s="10">
        <v>459523</v>
      </c>
      <c r="B482" s="10">
        <v>3086.4780000000001</v>
      </c>
      <c r="C482" s="10" t="s">
        <v>1133</v>
      </c>
      <c r="D482" s="10" t="s">
        <v>1134</v>
      </c>
      <c r="E482" s="10">
        <v>340</v>
      </c>
      <c r="F482" s="12">
        <f t="shared" si="162"/>
        <v>345.5</v>
      </c>
      <c r="H482" s="13">
        <f t="shared" si="159"/>
        <v>39.475208333333299</v>
      </c>
      <c r="I482" s="14">
        <f t="shared" si="160"/>
        <v>52.579322222222203</v>
      </c>
      <c r="J482" s="29">
        <f t="shared" si="158"/>
        <v>0.47520833333329898</v>
      </c>
      <c r="K482" s="25">
        <f t="shared" si="161"/>
        <v>5828014.7906825896</v>
      </c>
      <c r="L482" s="14">
        <f t="shared" si="163"/>
        <v>532213.83691392804</v>
      </c>
      <c r="M482" s="14">
        <f t="shared" si="176"/>
        <v>-7847.1226089000702</v>
      </c>
      <c r="N482" s="14">
        <f t="shared" si="177"/>
        <v>2737.0087999720099</v>
      </c>
      <c r="O482" s="25">
        <f t="shared" si="164"/>
        <v>161.151468122013</v>
      </c>
      <c r="P482" s="14">
        <f t="shared" si="178"/>
        <v>8310.7490883935898</v>
      </c>
      <c r="Q482" s="25">
        <f t="shared" si="171"/>
        <v>335.94580351069601</v>
      </c>
      <c r="R482" s="14">
        <f t="shared" si="179"/>
        <v>2.3167012215290099</v>
      </c>
      <c r="S482" s="27">
        <f t="shared" si="172"/>
        <v>163.32454000000001</v>
      </c>
      <c r="T482" s="27">
        <f t="shared" si="173"/>
        <v>1.89669666666667</v>
      </c>
      <c r="U482" s="16">
        <f t="shared" si="165"/>
        <v>-2.17307187798701</v>
      </c>
      <c r="V482" s="16">
        <f t="shared" si="166"/>
        <v>0.42000455486234001</v>
      </c>
      <c r="W482" s="56">
        <f t="shared" si="167"/>
        <v>58344.248</v>
      </c>
      <c r="X482" s="51">
        <f t="shared" si="174"/>
        <v>69144.248000000007</v>
      </c>
      <c r="Y482" s="51">
        <f t="shared" si="175"/>
        <v>144.24800000000701</v>
      </c>
      <c r="Z482" s="52">
        <f t="shared" si="168"/>
        <v>-130.38431267922101</v>
      </c>
      <c r="AA482" s="52">
        <f t="shared" si="169"/>
        <v>25.200273291740402</v>
      </c>
      <c r="AB482" s="48">
        <f t="shared" si="170"/>
        <v>83.107490883935895</v>
      </c>
      <c r="AC482" s="48"/>
      <c r="AD482" s="48"/>
    </row>
    <row r="483" spans="1:30" x14ac:dyDescent="0.3">
      <c r="A483" s="10">
        <v>459535</v>
      </c>
      <c r="B483" s="10">
        <v>3086.558</v>
      </c>
      <c r="C483" s="10" t="s">
        <v>1135</v>
      </c>
      <c r="D483" s="10" t="s">
        <v>1136</v>
      </c>
      <c r="E483" s="10">
        <v>340</v>
      </c>
      <c r="F483" s="12">
        <f t="shared" si="162"/>
        <v>345.5</v>
      </c>
      <c r="H483" s="13">
        <f t="shared" si="159"/>
        <v>39.4751638888889</v>
      </c>
      <c r="I483" s="14">
        <f t="shared" si="160"/>
        <v>52.579402777777801</v>
      </c>
      <c r="J483" s="29">
        <f t="shared" si="158"/>
        <v>0.47516388888889999</v>
      </c>
      <c r="K483" s="25">
        <f t="shared" si="161"/>
        <v>5828023.73499751</v>
      </c>
      <c r="L483" s="14">
        <f t="shared" si="163"/>
        <v>532210.76505023497</v>
      </c>
      <c r="M483" s="14">
        <f t="shared" si="176"/>
        <v>-7838.1782939797204</v>
      </c>
      <c r="N483" s="14">
        <f t="shared" si="177"/>
        <v>2733.9369362789398</v>
      </c>
      <c r="O483" s="25">
        <f t="shared" si="164"/>
        <v>161.15115637296799</v>
      </c>
      <c r="P483" s="14">
        <f t="shared" si="178"/>
        <v>8301.2920765242998</v>
      </c>
      <c r="Q483" s="25">
        <f t="shared" si="171"/>
        <v>335.95814114634697</v>
      </c>
      <c r="R483" s="14">
        <f t="shared" si="179"/>
        <v>2.3194271240576398</v>
      </c>
      <c r="S483" s="27">
        <f t="shared" si="172"/>
        <v>163.32454000000001</v>
      </c>
      <c r="T483" s="27">
        <f t="shared" si="173"/>
        <v>1.89669666666667</v>
      </c>
      <c r="U483" s="16">
        <f t="shared" si="165"/>
        <v>-2.1733836270320199</v>
      </c>
      <c r="V483" s="16">
        <f t="shared" si="166"/>
        <v>0.42273045739096998</v>
      </c>
      <c r="W483" s="56">
        <f t="shared" si="167"/>
        <v>58344.328000000001</v>
      </c>
      <c r="X483" s="51">
        <f t="shared" si="174"/>
        <v>69144.327999999994</v>
      </c>
      <c r="Y483" s="51">
        <f t="shared" si="175"/>
        <v>144.32799999999401</v>
      </c>
      <c r="Z483" s="52">
        <f t="shared" si="168"/>
        <v>-130.40301762192101</v>
      </c>
      <c r="AA483" s="52">
        <f t="shared" si="169"/>
        <v>25.363827443458199</v>
      </c>
      <c r="AB483" s="48">
        <f t="shared" si="170"/>
        <v>83.012920765242995</v>
      </c>
      <c r="AC483" s="48"/>
      <c r="AD483" s="48"/>
    </row>
    <row r="484" spans="1:30" x14ac:dyDescent="0.3">
      <c r="A484" s="10">
        <v>459563</v>
      </c>
      <c r="B484" s="10">
        <v>3086.7579999999998</v>
      </c>
      <c r="C484" s="10" t="s">
        <v>1137</v>
      </c>
      <c r="D484" s="10" t="s">
        <v>1138</v>
      </c>
      <c r="E484" s="10">
        <v>339</v>
      </c>
      <c r="F484" s="12">
        <f t="shared" si="162"/>
        <v>344.5</v>
      </c>
      <c r="H484" s="13">
        <f t="shared" si="159"/>
        <v>39.475055555555599</v>
      </c>
      <c r="I484" s="14">
        <f t="shared" si="160"/>
        <v>52.579555555555601</v>
      </c>
      <c r="J484" s="29">
        <f t="shared" si="158"/>
        <v>0.47505555555559897</v>
      </c>
      <c r="K484" s="25">
        <f t="shared" si="161"/>
        <v>5828040.6876264503</v>
      </c>
      <c r="L484" s="14">
        <f t="shared" si="163"/>
        <v>532203.30936044804</v>
      </c>
      <c r="M484" s="14">
        <f t="shared" si="176"/>
        <v>-7821.2256650393801</v>
      </c>
      <c r="N484" s="14">
        <f t="shared" si="177"/>
        <v>2726.4812464920101</v>
      </c>
      <c r="O484" s="25">
        <f t="shared" si="164"/>
        <v>161.16123223557901</v>
      </c>
      <c r="P484" s="14">
        <f t="shared" si="178"/>
        <v>8282.8298842209297</v>
      </c>
      <c r="Q484" s="25">
        <f t="shared" si="171"/>
        <v>334.98218647747899</v>
      </c>
      <c r="R484" s="14">
        <f t="shared" si="179"/>
        <v>2.3178432681256602</v>
      </c>
      <c r="S484" s="27">
        <f t="shared" si="172"/>
        <v>163.32454000000001</v>
      </c>
      <c r="T484" s="27">
        <f t="shared" si="173"/>
        <v>1.89669666666667</v>
      </c>
      <c r="U484" s="16">
        <f t="shared" si="165"/>
        <v>-2.1633077644210101</v>
      </c>
      <c r="V484" s="16">
        <f t="shared" si="166"/>
        <v>0.42114660145899002</v>
      </c>
      <c r="W484" s="56">
        <f t="shared" si="167"/>
        <v>58344.527999999998</v>
      </c>
      <c r="X484" s="51">
        <f t="shared" si="174"/>
        <v>69144.528000000006</v>
      </c>
      <c r="Y484" s="51">
        <f t="shared" si="175"/>
        <v>144.52800000000599</v>
      </c>
      <c r="Z484" s="52">
        <f t="shared" si="168"/>
        <v>-129.79846586526099</v>
      </c>
      <c r="AA484" s="52">
        <f t="shared" si="169"/>
        <v>25.2687960875394</v>
      </c>
      <c r="AB484" s="48">
        <f t="shared" si="170"/>
        <v>82.828298842209307</v>
      </c>
      <c r="AC484" s="48"/>
      <c r="AD484" s="48"/>
    </row>
    <row r="485" spans="1:30" x14ac:dyDescent="0.3">
      <c r="A485" s="10">
        <v>459627</v>
      </c>
      <c r="B485" s="10">
        <v>3087.1979999999999</v>
      </c>
      <c r="C485" s="10" t="s">
        <v>1139</v>
      </c>
      <c r="D485" s="10" t="s">
        <v>1140</v>
      </c>
      <c r="E485" s="10">
        <v>337</v>
      </c>
      <c r="F485" s="12">
        <f t="shared" si="162"/>
        <v>342.5</v>
      </c>
      <c r="H485" s="13">
        <f t="shared" si="159"/>
        <v>39.474863888888898</v>
      </c>
      <c r="I485" s="14">
        <f t="shared" si="160"/>
        <v>52.579855555555604</v>
      </c>
      <c r="J485" s="29">
        <f t="shared" si="158"/>
        <v>0.47486388888889802</v>
      </c>
      <c r="K485" s="25">
        <f t="shared" si="161"/>
        <v>5828073.9858560804</v>
      </c>
      <c r="L485" s="14">
        <f t="shared" si="163"/>
        <v>532190.09689356701</v>
      </c>
      <c r="M485" s="14">
        <f t="shared" si="176"/>
        <v>-7787.9274354092704</v>
      </c>
      <c r="N485" s="14">
        <f t="shared" si="177"/>
        <v>2713.2687796109799</v>
      </c>
      <c r="O485" s="25">
        <f t="shared" si="164"/>
        <v>161.171759447352</v>
      </c>
      <c r="P485" s="14">
        <f t="shared" si="178"/>
        <v>8247.0383295830597</v>
      </c>
      <c r="Q485" s="25">
        <f t="shared" si="171"/>
        <v>333.02864923342003</v>
      </c>
      <c r="R485" s="14">
        <f t="shared" si="179"/>
        <v>2.3143248468907398</v>
      </c>
      <c r="S485" s="27">
        <f t="shared" si="172"/>
        <v>163.32454000000001</v>
      </c>
      <c r="T485" s="27">
        <f t="shared" si="173"/>
        <v>1.89669666666667</v>
      </c>
      <c r="U485" s="16">
        <f t="shared" si="165"/>
        <v>-2.1527805526480099</v>
      </c>
      <c r="V485" s="16">
        <f t="shared" si="166"/>
        <v>0.41762818022407</v>
      </c>
      <c r="W485" s="56">
        <f t="shared" si="167"/>
        <v>58344.968000000001</v>
      </c>
      <c r="X485" s="51">
        <f t="shared" si="174"/>
        <v>69144.967999999993</v>
      </c>
      <c r="Y485" s="51">
        <f t="shared" si="175"/>
        <v>144.967999999993</v>
      </c>
      <c r="Z485" s="52">
        <f t="shared" si="168"/>
        <v>-129.16683315888099</v>
      </c>
      <c r="AA485" s="52">
        <f t="shared" si="169"/>
        <v>25.0576908134442</v>
      </c>
      <c r="AB485" s="48">
        <f t="shared" si="170"/>
        <v>82.470383295830601</v>
      </c>
      <c r="AC485" s="48"/>
      <c r="AD485" s="48"/>
    </row>
    <row r="486" spans="1:30" x14ac:dyDescent="0.3">
      <c r="A486" s="10">
        <v>459645</v>
      </c>
      <c r="B486" s="10">
        <v>3087.3180000000002</v>
      </c>
      <c r="C486" s="10" t="s">
        <v>1141</v>
      </c>
      <c r="D486" s="10" t="s">
        <v>1142</v>
      </c>
      <c r="E486" s="10">
        <v>336</v>
      </c>
      <c r="F486" s="12">
        <f t="shared" si="162"/>
        <v>341.5</v>
      </c>
      <c r="H486" s="13">
        <f t="shared" si="159"/>
        <v>39.474777777777803</v>
      </c>
      <c r="I486" s="14">
        <f t="shared" si="160"/>
        <v>52.580008333333303</v>
      </c>
      <c r="J486" s="29">
        <f t="shared" si="158"/>
        <v>0.474777777777803</v>
      </c>
      <c r="K486" s="25">
        <f t="shared" si="161"/>
        <v>5828090.9484309396</v>
      </c>
      <c r="L486" s="14">
        <f t="shared" si="163"/>
        <v>532184.14773625904</v>
      </c>
      <c r="M486" s="14">
        <f t="shared" si="176"/>
        <v>-7770.9648605501197</v>
      </c>
      <c r="N486" s="14">
        <f t="shared" si="177"/>
        <v>2707.31962230301</v>
      </c>
      <c r="O486" s="25">
        <f t="shared" si="164"/>
        <v>161.172019124196</v>
      </c>
      <c r="P486" s="14">
        <f t="shared" si="178"/>
        <v>8229.0627899665305</v>
      </c>
      <c r="Q486" s="25">
        <f t="shared" si="171"/>
        <v>332.05190825226799</v>
      </c>
      <c r="R486" s="14">
        <f t="shared" si="179"/>
        <v>2.3125767822130201</v>
      </c>
      <c r="S486" s="27">
        <f t="shared" si="172"/>
        <v>163.32454000000001</v>
      </c>
      <c r="T486" s="27">
        <f t="shared" si="173"/>
        <v>1.89669666666667</v>
      </c>
      <c r="U486" s="16">
        <f t="shared" si="165"/>
        <v>-2.15252087580402</v>
      </c>
      <c r="V486" s="16">
        <f t="shared" si="166"/>
        <v>0.41588011554635002</v>
      </c>
      <c r="W486" s="56">
        <f t="shared" si="167"/>
        <v>58345.088000000003</v>
      </c>
      <c r="X486" s="51">
        <f t="shared" si="174"/>
        <v>69145.088000000003</v>
      </c>
      <c r="Y486" s="51">
        <f t="shared" si="175"/>
        <v>145.08800000000301</v>
      </c>
      <c r="Z486" s="52">
        <f t="shared" si="168"/>
        <v>-129.15125254824099</v>
      </c>
      <c r="AA486" s="52">
        <f t="shared" si="169"/>
        <v>24.952806932781002</v>
      </c>
      <c r="AB486" s="48">
        <f t="shared" si="170"/>
        <v>82.290627899665296</v>
      </c>
      <c r="AC486" s="48"/>
      <c r="AD486" s="48"/>
    </row>
    <row r="487" spans="1:30" x14ac:dyDescent="0.3">
      <c r="A487" s="10">
        <v>459657</v>
      </c>
      <c r="B487" s="10">
        <v>3087.3980000000001</v>
      </c>
      <c r="C487" s="10" t="s">
        <v>1141</v>
      </c>
      <c r="D487" s="10" t="s">
        <v>1142</v>
      </c>
      <c r="E487" s="10">
        <v>336</v>
      </c>
      <c r="F487" s="12">
        <f t="shared" si="162"/>
        <v>341.5</v>
      </c>
      <c r="H487" s="13">
        <f t="shared" si="159"/>
        <v>39.474777777777803</v>
      </c>
      <c r="I487" s="14">
        <f t="shared" si="160"/>
        <v>52.580008333333303</v>
      </c>
      <c r="J487" s="29">
        <f t="shared" si="158"/>
        <v>0.474777777777803</v>
      </c>
      <c r="K487" s="25">
        <f t="shared" si="161"/>
        <v>5828090.9484309396</v>
      </c>
      <c r="L487" s="14">
        <f t="shared" si="163"/>
        <v>532184.14773625904</v>
      </c>
      <c r="M487" s="14">
        <f t="shared" si="176"/>
        <v>-7770.9648605501197</v>
      </c>
      <c r="N487" s="14">
        <f t="shared" si="177"/>
        <v>2707.31962230301</v>
      </c>
      <c r="O487" s="25">
        <f t="shared" si="164"/>
        <v>161.172019124196</v>
      </c>
      <c r="P487" s="14">
        <f t="shared" si="178"/>
        <v>8229.0627899665305</v>
      </c>
      <c r="Q487" s="25">
        <f t="shared" si="171"/>
        <v>332.05190825226799</v>
      </c>
      <c r="R487" s="14">
        <f t="shared" si="179"/>
        <v>2.3125767822130201</v>
      </c>
      <c r="S487" s="27">
        <f t="shared" si="172"/>
        <v>163.32454000000001</v>
      </c>
      <c r="T487" s="27">
        <f t="shared" si="173"/>
        <v>1.89669666666667</v>
      </c>
      <c r="U487" s="16">
        <f t="shared" si="165"/>
        <v>-2.15252087580402</v>
      </c>
      <c r="V487" s="16">
        <f t="shared" si="166"/>
        <v>0.41588011554635002</v>
      </c>
      <c r="W487" s="56">
        <f t="shared" si="167"/>
        <v>58345.167999999998</v>
      </c>
      <c r="X487" s="51">
        <f t="shared" si="174"/>
        <v>69145.168000000005</v>
      </c>
      <c r="Y487" s="51">
        <f t="shared" si="175"/>
        <v>145.16800000000501</v>
      </c>
      <c r="Z487" s="52">
        <f t="shared" si="168"/>
        <v>-129.15125254824099</v>
      </c>
      <c r="AA487" s="52">
        <f t="shared" si="169"/>
        <v>24.952806932781002</v>
      </c>
      <c r="AB487" s="48">
        <f t="shared" si="170"/>
        <v>82.290627899665296</v>
      </c>
      <c r="AC487" s="48"/>
      <c r="AD487" s="48"/>
    </row>
    <row r="488" spans="1:30" x14ac:dyDescent="0.3">
      <c r="A488" s="10">
        <v>459669</v>
      </c>
      <c r="B488" s="10">
        <v>3087.4780000000001</v>
      </c>
      <c r="C488" s="10" t="s">
        <v>1143</v>
      </c>
      <c r="D488" s="10" t="s">
        <v>1144</v>
      </c>
      <c r="E488" s="10">
        <v>335</v>
      </c>
      <c r="F488" s="12">
        <f t="shared" si="162"/>
        <v>340.5</v>
      </c>
      <c r="H488" s="13">
        <f t="shared" si="159"/>
        <v>39.474733333333297</v>
      </c>
      <c r="I488" s="14">
        <f t="shared" si="160"/>
        <v>52.580072222222199</v>
      </c>
      <c r="J488" s="29">
        <f t="shared" si="158"/>
        <v>0.47473333333329698</v>
      </c>
      <c r="K488" s="25">
        <f t="shared" si="161"/>
        <v>5828098.0381111102</v>
      </c>
      <c r="L488" s="14">
        <f t="shared" si="163"/>
        <v>532181.088177333</v>
      </c>
      <c r="M488" s="14">
        <f t="shared" si="176"/>
        <v>-7763.8751803794803</v>
      </c>
      <c r="N488" s="14">
        <f t="shared" si="177"/>
        <v>2704.2600633769698</v>
      </c>
      <c r="O488" s="25">
        <f t="shared" si="164"/>
        <v>161.17589932918301</v>
      </c>
      <c r="P488" s="14">
        <f t="shared" si="178"/>
        <v>8221.3612198277806</v>
      </c>
      <c r="Q488" s="25">
        <f t="shared" si="171"/>
        <v>331.06185798450099</v>
      </c>
      <c r="R488" s="14">
        <f t="shared" si="179"/>
        <v>2.3078389142632698</v>
      </c>
      <c r="S488" s="27">
        <f t="shared" si="172"/>
        <v>163.32454000000001</v>
      </c>
      <c r="T488" s="27">
        <f t="shared" si="173"/>
        <v>1.89669666666667</v>
      </c>
      <c r="U488" s="16">
        <f t="shared" si="165"/>
        <v>-2.1486406708170001</v>
      </c>
      <c r="V488" s="16">
        <f t="shared" si="166"/>
        <v>0.41114224759660001</v>
      </c>
      <c r="W488" s="56">
        <f t="shared" si="167"/>
        <v>58345.248</v>
      </c>
      <c r="X488" s="51">
        <f t="shared" si="174"/>
        <v>69145.248000000007</v>
      </c>
      <c r="Y488" s="51">
        <f t="shared" si="175"/>
        <v>145.24800000000701</v>
      </c>
      <c r="Z488" s="52">
        <f t="shared" si="168"/>
        <v>-128.91844024901999</v>
      </c>
      <c r="AA488" s="52">
        <f t="shared" si="169"/>
        <v>24.668534855796</v>
      </c>
      <c r="AB488" s="48">
        <f t="shared" si="170"/>
        <v>82.213612198277801</v>
      </c>
      <c r="AC488" s="48"/>
      <c r="AD488" s="48"/>
    </row>
    <row r="489" spans="1:30" x14ac:dyDescent="0.3">
      <c r="A489" s="10">
        <v>459681</v>
      </c>
      <c r="B489" s="10">
        <v>3087.558</v>
      </c>
      <c r="C489" s="10" t="s">
        <v>455</v>
      </c>
      <c r="D489" s="10" t="s">
        <v>1145</v>
      </c>
      <c r="E489" s="10">
        <v>335</v>
      </c>
      <c r="F489" s="12">
        <f t="shared" si="162"/>
        <v>340.5</v>
      </c>
      <c r="H489" s="13">
        <f t="shared" si="159"/>
        <v>39.474669444444402</v>
      </c>
      <c r="I489" s="14">
        <f t="shared" si="160"/>
        <v>52.580155555555599</v>
      </c>
      <c r="J489" s="29">
        <f t="shared" si="158"/>
        <v>0.47466944444440201</v>
      </c>
      <c r="K489" s="25">
        <f t="shared" si="161"/>
        <v>5828107.2828834401</v>
      </c>
      <c r="L489" s="14">
        <f t="shared" si="163"/>
        <v>532176.69630536495</v>
      </c>
      <c r="M489" s="14">
        <f t="shared" si="176"/>
        <v>-7754.6304080495602</v>
      </c>
      <c r="N489" s="14">
        <f t="shared" si="177"/>
        <v>2699.8681914089202</v>
      </c>
      <c r="O489" s="25">
        <f t="shared" si="164"/>
        <v>161.18362086192801</v>
      </c>
      <c r="P489" s="14">
        <f t="shared" si="178"/>
        <v>8211.1863342898596</v>
      </c>
      <c r="Q489" s="25">
        <f t="shared" si="171"/>
        <v>331.07498873159102</v>
      </c>
      <c r="R489" s="14">
        <f t="shared" si="179"/>
        <v>2.3107919195473001</v>
      </c>
      <c r="S489" s="27">
        <f t="shared" si="172"/>
        <v>163.32454000000001</v>
      </c>
      <c r="T489" s="27">
        <f t="shared" si="173"/>
        <v>1.89669666666667</v>
      </c>
      <c r="U489" s="16">
        <f t="shared" si="165"/>
        <v>-2.1409191380720101</v>
      </c>
      <c r="V489" s="16">
        <f t="shared" si="166"/>
        <v>0.41409525288062998</v>
      </c>
      <c r="W489" s="56">
        <f t="shared" si="167"/>
        <v>58345.328000000001</v>
      </c>
      <c r="X489" s="51">
        <f t="shared" si="174"/>
        <v>69145.327999999994</v>
      </c>
      <c r="Y489" s="51">
        <f t="shared" si="175"/>
        <v>145.32799999999401</v>
      </c>
      <c r="Z489" s="52">
        <f t="shared" si="168"/>
        <v>-128.45514828432101</v>
      </c>
      <c r="AA489" s="52">
        <f t="shared" si="169"/>
        <v>24.845715172837799</v>
      </c>
      <c r="AB489" s="48">
        <f t="shared" si="170"/>
        <v>82.111863342898602</v>
      </c>
      <c r="AC489" s="48"/>
      <c r="AD489" s="48"/>
    </row>
    <row r="490" spans="1:30" x14ac:dyDescent="0.3">
      <c r="A490" s="10">
        <v>459693</v>
      </c>
      <c r="B490" s="10">
        <v>3087.6379999999999</v>
      </c>
      <c r="C490" s="10" t="s">
        <v>1146</v>
      </c>
      <c r="D490" s="10" t="s">
        <v>1147</v>
      </c>
      <c r="E490" s="10">
        <v>335</v>
      </c>
      <c r="F490" s="12">
        <f t="shared" si="162"/>
        <v>340.5</v>
      </c>
      <c r="H490" s="13">
        <f t="shared" si="159"/>
        <v>39.474625000000003</v>
      </c>
      <c r="I490" s="14">
        <f t="shared" si="160"/>
        <v>52.580219444444403</v>
      </c>
      <c r="J490" s="29">
        <f t="shared" si="158"/>
        <v>0.47462500000000302</v>
      </c>
      <c r="K490" s="25">
        <f t="shared" si="161"/>
        <v>5828114.3725683503</v>
      </c>
      <c r="L490" s="14">
        <f t="shared" si="163"/>
        <v>532173.63676710997</v>
      </c>
      <c r="M490" s="14">
        <f t="shared" si="176"/>
        <v>-7747.5407231394202</v>
      </c>
      <c r="N490" s="14">
        <f t="shared" si="177"/>
        <v>2696.8086531539402</v>
      </c>
      <c r="O490" s="25">
        <f t="shared" si="164"/>
        <v>161.18752026695401</v>
      </c>
      <c r="P490" s="14">
        <f t="shared" si="178"/>
        <v>8203.4848795148991</v>
      </c>
      <c r="Q490" s="25">
        <f t="shared" si="171"/>
        <v>331.08491669083202</v>
      </c>
      <c r="R490" s="14">
        <f t="shared" si="179"/>
        <v>2.3130318727817798</v>
      </c>
      <c r="S490" s="27">
        <f t="shared" si="172"/>
        <v>163.32454000000001</v>
      </c>
      <c r="T490" s="27">
        <f t="shared" si="173"/>
        <v>1.89669666666667</v>
      </c>
      <c r="U490" s="16">
        <f t="shared" si="165"/>
        <v>-2.1370197330459999</v>
      </c>
      <c r="V490" s="16">
        <f t="shared" si="166"/>
        <v>0.41633520611510999</v>
      </c>
      <c r="W490" s="56">
        <f t="shared" si="167"/>
        <v>58345.408000000003</v>
      </c>
      <c r="X490" s="51">
        <f t="shared" si="174"/>
        <v>69145.407999999996</v>
      </c>
      <c r="Y490" s="51">
        <f t="shared" si="175"/>
        <v>145.40799999999601</v>
      </c>
      <c r="Z490" s="52">
        <f t="shared" si="168"/>
        <v>-128.22118398276001</v>
      </c>
      <c r="AA490" s="52">
        <f t="shared" si="169"/>
        <v>24.980112366906599</v>
      </c>
      <c r="AB490" s="48">
        <f t="shared" si="170"/>
        <v>82.034848795149003</v>
      </c>
      <c r="AC490" s="48"/>
      <c r="AD490" s="48"/>
    </row>
    <row r="491" spans="1:30" x14ac:dyDescent="0.3">
      <c r="A491" s="10">
        <v>459699</v>
      </c>
      <c r="B491" s="10">
        <v>3087.6779999999999</v>
      </c>
      <c r="C491" s="10" t="s">
        <v>1146</v>
      </c>
      <c r="D491" s="10" t="s">
        <v>1147</v>
      </c>
      <c r="E491" s="10">
        <v>335</v>
      </c>
      <c r="F491" s="12">
        <f t="shared" si="162"/>
        <v>340.5</v>
      </c>
      <c r="H491" s="13">
        <f t="shared" si="159"/>
        <v>39.474625000000003</v>
      </c>
      <c r="I491" s="14">
        <f t="shared" si="160"/>
        <v>52.580219444444403</v>
      </c>
      <c r="J491" s="29">
        <f t="shared" si="158"/>
        <v>0.47462500000000302</v>
      </c>
      <c r="K491" s="25">
        <f t="shared" si="161"/>
        <v>5828114.3725683503</v>
      </c>
      <c r="L491" s="14">
        <f t="shared" si="163"/>
        <v>532173.63676710997</v>
      </c>
      <c r="M491" s="14">
        <f t="shared" si="176"/>
        <v>-7747.5407231394202</v>
      </c>
      <c r="N491" s="14">
        <f t="shared" si="177"/>
        <v>2696.8086531539402</v>
      </c>
      <c r="O491" s="25">
        <f t="shared" si="164"/>
        <v>161.18752026695401</v>
      </c>
      <c r="P491" s="14">
        <f t="shared" si="178"/>
        <v>8203.4848795148991</v>
      </c>
      <c r="Q491" s="25">
        <f t="shared" si="171"/>
        <v>331.08491669083202</v>
      </c>
      <c r="R491" s="14">
        <f t="shared" si="179"/>
        <v>2.3130318727817798</v>
      </c>
      <c r="S491" s="27">
        <f t="shared" si="172"/>
        <v>163.32454000000001</v>
      </c>
      <c r="T491" s="27">
        <f t="shared" si="173"/>
        <v>1.89669666666667</v>
      </c>
      <c r="U491" s="16">
        <f t="shared" si="165"/>
        <v>-2.1370197330459999</v>
      </c>
      <c r="V491" s="16">
        <f t="shared" si="166"/>
        <v>0.41633520611510999</v>
      </c>
      <c r="W491" s="56">
        <f t="shared" si="167"/>
        <v>58345.447999999997</v>
      </c>
      <c r="X491" s="51">
        <f t="shared" si="174"/>
        <v>69145.448000000004</v>
      </c>
      <c r="Y491" s="51">
        <f t="shared" si="175"/>
        <v>145.44800000000399</v>
      </c>
      <c r="Z491" s="52">
        <f t="shared" si="168"/>
        <v>-128.22118398276001</v>
      </c>
      <c r="AA491" s="52">
        <f t="shared" si="169"/>
        <v>24.980112366906599</v>
      </c>
      <c r="AB491" s="48">
        <f t="shared" si="170"/>
        <v>82.034848795149003</v>
      </c>
      <c r="AC491" s="48"/>
      <c r="AD491" s="48"/>
    </row>
    <row r="492" spans="1:30" x14ac:dyDescent="0.3">
      <c r="A492" s="10">
        <v>459711</v>
      </c>
      <c r="B492" s="10">
        <v>3087.7579999999998</v>
      </c>
      <c r="C492" s="10" t="s">
        <v>1148</v>
      </c>
      <c r="D492" s="10" t="s">
        <v>1149</v>
      </c>
      <c r="E492" s="10">
        <v>334</v>
      </c>
      <c r="F492" s="12">
        <f t="shared" si="162"/>
        <v>339.5</v>
      </c>
      <c r="H492" s="13">
        <f t="shared" si="159"/>
        <v>39.474586111111101</v>
      </c>
      <c r="I492" s="14">
        <f t="shared" si="160"/>
        <v>52.580305555555597</v>
      </c>
      <c r="J492" s="29">
        <f t="shared" si="158"/>
        <v>0.47458611111110099</v>
      </c>
      <c r="K492" s="25">
        <f t="shared" si="161"/>
        <v>5828123.9376048502</v>
      </c>
      <c r="L492" s="14">
        <f t="shared" si="163"/>
        <v>532170.93756382598</v>
      </c>
      <c r="M492" s="14">
        <f t="shared" si="176"/>
        <v>-7737.9756866395401</v>
      </c>
      <c r="N492" s="14">
        <f t="shared" si="177"/>
        <v>2694.1094498699499</v>
      </c>
      <c r="O492" s="25">
        <f t="shared" si="164"/>
        <v>161.183358018859</v>
      </c>
      <c r="P492" s="14">
        <f t="shared" si="178"/>
        <v>8193.5641484584194</v>
      </c>
      <c r="Q492" s="25">
        <f t="shared" si="171"/>
        <v>330.09769179306301</v>
      </c>
      <c r="R492" s="14">
        <f t="shared" si="179"/>
        <v>2.3089249355441899</v>
      </c>
      <c r="S492" s="27">
        <f t="shared" si="172"/>
        <v>163.32454000000001</v>
      </c>
      <c r="T492" s="27">
        <f t="shared" si="173"/>
        <v>1.89669666666667</v>
      </c>
      <c r="U492" s="16">
        <f t="shared" si="165"/>
        <v>-2.14118198114102</v>
      </c>
      <c r="V492" s="16">
        <f t="shared" si="166"/>
        <v>0.41222826887752001</v>
      </c>
      <c r="W492" s="56">
        <f t="shared" si="167"/>
        <v>58345.527999999998</v>
      </c>
      <c r="X492" s="51">
        <f t="shared" si="174"/>
        <v>69145.528000000006</v>
      </c>
      <c r="Y492" s="51">
        <f t="shared" si="175"/>
        <v>145.52800000000599</v>
      </c>
      <c r="Z492" s="52">
        <f t="shared" si="168"/>
        <v>-128.47091886846101</v>
      </c>
      <c r="AA492" s="52">
        <f t="shared" si="169"/>
        <v>24.7336961326512</v>
      </c>
      <c r="AB492" s="48">
        <f t="shared" si="170"/>
        <v>81.935641484584195</v>
      </c>
      <c r="AC492" s="48"/>
      <c r="AD492" s="48"/>
    </row>
    <row r="493" spans="1:30" x14ac:dyDescent="0.3">
      <c r="A493" s="10">
        <v>459723</v>
      </c>
      <c r="B493" s="10">
        <v>3087.8380000000002</v>
      </c>
      <c r="C493" s="10" t="s">
        <v>1148</v>
      </c>
      <c r="D493" s="10" t="s">
        <v>1149</v>
      </c>
      <c r="E493" s="10">
        <v>334</v>
      </c>
      <c r="F493" s="12">
        <f t="shared" si="162"/>
        <v>339.5</v>
      </c>
      <c r="H493" s="13">
        <f t="shared" si="159"/>
        <v>39.474586111111101</v>
      </c>
      <c r="I493" s="14">
        <f t="shared" si="160"/>
        <v>52.580305555555597</v>
      </c>
      <c r="J493" s="29">
        <f t="shared" si="158"/>
        <v>0.47458611111110099</v>
      </c>
      <c r="K493" s="25">
        <f t="shared" si="161"/>
        <v>5828123.9376048502</v>
      </c>
      <c r="L493" s="14">
        <f t="shared" si="163"/>
        <v>532170.93756382598</v>
      </c>
      <c r="M493" s="14">
        <f t="shared" si="176"/>
        <v>-7737.9756866395401</v>
      </c>
      <c r="N493" s="14">
        <f t="shared" si="177"/>
        <v>2694.1094498699499</v>
      </c>
      <c r="O493" s="25">
        <f t="shared" si="164"/>
        <v>161.183358018859</v>
      </c>
      <c r="P493" s="14">
        <f t="shared" si="178"/>
        <v>8193.5641484584194</v>
      </c>
      <c r="Q493" s="25">
        <f t="shared" si="171"/>
        <v>330.09769179306301</v>
      </c>
      <c r="R493" s="14">
        <f t="shared" si="179"/>
        <v>2.3089249355441899</v>
      </c>
      <c r="S493" s="27">
        <f t="shared" si="172"/>
        <v>163.32454000000001</v>
      </c>
      <c r="T493" s="27">
        <f t="shared" si="173"/>
        <v>1.89669666666667</v>
      </c>
      <c r="U493" s="16">
        <f t="shared" si="165"/>
        <v>-2.14118198114102</v>
      </c>
      <c r="V493" s="16">
        <f t="shared" si="166"/>
        <v>0.41222826887752001</v>
      </c>
      <c r="W493" s="56">
        <f t="shared" si="167"/>
        <v>58345.608</v>
      </c>
      <c r="X493" s="51">
        <f t="shared" si="174"/>
        <v>69145.607999999993</v>
      </c>
      <c r="Y493" s="51">
        <f t="shared" si="175"/>
        <v>145.60799999999301</v>
      </c>
      <c r="Z493" s="52">
        <f t="shared" si="168"/>
        <v>-128.47091886846101</v>
      </c>
      <c r="AA493" s="52">
        <f t="shared" si="169"/>
        <v>24.7336961326512</v>
      </c>
      <c r="AB493" s="48">
        <f t="shared" si="170"/>
        <v>81.935641484584195</v>
      </c>
      <c r="AC493" s="48"/>
      <c r="AD493" s="48"/>
    </row>
    <row r="494" spans="1:30" x14ac:dyDescent="0.3">
      <c r="A494" s="10">
        <v>459741</v>
      </c>
      <c r="B494" s="10">
        <v>3087.9580000000001</v>
      </c>
      <c r="C494" s="10" t="s">
        <v>1150</v>
      </c>
      <c r="D494" s="10" t="s">
        <v>1151</v>
      </c>
      <c r="E494" s="10">
        <v>333</v>
      </c>
      <c r="F494" s="12">
        <f t="shared" si="162"/>
        <v>338.5</v>
      </c>
      <c r="H494" s="13">
        <f t="shared" si="159"/>
        <v>39.4744777777778</v>
      </c>
      <c r="I494" s="14">
        <f t="shared" si="160"/>
        <v>52.580458333333297</v>
      </c>
      <c r="J494" s="29">
        <f t="shared" si="158"/>
        <v>0.47447777777779998</v>
      </c>
      <c r="K494" s="25">
        <f t="shared" si="161"/>
        <v>5828140.8902959796</v>
      </c>
      <c r="L494" s="14">
        <f t="shared" si="163"/>
        <v>532163.48215954297</v>
      </c>
      <c r="M494" s="14">
        <f t="shared" si="176"/>
        <v>-7721.0229955101304</v>
      </c>
      <c r="N494" s="14">
        <f t="shared" si="177"/>
        <v>2686.6540455869299</v>
      </c>
      <c r="O494" s="25">
        <f t="shared" si="164"/>
        <v>161.19363734396899</v>
      </c>
      <c r="P494" s="14">
        <f t="shared" si="178"/>
        <v>8175.1028163482397</v>
      </c>
      <c r="Q494" s="25">
        <f t="shared" si="171"/>
        <v>329.12142363000498</v>
      </c>
      <c r="R494" s="14">
        <f t="shared" si="179"/>
        <v>2.3072940608683798</v>
      </c>
      <c r="S494" s="27">
        <f t="shared" si="172"/>
        <v>163.32454000000001</v>
      </c>
      <c r="T494" s="27">
        <f t="shared" si="173"/>
        <v>1.89669666666667</v>
      </c>
      <c r="U494" s="16">
        <f t="shared" si="165"/>
        <v>-2.1309026560310298</v>
      </c>
      <c r="V494" s="16">
        <f t="shared" si="166"/>
        <v>0.41059739420170999</v>
      </c>
      <c r="W494" s="56">
        <f t="shared" si="167"/>
        <v>58345.728000000003</v>
      </c>
      <c r="X494" s="51">
        <f t="shared" si="174"/>
        <v>69145.728000000003</v>
      </c>
      <c r="Y494" s="51">
        <f t="shared" si="175"/>
        <v>145.72800000000299</v>
      </c>
      <c r="Z494" s="52">
        <f t="shared" si="168"/>
        <v>-127.854159361862</v>
      </c>
      <c r="AA494" s="52">
        <f t="shared" si="169"/>
        <v>24.635843652102601</v>
      </c>
      <c r="AB494" s="48">
        <f t="shared" si="170"/>
        <v>81.751028163482403</v>
      </c>
      <c r="AC494" s="48"/>
      <c r="AD494" s="48"/>
    </row>
    <row r="495" spans="1:30" x14ac:dyDescent="0.3">
      <c r="A495" s="10">
        <v>459753</v>
      </c>
      <c r="B495" s="10">
        <v>3088.038</v>
      </c>
      <c r="C495" s="10" t="s">
        <v>323</v>
      </c>
      <c r="D495" s="10" t="s">
        <v>1152</v>
      </c>
      <c r="E495" s="10">
        <v>333</v>
      </c>
      <c r="F495" s="12">
        <f t="shared" si="162"/>
        <v>338.5</v>
      </c>
      <c r="H495" s="13">
        <f t="shared" si="159"/>
        <v>39.474433333333302</v>
      </c>
      <c r="I495" s="14">
        <f t="shared" si="160"/>
        <v>52.580525000000002</v>
      </c>
      <c r="J495" s="29">
        <f t="shared" si="158"/>
        <v>0.47443333333330201</v>
      </c>
      <c r="K495" s="25">
        <f t="shared" si="161"/>
        <v>5828148.2890984099</v>
      </c>
      <c r="L495" s="14">
        <f t="shared" si="163"/>
        <v>532160.42062785104</v>
      </c>
      <c r="M495" s="14">
        <f t="shared" si="176"/>
        <v>-7713.6241930797596</v>
      </c>
      <c r="N495" s="14">
        <f t="shared" si="177"/>
        <v>2683.5925138950101</v>
      </c>
      <c r="O495" s="25">
        <f t="shared" si="164"/>
        <v>161.19686408714699</v>
      </c>
      <c r="P495" s="14">
        <f t="shared" si="178"/>
        <v>8167.1088503030696</v>
      </c>
      <c r="Q495" s="25">
        <f t="shared" si="171"/>
        <v>329.131683176585</v>
      </c>
      <c r="R495" s="14">
        <f t="shared" si="179"/>
        <v>2.3096256972778901</v>
      </c>
      <c r="S495" s="27">
        <f t="shared" si="172"/>
        <v>163.32454000000001</v>
      </c>
      <c r="T495" s="27">
        <f t="shared" si="173"/>
        <v>1.89669666666667</v>
      </c>
      <c r="U495" s="16">
        <f t="shared" si="165"/>
        <v>-2.1276759128530198</v>
      </c>
      <c r="V495" s="16">
        <f t="shared" si="166"/>
        <v>0.41292903061121999</v>
      </c>
      <c r="W495" s="56">
        <f t="shared" si="167"/>
        <v>58345.807999999997</v>
      </c>
      <c r="X495" s="51">
        <f t="shared" si="174"/>
        <v>69145.808000000005</v>
      </c>
      <c r="Y495" s="51">
        <f t="shared" si="175"/>
        <v>145.80800000000499</v>
      </c>
      <c r="Z495" s="52">
        <f t="shared" si="168"/>
        <v>-127.660554771181</v>
      </c>
      <c r="AA495" s="52">
        <f t="shared" si="169"/>
        <v>24.775741836673198</v>
      </c>
      <c r="AB495" s="48">
        <f t="shared" si="170"/>
        <v>81.671088503030703</v>
      </c>
      <c r="AC495" s="48"/>
      <c r="AD495" s="48"/>
    </row>
    <row r="496" spans="1:30" x14ac:dyDescent="0.3">
      <c r="A496" s="10">
        <v>459835</v>
      </c>
      <c r="B496" s="10">
        <v>3088.598</v>
      </c>
      <c r="C496" s="10" t="s">
        <v>1153</v>
      </c>
      <c r="D496" s="10" t="s">
        <v>1154</v>
      </c>
      <c r="E496" s="10">
        <v>330</v>
      </c>
      <c r="F496" s="12">
        <f t="shared" si="162"/>
        <v>335.5</v>
      </c>
      <c r="H496" s="13">
        <f t="shared" si="159"/>
        <v>39.4741944444444</v>
      </c>
      <c r="I496" s="14">
        <f t="shared" si="160"/>
        <v>52.580911111111099</v>
      </c>
      <c r="J496" s="29">
        <f t="shared" si="158"/>
        <v>0.47419444444440001</v>
      </c>
      <c r="K496" s="25">
        <f t="shared" si="161"/>
        <v>5828191.1487856796</v>
      </c>
      <c r="L496" s="14">
        <f t="shared" si="163"/>
        <v>532143.94473228196</v>
      </c>
      <c r="M496" s="14">
        <f t="shared" si="176"/>
        <v>-7670.7645058100998</v>
      </c>
      <c r="N496" s="14">
        <f t="shared" si="177"/>
        <v>2667.1166183259302</v>
      </c>
      <c r="O496" s="25">
        <f t="shared" si="164"/>
        <v>161.20729143883901</v>
      </c>
      <c r="P496" s="14">
        <f t="shared" si="178"/>
        <v>8121.2153745203896</v>
      </c>
      <c r="Q496" s="25">
        <f t="shared" si="171"/>
        <v>326.19038916034702</v>
      </c>
      <c r="R496" s="14">
        <f t="shared" si="179"/>
        <v>2.3019167063092199</v>
      </c>
      <c r="S496" s="27">
        <f t="shared" si="172"/>
        <v>163.32454000000001</v>
      </c>
      <c r="T496" s="27">
        <f t="shared" si="173"/>
        <v>1.89669666666667</v>
      </c>
      <c r="U496" s="16">
        <f t="shared" si="165"/>
        <v>-2.1172485611610101</v>
      </c>
      <c r="V496" s="16">
        <f t="shared" si="166"/>
        <v>0.40522003964254999</v>
      </c>
      <c r="W496" s="56">
        <f t="shared" si="167"/>
        <v>58346.368000000002</v>
      </c>
      <c r="X496" s="51">
        <f t="shared" si="174"/>
        <v>69146.368000000002</v>
      </c>
      <c r="Y496" s="51">
        <f t="shared" si="175"/>
        <v>146.36800000000201</v>
      </c>
      <c r="Z496" s="52">
        <f t="shared" si="168"/>
        <v>-127.03491366966099</v>
      </c>
      <c r="AA496" s="52">
        <f t="shared" si="169"/>
        <v>24.313202378553001</v>
      </c>
      <c r="AB496" s="48">
        <f t="shared" si="170"/>
        <v>81.212153745203906</v>
      </c>
      <c r="AC496" s="48"/>
      <c r="AD496" s="48"/>
    </row>
    <row r="497" spans="1:30" x14ac:dyDescent="0.3">
      <c r="A497" s="10">
        <v>459847</v>
      </c>
      <c r="B497" s="10">
        <v>3088.6779999999999</v>
      </c>
      <c r="C497" s="10" t="s">
        <v>324</v>
      </c>
      <c r="D497" s="10" t="s">
        <v>1155</v>
      </c>
      <c r="E497" s="10">
        <v>330</v>
      </c>
      <c r="F497" s="12">
        <f t="shared" si="162"/>
        <v>335.5</v>
      </c>
      <c r="H497" s="13">
        <f t="shared" si="159"/>
        <v>39.4741361111111</v>
      </c>
      <c r="I497" s="14">
        <f t="shared" si="160"/>
        <v>52.580975000000002</v>
      </c>
      <c r="J497" s="29">
        <f t="shared" si="158"/>
        <v>0.47413611111109999</v>
      </c>
      <c r="K497" s="25">
        <f t="shared" si="161"/>
        <v>5828198.23230376</v>
      </c>
      <c r="L497" s="14">
        <f t="shared" si="163"/>
        <v>532139.943820994</v>
      </c>
      <c r="M497" s="14">
        <f t="shared" si="176"/>
        <v>-7663.6809877296901</v>
      </c>
      <c r="N497" s="14">
        <f t="shared" si="177"/>
        <v>2663.11570703797</v>
      </c>
      <c r="O497" s="25">
        <f t="shared" si="164"/>
        <v>161.21755027446699</v>
      </c>
      <c r="P497" s="14">
        <f t="shared" si="178"/>
        <v>8113.2109272939397</v>
      </c>
      <c r="Q497" s="25">
        <f t="shared" si="171"/>
        <v>326.20059440203198</v>
      </c>
      <c r="R497" s="14">
        <f t="shared" si="179"/>
        <v>2.3042611166992399</v>
      </c>
      <c r="S497" s="27">
        <f t="shared" si="172"/>
        <v>163.32454000000001</v>
      </c>
      <c r="T497" s="27">
        <f t="shared" si="173"/>
        <v>1.89669666666667</v>
      </c>
      <c r="U497" s="16">
        <f t="shared" si="165"/>
        <v>-2.1069897255330301</v>
      </c>
      <c r="V497" s="16">
        <f t="shared" si="166"/>
        <v>0.40756445003257002</v>
      </c>
      <c r="W497" s="56">
        <f t="shared" si="167"/>
        <v>58346.447999999997</v>
      </c>
      <c r="X497" s="51">
        <f t="shared" si="174"/>
        <v>69146.448000000004</v>
      </c>
      <c r="Y497" s="51">
        <f t="shared" si="175"/>
        <v>146.44800000000399</v>
      </c>
      <c r="Z497" s="52">
        <f t="shared" si="168"/>
        <v>-126.41938353198201</v>
      </c>
      <c r="AA497" s="52">
        <f t="shared" si="169"/>
        <v>24.453867001954201</v>
      </c>
      <c r="AB497" s="48">
        <f t="shared" si="170"/>
        <v>81.132109272939402</v>
      </c>
      <c r="AC497" s="48"/>
      <c r="AD497" s="48"/>
    </row>
    <row r="498" spans="1:30" ht="15" thickBot="1" x14ac:dyDescent="0.35">
      <c r="A498" s="10">
        <v>459869</v>
      </c>
      <c r="B498" s="10">
        <v>3088.8380000000002</v>
      </c>
      <c r="C498" s="10" t="s">
        <v>1156</v>
      </c>
      <c r="D498" s="10" t="s">
        <v>1157</v>
      </c>
      <c r="E498" s="10">
        <v>329</v>
      </c>
      <c r="F498" s="12">
        <f t="shared" si="162"/>
        <v>334.5</v>
      </c>
      <c r="H498" s="13">
        <f t="shared" si="159"/>
        <v>39.474047222222197</v>
      </c>
      <c r="I498" s="14">
        <f t="shared" si="160"/>
        <v>52.581122222222199</v>
      </c>
      <c r="J498" s="29">
        <f t="shared" si="158"/>
        <v>0.47404722222219697</v>
      </c>
      <c r="K498" s="25">
        <f t="shared" si="161"/>
        <v>5828214.5754861403</v>
      </c>
      <c r="L498" s="14">
        <f t="shared" si="163"/>
        <v>532133.81075093301</v>
      </c>
      <c r="M498" s="14">
        <f t="shared" si="176"/>
        <v>-7647.3378053493698</v>
      </c>
      <c r="N498" s="14">
        <f t="shared" si="177"/>
        <v>2656.9826369769798</v>
      </c>
      <c r="O498" s="25">
        <f t="shared" si="164"/>
        <v>161.220584271398</v>
      </c>
      <c r="P498" s="14">
        <f t="shared" si="178"/>
        <v>8095.7601398709203</v>
      </c>
      <c r="Q498" s="25">
        <f t="shared" si="171"/>
        <v>325.22280833704798</v>
      </c>
      <c r="R498" s="14">
        <f t="shared" si="179"/>
        <v>2.30230509578056</v>
      </c>
      <c r="S498" s="27">
        <f t="shared" si="172"/>
        <v>163.32454000000001</v>
      </c>
      <c r="T498" s="27">
        <f t="shared" si="173"/>
        <v>1.89669666666667</v>
      </c>
      <c r="U498" s="16">
        <f t="shared" si="165"/>
        <v>-2.1039557286020201</v>
      </c>
      <c r="V498" s="16">
        <f t="shared" si="166"/>
        <v>0.40560842911389</v>
      </c>
      <c r="W498" s="56">
        <f t="shared" si="167"/>
        <v>58346.608</v>
      </c>
      <c r="X498" s="51">
        <f t="shared" si="174"/>
        <v>69146.607999999993</v>
      </c>
      <c r="Y498" s="51">
        <f t="shared" si="175"/>
        <v>146.60799999999301</v>
      </c>
      <c r="Z498" s="52">
        <f t="shared" si="168"/>
        <v>-126.237343716121</v>
      </c>
      <c r="AA498" s="52">
        <f t="shared" si="169"/>
        <v>24.336505746833399</v>
      </c>
      <c r="AB498" s="48">
        <f t="shared" si="170"/>
        <v>80.957601398709201</v>
      </c>
      <c r="AC498" s="48"/>
      <c r="AD498" s="48"/>
    </row>
    <row r="499" spans="1:30" s="81" customFormat="1" ht="15" thickBot="1" x14ac:dyDescent="0.35">
      <c r="A499" s="10">
        <v>459881</v>
      </c>
      <c r="B499" s="10">
        <v>3088.9180000000001</v>
      </c>
      <c r="C499" s="10" t="s">
        <v>1158</v>
      </c>
      <c r="D499" s="10" t="s">
        <v>1159</v>
      </c>
      <c r="E499" s="10">
        <v>329</v>
      </c>
      <c r="F499" s="88">
        <f t="shared" si="162"/>
        <v>334.5</v>
      </c>
      <c r="G499" s="88"/>
      <c r="H499" s="89">
        <f t="shared" si="159"/>
        <v>39.4740055555556</v>
      </c>
      <c r="I499" s="90">
        <f t="shared" si="160"/>
        <v>52.581208333333301</v>
      </c>
      <c r="J499" s="91">
        <f t="shared" si="158"/>
        <v>0.47400555555559998</v>
      </c>
      <c r="K499" s="90">
        <f t="shared" si="161"/>
        <v>5828224.1393083399</v>
      </c>
      <c r="L499" s="90">
        <f t="shared" si="163"/>
        <v>532130.92338450998</v>
      </c>
      <c r="M499" s="90">
        <f t="shared" si="176"/>
        <v>-7637.7739831497802</v>
      </c>
      <c r="N499" s="90">
        <f t="shared" si="177"/>
        <v>2654.0952705539498</v>
      </c>
      <c r="O499" s="90">
        <f t="shared" si="164"/>
        <v>161.217669401986</v>
      </c>
      <c r="P499" s="90">
        <f t="shared" si="178"/>
        <v>8085.77844878627</v>
      </c>
      <c r="Q499" s="90">
        <f t="shared" si="171"/>
        <v>325.23549300039298</v>
      </c>
      <c r="R499" s="90">
        <f t="shared" si="179"/>
        <v>2.30523872355649</v>
      </c>
      <c r="S499" s="92">
        <f t="shared" si="172"/>
        <v>163.32454000000001</v>
      </c>
      <c r="T499" s="92">
        <f t="shared" si="173"/>
        <v>1.89669666666667</v>
      </c>
      <c r="U499" s="93">
        <f t="shared" si="165"/>
        <v>-2.1068705980140101</v>
      </c>
      <c r="V499" s="93">
        <f t="shared" si="166"/>
        <v>0.40854205688981998</v>
      </c>
      <c r="W499" s="94">
        <f t="shared" si="167"/>
        <v>58346.688000000002</v>
      </c>
      <c r="X499" s="51">
        <f t="shared" si="174"/>
        <v>69146.687999999995</v>
      </c>
      <c r="Y499" s="95">
        <f t="shared" si="175"/>
        <v>146.68799999999499</v>
      </c>
      <c r="Z499" s="96">
        <f t="shared" si="168"/>
        <v>-126.412235880841</v>
      </c>
      <c r="AA499" s="96">
        <f t="shared" si="169"/>
        <v>24.5125234133892</v>
      </c>
      <c r="AB499" s="84">
        <f t="shared" si="170"/>
        <v>80.857784487862702</v>
      </c>
      <c r="AC499" s="84"/>
      <c r="AD499" s="84"/>
    </row>
    <row r="500" spans="1:30" x14ac:dyDescent="0.3">
      <c r="A500" s="10">
        <v>459887</v>
      </c>
      <c r="B500" s="10">
        <v>3088.9580000000001</v>
      </c>
      <c r="C500" s="10" t="s">
        <v>1158</v>
      </c>
      <c r="D500" s="10" t="s">
        <v>1159</v>
      </c>
      <c r="E500" s="10">
        <v>329</v>
      </c>
      <c r="F500" s="12">
        <f t="shared" si="162"/>
        <v>334.5</v>
      </c>
      <c r="H500" s="13">
        <f t="shared" si="159"/>
        <v>39.4740055555556</v>
      </c>
      <c r="I500" s="14">
        <f t="shared" si="160"/>
        <v>52.581208333333301</v>
      </c>
      <c r="J500" s="29">
        <f t="shared" si="158"/>
        <v>0.47400555555559998</v>
      </c>
      <c r="K500" s="25">
        <f t="shared" si="161"/>
        <v>5828224.1393083399</v>
      </c>
      <c r="L500" s="14">
        <f t="shared" si="163"/>
        <v>532130.92338450998</v>
      </c>
      <c r="M500" s="14">
        <f t="shared" si="176"/>
        <v>-7637.7739831497802</v>
      </c>
      <c r="N500" s="14">
        <f t="shared" si="177"/>
        <v>2654.0952705539498</v>
      </c>
      <c r="O500" s="25">
        <f t="shared" si="164"/>
        <v>161.217669401986</v>
      </c>
      <c r="P500" s="14">
        <f t="shared" si="178"/>
        <v>8085.77844878627</v>
      </c>
      <c r="Q500" s="25">
        <f t="shared" si="171"/>
        <v>325.23549300039298</v>
      </c>
      <c r="R500" s="14">
        <f t="shared" si="179"/>
        <v>2.30523872355649</v>
      </c>
      <c r="S500" s="27">
        <f t="shared" si="172"/>
        <v>163.32454000000001</v>
      </c>
      <c r="T500" s="27">
        <f t="shared" si="173"/>
        <v>1.89669666666667</v>
      </c>
      <c r="U500" s="16">
        <f t="shared" si="165"/>
        <v>-2.1068705980140101</v>
      </c>
      <c r="V500" s="16">
        <f t="shared" si="166"/>
        <v>0.40854205688981998</v>
      </c>
      <c r="W500" s="56">
        <f t="shared" si="167"/>
        <v>58346.728000000003</v>
      </c>
      <c r="X500" s="51">
        <f t="shared" si="174"/>
        <v>69146.728000000003</v>
      </c>
      <c r="Y500" s="51">
        <f t="shared" si="175"/>
        <v>146.72800000000299</v>
      </c>
      <c r="Z500" s="52">
        <f t="shared" si="168"/>
        <v>-126.412235880841</v>
      </c>
      <c r="AA500" s="52">
        <f t="shared" si="169"/>
        <v>24.5125234133892</v>
      </c>
      <c r="AB500" s="48">
        <f t="shared" si="170"/>
        <v>80.857784487862702</v>
      </c>
      <c r="AC500" s="48"/>
      <c r="AD500" s="48"/>
    </row>
    <row r="501" spans="1:30" x14ac:dyDescent="0.3">
      <c r="A501" s="10">
        <v>459939</v>
      </c>
      <c r="B501" s="10">
        <v>3089.3180000000002</v>
      </c>
      <c r="C501" s="10" t="s">
        <v>54</v>
      </c>
      <c r="D501" s="10" t="s">
        <v>133</v>
      </c>
      <c r="E501" s="10">
        <v>327</v>
      </c>
      <c r="F501" s="12">
        <f t="shared" si="162"/>
        <v>332.5</v>
      </c>
      <c r="H501" s="13">
        <f t="shared" si="159"/>
        <v>39.473808333333302</v>
      </c>
      <c r="I501" s="14">
        <f t="shared" si="160"/>
        <v>52.581508333333304</v>
      </c>
      <c r="J501" s="29">
        <f t="shared" si="158"/>
        <v>0.47380833333330202</v>
      </c>
      <c r="K501" s="25">
        <f t="shared" si="161"/>
        <v>5828257.4352656296</v>
      </c>
      <c r="L501" s="14">
        <f t="shared" si="163"/>
        <v>532117.33530290204</v>
      </c>
      <c r="M501" s="14">
        <f t="shared" si="176"/>
        <v>-7604.4780258601504</v>
      </c>
      <c r="N501" s="14">
        <f t="shared" si="177"/>
        <v>2640.507188946</v>
      </c>
      <c r="O501" s="25">
        <f t="shared" si="164"/>
        <v>161.23123605073599</v>
      </c>
      <c r="P501" s="14">
        <f t="shared" si="178"/>
        <v>8049.8673442899299</v>
      </c>
      <c r="Q501" s="25">
        <f t="shared" si="171"/>
        <v>323.28099915483699</v>
      </c>
      <c r="R501" s="14">
        <f t="shared" si="179"/>
        <v>2.30160555263623</v>
      </c>
      <c r="S501" s="27">
        <f t="shared" si="172"/>
        <v>163.32454000000001</v>
      </c>
      <c r="T501" s="27">
        <f t="shared" si="173"/>
        <v>1.89669666666667</v>
      </c>
      <c r="U501" s="16">
        <f t="shared" si="165"/>
        <v>-2.0933039492640302</v>
      </c>
      <c r="V501" s="16">
        <f t="shared" si="166"/>
        <v>0.40490888596955998</v>
      </c>
      <c r="W501" s="56">
        <f t="shared" si="167"/>
        <v>58347.088000000003</v>
      </c>
      <c r="X501" s="51">
        <f t="shared" si="174"/>
        <v>69147.088000000003</v>
      </c>
      <c r="Y501" s="51">
        <f t="shared" si="175"/>
        <v>147.08800000000301</v>
      </c>
      <c r="Z501" s="52">
        <f t="shared" si="168"/>
        <v>-125.598236955842</v>
      </c>
      <c r="AA501" s="52">
        <f t="shared" si="169"/>
        <v>24.2945331581736</v>
      </c>
      <c r="AB501" s="48">
        <f t="shared" si="170"/>
        <v>80.498673442899303</v>
      </c>
      <c r="AC501" s="48"/>
      <c r="AD501" s="48"/>
    </row>
    <row r="502" spans="1:30" x14ac:dyDescent="0.3">
      <c r="A502" s="10">
        <v>459951</v>
      </c>
      <c r="B502" s="10">
        <v>3089.3980000000001</v>
      </c>
      <c r="C502" s="10" t="s">
        <v>54</v>
      </c>
      <c r="D502" s="10" t="s">
        <v>133</v>
      </c>
      <c r="E502" s="10">
        <v>327</v>
      </c>
      <c r="F502" s="12">
        <f t="shared" si="162"/>
        <v>332.5</v>
      </c>
      <c r="H502" s="13">
        <f t="shared" si="159"/>
        <v>39.473808333333302</v>
      </c>
      <c r="I502" s="14">
        <f t="shared" si="160"/>
        <v>52.581508333333304</v>
      </c>
      <c r="J502" s="29">
        <f t="shared" si="158"/>
        <v>0.47380833333330202</v>
      </c>
      <c r="K502" s="25">
        <f t="shared" si="161"/>
        <v>5828257.4352656296</v>
      </c>
      <c r="L502" s="14">
        <f t="shared" si="163"/>
        <v>532117.33530290204</v>
      </c>
      <c r="M502" s="14">
        <f t="shared" si="176"/>
        <v>-7604.4780258601504</v>
      </c>
      <c r="N502" s="14">
        <f t="shared" si="177"/>
        <v>2640.507188946</v>
      </c>
      <c r="O502" s="25">
        <f t="shared" si="164"/>
        <v>161.23123605073599</v>
      </c>
      <c r="P502" s="14">
        <f t="shared" si="178"/>
        <v>8049.8673442899299</v>
      </c>
      <c r="Q502" s="25">
        <f t="shared" si="171"/>
        <v>323.28099915483699</v>
      </c>
      <c r="R502" s="14">
        <f t="shared" si="179"/>
        <v>2.30160555263623</v>
      </c>
      <c r="S502" s="27">
        <f t="shared" si="172"/>
        <v>163.32454000000001</v>
      </c>
      <c r="T502" s="27">
        <f t="shared" si="173"/>
        <v>1.89669666666667</v>
      </c>
      <c r="U502" s="16">
        <f t="shared" si="165"/>
        <v>-2.0933039492640302</v>
      </c>
      <c r="V502" s="16">
        <f t="shared" si="166"/>
        <v>0.40490888596955998</v>
      </c>
      <c r="W502" s="56">
        <f t="shared" si="167"/>
        <v>58347.167999999998</v>
      </c>
      <c r="X502" s="51">
        <f t="shared" si="174"/>
        <v>69147.168000000005</v>
      </c>
      <c r="Y502" s="51">
        <f t="shared" si="175"/>
        <v>147.16800000000501</v>
      </c>
      <c r="Z502" s="52">
        <f t="shared" si="168"/>
        <v>-125.598236955842</v>
      </c>
      <c r="AA502" s="52">
        <f t="shared" si="169"/>
        <v>24.2945331581736</v>
      </c>
      <c r="AB502" s="48">
        <f t="shared" si="170"/>
        <v>80.498673442899303</v>
      </c>
      <c r="AC502" s="48"/>
      <c r="AD502" s="48"/>
    </row>
    <row r="503" spans="1:30" x14ac:dyDescent="0.3">
      <c r="A503" s="10">
        <v>459963</v>
      </c>
      <c r="B503" s="10">
        <v>3089.4780000000001</v>
      </c>
      <c r="C503" s="10" t="s">
        <v>1160</v>
      </c>
      <c r="D503" s="10" t="s">
        <v>1161</v>
      </c>
      <c r="E503" s="10">
        <v>326</v>
      </c>
      <c r="F503" s="12">
        <f t="shared" si="162"/>
        <v>331.5</v>
      </c>
      <c r="H503" s="13">
        <f t="shared" si="159"/>
        <v>39.473744444444399</v>
      </c>
      <c r="I503" s="14">
        <f t="shared" si="160"/>
        <v>52.581575000000001</v>
      </c>
      <c r="J503" s="29">
        <f t="shared" si="158"/>
        <v>0.473744444444399</v>
      </c>
      <c r="K503" s="25">
        <f t="shared" si="161"/>
        <v>5828264.8254418699</v>
      </c>
      <c r="L503" s="14">
        <f t="shared" si="163"/>
        <v>532112.95586969506</v>
      </c>
      <c r="M503" s="14">
        <f t="shared" si="176"/>
        <v>-7597.0878496197902</v>
      </c>
      <c r="N503" s="14">
        <f t="shared" si="177"/>
        <v>2636.1277557390199</v>
      </c>
      <c r="O503" s="25">
        <f t="shared" si="164"/>
        <v>161.24344133136901</v>
      </c>
      <c r="P503" s="14">
        <f t="shared" si="178"/>
        <v>8041.4497038418604</v>
      </c>
      <c r="Q503" s="25">
        <f t="shared" si="171"/>
        <v>322.29163659144098</v>
      </c>
      <c r="R503" s="14">
        <f t="shared" si="179"/>
        <v>2.29696117986476</v>
      </c>
      <c r="S503" s="27">
        <f t="shared" si="172"/>
        <v>163.32454000000001</v>
      </c>
      <c r="T503" s="27">
        <f t="shared" si="173"/>
        <v>1.89669666666667</v>
      </c>
      <c r="U503" s="16">
        <f t="shared" si="165"/>
        <v>-2.0810986686309998</v>
      </c>
      <c r="V503" s="16">
        <f t="shared" si="166"/>
        <v>0.40026451319808998</v>
      </c>
      <c r="W503" s="56">
        <f t="shared" si="167"/>
        <v>58347.248</v>
      </c>
      <c r="X503" s="51">
        <f t="shared" si="174"/>
        <v>69147.248000000007</v>
      </c>
      <c r="Y503" s="51">
        <f t="shared" si="175"/>
        <v>147.24800000000701</v>
      </c>
      <c r="Z503" s="52">
        <f t="shared" si="168"/>
        <v>-124.86592011786</v>
      </c>
      <c r="AA503" s="52">
        <f t="shared" si="169"/>
        <v>24.015870791885401</v>
      </c>
      <c r="AB503" s="48">
        <f t="shared" si="170"/>
        <v>80.414497038418602</v>
      </c>
      <c r="AC503" s="48"/>
      <c r="AD503" s="48"/>
    </row>
    <row r="504" spans="1:30" x14ac:dyDescent="0.3">
      <c r="A504" s="10">
        <v>459975</v>
      </c>
      <c r="B504" s="10">
        <v>3089.558</v>
      </c>
      <c r="C504" s="10" t="s">
        <v>1162</v>
      </c>
      <c r="D504" s="10" t="s">
        <v>325</v>
      </c>
      <c r="E504" s="10">
        <v>326</v>
      </c>
      <c r="F504" s="12">
        <f t="shared" si="162"/>
        <v>331.5</v>
      </c>
      <c r="H504" s="13">
        <f t="shared" si="159"/>
        <v>39.473705555555597</v>
      </c>
      <c r="I504" s="14">
        <f t="shared" si="160"/>
        <v>52.581661111111103</v>
      </c>
      <c r="J504" s="29">
        <f t="shared" ref="J504:J567" si="180">H504-39</f>
        <v>0.47370555555559701</v>
      </c>
      <c r="K504" s="25">
        <f t="shared" si="161"/>
        <v>5828274.3905132599</v>
      </c>
      <c r="L504" s="14">
        <f t="shared" si="163"/>
        <v>532110.25686346297</v>
      </c>
      <c r="M504" s="14">
        <f t="shared" si="176"/>
        <v>-7587.5227782297798</v>
      </c>
      <c r="N504" s="14">
        <f t="shared" si="177"/>
        <v>2633.4287495069402</v>
      </c>
      <c r="O504" s="25">
        <f t="shared" si="164"/>
        <v>161.239262777617</v>
      </c>
      <c r="P504" s="14">
        <f t="shared" si="178"/>
        <v>8031.5284279447997</v>
      </c>
      <c r="Q504" s="25">
        <f t="shared" si="171"/>
        <v>322.304159894458</v>
      </c>
      <c r="R504" s="14">
        <f t="shared" si="179"/>
        <v>2.29988953100698</v>
      </c>
      <c r="S504" s="27">
        <f t="shared" si="172"/>
        <v>163.32454000000001</v>
      </c>
      <c r="T504" s="27">
        <f t="shared" si="173"/>
        <v>1.89669666666667</v>
      </c>
      <c r="U504" s="16">
        <f t="shared" si="165"/>
        <v>-2.0852772223830098</v>
      </c>
      <c r="V504" s="16">
        <f t="shared" si="166"/>
        <v>0.40319286434030999</v>
      </c>
      <c r="W504" s="56">
        <f t="shared" si="167"/>
        <v>58347.328000000001</v>
      </c>
      <c r="X504" s="51">
        <f t="shared" si="174"/>
        <v>69147.327999999994</v>
      </c>
      <c r="Y504" s="51">
        <f t="shared" si="175"/>
        <v>147.32799999999401</v>
      </c>
      <c r="Z504" s="52">
        <f t="shared" si="168"/>
        <v>-125.116633342981</v>
      </c>
      <c r="AA504" s="52">
        <f t="shared" si="169"/>
        <v>24.191571860418598</v>
      </c>
      <c r="AB504" s="48">
        <f t="shared" si="170"/>
        <v>80.315284279447994</v>
      </c>
      <c r="AC504" s="48"/>
      <c r="AD504" s="48"/>
    </row>
    <row r="505" spans="1:30" x14ac:dyDescent="0.3">
      <c r="A505" s="10">
        <v>460117</v>
      </c>
      <c r="B505" s="10">
        <v>3090.518</v>
      </c>
      <c r="C505" s="10" t="s">
        <v>1163</v>
      </c>
      <c r="D505" s="10" t="s">
        <v>1164</v>
      </c>
      <c r="E505" s="10">
        <v>321</v>
      </c>
      <c r="F505" s="12">
        <f t="shared" si="162"/>
        <v>326.5</v>
      </c>
      <c r="H505" s="13">
        <f t="shared" si="159"/>
        <v>39.473211111111098</v>
      </c>
      <c r="I505" s="14">
        <f t="shared" si="160"/>
        <v>52.5823888888889</v>
      </c>
      <c r="J505" s="29">
        <f t="shared" si="180"/>
        <v>0.47321111111109798</v>
      </c>
      <c r="K505" s="25">
        <f t="shared" si="161"/>
        <v>5828355.1571356496</v>
      </c>
      <c r="L505" s="14">
        <f t="shared" si="163"/>
        <v>532076.20976499398</v>
      </c>
      <c r="M505" s="14">
        <f t="shared" si="176"/>
        <v>-7506.7561558401203</v>
      </c>
      <c r="N505" s="14">
        <f t="shared" si="177"/>
        <v>2599.3816510379502</v>
      </c>
      <c r="O505" s="25">
        <f t="shared" si="164"/>
        <v>161.28024799126899</v>
      </c>
      <c r="P505" s="14">
        <f t="shared" si="178"/>
        <v>7944.0652660332698</v>
      </c>
      <c r="Q505" s="25">
        <f t="shared" si="171"/>
        <v>317.41389288113999</v>
      </c>
      <c r="R505" s="14">
        <f t="shared" si="179"/>
        <v>2.2899256715635001</v>
      </c>
      <c r="S505" s="27">
        <f t="shared" si="172"/>
        <v>163.32454000000001</v>
      </c>
      <c r="T505" s="27">
        <f t="shared" si="173"/>
        <v>1.89669666666667</v>
      </c>
      <c r="U505" s="16">
        <f t="shared" si="165"/>
        <v>-2.0442920087310199</v>
      </c>
      <c r="V505" s="16">
        <f t="shared" si="166"/>
        <v>0.39322900489682999</v>
      </c>
      <c r="W505" s="56">
        <f t="shared" si="167"/>
        <v>58348.288</v>
      </c>
      <c r="X505" s="51">
        <f t="shared" si="174"/>
        <v>69148.288</v>
      </c>
      <c r="Y505" s="51">
        <f t="shared" si="175"/>
        <v>148.28800000000001</v>
      </c>
      <c r="Z505" s="52">
        <f t="shared" si="168"/>
        <v>-122.657520523861</v>
      </c>
      <c r="AA505" s="52">
        <f t="shared" si="169"/>
        <v>23.593740293809802</v>
      </c>
      <c r="AB505" s="48">
        <f t="shared" si="170"/>
        <v>79.440652660332702</v>
      </c>
      <c r="AC505" s="48"/>
      <c r="AD505" s="48"/>
    </row>
    <row r="506" spans="1:30" x14ac:dyDescent="0.3">
      <c r="A506" s="10">
        <v>460129</v>
      </c>
      <c r="B506" s="10">
        <v>3090.598</v>
      </c>
      <c r="C506" s="10" t="s">
        <v>1163</v>
      </c>
      <c r="D506" s="10" t="s">
        <v>1164</v>
      </c>
      <c r="E506" s="10">
        <v>321</v>
      </c>
      <c r="F506" s="12">
        <f t="shared" si="162"/>
        <v>326.5</v>
      </c>
      <c r="H506" s="13">
        <f t="shared" si="159"/>
        <v>39.473211111111098</v>
      </c>
      <c r="I506" s="14">
        <f t="shared" si="160"/>
        <v>52.5823888888889</v>
      </c>
      <c r="J506" s="29">
        <f t="shared" si="180"/>
        <v>0.47321111111109798</v>
      </c>
      <c r="K506" s="25">
        <f t="shared" si="161"/>
        <v>5828355.1571356496</v>
      </c>
      <c r="L506" s="14">
        <f t="shared" si="163"/>
        <v>532076.20976499398</v>
      </c>
      <c r="M506" s="14">
        <f t="shared" si="176"/>
        <v>-7506.7561558401203</v>
      </c>
      <c r="N506" s="14">
        <f t="shared" si="177"/>
        <v>2599.3816510379502</v>
      </c>
      <c r="O506" s="25">
        <f t="shared" si="164"/>
        <v>161.28024799126899</v>
      </c>
      <c r="P506" s="14">
        <f t="shared" si="178"/>
        <v>7944.0652660332698</v>
      </c>
      <c r="Q506" s="25">
        <f t="shared" si="171"/>
        <v>317.41389288113999</v>
      </c>
      <c r="R506" s="14">
        <f t="shared" si="179"/>
        <v>2.2899256715635001</v>
      </c>
      <c r="S506" s="27">
        <f t="shared" si="172"/>
        <v>163.32454000000001</v>
      </c>
      <c r="T506" s="27">
        <f t="shared" si="173"/>
        <v>1.89669666666667</v>
      </c>
      <c r="U506" s="16">
        <f t="shared" si="165"/>
        <v>-2.0442920087310199</v>
      </c>
      <c r="V506" s="16">
        <f t="shared" si="166"/>
        <v>0.39322900489682999</v>
      </c>
      <c r="W506" s="56">
        <f t="shared" si="167"/>
        <v>58348.368000000002</v>
      </c>
      <c r="X506" s="51">
        <f t="shared" si="174"/>
        <v>69148.368000000002</v>
      </c>
      <c r="Y506" s="51">
        <f t="shared" si="175"/>
        <v>148.36800000000201</v>
      </c>
      <c r="Z506" s="52">
        <f t="shared" si="168"/>
        <v>-122.657520523861</v>
      </c>
      <c r="AA506" s="52">
        <f t="shared" si="169"/>
        <v>23.593740293809802</v>
      </c>
      <c r="AB506" s="48">
        <f t="shared" si="170"/>
        <v>79.440652660332702</v>
      </c>
      <c r="AC506" s="48"/>
      <c r="AD506" s="48"/>
    </row>
    <row r="507" spans="1:30" x14ac:dyDescent="0.3">
      <c r="A507" s="10">
        <v>460163</v>
      </c>
      <c r="B507" s="10">
        <v>3090.8380000000002</v>
      </c>
      <c r="C507" s="10" t="s">
        <v>1165</v>
      </c>
      <c r="D507" s="10" t="s">
        <v>326</v>
      </c>
      <c r="E507" s="10">
        <v>320</v>
      </c>
      <c r="F507" s="12">
        <f t="shared" si="162"/>
        <v>325.5</v>
      </c>
      <c r="H507" s="13">
        <f t="shared" si="159"/>
        <v>39.473080555555597</v>
      </c>
      <c r="I507" s="14">
        <f t="shared" si="160"/>
        <v>52.582625</v>
      </c>
      <c r="J507" s="29">
        <f t="shared" si="180"/>
        <v>0.47308055555559703</v>
      </c>
      <c r="K507" s="25">
        <f t="shared" si="161"/>
        <v>5828381.3733707396</v>
      </c>
      <c r="L507" s="14">
        <f t="shared" si="163"/>
        <v>532067.18791551504</v>
      </c>
      <c r="M507" s="14">
        <f t="shared" si="176"/>
        <v>-7480.5399207500705</v>
      </c>
      <c r="N507" s="14">
        <f t="shared" si="177"/>
        <v>2590.3598015590101</v>
      </c>
      <c r="O507" s="25">
        <f t="shared" si="164"/>
        <v>161.279864266929</v>
      </c>
      <c r="P507" s="14">
        <f t="shared" si="178"/>
        <v>7916.3401523348102</v>
      </c>
      <c r="Q507" s="25">
        <f t="shared" si="171"/>
        <v>316.44842654385201</v>
      </c>
      <c r="R507" s="14">
        <f t="shared" si="179"/>
        <v>2.2909565674383199</v>
      </c>
      <c r="S507" s="27">
        <f t="shared" si="172"/>
        <v>163.32454000000001</v>
      </c>
      <c r="T507" s="27">
        <f t="shared" si="173"/>
        <v>1.89669666666667</v>
      </c>
      <c r="U507" s="16">
        <f t="shared" si="165"/>
        <v>-2.0446757330710201</v>
      </c>
      <c r="V507" s="16">
        <f t="shared" si="166"/>
        <v>0.39425990077165002</v>
      </c>
      <c r="W507" s="56">
        <f t="shared" si="167"/>
        <v>58348.608</v>
      </c>
      <c r="X507" s="51">
        <f t="shared" si="174"/>
        <v>69148.607999999993</v>
      </c>
      <c r="Y507" s="51">
        <f t="shared" si="175"/>
        <v>148.60799999999301</v>
      </c>
      <c r="Z507" s="52">
        <f t="shared" si="168"/>
        <v>-122.68054398426101</v>
      </c>
      <c r="AA507" s="52">
        <f t="shared" si="169"/>
        <v>23.655594046299001</v>
      </c>
      <c r="AB507" s="48">
        <f t="shared" si="170"/>
        <v>79.163401523348099</v>
      </c>
      <c r="AC507" s="48"/>
      <c r="AD507" s="48"/>
    </row>
    <row r="508" spans="1:30" x14ac:dyDescent="0.3">
      <c r="A508" s="10">
        <v>460169</v>
      </c>
      <c r="B508" s="10">
        <v>3090.8780000000002</v>
      </c>
      <c r="C508" s="10" t="s">
        <v>1165</v>
      </c>
      <c r="D508" s="10" t="s">
        <v>326</v>
      </c>
      <c r="E508" s="10">
        <v>320</v>
      </c>
      <c r="F508" s="12">
        <f t="shared" si="162"/>
        <v>325.5</v>
      </c>
      <c r="H508" s="13">
        <f t="shared" si="159"/>
        <v>39.473080555555597</v>
      </c>
      <c r="I508" s="14">
        <f t="shared" si="160"/>
        <v>52.582625</v>
      </c>
      <c r="J508" s="29">
        <f t="shared" si="180"/>
        <v>0.47308055555559703</v>
      </c>
      <c r="K508" s="25">
        <f t="shared" si="161"/>
        <v>5828381.3733707396</v>
      </c>
      <c r="L508" s="14">
        <f t="shared" si="163"/>
        <v>532067.18791551504</v>
      </c>
      <c r="M508" s="14">
        <f t="shared" si="176"/>
        <v>-7480.5399207500705</v>
      </c>
      <c r="N508" s="14">
        <f t="shared" si="177"/>
        <v>2590.3598015590101</v>
      </c>
      <c r="O508" s="25">
        <f t="shared" si="164"/>
        <v>161.279864266929</v>
      </c>
      <c r="P508" s="14">
        <f t="shared" si="178"/>
        <v>7916.3401523348102</v>
      </c>
      <c r="Q508" s="25">
        <f t="shared" si="171"/>
        <v>316.44842654385201</v>
      </c>
      <c r="R508" s="14">
        <f t="shared" si="179"/>
        <v>2.2909565674383199</v>
      </c>
      <c r="S508" s="27">
        <f t="shared" si="172"/>
        <v>163.32454000000001</v>
      </c>
      <c r="T508" s="27">
        <f t="shared" si="173"/>
        <v>1.89669666666667</v>
      </c>
      <c r="U508" s="16">
        <f t="shared" si="165"/>
        <v>-2.0446757330710201</v>
      </c>
      <c r="V508" s="16">
        <f t="shared" si="166"/>
        <v>0.39425990077165002</v>
      </c>
      <c r="W508" s="56">
        <f t="shared" si="167"/>
        <v>58348.648000000001</v>
      </c>
      <c r="X508" s="51">
        <f t="shared" si="174"/>
        <v>69148.648000000001</v>
      </c>
      <c r="Y508" s="51">
        <f t="shared" si="175"/>
        <v>148.64800000000099</v>
      </c>
      <c r="Z508" s="52">
        <f t="shared" si="168"/>
        <v>-122.68054398426101</v>
      </c>
      <c r="AA508" s="52">
        <f t="shared" si="169"/>
        <v>23.655594046299001</v>
      </c>
      <c r="AB508" s="48">
        <f t="shared" si="170"/>
        <v>79.163401523348099</v>
      </c>
      <c r="AC508" s="48"/>
      <c r="AD508" s="48"/>
    </row>
    <row r="509" spans="1:30" x14ac:dyDescent="0.3">
      <c r="A509" s="10">
        <v>460181</v>
      </c>
      <c r="B509" s="10">
        <v>3090.9580000000001</v>
      </c>
      <c r="C509" s="10" t="s">
        <v>55</v>
      </c>
      <c r="D509" s="10" t="s">
        <v>327</v>
      </c>
      <c r="E509" s="10">
        <v>319</v>
      </c>
      <c r="F509" s="12">
        <f t="shared" si="162"/>
        <v>324.5</v>
      </c>
      <c r="H509" s="13">
        <f t="shared" si="159"/>
        <v>39.4730138888889</v>
      </c>
      <c r="I509" s="14">
        <f t="shared" si="160"/>
        <v>52.582688888888903</v>
      </c>
      <c r="J509" s="29">
        <f t="shared" si="180"/>
        <v>0.4730138888889</v>
      </c>
      <c r="K509" s="25">
        <f t="shared" si="161"/>
        <v>5828388.4532487998</v>
      </c>
      <c r="L509" s="14">
        <f t="shared" si="163"/>
        <v>532062.62240631995</v>
      </c>
      <c r="M509" s="14">
        <f t="shared" si="176"/>
        <v>-7473.4600426899196</v>
      </c>
      <c r="N509" s="14">
        <f t="shared" si="177"/>
        <v>2585.7942923639198</v>
      </c>
      <c r="O509" s="25">
        <f t="shared" si="164"/>
        <v>161.294336594166</v>
      </c>
      <c r="P509" s="14">
        <f t="shared" si="178"/>
        <v>7908.1563674540903</v>
      </c>
      <c r="Q509" s="25">
        <f t="shared" si="171"/>
        <v>315.458596969106</v>
      </c>
      <c r="R509" s="14">
        <f t="shared" si="179"/>
        <v>2.2861514442389801</v>
      </c>
      <c r="S509" s="27">
        <f t="shared" si="172"/>
        <v>163.32454000000001</v>
      </c>
      <c r="T509" s="27">
        <f t="shared" si="173"/>
        <v>1.89669666666667</v>
      </c>
      <c r="U509" s="16">
        <f t="shared" si="165"/>
        <v>-2.0302034058340199</v>
      </c>
      <c r="V509" s="16">
        <f t="shared" si="166"/>
        <v>0.38945477757231001</v>
      </c>
      <c r="W509" s="56">
        <f t="shared" si="167"/>
        <v>58348.728000000003</v>
      </c>
      <c r="X509" s="51">
        <f t="shared" si="174"/>
        <v>69148.728000000003</v>
      </c>
      <c r="Y509" s="51">
        <f t="shared" si="175"/>
        <v>148.72800000000299</v>
      </c>
      <c r="Z509" s="52">
        <f t="shared" si="168"/>
        <v>-121.812204350041</v>
      </c>
      <c r="AA509" s="52">
        <f t="shared" si="169"/>
        <v>23.367286654338599</v>
      </c>
      <c r="AB509" s="48">
        <f t="shared" si="170"/>
        <v>79.081563674540902</v>
      </c>
      <c r="AC509" s="48"/>
      <c r="AD509" s="48"/>
    </row>
    <row r="510" spans="1:30" x14ac:dyDescent="0.3">
      <c r="A510" s="10">
        <v>460245</v>
      </c>
      <c r="B510" s="10">
        <v>3091.3980000000001</v>
      </c>
      <c r="C510" s="10" t="s">
        <v>1166</v>
      </c>
      <c r="D510" s="10" t="s">
        <v>1167</v>
      </c>
      <c r="E510" s="10">
        <v>317</v>
      </c>
      <c r="F510" s="12">
        <f t="shared" si="162"/>
        <v>322.5</v>
      </c>
      <c r="H510" s="13">
        <f t="shared" si="159"/>
        <v>39.472825</v>
      </c>
      <c r="I510" s="14">
        <f t="shared" si="160"/>
        <v>52.582988888888899</v>
      </c>
      <c r="J510" s="29">
        <f t="shared" si="180"/>
        <v>0.472825</v>
      </c>
      <c r="K510" s="25">
        <f t="shared" si="161"/>
        <v>5828421.7531029601</v>
      </c>
      <c r="L510" s="14">
        <f t="shared" si="163"/>
        <v>532049.60008600901</v>
      </c>
      <c r="M510" s="14">
        <f t="shared" si="176"/>
        <v>-7440.1601885296404</v>
      </c>
      <c r="N510" s="14">
        <f t="shared" si="177"/>
        <v>2572.7719720529799</v>
      </c>
      <c r="O510" s="25">
        <f t="shared" si="164"/>
        <v>161.30465817786299</v>
      </c>
      <c r="P510" s="14">
        <f t="shared" si="178"/>
        <v>7872.4290565976398</v>
      </c>
      <c r="Q510" s="25">
        <f t="shared" si="171"/>
        <v>313.50287399739301</v>
      </c>
      <c r="R510" s="14">
        <f t="shared" si="179"/>
        <v>2.2822870113823699</v>
      </c>
      <c r="S510" s="27">
        <f t="shared" si="172"/>
        <v>163.32454000000001</v>
      </c>
      <c r="T510" s="27">
        <f t="shared" si="173"/>
        <v>1.89669666666667</v>
      </c>
      <c r="U510" s="16">
        <f t="shared" si="165"/>
        <v>-2.0198818221370201</v>
      </c>
      <c r="V510" s="16">
        <f t="shared" si="166"/>
        <v>0.38559034471569997</v>
      </c>
      <c r="W510" s="56">
        <f t="shared" si="167"/>
        <v>58349.167999999998</v>
      </c>
      <c r="X510" s="51">
        <f t="shared" si="174"/>
        <v>69149.168000000005</v>
      </c>
      <c r="Y510" s="51">
        <f t="shared" si="175"/>
        <v>149.16800000000501</v>
      </c>
      <c r="Z510" s="52">
        <f t="shared" si="168"/>
        <v>-121.19290932822101</v>
      </c>
      <c r="AA510" s="52">
        <f t="shared" si="169"/>
        <v>23.135420682942001</v>
      </c>
      <c r="AB510" s="48">
        <f t="shared" si="170"/>
        <v>78.724290565976403</v>
      </c>
      <c r="AC510" s="48"/>
      <c r="AD510" s="48"/>
    </row>
    <row r="511" spans="1:30" x14ac:dyDescent="0.3">
      <c r="A511" s="10">
        <v>460339</v>
      </c>
      <c r="B511" s="10">
        <v>3092.038</v>
      </c>
      <c r="C511" s="10" t="s">
        <v>1168</v>
      </c>
      <c r="D511" s="10" t="s">
        <v>1169</v>
      </c>
      <c r="E511" s="10">
        <v>314</v>
      </c>
      <c r="F511" s="12">
        <f t="shared" si="162"/>
        <v>319.5</v>
      </c>
      <c r="H511" s="13">
        <f t="shared" si="159"/>
        <v>39.472480555555599</v>
      </c>
      <c r="I511" s="14">
        <f t="shared" si="160"/>
        <v>52.583505555555597</v>
      </c>
      <c r="J511" s="29">
        <f t="shared" si="180"/>
        <v>0.47248055555559898</v>
      </c>
      <c r="K511" s="25">
        <f t="shared" si="161"/>
        <v>5828479.0944398995</v>
      </c>
      <c r="L511" s="14">
        <f t="shared" si="163"/>
        <v>532025.87610076403</v>
      </c>
      <c r="M511" s="14">
        <f t="shared" si="176"/>
        <v>-7382.8188515901502</v>
      </c>
      <c r="N511" s="14">
        <f t="shared" si="177"/>
        <v>2549.0479868080001</v>
      </c>
      <c r="O511" s="25">
        <f t="shared" si="164"/>
        <v>161.33166635402799</v>
      </c>
      <c r="P511" s="14">
        <f t="shared" si="178"/>
        <v>7810.4839692841597</v>
      </c>
      <c r="Q511" s="25">
        <f t="shared" si="171"/>
        <v>310.57916768865198</v>
      </c>
      <c r="R511" s="14">
        <f t="shared" si="179"/>
        <v>2.2789328404106501</v>
      </c>
      <c r="S511" s="27">
        <f t="shared" si="172"/>
        <v>163.32454000000001</v>
      </c>
      <c r="T511" s="27">
        <f t="shared" si="173"/>
        <v>1.89669666666667</v>
      </c>
      <c r="U511" s="16">
        <f t="shared" si="165"/>
        <v>-1.99287364597203</v>
      </c>
      <c r="V511" s="16">
        <f t="shared" si="166"/>
        <v>0.38223617374398</v>
      </c>
      <c r="W511" s="56">
        <f t="shared" si="167"/>
        <v>58349.807999999997</v>
      </c>
      <c r="X511" s="51">
        <f t="shared" si="174"/>
        <v>69149.808000000005</v>
      </c>
      <c r="Y511" s="51">
        <f t="shared" si="175"/>
        <v>149.80800000000499</v>
      </c>
      <c r="Z511" s="52">
        <f t="shared" si="168"/>
        <v>-119.572418758322</v>
      </c>
      <c r="AA511" s="52">
        <f t="shared" si="169"/>
        <v>22.934170424638801</v>
      </c>
      <c r="AB511" s="48">
        <f t="shared" si="170"/>
        <v>78.104839692841594</v>
      </c>
      <c r="AC511" s="48"/>
      <c r="AD511" s="48"/>
    </row>
    <row r="512" spans="1:30" x14ac:dyDescent="0.3">
      <c r="A512" s="10">
        <v>460351</v>
      </c>
      <c r="B512" s="10">
        <v>3092.1179999999999</v>
      </c>
      <c r="C512" s="10" t="s">
        <v>1170</v>
      </c>
      <c r="D512" s="10" t="s">
        <v>1171</v>
      </c>
      <c r="E512" s="10">
        <v>314</v>
      </c>
      <c r="F512" s="12">
        <f t="shared" si="162"/>
        <v>319.5</v>
      </c>
      <c r="H512" s="13">
        <f t="shared" si="159"/>
        <v>39.472438888888902</v>
      </c>
      <c r="I512" s="14">
        <f t="shared" si="160"/>
        <v>52.5835694444444</v>
      </c>
      <c r="J512" s="29">
        <f t="shared" si="180"/>
        <v>0.47243888888890201</v>
      </c>
      <c r="K512" s="25">
        <f t="shared" si="161"/>
        <v>5828486.18545454</v>
      </c>
      <c r="L512" s="14">
        <f t="shared" si="163"/>
        <v>532023.00528866402</v>
      </c>
      <c r="M512" s="14">
        <f t="shared" si="176"/>
        <v>-7375.7278369497499</v>
      </c>
      <c r="N512" s="14">
        <f t="shared" si="177"/>
        <v>2546.1771747079902</v>
      </c>
      <c r="O512" s="25">
        <f t="shared" si="164"/>
        <v>161.334598973586</v>
      </c>
      <c r="P512" s="14">
        <f t="shared" si="178"/>
        <v>7802.84431023453</v>
      </c>
      <c r="Q512" s="25">
        <f t="shared" si="171"/>
        <v>310.588535205575</v>
      </c>
      <c r="R512" s="14">
        <f t="shared" si="179"/>
        <v>2.2812341314051001</v>
      </c>
      <c r="S512" s="27">
        <f t="shared" si="172"/>
        <v>163.32454000000001</v>
      </c>
      <c r="T512" s="27">
        <f t="shared" si="173"/>
        <v>1.89669666666667</v>
      </c>
      <c r="U512" s="16">
        <f t="shared" si="165"/>
        <v>-1.98994102641402</v>
      </c>
      <c r="V512" s="16">
        <f t="shared" si="166"/>
        <v>0.38453746473842998</v>
      </c>
      <c r="W512" s="56">
        <f t="shared" si="167"/>
        <v>58349.887999999999</v>
      </c>
      <c r="X512" s="51">
        <f t="shared" si="174"/>
        <v>69149.888000000006</v>
      </c>
      <c r="Y512" s="51">
        <f t="shared" si="175"/>
        <v>149.888000000006</v>
      </c>
      <c r="Z512" s="52">
        <f t="shared" si="168"/>
        <v>-119.39646158484101</v>
      </c>
      <c r="AA512" s="52">
        <f t="shared" si="169"/>
        <v>23.072247884305799</v>
      </c>
      <c r="AB512" s="48">
        <f t="shared" si="170"/>
        <v>78.028443102345307</v>
      </c>
      <c r="AC512" s="48"/>
      <c r="AD512" s="48"/>
    </row>
    <row r="513" spans="1:30" x14ac:dyDescent="0.3">
      <c r="A513" s="10">
        <v>460357</v>
      </c>
      <c r="B513" s="10">
        <v>3092.1579999999999</v>
      </c>
      <c r="C513" s="10" t="s">
        <v>1170</v>
      </c>
      <c r="D513" s="10" t="s">
        <v>1171</v>
      </c>
      <c r="E513" s="10">
        <v>314</v>
      </c>
      <c r="F513" s="12">
        <f t="shared" si="162"/>
        <v>319.5</v>
      </c>
      <c r="H513" s="13">
        <f t="shared" si="159"/>
        <v>39.472438888888902</v>
      </c>
      <c r="I513" s="14">
        <f t="shared" si="160"/>
        <v>52.5835694444444</v>
      </c>
      <c r="J513" s="29">
        <f t="shared" si="180"/>
        <v>0.47243888888890201</v>
      </c>
      <c r="K513" s="25">
        <f t="shared" si="161"/>
        <v>5828486.18545454</v>
      </c>
      <c r="L513" s="14">
        <f t="shared" si="163"/>
        <v>532023.00528866402</v>
      </c>
      <c r="M513" s="14">
        <f t="shared" si="176"/>
        <v>-7375.7278369497499</v>
      </c>
      <c r="N513" s="14">
        <f t="shared" si="177"/>
        <v>2546.1771747079902</v>
      </c>
      <c r="O513" s="25">
        <f t="shared" si="164"/>
        <v>161.334598973586</v>
      </c>
      <c r="P513" s="14">
        <f t="shared" si="178"/>
        <v>7802.84431023453</v>
      </c>
      <c r="Q513" s="25">
        <f t="shared" si="171"/>
        <v>310.588535205575</v>
      </c>
      <c r="R513" s="14">
        <f t="shared" si="179"/>
        <v>2.2812341314051001</v>
      </c>
      <c r="S513" s="27">
        <f t="shared" si="172"/>
        <v>163.32454000000001</v>
      </c>
      <c r="T513" s="27">
        <f t="shared" si="173"/>
        <v>1.89669666666667</v>
      </c>
      <c r="U513" s="16">
        <f t="shared" si="165"/>
        <v>-1.98994102641402</v>
      </c>
      <c r="V513" s="16">
        <f t="shared" si="166"/>
        <v>0.38453746473842998</v>
      </c>
      <c r="W513" s="56">
        <f t="shared" si="167"/>
        <v>58349.928</v>
      </c>
      <c r="X513" s="51">
        <f t="shared" si="174"/>
        <v>69149.928</v>
      </c>
      <c r="Y513" s="51">
        <f t="shared" si="175"/>
        <v>149.928</v>
      </c>
      <c r="Z513" s="52">
        <f t="shared" si="168"/>
        <v>-119.39646158484101</v>
      </c>
      <c r="AA513" s="52">
        <f t="shared" si="169"/>
        <v>23.072247884305799</v>
      </c>
      <c r="AB513" s="48">
        <f t="shared" si="170"/>
        <v>78.028443102345307</v>
      </c>
      <c r="AC513" s="48"/>
      <c r="AD513" s="48"/>
    </row>
    <row r="514" spans="1:30" x14ac:dyDescent="0.3">
      <c r="A514" s="10">
        <v>460369</v>
      </c>
      <c r="B514" s="10">
        <v>3092.2379999999998</v>
      </c>
      <c r="C514" s="10" t="s">
        <v>1170</v>
      </c>
      <c r="D514" s="10" t="s">
        <v>1171</v>
      </c>
      <c r="E514" s="10">
        <v>314</v>
      </c>
      <c r="F514" s="12">
        <f t="shared" si="162"/>
        <v>319.5</v>
      </c>
      <c r="H514" s="13">
        <f t="shared" ref="H514:H577" si="181">MID(C514,4,2)+MID(C514,7,2)/60+MID(C514,10,5)/3600</f>
        <v>39.472438888888902</v>
      </c>
      <c r="I514" s="14">
        <f t="shared" ref="I514:I577" si="182">MID(D514,4,2)+MID(D514,7,2)/60+MID(D514,10,5)/3600</f>
        <v>52.5835694444444</v>
      </c>
      <c r="J514" s="29">
        <f t="shared" si="180"/>
        <v>0.47243888888890201</v>
      </c>
      <c r="K514" s="25">
        <f t="shared" ref="K514:K577" si="183">6367558.4968*RADIANS(I514)-SIN(RADIANS(2*I514))*(16002.89+66.9607*(SIN(RADIANS(I514)))^2+0.3515*(SIN(RADIANS(I514)))^4)+(RADIANS(J514))^2*SIN(RADIANS(2*I514))*(1594561.25+5336.535*(SIN(RADIANS(I514)))^2+26.79*(SIN(RADIANS(I514)))^4+0.149*(SIN(RADIANS(I514)))^6)+(RADIANS(J514))^4*SIN(RADIANS(2*I514))*(672483.4-811219.9*(SIN(RADIANS(I514)))^2+5420*(SIN(RADIANS(I514)))^4-10.6*(SIN(RADIANS(I514)))^6)+(RADIANS(J514))^6*SIN(RADIANS(I514*2))*(278194-830174*(SIN(RADIANS(I514)))^2+572434*(SIN(RADIANS(I514)))^4-16010*(SIN(RADIANS(I514)))^6)+(RADIANS(J514))^8*SIN(RADIANS(2*I514))*(109500-574700*(SIN(RADIANS(I514)))^2+863700*(SIN(RADIANS(I514)))^4-398600*(SIN(RADIANS(I514)))^6)</f>
        <v>5828486.18545454</v>
      </c>
      <c r="L514" s="14">
        <f t="shared" si="163"/>
        <v>532023.00528866402</v>
      </c>
      <c r="M514" s="14">
        <f t="shared" si="176"/>
        <v>-7375.7278369497499</v>
      </c>
      <c r="N514" s="14">
        <f t="shared" si="177"/>
        <v>2546.1771747079902</v>
      </c>
      <c r="O514" s="25">
        <f t="shared" si="164"/>
        <v>161.334598973586</v>
      </c>
      <c r="P514" s="14">
        <f t="shared" si="178"/>
        <v>7802.84431023453</v>
      </c>
      <c r="Q514" s="25">
        <f t="shared" si="171"/>
        <v>310.588535205575</v>
      </c>
      <c r="R514" s="14">
        <f t="shared" si="179"/>
        <v>2.2812341314051001</v>
      </c>
      <c r="S514" s="27">
        <f t="shared" si="172"/>
        <v>163.32454000000001</v>
      </c>
      <c r="T514" s="27">
        <f t="shared" si="173"/>
        <v>1.89669666666667</v>
      </c>
      <c r="U514" s="16">
        <f t="shared" si="165"/>
        <v>-1.98994102641402</v>
      </c>
      <c r="V514" s="16">
        <f t="shared" si="166"/>
        <v>0.38453746473842998</v>
      </c>
      <c r="W514" s="56">
        <f t="shared" si="167"/>
        <v>58350.008000000002</v>
      </c>
      <c r="X514" s="51">
        <f t="shared" si="174"/>
        <v>69150.008000000002</v>
      </c>
      <c r="Y514" s="51">
        <f t="shared" si="175"/>
        <v>150.008000000002</v>
      </c>
      <c r="Z514" s="52">
        <f t="shared" si="168"/>
        <v>-119.39646158484101</v>
      </c>
      <c r="AA514" s="52">
        <f t="shared" si="169"/>
        <v>23.072247884305799</v>
      </c>
      <c r="AB514" s="48">
        <f t="shared" si="170"/>
        <v>78.028443102345307</v>
      </c>
      <c r="AC514" s="48"/>
      <c r="AD514" s="48"/>
    </row>
    <row r="515" spans="1:30" x14ac:dyDescent="0.3">
      <c r="A515" s="10">
        <v>460381</v>
      </c>
      <c r="B515" s="10">
        <v>3092.3180000000002</v>
      </c>
      <c r="C515" s="10" t="s">
        <v>1172</v>
      </c>
      <c r="D515" s="10" t="s">
        <v>1173</v>
      </c>
      <c r="E515" s="10">
        <v>313</v>
      </c>
      <c r="F515" s="12">
        <f t="shared" ref="F515:F578" si="184">E515+$AE$16</f>
        <v>318.5</v>
      </c>
      <c r="H515" s="13">
        <f t="shared" si="181"/>
        <v>39.472394444444397</v>
      </c>
      <c r="I515" s="14">
        <f t="shared" si="182"/>
        <v>52.5836527777778</v>
      </c>
      <c r="J515" s="29">
        <f t="shared" si="180"/>
        <v>0.47239444444439699</v>
      </c>
      <c r="K515" s="25">
        <f t="shared" si="183"/>
        <v>5828495.4390024897</v>
      </c>
      <c r="L515" s="14">
        <f t="shared" ref="L515:L578" si="185">500000+RADIANS(J515)*COS(RADIANS(I515))*(6378245+21346.1415*(SIN(RADIANS(I515)))^2+107.159*(SIN(RADIANS(I515)))^4+0.5977*(SIN(RADIANS(I515)))^6)+(RADIANS(J515))^3*COS(RADIANS(I515))*(1070204.16-2136826.66*(SIN(RADIANS(I515)))^2+17.98*(SIN(RADIANS(I515)))^4-11.99*(SIN(RADIANS(I515)))^6)+(RADIANS(J515))^5*COS(RADIANS(I515))*(270806-1523417*(SIN(RADIANS(I515)))^2+1327645*(SIN(RADIANS(I515)))^4-21701*(SIN(RADIANS(I515)))^6)+(RADIANS(J515))^7*COS(RADIANS(I515))*(79690-866190*(SIN(RADIANS(I515)))^2+1730360*(SIN(RADIANS(I515)))^4-945460*(SIN(RADIANS(I515)))^6)</f>
        <v>532019.93203238898</v>
      </c>
      <c r="M515" s="14">
        <f t="shared" si="176"/>
        <v>-7366.4742890000298</v>
      </c>
      <c r="N515" s="14">
        <f t="shared" si="177"/>
        <v>2543.1039184329502</v>
      </c>
      <c r="O515" s="25">
        <f t="shared" ref="O515:O578" si="186">DEGREES(IF(M515-$M$2=0,IF(N515-$N$2=0,99999,IF(M515-$M$2&gt;0,PI()/2,3*PI()/2)),IF(N515-$N$2=0,IF(M515-$M$2&gt;0,0,PI()),IF(M515-$M$2&lt;0,PI()+ATAN((N515-$N$2)/(M515-$M$2)),IF(N515-$N$2&gt;0,ATAN((N515-$N$2)/(M515-$M$2)),2*PI()+ATAN((N515-$N$2)/(M515-$M$2)))))))+$AE$18</f>
        <v>161.33375692475201</v>
      </c>
      <c r="P515" s="14">
        <f t="shared" si="178"/>
        <v>7793.0944425464004</v>
      </c>
      <c r="Q515" s="25">
        <f t="shared" si="171"/>
        <v>309.60047688137797</v>
      </c>
      <c r="R515" s="14">
        <f t="shared" si="179"/>
        <v>2.2768195911698199</v>
      </c>
      <c r="S515" s="27">
        <f t="shared" si="172"/>
        <v>163.32454000000001</v>
      </c>
      <c r="T515" s="27">
        <f t="shared" si="173"/>
        <v>1.89669666666667</v>
      </c>
      <c r="U515" s="16">
        <f t="shared" ref="U515:U578" si="187">O515-S515</f>
        <v>-1.990783075248</v>
      </c>
      <c r="V515" s="16">
        <f t="shared" ref="V515:V578" si="188">R515-T515</f>
        <v>0.38012292450314999</v>
      </c>
      <c r="W515" s="56">
        <f t="shared" ref="W515:W578" si="189">B515+$AC$4</f>
        <v>58350.088000000003</v>
      </c>
      <c r="X515" s="51">
        <f t="shared" si="174"/>
        <v>69150.088000000003</v>
      </c>
      <c r="Y515" s="51">
        <f t="shared" si="175"/>
        <v>150.08800000000301</v>
      </c>
      <c r="Z515" s="52">
        <f t="shared" ref="Z515:Z578" si="190">U515*60</f>
        <v>-119.44698451488</v>
      </c>
      <c r="AA515" s="52">
        <f t="shared" ref="AA515:AA578" si="191">V515*60</f>
        <v>22.807375470189001</v>
      </c>
      <c r="AB515" s="48">
        <f t="shared" ref="AB515:AB578" si="192">P515/100</f>
        <v>77.930944425464006</v>
      </c>
      <c r="AC515" s="48"/>
      <c r="AD515" s="48"/>
    </row>
    <row r="516" spans="1:30" x14ac:dyDescent="0.3">
      <c r="A516" s="10">
        <v>460397</v>
      </c>
      <c r="B516" s="10">
        <v>3092.4380000000001</v>
      </c>
      <c r="C516" s="10" t="s">
        <v>1174</v>
      </c>
      <c r="D516" s="10" t="s">
        <v>1175</v>
      </c>
      <c r="E516" s="10">
        <v>312</v>
      </c>
      <c r="F516" s="12">
        <f t="shared" si="184"/>
        <v>317.5</v>
      </c>
      <c r="H516" s="13">
        <f t="shared" si="181"/>
        <v>39.472291666666699</v>
      </c>
      <c r="I516" s="14">
        <f t="shared" si="182"/>
        <v>52.5838055555556</v>
      </c>
      <c r="J516" s="29">
        <f t="shared" si="180"/>
        <v>0.47229166666669897</v>
      </c>
      <c r="K516" s="25">
        <f t="shared" si="183"/>
        <v>5828512.3943946399</v>
      </c>
      <c r="L516" s="14">
        <f t="shared" si="185"/>
        <v>532012.85426256899</v>
      </c>
      <c r="M516" s="14">
        <f t="shared" si="176"/>
        <v>-7349.5188968498196</v>
      </c>
      <c r="N516" s="14">
        <f t="shared" si="177"/>
        <v>2536.0261486129598</v>
      </c>
      <c r="O516" s="25">
        <f t="shared" si="186"/>
        <v>161.34228554333001</v>
      </c>
      <c r="P516" s="14">
        <f t="shared" si="178"/>
        <v>7774.75765806249</v>
      </c>
      <c r="Q516" s="25">
        <f t="shared" ref="Q516:Q579" si="193">F516-$F$2-6366707.1*(1-COS(P516/6366707.1))</f>
        <v>308.62289539967799</v>
      </c>
      <c r="R516" s="14">
        <f t="shared" si="179"/>
        <v>2.2749823638379398</v>
      </c>
      <c r="S516" s="27">
        <f t="shared" ref="S516:S579" si="194">$AG$12+$AE$12/60</f>
        <v>163.32454000000001</v>
      </c>
      <c r="T516" s="27">
        <f t="shared" ref="T516:T579" si="195">$AG$14+$AE$14/60</f>
        <v>1.89669666666667</v>
      </c>
      <c r="U516" s="16">
        <f t="shared" si="187"/>
        <v>-1.98225445667001</v>
      </c>
      <c r="V516" s="16">
        <f t="shared" si="188"/>
        <v>0.37828569717126997</v>
      </c>
      <c r="W516" s="56">
        <f t="shared" si="189"/>
        <v>58350.207999999999</v>
      </c>
      <c r="X516" s="51">
        <f t="shared" ref="X516:X579" si="196">W516+10800</f>
        <v>69150.207999999999</v>
      </c>
      <c r="Y516" s="51">
        <f t="shared" ref="Y516:Y579" si="197">X516-69000</f>
        <v>150.207999999999</v>
      </c>
      <c r="Z516" s="52">
        <f t="shared" si="190"/>
        <v>-118.935267400201</v>
      </c>
      <c r="AA516" s="52">
        <f t="shared" si="191"/>
        <v>22.697141830276198</v>
      </c>
      <c r="AB516" s="48">
        <f t="shared" si="192"/>
        <v>77.747576580624894</v>
      </c>
      <c r="AC516" s="48"/>
      <c r="AD516" s="48"/>
    </row>
    <row r="517" spans="1:30" x14ac:dyDescent="0.3">
      <c r="A517" s="10">
        <v>460409</v>
      </c>
      <c r="B517" s="10">
        <v>3092.518</v>
      </c>
      <c r="C517" s="10" t="s">
        <v>1176</v>
      </c>
      <c r="D517" s="10" t="s">
        <v>1177</v>
      </c>
      <c r="E517" s="10">
        <v>312</v>
      </c>
      <c r="F517" s="12">
        <f t="shared" si="184"/>
        <v>317.5</v>
      </c>
      <c r="H517" s="13">
        <f t="shared" si="181"/>
        <v>39.472241666666697</v>
      </c>
      <c r="I517" s="14">
        <f t="shared" si="182"/>
        <v>52.583869444444403</v>
      </c>
      <c r="J517" s="29">
        <f t="shared" si="180"/>
        <v>0.47224166666669698</v>
      </c>
      <c r="K517" s="25">
        <f t="shared" si="183"/>
        <v>5828519.4817193802</v>
      </c>
      <c r="L517" s="14">
        <f t="shared" si="185"/>
        <v>532009.41864266095</v>
      </c>
      <c r="M517" s="14">
        <f t="shared" si="176"/>
        <v>-7342.4315721094599</v>
      </c>
      <c r="N517" s="14">
        <f t="shared" si="177"/>
        <v>2532.59052870492</v>
      </c>
      <c r="O517" s="25">
        <f t="shared" si="186"/>
        <v>161.34918967798799</v>
      </c>
      <c r="P517" s="14">
        <f t="shared" si="178"/>
        <v>7766.9373743577798</v>
      </c>
      <c r="Q517" s="25">
        <f t="shared" si="193"/>
        <v>308.63244039939002</v>
      </c>
      <c r="R517" s="14">
        <f t="shared" si="179"/>
        <v>2.2773446459931201</v>
      </c>
      <c r="S517" s="27">
        <f t="shared" si="194"/>
        <v>163.32454000000001</v>
      </c>
      <c r="T517" s="27">
        <f t="shared" si="195"/>
        <v>1.89669666666667</v>
      </c>
      <c r="U517" s="16">
        <f t="shared" si="187"/>
        <v>-1.9753503220120201</v>
      </c>
      <c r="V517" s="16">
        <f t="shared" si="188"/>
        <v>0.38064797932645</v>
      </c>
      <c r="W517" s="56">
        <f t="shared" si="189"/>
        <v>58350.288</v>
      </c>
      <c r="X517" s="51">
        <f t="shared" si="196"/>
        <v>69150.288</v>
      </c>
      <c r="Y517" s="51">
        <f t="shared" si="197"/>
        <v>150.28800000000001</v>
      </c>
      <c r="Z517" s="52">
        <f t="shared" si="190"/>
        <v>-118.521019320721</v>
      </c>
      <c r="AA517" s="52">
        <f t="shared" si="191"/>
        <v>22.838878759587001</v>
      </c>
      <c r="AB517" s="48">
        <f t="shared" si="192"/>
        <v>77.669373743577793</v>
      </c>
      <c r="AC517" s="48"/>
      <c r="AD517" s="48"/>
    </row>
    <row r="518" spans="1:30" x14ac:dyDescent="0.3">
      <c r="A518" s="10">
        <v>460421</v>
      </c>
      <c r="B518" s="10">
        <v>3092.598</v>
      </c>
      <c r="C518" s="10" t="s">
        <v>1176</v>
      </c>
      <c r="D518" s="10" t="s">
        <v>1177</v>
      </c>
      <c r="E518" s="10">
        <v>312</v>
      </c>
      <c r="F518" s="12">
        <f t="shared" si="184"/>
        <v>317.5</v>
      </c>
      <c r="H518" s="13">
        <f t="shared" si="181"/>
        <v>39.472241666666697</v>
      </c>
      <c r="I518" s="14">
        <f t="shared" si="182"/>
        <v>52.583869444444403</v>
      </c>
      <c r="J518" s="29">
        <f t="shared" si="180"/>
        <v>0.47224166666669698</v>
      </c>
      <c r="K518" s="25">
        <f t="shared" si="183"/>
        <v>5828519.4817193802</v>
      </c>
      <c r="L518" s="14">
        <f t="shared" si="185"/>
        <v>532009.41864266095</v>
      </c>
      <c r="M518" s="14">
        <f t="shared" si="176"/>
        <v>-7342.4315721094599</v>
      </c>
      <c r="N518" s="14">
        <f t="shared" si="177"/>
        <v>2532.59052870492</v>
      </c>
      <c r="O518" s="25">
        <f t="shared" si="186"/>
        <v>161.34918967798799</v>
      </c>
      <c r="P518" s="14">
        <f t="shared" si="178"/>
        <v>7766.9373743577798</v>
      </c>
      <c r="Q518" s="25">
        <f t="shared" si="193"/>
        <v>308.63244039939002</v>
      </c>
      <c r="R518" s="14">
        <f t="shared" si="179"/>
        <v>2.2773446459931201</v>
      </c>
      <c r="S518" s="27">
        <f t="shared" si="194"/>
        <v>163.32454000000001</v>
      </c>
      <c r="T518" s="27">
        <f t="shared" si="195"/>
        <v>1.89669666666667</v>
      </c>
      <c r="U518" s="16">
        <f t="shared" si="187"/>
        <v>-1.9753503220120201</v>
      </c>
      <c r="V518" s="16">
        <f t="shared" si="188"/>
        <v>0.38064797932645</v>
      </c>
      <c r="W518" s="56">
        <f t="shared" si="189"/>
        <v>58350.368000000002</v>
      </c>
      <c r="X518" s="51">
        <f t="shared" si="196"/>
        <v>69150.368000000002</v>
      </c>
      <c r="Y518" s="51">
        <f t="shared" si="197"/>
        <v>150.36800000000201</v>
      </c>
      <c r="Z518" s="52">
        <f t="shared" si="190"/>
        <v>-118.521019320721</v>
      </c>
      <c r="AA518" s="52">
        <f t="shared" si="191"/>
        <v>22.838878759587001</v>
      </c>
      <c r="AB518" s="48">
        <f t="shared" si="192"/>
        <v>77.669373743577793</v>
      </c>
      <c r="AC518" s="48"/>
      <c r="AD518" s="48"/>
    </row>
    <row r="519" spans="1:30" x14ac:dyDescent="0.3">
      <c r="A519" s="10">
        <v>460433</v>
      </c>
      <c r="B519" s="10">
        <v>3092.6779999999999</v>
      </c>
      <c r="C519" s="10" t="s">
        <v>56</v>
      </c>
      <c r="D519" s="10" t="s">
        <v>1178</v>
      </c>
      <c r="E519" s="10">
        <v>311</v>
      </c>
      <c r="F519" s="12">
        <f t="shared" si="184"/>
        <v>316.5</v>
      </c>
      <c r="H519" s="13">
        <f t="shared" si="181"/>
        <v>39.472200000000001</v>
      </c>
      <c r="I519" s="14">
        <f t="shared" si="182"/>
        <v>52.5839583333333</v>
      </c>
      <c r="J519" s="29">
        <f t="shared" si="180"/>
        <v>0.47220000000000101</v>
      </c>
      <c r="K519" s="25">
        <f t="shared" si="183"/>
        <v>5828529.3547270903</v>
      </c>
      <c r="L519" s="14">
        <f t="shared" si="185"/>
        <v>532006.52966674103</v>
      </c>
      <c r="M519" s="14">
        <f t="shared" si="176"/>
        <v>-7332.55856439936</v>
      </c>
      <c r="N519" s="14">
        <f t="shared" si="177"/>
        <v>2529.7015527849999</v>
      </c>
      <c r="O519" s="25">
        <f t="shared" si="186"/>
        <v>161.34558317201399</v>
      </c>
      <c r="P519" s="14">
        <f t="shared" si="178"/>
        <v>7756.6619783583001</v>
      </c>
      <c r="Q519" s="25">
        <f t="shared" si="193"/>
        <v>307.64496736882001</v>
      </c>
      <c r="R519" s="14">
        <f t="shared" si="179"/>
        <v>2.2730631960115599</v>
      </c>
      <c r="S519" s="27">
        <f t="shared" si="194"/>
        <v>163.32454000000001</v>
      </c>
      <c r="T519" s="27">
        <f t="shared" si="195"/>
        <v>1.89669666666667</v>
      </c>
      <c r="U519" s="16">
        <f t="shared" si="187"/>
        <v>-1.9789568279860199</v>
      </c>
      <c r="V519" s="16">
        <f t="shared" si="188"/>
        <v>0.37636652934489001</v>
      </c>
      <c r="W519" s="56">
        <f t="shared" si="189"/>
        <v>58350.447999999997</v>
      </c>
      <c r="X519" s="51">
        <f t="shared" si="196"/>
        <v>69150.448000000004</v>
      </c>
      <c r="Y519" s="51">
        <f t="shared" si="197"/>
        <v>150.44800000000399</v>
      </c>
      <c r="Z519" s="52">
        <f t="shared" si="190"/>
        <v>-118.737409679161</v>
      </c>
      <c r="AA519" s="52">
        <f t="shared" si="191"/>
        <v>22.581991760693398</v>
      </c>
      <c r="AB519" s="48">
        <f t="shared" si="192"/>
        <v>77.566619783582993</v>
      </c>
      <c r="AC519" s="48"/>
      <c r="AD519" s="48"/>
    </row>
    <row r="520" spans="1:30" x14ac:dyDescent="0.3">
      <c r="A520" s="10">
        <v>460445</v>
      </c>
      <c r="B520" s="10">
        <v>3092.7579999999998</v>
      </c>
      <c r="C520" s="10" t="s">
        <v>1179</v>
      </c>
      <c r="D520" s="10" t="s">
        <v>1180</v>
      </c>
      <c r="E520" s="10">
        <v>311</v>
      </c>
      <c r="F520" s="12">
        <f t="shared" si="184"/>
        <v>316.5</v>
      </c>
      <c r="H520" s="13">
        <f t="shared" si="181"/>
        <v>39.472161111111099</v>
      </c>
      <c r="I520" s="14">
        <f t="shared" si="182"/>
        <v>52.584022222222202</v>
      </c>
      <c r="J520" s="29">
        <f t="shared" si="180"/>
        <v>0.47216111111109899</v>
      </c>
      <c r="K520" s="25">
        <f t="shared" si="183"/>
        <v>5828536.4469857896</v>
      </c>
      <c r="L520" s="14">
        <f t="shared" si="185"/>
        <v>532003.84719225997</v>
      </c>
      <c r="M520" s="14">
        <f t="shared" si="176"/>
        <v>-7325.4663057001299</v>
      </c>
      <c r="N520" s="14">
        <f t="shared" si="177"/>
        <v>2527.0190783039402</v>
      </c>
      <c r="O520" s="25">
        <f t="shared" si="186"/>
        <v>161.347230451136</v>
      </c>
      <c r="P520" s="14">
        <f t="shared" si="178"/>
        <v>7749.0826565510297</v>
      </c>
      <c r="Q520" s="25">
        <f t="shared" si="193"/>
        <v>307.65419686477799</v>
      </c>
      <c r="R520" s="14">
        <f t="shared" si="179"/>
        <v>2.2753559271870198</v>
      </c>
      <c r="S520" s="27">
        <f t="shared" si="194"/>
        <v>163.32454000000001</v>
      </c>
      <c r="T520" s="27">
        <f t="shared" si="195"/>
        <v>1.89669666666667</v>
      </c>
      <c r="U520" s="16">
        <f t="shared" si="187"/>
        <v>-1.97730954886401</v>
      </c>
      <c r="V520" s="16">
        <f t="shared" si="188"/>
        <v>0.37865926052034998</v>
      </c>
      <c r="W520" s="56">
        <f t="shared" si="189"/>
        <v>58350.527999999998</v>
      </c>
      <c r="X520" s="51">
        <f t="shared" si="196"/>
        <v>69150.528000000006</v>
      </c>
      <c r="Y520" s="51">
        <f t="shared" si="197"/>
        <v>150.52800000000599</v>
      </c>
      <c r="Z520" s="52">
        <f t="shared" si="190"/>
        <v>-118.638572931841</v>
      </c>
      <c r="AA520" s="52">
        <f t="shared" si="191"/>
        <v>22.719555631220999</v>
      </c>
      <c r="AB520" s="48">
        <f t="shared" si="192"/>
        <v>77.490826565510304</v>
      </c>
      <c r="AC520" s="48"/>
      <c r="AD520" s="48"/>
    </row>
    <row r="521" spans="1:30" x14ac:dyDescent="0.3">
      <c r="A521" s="10">
        <v>460451</v>
      </c>
      <c r="B521" s="10">
        <v>3092.7979999999998</v>
      </c>
      <c r="C521" s="10" t="s">
        <v>1179</v>
      </c>
      <c r="D521" s="10" t="s">
        <v>1180</v>
      </c>
      <c r="E521" s="10">
        <v>311</v>
      </c>
      <c r="F521" s="12">
        <f t="shared" si="184"/>
        <v>316.5</v>
      </c>
      <c r="H521" s="13">
        <f t="shared" si="181"/>
        <v>39.472161111111099</v>
      </c>
      <c r="I521" s="14">
        <f t="shared" si="182"/>
        <v>52.584022222222202</v>
      </c>
      <c r="J521" s="29">
        <f t="shared" si="180"/>
        <v>0.47216111111109899</v>
      </c>
      <c r="K521" s="25">
        <f t="shared" si="183"/>
        <v>5828536.4469857896</v>
      </c>
      <c r="L521" s="14">
        <f t="shared" si="185"/>
        <v>532003.84719225997</v>
      </c>
      <c r="M521" s="14">
        <f t="shared" si="176"/>
        <v>-7325.4663057001299</v>
      </c>
      <c r="N521" s="14">
        <f t="shared" si="177"/>
        <v>2527.0190783039402</v>
      </c>
      <c r="O521" s="25">
        <f t="shared" si="186"/>
        <v>161.347230451136</v>
      </c>
      <c r="P521" s="14">
        <f t="shared" si="178"/>
        <v>7749.0826565510297</v>
      </c>
      <c r="Q521" s="25">
        <f t="shared" si="193"/>
        <v>307.65419686477799</v>
      </c>
      <c r="R521" s="14">
        <f t="shared" si="179"/>
        <v>2.2753559271870198</v>
      </c>
      <c r="S521" s="27">
        <f t="shared" si="194"/>
        <v>163.32454000000001</v>
      </c>
      <c r="T521" s="27">
        <f t="shared" si="195"/>
        <v>1.89669666666667</v>
      </c>
      <c r="U521" s="16">
        <f t="shared" si="187"/>
        <v>-1.97730954886401</v>
      </c>
      <c r="V521" s="16">
        <f t="shared" si="188"/>
        <v>0.37865926052034998</v>
      </c>
      <c r="W521" s="56">
        <f t="shared" si="189"/>
        <v>58350.567999999999</v>
      </c>
      <c r="X521" s="51">
        <f t="shared" si="196"/>
        <v>69150.567999999999</v>
      </c>
      <c r="Y521" s="51">
        <f t="shared" si="197"/>
        <v>150.56799999999899</v>
      </c>
      <c r="Z521" s="52">
        <f t="shared" si="190"/>
        <v>-118.638572931841</v>
      </c>
      <c r="AA521" s="52">
        <f t="shared" si="191"/>
        <v>22.719555631220999</v>
      </c>
      <c r="AB521" s="48">
        <f t="shared" si="192"/>
        <v>77.490826565510304</v>
      </c>
      <c r="AC521" s="48"/>
      <c r="AD521" s="48"/>
    </row>
    <row r="522" spans="1:30" ht="15" thickBot="1" x14ac:dyDescent="0.35">
      <c r="A522" s="10">
        <v>460463</v>
      </c>
      <c r="B522" s="10">
        <v>3092.8780000000002</v>
      </c>
      <c r="C522" s="10" t="s">
        <v>1181</v>
      </c>
      <c r="D522" s="10" t="s">
        <v>1182</v>
      </c>
      <c r="E522" s="10">
        <v>311</v>
      </c>
      <c r="F522" s="12">
        <f t="shared" si="184"/>
        <v>316.5</v>
      </c>
      <c r="H522" s="13">
        <f t="shared" si="181"/>
        <v>39.472094444444402</v>
      </c>
      <c r="I522" s="14">
        <f t="shared" si="182"/>
        <v>52.584083333333297</v>
      </c>
      <c r="J522" s="29">
        <f t="shared" si="180"/>
        <v>0.47209444444440202</v>
      </c>
      <c r="K522" s="25">
        <f t="shared" si="183"/>
        <v>5828543.2178145004</v>
      </c>
      <c r="L522" s="14">
        <f t="shared" si="185"/>
        <v>531999.28393928194</v>
      </c>
      <c r="M522" s="14">
        <f t="shared" si="176"/>
        <v>-7318.69547698926</v>
      </c>
      <c r="N522" s="14">
        <f t="shared" si="177"/>
        <v>2522.4558253259202</v>
      </c>
      <c r="O522" s="25">
        <f t="shared" si="186"/>
        <v>161.36281627578799</v>
      </c>
      <c r="P522" s="14">
        <f t="shared" si="178"/>
        <v>7741.19415049279</v>
      </c>
      <c r="Q522" s="25">
        <f t="shared" si="193"/>
        <v>307.66379327838303</v>
      </c>
      <c r="R522" s="14">
        <f t="shared" si="179"/>
        <v>2.27774688697412</v>
      </c>
      <c r="S522" s="27">
        <f t="shared" si="194"/>
        <v>163.32454000000001</v>
      </c>
      <c r="T522" s="27">
        <f t="shared" si="195"/>
        <v>1.89669666666667</v>
      </c>
      <c r="U522" s="16">
        <f t="shared" si="187"/>
        <v>-1.96172372421202</v>
      </c>
      <c r="V522" s="16">
        <f t="shared" si="188"/>
        <v>0.38105022030745</v>
      </c>
      <c r="W522" s="56">
        <f t="shared" si="189"/>
        <v>58350.648000000001</v>
      </c>
      <c r="X522" s="51">
        <f t="shared" si="196"/>
        <v>69150.648000000001</v>
      </c>
      <c r="Y522" s="51">
        <f t="shared" si="197"/>
        <v>150.64800000000099</v>
      </c>
      <c r="Z522" s="52">
        <f t="shared" si="190"/>
        <v>-117.703423452721</v>
      </c>
      <c r="AA522" s="52">
        <f t="shared" si="191"/>
        <v>22.863013218447001</v>
      </c>
      <c r="AB522" s="48">
        <f t="shared" si="192"/>
        <v>77.411941504927896</v>
      </c>
      <c r="AC522" s="48"/>
      <c r="AD522" s="48"/>
    </row>
    <row r="523" spans="1:30" s="81" customFormat="1" ht="15" thickBot="1" x14ac:dyDescent="0.35">
      <c r="A523" s="10">
        <v>460475</v>
      </c>
      <c r="B523" s="10">
        <v>3092.9580000000001</v>
      </c>
      <c r="C523" s="10" t="s">
        <v>454</v>
      </c>
      <c r="D523" s="10" t="s">
        <v>1183</v>
      </c>
      <c r="E523" s="10">
        <v>310</v>
      </c>
      <c r="F523" s="88">
        <f t="shared" si="184"/>
        <v>315.5</v>
      </c>
      <c r="G523" s="88"/>
      <c r="H523" s="89">
        <f t="shared" si="181"/>
        <v>39.472052777777797</v>
      </c>
      <c r="I523" s="90">
        <f t="shared" si="182"/>
        <v>52.584169444444399</v>
      </c>
      <c r="J523" s="91">
        <f t="shared" si="180"/>
        <v>0.47205277777779697</v>
      </c>
      <c r="K523" s="90">
        <f t="shared" si="183"/>
        <v>5828552.7817191603</v>
      </c>
      <c r="L523" s="90">
        <f t="shared" si="185"/>
        <v>531996.39701986604</v>
      </c>
      <c r="M523" s="90">
        <f t="shared" si="176"/>
        <v>-7309.1315723294301</v>
      </c>
      <c r="N523" s="90">
        <f t="shared" si="177"/>
        <v>2519.56890591001</v>
      </c>
      <c r="O523" s="90">
        <f t="shared" si="186"/>
        <v>161.359948038011</v>
      </c>
      <c r="P523" s="90">
        <f t="shared" si="178"/>
        <v>7731.2115359270501</v>
      </c>
      <c r="Q523" s="90">
        <f t="shared" si="193"/>
        <v>306.67592317750803</v>
      </c>
      <c r="R523" s="90">
        <f t="shared" si="179"/>
        <v>2.2733626276696599</v>
      </c>
      <c r="S523" s="92">
        <f t="shared" si="194"/>
        <v>163.32454000000001</v>
      </c>
      <c r="T523" s="92">
        <f t="shared" si="195"/>
        <v>1.89669666666667</v>
      </c>
      <c r="U523" s="93">
        <f t="shared" si="187"/>
        <v>-1.96459196198902</v>
      </c>
      <c r="V523" s="93">
        <f t="shared" si="188"/>
        <v>0.37666596100298999</v>
      </c>
      <c r="W523" s="94">
        <f t="shared" si="189"/>
        <v>58350.728000000003</v>
      </c>
      <c r="X523" s="51">
        <f t="shared" si="196"/>
        <v>69150.728000000003</v>
      </c>
      <c r="Y523" s="95">
        <f t="shared" si="197"/>
        <v>150.72800000000299</v>
      </c>
      <c r="Z523" s="96">
        <f t="shared" si="190"/>
        <v>-117.875517719341</v>
      </c>
      <c r="AA523" s="96">
        <f t="shared" si="191"/>
        <v>22.599957660179399</v>
      </c>
      <c r="AB523" s="84">
        <f t="shared" si="192"/>
        <v>77.312115359270507</v>
      </c>
      <c r="AC523" s="84"/>
      <c r="AD523" s="84"/>
    </row>
    <row r="524" spans="1:30" x14ac:dyDescent="0.3">
      <c r="A524" s="10">
        <v>460493</v>
      </c>
      <c r="B524" s="10">
        <v>3093.078</v>
      </c>
      <c r="C524" s="10" t="s">
        <v>1184</v>
      </c>
      <c r="D524" s="10" t="s">
        <v>1185</v>
      </c>
      <c r="E524" s="10">
        <v>310</v>
      </c>
      <c r="F524" s="12">
        <f t="shared" si="184"/>
        <v>315.5</v>
      </c>
      <c r="H524" s="13">
        <f t="shared" si="181"/>
        <v>39.472008333333299</v>
      </c>
      <c r="I524" s="14">
        <f t="shared" si="182"/>
        <v>52.584236111111103</v>
      </c>
      <c r="J524" s="29">
        <f t="shared" si="180"/>
        <v>0.472008333333299</v>
      </c>
      <c r="K524" s="25">
        <f t="shared" si="183"/>
        <v>5828560.1806288799</v>
      </c>
      <c r="L524" s="14">
        <f t="shared" si="185"/>
        <v>531993.33598928305</v>
      </c>
      <c r="M524" s="14">
        <f t="shared" si="176"/>
        <v>-7301.7326626097702</v>
      </c>
      <c r="N524" s="14">
        <f t="shared" si="177"/>
        <v>2516.50787532702</v>
      </c>
      <c r="O524" s="25">
        <f t="shared" si="186"/>
        <v>161.36352858995099</v>
      </c>
      <c r="P524" s="14">
        <f t="shared" si="178"/>
        <v>7723.2190026442504</v>
      </c>
      <c r="Q524" s="25">
        <f t="shared" si="193"/>
        <v>306.68562364103599</v>
      </c>
      <c r="R524" s="14">
        <f t="shared" si="179"/>
        <v>2.2757885224551102</v>
      </c>
      <c r="S524" s="27">
        <f t="shared" si="194"/>
        <v>163.32454000000001</v>
      </c>
      <c r="T524" s="27">
        <f t="shared" si="195"/>
        <v>1.89669666666667</v>
      </c>
      <c r="U524" s="16">
        <f t="shared" si="187"/>
        <v>-1.9610114100490299</v>
      </c>
      <c r="V524" s="16">
        <f t="shared" si="188"/>
        <v>0.37909185578844001</v>
      </c>
      <c r="W524" s="56">
        <f t="shared" si="189"/>
        <v>58350.847999999904</v>
      </c>
      <c r="X524" s="51">
        <f t="shared" si="196"/>
        <v>69150.847999999896</v>
      </c>
      <c r="Y524" s="51">
        <f t="shared" si="197"/>
        <v>150.84799999989599</v>
      </c>
      <c r="Z524" s="52">
        <f t="shared" si="190"/>
        <v>-117.660684602942</v>
      </c>
      <c r="AA524" s="52">
        <f t="shared" si="191"/>
        <v>22.745511347306401</v>
      </c>
      <c r="AB524" s="48">
        <f t="shared" si="192"/>
        <v>77.232190026442495</v>
      </c>
      <c r="AC524" s="48"/>
      <c r="AD524" s="48"/>
    </row>
    <row r="525" spans="1:30" x14ac:dyDescent="0.3">
      <c r="A525" s="10">
        <v>460505</v>
      </c>
      <c r="B525" s="10">
        <v>3093.1579999999999</v>
      </c>
      <c r="C525" s="10" t="s">
        <v>1186</v>
      </c>
      <c r="D525" s="10" t="s">
        <v>1187</v>
      </c>
      <c r="E525" s="10">
        <v>309</v>
      </c>
      <c r="F525" s="12">
        <f t="shared" si="184"/>
        <v>314.5</v>
      </c>
      <c r="H525" s="13">
        <f t="shared" si="181"/>
        <v>39.471963888888901</v>
      </c>
      <c r="I525" s="14">
        <f t="shared" si="182"/>
        <v>52.584316666666702</v>
      </c>
      <c r="J525" s="29">
        <f t="shared" si="180"/>
        <v>0.47196388888890101</v>
      </c>
      <c r="K525" s="25">
        <f t="shared" si="183"/>
        <v>5828569.1250868598</v>
      </c>
      <c r="L525" s="14">
        <f t="shared" si="185"/>
        <v>531990.26485586597</v>
      </c>
      <c r="M525" s="14">
        <f t="shared" si="176"/>
        <v>-7292.7882046299001</v>
      </c>
      <c r="N525" s="14">
        <f t="shared" si="177"/>
        <v>2513.4367419099399</v>
      </c>
      <c r="O525" s="25">
        <f t="shared" si="186"/>
        <v>161.36344760775401</v>
      </c>
      <c r="P525" s="14">
        <f t="shared" si="178"/>
        <v>7713.7619909595296</v>
      </c>
      <c r="Q525" s="25">
        <f t="shared" si="193"/>
        <v>305.69708856867902</v>
      </c>
      <c r="R525" s="14">
        <f t="shared" si="179"/>
        <v>2.2712317243193798</v>
      </c>
      <c r="S525" s="27">
        <f t="shared" si="194"/>
        <v>163.32454000000001</v>
      </c>
      <c r="T525" s="27">
        <f t="shared" si="195"/>
        <v>1.89669666666667</v>
      </c>
      <c r="U525" s="16">
        <f t="shared" si="187"/>
        <v>-1.961092392246</v>
      </c>
      <c r="V525" s="16">
        <f t="shared" si="188"/>
        <v>0.37453505765271</v>
      </c>
      <c r="W525" s="56">
        <f t="shared" si="189"/>
        <v>58350.928</v>
      </c>
      <c r="X525" s="51">
        <f t="shared" si="196"/>
        <v>69150.928</v>
      </c>
      <c r="Y525" s="51">
        <f t="shared" si="197"/>
        <v>150.928</v>
      </c>
      <c r="Z525" s="52">
        <f t="shared" si="190"/>
        <v>-117.66554353476</v>
      </c>
      <c r="AA525" s="52">
        <f t="shared" si="191"/>
        <v>22.4721034591626</v>
      </c>
      <c r="AB525" s="48">
        <f t="shared" si="192"/>
        <v>77.137619909595301</v>
      </c>
      <c r="AC525" s="48"/>
      <c r="AD525" s="48"/>
    </row>
    <row r="526" spans="1:30" x14ac:dyDescent="0.3">
      <c r="A526" s="10">
        <v>460517</v>
      </c>
      <c r="B526" s="10">
        <v>3093.2379999999998</v>
      </c>
      <c r="C526" s="10" t="s">
        <v>1188</v>
      </c>
      <c r="D526" s="10" t="s">
        <v>1189</v>
      </c>
      <c r="E526" s="10">
        <v>309</v>
      </c>
      <c r="F526" s="12">
        <f t="shared" si="184"/>
        <v>314.5</v>
      </c>
      <c r="H526" s="13">
        <f t="shared" si="181"/>
        <v>39.471899999999998</v>
      </c>
      <c r="I526" s="14">
        <f t="shared" si="182"/>
        <v>52.5843833333333</v>
      </c>
      <c r="J526" s="29">
        <f t="shared" si="180"/>
        <v>0.47189999999999799</v>
      </c>
      <c r="K526" s="25">
        <f t="shared" si="183"/>
        <v>5828576.5153785897</v>
      </c>
      <c r="L526" s="14">
        <f t="shared" si="185"/>
        <v>531985.88588697999</v>
      </c>
      <c r="M526" s="14">
        <f t="shared" ref="M526:M589" si="198">K526-$K$2</f>
        <v>-7285.3979128999599</v>
      </c>
      <c r="N526" s="14">
        <f t="shared" ref="N526:N589" si="199">L526-$L$2</f>
        <v>2509.0577730239602</v>
      </c>
      <c r="O526" s="25">
        <f t="shared" si="186"/>
        <v>161.37632613171701</v>
      </c>
      <c r="P526" s="14">
        <f t="shared" ref="P526:P589" si="200">SQRT((M526-$M$2)^2+(N526-$N$2)^2)</f>
        <v>7705.3483800318199</v>
      </c>
      <c r="Q526" s="25">
        <f t="shared" si="193"/>
        <v>305.70727675274401</v>
      </c>
      <c r="R526" s="14">
        <f t="shared" ref="R526:R589" si="201">DEGREES(ASIN(Q526/P526))</f>
        <v>2.2737888432096498</v>
      </c>
      <c r="S526" s="27">
        <f t="shared" si="194"/>
        <v>163.32454000000001</v>
      </c>
      <c r="T526" s="27">
        <f t="shared" si="195"/>
        <v>1.89669666666667</v>
      </c>
      <c r="U526" s="16">
        <f t="shared" si="187"/>
        <v>-1.9482138682830099</v>
      </c>
      <c r="V526" s="16">
        <f t="shared" si="188"/>
        <v>0.37709217654298</v>
      </c>
      <c r="W526" s="56">
        <f t="shared" si="189"/>
        <v>58351.008000000002</v>
      </c>
      <c r="X526" s="51">
        <f t="shared" si="196"/>
        <v>69151.008000000002</v>
      </c>
      <c r="Y526" s="51">
        <f t="shared" si="197"/>
        <v>151.008000000002</v>
      </c>
      <c r="Z526" s="52">
        <f t="shared" si="190"/>
        <v>-116.892832096981</v>
      </c>
      <c r="AA526" s="52">
        <f t="shared" si="191"/>
        <v>22.625530592578802</v>
      </c>
      <c r="AB526" s="48">
        <f t="shared" si="192"/>
        <v>77.053483800318205</v>
      </c>
      <c r="AC526" s="48"/>
      <c r="AD526" s="48"/>
    </row>
    <row r="527" spans="1:30" x14ac:dyDescent="0.3">
      <c r="A527" s="10">
        <v>460529</v>
      </c>
      <c r="B527" s="10">
        <v>3093.3180000000002</v>
      </c>
      <c r="C527" s="10" t="s">
        <v>1190</v>
      </c>
      <c r="D527" s="10" t="s">
        <v>1191</v>
      </c>
      <c r="E527" s="10">
        <v>308</v>
      </c>
      <c r="F527" s="12">
        <f t="shared" si="184"/>
        <v>313.5</v>
      </c>
      <c r="H527" s="13">
        <f t="shared" si="181"/>
        <v>39.471855555555599</v>
      </c>
      <c r="I527" s="14">
        <f t="shared" si="182"/>
        <v>52.584447222222202</v>
      </c>
      <c r="J527" s="29">
        <f t="shared" si="180"/>
        <v>0.47185555555559899</v>
      </c>
      <c r="K527" s="25">
        <f t="shared" si="183"/>
        <v>5828583.6051857797</v>
      </c>
      <c r="L527" s="14">
        <f t="shared" si="185"/>
        <v>531982.82690854999</v>
      </c>
      <c r="M527" s="14">
        <f t="shared" si="198"/>
        <v>-7278.3081057099598</v>
      </c>
      <c r="N527" s="14">
        <f t="shared" si="199"/>
        <v>2505.9987945939602</v>
      </c>
      <c r="O527" s="25">
        <f t="shared" si="186"/>
        <v>161.38067031947801</v>
      </c>
      <c r="P527" s="14">
        <f t="shared" si="200"/>
        <v>7697.6489163997103</v>
      </c>
      <c r="Q527" s="25">
        <f t="shared" si="193"/>
        <v>304.716590419981</v>
      </c>
      <c r="R527" s="14">
        <f t="shared" si="201"/>
        <v>2.2686846025932002</v>
      </c>
      <c r="S527" s="27">
        <f t="shared" si="194"/>
        <v>163.32454000000001</v>
      </c>
      <c r="T527" s="27">
        <f t="shared" si="195"/>
        <v>1.89669666666667</v>
      </c>
      <c r="U527" s="16">
        <f t="shared" si="187"/>
        <v>-1.9438696805219999</v>
      </c>
      <c r="V527" s="16">
        <f t="shared" si="188"/>
        <v>0.37198793592653001</v>
      </c>
      <c r="W527" s="56">
        <f t="shared" si="189"/>
        <v>58351.088000000003</v>
      </c>
      <c r="X527" s="51">
        <f t="shared" si="196"/>
        <v>69151.088000000003</v>
      </c>
      <c r="Y527" s="51">
        <f t="shared" si="197"/>
        <v>151.08800000000301</v>
      </c>
      <c r="Z527" s="52">
        <f t="shared" si="190"/>
        <v>-116.63218083132</v>
      </c>
      <c r="AA527" s="52">
        <f t="shared" si="191"/>
        <v>22.319276155591801</v>
      </c>
      <c r="AB527" s="48">
        <f t="shared" si="192"/>
        <v>76.976489163997101</v>
      </c>
      <c r="AC527" s="48"/>
      <c r="AD527" s="48"/>
    </row>
    <row r="528" spans="1:30" x14ac:dyDescent="0.3">
      <c r="A528" s="10">
        <v>460541</v>
      </c>
      <c r="B528" s="10">
        <v>3093.3980000000001</v>
      </c>
      <c r="C528" s="10" t="s">
        <v>1190</v>
      </c>
      <c r="D528" s="10" t="s">
        <v>1191</v>
      </c>
      <c r="E528" s="10">
        <v>308</v>
      </c>
      <c r="F528" s="12">
        <f t="shared" si="184"/>
        <v>313.5</v>
      </c>
      <c r="H528" s="13">
        <f t="shared" si="181"/>
        <v>39.471855555555599</v>
      </c>
      <c r="I528" s="14">
        <f t="shared" si="182"/>
        <v>52.584447222222202</v>
      </c>
      <c r="J528" s="29">
        <f t="shared" si="180"/>
        <v>0.47185555555559899</v>
      </c>
      <c r="K528" s="25">
        <f t="shared" si="183"/>
        <v>5828583.6051857797</v>
      </c>
      <c r="L528" s="14">
        <f t="shared" si="185"/>
        <v>531982.82690854999</v>
      </c>
      <c r="M528" s="14">
        <f t="shared" si="198"/>
        <v>-7278.3081057099598</v>
      </c>
      <c r="N528" s="14">
        <f t="shared" si="199"/>
        <v>2505.9987945939602</v>
      </c>
      <c r="O528" s="25">
        <f t="shared" si="186"/>
        <v>161.38067031947801</v>
      </c>
      <c r="P528" s="14">
        <f t="shared" si="200"/>
        <v>7697.6489163997103</v>
      </c>
      <c r="Q528" s="25">
        <f t="shared" si="193"/>
        <v>304.716590419981</v>
      </c>
      <c r="R528" s="14">
        <f t="shared" si="201"/>
        <v>2.2686846025932002</v>
      </c>
      <c r="S528" s="27">
        <f t="shared" si="194"/>
        <v>163.32454000000001</v>
      </c>
      <c r="T528" s="27">
        <f t="shared" si="195"/>
        <v>1.89669666666667</v>
      </c>
      <c r="U528" s="16">
        <f t="shared" si="187"/>
        <v>-1.9438696805219999</v>
      </c>
      <c r="V528" s="16">
        <f t="shared" si="188"/>
        <v>0.37198793592653001</v>
      </c>
      <c r="W528" s="56">
        <f t="shared" si="189"/>
        <v>58351.167999999998</v>
      </c>
      <c r="X528" s="51">
        <f t="shared" si="196"/>
        <v>69151.168000000005</v>
      </c>
      <c r="Y528" s="51">
        <f t="shared" si="197"/>
        <v>151.16800000000501</v>
      </c>
      <c r="Z528" s="52">
        <f t="shared" si="190"/>
        <v>-116.63218083132</v>
      </c>
      <c r="AA528" s="52">
        <f t="shared" si="191"/>
        <v>22.319276155591801</v>
      </c>
      <c r="AB528" s="48">
        <f t="shared" si="192"/>
        <v>76.976489163997101</v>
      </c>
      <c r="AC528" s="48"/>
      <c r="AD528" s="48"/>
    </row>
    <row r="529" spans="1:30" x14ac:dyDescent="0.3">
      <c r="A529" s="10">
        <v>460547</v>
      </c>
      <c r="B529" s="10">
        <v>3093.4380000000001</v>
      </c>
      <c r="C529" s="10" t="s">
        <v>1190</v>
      </c>
      <c r="D529" s="10" t="s">
        <v>1191</v>
      </c>
      <c r="E529" s="10">
        <v>308</v>
      </c>
      <c r="F529" s="12">
        <f t="shared" si="184"/>
        <v>313.5</v>
      </c>
      <c r="H529" s="13">
        <f t="shared" si="181"/>
        <v>39.471855555555599</v>
      </c>
      <c r="I529" s="14">
        <f t="shared" si="182"/>
        <v>52.584447222222202</v>
      </c>
      <c r="J529" s="29">
        <f t="shared" si="180"/>
        <v>0.47185555555559899</v>
      </c>
      <c r="K529" s="25">
        <f t="shared" si="183"/>
        <v>5828583.6051857797</v>
      </c>
      <c r="L529" s="14">
        <f t="shared" si="185"/>
        <v>531982.82690854999</v>
      </c>
      <c r="M529" s="14">
        <f t="shared" si="198"/>
        <v>-7278.3081057099598</v>
      </c>
      <c r="N529" s="14">
        <f t="shared" si="199"/>
        <v>2505.9987945939602</v>
      </c>
      <c r="O529" s="25">
        <f t="shared" si="186"/>
        <v>161.38067031947801</v>
      </c>
      <c r="P529" s="14">
        <f t="shared" si="200"/>
        <v>7697.6489163997103</v>
      </c>
      <c r="Q529" s="25">
        <f t="shared" si="193"/>
        <v>304.716590419981</v>
      </c>
      <c r="R529" s="14">
        <f t="shared" si="201"/>
        <v>2.2686846025932002</v>
      </c>
      <c r="S529" s="27">
        <f t="shared" si="194"/>
        <v>163.32454000000001</v>
      </c>
      <c r="T529" s="27">
        <f t="shared" si="195"/>
        <v>1.89669666666667</v>
      </c>
      <c r="U529" s="16">
        <f t="shared" si="187"/>
        <v>-1.9438696805219999</v>
      </c>
      <c r="V529" s="16">
        <f t="shared" si="188"/>
        <v>0.37198793592653001</v>
      </c>
      <c r="W529" s="56">
        <f t="shared" si="189"/>
        <v>58351.207999999999</v>
      </c>
      <c r="X529" s="51">
        <f t="shared" si="196"/>
        <v>69151.207999999999</v>
      </c>
      <c r="Y529" s="51">
        <f t="shared" si="197"/>
        <v>151.207999999999</v>
      </c>
      <c r="Z529" s="52">
        <f t="shared" si="190"/>
        <v>-116.63218083132</v>
      </c>
      <c r="AA529" s="52">
        <f t="shared" si="191"/>
        <v>22.319276155591801</v>
      </c>
      <c r="AB529" s="48">
        <f t="shared" si="192"/>
        <v>76.976489163997101</v>
      </c>
      <c r="AC529" s="48"/>
      <c r="AD529" s="48"/>
    </row>
    <row r="530" spans="1:30" x14ac:dyDescent="0.3">
      <c r="A530" s="10">
        <v>460559</v>
      </c>
      <c r="B530" s="10">
        <v>3093.518</v>
      </c>
      <c r="C530" s="10" t="s">
        <v>1192</v>
      </c>
      <c r="D530" s="10" t="s">
        <v>1193</v>
      </c>
      <c r="E530" s="10">
        <v>308</v>
      </c>
      <c r="F530" s="12">
        <f t="shared" si="184"/>
        <v>313.5</v>
      </c>
      <c r="H530" s="13">
        <f t="shared" si="181"/>
        <v>39.471816666666697</v>
      </c>
      <c r="I530" s="14">
        <f t="shared" si="182"/>
        <v>52.584533333333297</v>
      </c>
      <c r="J530" s="29">
        <f t="shared" si="180"/>
        <v>0.47181666666669703</v>
      </c>
      <c r="K530" s="25">
        <f t="shared" si="183"/>
        <v>5828593.1703319801</v>
      </c>
      <c r="L530" s="14">
        <f t="shared" si="185"/>
        <v>531980.12832291005</v>
      </c>
      <c r="M530" s="14">
        <f t="shared" si="198"/>
        <v>-7268.7429595096</v>
      </c>
      <c r="N530" s="14">
        <f t="shared" si="199"/>
        <v>2503.30020895402</v>
      </c>
      <c r="O530" s="25">
        <f t="shared" si="186"/>
        <v>161.37647886310799</v>
      </c>
      <c r="P530" s="14">
        <f t="shared" si="200"/>
        <v>7687.7263314695101</v>
      </c>
      <c r="Q530" s="25">
        <f t="shared" si="193"/>
        <v>304.72857955769803</v>
      </c>
      <c r="R530" s="14">
        <f t="shared" si="201"/>
        <v>2.2717037628499899</v>
      </c>
      <c r="S530" s="27">
        <f t="shared" si="194"/>
        <v>163.32454000000001</v>
      </c>
      <c r="T530" s="27">
        <f t="shared" si="195"/>
        <v>1.89669666666667</v>
      </c>
      <c r="U530" s="16">
        <f t="shared" si="187"/>
        <v>-1.94806113689202</v>
      </c>
      <c r="V530" s="16">
        <f t="shared" si="188"/>
        <v>0.37500709618332001</v>
      </c>
      <c r="W530" s="56">
        <f t="shared" si="189"/>
        <v>58351.288</v>
      </c>
      <c r="X530" s="51">
        <f t="shared" si="196"/>
        <v>69151.288</v>
      </c>
      <c r="Y530" s="51">
        <f t="shared" si="197"/>
        <v>151.28800000000001</v>
      </c>
      <c r="Z530" s="52">
        <f t="shared" si="190"/>
        <v>-116.88366821352101</v>
      </c>
      <c r="AA530" s="52">
        <f t="shared" si="191"/>
        <v>22.5004257709992</v>
      </c>
      <c r="AB530" s="48">
        <f t="shared" si="192"/>
        <v>76.877263314695099</v>
      </c>
      <c r="AC530" s="48"/>
      <c r="AD530" s="48"/>
    </row>
    <row r="531" spans="1:30" x14ac:dyDescent="0.3">
      <c r="A531" s="10">
        <v>460571</v>
      </c>
      <c r="B531" s="10">
        <v>3093.598</v>
      </c>
      <c r="C531" s="10" t="s">
        <v>1194</v>
      </c>
      <c r="D531" s="10" t="s">
        <v>1195</v>
      </c>
      <c r="E531" s="10">
        <v>307</v>
      </c>
      <c r="F531" s="12">
        <f t="shared" si="184"/>
        <v>312.5</v>
      </c>
      <c r="H531" s="13">
        <f t="shared" si="181"/>
        <v>39.471775000000001</v>
      </c>
      <c r="I531" s="14">
        <f t="shared" si="182"/>
        <v>52.584600000000002</v>
      </c>
      <c r="J531" s="29">
        <f t="shared" si="180"/>
        <v>0.471775000000001</v>
      </c>
      <c r="K531" s="25">
        <f t="shared" si="183"/>
        <v>5828600.5704835001</v>
      </c>
      <c r="L531" s="14">
        <f t="shared" si="185"/>
        <v>531977.25562000205</v>
      </c>
      <c r="M531" s="14">
        <f t="shared" si="198"/>
        <v>-7261.3428079895602</v>
      </c>
      <c r="N531" s="14">
        <f t="shared" si="199"/>
        <v>2500.42750604602</v>
      </c>
      <c r="O531" s="25">
        <f t="shared" si="186"/>
        <v>161.37876538782899</v>
      </c>
      <c r="P531" s="14">
        <f t="shared" si="200"/>
        <v>7679.7940784980201</v>
      </c>
      <c r="Q531" s="25">
        <f t="shared" si="193"/>
        <v>303.73815271958802</v>
      </c>
      <c r="R531" s="14">
        <f t="shared" si="201"/>
        <v>2.2666564053936602</v>
      </c>
      <c r="S531" s="27">
        <f t="shared" si="194"/>
        <v>163.32454000000001</v>
      </c>
      <c r="T531" s="27">
        <f t="shared" si="195"/>
        <v>1.89669666666667</v>
      </c>
      <c r="U531" s="16">
        <f t="shared" si="187"/>
        <v>-1.94577461217102</v>
      </c>
      <c r="V531" s="16">
        <f t="shared" si="188"/>
        <v>0.36995973872699001</v>
      </c>
      <c r="W531" s="56">
        <f t="shared" si="189"/>
        <v>58351.368000000002</v>
      </c>
      <c r="X531" s="51">
        <f t="shared" si="196"/>
        <v>69151.368000000002</v>
      </c>
      <c r="Y531" s="51">
        <f t="shared" si="197"/>
        <v>151.36800000000201</v>
      </c>
      <c r="Z531" s="52">
        <f t="shared" si="190"/>
        <v>-116.74647673026099</v>
      </c>
      <c r="AA531" s="52">
        <f t="shared" si="191"/>
        <v>22.197584323619399</v>
      </c>
      <c r="AB531" s="48">
        <f t="shared" si="192"/>
        <v>76.797940784980199</v>
      </c>
      <c r="AC531" s="48"/>
      <c r="AD531" s="48"/>
    </row>
    <row r="532" spans="1:30" x14ac:dyDescent="0.3">
      <c r="A532" s="10">
        <v>460589</v>
      </c>
      <c r="B532" s="10">
        <v>3093.7179999999998</v>
      </c>
      <c r="C532" s="10" t="s">
        <v>1196</v>
      </c>
      <c r="D532" s="10" t="s">
        <v>1197</v>
      </c>
      <c r="E532" s="10">
        <v>306</v>
      </c>
      <c r="F532" s="12">
        <f t="shared" si="184"/>
        <v>311.5</v>
      </c>
      <c r="H532" s="13">
        <f t="shared" si="181"/>
        <v>39.4716666666667</v>
      </c>
      <c r="I532" s="14">
        <f t="shared" si="182"/>
        <v>52.58475</v>
      </c>
      <c r="J532" s="29">
        <f t="shared" si="180"/>
        <v>0.47166666666669999</v>
      </c>
      <c r="K532" s="25">
        <f t="shared" si="183"/>
        <v>5828617.2143675601</v>
      </c>
      <c r="L532" s="14">
        <f t="shared" si="185"/>
        <v>531969.803609789</v>
      </c>
      <c r="M532" s="14">
        <f t="shared" si="198"/>
        <v>-7244.6989239295899</v>
      </c>
      <c r="N532" s="14">
        <f t="shared" si="199"/>
        <v>2492.97549583297</v>
      </c>
      <c r="O532" s="25">
        <f t="shared" si="186"/>
        <v>161.390932297353</v>
      </c>
      <c r="P532" s="14">
        <f t="shared" si="200"/>
        <v>7661.6309831008002</v>
      </c>
      <c r="Q532" s="25">
        <f t="shared" si="193"/>
        <v>302.76003590770603</v>
      </c>
      <c r="R532" s="14">
        <f t="shared" si="201"/>
        <v>2.2647123218749301</v>
      </c>
      <c r="S532" s="27">
        <f t="shared" si="194"/>
        <v>163.32454000000001</v>
      </c>
      <c r="T532" s="27">
        <f t="shared" si="195"/>
        <v>1.89669666666667</v>
      </c>
      <c r="U532" s="16">
        <f t="shared" si="187"/>
        <v>-1.93360770264701</v>
      </c>
      <c r="V532" s="16">
        <f t="shared" si="188"/>
        <v>0.36801565520826002</v>
      </c>
      <c r="W532" s="56">
        <f t="shared" si="189"/>
        <v>58351.487999999998</v>
      </c>
      <c r="X532" s="51">
        <f t="shared" si="196"/>
        <v>69151.487999999998</v>
      </c>
      <c r="Y532" s="51">
        <f t="shared" si="197"/>
        <v>151.48799999999801</v>
      </c>
      <c r="Z532" s="52">
        <f t="shared" si="190"/>
        <v>-116.016462158821</v>
      </c>
      <c r="AA532" s="52">
        <f t="shared" si="191"/>
        <v>22.080939312495602</v>
      </c>
      <c r="AB532" s="48">
        <f t="shared" si="192"/>
        <v>76.616309831007996</v>
      </c>
      <c r="AC532" s="48"/>
      <c r="AD532" s="48"/>
    </row>
    <row r="533" spans="1:30" x14ac:dyDescent="0.3">
      <c r="A533" s="10">
        <v>460601</v>
      </c>
      <c r="B533" s="10">
        <v>3093.7979999999998</v>
      </c>
      <c r="C533" s="10" t="s">
        <v>1196</v>
      </c>
      <c r="D533" s="10" t="s">
        <v>1197</v>
      </c>
      <c r="E533" s="10">
        <v>306</v>
      </c>
      <c r="F533" s="12">
        <f t="shared" si="184"/>
        <v>311.5</v>
      </c>
      <c r="H533" s="13">
        <f t="shared" si="181"/>
        <v>39.4716666666667</v>
      </c>
      <c r="I533" s="14">
        <f t="shared" si="182"/>
        <v>52.58475</v>
      </c>
      <c r="J533" s="29">
        <f t="shared" si="180"/>
        <v>0.47166666666669999</v>
      </c>
      <c r="K533" s="25">
        <f t="shared" si="183"/>
        <v>5828617.2143675601</v>
      </c>
      <c r="L533" s="14">
        <f t="shared" si="185"/>
        <v>531969.803609789</v>
      </c>
      <c r="M533" s="14">
        <f t="shared" si="198"/>
        <v>-7244.6989239295899</v>
      </c>
      <c r="N533" s="14">
        <f t="shared" si="199"/>
        <v>2492.97549583297</v>
      </c>
      <c r="O533" s="25">
        <f t="shared" si="186"/>
        <v>161.390932297353</v>
      </c>
      <c r="P533" s="14">
        <f t="shared" si="200"/>
        <v>7661.6309831008002</v>
      </c>
      <c r="Q533" s="25">
        <f t="shared" si="193"/>
        <v>302.76003590770603</v>
      </c>
      <c r="R533" s="14">
        <f t="shared" si="201"/>
        <v>2.2647123218749301</v>
      </c>
      <c r="S533" s="27">
        <f t="shared" si="194"/>
        <v>163.32454000000001</v>
      </c>
      <c r="T533" s="27">
        <f t="shared" si="195"/>
        <v>1.89669666666667</v>
      </c>
      <c r="U533" s="16">
        <f t="shared" si="187"/>
        <v>-1.93360770264701</v>
      </c>
      <c r="V533" s="16">
        <f t="shared" si="188"/>
        <v>0.36801565520826002</v>
      </c>
      <c r="W533" s="56">
        <f t="shared" si="189"/>
        <v>58351.567999999999</v>
      </c>
      <c r="X533" s="51">
        <f t="shared" si="196"/>
        <v>69151.567999999999</v>
      </c>
      <c r="Y533" s="51">
        <f t="shared" si="197"/>
        <v>151.56799999999899</v>
      </c>
      <c r="Z533" s="52">
        <f t="shared" si="190"/>
        <v>-116.016462158821</v>
      </c>
      <c r="AA533" s="52">
        <f t="shared" si="191"/>
        <v>22.080939312495602</v>
      </c>
      <c r="AB533" s="48">
        <f t="shared" si="192"/>
        <v>76.616309831007996</v>
      </c>
      <c r="AC533" s="48"/>
      <c r="AD533" s="48"/>
    </row>
    <row r="534" spans="1:30" x14ac:dyDescent="0.3">
      <c r="A534" s="10">
        <v>460613</v>
      </c>
      <c r="B534" s="10">
        <v>3093.8780000000002</v>
      </c>
      <c r="C534" s="10" t="s">
        <v>1198</v>
      </c>
      <c r="D534" s="10" t="s">
        <v>1199</v>
      </c>
      <c r="E534" s="10">
        <v>306</v>
      </c>
      <c r="F534" s="12">
        <f t="shared" si="184"/>
        <v>311.5</v>
      </c>
      <c r="H534" s="13">
        <f t="shared" si="181"/>
        <v>39.471622222222202</v>
      </c>
      <c r="I534" s="14">
        <f t="shared" si="182"/>
        <v>52.584816666666697</v>
      </c>
      <c r="J534" s="29">
        <f t="shared" si="180"/>
        <v>0.47162222222220201</v>
      </c>
      <c r="K534" s="25">
        <f t="shared" si="183"/>
        <v>5828624.61329435</v>
      </c>
      <c r="L534" s="14">
        <f t="shared" si="185"/>
        <v>531966.74265829602</v>
      </c>
      <c r="M534" s="14">
        <f t="shared" si="198"/>
        <v>-7237.2999971397203</v>
      </c>
      <c r="N534" s="14">
        <f t="shared" si="199"/>
        <v>2489.9145443399898</v>
      </c>
      <c r="O534" s="25">
        <f t="shared" si="186"/>
        <v>161.39457715488601</v>
      </c>
      <c r="P534" s="14">
        <f t="shared" si="200"/>
        <v>7653.6387219880198</v>
      </c>
      <c r="Q534" s="25">
        <f t="shared" si="193"/>
        <v>302.76964869470299</v>
      </c>
      <c r="R534" s="14">
        <f t="shared" si="201"/>
        <v>2.2671504854047799</v>
      </c>
      <c r="S534" s="27">
        <f t="shared" si="194"/>
        <v>163.32454000000001</v>
      </c>
      <c r="T534" s="27">
        <f t="shared" si="195"/>
        <v>1.89669666666667</v>
      </c>
      <c r="U534" s="16">
        <f t="shared" si="187"/>
        <v>-1.9299628451140101</v>
      </c>
      <c r="V534" s="16">
        <f t="shared" si="188"/>
        <v>0.37045381873811001</v>
      </c>
      <c r="W534" s="56">
        <f t="shared" si="189"/>
        <v>58351.648000000001</v>
      </c>
      <c r="X534" s="51">
        <f t="shared" si="196"/>
        <v>69151.648000000001</v>
      </c>
      <c r="Y534" s="51">
        <f t="shared" si="197"/>
        <v>151.64800000000099</v>
      </c>
      <c r="Z534" s="52">
        <f t="shared" si="190"/>
        <v>-115.79777070684101</v>
      </c>
      <c r="AA534" s="52">
        <f t="shared" si="191"/>
        <v>22.227229124286598</v>
      </c>
      <c r="AB534" s="48">
        <f t="shared" si="192"/>
        <v>76.536387219880197</v>
      </c>
      <c r="AC534" s="48"/>
      <c r="AD534" s="48"/>
    </row>
    <row r="535" spans="1:30" x14ac:dyDescent="0.3">
      <c r="A535" s="10">
        <v>460625</v>
      </c>
      <c r="B535" s="10">
        <v>3093.9580000000001</v>
      </c>
      <c r="C535" s="10" t="s">
        <v>1200</v>
      </c>
      <c r="D535" s="10" t="s">
        <v>1201</v>
      </c>
      <c r="E535" s="10">
        <v>306</v>
      </c>
      <c r="F535" s="12">
        <f t="shared" si="184"/>
        <v>311.5</v>
      </c>
      <c r="H535" s="13">
        <f t="shared" si="181"/>
        <v>39.471577777777803</v>
      </c>
      <c r="I535" s="14">
        <f t="shared" si="182"/>
        <v>52.584899999999998</v>
      </c>
      <c r="J535" s="29">
        <f t="shared" si="180"/>
        <v>0.47157777777780302</v>
      </c>
      <c r="K535" s="25">
        <f t="shared" si="183"/>
        <v>5828633.8668788504</v>
      </c>
      <c r="L535" s="14">
        <f t="shared" si="185"/>
        <v>531963.669591413</v>
      </c>
      <c r="M535" s="14">
        <f t="shared" si="198"/>
        <v>-7228.0464126393099</v>
      </c>
      <c r="N535" s="14">
        <f t="shared" si="199"/>
        <v>2486.8414774569601</v>
      </c>
      <c r="O535" s="25">
        <f t="shared" si="186"/>
        <v>161.39379374139401</v>
      </c>
      <c r="P535" s="14">
        <f t="shared" si="200"/>
        <v>7643.8887666729097</v>
      </c>
      <c r="Q535" s="25">
        <f t="shared" si="193"/>
        <v>302.781361984873</v>
      </c>
      <c r="R535" s="14">
        <f t="shared" si="201"/>
        <v>2.2701316683789901</v>
      </c>
      <c r="S535" s="27">
        <f t="shared" si="194"/>
        <v>163.32454000000001</v>
      </c>
      <c r="T535" s="27">
        <f t="shared" si="195"/>
        <v>1.89669666666667</v>
      </c>
      <c r="U535" s="16">
        <f t="shared" si="187"/>
        <v>-1.93074625860601</v>
      </c>
      <c r="V535" s="16">
        <f t="shared" si="188"/>
        <v>0.37343500171232002</v>
      </c>
      <c r="W535" s="56">
        <f t="shared" si="189"/>
        <v>58351.728000000003</v>
      </c>
      <c r="X535" s="51">
        <f t="shared" si="196"/>
        <v>69151.728000000003</v>
      </c>
      <c r="Y535" s="51">
        <f t="shared" si="197"/>
        <v>151.72800000000299</v>
      </c>
      <c r="Z535" s="52">
        <f t="shared" si="190"/>
        <v>-115.844775516361</v>
      </c>
      <c r="AA535" s="52">
        <f t="shared" si="191"/>
        <v>22.406100102739199</v>
      </c>
      <c r="AB535" s="48">
        <f t="shared" si="192"/>
        <v>76.438887666729102</v>
      </c>
      <c r="AC535" s="48"/>
      <c r="AD535" s="48"/>
    </row>
    <row r="536" spans="1:30" x14ac:dyDescent="0.3">
      <c r="A536" s="10">
        <v>460637</v>
      </c>
      <c r="B536" s="10">
        <v>3094.038</v>
      </c>
      <c r="C536" s="10" t="s">
        <v>328</v>
      </c>
      <c r="D536" s="10" t="s">
        <v>1202</v>
      </c>
      <c r="E536" s="10">
        <v>305</v>
      </c>
      <c r="F536" s="12">
        <f t="shared" si="184"/>
        <v>310.5</v>
      </c>
      <c r="H536" s="13">
        <f t="shared" si="181"/>
        <v>39.471536111111099</v>
      </c>
      <c r="I536" s="14">
        <f t="shared" si="182"/>
        <v>52.5849638888889</v>
      </c>
      <c r="J536" s="29">
        <f t="shared" si="180"/>
        <v>0.471536111111099</v>
      </c>
      <c r="K536" s="25">
        <f t="shared" si="183"/>
        <v>5828640.9579310101</v>
      </c>
      <c r="L536" s="14">
        <f t="shared" si="185"/>
        <v>531960.79895694705</v>
      </c>
      <c r="M536" s="14">
        <f t="shared" si="198"/>
        <v>-7220.9553604796502</v>
      </c>
      <c r="N536" s="14">
        <f t="shared" si="199"/>
        <v>2483.9708429910202</v>
      </c>
      <c r="O536" s="25">
        <f t="shared" si="186"/>
        <v>161.39685114141699</v>
      </c>
      <c r="P536" s="14">
        <f t="shared" si="200"/>
        <v>7636.24956813679</v>
      </c>
      <c r="Q536" s="25">
        <f t="shared" si="193"/>
        <v>301.79052904578901</v>
      </c>
      <c r="R536" s="14">
        <f t="shared" si="201"/>
        <v>2.26496368670891</v>
      </c>
      <c r="S536" s="27">
        <f t="shared" si="194"/>
        <v>163.32454000000001</v>
      </c>
      <c r="T536" s="27">
        <f t="shared" si="195"/>
        <v>1.89669666666667</v>
      </c>
      <c r="U536" s="16">
        <f t="shared" si="187"/>
        <v>-1.9276888585830201</v>
      </c>
      <c r="V536" s="16">
        <f t="shared" si="188"/>
        <v>0.36826702004223999</v>
      </c>
      <c r="W536" s="56">
        <f t="shared" si="189"/>
        <v>58351.807999999997</v>
      </c>
      <c r="X536" s="51">
        <f t="shared" si="196"/>
        <v>69151.808000000005</v>
      </c>
      <c r="Y536" s="51">
        <f t="shared" si="197"/>
        <v>151.80800000000499</v>
      </c>
      <c r="Z536" s="52">
        <f t="shared" si="190"/>
        <v>-115.661331514981</v>
      </c>
      <c r="AA536" s="52">
        <f t="shared" si="191"/>
        <v>22.096021202534398</v>
      </c>
      <c r="AB536" s="48">
        <f t="shared" si="192"/>
        <v>76.362495681367903</v>
      </c>
      <c r="AC536" s="48"/>
      <c r="AD536" s="48"/>
    </row>
    <row r="537" spans="1:30" x14ac:dyDescent="0.3">
      <c r="A537" s="10">
        <v>460643</v>
      </c>
      <c r="B537" s="10">
        <v>3094.078</v>
      </c>
      <c r="C537" s="10" t="s">
        <v>328</v>
      </c>
      <c r="D537" s="10" t="s">
        <v>1202</v>
      </c>
      <c r="E537" s="10">
        <v>305</v>
      </c>
      <c r="F537" s="12">
        <f t="shared" si="184"/>
        <v>310.5</v>
      </c>
      <c r="H537" s="13">
        <f t="shared" si="181"/>
        <v>39.471536111111099</v>
      </c>
      <c r="I537" s="14">
        <f t="shared" si="182"/>
        <v>52.5849638888889</v>
      </c>
      <c r="J537" s="29">
        <f t="shared" si="180"/>
        <v>0.471536111111099</v>
      </c>
      <c r="K537" s="25">
        <f t="shared" si="183"/>
        <v>5828640.9579310101</v>
      </c>
      <c r="L537" s="14">
        <f t="shared" si="185"/>
        <v>531960.79895694705</v>
      </c>
      <c r="M537" s="14">
        <f t="shared" si="198"/>
        <v>-7220.9553604796502</v>
      </c>
      <c r="N537" s="14">
        <f t="shared" si="199"/>
        <v>2483.9708429910202</v>
      </c>
      <c r="O537" s="25">
        <f t="shared" si="186"/>
        <v>161.39685114141699</v>
      </c>
      <c r="P537" s="14">
        <f t="shared" si="200"/>
        <v>7636.24956813679</v>
      </c>
      <c r="Q537" s="25">
        <f t="shared" si="193"/>
        <v>301.79052904578901</v>
      </c>
      <c r="R537" s="14">
        <f t="shared" si="201"/>
        <v>2.26496368670891</v>
      </c>
      <c r="S537" s="27">
        <f t="shared" si="194"/>
        <v>163.32454000000001</v>
      </c>
      <c r="T537" s="27">
        <f t="shared" si="195"/>
        <v>1.89669666666667</v>
      </c>
      <c r="U537" s="16">
        <f t="shared" si="187"/>
        <v>-1.9276888585830201</v>
      </c>
      <c r="V537" s="16">
        <f t="shared" si="188"/>
        <v>0.36826702004223999</v>
      </c>
      <c r="W537" s="56">
        <f t="shared" si="189"/>
        <v>58351.847999999904</v>
      </c>
      <c r="X537" s="51">
        <f t="shared" si="196"/>
        <v>69151.847999999896</v>
      </c>
      <c r="Y537" s="51">
        <f t="shared" si="197"/>
        <v>151.84799999989599</v>
      </c>
      <c r="Z537" s="52">
        <f t="shared" si="190"/>
        <v>-115.661331514981</v>
      </c>
      <c r="AA537" s="52">
        <f t="shared" si="191"/>
        <v>22.096021202534398</v>
      </c>
      <c r="AB537" s="48">
        <f t="shared" si="192"/>
        <v>76.362495681367903</v>
      </c>
      <c r="AC537" s="48"/>
      <c r="AD537" s="48"/>
    </row>
    <row r="538" spans="1:30" x14ac:dyDescent="0.3">
      <c r="A538" s="10">
        <v>460655</v>
      </c>
      <c r="B538" s="10">
        <v>3094.1579999999999</v>
      </c>
      <c r="C538" s="10" t="s">
        <v>1203</v>
      </c>
      <c r="D538" s="10" t="s">
        <v>329</v>
      </c>
      <c r="E538" s="10">
        <v>305</v>
      </c>
      <c r="F538" s="12">
        <f t="shared" si="184"/>
        <v>310.5</v>
      </c>
      <c r="H538" s="13">
        <f t="shared" si="181"/>
        <v>39.471474999999998</v>
      </c>
      <c r="I538" s="14">
        <f t="shared" si="182"/>
        <v>52.585050000000003</v>
      </c>
      <c r="J538" s="29">
        <f t="shared" si="180"/>
        <v>0.47147499999999798</v>
      </c>
      <c r="K538" s="25">
        <f t="shared" si="183"/>
        <v>5828650.5132451998</v>
      </c>
      <c r="L538" s="14">
        <f t="shared" si="185"/>
        <v>531956.59423003194</v>
      </c>
      <c r="M538" s="14">
        <f t="shared" si="198"/>
        <v>-7211.4000462898903</v>
      </c>
      <c r="N538" s="14">
        <f t="shared" si="199"/>
        <v>2479.7661160759098</v>
      </c>
      <c r="O538" s="25">
        <f t="shared" si="186"/>
        <v>161.403371522638</v>
      </c>
      <c r="P538" s="14">
        <f t="shared" si="200"/>
        <v>7625.8462230802998</v>
      </c>
      <c r="Q538" s="25">
        <f t="shared" si="193"/>
        <v>301.80299834997498</v>
      </c>
      <c r="R538" s="14">
        <f t="shared" si="201"/>
        <v>2.2681489731242199</v>
      </c>
      <c r="S538" s="27">
        <f t="shared" si="194"/>
        <v>163.32454000000001</v>
      </c>
      <c r="T538" s="27">
        <f t="shared" si="195"/>
        <v>1.89669666666667</v>
      </c>
      <c r="U538" s="16">
        <f t="shared" si="187"/>
        <v>-1.9211684773620199</v>
      </c>
      <c r="V538" s="16">
        <f t="shared" si="188"/>
        <v>0.37145230645755001</v>
      </c>
      <c r="W538" s="56">
        <f t="shared" si="189"/>
        <v>58351.928</v>
      </c>
      <c r="X538" s="51">
        <f t="shared" si="196"/>
        <v>69151.928</v>
      </c>
      <c r="Y538" s="51">
        <f t="shared" si="197"/>
        <v>151.928</v>
      </c>
      <c r="Z538" s="52">
        <f t="shared" si="190"/>
        <v>-115.270108641721</v>
      </c>
      <c r="AA538" s="52">
        <f t="shared" si="191"/>
        <v>22.287138387452998</v>
      </c>
      <c r="AB538" s="48">
        <f t="shared" si="192"/>
        <v>76.258462230803005</v>
      </c>
      <c r="AC538" s="48"/>
      <c r="AD538" s="48"/>
    </row>
    <row r="539" spans="1:30" x14ac:dyDescent="0.3">
      <c r="A539" s="10">
        <v>460667</v>
      </c>
      <c r="B539" s="10">
        <v>3094.2379999999998</v>
      </c>
      <c r="C539" s="10" t="s">
        <v>1203</v>
      </c>
      <c r="D539" s="10" t="s">
        <v>329</v>
      </c>
      <c r="E539" s="10">
        <v>304</v>
      </c>
      <c r="F539" s="12">
        <f t="shared" si="184"/>
        <v>309.5</v>
      </c>
      <c r="H539" s="13">
        <f t="shared" si="181"/>
        <v>39.471474999999998</v>
      </c>
      <c r="I539" s="14">
        <f t="shared" si="182"/>
        <v>52.585050000000003</v>
      </c>
      <c r="J539" s="29">
        <f t="shared" si="180"/>
        <v>0.47147499999999798</v>
      </c>
      <c r="K539" s="25">
        <f t="shared" si="183"/>
        <v>5828650.5132451998</v>
      </c>
      <c r="L539" s="14">
        <f t="shared" si="185"/>
        <v>531956.59423003194</v>
      </c>
      <c r="M539" s="14">
        <f t="shared" si="198"/>
        <v>-7211.4000462898903</v>
      </c>
      <c r="N539" s="14">
        <f t="shared" si="199"/>
        <v>2479.7661160759098</v>
      </c>
      <c r="O539" s="25">
        <f t="shared" si="186"/>
        <v>161.403371522638</v>
      </c>
      <c r="P539" s="14">
        <f t="shared" si="200"/>
        <v>7625.8462230802998</v>
      </c>
      <c r="Q539" s="25">
        <f t="shared" si="193"/>
        <v>300.80299834997498</v>
      </c>
      <c r="R539" s="14">
        <f t="shared" si="201"/>
        <v>2.2606297349258799</v>
      </c>
      <c r="S539" s="27">
        <f t="shared" si="194"/>
        <v>163.32454000000001</v>
      </c>
      <c r="T539" s="27">
        <f t="shared" si="195"/>
        <v>1.89669666666667</v>
      </c>
      <c r="U539" s="16">
        <f t="shared" si="187"/>
        <v>-1.9211684773620199</v>
      </c>
      <c r="V539" s="16">
        <f t="shared" si="188"/>
        <v>0.36393306825921001</v>
      </c>
      <c r="W539" s="56">
        <f t="shared" si="189"/>
        <v>58352.008000000002</v>
      </c>
      <c r="X539" s="51">
        <f t="shared" si="196"/>
        <v>69152.008000000002</v>
      </c>
      <c r="Y539" s="51">
        <f t="shared" si="197"/>
        <v>152.008000000002</v>
      </c>
      <c r="Z539" s="52">
        <f t="shared" si="190"/>
        <v>-115.270108641721</v>
      </c>
      <c r="AA539" s="52">
        <f t="shared" si="191"/>
        <v>21.8359840955526</v>
      </c>
      <c r="AB539" s="48">
        <f t="shared" si="192"/>
        <v>76.258462230803005</v>
      </c>
      <c r="AC539" s="48"/>
      <c r="AD539" s="48"/>
    </row>
    <row r="540" spans="1:30" x14ac:dyDescent="0.3">
      <c r="A540" s="10">
        <v>460779</v>
      </c>
      <c r="B540" s="10">
        <v>3094.998</v>
      </c>
      <c r="C540" s="10" t="s">
        <v>1204</v>
      </c>
      <c r="D540" s="10" t="s">
        <v>57</v>
      </c>
      <c r="E540" s="10">
        <v>301</v>
      </c>
      <c r="F540" s="12">
        <f t="shared" si="184"/>
        <v>306.5</v>
      </c>
      <c r="H540" s="13">
        <f t="shared" si="181"/>
        <v>39.471105555555603</v>
      </c>
      <c r="I540" s="14">
        <f t="shared" si="182"/>
        <v>52.585633333333298</v>
      </c>
      <c r="J540" s="29">
        <f t="shared" si="180"/>
        <v>0.47110555555560302</v>
      </c>
      <c r="K540" s="25">
        <f t="shared" si="183"/>
        <v>5828715.2626023702</v>
      </c>
      <c r="L540" s="14">
        <f t="shared" si="185"/>
        <v>531931.12948334496</v>
      </c>
      <c r="M540" s="14">
        <f t="shared" si="198"/>
        <v>-7146.6506891194704</v>
      </c>
      <c r="N540" s="14">
        <f t="shared" si="199"/>
        <v>2454.3013693889402</v>
      </c>
      <c r="O540" s="25">
        <f t="shared" si="186"/>
        <v>161.42631353098599</v>
      </c>
      <c r="P540" s="14">
        <f t="shared" si="200"/>
        <v>7556.3358371684499</v>
      </c>
      <c r="Q540" s="25">
        <f t="shared" si="193"/>
        <v>297.88587628510697</v>
      </c>
      <c r="R540" s="14">
        <f t="shared" si="201"/>
        <v>2.2592997091656901</v>
      </c>
      <c r="S540" s="27">
        <f t="shared" si="194"/>
        <v>163.32454000000001</v>
      </c>
      <c r="T540" s="27">
        <f t="shared" si="195"/>
        <v>1.89669666666667</v>
      </c>
      <c r="U540" s="16">
        <f t="shared" si="187"/>
        <v>-1.89822646901402</v>
      </c>
      <c r="V540" s="16">
        <f t="shared" si="188"/>
        <v>0.36260304249901998</v>
      </c>
      <c r="W540" s="56">
        <f t="shared" si="189"/>
        <v>58352.767999999996</v>
      </c>
      <c r="X540" s="51">
        <f t="shared" si="196"/>
        <v>69152.767999999996</v>
      </c>
      <c r="Y540" s="51">
        <f t="shared" si="197"/>
        <v>152.76799999999599</v>
      </c>
      <c r="Z540" s="52">
        <f t="shared" si="190"/>
        <v>-113.893588140841</v>
      </c>
      <c r="AA540" s="52">
        <f t="shared" si="191"/>
        <v>21.756182549941201</v>
      </c>
      <c r="AB540" s="48">
        <f t="shared" si="192"/>
        <v>75.563358371684501</v>
      </c>
      <c r="AC540" s="48"/>
      <c r="AD540" s="48"/>
    </row>
    <row r="541" spans="1:30" x14ac:dyDescent="0.3">
      <c r="A541" s="10">
        <v>460791</v>
      </c>
      <c r="B541" s="10">
        <v>3095.078</v>
      </c>
      <c r="C541" s="10" t="s">
        <v>1205</v>
      </c>
      <c r="D541" s="10" t="s">
        <v>1206</v>
      </c>
      <c r="E541" s="10">
        <v>301</v>
      </c>
      <c r="F541" s="12">
        <f t="shared" si="184"/>
        <v>306.5</v>
      </c>
      <c r="H541" s="13">
        <f t="shared" si="181"/>
        <v>39.471061111111098</v>
      </c>
      <c r="I541" s="14">
        <f t="shared" si="182"/>
        <v>52.5856944444444</v>
      </c>
      <c r="J541" s="29">
        <f t="shared" si="180"/>
        <v>0.471061111111098</v>
      </c>
      <c r="K541" s="25">
        <f t="shared" si="183"/>
        <v>5828722.0433353297</v>
      </c>
      <c r="L541" s="14">
        <f t="shared" si="185"/>
        <v>531928.07268659398</v>
      </c>
      <c r="M541" s="14">
        <f t="shared" si="198"/>
        <v>-7139.8699561599597</v>
      </c>
      <c r="N541" s="14">
        <f t="shared" si="199"/>
        <v>2451.2445726379501</v>
      </c>
      <c r="O541" s="25">
        <f t="shared" si="186"/>
        <v>161.43154055663501</v>
      </c>
      <c r="P541" s="14">
        <f t="shared" si="200"/>
        <v>7548.9299205756697</v>
      </c>
      <c r="Q541" s="25">
        <f t="shared" si="193"/>
        <v>297.89466169910798</v>
      </c>
      <c r="R541" s="14">
        <f t="shared" si="201"/>
        <v>2.2615840905788098</v>
      </c>
      <c r="S541" s="27">
        <f t="shared" si="194"/>
        <v>163.32454000000001</v>
      </c>
      <c r="T541" s="27">
        <f t="shared" si="195"/>
        <v>1.89669666666667</v>
      </c>
      <c r="U541" s="16">
        <f t="shared" si="187"/>
        <v>-1.8929994433649999</v>
      </c>
      <c r="V541" s="16">
        <f t="shared" si="188"/>
        <v>0.36488742391214002</v>
      </c>
      <c r="W541" s="56">
        <f t="shared" si="189"/>
        <v>58352.847999999904</v>
      </c>
      <c r="X541" s="51">
        <f t="shared" si="196"/>
        <v>69152.847999999896</v>
      </c>
      <c r="Y541" s="51">
        <f t="shared" si="197"/>
        <v>152.84799999989599</v>
      </c>
      <c r="Z541" s="52">
        <f t="shared" si="190"/>
        <v>-113.5799666019</v>
      </c>
      <c r="AA541" s="52">
        <f t="shared" si="191"/>
        <v>21.893245434728399</v>
      </c>
      <c r="AB541" s="48">
        <f t="shared" si="192"/>
        <v>75.489299205756694</v>
      </c>
      <c r="AC541" s="48"/>
      <c r="AD541" s="48"/>
    </row>
    <row r="542" spans="1:30" x14ac:dyDescent="0.3">
      <c r="A542" s="10">
        <v>460803</v>
      </c>
      <c r="B542" s="10">
        <v>3095.1579999999999</v>
      </c>
      <c r="C542" s="10" t="s">
        <v>1207</v>
      </c>
      <c r="D542" s="10" t="s">
        <v>1208</v>
      </c>
      <c r="E542" s="10">
        <v>300</v>
      </c>
      <c r="F542" s="12">
        <f t="shared" si="184"/>
        <v>305.5</v>
      </c>
      <c r="H542" s="13">
        <f t="shared" si="181"/>
        <v>39.470999999999997</v>
      </c>
      <c r="I542" s="14">
        <f t="shared" si="182"/>
        <v>52.585780555555601</v>
      </c>
      <c r="J542" s="29">
        <f t="shared" si="180"/>
        <v>0.47099999999999698</v>
      </c>
      <c r="K542" s="25">
        <f t="shared" si="183"/>
        <v>5828731.5986783504</v>
      </c>
      <c r="L542" s="14">
        <f t="shared" si="185"/>
        <v>531923.86809095996</v>
      </c>
      <c r="M542" s="14">
        <f t="shared" si="198"/>
        <v>-7130.3146131392496</v>
      </c>
      <c r="N542" s="14">
        <f t="shared" si="199"/>
        <v>2447.0399770039398</v>
      </c>
      <c r="O542" s="25">
        <f t="shared" si="186"/>
        <v>161.438183320082</v>
      </c>
      <c r="P542" s="14">
        <f t="shared" si="200"/>
        <v>7538.5271194977204</v>
      </c>
      <c r="Q542" s="25">
        <f t="shared" si="193"/>
        <v>296.90698767674002</v>
      </c>
      <c r="R542" s="14">
        <f t="shared" si="201"/>
        <v>2.2571940313541399</v>
      </c>
      <c r="S542" s="27">
        <f t="shared" si="194"/>
        <v>163.32454000000001</v>
      </c>
      <c r="T542" s="27">
        <f t="shared" si="195"/>
        <v>1.89669666666667</v>
      </c>
      <c r="U542" s="16">
        <f t="shared" si="187"/>
        <v>-1.88635667991801</v>
      </c>
      <c r="V542" s="16">
        <f t="shared" si="188"/>
        <v>0.36049736468747001</v>
      </c>
      <c r="W542" s="56">
        <f t="shared" si="189"/>
        <v>58352.928</v>
      </c>
      <c r="X542" s="51">
        <f t="shared" si="196"/>
        <v>69152.928</v>
      </c>
      <c r="Y542" s="51">
        <f t="shared" si="197"/>
        <v>152.928</v>
      </c>
      <c r="Z542" s="52">
        <f t="shared" si="190"/>
        <v>-113.181400795081</v>
      </c>
      <c r="AA542" s="52">
        <f t="shared" si="191"/>
        <v>21.629841881248201</v>
      </c>
      <c r="AB542" s="48">
        <f t="shared" si="192"/>
        <v>75.385271194977193</v>
      </c>
      <c r="AC542" s="48"/>
      <c r="AD542" s="48"/>
    </row>
    <row r="543" spans="1:30" x14ac:dyDescent="0.3">
      <c r="A543" s="10">
        <v>460909</v>
      </c>
      <c r="B543" s="10">
        <v>3095.8780000000002</v>
      </c>
      <c r="C543" s="10" t="s">
        <v>1209</v>
      </c>
      <c r="D543" s="10" t="s">
        <v>1210</v>
      </c>
      <c r="E543" s="10">
        <v>297</v>
      </c>
      <c r="F543" s="12">
        <f t="shared" si="184"/>
        <v>302.5</v>
      </c>
      <c r="H543" s="13">
        <f t="shared" si="181"/>
        <v>39.470680555555603</v>
      </c>
      <c r="I543" s="14">
        <f t="shared" si="182"/>
        <v>52.586269444444397</v>
      </c>
      <c r="J543" s="29">
        <f t="shared" si="180"/>
        <v>0.47068055555560301</v>
      </c>
      <c r="K543" s="25">
        <f t="shared" si="183"/>
        <v>5828785.8606031602</v>
      </c>
      <c r="L543" s="14">
        <f t="shared" si="185"/>
        <v>531901.86164030503</v>
      </c>
      <c r="M543" s="14">
        <f t="shared" si="198"/>
        <v>-7076.0526883294797</v>
      </c>
      <c r="N543" s="14">
        <f t="shared" si="199"/>
        <v>2425.0335263490001</v>
      </c>
      <c r="O543" s="25">
        <f t="shared" si="186"/>
        <v>161.462703352994</v>
      </c>
      <c r="P543" s="14">
        <f t="shared" si="200"/>
        <v>7480.0607786254996</v>
      </c>
      <c r="Q543" s="25">
        <f t="shared" si="193"/>
        <v>293.97594653303702</v>
      </c>
      <c r="R543" s="14">
        <f t="shared" si="201"/>
        <v>2.2523774341293601</v>
      </c>
      <c r="S543" s="27">
        <f t="shared" si="194"/>
        <v>163.32454000000001</v>
      </c>
      <c r="T543" s="27">
        <f t="shared" si="195"/>
        <v>1.89669666666667</v>
      </c>
      <c r="U543" s="16">
        <f t="shared" si="187"/>
        <v>-1.8618366470060199</v>
      </c>
      <c r="V543" s="16">
        <f t="shared" si="188"/>
        <v>0.35568076746269001</v>
      </c>
      <c r="W543" s="56">
        <f t="shared" si="189"/>
        <v>58353.648000000001</v>
      </c>
      <c r="X543" s="51">
        <f t="shared" si="196"/>
        <v>69153.648000000001</v>
      </c>
      <c r="Y543" s="51">
        <f t="shared" si="197"/>
        <v>153.64800000000099</v>
      </c>
      <c r="Z543" s="52">
        <f t="shared" si="190"/>
        <v>-111.710198820361</v>
      </c>
      <c r="AA543" s="52">
        <f t="shared" si="191"/>
        <v>21.340846047761399</v>
      </c>
      <c r="AB543" s="48">
        <f t="shared" si="192"/>
        <v>74.800607786255</v>
      </c>
      <c r="AC543" s="48"/>
      <c r="AD543" s="48"/>
    </row>
    <row r="544" spans="1:30" x14ac:dyDescent="0.3">
      <c r="A544" s="10">
        <v>460921</v>
      </c>
      <c r="B544" s="10">
        <v>3095.9580000000001</v>
      </c>
      <c r="C544" s="10" t="s">
        <v>453</v>
      </c>
      <c r="D544" s="10" t="s">
        <v>1211</v>
      </c>
      <c r="E544" s="10">
        <v>297</v>
      </c>
      <c r="F544" s="12">
        <f t="shared" si="184"/>
        <v>302.5</v>
      </c>
      <c r="H544" s="13">
        <f t="shared" si="181"/>
        <v>39.470636111111098</v>
      </c>
      <c r="I544" s="14">
        <f t="shared" si="182"/>
        <v>52.586361111111103</v>
      </c>
      <c r="J544" s="29">
        <f t="shared" si="180"/>
        <v>0.47063611111109799</v>
      </c>
      <c r="K544" s="25">
        <f t="shared" si="183"/>
        <v>5828796.0415580096</v>
      </c>
      <c r="L544" s="14">
        <f t="shared" si="185"/>
        <v>531898.78274252603</v>
      </c>
      <c r="M544" s="14">
        <f t="shared" si="198"/>
        <v>-7065.8717334801304</v>
      </c>
      <c r="N544" s="14">
        <f t="shared" si="199"/>
        <v>2421.9546285699998</v>
      </c>
      <c r="O544" s="25">
        <f t="shared" si="186"/>
        <v>161.45972665899299</v>
      </c>
      <c r="P544" s="14">
        <f t="shared" si="200"/>
        <v>7469.4315430857996</v>
      </c>
      <c r="Q544" s="25">
        <f t="shared" si="193"/>
        <v>293.98842563977098</v>
      </c>
      <c r="R544" s="14">
        <f t="shared" si="201"/>
        <v>2.2556800912913402</v>
      </c>
      <c r="S544" s="27">
        <f t="shared" si="194"/>
        <v>163.32454000000001</v>
      </c>
      <c r="T544" s="27">
        <f t="shared" si="195"/>
        <v>1.89669666666667</v>
      </c>
      <c r="U544" s="16">
        <f t="shared" si="187"/>
        <v>-1.86481334100702</v>
      </c>
      <c r="V544" s="16">
        <f t="shared" si="188"/>
        <v>0.35898342462466998</v>
      </c>
      <c r="W544" s="56">
        <f t="shared" si="189"/>
        <v>58353.728000000003</v>
      </c>
      <c r="X544" s="51">
        <f t="shared" si="196"/>
        <v>69153.728000000003</v>
      </c>
      <c r="Y544" s="51">
        <f t="shared" si="197"/>
        <v>153.72800000000299</v>
      </c>
      <c r="Z544" s="52">
        <f t="shared" si="190"/>
        <v>-111.888800460421</v>
      </c>
      <c r="AA544" s="52">
        <f t="shared" si="191"/>
        <v>21.539005477480199</v>
      </c>
      <c r="AB544" s="48">
        <f t="shared" si="192"/>
        <v>74.694315430857998</v>
      </c>
      <c r="AC544" s="48"/>
      <c r="AD544" s="48"/>
    </row>
    <row r="545" spans="1:30" x14ac:dyDescent="0.3">
      <c r="A545" s="10">
        <v>460927</v>
      </c>
      <c r="B545" s="10">
        <v>3095.998</v>
      </c>
      <c r="C545" s="10" t="s">
        <v>453</v>
      </c>
      <c r="D545" s="10" t="s">
        <v>1211</v>
      </c>
      <c r="E545" s="10">
        <v>297</v>
      </c>
      <c r="F545" s="12">
        <f t="shared" si="184"/>
        <v>302.5</v>
      </c>
      <c r="H545" s="13">
        <f t="shared" si="181"/>
        <v>39.470636111111098</v>
      </c>
      <c r="I545" s="14">
        <f t="shared" si="182"/>
        <v>52.586361111111103</v>
      </c>
      <c r="J545" s="29">
        <f t="shared" si="180"/>
        <v>0.47063611111109799</v>
      </c>
      <c r="K545" s="25">
        <f t="shared" si="183"/>
        <v>5828796.0415580096</v>
      </c>
      <c r="L545" s="14">
        <f t="shared" si="185"/>
        <v>531898.78274252603</v>
      </c>
      <c r="M545" s="14">
        <f t="shared" si="198"/>
        <v>-7065.8717334801304</v>
      </c>
      <c r="N545" s="14">
        <f t="shared" si="199"/>
        <v>2421.9546285699998</v>
      </c>
      <c r="O545" s="25">
        <f t="shared" si="186"/>
        <v>161.45972665899299</v>
      </c>
      <c r="P545" s="14">
        <f t="shared" si="200"/>
        <v>7469.4315430857996</v>
      </c>
      <c r="Q545" s="25">
        <f t="shared" si="193"/>
        <v>293.98842563977098</v>
      </c>
      <c r="R545" s="14">
        <f t="shared" si="201"/>
        <v>2.2556800912913402</v>
      </c>
      <c r="S545" s="27">
        <f t="shared" si="194"/>
        <v>163.32454000000001</v>
      </c>
      <c r="T545" s="27">
        <f t="shared" si="195"/>
        <v>1.89669666666667</v>
      </c>
      <c r="U545" s="16">
        <f t="shared" si="187"/>
        <v>-1.86481334100702</v>
      </c>
      <c r="V545" s="16">
        <f t="shared" si="188"/>
        <v>0.35898342462466998</v>
      </c>
      <c r="W545" s="56">
        <f t="shared" si="189"/>
        <v>58353.767999999996</v>
      </c>
      <c r="X545" s="51">
        <f t="shared" si="196"/>
        <v>69153.767999999996</v>
      </c>
      <c r="Y545" s="51">
        <f t="shared" si="197"/>
        <v>153.76799999999599</v>
      </c>
      <c r="Z545" s="52">
        <f t="shared" si="190"/>
        <v>-111.888800460421</v>
      </c>
      <c r="AA545" s="52">
        <f t="shared" si="191"/>
        <v>21.539005477480199</v>
      </c>
      <c r="AB545" s="48">
        <f t="shared" si="192"/>
        <v>74.694315430857998</v>
      </c>
      <c r="AC545" s="48"/>
      <c r="AD545" s="48"/>
    </row>
    <row r="546" spans="1:30" x14ac:dyDescent="0.3">
      <c r="A546" s="10">
        <v>460939</v>
      </c>
      <c r="B546" s="10">
        <v>3096.078</v>
      </c>
      <c r="C546" s="10" t="s">
        <v>1212</v>
      </c>
      <c r="D546" s="10" t="s">
        <v>1213</v>
      </c>
      <c r="E546" s="10">
        <v>296</v>
      </c>
      <c r="F546" s="12">
        <f t="shared" si="184"/>
        <v>301.5</v>
      </c>
      <c r="H546" s="13">
        <f t="shared" si="181"/>
        <v>39.470594444444401</v>
      </c>
      <c r="I546" s="14">
        <f t="shared" si="182"/>
        <v>52.586422222222197</v>
      </c>
      <c r="J546" s="29">
        <f t="shared" si="180"/>
        <v>0.47059444444440102</v>
      </c>
      <c r="K546" s="25">
        <f t="shared" si="183"/>
        <v>5828802.8235398997</v>
      </c>
      <c r="L546" s="14">
        <f t="shared" si="185"/>
        <v>531895.91431034997</v>
      </c>
      <c r="M546" s="14">
        <f t="shared" si="198"/>
        <v>-7059.0897515900397</v>
      </c>
      <c r="N546" s="14">
        <f t="shared" si="199"/>
        <v>2419.0861963939301</v>
      </c>
      <c r="O546" s="25">
        <f t="shared" si="186"/>
        <v>161.46367639915999</v>
      </c>
      <c r="P546" s="14">
        <f t="shared" si="200"/>
        <v>7462.0859112306698</v>
      </c>
      <c r="Q546" s="25">
        <f t="shared" si="193"/>
        <v>292.99703930774899</v>
      </c>
      <c r="R546" s="14">
        <f t="shared" si="201"/>
        <v>2.2502837094704602</v>
      </c>
      <c r="S546" s="27">
        <f t="shared" si="194"/>
        <v>163.32454000000001</v>
      </c>
      <c r="T546" s="27">
        <f t="shared" si="195"/>
        <v>1.89669666666667</v>
      </c>
      <c r="U546" s="16">
        <f t="shared" si="187"/>
        <v>-1.8608636008400199</v>
      </c>
      <c r="V546" s="16">
        <f t="shared" si="188"/>
        <v>0.35358704280379</v>
      </c>
      <c r="W546" s="56">
        <f t="shared" si="189"/>
        <v>58353.847999999904</v>
      </c>
      <c r="X546" s="51">
        <f t="shared" si="196"/>
        <v>69153.847999999896</v>
      </c>
      <c r="Y546" s="51">
        <f t="shared" si="197"/>
        <v>153.84799999989599</v>
      </c>
      <c r="Z546" s="52">
        <f t="shared" si="190"/>
        <v>-111.651816050401</v>
      </c>
      <c r="AA546" s="52">
        <f t="shared" si="191"/>
        <v>21.2152225682274</v>
      </c>
      <c r="AB546" s="48">
        <f t="shared" si="192"/>
        <v>74.620859112306704</v>
      </c>
      <c r="AC546" s="48"/>
      <c r="AD546" s="48"/>
    </row>
    <row r="547" spans="1:30" x14ac:dyDescent="0.3">
      <c r="A547" s="10">
        <v>460951</v>
      </c>
      <c r="B547" s="10">
        <v>3096.1579999999999</v>
      </c>
      <c r="C547" s="10" t="s">
        <v>1214</v>
      </c>
      <c r="D547" s="10" t="s">
        <v>1215</v>
      </c>
      <c r="E547" s="10">
        <v>296</v>
      </c>
      <c r="F547" s="12">
        <f t="shared" si="184"/>
        <v>301.5</v>
      </c>
      <c r="H547" s="13">
        <f t="shared" si="181"/>
        <v>39.470550000000003</v>
      </c>
      <c r="I547" s="14">
        <f t="shared" si="182"/>
        <v>52.586508333333299</v>
      </c>
      <c r="J547" s="29">
        <f t="shared" si="180"/>
        <v>0.47055000000000302</v>
      </c>
      <c r="K547" s="25">
        <f t="shared" si="183"/>
        <v>5828812.3862798801</v>
      </c>
      <c r="L547" s="14">
        <f t="shared" si="185"/>
        <v>531892.83946785901</v>
      </c>
      <c r="M547" s="14">
        <f t="shared" si="198"/>
        <v>-7049.5270116096299</v>
      </c>
      <c r="N547" s="14">
        <f t="shared" si="199"/>
        <v>2416.0113539029799</v>
      </c>
      <c r="O547" s="25">
        <f t="shared" si="186"/>
        <v>161.462205563575</v>
      </c>
      <c r="P547" s="14">
        <f t="shared" si="200"/>
        <v>7452.0428037956099</v>
      </c>
      <c r="Q547" s="25">
        <f t="shared" si="193"/>
        <v>293.008802387478</v>
      </c>
      <c r="R547" s="14">
        <f t="shared" si="201"/>
        <v>2.2534084886704702</v>
      </c>
      <c r="S547" s="27">
        <f t="shared" si="194"/>
        <v>163.32454000000001</v>
      </c>
      <c r="T547" s="27">
        <f t="shared" si="195"/>
        <v>1.89669666666667</v>
      </c>
      <c r="U547" s="16">
        <f t="shared" si="187"/>
        <v>-1.8623344364250201</v>
      </c>
      <c r="V547" s="16">
        <f t="shared" si="188"/>
        <v>0.35671182200380003</v>
      </c>
      <c r="W547" s="56">
        <f t="shared" si="189"/>
        <v>58353.928</v>
      </c>
      <c r="X547" s="51">
        <f t="shared" si="196"/>
        <v>69153.928</v>
      </c>
      <c r="Y547" s="51">
        <f t="shared" si="197"/>
        <v>153.928</v>
      </c>
      <c r="Z547" s="52">
        <f t="shared" si="190"/>
        <v>-111.74006618550099</v>
      </c>
      <c r="AA547" s="52">
        <f t="shared" si="191"/>
        <v>21.402709320227999</v>
      </c>
      <c r="AB547" s="48">
        <f t="shared" si="192"/>
        <v>74.520428037956094</v>
      </c>
      <c r="AC547" s="48"/>
      <c r="AD547" s="48"/>
    </row>
    <row r="548" spans="1:30" x14ac:dyDescent="0.3">
      <c r="A548" s="10">
        <v>460969</v>
      </c>
      <c r="B548" s="10">
        <v>3096.2779999999998</v>
      </c>
      <c r="C548" s="10" t="s">
        <v>59</v>
      </c>
      <c r="D548" s="10" t="s">
        <v>58</v>
      </c>
      <c r="E548" s="10">
        <v>295</v>
      </c>
      <c r="F548" s="12">
        <f t="shared" si="184"/>
        <v>300.5</v>
      </c>
      <c r="H548" s="13">
        <f t="shared" si="181"/>
        <v>39.4704861111111</v>
      </c>
      <c r="I548" s="14">
        <f t="shared" si="182"/>
        <v>52.586575000000003</v>
      </c>
      <c r="J548" s="29">
        <f t="shared" si="180"/>
        <v>0.4704861111111</v>
      </c>
      <c r="K548" s="25">
        <f t="shared" si="183"/>
        <v>5828819.7766602198</v>
      </c>
      <c r="L548" s="14">
        <f t="shared" si="185"/>
        <v>531888.46085873095</v>
      </c>
      <c r="M548" s="14">
        <f t="shared" si="198"/>
        <v>-7042.1366312699301</v>
      </c>
      <c r="N548" s="14">
        <f t="shared" si="199"/>
        <v>2411.63274477492</v>
      </c>
      <c r="O548" s="25">
        <f t="shared" si="186"/>
        <v>161.47564566215701</v>
      </c>
      <c r="P548" s="14">
        <f t="shared" si="200"/>
        <v>7443.6322336037301</v>
      </c>
      <c r="Q548" s="25">
        <f t="shared" si="193"/>
        <v>292.01864115400201</v>
      </c>
      <c r="R548" s="14">
        <f t="shared" si="201"/>
        <v>2.2483284861499699</v>
      </c>
      <c r="S548" s="27">
        <f t="shared" si="194"/>
        <v>163.32454000000001</v>
      </c>
      <c r="T548" s="27">
        <f t="shared" si="195"/>
        <v>1.89669666666667</v>
      </c>
      <c r="U548" s="16">
        <f t="shared" si="187"/>
        <v>-1.84889433784301</v>
      </c>
      <c r="V548" s="16">
        <f t="shared" si="188"/>
        <v>0.35163181948330002</v>
      </c>
      <c r="W548" s="56">
        <f t="shared" si="189"/>
        <v>58354.048000000003</v>
      </c>
      <c r="X548" s="51">
        <f t="shared" si="196"/>
        <v>69154.047999999995</v>
      </c>
      <c r="Y548" s="51">
        <f t="shared" si="197"/>
        <v>154.047999999995</v>
      </c>
      <c r="Z548" s="52">
        <f t="shared" si="190"/>
        <v>-110.933660270581</v>
      </c>
      <c r="AA548" s="52">
        <f t="shared" si="191"/>
        <v>21.097909168998001</v>
      </c>
      <c r="AB548" s="48">
        <f t="shared" si="192"/>
        <v>74.436322336037307</v>
      </c>
      <c r="AC548" s="48"/>
      <c r="AD548" s="48"/>
    </row>
    <row r="549" spans="1:30" x14ac:dyDescent="0.3">
      <c r="A549" s="10">
        <v>461207</v>
      </c>
      <c r="B549" s="10">
        <v>3097.8780000000002</v>
      </c>
      <c r="C549" s="10" t="s">
        <v>1216</v>
      </c>
      <c r="D549" s="10" t="s">
        <v>1217</v>
      </c>
      <c r="E549" s="10">
        <v>289</v>
      </c>
      <c r="F549" s="12">
        <f t="shared" si="184"/>
        <v>294.5</v>
      </c>
      <c r="H549" s="13">
        <f t="shared" si="181"/>
        <v>39.469755555555601</v>
      </c>
      <c r="I549" s="14">
        <f t="shared" si="182"/>
        <v>52.587733333333297</v>
      </c>
      <c r="J549" s="29">
        <f t="shared" si="180"/>
        <v>0.469755555555601</v>
      </c>
      <c r="K549" s="25">
        <f t="shared" si="183"/>
        <v>5828948.3525901604</v>
      </c>
      <c r="L549" s="14">
        <f t="shared" si="185"/>
        <v>531838.10636024806</v>
      </c>
      <c r="M549" s="14">
        <f t="shared" si="198"/>
        <v>-6913.5607013292602</v>
      </c>
      <c r="N549" s="14">
        <f t="shared" si="199"/>
        <v>2361.27824629203</v>
      </c>
      <c r="O549" s="25">
        <f t="shared" si="186"/>
        <v>161.52255770476901</v>
      </c>
      <c r="P549" s="14">
        <f t="shared" si="200"/>
        <v>7305.6797443753503</v>
      </c>
      <c r="Q549" s="25">
        <f t="shared" si="193"/>
        <v>286.17843363475902</v>
      </c>
      <c r="R549" s="14">
        <f t="shared" si="201"/>
        <v>2.2449673752783199</v>
      </c>
      <c r="S549" s="27">
        <f t="shared" si="194"/>
        <v>163.32454000000001</v>
      </c>
      <c r="T549" s="27">
        <f t="shared" si="195"/>
        <v>1.89669666666667</v>
      </c>
      <c r="U549" s="16">
        <f t="shared" si="187"/>
        <v>-1.8019822952310001</v>
      </c>
      <c r="V549" s="16">
        <f t="shared" si="188"/>
        <v>0.34827070861164999</v>
      </c>
      <c r="W549" s="56">
        <f t="shared" si="189"/>
        <v>58355.648000000001</v>
      </c>
      <c r="X549" s="51">
        <f t="shared" si="196"/>
        <v>69155.648000000001</v>
      </c>
      <c r="Y549" s="51">
        <f t="shared" si="197"/>
        <v>155.64800000000099</v>
      </c>
      <c r="Z549" s="52">
        <f t="shared" si="190"/>
        <v>-108.11893771386001</v>
      </c>
      <c r="AA549" s="52">
        <f t="shared" si="191"/>
        <v>20.896242516699001</v>
      </c>
      <c r="AB549" s="48">
        <f t="shared" si="192"/>
        <v>73.056797443753496</v>
      </c>
      <c r="AC549" s="48"/>
      <c r="AD549" s="48"/>
    </row>
    <row r="550" spans="1:30" x14ac:dyDescent="0.3">
      <c r="A550" s="10">
        <v>461213</v>
      </c>
      <c r="B550" s="10">
        <v>3097.9180000000001</v>
      </c>
      <c r="C550" s="10" t="s">
        <v>1216</v>
      </c>
      <c r="D550" s="10" t="s">
        <v>1217</v>
      </c>
      <c r="E550" s="10">
        <v>289</v>
      </c>
      <c r="F550" s="12">
        <f t="shared" si="184"/>
        <v>294.5</v>
      </c>
      <c r="H550" s="13">
        <f t="shared" si="181"/>
        <v>39.469755555555601</v>
      </c>
      <c r="I550" s="14">
        <f t="shared" si="182"/>
        <v>52.587733333333297</v>
      </c>
      <c r="J550" s="29">
        <f t="shared" si="180"/>
        <v>0.469755555555601</v>
      </c>
      <c r="K550" s="25">
        <f t="shared" si="183"/>
        <v>5828948.3525901604</v>
      </c>
      <c r="L550" s="14">
        <f t="shared" si="185"/>
        <v>531838.10636024806</v>
      </c>
      <c r="M550" s="14">
        <f t="shared" si="198"/>
        <v>-6913.5607013292602</v>
      </c>
      <c r="N550" s="14">
        <f t="shared" si="199"/>
        <v>2361.27824629203</v>
      </c>
      <c r="O550" s="25">
        <f t="shared" si="186"/>
        <v>161.52255770476901</v>
      </c>
      <c r="P550" s="14">
        <f t="shared" si="200"/>
        <v>7305.6797443753503</v>
      </c>
      <c r="Q550" s="25">
        <f t="shared" si="193"/>
        <v>286.17843363475902</v>
      </c>
      <c r="R550" s="14">
        <f t="shared" si="201"/>
        <v>2.2449673752783199</v>
      </c>
      <c r="S550" s="27">
        <f t="shared" si="194"/>
        <v>163.32454000000001</v>
      </c>
      <c r="T550" s="27">
        <f t="shared" si="195"/>
        <v>1.89669666666667</v>
      </c>
      <c r="U550" s="16">
        <f t="shared" si="187"/>
        <v>-1.8019822952310001</v>
      </c>
      <c r="V550" s="16">
        <f t="shared" si="188"/>
        <v>0.34827070861164999</v>
      </c>
      <c r="W550" s="56">
        <f t="shared" si="189"/>
        <v>58355.688000000002</v>
      </c>
      <c r="X550" s="51">
        <f t="shared" si="196"/>
        <v>69155.687999999995</v>
      </c>
      <c r="Y550" s="51">
        <f t="shared" si="197"/>
        <v>155.68799999999499</v>
      </c>
      <c r="Z550" s="52">
        <f t="shared" si="190"/>
        <v>-108.11893771386001</v>
      </c>
      <c r="AA550" s="52">
        <f t="shared" si="191"/>
        <v>20.896242516699001</v>
      </c>
      <c r="AB550" s="48">
        <f t="shared" si="192"/>
        <v>73.056797443753496</v>
      </c>
      <c r="AC550" s="48"/>
      <c r="AD550" s="48"/>
    </row>
    <row r="551" spans="1:30" x14ac:dyDescent="0.3">
      <c r="A551" s="10">
        <v>461225</v>
      </c>
      <c r="B551" s="10">
        <v>3097.998</v>
      </c>
      <c r="C551" s="10" t="s">
        <v>1218</v>
      </c>
      <c r="D551" s="10" t="s">
        <v>1219</v>
      </c>
      <c r="E551" s="10">
        <v>289</v>
      </c>
      <c r="F551" s="12">
        <f t="shared" si="184"/>
        <v>294.5</v>
      </c>
      <c r="H551" s="13">
        <f t="shared" si="181"/>
        <v>39.469711111111103</v>
      </c>
      <c r="I551" s="14">
        <f t="shared" si="182"/>
        <v>52.5877972222222</v>
      </c>
      <c r="J551" s="29">
        <f t="shared" si="180"/>
        <v>0.46971111111110297</v>
      </c>
      <c r="K551" s="25">
        <f t="shared" si="183"/>
        <v>5828955.4424921004</v>
      </c>
      <c r="L551" s="14">
        <f t="shared" si="185"/>
        <v>531835.04782051803</v>
      </c>
      <c r="M551" s="14">
        <f t="shared" si="198"/>
        <v>-6906.4707993892898</v>
      </c>
      <c r="N551" s="14">
        <f t="shared" si="199"/>
        <v>2358.2197065619998</v>
      </c>
      <c r="O551" s="25">
        <f t="shared" si="186"/>
        <v>161.52729055962101</v>
      </c>
      <c r="P551" s="14">
        <f t="shared" si="200"/>
        <v>7297.9818502949402</v>
      </c>
      <c r="Q551" s="25">
        <f t="shared" si="193"/>
        <v>286.18726217205102</v>
      </c>
      <c r="R551" s="14">
        <f t="shared" si="201"/>
        <v>2.24740594143478</v>
      </c>
      <c r="S551" s="27">
        <f t="shared" si="194"/>
        <v>163.32454000000001</v>
      </c>
      <c r="T551" s="27">
        <f t="shared" si="195"/>
        <v>1.89669666666667</v>
      </c>
      <c r="U551" s="16">
        <f t="shared" si="187"/>
        <v>-1.79724944037901</v>
      </c>
      <c r="V551" s="16">
        <f t="shared" si="188"/>
        <v>0.35070927476810998</v>
      </c>
      <c r="W551" s="56">
        <f t="shared" si="189"/>
        <v>58355.767999999996</v>
      </c>
      <c r="X551" s="51">
        <f t="shared" si="196"/>
        <v>69155.767999999996</v>
      </c>
      <c r="Y551" s="51">
        <f t="shared" si="197"/>
        <v>155.76799999999599</v>
      </c>
      <c r="Z551" s="52">
        <f t="shared" si="190"/>
        <v>-107.834966422741</v>
      </c>
      <c r="AA551" s="52">
        <f t="shared" si="191"/>
        <v>21.0425564860866</v>
      </c>
      <c r="AB551" s="48">
        <f t="shared" si="192"/>
        <v>72.979818502949399</v>
      </c>
      <c r="AC551" s="48"/>
      <c r="AD551" s="48"/>
    </row>
    <row r="552" spans="1:30" x14ac:dyDescent="0.3">
      <c r="A552" s="10">
        <v>461237</v>
      </c>
      <c r="B552" s="10">
        <v>3098.078</v>
      </c>
      <c r="C552" s="10" t="s">
        <v>1220</v>
      </c>
      <c r="D552" s="10" t="s">
        <v>1221</v>
      </c>
      <c r="E552" s="10">
        <v>288</v>
      </c>
      <c r="F552" s="12">
        <f t="shared" si="184"/>
        <v>293.5</v>
      </c>
      <c r="H552" s="13">
        <f t="shared" si="181"/>
        <v>39.469672222222201</v>
      </c>
      <c r="I552" s="14">
        <f t="shared" si="182"/>
        <v>52.5878805555556</v>
      </c>
      <c r="J552" s="29">
        <f t="shared" si="180"/>
        <v>0.46967222222220101</v>
      </c>
      <c r="K552" s="25">
        <f t="shared" si="183"/>
        <v>5828964.6986139398</v>
      </c>
      <c r="L552" s="14">
        <f t="shared" si="185"/>
        <v>531832.35173035203</v>
      </c>
      <c r="M552" s="14">
        <f t="shared" si="198"/>
        <v>-6897.2146775498904</v>
      </c>
      <c r="N552" s="14">
        <f t="shared" si="199"/>
        <v>2355.5236163960099</v>
      </c>
      <c r="O552" s="25">
        <f t="shared" si="186"/>
        <v>161.52383548558501</v>
      </c>
      <c r="P552" s="14">
        <f t="shared" si="200"/>
        <v>7288.3511040295698</v>
      </c>
      <c r="Q552" s="25">
        <f t="shared" si="193"/>
        <v>285.19829434565901</v>
      </c>
      <c r="R552" s="14">
        <f t="shared" si="201"/>
        <v>2.2425966314449899</v>
      </c>
      <c r="S552" s="27">
        <f t="shared" si="194"/>
        <v>163.32454000000001</v>
      </c>
      <c r="T552" s="27">
        <f t="shared" si="195"/>
        <v>1.89669666666667</v>
      </c>
      <c r="U552" s="16">
        <f t="shared" si="187"/>
        <v>-1.800704514415</v>
      </c>
      <c r="V552" s="16">
        <f t="shared" si="188"/>
        <v>0.34589996477832002</v>
      </c>
      <c r="W552" s="56">
        <f t="shared" si="189"/>
        <v>58355.847999999904</v>
      </c>
      <c r="X552" s="51">
        <f t="shared" si="196"/>
        <v>69155.847999999896</v>
      </c>
      <c r="Y552" s="51">
        <f t="shared" si="197"/>
        <v>155.84799999989599</v>
      </c>
      <c r="Z552" s="52">
        <f t="shared" si="190"/>
        <v>-108.0422708649</v>
      </c>
      <c r="AA552" s="52">
        <f t="shared" si="191"/>
        <v>20.753997886699199</v>
      </c>
      <c r="AB552" s="48">
        <f t="shared" si="192"/>
        <v>72.883511040295701</v>
      </c>
      <c r="AC552" s="48"/>
      <c r="AD552" s="48"/>
    </row>
    <row r="553" spans="1:30" x14ac:dyDescent="0.3">
      <c r="A553" s="10">
        <v>461255</v>
      </c>
      <c r="B553" s="10">
        <v>3098.1979999999999</v>
      </c>
      <c r="C553" s="10" t="s">
        <v>1222</v>
      </c>
      <c r="D553" s="10" t="s">
        <v>1223</v>
      </c>
      <c r="E553" s="10">
        <v>287</v>
      </c>
      <c r="F553" s="12">
        <f t="shared" si="184"/>
        <v>292.5</v>
      </c>
      <c r="H553" s="13">
        <f t="shared" si="181"/>
        <v>39.469625000000001</v>
      </c>
      <c r="I553" s="14">
        <f t="shared" si="182"/>
        <v>52.587944444444403</v>
      </c>
      <c r="J553" s="29">
        <f t="shared" si="180"/>
        <v>0.46962500000000101</v>
      </c>
      <c r="K553" s="25">
        <f t="shared" si="183"/>
        <v>5828971.78729387</v>
      </c>
      <c r="L553" s="14">
        <f t="shared" si="185"/>
        <v>531829.10494444496</v>
      </c>
      <c r="M553" s="14">
        <f t="shared" si="198"/>
        <v>-6890.1259976196998</v>
      </c>
      <c r="N553" s="14">
        <f t="shared" si="199"/>
        <v>2352.27683048893</v>
      </c>
      <c r="O553" s="25">
        <f t="shared" si="186"/>
        <v>161.52998603347999</v>
      </c>
      <c r="P553" s="14">
        <f t="shared" si="200"/>
        <v>7280.5935575562698</v>
      </c>
      <c r="Q553" s="25">
        <f t="shared" si="193"/>
        <v>284.20717014624</v>
      </c>
      <c r="R553" s="14">
        <f t="shared" si="201"/>
        <v>2.23718158527738</v>
      </c>
      <c r="S553" s="27">
        <f t="shared" si="194"/>
        <v>163.32454000000001</v>
      </c>
      <c r="T553" s="27">
        <f t="shared" si="195"/>
        <v>1.89669666666667</v>
      </c>
      <c r="U553" s="16">
        <f t="shared" si="187"/>
        <v>-1.7945539665200301</v>
      </c>
      <c r="V553" s="16">
        <f t="shared" si="188"/>
        <v>0.34048491861071001</v>
      </c>
      <c r="W553" s="56">
        <f t="shared" si="189"/>
        <v>58355.968000000001</v>
      </c>
      <c r="X553" s="51">
        <f t="shared" si="196"/>
        <v>69155.967999999993</v>
      </c>
      <c r="Y553" s="51">
        <f t="shared" si="197"/>
        <v>155.967999999993</v>
      </c>
      <c r="Z553" s="52">
        <f t="shared" si="190"/>
        <v>-107.673237991202</v>
      </c>
      <c r="AA553" s="52">
        <f t="shared" si="191"/>
        <v>20.4290951166426</v>
      </c>
      <c r="AB553" s="48">
        <f t="shared" si="192"/>
        <v>72.8059355755627</v>
      </c>
      <c r="AC553" s="48"/>
      <c r="AD553" s="48"/>
    </row>
    <row r="554" spans="1:30" x14ac:dyDescent="0.3">
      <c r="A554" s="10">
        <v>461267</v>
      </c>
      <c r="B554" s="10">
        <v>3098.2779999999998</v>
      </c>
      <c r="C554" s="10" t="s">
        <v>1224</v>
      </c>
      <c r="D554" s="10" t="s">
        <v>1225</v>
      </c>
      <c r="E554" s="10">
        <v>287</v>
      </c>
      <c r="F554" s="12">
        <f t="shared" si="184"/>
        <v>292.5</v>
      </c>
      <c r="H554" s="13">
        <f t="shared" si="181"/>
        <v>39.469583333333297</v>
      </c>
      <c r="I554" s="14">
        <f t="shared" si="182"/>
        <v>52.588011111111101</v>
      </c>
      <c r="J554" s="29">
        <f t="shared" si="180"/>
        <v>0.46958333333329699</v>
      </c>
      <c r="K554" s="25">
        <f t="shared" si="183"/>
        <v>5828979.1875366597</v>
      </c>
      <c r="L554" s="14">
        <f t="shared" si="185"/>
        <v>531826.23268374102</v>
      </c>
      <c r="M554" s="14">
        <f t="shared" si="198"/>
        <v>-6882.7257548300504</v>
      </c>
      <c r="N554" s="14">
        <f t="shared" si="199"/>
        <v>2349.4045697849901</v>
      </c>
      <c r="O554" s="25">
        <f t="shared" si="186"/>
        <v>161.532564451876</v>
      </c>
      <c r="P554" s="14">
        <f t="shared" si="200"/>
        <v>7272.6622119226404</v>
      </c>
      <c r="Q554" s="25">
        <f t="shared" si="193"/>
        <v>284.216235026135</v>
      </c>
      <c r="R554" s="14">
        <f t="shared" si="201"/>
        <v>2.23969410050465</v>
      </c>
      <c r="S554" s="27">
        <f t="shared" si="194"/>
        <v>163.32454000000001</v>
      </c>
      <c r="T554" s="27">
        <f t="shared" si="195"/>
        <v>1.89669666666667</v>
      </c>
      <c r="U554" s="16">
        <f t="shared" si="187"/>
        <v>-1.7919755481240101</v>
      </c>
      <c r="V554" s="16">
        <f t="shared" si="188"/>
        <v>0.34299743383797998</v>
      </c>
      <c r="W554" s="56">
        <f t="shared" si="189"/>
        <v>58356.048000000003</v>
      </c>
      <c r="X554" s="51">
        <f t="shared" si="196"/>
        <v>69156.047999999995</v>
      </c>
      <c r="Y554" s="51">
        <f t="shared" si="197"/>
        <v>156.047999999995</v>
      </c>
      <c r="Z554" s="52">
        <f t="shared" si="190"/>
        <v>-107.518532887441</v>
      </c>
      <c r="AA554" s="52">
        <f t="shared" si="191"/>
        <v>20.579846030278802</v>
      </c>
      <c r="AB554" s="48">
        <f t="shared" si="192"/>
        <v>72.726622119226406</v>
      </c>
      <c r="AC554" s="48"/>
      <c r="AD554" s="48"/>
    </row>
    <row r="555" spans="1:30" x14ac:dyDescent="0.3">
      <c r="A555" s="10">
        <v>461279</v>
      </c>
      <c r="B555" s="10">
        <v>3098.3580000000002</v>
      </c>
      <c r="C555" s="10" t="s">
        <v>1226</v>
      </c>
      <c r="D555" s="10" t="s">
        <v>1227</v>
      </c>
      <c r="E555" s="10">
        <v>287</v>
      </c>
      <c r="F555" s="12">
        <f t="shared" si="184"/>
        <v>292.5</v>
      </c>
      <c r="H555" s="13">
        <f t="shared" si="181"/>
        <v>39.4695416666667</v>
      </c>
      <c r="I555" s="14">
        <f t="shared" si="182"/>
        <v>52.588094444444401</v>
      </c>
      <c r="J555" s="29">
        <f t="shared" si="180"/>
        <v>0.4695416666667</v>
      </c>
      <c r="K555" s="25">
        <f t="shared" si="183"/>
        <v>5828988.44243808</v>
      </c>
      <c r="L555" s="14">
        <f t="shared" si="185"/>
        <v>531823.34835890704</v>
      </c>
      <c r="M555" s="14">
        <f t="shared" si="198"/>
        <v>-6873.4708534097199</v>
      </c>
      <c r="N555" s="14">
        <f t="shared" si="199"/>
        <v>2346.5202449510102</v>
      </c>
      <c r="O555" s="25">
        <f t="shared" si="186"/>
        <v>161.53051272707</v>
      </c>
      <c r="P555" s="14">
        <f t="shared" si="200"/>
        <v>7262.9717631722797</v>
      </c>
      <c r="Q555" s="25">
        <f t="shared" si="193"/>
        <v>284.22729700745901</v>
      </c>
      <c r="R555" s="14">
        <f t="shared" si="201"/>
        <v>2.2427712176777299</v>
      </c>
      <c r="S555" s="27">
        <f t="shared" si="194"/>
        <v>163.32454000000001</v>
      </c>
      <c r="T555" s="27">
        <f t="shared" si="195"/>
        <v>1.89669666666667</v>
      </c>
      <c r="U555" s="16">
        <f t="shared" si="187"/>
        <v>-1.79402727293001</v>
      </c>
      <c r="V555" s="16">
        <f t="shared" si="188"/>
        <v>0.34607455101105999</v>
      </c>
      <c r="W555" s="56">
        <f t="shared" si="189"/>
        <v>58356.127999999997</v>
      </c>
      <c r="X555" s="51">
        <f t="shared" si="196"/>
        <v>69156.127999999997</v>
      </c>
      <c r="Y555" s="51">
        <f t="shared" si="197"/>
        <v>156.127999999997</v>
      </c>
      <c r="Z555" s="52">
        <f t="shared" si="190"/>
        <v>-107.641636375801</v>
      </c>
      <c r="AA555" s="52">
        <f t="shared" si="191"/>
        <v>20.764473060663601</v>
      </c>
      <c r="AB555" s="48">
        <f t="shared" si="192"/>
        <v>72.629717631722798</v>
      </c>
      <c r="AC555" s="48"/>
      <c r="AD555" s="48"/>
    </row>
    <row r="556" spans="1:30" x14ac:dyDescent="0.3">
      <c r="A556" s="10">
        <v>461607</v>
      </c>
      <c r="B556" s="10">
        <v>3100.558</v>
      </c>
      <c r="C556" s="10" t="s">
        <v>1228</v>
      </c>
      <c r="D556" s="10" t="s">
        <v>1229</v>
      </c>
      <c r="E556" s="10">
        <v>276</v>
      </c>
      <c r="F556" s="12">
        <f t="shared" si="184"/>
        <v>281.5</v>
      </c>
      <c r="H556" s="13">
        <f t="shared" si="181"/>
        <v>39.468575000000001</v>
      </c>
      <c r="I556" s="14">
        <f t="shared" si="182"/>
        <v>52.589686111111099</v>
      </c>
      <c r="J556" s="29">
        <f t="shared" si="180"/>
        <v>0.46857500000000102</v>
      </c>
      <c r="K556" s="25">
        <f t="shared" si="183"/>
        <v>5829165.1361745503</v>
      </c>
      <c r="L556" s="14">
        <f t="shared" si="185"/>
        <v>531756.68199576403</v>
      </c>
      <c r="M556" s="14">
        <f t="shared" si="198"/>
        <v>-6696.77711693942</v>
      </c>
      <c r="N556" s="14">
        <f t="shared" si="199"/>
        <v>2279.8538818079901</v>
      </c>
      <c r="O556" s="25">
        <f t="shared" si="186"/>
        <v>161.57914835961299</v>
      </c>
      <c r="P556" s="14">
        <f t="shared" si="200"/>
        <v>7074.2177996127903</v>
      </c>
      <c r="Q556" s="25">
        <f t="shared" si="193"/>
        <v>273.439824514973</v>
      </c>
      <c r="R556" s="14">
        <f t="shared" si="201"/>
        <v>2.2152062855730601</v>
      </c>
      <c r="S556" s="27">
        <f t="shared" si="194"/>
        <v>163.32454000000001</v>
      </c>
      <c r="T556" s="27">
        <f t="shared" si="195"/>
        <v>1.89669666666667</v>
      </c>
      <c r="U556" s="16">
        <f t="shared" si="187"/>
        <v>-1.74539164038703</v>
      </c>
      <c r="V556" s="16">
        <f t="shared" si="188"/>
        <v>0.31850961890639001</v>
      </c>
      <c r="W556" s="56">
        <f t="shared" si="189"/>
        <v>58358.328000000001</v>
      </c>
      <c r="X556" s="51">
        <f t="shared" si="196"/>
        <v>69158.327999999994</v>
      </c>
      <c r="Y556" s="51">
        <f t="shared" si="197"/>
        <v>158.32799999999401</v>
      </c>
      <c r="Z556" s="52">
        <f t="shared" si="190"/>
        <v>-104.723498423222</v>
      </c>
      <c r="AA556" s="52">
        <f t="shared" si="191"/>
        <v>19.110577134383401</v>
      </c>
      <c r="AB556" s="48">
        <f t="shared" si="192"/>
        <v>70.742177996127893</v>
      </c>
      <c r="AC556" s="48"/>
      <c r="AD556" s="48"/>
    </row>
    <row r="557" spans="1:30" x14ac:dyDescent="0.3">
      <c r="A557" s="10">
        <v>461619</v>
      </c>
      <c r="B557" s="10">
        <v>3100.6379999999999</v>
      </c>
      <c r="C557" s="10" t="s">
        <v>1228</v>
      </c>
      <c r="D557" s="10" t="s">
        <v>1229</v>
      </c>
      <c r="E557" s="10">
        <v>275</v>
      </c>
      <c r="F557" s="12">
        <f t="shared" si="184"/>
        <v>280.5</v>
      </c>
      <c r="H557" s="13">
        <f t="shared" si="181"/>
        <v>39.468575000000001</v>
      </c>
      <c r="I557" s="14">
        <f t="shared" si="182"/>
        <v>52.589686111111099</v>
      </c>
      <c r="J557" s="29">
        <f t="shared" si="180"/>
        <v>0.46857500000000102</v>
      </c>
      <c r="K557" s="25">
        <f t="shared" si="183"/>
        <v>5829165.1361745503</v>
      </c>
      <c r="L557" s="14">
        <f t="shared" si="185"/>
        <v>531756.68199576403</v>
      </c>
      <c r="M557" s="14">
        <f t="shared" si="198"/>
        <v>-6696.77711693942</v>
      </c>
      <c r="N557" s="14">
        <f t="shared" si="199"/>
        <v>2279.8538818079901</v>
      </c>
      <c r="O557" s="25">
        <f t="shared" si="186"/>
        <v>161.57914835961299</v>
      </c>
      <c r="P557" s="14">
        <f t="shared" si="200"/>
        <v>7074.2177996127903</v>
      </c>
      <c r="Q557" s="25">
        <f t="shared" si="193"/>
        <v>272.439824514973</v>
      </c>
      <c r="R557" s="14">
        <f t="shared" si="201"/>
        <v>2.2071010117462002</v>
      </c>
      <c r="S557" s="27">
        <f t="shared" si="194"/>
        <v>163.32454000000001</v>
      </c>
      <c r="T557" s="27">
        <f t="shared" si="195"/>
        <v>1.89669666666667</v>
      </c>
      <c r="U557" s="16">
        <f t="shared" si="187"/>
        <v>-1.74539164038703</v>
      </c>
      <c r="V557" s="16">
        <f t="shared" si="188"/>
        <v>0.31040434507953002</v>
      </c>
      <c r="W557" s="56">
        <f t="shared" si="189"/>
        <v>58358.408000000003</v>
      </c>
      <c r="X557" s="51">
        <f t="shared" si="196"/>
        <v>69158.407999999996</v>
      </c>
      <c r="Y557" s="51">
        <f t="shared" si="197"/>
        <v>158.40799999999601</v>
      </c>
      <c r="Z557" s="52">
        <f t="shared" si="190"/>
        <v>-104.723498423222</v>
      </c>
      <c r="AA557" s="52">
        <f t="shared" si="191"/>
        <v>18.6242607047718</v>
      </c>
      <c r="AB557" s="48">
        <f t="shared" si="192"/>
        <v>70.742177996127893</v>
      </c>
      <c r="AC557" s="48"/>
      <c r="AD557" s="48"/>
    </row>
    <row r="558" spans="1:30" x14ac:dyDescent="0.3">
      <c r="A558" s="10">
        <v>461743</v>
      </c>
      <c r="B558" s="10">
        <v>3101.4780000000001</v>
      </c>
      <c r="C558" s="10" t="s">
        <v>1230</v>
      </c>
      <c r="D558" s="10" t="s">
        <v>1231</v>
      </c>
      <c r="E558" s="10">
        <v>270</v>
      </c>
      <c r="F558" s="12">
        <f t="shared" si="184"/>
        <v>275.5</v>
      </c>
      <c r="H558" s="13">
        <f t="shared" si="181"/>
        <v>39.468188888888903</v>
      </c>
      <c r="I558" s="14">
        <f t="shared" si="182"/>
        <v>52.590327777777802</v>
      </c>
      <c r="J558" s="29">
        <f t="shared" si="180"/>
        <v>0.46818888888890298</v>
      </c>
      <c r="K558" s="25">
        <f t="shared" si="183"/>
        <v>5829236.37057357</v>
      </c>
      <c r="L558" s="14">
        <f t="shared" si="185"/>
        <v>531730.05081156199</v>
      </c>
      <c r="M558" s="14">
        <f t="shared" si="198"/>
        <v>-6625.5427179196804</v>
      </c>
      <c r="N558" s="14">
        <f t="shared" si="199"/>
        <v>2253.2226976059601</v>
      </c>
      <c r="O558" s="25">
        <f t="shared" si="186"/>
        <v>161.59759516240101</v>
      </c>
      <c r="P558" s="14">
        <f t="shared" si="200"/>
        <v>6998.2018284688802</v>
      </c>
      <c r="Q558" s="25">
        <f t="shared" si="193"/>
        <v>267.52383406749698</v>
      </c>
      <c r="R558" s="14">
        <f t="shared" si="201"/>
        <v>2.1908088226115399</v>
      </c>
      <c r="S558" s="27">
        <f t="shared" si="194"/>
        <v>163.32454000000001</v>
      </c>
      <c r="T558" s="27">
        <f t="shared" si="195"/>
        <v>1.89669666666667</v>
      </c>
      <c r="U558" s="16">
        <f t="shared" si="187"/>
        <v>-1.72694483759901</v>
      </c>
      <c r="V558" s="16">
        <f t="shared" si="188"/>
        <v>0.29411215594487</v>
      </c>
      <c r="W558" s="56">
        <f t="shared" si="189"/>
        <v>58359.248</v>
      </c>
      <c r="X558" s="51">
        <f t="shared" si="196"/>
        <v>69159.248000000007</v>
      </c>
      <c r="Y558" s="51">
        <f t="shared" si="197"/>
        <v>159.24800000000701</v>
      </c>
      <c r="Z558" s="52">
        <f t="shared" si="190"/>
        <v>-103.61669025594099</v>
      </c>
      <c r="AA558" s="52">
        <f t="shared" si="191"/>
        <v>17.646729356692202</v>
      </c>
      <c r="AB558" s="48">
        <f t="shared" si="192"/>
        <v>69.982018284688806</v>
      </c>
      <c r="AC558" s="48"/>
      <c r="AD558" s="48"/>
    </row>
    <row r="559" spans="1:30" x14ac:dyDescent="0.3">
      <c r="A559" s="10">
        <v>461755</v>
      </c>
      <c r="B559" s="10">
        <v>3101.558</v>
      </c>
      <c r="C559" s="10" t="s">
        <v>1232</v>
      </c>
      <c r="D559" s="10" t="s">
        <v>1233</v>
      </c>
      <c r="E559" s="10">
        <v>270</v>
      </c>
      <c r="F559" s="12">
        <f t="shared" si="184"/>
        <v>275.5</v>
      </c>
      <c r="H559" s="13">
        <f t="shared" si="181"/>
        <v>39.468144444444398</v>
      </c>
      <c r="I559" s="14">
        <f t="shared" si="182"/>
        <v>52.590394444444399</v>
      </c>
      <c r="J559" s="29">
        <f t="shared" si="180"/>
        <v>0.46814444444439801</v>
      </c>
      <c r="K559" s="25">
        <f t="shared" si="183"/>
        <v>5829243.7696545497</v>
      </c>
      <c r="L559" s="14">
        <f t="shared" si="185"/>
        <v>531726.99059616099</v>
      </c>
      <c r="M559" s="14">
        <f t="shared" si="198"/>
        <v>-6618.1436369400399</v>
      </c>
      <c r="N559" s="14">
        <f t="shared" si="199"/>
        <v>2250.1624822049598</v>
      </c>
      <c r="O559" s="25">
        <f t="shared" si="186"/>
        <v>161.601816089202</v>
      </c>
      <c r="P559" s="14">
        <f t="shared" si="200"/>
        <v>6990.2114700123902</v>
      </c>
      <c r="Q559" s="25">
        <f t="shared" si="193"/>
        <v>267.53261195004899</v>
      </c>
      <c r="R559" s="14">
        <f t="shared" si="201"/>
        <v>2.19338631302776</v>
      </c>
      <c r="S559" s="27">
        <f t="shared" si="194"/>
        <v>163.32454000000001</v>
      </c>
      <c r="T559" s="27">
        <f t="shared" si="195"/>
        <v>1.89669666666667</v>
      </c>
      <c r="U559" s="16">
        <f t="shared" si="187"/>
        <v>-1.7227239107980099</v>
      </c>
      <c r="V559" s="16">
        <f t="shared" si="188"/>
        <v>0.29668964636109002</v>
      </c>
      <c r="W559" s="56">
        <f t="shared" si="189"/>
        <v>58359.328000000001</v>
      </c>
      <c r="X559" s="51">
        <f t="shared" si="196"/>
        <v>69159.327999999994</v>
      </c>
      <c r="Y559" s="51">
        <f t="shared" si="197"/>
        <v>159.32799999999401</v>
      </c>
      <c r="Z559" s="52">
        <f t="shared" si="190"/>
        <v>-103.36343464788099</v>
      </c>
      <c r="AA559" s="52">
        <f t="shared" si="191"/>
        <v>17.801378781665399</v>
      </c>
      <c r="AB559" s="48">
        <f t="shared" si="192"/>
        <v>69.902114700123903</v>
      </c>
      <c r="AC559" s="48"/>
      <c r="AD559" s="48"/>
    </row>
    <row r="560" spans="1:30" x14ac:dyDescent="0.3">
      <c r="A560" s="10">
        <v>461891</v>
      </c>
      <c r="B560" s="10">
        <v>3102.4780000000001</v>
      </c>
      <c r="C560" s="10" t="s">
        <v>1234</v>
      </c>
      <c r="D560" s="10" t="s">
        <v>1235</v>
      </c>
      <c r="E560" s="10">
        <v>266</v>
      </c>
      <c r="F560" s="12">
        <f t="shared" si="184"/>
        <v>271.5</v>
      </c>
      <c r="H560" s="13">
        <f t="shared" si="181"/>
        <v>39.467780555555599</v>
      </c>
      <c r="I560" s="14">
        <f t="shared" si="182"/>
        <v>52.591058333333301</v>
      </c>
      <c r="J560" s="29">
        <f t="shared" si="180"/>
        <v>0.467780555555599</v>
      </c>
      <c r="K560" s="25">
        <f t="shared" si="183"/>
        <v>5829317.4868644001</v>
      </c>
      <c r="L560" s="14">
        <f t="shared" si="185"/>
        <v>531701.85022736003</v>
      </c>
      <c r="M560" s="14">
        <f t="shared" si="198"/>
        <v>-6544.4264270896001</v>
      </c>
      <c r="N560" s="14">
        <f t="shared" si="199"/>
        <v>2225.0221134039998</v>
      </c>
      <c r="O560" s="25">
        <f t="shared" si="186"/>
        <v>161.602417133356</v>
      </c>
      <c r="P560" s="14">
        <f t="shared" si="200"/>
        <v>6912.3252719128895</v>
      </c>
      <c r="Q560" s="25">
        <f t="shared" si="193"/>
        <v>263.61764927785498</v>
      </c>
      <c r="R560" s="14">
        <f t="shared" si="201"/>
        <v>2.1856382486691599</v>
      </c>
      <c r="S560" s="27">
        <f t="shared" si="194"/>
        <v>163.32454000000001</v>
      </c>
      <c r="T560" s="27">
        <f t="shared" si="195"/>
        <v>1.89669666666667</v>
      </c>
      <c r="U560" s="16">
        <f t="shared" si="187"/>
        <v>-1.72212286664401</v>
      </c>
      <c r="V560" s="16">
        <f t="shared" si="188"/>
        <v>0.28894158200248998</v>
      </c>
      <c r="W560" s="56">
        <f t="shared" si="189"/>
        <v>58360.248</v>
      </c>
      <c r="X560" s="51">
        <f t="shared" si="196"/>
        <v>69160.248000000007</v>
      </c>
      <c r="Y560" s="51">
        <f t="shared" si="197"/>
        <v>160.24800000000701</v>
      </c>
      <c r="Z560" s="52">
        <f t="shared" si="190"/>
        <v>-103.327371998641</v>
      </c>
      <c r="AA560" s="52">
        <f t="shared" si="191"/>
        <v>17.336494920149399</v>
      </c>
      <c r="AB560" s="48">
        <f t="shared" si="192"/>
        <v>69.123252719128899</v>
      </c>
      <c r="AC560" s="48"/>
      <c r="AD560" s="48"/>
    </row>
    <row r="561" spans="1:30" x14ac:dyDescent="0.3">
      <c r="A561" s="10">
        <v>461903</v>
      </c>
      <c r="B561" s="10">
        <v>3102.558</v>
      </c>
      <c r="C561" s="10" t="s">
        <v>1236</v>
      </c>
      <c r="D561" s="10" t="s">
        <v>1237</v>
      </c>
      <c r="E561" s="10">
        <v>266</v>
      </c>
      <c r="F561" s="12">
        <f t="shared" si="184"/>
        <v>271.5</v>
      </c>
      <c r="H561" s="13">
        <f t="shared" si="181"/>
        <v>39.467736111111101</v>
      </c>
      <c r="I561" s="14">
        <f t="shared" si="182"/>
        <v>52.591122222222197</v>
      </c>
      <c r="J561" s="29">
        <f t="shared" si="180"/>
        <v>0.46773611111110103</v>
      </c>
      <c r="K561" s="25">
        <f t="shared" si="183"/>
        <v>5829324.5768539403</v>
      </c>
      <c r="L561" s="14">
        <f t="shared" si="185"/>
        <v>531698.79210798501</v>
      </c>
      <c r="M561" s="14">
        <f t="shared" si="198"/>
        <v>-6537.3364375494402</v>
      </c>
      <c r="N561" s="14">
        <f t="shared" si="199"/>
        <v>2221.9639940289699</v>
      </c>
      <c r="O561" s="25">
        <f t="shared" si="186"/>
        <v>161.60750511010701</v>
      </c>
      <c r="P561" s="14">
        <f t="shared" si="200"/>
        <v>6904.6282802532396</v>
      </c>
      <c r="Q561" s="25">
        <f t="shared" si="193"/>
        <v>263.62600123662997</v>
      </c>
      <c r="R561" s="14">
        <f t="shared" si="201"/>
        <v>2.18814524806647</v>
      </c>
      <c r="S561" s="27">
        <f t="shared" si="194"/>
        <v>163.32454000000001</v>
      </c>
      <c r="T561" s="27">
        <f t="shared" si="195"/>
        <v>1.89669666666667</v>
      </c>
      <c r="U561" s="16">
        <f t="shared" si="187"/>
        <v>-1.7170348898929999</v>
      </c>
      <c r="V561" s="16">
        <f t="shared" si="188"/>
        <v>0.29144858139980001</v>
      </c>
      <c r="W561" s="56">
        <f t="shared" si="189"/>
        <v>58360.328000000001</v>
      </c>
      <c r="X561" s="51">
        <f t="shared" si="196"/>
        <v>69160.327999999994</v>
      </c>
      <c r="Y561" s="51">
        <f t="shared" si="197"/>
        <v>160.32799999999401</v>
      </c>
      <c r="Z561" s="52">
        <f t="shared" si="190"/>
        <v>-103.02209339357999</v>
      </c>
      <c r="AA561" s="52">
        <f t="shared" si="191"/>
        <v>17.486914883988</v>
      </c>
      <c r="AB561" s="48">
        <f t="shared" si="192"/>
        <v>69.046282802532403</v>
      </c>
      <c r="AC561" s="48"/>
      <c r="AD561" s="48"/>
    </row>
    <row r="562" spans="1:30" x14ac:dyDescent="0.3">
      <c r="A562" s="10">
        <v>461921</v>
      </c>
      <c r="B562" s="10">
        <v>3102.6779999999999</v>
      </c>
      <c r="C562" s="10" t="s">
        <v>1238</v>
      </c>
      <c r="D562" s="10" t="s">
        <v>1239</v>
      </c>
      <c r="E562" s="10">
        <v>265</v>
      </c>
      <c r="F562" s="12">
        <f t="shared" si="184"/>
        <v>270.5</v>
      </c>
      <c r="H562" s="13">
        <f t="shared" si="181"/>
        <v>39.467694444444398</v>
      </c>
      <c r="I562" s="14">
        <f t="shared" si="182"/>
        <v>52.591183333333298</v>
      </c>
      <c r="J562" s="29">
        <f t="shared" si="180"/>
        <v>0.46769444444439801</v>
      </c>
      <c r="K562" s="25">
        <f t="shared" si="183"/>
        <v>5829331.3589563901</v>
      </c>
      <c r="L562" s="14">
        <f t="shared" si="185"/>
        <v>531695.92425211705</v>
      </c>
      <c r="M562" s="14">
        <f t="shared" si="198"/>
        <v>-6530.5543350996404</v>
      </c>
      <c r="N562" s="14">
        <f t="shared" si="199"/>
        <v>2219.09613816103</v>
      </c>
      <c r="O562" s="25">
        <f t="shared" si="186"/>
        <v>161.61193080044899</v>
      </c>
      <c r="P562" s="14">
        <f t="shared" si="200"/>
        <v>6897.2840737561301</v>
      </c>
      <c r="Q562" s="25">
        <f t="shared" si="193"/>
        <v>262.63396171555002</v>
      </c>
      <c r="R562" s="14">
        <f t="shared" si="201"/>
        <v>2.1822294318546098</v>
      </c>
      <c r="S562" s="27">
        <f t="shared" si="194"/>
        <v>163.32454000000001</v>
      </c>
      <c r="T562" s="27">
        <f t="shared" si="195"/>
        <v>1.89669666666667</v>
      </c>
      <c r="U562" s="16">
        <f t="shared" si="187"/>
        <v>-1.71260919955103</v>
      </c>
      <c r="V562" s="16">
        <f t="shared" si="188"/>
        <v>0.28553276518794002</v>
      </c>
      <c r="W562" s="56">
        <f t="shared" si="189"/>
        <v>58360.447999999997</v>
      </c>
      <c r="X562" s="51">
        <f t="shared" si="196"/>
        <v>69160.448000000004</v>
      </c>
      <c r="Y562" s="51">
        <f t="shared" si="197"/>
        <v>160.44800000000399</v>
      </c>
      <c r="Z562" s="52">
        <f t="shared" si="190"/>
        <v>-102.756551973062</v>
      </c>
      <c r="AA562" s="52">
        <f t="shared" si="191"/>
        <v>17.131965911276399</v>
      </c>
      <c r="AB562" s="48">
        <f t="shared" si="192"/>
        <v>68.972840737561299</v>
      </c>
      <c r="AC562" s="48"/>
      <c r="AD562" s="48"/>
    </row>
    <row r="563" spans="1:30" x14ac:dyDescent="0.3">
      <c r="A563" s="10">
        <v>461933</v>
      </c>
      <c r="B563" s="10">
        <v>3102.7579999999998</v>
      </c>
      <c r="C563" s="10" t="s">
        <v>1240</v>
      </c>
      <c r="D563" s="10" t="s">
        <v>1241</v>
      </c>
      <c r="E563" s="10">
        <v>265</v>
      </c>
      <c r="F563" s="12">
        <f t="shared" si="184"/>
        <v>270.5</v>
      </c>
      <c r="H563" s="13">
        <f t="shared" si="181"/>
        <v>39.467655555555602</v>
      </c>
      <c r="I563" s="14">
        <f t="shared" si="182"/>
        <v>52.591275000000003</v>
      </c>
      <c r="J563" s="29">
        <f t="shared" si="180"/>
        <v>0.46765555555560201</v>
      </c>
      <c r="K563" s="25">
        <f t="shared" si="183"/>
        <v>5829341.5424874602</v>
      </c>
      <c r="L563" s="14">
        <f t="shared" si="185"/>
        <v>531693.22260908701</v>
      </c>
      <c r="M563" s="14">
        <f t="shared" si="198"/>
        <v>-6520.3708040295096</v>
      </c>
      <c r="N563" s="14">
        <f t="shared" si="199"/>
        <v>2216.39449513098</v>
      </c>
      <c r="O563" s="25">
        <f t="shared" si="186"/>
        <v>161.60595394006501</v>
      </c>
      <c r="P563" s="14">
        <f t="shared" si="200"/>
        <v>6886.7728276811404</v>
      </c>
      <c r="Q563" s="25">
        <f t="shared" si="193"/>
        <v>262.645340249588</v>
      </c>
      <c r="R563" s="14">
        <f t="shared" si="201"/>
        <v>2.1856565073632099</v>
      </c>
      <c r="S563" s="27">
        <f t="shared" si="194"/>
        <v>163.32454000000001</v>
      </c>
      <c r="T563" s="27">
        <f t="shared" si="195"/>
        <v>1.89669666666667</v>
      </c>
      <c r="U563" s="16">
        <f t="shared" si="187"/>
        <v>-1.71858605993501</v>
      </c>
      <c r="V563" s="16">
        <f t="shared" si="188"/>
        <v>0.28895984069654002</v>
      </c>
      <c r="W563" s="56">
        <f t="shared" si="189"/>
        <v>58360.527999999998</v>
      </c>
      <c r="X563" s="51">
        <f t="shared" si="196"/>
        <v>69160.528000000006</v>
      </c>
      <c r="Y563" s="51">
        <f t="shared" si="197"/>
        <v>160.52800000000599</v>
      </c>
      <c r="Z563" s="52">
        <f t="shared" si="190"/>
        <v>-103.115163596101</v>
      </c>
      <c r="AA563" s="52">
        <f t="shared" si="191"/>
        <v>17.3375904417924</v>
      </c>
      <c r="AB563" s="48">
        <f t="shared" si="192"/>
        <v>68.867728276811405</v>
      </c>
      <c r="AC563" s="48"/>
      <c r="AD563" s="48"/>
    </row>
    <row r="564" spans="1:30" x14ac:dyDescent="0.3">
      <c r="A564" s="10">
        <v>461945</v>
      </c>
      <c r="B564" s="10">
        <v>3102.8380000000002</v>
      </c>
      <c r="C564" s="10" t="s">
        <v>1242</v>
      </c>
      <c r="D564" s="10" t="s">
        <v>1243</v>
      </c>
      <c r="E564" s="10">
        <v>264</v>
      </c>
      <c r="F564" s="12">
        <f t="shared" si="184"/>
        <v>269.5</v>
      </c>
      <c r="H564" s="13">
        <f t="shared" si="181"/>
        <v>39.467611111111097</v>
      </c>
      <c r="I564" s="14">
        <f t="shared" si="182"/>
        <v>52.591338888888899</v>
      </c>
      <c r="J564" s="29">
        <f t="shared" si="180"/>
        <v>0.46761111111109699</v>
      </c>
      <c r="K564" s="25">
        <f t="shared" si="183"/>
        <v>5829348.6324825604</v>
      </c>
      <c r="L564" s="14">
        <f t="shared" si="185"/>
        <v>531690.16451674001</v>
      </c>
      <c r="M564" s="14">
        <f t="shared" si="198"/>
        <v>-6513.2808089293503</v>
      </c>
      <c r="N564" s="14">
        <f t="shared" si="199"/>
        <v>2213.3364027839898</v>
      </c>
      <c r="O564" s="25">
        <f t="shared" si="186"/>
        <v>161.611064545452</v>
      </c>
      <c r="P564" s="14">
        <f t="shared" si="200"/>
        <v>6879.0758774603</v>
      </c>
      <c r="Q564" s="25">
        <f t="shared" si="193"/>
        <v>261.65366127252003</v>
      </c>
      <c r="R564" s="14">
        <f t="shared" si="201"/>
        <v>2.17983752016303</v>
      </c>
      <c r="S564" s="27">
        <f t="shared" si="194"/>
        <v>163.32454000000001</v>
      </c>
      <c r="T564" s="27">
        <f t="shared" si="195"/>
        <v>1.89669666666667</v>
      </c>
      <c r="U564" s="16">
        <f t="shared" si="187"/>
        <v>-1.71347545454802</v>
      </c>
      <c r="V564" s="16">
        <f t="shared" si="188"/>
        <v>0.28314085349635998</v>
      </c>
      <c r="W564" s="56">
        <f t="shared" si="189"/>
        <v>58360.608</v>
      </c>
      <c r="X564" s="51">
        <f t="shared" si="196"/>
        <v>69160.607999999993</v>
      </c>
      <c r="Y564" s="51">
        <f t="shared" si="197"/>
        <v>160.60799999999301</v>
      </c>
      <c r="Z564" s="52">
        <f t="shared" si="190"/>
        <v>-102.80852727288099</v>
      </c>
      <c r="AA564" s="52">
        <f t="shared" si="191"/>
        <v>16.988451209781601</v>
      </c>
      <c r="AB564" s="48">
        <f t="shared" si="192"/>
        <v>68.790758774603006</v>
      </c>
      <c r="AC564" s="48"/>
      <c r="AD564" s="48"/>
    </row>
    <row r="565" spans="1:30" x14ac:dyDescent="0.3">
      <c r="A565" s="10">
        <v>461957</v>
      </c>
      <c r="B565" s="10">
        <v>3102.9180000000001</v>
      </c>
      <c r="C565" s="10" t="s">
        <v>1244</v>
      </c>
      <c r="D565" s="10" t="s">
        <v>1245</v>
      </c>
      <c r="E565" s="10">
        <v>264</v>
      </c>
      <c r="F565" s="12">
        <f t="shared" si="184"/>
        <v>269.5</v>
      </c>
      <c r="H565" s="13">
        <f t="shared" si="181"/>
        <v>39.467588888888898</v>
      </c>
      <c r="I565" s="14">
        <f t="shared" si="182"/>
        <v>52.5914</v>
      </c>
      <c r="J565" s="29">
        <f t="shared" si="180"/>
        <v>0.46758888888889799</v>
      </c>
      <c r="K565" s="25">
        <f t="shared" si="183"/>
        <v>5829355.4231324596</v>
      </c>
      <c r="L565" s="14">
        <f t="shared" si="185"/>
        <v>531688.61443361302</v>
      </c>
      <c r="M565" s="14">
        <f t="shared" si="198"/>
        <v>-6506.4901590300697</v>
      </c>
      <c r="N565" s="14">
        <f t="shared" si="199"/>
        <v>2211.7863196569901</v>
      </c>
      <c r="O565" s="25">
        <f t="shared" si="186"/>
        <v>161.605084735274</v>
      </c>
      <c r="P565" s="14">
        <f t="shared" si="200"/>
        <v>6872.1476201677297</v>
      </c>
      <c r="Q565" s="25">
        <f t="shared" si="193"/>
        <v>261.66114331886399</v>
      </c>
      <c r="R565" s="14">
        <f t="shared" si="201"/>
        <v>2.1820986441596699</v>
      </c>
      <c r="S565" s="27">
        <f t="shared" si="194"/>
        <v>163.32454000000001</v>
      </c>
      <c r="T565" s="27">
        <f t="shared" si="195"/>
        <v>1.89669666666667</v>
      </c>
      <c r="U565" s="16">
        <f t="shared" si="187"/>
        <v>-1.71945526472601</v>
      </c>
      <c r="V565" s="16">
        <f t="shared" si="188"/>
        <v>0.285401977493</v>
      </c>
      <c r="W565" s="56">
        <f t="shared" si="189"/>
        <v>58360.688000000002</v>
      </c>
      <c r="X565" s="51">
        <f t="shared" si="196"/>
        <v>69160.687999999995</v>
      </c>
      <c r="Y565" s="51">
        <f t="shared" si="197"/>
        <v>160.68799999999499</v>
      </c>
      <c r="Z565" s="52">
        <f t="shared" si="190"/>
        <v>-103.167315883561</v>
      </c>
      <c r="AA565" s="52">
        <f t="shared" si="191"/>
        <v>17.124118649580002</v>
      </c>
      <c r="AB565" s="48">
        <f t="shared" si="192"/>
        <v>68.721476201677305</v>
      </c>
      <c r="AC565" s="48"/>
      <c r="AD565" s="48"/>
    </row>
    <row r="566" spans="1:30" x14ac:dyDescent="0.3">
      <c r="A566" s="10">
        <v>461969</v>
      </c>
      <c r="B566" s="10">
        <v>3102.998</v>
      </c>
      <c r="C566" s="10" t="s">
        <v>1244</v>
      </c>
      <c r="D566" s="10" t="s">
        <v>1245</v>
      </c>
      <c r="E566" s="10">
        <v>263</v>
      </c>
      <c r="F566" s="12">
        <f t="shared" si="184"/>
        <v>268.5</v>
      </c>
      <c r="H566" s="13">
        <f t="shared" si="181"/>
        <v>39.467588888888898</v>
      </c>
      <c r="I566" s="14">
        <f t="shared" si="182"/>
        <v>52.5914</v>
      </c>
      <c r="J566" s="29">
        <f t="shared" si="180"/>
        <v>0.46758888888889799</v>
      </c>
      <c r="K566" s="25">
        <f t="shared" si="183"/>
        <v>5829355.4231324596</v>
      </c>
      <c r="L566" s="14">
        <f t="shared" si="185"/>
        <v>531688.61443361302</v>
      </c>
      <c r="M566" s="14">
        <f t="shared" si="198"/>
        <v>-6506.4901590300697</v>
      </c>
      <c r="N566" s="14">
        <f t="shared" si="199"/>
        <v>2211.7863196569901</v>
      </c>
      <c r="O566" s="25">
        <f t="shared" si="186"/>
        <v>161.605084735274</v>
      </c>
      <c r="P566" s="14">
        <f t="shared" si="200"/>
        <v>6872.1476201677297</v>
      </c>
      <c r="Q566" s="25">
        <f t="shared" si="193"/>
        <v>260.66114331886399</v>
      </c>
      <c r="R566" s="14">
        <f t="shared" si="201"/>
        <v>2.1737552264475899</v>
      </c>
      <c r="S566" s="27">
        <f t="shared" si="194"/>
        <v>163.32454000000001</v>
      </c>
      <c r="T566" s="27">
        <f t="shared" si="195"/>
        <v>1.89669666666667</v>
      </c>
      <c r="U566" s="16">
        <f t="shared" si="187"/>
        <v>-1.71945526472601</v>
      </c>
      <c r="V566" s="16">
        <f t="shared" si="188"/>
        <v>0.27705855978091998</v>
      </c>
      <c r="W566" s="56">
        <f t="shared" si="189"/>
        <v>58360.767999999996</v>
      </c>
      <c r="X566" s="51">
        <f t="shared" si="196"/>
        <v>69160.767999999996</v>
      </c>
      <c r="Y566" s="51">
        <f t="shared" si="197"/>
        <v>160.76799999999599</v>
      </c>
      <c r="Z566" s="52">
        <f t="shared" si="190"/>
        <v>-103.167315883561</v>
      </c>
      <c r="AA566" s="52">
        <f t="shared" si="191"/>
        <v>16.6235135868552</v>
      </c>
      <c r="AB566" s="48">
        <f t="shared" si="192"/>
        <v>68.721476201677305</v>
      </c>
      <c r="AC566" s="48"/>
      <c r="AD566" s="48"/>
    </row>
    <row r="567" spans="1:30" x14ac:dyDescent="0.3">
      <c r="A567" s="10">
        <v>461975</v>
      </c>
      <c r="B567" s="10">
        <v>3103.038</v>
      </c>
      <c r="C567" s="10" t="s">
        <v>1244</v>
      </c>
      <c r="D567" s="10" t="s">
        <v>1245</v>
      </c>
      <c r="E567" s="10">
        <v>263</v>
      </c>
      <c r="F567" s="12">
        <f t="shared" si="184"/>
        <v>268.5</v>
      </c>
      <c r="H567" s="13">
        <f t="shared" si="181"/>
        <v>39.467588888888898</v>
      </c>
      <c r="I567" s="14">
        <f t="shared" si="182"/>
        <v>52.5914</v>
      </c>
      <c r="J567" s="29">
        <f t="shared" si="180"/>
        <v>0.46758888888889799</v>
      </c>
      <c r="K567" s="25">
        <f t="shared" si="183"/>
        <v>5829355.4231324596</v>
      </c>
      <c r="L567" s="14">
        <f t="shared" si="185"/>
        <v>531688.61443361302</v>
      </c>
      <c r="M567" s="14">
        <f t="shared" si="198"/>
        <v>-6506.4901590300697</v>
      </c>
      <c r="N567" s="14">
        <f t="shared" si="199"/>
        <v>2211.7863196569901</v>
      </c>
      <c r="O567" s="25">
        <f t="shared" si="186"/>
        <v>161.605084735274</v>
      </c>
      <c r="P567" s="14">
        <f t="shared" si="200"/>
        <v>6872.1476201677297</v>
      </c>
      <c r="Q567" s="25">
        <f t="shared" si="193"/>
        <v>260.66114331886399</v>
      </c>
      <c r="R567" s="14">
        <f t="shared" si="201"/>
        <v>2.1737552264475899</v>
      </c>
      <c r="S567" s="27">
        <f t="shared" si="194"/>
        <v>163.32454000000001</v>
      </c>
      <c r="T567" s="27">
        <f t="shared" si="195"/>
        <v>1.89669666666667</v>
      </c>
      <c r="U567" s="16">
        <f t="shared" si="187"/>
        <v>-1.71945526472601</v>
      </c>
      <c r="V567" s="16">
        <f t="shared" si="188"/>
        <v>0.27705855978091998</v>
      </c>
      <c r="W567" s="56">
        <f t="shared" si="189"/>
        <v>58360.807999999997</v>
      </c>
      <c r="X567" s="51">
        <f t="shared" si="196"/>
        <v>69160.808000000005</v>
      </c>
      <c r="Y567" s="51">
        <f t="shared" si="197"/>
        <v>160.80800000000499</v>
      </c>
      <c r="Z567" s="52">
        <f t="shared" si="190"/>
        <v>-103.167315883561</v>
      </c>
      <c r="AA567" s="52">
        <f t="shared" si="191"/>
        <v>16.6235135868552</v>
      </c>
      <c r="AB567" s="48">
        <f t="shared" si="192"/>
        <v>68.721476201677305</v>
      </c>
      <c r="AC567" s="48"/>
      <c r="AD567" s="48"/>
    </row>
    <row r="568" spans="1:30" x14ac:dyDescent="0.3">
      <c r="A568" s="10">
        <v>461987</v>
      </c>
      <c r="B568" s="10">
        <v>3103.1179999999999</v>
      </c>
      <c r="C568" s="10" t="s">
        <v>330</v>
      </c>
      <c r="D568" s="10" t="s">
        <v>1246</v>
      </c>
      <c r="E568" s="10">
        <v>263</v>
      </c>
      <c r="F568" s="12">
        <f t="shared" si="184"/>
        <v>268.5</v>
      </c>
      <c r="H568" s="13">
        <f t="shared" si="181"/>
        <v>39.467547222222201</v>
      </c>
      <c r="I568" s="14">
        <f t="shared" si="182"/>
        <v>52.591486111111102</v>
      </c>
      <c r="J568" s="29">
        <f t="shared" ref="J568:J631" si="202">H568-39</f>
        <v>0.46754722222220102</v>
      </c>
      <c r="K568" s="25">
        <f t="shared" si="183"/>
        <v>5829364.9872282203</v>
      </c>
      <c r="L568" s="14">
        <f t="shared" si="185"/>
        <v>531685.72857640602</v>
      </c>
      <c r="M568" s="14">
        <f t="shared" si="198"/>
        <v>-6496.9260632693704</v>
      </c>
      <c r="N568" s="14">
        <f t="shared" si="199"/>
        <v>2208.9004624499898</v>
      </c>
      <c r="O568" s="25">
        <f t="shared" si="186"/>
        <v>161.60219680751899</v>
      </c>
      <c r="P568" s="14">
        <f t="shared" si="200"/>
        <v>6862.16361832044</v>
      </c>
      <c r="Q568" s="25">
        <f t="shared" si="193"/>
        <v>260.67191210097502</v>
      </c>
      <c r="R568" s="14">
        <f t="shared" si="201"/>
        <v>2.1770093996887998</v>
      </c>
      <c r="S568" s="27">
        <f t="shared" si="194"/>
        <v>163.32454000000001</v>
      </c>
      <c r="T568" s="27">
        <f t="shared" si="195"/>
        <v>1.89669666666667</v>
      </c>
      <c r="U568" s="16">
        <f t="shared" si="187"/>
        <v>-1.72234319248102</v>
      </c>
      <c r="V568" s="16">
        <f t="shared" si="188"/>
        <v>0.28031273302213</v>
      </c>
      <c r="W568" s="56">
        <f t="shared" si="189"/>
        <v>58360.887999999999</v>
      </c>
      <c r="X568" s="51">
        <f t="shared" si="196"/>
        <v>69160.888000000006</v>
      </c>
      <c r="Y568" s="51">
        <f t="shared" si="197"/>
        <v>160.888000000006</v>
      </c>
      <c r="Z568" s="52">
        <f t="shared" si="190"/>
        <v>-103.340591548861</v>
      </c>
      <c r="AA568" s="52">
        <f t="shared" si="191"/>
        <v>16.818763981327798</v>
      </c>
      <c r="AB568" s="48">
        <f t="shared" si="192"/>
        <v>68.621636183204402</v>
      </c>
      <c r="AC568" s="48"/>
      <c r="AD568" s="48"/>
    </row>
    <row r="569" spans="1:30" x14ac:dyDescent="0.3">
      <c r="A569" s="10">
        <v>461999</v>
      </c>
      <c r="B569" s="10">
        <v>3103.1979999999999</v>
      </c>
      <c r="C569" s="10" t="s">
        <v>331</v>
      </c>
      <c r="D569" s="10" t="s">
        <v>1247</v>
      </c>
      <c r="E569" s="10">
        <v>263</v>
      </c>
      <c r="F569" s="12">
        <f t="shared" si="184"/>
        <v>268.5</v>
      </c>
      <c r="H569" s="13">
        <f t="shared" si="181"/>
        <v>39.467502777777803</v>
      </c>
      <c r="I569" s="14">
        <f t="shared" si="182"/>
        <v>52.5915527777778</v>
      </c>
      <c r="J569" s="29">
        <f t="shared" si="202"/>
        <v>0.46750277777780302</v>
      </c>
      <c r="K569" s="25">
        <f t="shared" si="183"/>
        <v>5829372.3863378502</v>
      </c>
      <c r="L569" s="14">
        <f t="shared" si="185"/>
        <v>531682.66850560997</v>
      </c>
      <c r="M569" s="14">
        <f t="shared" si="198"/>
        <v>-6489.5269536394599</v>
      </c>
      <c r="N569" s="14">
        <f t="shared" si="199"/>
        <v>2205.8403916539401</v>
      </c>
      <c r="O569" s="25">
        <f t="shared" si="186"/>
        <v>161.606505652024</v>
      </c>
      <c r="P569" s="14">
        <f t="shared" si="200"/>
        <v>6854.1733210843904</v>
      </c>
      <c r="Q569" s="25">
        <f t="shared" si="193"/>
        <v>260.68051918679799</v>
      </c>
      <c r="R569" s="14">
        <f t="shared" si="201"/>
        <v>2.1796204876465199</v>
      </c>
      <c r="S569" s="27">
        <f t="shared" si="194"/>
        <v>163.32454000000001</v>
      </c>
      <c r="T569" s="27">
        <f t="shared" si="195"/>
        <v>1.89669666666667</v>
      </c>
      <c r="U569" s="16">
        <f t="shared" si="187"/>
        <v>-1.7180343479760201</v>
      </c>
      <c r="V569" s="16">
        <f t="shared" si="188"/>
        <v>0.28292382097985003</v>
      </c>
      <c r="W569" s="56">
        <f t="shared" si="189"/>
        <v>58360.968000000001</v>
      </c>
      <c r="X569" s="51">
        <f t="shared" si="196"/>
        <v>69160.967999999993</v>
      </c>
      <c r="Y569" s="51">
        <f t="shared" si="197"/>
        <v>160.967999999993</v>
      </c>
      <c r="Z569" s="52">
        <f t="shared" si="190"/>
        <v>-103.08206087856099</v>
      </c>
      <c r="AA569" s="52">
        <f t="shared" si="191"/>
        <v>16.975429258790999</v>
      </c>
      <c r="AB569" s="48">
        <f t="shared" si="192"/>
        <v>68.541733210843901</v>
      </c>
      <c r="AC569" s="48"/>
      <c r="AD569" s="48"/>
    </row>
    <row r="570" spans="1:30" x14ac:dyDescent="0.3">
      <c r="A570" s="10">
        <v>462017</v>
      </c>
      <c r="B570" s="10">
        <v>3103.3180000000002</v>
      </c>
      <c r="C570" s="10" t="s">
        <v>332</v>
      </c>
      <c r="D570" s="10" t="s">
        <v>1248</v>
      </c>
      <c r="E570" s="10">
        <v>262</v>
      </c>
      <c r="F570" s="12">
        <f t="shared" si="184"/>
        <v>267.5</v>
      </c>
      <c r="H570" s="13">
        <f t="shared" si="181"/>
        <v>39.467416666666701</v>
      </c>
      <c r="I570" s="14">
        <f t="shared" si="182"/>
        <v>52.591700000000003</v>
      </c>
      <c r="J570" s="29">
        <f t="shared" si="202"/>
        <v>0.46741666666670101</v>
      </c>
      <c r="K570" s="25">
        <f t="shared" si="183"/>
        <v>5829388.7313313596</v>
      </c>
      <c r="L570" s="14">
        <f t="shared" si="185"/>
        <v>531676.72662415903</v>
      </c>
      <c r="M570" s="14">
        <f t="shared" si="198"/>
        <v>-6473.1819601301104</v>
      </c>
      <c r="N570" s="14">
        <f t="shared" si="199"/>
        <v>2199.8985102029901</v>
      </c>
      <c r="O570" s="25">
        <f t="shared" si="186"/>
        <v>161.60956916109501</v>
      </c>
      <c r="P570" s="14">
        <f t="shared" si="200"/>
        <v>6836.7856587834603</v>
      </c>
      <c r="Q570" s="25">
        <f t="shared" si="193"/>
        <v>259.69921438701698</v>
      </c>
      <c r="R570" s="14">
        <f t="shared" si="201"/>
        <v>2.17693669466827</v>
      </c>
      <c r="S570" s="27">
        <f t="shared" si="194"/>
        <v>163.32454000000001</v>
      </c>
      <c r="T570" s="27">
        <f t="shared" si="195"/>
        <v>1.89669666666667</v>
      </c>
      <c r="U570" s="16">
        <f t="shared" si="187"/>
        <v>-1.714970838905</v>
      </c>
      <c r="V570" s="16">
        <f t="shared" si="188"/>
        <v>0.28024002800159997</v>
      </c>
      <c r="W570" s="56">
        <f t="shared" si="189"/>
        <v>58361.088000000003</v>
      </c>
      <c r="X570" s="51">
        <f t="shared" si="196"/>
        <v>69161.088000000003</v>
      </c>
      <c r="Y570" s="51">
        <f t="shared" si="197"/>
        <v>161.08800000000301</v>
      </c>
      <c r="Z570" s="52">
        <f t="shared" si="190"/>
        <v>-102.8982503343</v>
      </c>
      <c r="AA570" s="52">
        <f t="shared" si="191"/>
        <v>16.814401680096001</v>
      </c>
      <c r="AB570" s="48">
        <f t="shared" si="192"/>
        <v>68.367856587834595</v>
      </c>
      <c r="AC570" s="48"/>
      <c r="AD570" s="48"/>
    </row>
    <row r="571" spans="1:30" x14ac:dyDescent="0.3">
      <c r="A571" s="10">
        <v>462029</v>
      </c>
      <c r="B571" s="10">
        <v>3103.3980000000001</v>
      </c>
      <c r="C571" s="10" t="s">
        <v>332</v>
      </c>
      <c r="D571" s="10" t="s">
        <v>1248</v>
      </c>
      <c r="E571" s="10">
        <v>260</v>
      </c>
      <c r="F571" s="12">
        <f t="shared" si="184"/>
        <v>265.5</v>
      </c>
      <c r="H571" s="13">
        <f t="shared" si="181"/>
        <v>39.467416666666701</v>
      </c>
      <c r="I571" s="14">
        <f t="shared" si="182"/>
        <v>52.591700000000003</v>
      </c>
      <c r="J571" s="29">
        <f t="shared" si="202"/>
        <v>0.46741666666670101</v>
      </c>
      <c r="K571" s="25">
        <f t="shared" si="183"/>
        <v>5829388.7313313596</v>
      </c>
      <c r="L571" s="14">
        <f t="shared" si="185"/>
        <v>531676.72662415903</v>
      </c>
      <c r="M571" s="14">
        <f t="shared" si="198"/>
        <v>-6473.1819601301104</v>
      </c>
      <c r="N571" s="14">
        <f t="shared" si="199"/>
        <v>2199.8985102029901</v>
      </c>
      <c r="O571" s="25">
        <f t="shared" si="186"/>
        <v>161.60956916109501</v>
      </c>
      <c r="P571" s="14">
        <f t="shared" si="200"/>
        <v>6836.7856587834603</v>
      </c>
      <c r="Q571" s="25">
        <f t="shared" si="193"/>
        <v>257.69921438701698</v>
      </c>
      <c r="R571" s="14">
        <f t="shared" si="201"/>
        <v>2.1601636539146298</v>
      </c>
      <c r="S571" s="27">
        <f t="shared" si="194"/>
        <v>163.32454000000001</v>
      </c>
      <c r="T571" s="27">
        <f t="shared" si="195"/>
        <v>1.89669666666667</v>
      </c>
      <c r="U571" s="16">
        <f t="shared" si="187"/>
        <v>-1.714970838905</v>
      </c>
      <c r="V571" s="16">
        <f t="shared" si="188"/>
        <v>0.26346698724796003</v>
      </c>
      <c r="W571" s="56">
        <f t="shared" si="189"/>
        <v>58361.167999999998</v>
      </c>
      <c r="X571" s="51">
        <f t="shared" si="196"/>
        <v>69161.168000000005</v>
      </c>
      <c r="Y571" s="51">
        <f t="shared" si="197"/>
        <v>161.16800000000501</v>
      </c>
      <c r="Z571" s="52">
        <f t="shared" si="190"/>
        <v>-102.8982503343</v>
      </c>
      <c r="AA571" s="52">
        <f t="shared" si="191"/>
        <v>15.8080192348776</v>
      </c>
      <c r="AB571" s="48">
        <f t="shared" si="192"/>
        <v>68.367856587834595</v>
      </c>
      <c r="AC571" s="48"/>
      <c r="AD571" s="48"/>
    </row>
    <row r="572" spans="1:30" x14ac:dyDescent="0.3">
      <c r="A572" s="10">
        <v>462041</v>
      </c>
      <c r="B572" s="10">
        <v>3103.4780000000001</v>
      </c>
      <c r="C572" s="10" t="s">
        <v>333</v>
      </c>
      <c r="D572" s="10" t="s">
        <v>1249</v>
      </c>
      <c r="E572" s="10">
        <v>260</v>
      </c>
      <c r="F572" s="12">
        <f t="shared" si="184"/>
        <v>265.5</v>
      </c>
      <c r="H572" s="13">
        <f t="shared" si="181"/>
        <v>39.467377777777799</v>
      </c>
      <c r="I572" s="14">
        <f t="shared" si="182"/>
        <v>52.591763888888899</v>
      </c>
      <c r="J572" s="29">
        <f t="shared" si="202"/>
        <v>0.46737777777779899</v>
      </c>
      <c r="K572" s="25">
        <f t="shared" si="183"/>
        <v>5829395.8237766502</v>
      </c>
      <c r="L572" s="14">
        <f t="shared" si="185"/>
        <v>531674.04508028599</v>
      </c>
      <c r="M572" s="14">
        <f t="shared" si="198"/>
        <v>-6466.0895148394602</v>
      </c>
      <c r="N572" s="14">
        <f t="shared" si="199"/>
        <v>2197.2169663299601</v>
      </c>
      <c r="O572" s="25">
        <f t="shared" si="186"/>
        <v>161.61172338920099</v>
      </c>
      <c r="P572" s="14">
        <f t="shared" si="200"/>
        <v>6829.2075683087196</v>
      </c>
      <c r="Q572" s="25">
        <f t="shared" si="193"/>
        <v>257.70734748562302</v>
      </c>
      <c r="R572" s="14">
        <f t="shared" si="201"/>
        <v>2.16263012069283</v>
      </c>
      <c r="S572" s="27">
        <f t="shared" si="194"/>
        <v>163.32454000000001</v>
      </c>
      <c r="T572" s="27">
        <f t="shared" si="195"/>
        <v>1.89669666666667</v>
      </c>
      <c r="U572" s="16">
        <f t="shared" si="187"/>
        <v>-1.7128166107990199</v>
      </c>
      <c r="V572" s="16">
        <f t="shared" si="188"/>
        <v>0.26593345402615998</v>
      </c>
      <c r="W572" s="56">
        <f t="shared" si="189"/>
        <v>58361.248</v>
      </c>
      <c r="X572" s="51">
        <f t="shared" si="196"/>
        <v>69161.248000000007</v>
      </c>
      <c r="Y572" s="51">
        <f t="shared" si="197"/>
        <v>161.24800000000701</v>
      </c>
      <c r="Z572" s="52">
        <f t="shared" si="190"/>
        <v>-102.76899664794099</v>
      </c>
      <c r="AA572" s="52">
        <f t="shared" si="191"/>
        <v>15.956007241569599</v>
      </c>
      <c r="AB572" s="48">
        <f t="shared" si="192"/>
        <v>68.292075683087205</v>
      </c>
      <c r="AC572" s="48"/>
      <c r="AD572" s="48"/>
    </row>
    <row r="573" spans="1:30" x14ac:dyDescent="0.3">
      <c r="A573" s="10">
        <v>462053</v>
      </c>
      <c r="B573" s="10">
        <v>3103.558</v>
      </c>
      <c r="C573" s="10" t="s">
        <v>1250</v>
      </c>
      <c r="D573" s="10" t="s">
        <v>1251</v>
      </c>
      <c r="E573" s="10">
        <v>260</v>
      </c>
      <c r="F573" s="12">
        <f t="shared" si="184"/>
        <v>265.5</v>
      </c>
      <c r="H573" s="13">
        <f t="shared" si="181"/>
        <v>39.467350000000003</v>
      </c>
      <c r="I573" s="14">
        <f t="shared" si="182"/>
        <v>52.591852777777802</v>
      </c>
      <c r="J573" s="29">
        <f t="shared" si="202"/>
        <v>0.46735000000000299</v>
      </c>
      <c r="K573" s="25">
        <f t="shared" si="183"/>
        <v>5829405.7030896097</v>
      </c>
      <c r="L573" s="14">
        <f t="shared" si="185"/>
        <v>531672.09850971296</v>
      </c>
      <c r="M573" s="14">
        <f t="shared" si="198"/>
        <v>-6456.2102018799596</v>
      </c>
      <c r="N573" s="14">
        <f t="shared" si="199"/>
        <v>2195.2703957569302</v>
      </c>
      <c r="O573" s="25">
        <f t="shared" si="186"/>
        <v>161.60050253264399</v>
      </c>
      <c r="P573" s="14">
        <f t="shared" si="200"/>
        <v>6819.2273962191402</v>
      </c>
      <c r="Q573" s="25">
        <f t="shared" si="193"/>
        <v>257.71804482888001</v>
      </c>
      <c r="R573" s="14">
        <f t="shared" si="201"/>
        <v>2.1658866552707701</v>
      </c>
      <c r="S573" s="27">
        <f t="shared" si="194"/>
        <v>163.32454000000001</v>
      </c>
      <c r="T573" s="27">
        <f t="shared" si="195"/>
        <v>1.89669666666667</v>
      </c>
      <c r="U573" s="16">
        <f t="shared" si="187"/>
        <v>-1.7240374673560299</v>
      </c>
      <c r="V573" s="16">
        <f t="shared" si="188"/>
        <v>0.26918998860409998</v>
      </c>
      <c r="W573" s="56">
        <f t="shared" si="189"/>
        <v>58361.328000000001</v>
      </c>
      <c r="X573" s="51">
        <f t="shared" si="196"/>
        <v>69161.327999999994</v>
      </c>
      <c r="Y573" s="51">
        <f t="shared" si="197"/>
        <v>161.32799999999401</v>
      </c>
      <c r="Z573" s="52">
        <f t="shared" si="190"/>
        <v>-103.44224804136201</v>
      </c>
      <c r="AA573" s="52">
        <f t="shared" si="191"/>
        <v>16.151399316246</v>
      </c>
      <c r="AB573" s="48">
        <f t="shared" si="192"/>
        <v>68.192273962191393</v>
      </c>
      <c r="AC573" s="48"/>
      <c r="AD573" s="48"/>
    </row>
    <row r="574" spans="1:30" x14ac:dyDescent="0.3">
      <c r="A574" s="10">
        <v>462065</v>
      </c>
      <c r="B574" s="10">
        <v>3103.6379999999999</v>
      </c>
      <c r="C574" s="10" t="s">
        <v>1252</v>
      </c>
      <c r="D574" s="10" t="s">
        <v>1253</v>
      </c>
      <c r="E574" s="10">
        <v>260</v>
      </c>
      <c r="F574" s="12">
        <f t="shared" si="184"/>
        <v>265.5</v>
      </c>
      <c r="H574" s="13">
        <f t="shared" si="181"/>
        <v>39.467311111111101</v>
      </c>
      <c r="I574" s="14">
        <f t="shared" si="182"/>
        <v>52.591916666666698</v>
      </c>
      <c r="J574" s="29">
        <f t="shared" si="202"/>
        <v>0.46731111111110102</v>
      </c>
      <c r="K574" s="25">
        <f t="shared" si="183"/>
        <v>5829412.79553755</v>
      </c>
      <c r="L574" s="14">
        <f t="shared" si="185"/>
        <v>531669.41698147601</v>
      </c>
      <c r="M574" s="14">
        <f t="shared" si="198"/>
        <v>-6449.1177539397004</v>
      </c>
      <c r="N574" s="14">
        <f t="shared" si="199"/>
        <v>2192.5888675199799</v>
      </c>
      <c r="O574" s="25">
        <f t="shared" si="186"/>
        <v>161.60265209515001</v>
      </c>
      <c r="P574" s="14">
        <f t="shared" si="200"/>
        <v>6811.6492676996204</v>
      </c>
      <c r="Q574" s="25">
        <f t="shared" si="193"/>
        <v>257.72615706915298</v>
      </c>
      <c r="R574" s="14">
        <f t="shared" si="201"/>
        <v>2.16836569266796</v>
      </c>
      <c r="S574" s="27">
        <f t="shared" si="194"/>
        <v>163.32454000000001</v>
      </c>
      <c r="T574" s="27">
        <f t="shared" si="195"/>
        <v>1.89669666666667</v>
      </c>
      <c r="U574" s="16">
        <f t="shared" si="187"/>
        <v>-1.72188790485001</v>
      </c>
      <c r="V574" s="16">
        <f t="shared" si="188"/>
        <v>0.27166902600129</v>
      </c>
      <c r="W574" s="56">
        <f t="shared" si="189"/>
        <v>58361.408000000003</v>
      </c>
      <c r="X574" s="51">
        <f t="shared" si="196"/>
        <v>69161.407999999996</v>
      </c>
      <c r="Y574" s="51">
        <f t="shared" si="197"/>
        <v>161.40799999999601</v>
      </c>
      <c r="Z574" s="52">
        <f t="shared" si="190"/>
        <v>-103.31327429100099</v>
      </c>
      <c r="AA574" s="52">
        <f t="shared" si="191"/>
        <v>16.3001415600774</v>
      </c>
      <c r="AB574" s="48">
        <f t="shared" si="192"/>
        <v>68.116492676996202</v>
      </c>
      <c r="AC574" s="48"/>
      <c r="AD574" s="48"/>
    </row>
    <row r="575" spans="1:30" x14ac:dyDescent="0.3">
      <c r="A575" s="10">
        <v>462071</v>
      </c>
      <c r="B575" s="10">
        <v>3103.6779999999999</v>
      </c>
      <c r="C575" s="10" t="s">
        <v>1252</v>
      </c>
      <c r="D575" s="10" t="s">
        <v>1253</v>
      </c>
      <c r="E575" s="10">
        <v>260</v>
      </c>
      <c r="F575" s="12">
        <f t="shared" si="184"/>
        <v>265.5</v>
      </c>
      <c r="H575" s="13">
        <f t="shared" si="181"/>
        <v>39.467311111111101</v>
      </c>
      <c r="I575" s="14">
        <f t="shared" si="182"/>
        <v>52.591916666666698</v>
      </c>
      <c r="J575" s="29">
        <f t="shared" si="202"/>
        <v>0.46731111111110102</v>
      </c>
      <c r="K575" s="25">
        <f t="shared" si="183"/>
        <v>5829412.79553755</v>
      </c>
      <c r="L575" s="14">
        <f t="shared" si="185"/>
        <v>531669.41698147601</v>
      </c>
      <c r="M575" s="14">
        <f t="shared" si="198"/>
        <v>-6449.1177539397004</v>
      </c>
      <c r="N575" s="14">
        <f t="shared" si="199"/>
        <v>2192.5888675199799</v>
      </c>
      <c r="O575" s="25">
        <f t="shared" si="186"/>
        <v>161.60265209515001</v>
      </c>
      <c r="P575" s="14">
        <f t="shared" si="200"/>
        <v>6811.6492676996204</v>
      </c>
      <c r="Q575" s="25">
        <f t="shared" si="193"/>
        <v>257.72615706915298</v>
      </c>
      <c r="R575" s="14">
        <f t="shared" si="201"/>
        <v>2.16836569266796</v>
      </c>
      <c r="S575" s="27">
        <f t="shared" si="194"/>
        <v>163.32454000000001</v>
      </c>
      <c r="T575" s="27">
        <f t="shared" si="195"/>
        <v>1.89669666666667</v>
      </c>
      <c r="U575" s="16">
        <f t="shared" si="187"/>
        <v>-1.72188790485001</v>
      </c>
      <c r="V575" s="16">
        <f t="shared" si="188"/>
        <v>0.27166902600129</v>
      </c>
      <c r="W575" s="56">
        <f t="shared" si="189"/>
        <v>58361.447999999997</v>
      </c>
      <c r="X575" s="51">
        <f t="shared" si="196"/>
        <v>69161.448000000004</v>
      </c>
      <c r="Y575" s="51">
        <f t="shared" si="197"/>
        <v>161.44800000000399</v>
      </c>
      <c r="Z575" s="52">
        <f t="shared" si="190"/>
        <v>-103.31327429100099</v>
      </c>
      <c r="AA575" s="52">
        <f t="shared" si="191"/>
        <v>16.3001415600774</v>
      </c>
      <c r="AB575" s="48">
        <f t="shared" si="192"/>
        <v>68.116492676996202</v>
      </c>
      <c r="AC575" s="48"/>
      <c r="AD575" s="48"/>
    </row>
    <row r="576" spans="1:30" x14ac:dyDescent="0.3">
      <c r="A576" s="10">
        <v>462083</v>
      </c>
      <c r="B576" s="10">
        <v>3103.7579999999998</v>
      </c>
      <c r="C576" s="10" t="s">
        <v>1254</v>
      </c>
      <c r="D576" s="10" t="s">
        <v>1255</v>
      </c>
      <c r="E576" s="10">
        <v>260</v>
      </c>
      <c r="F576" s="12">
        <f t="shared" si="184"/>
        <v>265.5</v>
      </c>
      <c r="H576" s="13">
        <f t="shared" si="181"/>
        <v>39.467269444444398</v>
      </c>
      <c r="I576" s="14">
        <f t="shared" si="182"/>
        <v>52.591977777777799</v>
      </c>
      <c r="J576" s="29">
        <f t="shared" si="202"/>
        <v>0.467269444444398</v>
      </c>
      <c r="K576" s="25">
        <f t="shared" si="183"/>
        <v>5829419.5776578002</v>
      </c>
      <c r="L576" s="14">
        <f t="shared" si="185"/>
        <v>531666.54921623098</v>
      </c>
      <c r="M576" s="14">
        <f t="shared" si="198"/>
        <v>-6442.3356336895304</v>
      </c>
      <c r="N576" s="14">
        <f t="shared" si="199"/>
        <v>2189.7211022749502</v>
      </c>
      <c r="O576" s="25">
        <f t="shared" si="186"/>
        <v>161.60713225254599</v>
      </c>
      <c r="P576" s="14">
        <f t="shared" si="200"/>
        <v>6804.3050286457701</v>
      </c>
      <c r="Q576" s="25">
        <f t="shared" si="193"/>
        <v>257.73401032865002</v>
      </c>
      <c r="R576" s="14">
        <f t="shared" si="201"/>
        <v>2.1707734179610401</v>
      </c>
      <c r="S576" s="27">
        <f t="shared" si="194"/>
        <v>163.32454000000001</v>
      </c>
      <c r="T576" s="27">
        <f t="shared" si="195"/>
        <v>1.89669666666667</v>
      </c>
      <c r="U576" s="16">
        <f t="shared" si="187"/>
        <v>-1.7174077474540199</v>
      </c>
      <c r="V576" s="16">
        <f t="shared" si="188"/>
        <v>0.27407675129436998</v>
      </c>
      <c r="W576" s="56">
        <f t="shared" si="189"/>
        <v>58361.527999999998</v>
      </c>
      <c r="X576" s="51">
        <f t="shared" si="196"/>
        <v>69161.528000000006</v>
      </c>
      <c r="Y576" s="51">
        <f t="shared" si="197"/>
        <v>161.52800000000599</v>
      </c>
      <c r="Z576" s="52">
        <f t="shared" si="190"/>
        <v>-103.044464847241</v>
      </c>
      <c r="AA576" s="52">
        <f t="shared" si="191"/>
        <v>16.444605077662199</v>
      </c>
      <c r="AB576" s="48">
        <f t="shared" si="192"/>
        <v>68.043050286457699</v>
      </c>
      <c r="AC576" s="48"/>
      <c r="AD576" s="48"/>
    </row>
    <row r="577" spans="1:30" x14ac:dyDescent="0.3">
      <c r="A577" s="10">
        <v>462095</v>
      </c>
      <c r="B577" s="10">
        <v>3103.8380000000002</v>
      </c>
      <c r="C577" s="10" t="s">
        <v>1254</v>
      </c>
      <c r="D577" s="10" t="s">
        <v>1255</v>
      </c>
      <c r="E577" s="10">
        <v>259</v>
      </c>
      <c r="F577" s="12">
        <f t="shared" si="184"/>
        <v>264.5</v>
      </c>
      <c r="H577" s="13">
        <f t="shared" si="181"/>
        <v>39.467269444444398</v>
      </c>
      <c r="I577" s="14">
        <f t="shared" si="182"/>
        <v>52.591977777777799</v>
      </c>
      <c r="J577" s="29">
        <f t="shared" si="202"/>
        <v>0.467269444444398</v>
      </c>
      <c r="K577" s="25">
        <f t="shared" si="183"/>
        <v>5829419.5776578002</v>
      </c>
      <c r="L577" s="14">
        <f t="shared" si="185"/>
        <v>531666.54921623098</v>
      </c>
      <c r="M577" s="14">
        <f t="shared" si="198"/>
        <v>-6442.3356336895304</v>
      </c>
      <c r="N577" s="14">
        <f t="shared" si="199"/>
        <v>2189.7211022749502</v>
      </c>
      <c r="O577" s="25">
        <f t="shared" si="186"/>
        <v>161.60713225254599</v>
      </c>
      <c r="P577" s="14">
        <f t="shared" si="200"/>
        <v>6804.3050286457701</v>
      </c>
      <c r="Q577" s="25">
        <f t="shared" si="193"/>
        <v>256.73401032865002</v>
      </c>
      <c r="R577" s="14">
        <f t="shared" si="201"/>
        <v>2.1623468752839701</v>
      </c>
      <c r="S577" s="27">
        <f t="shared" si="194"/>
        <v>163.32454000000001</v>
      </c>
      <c r="T577" s="27">
        <f t="shared" si="195"/>
        <v>1.89669666666667</v>
      </c>
      <c r="U577" s="16">
        <f t="shared" si="187"/>
        <v>-1.7174077474540199</v>
      </c>
      <c r="V577" s="16">
        <f t="shared" si="188"/>
        <v>0.26565020861729999</v>
      </c>
      <c r="W577" s="56">
        <f t="shared" si="189"/>
        <v>58361.608</v>
      </c>
      <c r="X577" s="51">
        <f t="shared" si="196"/>
        <v>69161.607999999993</v>
      </c>
      <c r="Y577" s="51">
        <f t="shared" si="197"/>
        <v>161.60799999999301</v>
      </c>
      <c r="Z577" s="52">
        <f t="shared" si="190"/>
        <v>-103.044464847241</v>
      </c>
      <c r="AA577" s="52">
        <f t="shared" si="191"/>
        <v>15.939012517038</v>
      </c>
      <c r="AB577" s="48">
        <f t="shared" si="192"/>
        <v>68.043050286457699</v>
      </c>
      <c r="AC577" s="48"/>
      <c r="AD577" s="48"/>
    </row>
    <row r="578" spans="1:30" x14ac:dyDescent="0.3">
      <c r="A578" s="10">
        <v>462113</v>
      </c>
      <c r="B578" s="10">
        <v>3103.9580000000001</v>
      </c>
      <c r="C578" s="10" t="s">
        <v>1256</v>
      </c>
      <c r="D578" s="10" t="s">
        <v>1257</v>
      </c>
      <c r="E578" s="10">
        <v>259</v>
      </c>
      <c r="F578" s="12">
        <f t="shared" si="184"/>
        <v>264.5</v>
      </c>
      <c r="H578" s="13">
        <f t="shared" ref="H578:H641" si="203">MID(C578,4,2)+MID(C578,7,2)/60+MID(C578,10,5)/3600</f>
        <v>39.467180555555601</v>
      </c>
      <c r="I578" s="14">
        <f t="shared" ref="I578:I641" si="204">MID(D578,4,2)+MID(D578,7,2)/60+MID(D578,10,5)/3600</f>
        <v>52.592130555555599</v>
      </c>
      <c r="J578" s="29">
        <f t="shared" si="202"/>
        <v>0.46718055555560101</v>
      </c>
      <c r="K578" s="25">
        <f t="shared" ref="K578:K641" si="205">6367558.4968*RADIANS(I578)-SIN(RADIANS(2*I578))*(16002.89+66.9607*(SIN(RADIANS(I578)))^2+0.3515*(SIN(RADIANS(I578)))^4)+(RADIANS(J578))^2*SIN(RADIANS(2*I578))*(1594561.25+5336.535*(SIN(RADIANS(I578)))^2+26.79*(SIN(RADIANS(I578)))^4+0.149*(SIN(RADIANS(I578)))^6)+(RADIANS(J578))^4*SIN(RADIANS(2*I578))*(672483.4-811219.9*(SIN(RADIANS(I578)))^2+5420*(SIN(RADIANS(I578)))^4-10.6*(SIN(RADIANS(I578)))^6)+(RADIANS(J578))^6*SIN(RADIANS(I578*2))*(278194-830174*(SIN(RADIANS(I578)))^2+572434*(SIN(RADIANS(I578)))^4-16010*(SIN(RADIANS(I578)))^6)+(RADIANS(J578))^8*SIN(RADIANS(2*I578))*(109500-574700*(SIN(RADIANS(I578)))^2+863700*(SIN(RADIANS(I578)))^4-398600*(SIN(RADIANS(I578)))^6)</f>
        <v>5829436.5396718299</v>
      </c>
      <c r="L578" s="14">
        <f t="shared" si="185"/>
        <v>531660.41519289196</v>
      </c>
      <c r="M578" s="14">
        <f t="shared" si="198"/>
        <v>-6425.3736196598002</v>
      </c>
      <c r="N578" s="14">
        <f t="shared" si="199"/>
        <v>2183.5870789359301</v>
      </c>
      <c r="O578" s="25">
        <f t="shared" si="186"/>
        <v>161.610079635331</v>
      </c>
      <c r="P578" s="14">
        <f t="shared" si="200"/>
        <v>6786.2713387777303</v>
      </c>
      <c r="Q578" s="25">
        <f t="shared" si="193"/>
        <v>256.753257969684</v>
      </c>
      <c r="R578" s="14">
        <f t="shared" si="201"/>
        <v>2.16825841166039</v>
      </c>
      <c r="S578" s="27">
        <f t="shared" si="194"/>
        <v>163.32454000000001</v>
      </c>
      <c r="T578" s="27">
        <f t="shared" si="195"/>
        <v>1.89669666666667</v>
      </c>
      <c r="U578" s="16">
        <f t="shared" si="187"/>
        <v>-1.71446036466901</v>
      </c>
      <c r="V578" s="16">
        <f t="shared" si="188"/>
        <v>0.27156174499371999</v>
      </c>
      <c r="W578" s="56">
        <f t="shared" si="189"/>
        <v>58361.728000000003</v>
      </c>
      <c r="X578" s="51">
        <f t="shared" si="196"/>
        <v>69161.728000000003</v>
      </c>
      <c r="Y578" s="51">
        <f t="shared" si="197"/>
        <v>161.72800000000299</v>
      </c>
      <c r="Z578" s="52">
        <f t="shared" si="190"/>
        <v>-102.867621880141</v>
      </c>
      <c r="AA578" s="52">
        <f t="shared" si="191"/>
        <v>16.293704699623198</v>
      </c>
      <c r="AB578" s="48">
        <f t="shared" si="192"/>
        <v>67.862713387777305</v>
      </c>
      <c r="AC578" s="48"/>
      <c r="AD578" s="48"/>
    </row>
    <row r="579" spans="1:30" x14ac:dyDescent="0.3">
      <c r="A579" s="10">
        <v>462125</v>
      </c>
      <c r="B579" s="10">
        <v>3104.038</v>
      </c>
      <c r="C579" s="10" t="s">
        <v>1258</v>
      </c>
      <c r="D579" s="10" t="s">
        <v>334</v>
      </c>
      <c r="E579" s="10">
        <v>258</v>
      </c>
      <c r="F579" s="12">
        <f t="shared" ref="F579:F642" si="206">E579+$AE$16</f>
        <v>263.5</v>
      </c>
      <c r="H579" s="13">
        <f t="shared" si="203"/>
        <v>39.4671555555556</v>
      </c>
      <c r="I579" s="14">
        <f t="shared" si="204"/>
        <v>52.592194444444402</v>
      </c>
      <c r="J579" s="29">
        <f t="shared" si="202"/>
        <v>0.46715555555560001</v>
      </c>
      <c r="K579" s="25">
        <f t="shared" si="205"/>
        <v>5829443.6382223098</v>
      </c>
      <c r="L579" s="14">
        <f t="shared" ref="L579:L642" si="207">500000+RADIANS(J579)*COS(RADIANS(I579))*(6378245+21346.1415*(SIN(RADIANS(I579)))^2+107.159*(SIN(RADIANS(I579)))^4+0.5977*(SIN(RADIANS(I579)))^6)+(RADIANS(J579))^3*COS(RADIANS(I579))*(1070204.16-2136826.66*(SIN(RADIANS(I579)))^2+17.98*(SIN(RADIANS(I579)))^4-11.99*(SIN(RADIANS(I579)))^6)+(RADIANS(J579))^5*COS(RADIANS(I579))*(270806-1523417*(SIN(RADIANS(I579)))^2+1327645*(SIN(RADIANS(I579)))^4-21701*(SIN(RADIANS(I579)))^6)+(RADIANS(J579))^7*COS(RADIANS(I579))*(79690-866190*(SIN(RADIANS(I579)))^2+1730360*(SIN(RADIANS(I579)))^4-945460*(SIN(RADIANS(I579)))^6)</f>
        <v>531658.67492880195</v>
      </c>
      <c r="M579" s="14">
        <f t="shared" si="198"/>
        <v>-6418.2750691799401</v>
      </c>
      <c r="N579" s="14">
        <f t="shared" si="199"/>
        <v>2181.8468148459201</v>
      </c>
      <c r="O579" s="25">
        <f t="shared" ref="O579:O642" si="208">DEGREES(IF(M579-$M$2=0,IF(N579-$N$2=0,99999,IF(M579-$M$2&gt;0,PI()/2,3*PI()/2)),IF(N579-$N$2=0,IF(M579-$M$2&gt;0,0,PI()),IF(M579-$M$2&lt;0,PI()+ATAN((N579-$N$2)/(M579-$M$2)),IF(N579-$N$2&gt;0,ATAN((N579-$N$2)/(M579-$M$2)),2*PI()+ATAN((N579-$N$2)/(M579-$M$2)))))))+$AE$18</f>
        <v>161.60470121291499</v>
      </c>
      <c r="P579" s="14">
        <f t="shared" si="200"/>
        <v>6778.9903663532396</v>
      </c>
      <c r="Q579" s="25">
        <f t="shared" si="193"/>
        <v>255.761014591958</v>
      </c>
      <c r="R579" s="14">
        <f t="shared" si="201"/>
        <v>2.1621959398042101</v>
      </c>
      <c r="S579" s="27">
        <f t="shared" si="194"/>
        <v>163.32454000000001</v>
      </c>
      <c r="T579" s="27">
        <f t="shared" si="195"/>
        <v>1.89669666666667</v>
      </c>
      <c r="U579" s="16">
        <f t="shared" ref="U579:U642" si="209">O579-S579</f>
        <v>-1.71983878708502</v>
      </c>
      <c r="V579" s="16">
        <f t="shared" ref="V579:V642" si="210">R579-T579</f>
        <v>0.26549927313754002</v>
      </c>
      <c r="W579" s="56">
        <f t="shared" ref="W579:W642" si="211">B579+$AC$4</f>
        <v>58361.807999999997</v>
      </c>
      <c r="X579" s="51">
        <f t="shared" si="196"/>
        <v>69161.808000000005</v>
      </c>
      <c r="Y579" s="51">
        <f t="shared" si="197"/>
        <v>161.80800000000499</v>
      </c>
      <c r="Z579" s="52">
        <f t="shared" ref="Z579:Z642" si="212">U579*60</f>
        <v>-103.190327225101</v>
      </c>
      <c r="AA579" s="52">
        <f t="shared" ref="AA579:AA642" si="213">V579*60</f>
        <v>15.9299563882524</v>
      </c>
      <c r="AB579" s="48">
        <f t="shared" ref="AB579:AB642" si="214">P579/100</f>
        <v>67.789903663532399</v>
      </c>
      <c r="AC579" s="48"/>
      <c r="AD579" s="48"/>
    </row>
    <row r="580" spans="1:30" x14ac:dyDescent="0.3">
      <c r="A580" s="10">
        <v>462137</v>
      </c>
      <c r="B580" s="10">
        <v>3104.1179999999999</v>
      </c>
      <c r="C580" s="10" t="s">
        <v>452</v>
      </c>
      <c r="D580" s="10" t="s">
        <v>1259</v>
      </c>
      <c r="E580" s="10">
        <v>258</v>
      </c>
      <c r="F580" s="12">
        <f t="shared" si="206"/>
        <v>263.5</v>
      </c>
      <c r="H580" s="13">
        <f t="shared" si="203"/>
        <v>39.467116666666698</v>
      </c>
      <c r="I580" s="14">
        <f t="shared" si="204"/>
        <v>52.592280555555597</v>
      </c>
      <c r="J580" s="29">
        <f t="shared" si="202"/>
        <v>0.46711666666669799</v>
      </c>
      <c r="K580" s="25">
        <f t="shared" si="205"/>
        <v>5829453.2035557302</v>
      </c>
      <c r="L580" s="14">
        <f t="shared" si="207"/>
        <v>531655.97742534894</v>
      </c>
      <c r="M580" s="14">
        <f t="shared" si="198"/>
        <v>-6408.7097357595303</v>
      </c>
      <c r="N580" s="14">
        <f t="shared" si="199"/>
        <v>2179.14931139292</v>
      </c>
      <c r="O580" s="25">
        <f t="shared" si="208"/>
        <v>161.600260169297</v>
      </c>
      <c r="P580" s="14">
        <f t="shared" si="200"/>
        <v>6769.0658290906904</v>
      </c>
      <c r="Q580" s="25">
        <f t="shared" ref="Q580:Q643" si="215">F580-$F$2-6366707.1*(1-COS(P580/6366707.1))</f>
        <v>255.771574066223</v>
      </c>
      <c r="R580" s="14">
        <f t="shared" si="201"/>
        <v>2.1654570182495099</v>
      </c>
      <c r="S580" s="27">
        <f t="shared" ref="S580:S643" si="216">$AG$12+$AE$12/60</f>
        <v>163.32454000000001</v>
      </c>
      <c r="T580" s="27">
        <f t="shared" ref="T580:T643" si="217">$AG$14+$AE$14/60</f>
        <v>1.89669666666667</v>
      </c>
      <c r="U580" s="16">
        <f t="shared" si="209"/>
        <v>-1.7242798307030101</v>
      </c>
      <c r="V580" s="16">
        <f t="shared" si="210"/>
        <v>0.26876035158284001</v>
      </c>
      <c r="W580" s="56">
        <f t="shared" si="211"/>
        <v>58361.887999999999</v>
      </c>
      <c r="X580" s="51">
        <f t="shared" ref="X580:X643" si="218">W580+10800</f>
        <v>69161.888000000006</v>
      </c>
      <c r="Y580" s="51">
        <f t="shared" ref="Y580:Y643" si="219">X580-69000</f>
        <v>161.888000000006</v>
      </c>
      <c r="Z580" s="52">
        <f t="shared" si="212"/>
        <v>-103.456789842181</v>
      </c>
      <c r="AA580" s="52">
        <f t="shared" si="213"/>
        <v>16.125621094970398</v>
      </c>
      <c r="AB580" s="48">
        <f t="shared" si="214"/>
        <v>67.690658290906896</v>
      </c>
      <c r="AC580" s="48"/>
      <c r="AD580" s="48"/>
    </row>
    <row r="581" spans="1:30" x14ac:dyDescent="0.3">
      <c r="A581" s="10">
        <v>462149</v>
      </c>
      <c r="B581" s="10">
        <v>3104.1979999999999</v>
      </c>
      <c r="C581" s="10" t="s">
        <v>452</v>
      </c>
      <c r="D581" s="10" t="s">
        <v>1259</v>
      </c>
      <c r="E581" s="10">
        <v>257</v>
      </c>
      <c r="F581" s="12">
        <f t="shared" si="206"/>
        <v>262.5</v>
      </c>
      <c r="H581" s="13">
        <f t="shared" si="203"/>
        <v>39.467116666666698</v>
      </c>
      <c r="I581" s="14">
        <f t="shared" si="204"/>
        <v>52.592280555555597</v>
      </c>
      <c r="J581" s="29">
        <f t="shared" si="202"/>
        <v>0.46711666666669799</v>
      </c>
      <c r="K581" s="25">
        <f t="shared" si="205"/>
        <v>5829453.2035557302</v>
      </c>
      <c r="L581" s="14">
        <f t="shared" si="207"/>
        <v>531655.97742534894</v>
      </c>
      <c r="M581" s="14">
        <f t="shared" si="198"/>
        <v>-6408.7097357595303</v>
      </c>
      <c r="N581" s="14">
        <f t="shared" si="199"/>
        <v>2179.14931139292</v>
      </c>
      <c r="O581" s="25">
        <f t="shared" si="208"/>
        <v>161.600260169297</v>
      </c>
      <c r="P581" s="14">
        <f t="shared" si="200"/>
        <v>6769.0658290906904</v>
      </c>
      <c r="Q581" s="25">
        <f t="shared" si="215"/>
        <v>254.771574066223</v>
      </c>
      <c r="R581" s="14">
        <f t="shared" si="201"/>
        <v>2.1569866375045601</v>
      </c>
      <c r="S581" s="27">
        <f t="shared" si="216"/>
        <v>163.32454000000001</v>
      </c>
      <c r="T581" s="27">
        <f t="shared" si="217"/>
        <v>1.89669666666667</v>
      </c>
      <c r="U581" s="16">
        <f t="shared" si="209"/>
        <v>-1.7242798307030101</v>
      </c>
      <c r="V581" s="16">
        <f t="shared" si="210"/>
        <v>0.26028997083789002</v>
      </c>
      <c r="W581" s="56">
        <f t="shared" si="211"/>
        <v>58361.968000000001</v>
      </c>
      <c r="X581" s="51">
        <f t="shared" si="218"/>
        <v>69161.967999999993</v>
      </c>
      <c r="Y581" s="51">
        <f t="shared" si="219"/>
        <v>161.967999999993</v>
      </c>
      <c r="Z581" s="52">
        <f t="shared" si="212"/>
        <v>-103.456789842181</v>
      </c>
      <c r="AA581" s="52">
        <f t="shared" si="213"/>
        <v>15.6173982502734</v>
      </c>
      <c r="AB581" s="48">
        <f t="shared" si="214"/>
        <v>67.690658290906896</v>
      </c>
      <c r="AC581" s="48"/>
      <c r="AD581" s="48"/>
    </row>
    <row r="582" spans="1:30" x14ac:dyDescent="0.3">
      <c r="A582" s="10">
        <v>462161</v>
      </c>
      <c r="B582" s="10">
        <v>3104.2779999999998</v>
      </c>
      <c r="C582" s="10" t="s">
        <v>1260</v>
      </c>
      <c r="D582" s="10" t="s">
        <v>1261</v>
      </c>
      <c r="E582" s="10">
        <v>257</v>
      </c>
      <c r="F582" s="12">
        <f t="shared" si="206"/>
        <v>262.5</v>
      </c>
      <c r="H582" s="13">
        <f t="shared" si="203"/>
        <v>39.4670722222222</v>
      </c>
      <c r="I582" s="14">
        <f t="shared" si="204"/>
        <v>52.592347222222202</v>
      </c>
      <c r="J582" s="29">
        <f t="shared" si="202"/>
        <v>0.46707222222220002</v>
      </c>
      <c r="K582" s="25">
        <f t="shared" si="205"/>
        <v>5829460.60268459</v>
      </c>
      <c r="L582" s="14">
        <f t="shared" si="207"/>
        <v>531652.91745274095</v>
      </c>
      <c r="M582" s="14">
        <f t="shared" si="198"/>
        <v>-6401.3106068996703</v>
      </c>
      <c r="N582" s="14">
        <f t="shared" si="199"/>
        <v>2176.0893387849201</v>
      </c>
      <c r="O582" s="25">
        <f t="shared" si="208"/>
        <v>161.604625216187</v>
      </c>
      <c r="P582" s="14">
        <f t="shared" si="200"/>
        <v>6761.0755280783296</v>
      </c>
      <c r="Q582" s="25">
        <f t="shared" si="215"/>
        <v>254.78006431739101</v>
      </c>
      <c r="R582" s="14">
        <f t="shared" si="201"/>
        <v>2.1596089917400301</v>
      </c>
      <c r="S582" s="27">
        <f t="shared" si="216"/>
        <v>163.32454000000001</v>
      </c>
      <c r="T582" s="27">
        <f t="shared" si="217"/>
        <v>1.89669666666667</v>
      </c>
      <c r="U582" s="16">
        <f t="shared" si="209"/>
        <v>-1.71991478381301</v>
      </c>
      <c r="V582" s="16">
        <f t="shared" si="210"/>
        <v>0.26291232507335999</v>
      </c>
      <c r="W582" s="56">
        <f t="shared" si="211"/>
        <v>58362.048000000003</v>
      </c>
      <c r="X582" s="51">
        <f t="shared" si="218"/>
        <v>69162.047999999995</v>
      </c>
      <c r="Y582" s="51">
        <f t="shared" si="219"/>
        <v>162.047999999995</v>
      </c>
      <c r="Z582" s="52">
        <f t="shared" si="212"/>
        <v>-103.194887028781</v>
      </c>
      <c r="AA582" s="52">
        <f t="shared" si="213"/>
        <v>15.7747395044016</v>
      </c>
      <c r="AB582" s="48">
        <f t="shared" si="214"/>
        <v>67.610755280783295</v>
      </c>
      <c r="AC582" s="48"/>
      <c r="AD582" s="48"/>
    </row>
    <row r="583" spans="1:30" x14ac:dyDescent="0.3">
      <c r="A583" s="10">
        <v>462167</v>
      </c>
      <c r="B583" s="10">
        <v>3104.3180000000002</v>
      </c>
      <c r="C583" s="10" t="s">
        <v>1260</v>
      </c>
      <c r="D583" s="10" t="s">
        <v>1261</v>
      </c>
      <c r="E583" s="10">
        <v>257</v>
      </c>
      <c r="F583" s="12">
        <f t="shared" si="206"/>
        <v>262.5</v>
      </c>
      <c r="H583" s="13">
        <f t="shared" si="203"/>
        <v>39.4670722222222</v>
      </c>
      <c r="I583" s="14">
        <f t="shared" si="204"/>
        <v>52.592347222222202</v>
      </c>
      <c r="J583" s="29">
        <f t="shared" si="202"/>
        <v>0.46707222222220002</v>
      </c>
      <c r="K583" s="25">
        <f t="shared" si="205"/>
        <v>5829460.60268459</v>
      </c>
      <c r="L583" s="14">
        <f t="shared" si="207"/>
        <v>531652.91745274095</v>
      </c>
      <c r="M583" s="14">
        <f t="shared" si="198"/>
        <v>-6401.3106068996703</v>
      </c>
      <c r="N583" s="14">
        <f t="shared" si="199"/>
        <v>2176.0893387849201</v>
      </c>
      <c r="O583" s="25">
        <f t="shared" si="208"/>
        <v>161.604625216187</v>
      </c>
      <c r="P583" s="14">
        <f t="shared" si="200"/>
        <v>6761.0755280783296</v>
      </c>
      <c r="Q583" s="25">
        <f t="shared" si="215"/>
        <v>254.78006431739101</v>
      </c>
      <c r="R583" s="14">
        <f t="shared" si="201"/>
        <v>2.1596089917400301</v>
      </c>
      <c r="S583" s="27">
        <f t="shared" si="216"/>
        <v>163.32454000000001</v>
      </c>
      <c r="T583" s="27">
        <f t="shared" si="217"/>
        <v>1.89669666666667</v>
      </c>
      <c r="U583" s="16">
        <f t="shared" si="209"/>
        <v>-1.71991478381301</v>
      </c>
      <c r="V583" s="16">
        <f t="shared" si="210"/>
        <v>0.26291232507335999</v>
      </c>
      <c r="W583" s="56">
        <f t="shared" si="211"/>
        <v>58362.088000000003</v>
      </c>
      <c r="X583" s="51">
        <f t="shared" si="218"/>
        <v>69162.088000000003</v>
      </c>
      <c r="Y583" s="51">
        <f t="shared" si="219"/>
        <v>162.08800000000301</v>
      </c>
      <c r="Z583" s="52">
        <f t="shared" si="212"/>
        <v>-103.194887028781</v>
      </c>
      <c r="AA583" s="52">
        <f t="shared" si="213"/>
        <v>15.7747395044016</v>
      </c>
      <c r="AB583" s="48">
        <f t="shared" si="214"/>
        <v>67.610755280783295</v>
      </c>
      <c r="AC583" s="48"/>
      <c r="AD583" s="48"/>
    </row>
    <row r="584" spans="1:30" x14ac:dyDescent="0.3">
      <c r="A584" s="10">
        <v>462179</v>
      </c>
      <c r="B584" s="10">
        <v>3104.3980000000001</v>
      </c>
      <c r="C584" s="10" t="s">
        <v>1262</v>
      </c>
      <c r="D584" s="10" t="s">
        <v>1263</v>
      </c>
      <c r="E584" s="10">
        <v>255</v>
      </c>
      <c r="F584" s="12">
        <f t="shared" si="206"/>
        <v>260.5</v>
      </c>
      <c r="H584" s="13">
        <f t="shared" si="203"/>
        <v>39.467030555555603</v>
      </c>
      <c r="I584" s="14">
        <f t="shared" si="204"/>
        <v>52.592411111111097</v>
      </c>
      <c r="J584" s="29">
        <f t="shared" si="202"/>
        <v>0.46703055555560302</v>
      </c>
      <c r="K584" s="25">
        <f t="shared" si="205"/>
        <v>5829467.69392455</v>
      </c>
      <c r="L584" s="14">
        <f t="shared" si="207"/>
        <v>531650.04773595603</v>
      </c>
      <c r="M584" s="14">
        <f t="shared" si="198"/>
        <v>-6394.2193669397302</v>
      </c>
      <c r="N584" s="14">
        <f t="shared" si="199"/>
        <v>2173.2196220000001</v>
      </c>
      <c r="O584" s="25">
        <f t="shared" si="208"/>
        <v>161.608312856325</v>
      </c>
      <c r="P584" s="14">
        <f t="shared" si="200"/>
        <v>6753.4380013436803</v>
      </c>
      <c r="Q584" s="25">
        <f t="shared" si="215"/>
        <v>252.788170347311</v>
      </c>
      <c r="R584" s="14">
        <f t="shared" si="201"/>
        <v>2.14514141458559</v>
      </c>
      <c r="S584" s="27">
        <f t="shared" si="216"/>
        <v>163.32454000000001</v>
      </c>
      <c r="T584" s="27">
        <f t="shared" si="217"/>
        <v>1.89669666666667</v>
      </c>
      <c r="U584" s="16">
        <f t="shared" si="209"/>
        <v>-1.7162271436750101</v>
      </c>
      <c r="V584" s="16">
        <f t="shared" si="210"/>
        <v>0.24844474791891999</v>
      </c>
      <c r="W584" s="56">
        <f t="shared" si="211"/>
        <v>58362.167999999998</v>
      </c>
      <c r="X584" s="51">
        <f t="shared" si="218"/>
        <v>69162.168000000005</v>
      </c>
      <c r="Y584" s="51">
        <f t="shared" si="219"/>
        <v>162.16800000000501</v>
      </c>
      <c r="Z584" s="52">
        <f t="shared" si="212"/>
        <v>-102.973628620501</v>
      </c>
      <c r="AA584" s="52">
        <f t="shared" si="213"/>
        <v>14.9066848751352</v>
      </c>
      <c r="AB584" s="48">
        <f t="shared" si="214"/>
        <v>67.534380013436802</v>
      </c>
      <c r="AC584" s="48"/>
      <c r="AD584" s="48"/>
    </row>
    <row r="585" spans="1:30" x14ac:dyDescent="0.3">
      <c r="A585" s="10">
        <v>462191</v>
      </c>
      <c r="B585" s="10">
        <v>3104.4780000000001</v>
      </c>
      <c r="C585" s="10" t="s">
        <v>1264</v>
      </c>
      <c r="D585" s="10" t="s">
        <v>1265</v>
      </c>
      <c r="E585" s="10">
        <v>255</v>
      </c>
      <c r="F585" s="12">
        <f t="shared" si="206"/>
        <v>260.5</v>
      </c>
      <c r="H585" s="13">
        <f t="shared" si="203"/>
        <v>39.466986111111098</v>
      </c>
      <c r="I585" s="14">
        <f t="shared" si="204"/>
        <v>52.592500000000001</v>
      </c>
      <c r="J585" s="29">
        <f t="shared" si="202"/>
        <v>0.466986111111098</v>
      </c>
      <c r="K585" s="25">
        <f t="shared" si="205"/>
        <v>5829477.56593516</v>
      </c>
      <c r="L585" s="14">
        <f t="shared" si="207"/>
        <v>531646.97177084105</v>
      </c>
      <c r="M585" s="14">
        <f t="shared" si="198"/>
        <v>-6384.3473563296702</v>
      </c>
      <c r="N585" s="14">
        <f t="shared" si="199"/>
        <v>2170.1436568850099</v>
      </c>
      <c r="O585" s="25">
        <f t="shared" si="208"/>
        <v>161.606066209917</v>
      </c>
      <c r="P585" s="14">
        <f t="shared" si="200"/>
        <v>6743.1012640914596</v>
      </c>
      <c r="Q585" s="25">
        <f t="shared" si="215"/>
        <v>252.79912657238501</v>
      </c>
      <c r="R585" s="14">
        <f t="shared" si="201"/>
        <v>2.1485244781948798</v>
      </c>
      <c r="S585" s="27">
        <f t="shared" si="216"/>
        <v>163.32454000000001</v>
      </c>
      <c r="T585" s="27">
        <f t="shared" si="217"/>
        <v>1.89669666666667</v>
      </c>
      <c r="U585" s="16">
        <f t="shared" si="209"/>
        <v>-1.71847379008301</v>
      </c>
      <c r="V585" s="16">
        <f t="shared" si="210"/>
        <v>0.25182781152820999</v>
      </c>
      <c r="W585" s="56">
        <f t="shared" si="211"/>
        <v>58362.248</v>
      </c>
      <c r="X585" s="51">
        <f t="shared" si="218"/>
        <v>69162.248000000007</v>
      </c>
      <c r="Y585" s="51">
        <f t="shared" si="219"/>
        <v>162.24800000000701</v>
      </c>
      <c r="Z585" s="52">
        <f t="shared" si="212"/>
        <v>-103.108427404981</v>
      </c>
      <c r="AA585" s="52">
        <f t="shared" si="213"/>
        <v>15.109668691692599</v>
      </c>
      <c r="AB585" s="48">
        <f t="shared" si="214"/>
        <v>67.431012640914602</v>
      </c>
      <c r="AC585" s="48"/>
      <c r="AD585" s="48"/>
    </row>
    <row r="586" spans="1:30" x14ac:dyDescent="0.3">
      <c r="A586" s="10">
        <v>462209</v>
      </c>
      <c r="B586" s="10">
        <v>3104.598</v>
      </c>
      <c r="C586" s="10" t="s">
        <v>1266</v>
      </c>
      <c r="D586" s="10" t="s">
        <v>1267</v>
      </c>
      <c r="E586" s="10">
        <v>254</v>
      </c>
      <c r="F586" s="12">
        <f t="shared" si="206"/>
        <v>259.5</v>
      </c>
      <c r="H586" s="13">
        <f t="shared" si="203"/>
        <v>39.466944444444401</v>
      </c>
      <c r="I586" s="14">
        <f t="shared" si="204"/>
        <v>52.592558333333301</v>
      </c>
      <c r="J586" s="29">
        <f t="shared" si="202"/>
        <v>0.46694444444440097</v>
      </c>
      <c r="K586" s="25">
        <f t="shared" si="205"/>
        <v>5829484.0389592303</v>
      </c>
      <c r="L586" s="14">
        <f t="shared" si="207"/>
        <v>531644.10607445706</v>
      </c>
      <c r="M586" s="14">
        <f t="shared" si="198"/>
        <v>-6377.8743322594</v>
      </c>
      <c r="N586" s="14">
        <f t="shared" si="199"/>
        <v>2167.2779605010301</v>
      </c>
      <c r="O586" s="25">
        <f t="shared" si="208"/>
        <v>161.61142495995699</v>
      </c>
      <c r="P586" s="14">
        <f t="shared" si="200"/>
        <v>6736.0503825436699</v>
      </c>
      <c r="Q586" s="25">
        <f t="shared" si="215"/>
        <v>251.80659039057201</v>
      </c>
      <c r="R586" s="14">
        <f t="shared" si="201"/>
        <v>2.1423261932475302</v>
      </c>
      <c r="S586" s="27">
        <f t="shared" si="216"/>
        <v>163.32454000000001</v>
      </c>
      <c r="T586" s="27">
        <f t="shared" si="217"/>
        <v>1.89669666666667</v>
      </c>
      <c r="U586" s="16">
        <f t="shared" si="209"/>
        <v>-1.71311504004302</v>
      </c>
      <c r="V586" s="16">
        <f t="shared" si="210"/>
        <v>0.24562952658086001</v>
      </c>
      <c r="W586" s="56">
        <f t="shared" si="211"/>
        <v>58362.368000000002</v>
      </c>
      <c r="X586" s="51">
        <f t="shared" si="218"/>
        <v>69162.368000000002</v>
      </c>
      <c r="Y586" s="51">
        <f t="shared" si="219"/>
        <v>162.36800000000201</v>
      </c>
      <c r="Z586" s="52">
        <f t="shared" si="212"/>
        <v>-102.78690240258101</v>
      </c>
      <c r="AA586" s="52">
        <f t="shared" si="213"/>
        <v>14.737771594851599</v>
      </c>
      <c r="AB586" s="48">
        <f t="shared" si="214"/>
        <v>67.360503825436695</v>
      </c>
      <c r="AC586" s="48"/>
      <c r="AD586" s="48"/>
    </row>
    <row r="587" spans="1:30" x14ac:dyDescent="0.3">
      <c r="A587" s="10">
        <v>462221</v>
      </c>
      <c r="B587" s="10">
        <v>3104.6779999999999</v>
      </c>
      <c r="C587" s="10" t="s">
        <v>1268</v>
      </c>
      <c r="D587" s="10" t="s">
        <v>1269</v>
      </c>
      <c r="E587" s="10">
        <v>254</v>
      </c>
      <c r="F587" s="12">
        <f t="shared" si="206"/>
        <v>259.5</v>
      </c>
      <c r="H587" s="13">
        <f t="shared" si="203"/>
        <v>39.466925000000003</v>
      </c>
      <c r="I587" s="14">
        <f t="shared" si="204"/>
        <v>52.592624999999998</v>
      </c>
      <c r="J587" s="29">
        <f t="shared" si="202"/>
        <v>0.46692500000000298</v>
      </c>
      <c r="K587" s="25">
        <f t="shared" si="205"/>
        <v>5829491.4490628298</v>
      </c>
      <c r="L587" s="14">
        <f t="shared" si="207"/>
        <v>531642.74033756601</v>
      </c>
      <c r="M587" s="14">
        <f t="shared" si="198"/>
        <v>-6370.4642286598601</v>
      </c>
      <c r="N587" s="14">
        <f t="shared" si="199"/>
        <v>2165.9122236099802</v>
      </c>
      <c r="O587" s="25">
        <f t="shared" si="208"/>
        <v>161.60213451972101</v>
      </c>
      <c r="P587" s="14">
        <f t="shared" si="200"/>
        <v>6728.5949684178504</v>
      </c>
      <c r="Q587" s="25">
        <f t="shared" si="215"/>
        <v>251.814473939148</v>
      </c>
      <c r="R587" s="14">
        <f t="shared" si="201"/>
        <v>2.14476821859492</v>
      </c>
      <c r="S587" s="27">
        <f t="shared" si="216"/>
        <v>163.32454000000001</v>
      </c>
      <c r="T587" s="27">
        <f t="shared" si="217"/>
        <v>1.89669666666667</v>
      </c>
      <c r="U587" s="16">
        <f t="shared" si="209"/>
        <v>-1.7224054802790101</v>
      </c>
      <c r="V587" s="16">
        <f t="shared" si="210"/>
        <v>0.24807155192825001</v>
      </c>
      <c r="W587" s="56">
        <f t="shared" si="211"/>
        <v>58362.447999999997</v>
      </c>
      <c r="X587" s="51">
        <f t="shared" si="218"/>
        <v>69162.448000000004</v>
      </c>
      <c r="Y587" s="51">
        <f t="shared" si="219"/>
        <v>162.44800000000399</v>
      </c>
      <c r="Z587" s="52">
        <f t="shared" si="212"/>
        <v>-103.344328816741</v>
      </c>
      <c r="AA587" s="52">
        <f t="shared" si="213"/>
        <v>14.884293115695</v>
      </c>
      <c r="AB587" s="48">
        <f t="shared" si="214"/>
        <v>67.285949684178505</v>
      </c>
      <c r="AC587" s="48"/>
      <c r="AD587" s="48"/>
    </row>
    <row r="588" spans="1:30" x14ac:dyDescent="0.3">
      <c r="A588" s="10">
        <v>462233</v>
      </c>
      <c r="B588" s="10">
        <v>3104.7579999999998</v>
      </c>
      <c r="C588" s="10" t="s">
        <v>60</v>
      </c>
      <c r="D588" s="10" t="s">
        <v>1270</v>
      </c>
      <c r="E588" s="10">
        <v>255</v>
      </c>
      <c r="F588" s="12">
        <f t="shared" si="206"/>
        <v>260.5</v>
      </c>
      <c r="H588" s="13">
        <f t="shared" si="203"/>
        <v>39.466877777777803</v>
      </c>
      <c r="I588" s="14">
        <f t="shared" si="204"/>
        <v>52.5927111111111</v>
      </c>
      <c r="J588" s="29">
        <f t="shared" si="202"/>
        <v>0.46687777777780298</v>
      </c>
      <c r="K588" s="25">
        <f t="shared" si="205"/>
        <v>5829501.0107500497</v>
      </c>
      <c r="L588" s="14">
        <f t="shared" si="207"/>
        <v>531639.47815825196</v>
      </c>
      <c r="M588" s="14">
        <f t="shared" si="198"/>
        <v>-6360.9025414399803</v>
      </c>
      <c r="N588" s="14">
        <f t="shared" si="199"/>
        <v>2162.65004429593</v>
      </c>
      <c r="O588" s="25">
        <f t="shared" si="208"/>
        <v>161.602225548832</v>
      </c>
      <c r="P588" s="14">
        <f t="shared" si="200"/>
        <v>6718.4921192028496</v>
      </c>
      <c r="Q588" s="25">
        <f t="shared" si="215"/>
        <v>252.82514302339001</v>
      </c>
      <c r="R588" s="14">
        <f t="shared" si="201"/>
        <v>2.1566200406845701</v>
      </c>
      <c r="S588" s="27">
        <f t="shared" si="216"/>
        <v>163.32454000000001</v>
      </c>
      <c r="T588" s="27">
        <f t="shared" si="217"/>
        <v>1.89669666666667</v>
      </c>
      <c r="U588" s="16">
        <f t="shared" si="209"/>
        <v>-1.72231445116802</v>
      </c>
      <c r="V588" s="16">
        <f t="shared" si="210"/>
        <v>0.2599233740179</v>
      </c>
      <c r="W588" s="56">
        <f t="shared" si="211"/>
        <v>58362.527999999998</v>
      </c>
      <c r="X588" s="51">
        <f t="shared" si="218"/>
        <v>69162.528000000006</v>
      </c>
      <c r="Y588" s="51">
        <f t="shared" si="219"/>
        <v>162.52800000000599</v>
      </c>
      <c r="Z588" s="52">
        <f t="shared" si="212"/>
        <v>-103.33886707008099</v>
      </c>
      <c r="AA588" s="52">
        <f t="shared" si="213"/>
        <v>15.595402441074</v>
      </c>
      <c r="AB588" s="48">
        <f t="shared" si="214"/>
        <v>67.184921192028497</v>
      </c>
      <c r="AC588" s="48"/>
      <c r="AD588" s="48"/>
    </row>
    <row r="589" spans="1:30" x14ac:dyDescent="0.3">
      <c r="A589" s="10">
        <v>462245</v>
      </c>
      <c r="B589" s="10">
        <v>3104.8380000000002</v>
      </c>
      <c r="C589" s="10" t="s">
        <v>239</v>
      </c>
      <c r="D589" s="10" t="s">
        <v>1271</v>
      </c>
      <c r="E589" s="10">
        <v>254</v>
      </c>
      <c r="F589" s="12">
        <f t="shared" si="206"/>
        <v>259.5</v>
      </c>
      <c r="H589" s="13">
        <f t="shared" si="203"/>
        <v>39.466838888888901</v>
      </c>
      <c r="I589" s="14">
        <f t="shared" si="204"/>
        <v>52.592777777777798</v>
      </c>
      <c r="J589" s="29">
        <f t="shared" si="202"/>
        <v>0.46683888888890102</v>
      </c>
      <c r="K589" s="25">
        <f t="shared" si="205"/>
        <v>5829508.4123263098</v>
      </c>
      <c r="L589" s="14">
        <f t="shared" si="207"/>
        <v>531636.79472682602</v>
      </c>
      <c r="M589" s="14">
        <f t="shared" si="198"/>
        <v>-6353.50096517987</v>
      </c>
      <c r="N589" s="14">
        <f t="shared" si="199"/>
        <v>2159.9666128699901</v>
      </c>
      <c r="O589" s="25">
        <f t="shared" si="208"/>
        <v>161.603575206112</v>
      </c>
      <c r="P589" s="14">
        <f t="shared" si="200"/>
        <v>6710.6207077478703</v>
      </c>
      <c r="Q589" s="25">
        <f t="shared" si="215"/>
        <v>251.83344449282799</v>
      </c>
      <c r="R589" s="14">
        <f t="shared" si="201"/>
        <v>2.1506777182534398</v>
      </c>
      <c r="S589" s="27">
        <f t="shared" si="216"/>
        <v>163.32454000000001</v>
      </c>
      <c r="T589" s="27">
        <f t="shared" si="217"/>
        <v>1.89669666666667</v>
      </c>
      <c r="U589" s="16">
        <f t="shared" si="209"/>
        <v>-1.7209647938880199</v>
      </c>
      <c r="V589" s="16">
        <f t="shared" si="210"/>
        <v>0.25398105158676998</v>
      </c>
      <c r="W589" s="56">
        <f t="shared" si="211"/>
        <v>58362.608</v>
      </c>
      <c r="X589" s="51">
        <f t="shared" si="218"/>
        <v>69162.607999999993</v>
      </c>
      <c r="Y589" s="51">
        <f t="shared" si="219"/>
        <v>162.60799999999301</v>
      </c>
      <c r="Z589" s="52">
        <f t="shared" si="212"/>
        <v>-103.257887633281</v>
      </c>
      <c r="AA589" s="52">
        <f t="shared" si="213"/>
        <v>15.238863095206201</v>
      </c>
      <c r="AB589" s="48">
        <f t="shared" si="214"/>
        <v>67.1062070774787</v>
      </c>
      <c r="AC589" s="48"/>
      <c r="AD589" s="48"/>
    </row>
    <row r="590" spans="1:30" x14ac:dyDescent="0.3">
      <c r="A590" s="10">
        <v>462257</v>
      </c>
      <c r="B590" s="10">
        <v>3104.9180000000001</v>
      </c>
      <c r="C590" s="10" t="s">
        <v>1272</v>
      </c>
      <c r="D590" s="10" t="s">
        <v>1273</v>
      </c>
      <c r="E590" s="10">
        <v>254</v>
      </c>
      <c r="F590" s="12">
        <f t="shared" si="206"/>
        <v>259.5</v>
      </c>
      <c r="H590" s="13">
        <f t="shared" si="203"/>
        <v>39.466794444444403</v>
      </c>
      <c r="I590" s="14">
        <f t="shared" si="204"/>
        <v>52.592858333333297</v>
      </c>
      <c r="J590" s="29">
        <f t="shared" si="202"/>
        <v>0.46679444444440299</v>
      </c>
      <c r="K590" s="25">
        <f t="shared" si="205"/>
        <v>5829517.3570163799</v>
      </c>
      <c r="L590" s="14">
        <f t="shared" si="207"/>
        <v>531633.72481419903</v>
      </c>
      <c r="M590" s="14">
        <f t="shared" ref="M590:M653" si="220">K590-$K$2</f>
        <v>-6344.5562751097596</v>
      </c>
      <c r="N590" s="14">
        <f t="shared" ref="N590:N653" si="221">L590-$L$2</f>
        <v>2156.8967002429899</v>
      </c>
      <c r="O590" s="25">
        <f t="shared" si="208"/>
        <v>161.60381023112299</v>
      </c>
      <c r="P590" s="14">
        <f t="shared" ref="P590:P653" si="222">SQRT((M590-$M$2)^2+(N590-$N$2)^2)</f>
        <v>6701.1639066324697</v>
      </c>
      <c r="Q590" s="25">
        <f t="shared" si="215"/>
        <v>251.84340510130701</v>
      </c>
      <c r="R590" s="14">
        <f t="shared" ref="R590:R653" si="223">DEGREES(ASIN(Q590/P590))</f>
        <v>2.1537994466366301</v>
      </c>
      <c r="S590" s="27">
        <f t="shared" si="216"/>
        <v>163.32454000000001</v>
      </c>
      <c r="T590" s="27">
        <f t="shared" si="217"/>
        <v>1.89669666666667</v>
      </c>
      <c r="U590" s="16">
        <f t="shared" si="209"/>
        <v>-1.72072976887702</v>
      </c>
      <c r="V590" s="16">
        <f t="shared" si="210"/>
        <v>0.25710277996996</v>
      </c>
      <c r="W590" s="56">
        <f t="shared" si="211"/>
        <v>58362.688000000002</v>
      </c>
      <c r="X590" s="51">
        <f t="shared" si="218"/>
        <v>69162.687999999995</v>
      </c>
      <c r="Y590" s="51">
        <f t="shared" si="219"/>
        <v>162.68799999999499</v>
      </c>
      <c r="Z590" s="52">
        <f t="shared" si="212"/>
        <v>-103.243786132621</v>
      </c>
      <c r="AA590" s="52">
        <f t="shared" si="213"/>
        <v>15.426166798197601</v>
      </c>
      <c r="AB590" s="48">
        <f t="shared" si="214"/>
        <v>67.011639066324705</v>
      </c>
      <c r="AC590" s="48"/>
      <c r="AD590" s="48"/>
    </row>
    <row r="591" spans="1:30" x14ac:dyDescent="0.3">
      <c r="A591" s="10">
        <v>462263</v>
      </c>
      <c r="B591" s="10">
        <v>3104.9580000000001</v>
      </c>
      <c r="C591" s="10" t="s">
        <v>1272</v>
      </c>
      <c r="D591" s="10" t="s">
        <v>1273</v>
      </c>
      <c r="E591" s="10">
        <v>254</v>
      </c>
      <c r="F591" s="12">
        <f t="shared" si="206"/>
        <v>259.5</v>
      </c>
      <c r="H591" s="13">
        <f t="shared" si="203"/>
        <v>39.466794444444403</v>
      </c>
      <c r="I591" s="14">
        <f t="shared" si="204"/>
        <v>52.592858333333297</v>
      </c>
      <c r="J591" s="29">
        <f t="shared" si="202"/>
        <v>0.46679444444440299</v>
      </c>
      <c r="K591" s="25">
        <f t="shared" si="205"/>
        <v>5829517.3570163799</v>
      </c>
      <c r="L591" s="14">
        <f t="shared" si="207"/>
        <v>531633.72481419903</v>
      </c>
      <c r="M591" s="14">
        <f t="shared" si="220"/>
        <v>-6344.5562751097596</v>
      </c>
      <c r="N591" s="14">
        <f t="shared" si="221"/>
        <v>2156.8967002429899</v>
      </c>
      <c r="O591" s="25">
        <f t="shared" si="208"/>
        <v>161.60381023112299</v>
      </c>
      <c r="P591" s="14">
        <f t="shared" si="222"/>
        <v>6701.1639066324697</v>
      </c>
      <c r="Q591" s="25">
        <f t="shared" si="215"/>
        <v>251.84340510130701</v>
      </c>
      <c r="R591" s="14">
        <f t="shared" si="223"/>
        <v>2.1537994466366301</v>
      </c>
      <c r="S591" s="27">
        <f t="shared" si="216"/>
        <v>163.32454000000001</v>
      </c>
      <c r="T591" s="27">
        <f t="shared" si="217"/>
        <v>1.89669666666667</v>
      </c>
      <c r="U591" s="16">
        <f t="shared" si="209"/>
        <v>-1.72072976887702</v>
      </c>
      <c r="V591" s="16">
        <f t="shared" si="210"/>
        <v>0.25710277996996</v>
      </c>
      <c r="W591" s="56">
        <f t="shared" si="211"/>
        <v>58362.728000000003</v>
      </c>
      <c r="X591" s="51">
        <f t="shared" si="218"/>
        <v>69162.728000000003</v>
      </c>
      <c r="Y591" s="51">
        <f t="shared" si="219"/>
        <v>162.72800000000299</v>
      </c>
      <c r="Z591" s="52">
        <f t="shared" si="212"/>
        <v>-103.243786132621</v>
      </c>
      <c r="AA591" s="52">
        <f t="shared" si="213"/>
        <v>15.426166798197601</v>
      </c>
      <c r="AB591" s="48">
        <f t="shared" si="214"/>
        <v>67.011639066324705</v>
      </c>
      <c r="AC591" s="48"/>
      <c r="AD591" s="48"/>
    </row>
    <row r="592" spans="1:30" x14ac:dyDescent="0.3">
      <c r="A592" s="10">
        <v>462275</v>
      </c>
      <c r="B592" s="10">
        <v>3105.038</v>
      </c>
      <c r="C592" s="10" t="s">
        <v>1272</v>
      </c>
      <c r="D592" s="10" t="s">
        <v>1273</v>
      </c>
      <c r="E592" s="10">
        <v>253</v>
      </c>
      <c r="F592" s="12">
        <f t="shared" si="206"/>
        <v>258.5</v>
      </c>
      <c r="H592" s="13">
        <f t="shared" si="203"/>
        <v>39.466794444444403</v>
      </c>
      <c r="I592" s="14">
        <f t="shared" si="204"/>
        <v>52.592858333333297</v>
      </c>
      <c r="J592" s="29">
        <f t="shared" si="202"/>
        <v>0.46679444444440299</v>
      </c>
      <c r="K592" s="25">
        <f t="shared" si="205"/>
        <v>5829517.3570163799</v>
      </c>
      <c r="L592" s="14">
        <f t="shared" si="207"/>
        <v>531633.72481419903</v>
      </c>
      <c r="M592" s="14">
        <f t="shared" si="220"/>
        <v>-6344.5562751097596</v>
      </c>
      <c r="N592" s="14">
        <f t="shared" si="221"/>
        <v>2156.8967002429899</v>
      </c>
      <c r="O592" s="25">
        <f t="shared" si="208"/>
        <v>161.60381023112299</v>
      </c>
      <c r="P592" s="14">
        <f t="shared" si="222"/>
        <v>6701.1639066324697</v>
      </c>
      <c r="Q592" s="25">
        <f t="shared" si="215"/>
        <v>250.84340510130701</v>
      </c>
      <c r="R592" s="14">
        <f t="shared" si="223"/>
        <v>2.1452433025116799</v>
      </c>
      <c r="S592" s="27">
        <f t="shared" si="216"/>
        <v>163.32454000000001</v>
      </c>
      <c r="T592" s="27">
        <f t="shared" si="217"/>
        <v>1.89669666666667</v>
      </c>
      <c r="U592" s="16">
        <f t="shared" si="209"/>
        <v>-1.72072976887702</v>
      </c>
      <c r="V592" s="16">
        <f t="shared" si="210"/>
        <v>0.24854663584500999</v>
      </c>
      <c r="W592" s="56">
        <f t="shared" si="211"/>
        <v>58362.807999999997</v>
      </c>
      <c r="X592" s="51">
        <f t="shared" si="218"/>
        <v>69162.808000000005</v>
      </c>
      <c r="Y592" s="51">
        <f t="shared" si="219"/>
        <v>162.80800000000499</v>
      </c>
      <c r="Z592" s="52">
        <f t="shared" si="212"/>
        <v>-103.243786132621</v>
      </c>
      <c r="AA592" s="52">
        <f t="shared" si="213"/>
        <v>14.912798150700601</v>
      </c>
      <c r="AB592" s="48">
        <f t="shared" si="214"/>
        <v>67.011639066324705</v>
      </c>
      <c r="AC592" s="48"/>
      <c r="AD592" s="48"/>
    </row>
    <row r="593" spans="1:30" ht="15" thickBot="1" x14ac:dyDescent="0.35">
      <c r="A593" s="10">
        <v>462381</v>
      </c>
      <c r="B593" s="10">
        <v>3105.7579999999998</v>
      </c>
      <c r="C593" s="10" t="s">
        <v>1274</v>
      </c>
      <c r="D593" s="10" t="s">
        <v>335</v>
      </c>
      <c r="E593" s="10">
        <v>250</v>
      </c>
      <c r="F593" s="12">
        <f t="shared" si="206"/>
        <v>255.5</v>
      </c>
      <c r="H593" s="13">
        <f t="shared" si="203"/>
        <v>39.466497222222202</v>
      </c>
      <c r="I593" s="14">
        <f t="shared" si="204"/>
        <v>52.5934194444445</v>
      </c>
      <c r="J593" s="29">
        <f t="shared" si="202"/>
        <v>0.46649722222220202</v>
      </c>
      <c r="K593" s="25">
        <f t="shared" si="205"/>
        <v>5829579.6668805797</v>
      </c>
      <c r="L593" s="14">
        <f t="shared" si="207"/>
        <v>531613.17893715098</v>
      </c>
      <c r="M593" s="14">
        <f t="shared" si="220"/>
        <v>-6282.2464109100401</v>
      </c>
      <c r="N593" s="14">
        <f t="shared" si="221"/>
        <v>2136.35082319495</v>
      </c>
      <c r="O593" s="25">
        <f t="shared" si="208"/>
        <v>161.59860267342799</v>
      </c>
      <c r="P593" s="14">
        <f t="shared" si="222"/>
        <v>6635.5568573524997</v>
      </c>
      <c r="Q593" s="25">
        <f t="shared" si="215"/>
        <v>247.91212058682601</v>
      </c>
      <c r="R593" s="14">
        <f t="shared" si="223"/>
        <v>2.1411352678064701</v>
      </c>
      <c r="S593" s="27">
        <f t="shared" si="216"/>
        <v>163.32454000000001</v>
      </c>
      <c r="T593" s="27">
        <f t="shared" si="217"/>
        <v>1.89669666666667</v>
      </c>
      <c r="U593" s="16">
        <f t="shared" si="209"/>
        <v>-1.7259373265720199</v>
      </c>
      <c r="V593" s="16">
        <f t="shared" si="210"/>
        <v>0.24443860113980001</v>
      </c>
      <c r="W593" s="56">
        <f t="shared" si="211"/>
        <v>58363.527999999998</v>
      </c>
      <c r="X593" s="51">
        <f t="shared" si="218"/>
        <v>69163.528000000006</v>
      </c>
      <c r="Y593" s="51">
        <f t="shared" si="219"/>
        <v>163.52800000000599</v>
      </c>
      <c r="Z593" s="52">
        <f t="shared" si="212"/>
        <v>-103.556239594321</v>
      </c>
      <c r="AA593" s="52">
        <f t="shared" si="213"/>
        <v>14.666316068387999</v>
      </c>
      <c r="AB593" s="48">
        <f t="shared" si="214"/>
        <v>66.355568573525005</v>
      </c>
      <c r="AC593" s="48"/>
      <c r="AD593" s="48"/>
    </row>
    <row r="594" spans="1:30" s="203" customFormat="1" ht="15" thickBot="1" x14ac:dyDescent="0.35">
      <c r="A594" s="166">
        <v>462399</v>
      </c>
      <c r="B594" s="166">
        <v>3105.8780000000002</v>
      </c>
      <c r="C594" s="166" t="s">
        <v>61</v>
      </c>
      <c r="D594" s="166" t="s">
        <v>1275</v>
      </c>
      <c r="E594" s="166">
        <v>249</v>
      </c>
      <c r="F594" s="194">
        <f t="shared" si="206"/>
        <v>254.5</v>
      </c>
      <c r="G594" s="194"/>
      <c r="H594" s="195">
        <f t="shared" si="203"/>
        <v>39.466452777777803</v>
      </c>
      <c r="I594" s="195">
        <f t="shared" si="204"/>
        <v>52.593505555555602</v>
      </c>
      <c r="J594" s="196">
        <f t="shared" si="202"/>
        <v>0.46645277777780297</v>
      </c>
      <c r="K594" s="195">
        <f t="shared" si="205"/>
        <v>5829589.22980572</v>
      </c>
      <c r="L594" s="195">
        <f t="shared" si="207"/>
        <v>531610.10511241399</v>
      </c>
      <c r="M594" s="195">
        <f t="shared" si="220"/>
        <v>-6272.6834857696604</v>
      </c>
      <c r="N594" s="195">
        <f t="shared" si="221"/>
        <v>2133.27699845796</v>
      </c>
      <c r="O594" s="195">
        <f t="shared" si="208"/>
        <v>161.597144032534</v>
      </c>
      <c r="P594" s="195">
        <f t="shared" si="222"/>
        <v>6625.5134793310299</v>
      </c>
      <c r="Q594" s="195">
        <f t="shared" si="215"/>
        <v>246.92258014763399</v>
      </c>
      <c r="R594" s="195">
        <f t="shared" si="223"/>
        <v>2.1358191825401698</v>
      </c>
      <c r="S594" s="197">
        <f t="shared" si="216"/>
        <v>163.32454000000001</v>
      </c>
      <c r="T594" s="197">
        <f t="shared" si="217"/>
        <v>1.89669666666667</v>
      </c>
      <c r="U594" s="198">
        <f t="shared" si="209"/>
        <v>-1.72739596746601</v>
      </c>
      <c r="V594" s="198">
        <f t="shared" si="210"/>
        <v>0.2391225158735</v>
      </c>
      <c r="W594" s="199">
        <f t="shared" si="211"/>
        <v>58363.648000000001</v>
      </c>
      <c r="X594" s="174">
        <f t="shared" si="218"/>
        <v>69163.648000000001</v>
      </c>
      <c r="Y594" s="200">
        <f t="shared" si="219"/>
        <v>163.64800000000099</v>
      </c>
      <c r="Z594" s="201">
        <f t="shared" si="212"/>
        <v>-103.643758047961</v>
      </c>
      <c r="AA594" s="201">
        <f t="shared" si="213"/>
        <v>14.34735095241</v>
      </c>
      <c r="AB594" s="202">
        <f t="shared" si="214"/>
        <v>66.255134793310305</v>
      </c>
      <c r="AC594" s="202"/>
      <c r="AD594" s="202"/>
    </row>
    <row r="595" spans="1:30" x14ac:dyDescent="0.3">
      <c r="A595" s="10">
        <v>462411</v>
      </c>
      <c r="B595" s="10">
        <v>3105.9580000000001</v>
      </c>
      <c r="C595" s="10" t="s">
        <v>62</v>
      </c>
      <c r="D595" s="10" t="s">
        <v>144</v>
      </c>
      <c r="E595" s="10">
        <v>249</v>
      </c>
      <c r="F595" s="12">
        <f t="shared" si="206"/>
        <v>254.5</v>
      </c>
      <c r="H595" s="13">
        <f t="shared" si="203"/>
        <v>39.466405555555603</v>
      </c>
      <c r="I595" s="14">
        <f t="shared" si="204"/>
        <v>52.593569444444398</v>
      </c>
      <c r="J595" s="29">
        <f t="shared" si="202"/>
        <v>0.46640555555560298</v>
      </c>
      <c r="K595" s="25">
        <f t="shared" si="205"/>
        <v>5829596.3186371997</v>
      </c>
      <c r="L595" s="14">
        <f t="shared" si="207"/>
        <v>531606.85904975201</v>
      </c>
      <c r="M595" s="14">
        <f t="shared" si="220"/>
        <v>-6265.5946542900001</v>
      </c>
      <c r="N595" s="14">
        <f t="shared" si="221"/>
        <v>2130.03093579597</v>
      </c>
      <c r="O595" s="25">
        <f t="shared" si="208"/>
        <v>161.60399019989401</v>
      </c>
      <c r="P595" s="14">
        <f t="shared" si="222"/>
        <v>6617.75703386845</v>
      </c>
      <c r="Q595" s="25">
        <f t="shared" si="215"/>
        <v>246.930647165989</v>
      </c>
      <c r="R595" s="14">
        <f t="shared" si="223"/>
        <v>2.13839355695844</v>
      </c>
      <c r="S595" s="27">
        <f t="shared" si="216"/>
        <v>163.32454000000001</v>
      </c>
      <c r="T595" s="27">
        <f t="shared" si="217"/>
        <v>1.89669666666667</v>
      </c>
      <c r="U595" s="16">
        <f t="shared" si="209"/>
        <v>-1.720549800106</v>
      </c>
      <c r="V595" s="16">
        <f t="shared" si="210"/>
        <v>0.24169689029176999</v>
      </c>
      <c r="W595" s="56">
        <f t="shared" si="211"/>
        <v>58363.728000000003</v>
      </c>
      <c r="X595" s="51">
        <f t="shared" si="218"/>
        <v>69163.728000000003</v>
      </c>
      <c r="Y595" s="51">
        <f t="shared" si="219"/>
        <v>163.72800000000299</v>
      </c>
      <c r="Z595" s="52">
        <f t="shared" si="212"/>
        <v>-103.23298800636</v>
      </c>
      <c r="AA595" s="52">
        <f t="shared" si="213"/>
        <v>14.501813417506201</v>
      </c>
      <c r="AB595" s="48">
        <f t="shared" si="214"/>
        <v>66.177570338684504</v>
      </c>
      <c r="AC595" s="48"/>
      <c r="AD595" s="48"/>
    </row>
    <row r="596" spans="1:30" x14ac:dyDescent="0.3">
      <c r="A596" s="10">
        <v>462423</v>
      </c>
      <c r="B596" s="10">
        <v>3106.038</v>
      </c>
      <c r="C596" s="10" t="s">
        <v>63</v>
      </c>
      <c r="D596" s="10" t="s">
        <v>336</v>
      </c>
      <c r="E596" s="10">
        <v>248</v>
      </c>
      <c r="F596" s="12">
        <f t="shared" si="206"/>
        <v>253.5</v>
      </c>
      <c r="H596" s="13">
        <f t="shared" si="203"/>
        <v>39.466366666666701</v>
      </c>
      <c r="I596" s="14">
        <f t="shared" si="204"/>
        <v>52.593636111111103</v>
      </c>
      <c r="J596" s="29">
        <f t="shared" si="202"/>
        <v>0.46636666666670101</v>
      </c>
      <c r="K596" s="25">
        <f t="shared" si="205"/>
        <v>5829603.7202320499</v>
      </c>
      <c r="L596" s="14">
        <f t="shared" si="207"/>
        <v>531604.17571779306</v>
      </c>
      <c r="M596" s="14">
        <f t="shared" si="220"/>
        <v>-6258.19305943977</v>
      </c>
      <c r="N596" s="14">
        <f t="shared" si="221"/>
        <v>2127.34760383702</v>
      </c>
      <c r="O596" s="25">
        <f t="shared" si="208"/>
        <v>161.60536165929301</v>
      </c>
      <c r="P596" s="14">
        <f t="shared" si="222"/>
        <v>6609.8856417317202</v>
      </c>
      <c r="Q596" s="25">
        <f t="shared" si="215"/>
        <v>245.93882407281899</v>
      </c>
      <c r="R596" s="14">
        <f t="shared" si="223"/>
        <v>2.1323379536006</v>
      </c>
      <c r="S596" s="27">
        <f t="shared" si="216"/>
        <v>163.32454000000001</v>
      </c>
      <c r="T596" s="27">
        <f t="shared" si="217"/>
        <v>1.89669666666667</v>
      </c>
      <c r="U596" s="16">
        <f t="shared" si="209"/>
        <v>-1.719178340707</v>
      </c>
      <c r="V596" s="16">
        <f t="shared" si="210"/>
        <v>0.23564128693392999</v>
      </c>
      <c r="W596" s="56">
        <f t="shared" si="211"/>
        <v>58363.807999999997</v>
      </c>
      <c r="X596" s="51">
        <f t="shared" si="218"/>
        <v>69163.808000000005</v>
      </c>
      <c r="Y596" s="51">
        <f t="shared" si="219"/>
        <v>163.80800000000499</v>
      </c>
      <c r="Z596" s="52">
        <f t="shared" si="212"/>
        <v>-103.15070044242</v>
      </c>
      <c r="AA596" s="52">
        <f t="shared" si="213"/>
        <v>14.138477216035801</v>
      </c>
      <c r="AB596" s="48">
        <f t="shared" si="214"/>
        <v>66.098856417317194</v>
      </c>
      <c r="AC596" s="48"/>
      <c r="AD596" s="48"/>
    </row>
    <row r="597" spans="1:30" x14ac:dyDescent="0.3">
      <c r="A597" s="10">
        <v>462435</v>
      </c>
      <c r="B597" s="10">
        <v>3106.1179999999999</v>
      </c>
      <c r="C597" s="10" t="s">
        <v>1276</v>
      </c>
      <c r="D597" s="10" t="s">
        <v>1277</v>
      </c>
      <c r="E597" s="10">
        <v>248</v>
      </c>
      <c r="F597" s="12">
        <f t="shared" si="206"/>
        <v>253.5</v>
      </c>
      <c r="H597" s="13">
        <f t="shared" si="203"/>
        <v>39.466344444444402</v>
      </c>
      <c r="I597" s="14">
        <f t="shared" si="204"/>
        <v>52.593719444444403</v>
      </c>
      <c r="J597" s="29">
        <f t="shared" si="202"/>
        <v>0.46634444444440198</v>
      </c>
      <c r="K597" s="25">
        <f t="shared" si="205"/>
        <v>5829612.9837896004</v>
      </c>
      <c r="L597" s="14">
        <f t="shared" si="207"/>
        <v>531602.60984082799</v>
      </c>
      <c r="M597" s="14">
        <f t="shared" si="220"/>
        <v>-6248.9295018892699</v>
      </c>
      <c r="N597" s="14">
        <f t="shared" si="221"/>
        <v>2125.78172687197</v>
      </c>
      <c r="O597" s="25">
        <f t="shared" si="208"/>
        <v>161.59235105365201</v>
      </c>
      <c r="P597" s="14">
        <f t="shared" si="222"/>
        <v>6600.611173966</v>
      </c>
      <c r="Q597" s="25">
        <f t="shared" si="215"/>
        <v>245.948446025495</v>
      </c>
      <c r="R597" s="14">
        <f t="shared" si="223"/>
        <v>2.13541905233761</v>
      </c>
      <c r="S597" s="27">
        <f t="shared" si="216"/>
        <v>163.32454000000001</v>
      </c>
      <c r="T597" s="27">
        <f t="shared" si="217"/>
        <v>1.89669666666667</v>
      </c>
      <c r="U597" s="16">
        <f t="shared" si="209"/>
        <v>-1.732188946348</v>
      </c>
      <c r="V597" s="16">
        <f t="shared" si="210"/>
        <v>0.23872238567094001</v>
      </c>
      <c r="W597" s="56">
        <f t="shared" si="211"/>
        <v>58363.887999999999</v>
      </c>
      <c r="X597" s="51">
        <f t="shared" si="218"/>
        <v>69163.888000000006</v>
      </c>
      <c r="Y597" s="51">
        <f t="shared" si="219"/>
        <v>163.888000000006</v>
      </c>
      <c r="Z597" s="52">
        <f t="shared" si="212"/>
        <v>-103.93133678088</v>
      </c>
      <c r="AA597" s="52">
        <f t="shared" si="213"/>
        <v>14.3233431402564</v>
      </c>
      <c r="AB597" s="48">
        <f t="shared" si="214"/>
        <v>66.00611173966</v>
      </c>
      <c r="AC597" s="48"/>
      <c r="AD597" s="48"/>
    </row>
    <row r="598" spans="1:30" x14ac:dyDescent="0.3">
      <c r="A598" s="10">
        <v>462447</v>
      </c>
      <c r="B598" s="10">
        <v>3106.1979999999999</v>
      </c>
      <c r="C598" s="10" t="s">
        <v>1276</v>
      </c>
      <c r="D598" s="10" t="s">
        <v>1277</v>
      </c>
      <c r="E598" s="10">
        <v>248</v>
      </c>
      <c r="F598" s="12">
        <f t="shared" si="206"/>
        <v>253.5</v>
      </c>
      <c r="H598" s="13">
        <f t="shared" si="203"/>
        <v>39.466344444444402</v>
      </c>
      <c r="I598" s="14">
        <f t="shared" si="204"/>
        <v>52.593719444444403</v>
      </c>
      <c r="J598" s="29">
        <f t="shared" si="202"/>
        <v>0.46634444444440198</v>
      </c>
      <c r="K598" s="25">
        <f t="shared" si="205"/>
        <v>5829612.9837896004</v>
      </c>
      <c r="L598" s="14">
        <f t="shared" si="207"/>
        <v>531602.60984082799</v>
      </c>
      <c r="M598" s="14">
        <f t="shared" si="220"/>
        <v>-6248.9295018892699</v>
      </c>
      <c r="N598" s="14">
        <f t="shared" si="221"/>
        <v>2125.78172687197</v>
      </c>
      <c r="O598" s="25">
        <f t="shared" si="208"/>
        <v>161.59235105365201</v>
      </c>
      <c r="P598" s="14">
        <f t="shared" si="222"/>
        <v>6600.611173966</v>
      </c>
      <c r="Q598" s="25">
        <f t="shared" si="215"/>
        <v>245.948446025495</v>
      </c>
      <c r="R598" s="14">
        <f t="shared" si="223"/>
        <v>2.13541905233761</v>
      </c>
      <c r="S598" s="27">
        <f t="shared" si="216"/>
        <v>163.32454000000001</v>
      </c>
      <c r="T598" s="27">
        <f t="shared" si="217"/>
        <v>1.89669666666667</v>
      </c>
      <c r="U598" s="16">
        <f t="shared" si="209"/>
        <v>-1.732188946348</v>
      </c>
      <c r="V598" s="16">
        <f t="shared" si="210"/>
        <v>0.23872238567094001</v>
      </c>
      <c r="W598" s="56">
        <f t="shared" si="211"/>
        <v>58363.968000000001</v>
      </c>
      <c r="X598" s="51">
        <f t="shared" si="218"/>
        <v>69163.967999999993</v>
      </c>
      <c r="Y598" s="51">
        <f t="shared" si="219"/>
        <v>163.967999999993</v>
      </c>
      <c r="Z598" s="52">
        <f t="shared" si="212"/>
        <v>-103.93133678088</v>
      </c>
      <c r="AA598" s="52">
        <f t="shared" si="213"/>
        <v>14.3233431402564</v>
      </c>
      <c r="AB598" s="48">
        <f t="shared" si="214"/>
        <v>66.00611173966</v>
      </c>
      <c r="AC598" s="48"/>
      <c r="AD598" s="48"/>
    </row>
    <row r="599" spans="1:30" x14ac:dyDescent="0.3">
      <c r="A599" s="10">
        <v>462453</v>
      </c>
      <c r="B599" s="10">
        <v>3106.2379999999998</v>
      </c>
      <c r="C599" s="10" t="s">
        <v>1276</v>
      </c>
      <c r="D599" s="10" t="s">
        <v>1277</v>
      </c>
      <c r="E599" s="10">
        <v>248</v>
      </c>
      <c r="F599" s="12">
        <f t="shared" si="206"/>
        <v>253.5</v>
      </c>
      <c r="H599" s="13">
        <f t="shared" si="203"/>
        <v>39.466344444444402</v>
      </c>
      <c r="I599" s="14">
        <f t="shared" si="204"/>
        <v>52.593719444444403</v>
      </c>
      <c r="J599" s="29">
        <f t="shared" si="202"/>
        <v>0.46634444444440198</v>
      </c>
      <c r="K599" s="25">
        <f t="shared" si="205"/>
        <v>5829612.9837896004</v>
      </c>
      <c r="L599" s="14">
        <f t="shared" si="207"/>
        <v>531602.60984082799</v>
      </c>
      <c r="M599" s="14">
        <f t="shared" si="220"/>
        <v>-6248.9295018892699</v>
      </c>
      <c r="N599" s="14">
        <f t="shared" si="221"/>
        <v>2125.78172687197</v>
      </c>
      <c r="O599" s="25">
        <f t="shared" si="208"/>
        <v>161.59235105365201</v>
      </c>
      <c r="P599" s="14">
        <f t="shared" si="222"/>
        <v>6600.611173966</v>
      </c>
      <c r="Q599" s="25">
        <f t="shared" si="215"/>
        <v>245.948446025495</v>
      </c>
      <c r="R599" s="14">
        <f t="shared" si="223"/>
        <v>2.13541905233761</v>
      </c>
      <c r="S599" s="27">
        <f t="shared" si="216"/>
        <v>163.32454000000001</v>
      </c>
      <c r="T599" s="27">
        <f t="shared" si="217"/>
        <v>1.89669666666667</v>
      </c>
      <c r="U599" s="16">
        <f t="shared" si="209"/>
        <v>-1.732188946348</v>
      </c>
      <c r="V599" s="16">
        <f t="shared" si="210"/>
        <v>0.23872238567094001</v>
      </c>
      <c r="W599" s="56">
        <f t="shared" si="211"/>
        <v>58364.008000000002</v>
      </c>
      <c r="X599" s="51">
        <f t="shared" si="218"/>
        <v>69164.008000000002</v>
      </c>
      <c r="Y599" s="51">
        <f t="shared" si="219"/>
        <v>164.008000000002</v>
      </c>
      <c r="Z599" s="52">
        <f t="shared" si="212"/>
        <v>-103.93133678088</v>
      </c>
      <c r="AA599" s="52">
        <f t="shared" si="213"/>
        <v>14.3233431402564</v>
      </c>
      <c r="AB599" s="48">
        <f t="shared" si="214"/>
        <v>66.00611173966</v>
      </c>
      <c r="AC599" s="48"/>
      <c r="AD599" s="48"/>
    </row>
    <row r="600" spans="1:30" x14ac:dyDescent="0.3">
      <c r="A600" s="10">
        <v>462465</v>
      </c>
      <c r="B600" s="10">
        <v>3106.3180000000002</v>
      </c>
      <c r="C600" s="10" t="s">
        <v>451</v>
      </c>
      <c r="D600" s="10" t="s">
        <v>337</v>
      </c>
      <c r="E600" s="10">
        <v>247</v>
      </c>
      <c r="F600" s="12">
        <f t="shared" si="206"/>
        <v>252.5</v>
      </c>
      <c r="H600" s="13">
        <f t="shared" si="203"/>
        <v>39.466299999999997</v>
      </c>
      <c r="I600" s="14">
        <f t="shared" si="204"/>
        <v>52.593783333333299</v>
      </c>
      <c r="J600" s="29">
        <f t="shared" si="202"/>
        <v>0.46629999999999699</v>
      </c>
      <c r="K600" s="25">
        <f t="shared" si="205"/>
        <v>5829620.07384317</v>
      </c>
      <c r="L600" s="14">
        <f t="shared" si="207"/>
        <v>531599.55204367195</v>
      </c>
      <c r="M600" s="14">
        <f t="shared" si="220"/>
        <v>-6241.8394483197399</v>
      </c>
      <c r="N600" s="14">
        <f t="shared" si="221"/>
        <v>2122.7239297159199</v>
      </c>
      <c r="O600" s="25">
        <f t="shared" si="208"/>
        <v>161.59766500868699</v>
      </c>
      <c r="P600" s="14">
        <f t="shared" si="222"/>
        <v>6592.9141189908596</v>
      </c>
      <c r="Q600" s="25">
        <f t="shared" si="215"/>
        <v>244.956421205407</v>
      </c>
      <c r="R600" s="14">
        <f t="shared" si="223"/>
        <v>2.1292860737060599</v>
      </c>
      <c r="S600" s="27">
        <f t="shared" si="216"/>
        <v>163.32454000000001</v>
      </c>
      <c r="T600" s="27">
        <f t="shared" si="217"/>
        <v>1.89669666666667</v>
      </c>
      <c r="U600" s="16">
        <f t="shared" si="209"/>
        <v>-1.7268749913130299</v>
      </c>
      <c r="V600" s="16">
        <f t="shared" si="210"/>
        <v>0.23258940703938999</v>
      </c>
      <c r="W600" s="56">
        <f t="shared" si="211"/>
        <v>58364.088000000003</v>
      </c>
      <c r="X600" s="51">
        <f t="shared" si="218"/>
        <v>69164.088000000003</v>
      </c>
      <c r="Y600" s="51">
        <f t="shared" si="219"/>
        <v>164.08800000000301</v>
      </c>
      <c r="Z600" s="52">
        <f t="shared" si="212"/>
        <v>-103.612499478782</v>
      </c>
      <c r="AA600" s="52">
        <f t="shared" si="213"/>
        <v>13.955364422363401</v>
      </c>
      <c r="AB600" s="48">
        <f t="shared" si="214"/>
        <v>65.929141189908606</v>
      </c>
      <c r="AC600" s="48"/>
      <c r="AD600" s="48"/>
    </row>
    <row r="601" spans="1:30" x14ac:dyDescent="0.3">
      <c r="A601" s="10">
        <v>462477</v>
      </c>
      <c r="B601" s="10">
        <v>3106.3980000000001</v>
      </c>
      <c r="C601" s="10" t="s">
        <v>1278</v>
      </c>
      <c r="D601" s="10" t="s">
        <v>338</v>
      </c>
      <c r="E601" s="10">
        <v>247</v>
      </c>
      <c r="F601" s="12">
        <f t="shared" si="206"/>
        <v>252.5</v>
      </c>
      <c r="H601" s="13">
        <f t="shared" si="203"/>
        <v>39.4662583333333</v>
      </c>
      <c r="I601" s="14">
        <f t="shared" si="204"/>
        <v>52.593847222222202</v>
      </c>
      <c r="J601" s="29">
        <f t="shared" si="202"/>
        <v>0.46625833333330002</v>
      </c>
      <c r="K601" s="25">
        <f t="shared" si="205"/>
        <v>5829627.1651155399</v>
      </c>
      <c r="L601" s="14">
        <f t="shared" si="207"/>
        <v>531596.682494345</v>
      </c>
      <c r="M601" s="14">
        <f t="shared" si="220"/>
        <v>-6234.7481759497796</v>
      </c>
      <c r="N601" s="14">
        <f t="shared" si="221"/>
        <v>2119.8543803889702</v>
      </c>
      <c r="O601" s="25">
        <f t="shared" si="208"/>
        <v>161.60143727370101</v>
      </c>
      <c r="P601" s="14">
        <f t="shared" si="222"/>
        <v>6585.27656302781</v>
      </c>
      <c r="Q601" s="25">
        <f t="shared" si="215"/>
        <v>244.96432553880399</v>
      </c>
      <c r="R601" s="14">
        <f t="shared" si="223"/>
        <v>2.1318255637130501</v>
      </c>
      <c r="S601" s="27">
        <f t="shared" si="216"/>
        <v>163.32454000000001</v>
      </c>
      <c r="T601" s="27">
        <f t="shared" si="217"/>
        <v>1.89669666666667</v>
      </c>
      <c r="U601" s="16">
        <f t="shared" si="209"/>
        <v>-1.723102726299</v>
      </c>
      <c r="V601" s="16">
        <f t="shared" si="210"/>
        <v>0.23512889704637999</v>
      </c>
      <c r="W601" s="56">
        <f t="shared" si="211"/>
        <v>58364.167999999998</v>
      </c>
      <c r="X601" s="51">
        <f t="shared" si="218"/>
        <v>69164.168000000005</v>
      </c>
      <c r="Y601" s="51">
        <f t="shared" si="219"/>
        <v>164.16800000000501</v>
      </c>
      <c r="Z601" s="52">
        <f t="shared" si="212"/>
        <v>-103.38616357794</v>
      </c>
      <c r="AA601" s="52">
        <f t="shared" si="213"/>
        <v>14.1077338227828</v>
      </c>
      <c r="AB601" s="48">
        <f t="shared" si="214"/>
        <v>65.8527656302781</v>
      </c>
      <c r="AC601" s="48"/>
      <c r="AD601" s="48"/>
    </row>
    <row r="602" spans="1:30" x14ac:dyDescent="0.3">
      <c r="A602" s="10">
        <v>462495</v>
      </c>
      <c r="B602" s="10">
        <v>3106.518</v>
      </c>
      <c r="C602" s="10" t="s">
        <v>64</v>
      </c>
      <c r="D602" s="10" t="s">
        <v>339</v>
      </c>
      <c r="E602" s="10">
        <v>246</v>
      </c>
      <c r="F602" s="12">
        <f t="shared" si="206"/>
        <v>251.5</v>
      </c>
      <c r="H602" s="13">
        <f t="shared" si="203"/>
        <v>39.466175</v>
      </c>
      <c r="I602" s="14">
        <f t="shared" si="204"/>
        <v>52.5939972222222</v>
      </c>
      <c r="J602" s="29">
        <f t="shared" si="202"/>
        <v>0.46617500000000001</v>
      </c>
      <c r="K602" s="25">
        <f t="shared" si="205"/>
        <v>5829643.8205441097</v>
      </c>
      <c r="L602" s="14">
        <f t="shared" si="207"/>
        <v>531590.92743747204</v>
      </c>
      <c r="M602" s="14">
        <f t="shared" si="220"/>
        <v>-6218.0927473800202</v>
      </c>
      <c r="N602" s="14">
        <f t="shared" si="221"/>
        <v>2114.0993235160099</v>
      </c>
      <c r="O602" s="25">
        <f t="shared" si="208"/>
        <v>161.60219801520401</v>
      </c>
      <c r="P602" s="14">
        <f t="shared" si="222"/>
        <v>6567.65508874445</v>
      </c>
      <c r="Q602" s="25">
        <f t="shared" si="215"/>
        <v>243.98252757011201</v>
      </c>
      <c r="R602" s="14">
        <f t="shared" si="223"/>
        <v>2.12897697185532</v>
      </c>
      <c r="S602" s="27">
        <f t="shared" si="216"/>
        <v>163.32454000000001</v>
      </c>
      <c r="T602" s="27">
        <f t="shared" si="217"/>
        <v>1.89669666666667</v>
      </c>
      <c r="U602" s="16">
        <f t="shared" si="209"/>
        <v>-1.722341984796</v>
      </c>
      <c r="V602" s="16">
        <f t="shared" si="210"/>
        <v>0.23228030518865</v>
      </c>
      <c r="W602" s="56">
        <f t="shared" si="211"/>
        <v>58364.288</v>
      </c>
      <c r="X602" s="51">
        <f t="shared" si="218"/>
        <v>69164.288</v>
      </c>
      <c r="Y602" s="51">
        <f t="shared" si="219"/>
        <v>164.28800000000001</v>
      </c>
      <c r="Z602" s="52">
        <f t="shared" si="212"/>
        <v>-103.34051908776</v>
      </c>
      <c r="AA602" s="52">
        <f t="shared" si="213"/>
        <v>13.936818311319</v>
      </c>
      <c r="AB602" s="48">
        <f t="shared" si="214"/>
        <v>65.676550887444506</v>
      </c>
      <c r="AC602" s="48"/>
      <c r="AD602" s="48"/>
    </row>
    <row r="603" spans="1:30" x14ac:dyDescent="0.3">
      <c r="A603" s="10">
        <v>462507</v>
      </c>
      <c r="B603" s="10">
        <v>3106.598</v>
      </c>
      <c r="C603" s="10" t="s">
        <v>64</v>
      </c>
      <c r="D603" s="10" t="s">
        <v>339</v>
      </c>
      <c r="E603" s="10">
        <v>246</v>
      </c>
      <c r="F603" s="12">
        <f t="shared" si="206"/>
        <v>251.5</v>
      </c>
      <c r="H603" s="13">
        <f t="shared" si="203"/>
        <v>39.466175</v>
      </c>
      <c r="I603" s="14">
        <f t="shared" si="204"/>
        <v>52.5939972222222</v>
      </c>
      <c r="J603" s="29">
        <f t="shared" si="202"/>
        <v>0.46617500000000001</v>
      </c>
      <c r="K603" s="25">
        <f t="shared" si="205"/>
        <v>5829643.8205441097</v>
      </c>
      <c r="L603" s="14">
        <f t="shared" si="207"/>
        <v>531590.92743747204</v>
      </c>
      <c r="M603" s="14">
        <f t="shared" si="220"/>
        <v>-6218.0927473800202</v>
      </c>
      <c r="N603" s="14">
        <f t="shared" si="221"/>
        <v>2114.0993235160099</v>
      </c>
      <c r="O603" s="25">
        <f t="shared" si="208"/>
        <v>161.60219801520401</v>
      </c>
      <c r="P603" s="14">
        <f t="shared" si="222"/>
        <v>6567.65508874445</v>
      </c>
      <c r="Q603" s="25">
        <f t="shared" si="215"/>
        <v>243.98252757011201</v>
      </c>
      <c r="R603" s="14">
        <f t="shared" si="223"/>
        <v>2.12897697185532</v>
      </c>
      <c r="S603" s="27">
        <f t="shared" si="216"/>
        <v>163.32454000000001</v>
      </c>
      <c r="T603" s="27">
        <f t="shared" si="217"/>
        <v>1.89669666666667</v>
      </c>
      <c r="U603" s="16">
        <f t="shared" si="209"/>
        <v>-1.722341984796</v>
      </c>
      <c r="V603" s="16">
        <f t="shared" si="210"/>
        <v>0.23228030518865</v>
      </c>
      <c r="W603" s="56">
        <f t="shared" si="211"/>
        <v>58364.368000000002</v>
      </c>
      <c r="X603" s="51">
        <f t="shared" si="218"/>
        <v>69164.368000000002</v>
      </c>
      <c r="Y603" s="51">
        <f t="shared" si="219"/>
        <v>164.36800000000201</v>
      </c>
      <c r="Z603" s="52">
        <f t="shared" si="212"/>
        <v>-103.34051908776</v>
      </c>
      <c r="AA603" s="52">
        <f t="shared" si="213"/>
        <v>13.936818311319</v>
      </c>
      <c r="AB603" s="48">
        <f t="shared" si="214"/>
        <v>65.676550887444506</v>
      </c>
      <c r="AC603" s="48"/>
      <c r="AD603" s="48"/>
    </row>
    <row r="604" spans="1:30" x14ac:dyDescent="0.3">
      <c r="A604" s="10">
        <v>462519</v>
      </c>
      <c r="B604" s="10">
        <v>3106.6779999999999</v>
      </c>
      <c r="C604" s="10" t="s">
        <v>340</v>
      </c>
      <c r="D604" s="10" t="s">
        <v>1279</v>
      </c>
      <c r="E604" s="10">
        <v>245</v>
      </c>
      <c r="F604" s="12">
        <f t="shared" si="206"/>
        <v>250.5</v>
      </c>
      <c r="H604" s="13">
        <f t="shared" si="203"/>
        <v>39.466149999999999</v>
      </c>
      <c r="I604" s="14">
        <f t="shared" si="204"/>
        <v>52.594061111111102</v>
      </c>
      <c r="J604" s="29">
        <f t="shared" si="202"/>
        <v>0.46614999999999901</v>
      </c>
      <c r="K604" s="25">
        <f t="shared" si="205"/>
        <v>5829650.9191209199</v>
      </c>
      <c r="L604" s="14">
        <f t="shared" si="207"/>
        <v>531589.18734327599</v>
      </c>
      <c r="M604" s="14">
        <f t="shared" si="220"/>
        <v>-6210.9941705698102</v>
      </c>
      <c r="N604" s="14">
        <f t="shared" si="221"/>
        <v>2112.3592293199599</v>
      </c>
      <c r="O604" s="25">
        <f t="shared" si="208"/>
        <v>161.596630137532</v>
      </c>
      <c r="P604" s="14">
        <f t="shared" si="222"/>
        <v>6560.3742347937296</v>
      </c>
      <c r="Q604" s="25">
        <f t="shared" si="215"/>
        <v>242.99003406062201</v>
      </c>
      <c r="R604" s="14">
        <f t="shared" si="223"/>
        <v>2.1226668172108498</v>
      </c>
      <c r="S604" s="27">
        <f t="shared" si="216"/>
        <v>163.32454000000001</v>
      </c>
      <c r="T604" s="27">
        <f t="shared" si="217"/>
        <v>1.89669666666667</v>
      </c>
      <c r="U604" s="16">
        <f t="shared" si="209"/>
        <v>-1.72790986246801</v>
      </c>
      <c r="V604" s="16">
        <f t="shared" si="210"/>
        <v>0.22597015054417999</v>
      </c>
      <c r="W604" s="56">
        <f t="shared" si="211"/>
        <v>58364.447999999997</v>
      </c>
      <c r="X604" s="51">
        <f t="shared" si="218"/>
        <v>69164.448000000004</v>
      </c>
      <c r="Y604" s="51">
        <f t="shared" si="219"/>
        <v>164.44800000000399</v>
      </c>
      <c r="Z604" s="52">
        <f t="shared" si="212"/>
        <v>-103.674591748081</v>
      </c>
      <c r="AA604" s="52">
        <f t="shared" si="213"/>
        <v>13.558209032650799</v>
      </c>
      <c r="AB604" s="48">
        <f t="shared" si="214"/>
        <v>65.603742347937299</v>
      </c>
      <c r="AC604" s="48"/>
      <c r="AD604" s="48"/>
    </row>
    <row r="605" spans="1:30" x14ac:dyDescent="0.3">
      <c r="A605" s="10">
        <v>462531</v>
      </c>
      <c r="B605" s="10">
        <v>3106.7579999999998</v>
      </c>
      <c r="C605" s="10" t="s">
        <v>341</v>
      </c>
      <c r="D605" s="10" t="s">
        <v>1280</v>
      </c>
      <c r="E605" s="10">
        <v>245</v>
      </c>
      <c r="F605" s="12">
        <f t="shared" si="206"/>
        <v>250.5</v>
      </c>
      <c r="H605" s="13">
        <f t="shared" si="203"/>
        <v>39.466111111111097</v>
      </c>
      <c r="I605" s="14">
        <f t="shared" si="204"/>
        <v>52.594147222222198</v>
      </c>
      <c r="J605" s="29">
        <f t="shared" si="202"/>
        <v>0.46611111111109699</v>
      </c>
      <c r="K605" s="25">
        <f t="shared" si="205"/>
        <v>5829660.4844947401</v>
      </c>
      <c r="L605" s="14">
        <f t="shared" si="207"/>
        <v>531586.49008375301</v>
      </c>
      <c r="M605" s="14">
        <f t="shared" si="220"/>
        <v>-6201.4287967495602</v>
      </c>
      <c r="N605" s="14">
        <f t="shared" si="221"/>
        <v>2109.66196979698</v>
      </c>
      <c r="O605" s="25">
        <f t="shared" si="208"/>
        <v>161.592026515463</v>
      </c>
      <c r="P605" s="14">
        <f t="shared" si="222"/>
        <v>6550.4498126435801</v>
      </c>
      <c r="Q605" s="25">
        <f t="shared" si="215"/>
        <v>243.00025263413801</v>
      </c>
      <c r="R605" s="14">
        <f t="shared" si="223"/>
        <v>2.1259737337998601</v>
      </c>
      <c r="S605" s="27">
        <f t="shared" si="216"/>
        <v>163.32454000000001</v>
      </c>
      <c r="T605" s="27">
        <f t="shared" si="217"/>
        <v>1.89669666666667</v>
      </c>
      <c r="U605" s="16">
        <f t="shared" si="209"/>
        <v>-1.73251348453701</v>
      </c>
      <c r="V605" s="16">
        <f t="shared" si="210"/>
        <v>0.22927706713318999</v>
      </c>
      <c r="W605" s="56">
        <f t="shared" si="211"/>
        <v>58364.527999999998</v>
      </c>
      <c r="X605" s="51">
        <f t="shared" si="218"/>
        <v>69164.528000000006</v>
      </c>
      <c r="Y605" s="51">
        <f t="shared" si="219"/>
        <v>164.52800000000599</v>
      </c>
      <c r="Z605" s="52">
        <f t="shared" si="212"/>
        <v>-103.95080907222101</v>
      </c>
      <c r="AA605" s="52">
        <f t="shared" si="213"/>
        <v>13.7566240279914</v>
      </c>
      <c r="AB605" s="48">
        <f t="shared" si="214"/>
        <v>65.504498126435806</v>
      </c>
      <c r="AC605" s="48"/>
      <c r="AD605" s="48"/>
    </row>
    <row r="606" spans="1:30" x14ac:dyDescent="0.3">
      <c r="A606" s="10">
        <v>462543</v>
      </c>
      <c r="B606" s="10">
        <v>3106.8380000000002</v>
      </c>
      <c r="C606" s="10" t="s">
        <v>1281</v>
      </c>
      <c r="D606" s="10" t="s">
        <v>130</v>
      </c>
      <c r="E606" s="10">
        <v>245</v>
      </c>
      <c r="F606" s="12">
        <f t="shared" si="206"/>
        <v>250.5</v>
      </c>
      <c r="H606" s="13">
        <f t="shared" si="203"/>
        <v>39.466061111111102</v>
      </c>
      <c r="I606" s="14">
        <f t="shared" si="204"/>
        <v>52.594213888888902</v>
      </c>
      <c r="J606" s="29">
        <f t="shared" si="202"/>
        <v>0.46606111111110199</v>
      </c>
      <c r="K606" s="25">
        <f t="shared" si="205"/>
        <v>5829667.8812358901</v>
      </c>
      <c r="L606" s="14">
        <f t="shared" si="207"/>
        <v>531583.05386616103</v>
      </c>
      <c r="M606" s="14">
        <f t="shared" si="220"/>
        <v>-6194.0320555996104</v>
      </c>
      <c r="N606" s="14">
        <f t="shared" si="221"/>
        <v>2106.2257522050099</v>
      </c>
      <c r="O606" s="25">
        <f t="shared" si="208"/>
        <v>161.59965365105899</v>
      </c>
      <c r="P606" s="14">
        <f t="shared" si="222"/>
        <v>6542.3405616833397</v>
      </c>
      <c r="Q606" s="25">
        <f t="shared" si="215"/>
        <v>243.00859075144501</v>
      </c>
      <c r="R606" s="14">
        <f t="shared" si="223"/>
        <v>2.1286831700214401</v>
      </c>
      <c r="S606" s="27">
        <f t="shared" si="216"/>
        <v>163.32454000000001</v>
      </c>
      <c r="T606" s="27">
        <f t="shared" si="217"/>
        <v>1.89669666666667</v>
      </c>
      <c r="U606" s="16">
        <f t="shared" si="209"/>
        <v>-1.72488634894103</v>
      </c>
      <c r="V606" s="16">
        <f t="shared" si="210"/>
        <v>0.23198650335477</v>
      </c>
      <c r="W606" s="56">
        <f t="shared" si="211"/>
        <v>58364.608</v>
      </c>
      <c r="X606" s="51">
        <f t="shared" si="218"/>
        <v>69164.607999999993</v>
      </c>
      <c r="Y606" s="51">
        <f t="shared" si="219"/>
        <v>164.60799999999301</v>
      </c>
      <c r="Z606" s="52">
        <f t="shared" si="212"/>
        <v>-103.493180936462</v>
      </c>
      <c r="AA606" s="52">
        <f t="shared" si="213"/>
        <v>13.919190201286201</v>
      </c>
      <c r="AB606" s="48">
        <f t="shared" si="214"/>
        <v>65.423405616833406</v>
      </c>
      <c r="AC606" s="48"/>
      <c r="AD606" s="48"/>
    </row>
    <row r="607" spans="1:30" x14ac:dyDescent="0.3">
      <c r="A607" s="10">
        <v>462549</v>
      </c>
      <c r="B607" s="10">
        <v>3106.8780000000002</v>
      </c>
      <c r="C607" s="10" t="s">
        <v>1281</v>
      </c>
      <c r="D607" s="10" t="s">
        <v>130</v>
      </c>
      <c r="E607" s="10">
        <v>245</v>
      </c>
      <c r="F607" s="12">
        <f t="shared" si="206"/>
        <v>250.5</v>
      </c>
      <c r="H607" s="13">
        <f t="shared" si="203"/>
        <v>39.466061111111102</v>
      </c>
      <c r="I607" s="14">
        <f t="shared" si="204"/>
        <v>52.594213888888902</v>
      </c>
      <c r="J607" s="29">
        <f t="shared" si="202"/>
        <v>0.46606111111110199</v>
      </c>
      <c r="K607" s="25">
        <f t="shared" si="205"/>
        <v>5829667.8812358901</v>
      </c>
      <c r="L607" s="14">
        <f t="shared" si="207"/>
        <v>531583.05386616103</v>
      </c>
      <c r="M607" s="14">
        <f t="shared" si="220"/>
        <v>-6194.0320555996104</v>
      </c>
      <c r="N607" s="14">
        <f t="shared" si="221"/>
        <v>2106.2257522050099</v>
      </c>
      <c r="O607" s="25">
        <f t="shared" si="208"/>
        <v>161.59965365105899</v>
      </c>
      <c r="P607" s="14">
        <f t="shared" si="222"/>
        <v>6542.3405616833397</v>
      </c>
      <c r="Q607" s="25">
        <f t="shared" si="215"/>
        <v>243.00859075144501</v>
      </c>
      <c r="R607" s="14">
        <f t="shared" si="223"/>
        <v>2.1286831700214401</v>
      </c>
      <c r="S607" s="27">
        <f t="shared" si="216"/>
        <v>163.32454000000001</v>
      </c>
      <c r="T607" s="27">
        <f t="shared" si="217"/>
        <v>1.89669666666667</v>
      </c>
      <c r="U607" s="16">
        <f t="shared" si="209"/>
        <v>-1.72488634894103</v>
      </c>
      <c r="V607" s="16">
        <f t="shared" si="210"/>
        <v>0.23198650335477</v>
      </c>
      <c r="W607" s="56">
        <f t="shared" si="211"/>
        <v>58364.648000000001</v>
      </c>
      <c r="X607" s="51">
        <f t="shared" si="218"/>
        <v>69164.648000000001</v>
      </c>
      <c r="Y607" s="51">
        <f t="shared" si="219"/>
        <v>164.64800000000099</v>
      </c>
      <c r="Z607" s="52">
        <f t="shared" si="212"/>
        <v>-103.493180936462</v>
      </c>
      <c r="AA607" s="52">
        <f t="shared" si="213"/>
        <v>13.919190201286201</v>
      </c>
      <c r="AB607" s="48">
        <f t="shared" si="214"/>
        <v>65.423405616833406</v>
      </c>
      <c r="AC607" s="48"/>
      <c r="AD607" s="48"/>
    </row>
    <row r="608" spans="1:30" x14ac:dyDescent="0.3">
      <c r="A608" s="10">
        <v>462955</v>
      </c>
      <c r="B608" s="10">
        <v>3109.598</v>
      </c>
      <c r="C608" s="10" t="s">
        <v>1282</v>
      </c>
      <c r="D608" s="10" t="s">
        <v>1283</v>
      </c>
      <c r="E608" s="10">
        <v>233</v>
      </c>
      <c r="F608" s="12">
        <f t="shared" si="206"/>
        <v>238.5</v>
      </c>
      <c r="H608" s="13">
        <f t="shared" si="203"/>
        <v>39.465016666666699</v>
      </c>
      <c r="I608" s="14">
        <f t="shared" si="204"/>
        <v>52.596122222222199</v>
      </c>
      <c r="J608" s="29">
        <f t="shared" si="202"/>
        <v>0.465016666666699</v>
      </c>
      <c r="K608" s="25">
        <f t="shared" si="205"/>
        <v>5829879.7829145696</v>
      </c>
      <c r="L608" s="14">
        <f t="shared" si="207"/>
        <v>531510.90741851705</v>
      </c>
      <c r="M608" s="14">
        <f t="shared" si="220"/>
        <v>-5982.1303769201004</v>
      </c>
      <c r="N608" s="14">
        <f t="shared" si="221"/>
        <v>2034.0793045610101</v>
      </c>
      <c r="O608" s="25">
        <f t="shared" si="208"/>
        <v>161.60043626059399</v>
      </c>
      <c r="P608" s="14">
        <f t="shared" si="222"/>
        <v>6318.4936862921404</v>
      </c>
      <c r="Q608" s="25">
        <f t="shared" si="215"/>
        <v>231.234677567071</v>
      </c>
      <c r="R608" s="14">
        <f t="shared" si="223"/>
        <v>2.0972926295977898</v>
      </c>
      <c r="S608" s="27">
        <f t="shared" si="216"/>
        <v>163.32454000000001</v>
      </c>
      <c r="T608" s="27">
        <f t="shared" si="217"/>
        <v>1.89669666666667</v>
      </c>
      <c r="U608" s="16">
        <f t="shared" si="209"/>
        <v>-1.7241037394060199</v>
      </c>
      <c r="V608" s="16">
        <f t="shared" si="210"/>
        <v>0.20059596293112</v>
      </c>
      <c r="W608" s="56">
        <f t="shared" si="211"/>
        <v>58367.368000000002</v>
      </c>
      <c r="X608" s="51">
        <f t="shared" si="218"/>
        <v>69167.368000000002</v>
      </c>
      <c r="Y608" s="51">
        <f t="shared" si="219"/>
        <v>167.36800000000201</v>
      </c>
      <c r="Z608" s="52">
        <f t="shared" si="212"/>
        <v>-103.446224364361</v>
      </c>
      <c r="AA608" s="52">
        <f t="shared" si="213"/>
        <v>12.0357577758672</v>
      </c>
      <c r="AB608" s="48">
        <f t="shared" si="214"/>
        <v>63.184936862921397</v>
      </c>
      <c r="AC608" s="48"/>
      <c r="AD608" s="48"/>
    </row>
    <row r="609" spans="1:30" x14ac:dyDescent="0.3">
      <c r="A609" s="10">
        <v>462973</v>
      </c>
      <c r="B609" s="10">
        <v>3109.7179999999998</v>
      </c>
      <c r="C609" s="10" t="s">
        <v>1284</v>
      </c>
      <c r="D609" s="10" t="s">
        <v>1285</v>
      </c>
      <c r="E609" s="10">
        <v>232</v>
      </c>
      <c r="F609" s="12">
        <f t="shared" si="206"/>
        <v>237.5</v>
      </c>
      <c r="H609" s="13">
        <f t="shared" si="203"/>
        <v>39.464925000000001</v>
      </c>
      <c r="I609" s="14">
        <f t="shared" si="204"/>
        <v>52.596274999999999</v>
      </c>
      <c r="J609" s="29">
        <f t="shared" si="202"/>
        <v>0.46492500000000098</v>
      </c>
      <c r="K609" s="25">
        <f t="shared" si="205"/>
        <v>5829896.7439182298</v>
      </c>
      <c r="L609" s="14">
        <f t="shared" si="207"/>
        <v>531504.58625918895</v>
      </c>
      <c r="M609" s="14">
        <f t="shared" si="220"/>
        <v>-5965.1693732598696</v>
      </c>
      <c r="N609" s="14">
        <f t="shared" si="221"/>
        <v>2027.75814523291</v>
      </c>
      <c r="O609" s="25">
        <f t="shared" si="208"/>
        <v>161.605205947087</v>
      </c>
      <c r="P609" s="14">
        <f t="shared" si="222"/>
        <v>6300.4006814833601</v>
      </c>
      <c r="Q609" s="25">
        <f t="shared" si="215"/>
        <v>230.25260784700899</v>
      </c>
      <c r="R609" s="14">
        <f t="shared" si="223"/>
        <v>2.0943812483498401</v>
      </c>
      <c r="S609" s="27">
        <f t="shared" si="216"/>
        <v>163.32454000000001</v>
      </c>
      <c r="T609" s="27">
        <f t="shared" si="217"/>
        <v>1.89669666666667</v>
      </c>
      <c r="U609" s="16">
        <f t="shared" si="209"/>
        <v>-1.7193340529130099</v>
      </c>
      <c r="V609" s="16">
        <f t="shared" si="210"/>
        <v>0.19768458168316999</v>
      </c>
      <c r="W609" s="56">
        <f t="shared" si="211"/>
        <v>58367.487999999998</v>
      </c>
      <c r="X609" s="51">
        <f t="shared" si="218"/>
        <v>69167.487999999998</v>
      </c>
      <c r="Y609" s="51">
        <f t="shared" si="219"/>
        <v>167.48799999999801</v>
      </c>
      <c r="Z609" s="52">
        <f t="shared" si="212"/>
        <v>-103.16004317478099</v>
      </c>
      <c r="AA609" s="52">
        <f t="shared" si="213"/>
        <v>11.8610749009902</v>
      </c>
      <c r="AB609" s="48">
        <f t="shared" si="214"/>
        <v>63.004006814833602</v>
      </c>
      <c r="AC609" s="48"/>
      <c r="AD609" s="48"/>
    </row>
    <row r="610" spans="1:30" x14ac:dyDescent="0.3">
      <c r="A610" s="10">
        <v>462985</v>
      </c>
      <c r="B610" s="10">
        <v>3109.7979999999998</v>
      </c>
      <c r="C610" s="10" t="s">
        <v>1284</v>
      </c>
      <c r="D610" s="10" t="s">
        <v>1285</v>
      </c>
      <c r="E610" s="10">
        <v>232</v>
      </c>
      <c r="F610" s="12">
        <f t="shared" si="206"/>
        <v>237.5</v>
      </c>
      <c r="H610" s="13">
        <f t="shared" si="203"/>
        <v>39.464925000000001</v>
      </c>
      <c r="I610" s="14">
        <f t="shared" si="204"/>
        <v>52.596274999999999</v>
      </c>
      <c r="J610" s="29">
        <f t="shared" si="202"/>
        <v>0.46492500000000098</v>
      </c>
      <c r="K610" s="25">
        <f t="shared" si="205"/>
        <v>5829896.7439182298</v>
      </c>
      <c r="L610" s="14">
        <f t="shared" si="207"/>
        <v>531504.58625918895</v>
      </c>
      <c r="M610" s="14">
        <f t="shared" si="220"/>
        <v>-5965.1693732598696</v>
      </c>
      <c r="N610" s="14">
        <f t="shared" si="221"/>
        <v>2027.75814523291</v>
      </c>
      <c r="O610" s="25">
        <f t="shared" si="208"/>
        <v>161.605205947087</v>
      </c>
      <c r="P610" s="14">
        <f t="shared" si="222"/>
        <v>6300.4006814833601</v>
      </c>
      <c r="Q610" s="25">
        <f t="shared" si="215"/>
        <v>230.25260784700899</v>
      </c>
      <c r="R610" s="14">
        <f t="shared" si="223"/>
        <v>2.0943812483498401</v>
      </c>
      <c r="S610" s="27">
        <f t="shared" si="216"/>
        <v>163.32454000000001</v>
      </c>
      <c r="T610" s="27">
        <f t="shared" si="217"/>
        <v>1.89669666666667</v>
      </c>
      <c r="U610" s="16">
        <f t="shared" si="209"/>
        <v>-1.7193340529130099</v>
      </c>
      <c r="V610" s="16">
        <f t="shared" si="210"/>
        <v>0.19768458168316999</v>
      </c>
      <c r="W610" s="56">
        <f t="shared" si="211"/>
        <v>58367.567999999999</v>
      </c>
      <c r="X610" s="51">
        <f t="shared" si="218"/>
        <v>69167.567999999999</v>
      </c>
      <c r="Y610" s="51">
        <f t="shared" si="219"/>
        <v>167.56799999999899</v>
      </c>
      <c r="Z610" s="52">
        <f t="shared" si="212"/>
        <v>-103.16004317478099</v>
      </c>
      <c r="AA610" s="52">
        <f t="shared" si="213"/>
        <v>11.8610749009902</v>
      </c>
      <c r="AB610" s="48">
        <f t="shared" si="214"/>
        <v>63.004006814833602</v>
      </c>
      <c r="AC610" s="48"/>
      <c r="AD610" s="48"/>
    </row>
    <row r="611" spans="1:30" x14ac:dyDescent="0.3">
      <c r="A611" s="10">
        <v>462997</v>
      </c>
      <c r="B611" s="10">
        <v>3109.8780000000002</v>
      </c>
      <c r="C611" s="10" t="s">
        <v>1286</v>
      </c>
      <c r="D611" s="10" t="s">
        <v>1287</v>
      </c>
      <c r="E611" s="10">
        <v>232</v>
      </c>
      <c r="F611" s="12">
        <f t="shared" si="206"/>
        <v>237.5</v>
      </c>
      <c r="H611" s="13">
        <f t="shared" si="203"/>
        <v>39.464886111111099</v>
      </c>
      <c r="I611" s="14">
        <f t="shared" si="204"/>
        <v>52.5963361111111</v>
      </c>
      <c r="J611" s="29">
        <f t="shared" si="202"/>
        <v>0.46488611111109901</v>
      </c>
      <c r="K611" s="25">
        <f t="shared" si="205"/>
        <v>5829903.5273514604</v>
      </c>
      <c r="L611" s="14">
        <f t="shared" si="207"/>
        <v>531501.90722472197</v>
      </c>
      <c r="M611" s="14">
        <f t="shared" si="220"/>
        <v>-5958.3859400292804</v>
      </c>
      <c r="N611" s="14">
        <f t="shared" si="221"/>
        <v>2025.07911076595</v>
      </c>
      <c r="O611" s="25">
        <f t="shared" si="208"/>
        <v>161.60842228500101</v>
      </c>
      <c r="P611" s="14">
        <f t="shared" si="222"/>
        <v>6293.1159543742097</v>
      </c>
      <c r="Q611" s="25">
        <f t="shared" si="215"/>
        <v>230.25981253810301</v>
      </c>
      <c r="R611" s="14">
        <f t="shared" si="223"/>
        <v>2.0968723643231502</v>
      </c>
      <c r="S611" s="27">
        <f t="shared" si="216"/>
        <v>163.32454000000001</v>
      </c>
      <c r="T611" s="27">
        <f t="shared" si="217"/>
        <v>1.89669666666667</v>
      </c>
      <c r="U611" s="16">
        <f t="shared" si="209"/>
        <v>-1.7161177149989999</v>
      </c>
      <c r="V611" s="16">
        <f t="shared" si="210"/>
        <v>0.20017569765648</v>
      </c>
      <c r="W611" s="56">
        <f t="shared" si="211"/>
        <v>58367.648000000001</v>
      </c>
      <c r="X611" s="51">
        <f t="shared" si="218"/>
        <v>69167.648000000001</v>
      </c>
      <c r="Y611" s="51">
        <f t="shared" si="219"/>
        <v>167.64800000000099</v>
      </c>
      <c r="Z611" s="52">
        <f t="shared" si="212"/>
        <v>-102.96706289994</v>
      </c>
      <c r="AA611" s="52">
        <f t="shared" si="213"/>
        <v>12.0105418593888</v>
      </c>
      <c r="AB611" s="48">
        <f t="shared" si="214"/>
        <v>62.931159543742098</v>
      </c>
      <c r="AC611" s="48"/>
      <c r="AD611" s="48"/>
    </row>
    <row r="612" spans="1:30" x14ac:dyDescent="0.3">
      <c r="A612" s="10">
        <v>463009</v>
      </c>
      <c r="B612" s="10">
        <v>3109.9580000000001</v>
      </c>
      <c r="C612" s="10" t="s">
        <v>65</v>
      </c>
      <c r="D612" s="10" t="s">
        <v>1288</v>
      </c>
      <c r="E612" s="10">
        <v>231</v>
      </c>
      <c r="F612" s="12">
        <f t="shared" si="206"/>
        <v>236.5</v>
      </c>
      <c r="H612" s="13">
        <f t="shared" si="203"/>
        <v>39.4648416666667</v>
      </c>
      <c r="I612" s="14">
        <f t="shared" si="204"/>
        <v>52.596400000000003</v>
      </c>
      <c r="J612" s="29">
        <f t="shared" si="202"/>
        <v>0.46484166666670002</v>
      </c>
      <c r="K612" s="25">
        <f t="shared" si="205"/>
        <v>5829910.6174699301</v>
      </c>
      <c r="L612" s="14">
        <f t="shared" si="207"/>
        <v>531498.84974896396</v>
      </c>
      <c r="M612" s="14">
        <f t="shared" si="220"/>
        <v>-5951.29582155961</v>
      </c>
      <c r="N612" s="14">
        <f t="shared" si="221"/>
        <v>2022.0216350079299</v>
      </c>
      <c r="O612" s="25">
        <f t="shared" si="208"/>
        <v>161.61401292532301</v>
      </c>
      <c r="P612" s="14">
        <f t="shared" si="222"/>
        <v>6285.41911475703</v>
      </c>
      <c r="Q612" s="25">
        <f t="shared" si="215"/>
        <v>229.267415758433</v>
      </c>
      <c r="R612" s="14">
        <f t="shared" si="223"/>
        <v>2.09038884080997</v>
      </c>
      <c r="S612" s="27">
        <f t="shared" si="216"/>
        <v>163.32454000000001</v>
      </c>
      <c r="T612" s="27">
        <f t="shared" si="217"/>
        <v>1.89669666666667</v>
      </c>
      <c r="U612" s="16">
        <f t="shared" si="209"/>
        <v>-1.710527074677</v>
      </c>
      <c r="V612" s="16">
        <f t="shared" si="210"/>
        <v>0.19369217414330001</v>
      </c>
      <c r="W612" s="56">
        <f t="shared" si="211"/>
        <v>58367.728000000003</v>
      </c>
      <c r="X612" s="51">
        <f t="shared" si="218"/>
        <v>69167.728000000003</v>
      </c>
      <c r="Y612" s="51">
        <f t="shared" si="219"/>
        <v>167.72800000000299</v>
      </c>
      <c r="Z612" s="52">
        <f t="shared" si="212"/>
        <v>-102.63162448062</v>
      </c>
      <c r="AA612" s="52">
        <f t="shared" si="213"/>
        <v>11.621530448598</v>
      </c>
      <c r="AB612" s="48">
        <f t="shared" si="214"/>
        <v>62.854191147570297</v>
      </c>
      <c r="AC612" s="48"/>
      <c r="AD612" s="48"/>
    </row>
    <row r="613" spans="1:30" x14ac:dyDescent="0.3">
      <c r="A613" s="10">
        <v>463021</v>
      </c>
      <c r="B613" s="10">
        <v>3110.038</v>
      </c>
      <c r="C613" s="10" t="s">
        <v>66</v>
      </c>
      <c r="D613" s="10" t="s">
        <v>1289</v>
      </c>
      <c r="E613" s="10">
        <v>231</v>
      </c>
      <c r="F613" s="12">
        <f t="shared" si="206"/>
        <v>236.5</v>
      </c>
      <c r="H613" s="13">
        <f t="shared" si="203"/>
        <v>39.464799999999997</v>
      </c>
      <c r="I613" s="14">
        <f t="shared" si="204"/>
        <v>52.596486111111098</v>
      </c>
      <c r="J613" s="29">
        <f t="shared" si="202"/>
        <v>0.46479999999999699</v>
      </c>
      <c r="K613" s="25">
        <f t="shared" si="205"/>
        <v>5829920.1816831697</v>
      </c>
      <c r="L613" s="14">
        <f t="shared" si="207"/>
        <v>531495.96457370196</v>
      </c>
      <c r="M613" s="14">
        <f t="shared" si="220"/>
        <v>-5941.7316083200203</v>
      </c>
      <c r="N613" s="14">
        <f t="shared" si="221"/>
        <v>2019.1364597459301</v>
      </c>
      <c r="O613" s="25">
        <f t="shared" si="208"/>
        <v>161.610862951852</v>
      </c>
      <c r="P613" s="14">
        <f t="shared" si="222"/>
        <v>6275.4351680488699</v>
      </c>
      <c r="Q613" s="25">
        <f t="shared" si="215"/>
        <v>229.27726440384399</v>
      </c>
      <c r="R613" s="14">
        <f t="shared" si="223"/>
        <v>2.0938060190947598</v>
      </c>
      <c r="S613" s="27">
        <f t="shared" si="216"/>
        <v>163.32454000000001</v>
      </c>
      <c r="T613" s="27">
        <f t="shared" si="217"/>
        <v>1.89669666666667</v>
      </c>
      <c r="U613" s="16">
        <f t="shared" si="209"/>
        <v>-1.7136770481480099</v>
      </c>
      <c r="V613" s="16">
        <f t="shared" si="210"/>
        <v>0.19710935242809</v>
      </c>
      <c r="W613" s="56">
        <f t="shared" si="211"/>
        <v>58367.807999999997</v>
      </c>
      <c r="X613" s="51">
        <f t="shared" si="218"/>
        <v>69167.808000000005</v>
      </c>
      <c r="Y613" s="51">
        <f t="shared" si="219"/>
        <v>167.80800000000499</v>
      </c>
      <c r="Z613" s="52">
        <f t="shared" si="212"/>
        <v>-102.820622888881</v>
      </c>
      <c r="AA613" s="52">
        <f t="shared" si="213"/>
        <v>11.8265611456854</v>
      </c>
      <c r="AB613" s="48">
        <f t="shared" si="214"/>
        <v>62.754351680488703</v>
      </c>
      <c r="AC613" s="48"/>
      <c r="AD613" s="48"/>
    </row>
    <row r="614" spans="1:30" x14ac:dyDescent="0.3">
      <c r="A614" s="10">
        <v>463027</v>
      </c>
      <c r="B614" s="10">
        <v>3110.078</v>
      </c>
      <c r="C614" s="10" t="s">
        <v>66</v>
      </c>
      <c r="D614" s="10" t="s">
        <v>1289</v>
      </c>
      <c r="E614" s="10">
        <v>231</v>
      </c>
      <c r="F614" s="12">
        <f t="shared" si="206"/>
        <v>236.5</v>
      </c>
      <c r="H614" s="13">
        <f t="shared" si="203"/>
        <v>39.464799999999997</v>
      </c>
      <c r="I614" s="14">
        <f t="shared" si="204"/>
        <v>52.596486111111098</v>
      </c>
      <c r="J614" s="29">
        <f t="shared" si="202"/>
        <v>0.46479999999999699</v>
      </c>
      <c r="K614" s="25">
        <f t="shared" si="205"/>
        <v>5829920.1816831697</v>
      </c>
      <c r="L614" s="14">
        <f t="shared" si="207"/>
        <v>531495.96457370196</v>
      </c>
      <c r="M614" s="14">
        <f t="shared" si="220"/>
        <v>-5941.7316083200203</v>
      </c>
      <c r="N614" s="14">
        <f t="shared" si="221"/>
        <v>2019.1364597459301</v>
      </c>
      <c r="O614" s="25">
        <f t="shared" si="208"/>
        <v>161.610862951852</v>
      </c>
      <c r="P614" s="14">
        <f t="shared" si="222"/>
        <v>6275.4351680488699</v>
      </c>
      <c r="Q614" s="25">
        <f t="shared" si="215"/>
        <v>229.27726440384399</v>
      </c>
      <c r="R614" s="14">
        <f t="shared" si="223"/>
        <v>2.0938060190947598</v>
      </c>
      <c r="S614" s="27">
        <f t="shared" si="216"/>
        <v>163.32454000000001</v>
      </c>
      <c r="T614" s="27">
        <f t="shared" si="217"/>
        <v>1.89669666666667</v>
      </c>
      <c r="U614" s="16">
        <f t="shared" si="209"/>
        <v>-1.7136770481480099</v>
      </c>
      <c r="V614" s="16">
        <f t="shared" si="210"/>
        <v>0.19710935242809</v>
      </c>
      <c r="W614" s="56">
        <f t="shared" si="211"/>
        <v>58367.847999999904</v>
      </c>
      <c r="X614" s="51">
        <f t="shared" si="218"/>
        <v>69167.847999999896</v>
      </c>
      <c r="Y614" s="51">
        <f t="shared" si="219"/>
        <v>167.84799999989599</v>
      </c>
      <c r="Z614" s="52">
        <f t="shared" si="212"/>
        <v>-102.820622888881</v>
      </c>
      <c r="AA614" s="52">
        <f t="shared" si="213"/>
        <v>11.8265611456854</v>
      </c>
      <c r="AB614" s="48">
        <f t="shared" si="214"/>
        <v>62.754351680488703</v>
      </c>
      <c r="AC614" s="48"/>
      <c r="AD614" s="48"/>
    </row>
    <row r="615" spans="1:30" x14ac:dyDescent="0.3">
      <c r="A615" s="10">
        <v>463039</v>
      </c>
      <c r="B615" s="10">
        <v>3110.1579999999999</v>
      </c>
      <c r="C615" s="10" t="s">
        <v>1290</v>
      </c>
      <c r="D615" s="10" t="s">
        <v>1291</v>
      </c>
      <c r="E615" s="10">
        <v>231</v>
      </c>
      <c r="F615" s="12">
        <f t="shared" si="206"/>
        <v>236.5</v>
      </c>
      <c r="H615" s="13">
        <f t="shared" si="203"/>
        <v>39.464777777777797</v>
      </c>
      <c r="I615" s="14">
        <f t="shared" si="204"/>
        <v>52.596552777777802</v>
      </c>
      <c r="J615" s="29">
        <f t="shared" si="202"/>
        <v>0.464777777777797</v>
      </c>
      <c r="K615" s="25">
        <f t="shared" si="205"/>
        <v>5829927.5906188097</v>
      </c>
      <c r="L615" s="14">
        <f t="shared" si="207"/>
        <v>531494.41094503703</v>
      </c>
      <c r="M615" s="14">
        <f t="shared" si="220"/>
        <v>-5934.3226726800203</v>
      </c>
      <c r="N615" s="14">
        <f t="shared" si="221"/>
        <v>2017.582831081</v>
      </c>
      <c r="O615" s="25">
        <f t="shared" si="208"/>
        <v>161.60251866506999</v>
      </c>
      <c r="P615" s="14">
        <f t="shared" si="222"/>
        <v>6267.92039385927</v>
      </c>
      <c r="Q615" s="25">
        <f t="shared" si="215"/>
        <v>229.284667011246</v>
      </c>
      <c r="R615" s="14">
        <f t="shared" si="223"/>
        <v>2.0963851715402502</v>
      </c>
      <c r="S615" s="27">
        <f t="shared" si="216"/>
        <v>163.32454000000001</v>
      </c>
      <c r="T615" s="27">
        <f t="shared" si="217"/>
        <v>1.89669666666667</v>
      </c>
      <c r="U615" s="16">
        <f t="shared" si="209"/>
        <v>-1.72202133493002</v>
      </c>
      <c r="V615" s="16">
        <f t="shared" si="210"/>
        <v>0.19968850487358</v>
      </c>
      <c r="W615" s="56">
        <f t="shared" si="211"/>
        <v>58367.928</v>
      </c>
      <c r="X615" s="51">
        <f t="shared" si="218"/>
        <v>69167.928</v>
      </c>
      <c r="Y615" s="51">
        <f t="shared" si="219"/>
        <v>167.928</v>
      </c>
      <c r="Z615" s="52">
        <f t="shared" si="212"/>
        <v>-103.321280095801</v>
      </c>
      <c r="AA615" s="52">
        <f t="shared" si="213"/>
        <v>11.981310292414801</v>
      </c>
      <c r="AB615" s="48">
        <f t="shared" si="214"/>
        <v>62.6792039385927</v>
      </c>
      <c r="AC615" s="48"/>
      <c r="AD615" s="48"/>
    </row>
    <row r="616" spans="1:30" x14ac:dyDescent="0.3">
      <c r="A616" s="10">
        <v>463051</v>
      </c>
      <c r="B616" s="10">
        <v>3110.2379999999998</v>
      </c>
      <c r="C616" s="10" t="s">
        <v>1290</v>
      </c>
      <c r="D616" s="10" t="s">
        <v>1291</v>
      </c>
      <c r="E616" s="10">
        <v>230</v>
      </c>
      <c r="F616" s="12">
        <f t="shared" si="206"/>
        <v>235.5</v>
      </c>
      <c r="H616" s="13">
        <f t="shared" si="203"/>
        <v>39.464777777777797</v>
      </c>
      <c r="I616" s="14">
        <f t="shared" si="204"/>
        <v>52.596552777777802</v>
      </c>
      <c r="J616" s="29">
        <f t="shared" si="202"/>
        <v>0.464777777777797</v>
      </c>
      <c r="K616" s="25">
        <f t="shared" si="205"/>
        <v>5829927.5906188097</v>
      </c>
      <c r="L616" s="14">
        <f t="shared" si="207"/>
        <v>531494.41094503703</v>
      </c>
      <c r="M616" s="14">
        <f t="shared" si="220"/>
        <v>-5934.3226726800203</v>
      </c>
      <c r="N616" s="14">
        <f t="shared" si="221"/>
        <v>2017.582831081</v>
      </c>
      <c r="O616" s="25">
        <f t="shared" si="208"/>
        <v>161.60251866506999</v>
      </c>
      <c r="P616" s="14">
        <f t="shared" si="222"/>
        <v>6267.92039385927</v>
      </c>
      <c r="Q616" s="25">
        <f t="shared" si="215"/>
        <v>228.284667011246</v>
      </c>
      <c r="R616" s="14">
        <f t="shared" si="223"/>
        <v>2.0872379612754099</v>
      </c>
      <c r="S616" s="27">
        <f t="shared" si="216"/>
        <v>163.32454000000001</v>
      </c>
      <c r="T616" s="27">
        <f t="shared" si="217"/>
        <v>1.89669666666667</v>
      </c>
      <c r="U616" s="16">
        <f t="shared" si="209"/>
        <v>-1.72202133493002</v>
      </c>
      <c r="V616" s="16">
        <f t="shared" si="210"/>
        <v>0.19054129460874</v>
      </c>
      <c r="W616" s="56">
        <f t="shared" si="211"/>
        <v>58368.008000000002</v>
      </c>
      <c r="X616" s="51">
        <f t="shared" si="218"/>
        <v>69168.008000000002</v>
      </c>
      <c r="Y616" s="51">
        <f t="shared" si="219"/>
        <v>168.008000000002</v>
      </c>
      <c r="Z616" s="52">
        <f t="shared" si="212"/>
        <v>-103.321280095801</v>
      </c>
      <c r="AA616" s="52">
        <f t="shared" si="213"/>
        <v>11.4324776765244</v>
      </c>
      <c r="AB616" s="48">
        <f t="shared" si="214"/>
        <v>62.6792039385927</v>
      </c>
      <c r="AC616" s="48"/>
      <c r="AD616" s="48"/>
    </row>
    <row r="617" spans="1:30" x14ac:dyDescent="0.3">
      <c r="A617" s="10">
        <v>463069</v>
      </c>
      <c r="B617" s="10">
        <v>3110.3580000000002</v>
      </c>
      <c r="C617" s="10" t="s">
        <v>342</v>
      </c>
      <c r="D617" s="10" t="s">
        <v>1292</v>
      </c>
      <c r="E617" s="10">
        <v>230</v>
      </c>
      <c r="F617" s="12">
        <f t="shared" si="206"/>
        <v>235.5</v>
      </c>
      <c r="H617" s="13">
        <f t="shared" si="203"/>
        <v>39.464691666666702</v>
      </c>
      <c r="I617" s="14">
        <f t="shared" si="204"/>
        <v>52.596699999999998</v>
      </c>
      <c r="J617" s="29">
        <f t="shared" si="202"/>
        <v>0.46469166666670197</v>
      </c>
      <c r="K617" s="25">
        <f t="shared" si="205"/>
        <v>5829943.9358500401</v>
      </c>
      <c r="L617" s="14">
        <f t="shared" si="207"/>
        <v>531488.47033909697</v>
      </c>
      <c r="M617" s="14">
        <f t="shared" si="220"/>
        <v>-5917.9774414496396</v>
      </c>
      <c r="N617" s="14">
        <f t="shared" si="221"/>
        <v>2011.6422251409299</v>
      </c>
      <c r="O617" s="25">
        <f t="shared" si="208"/>
        <v>161.60584664601299</v>
      </c>
      <c r="P617" s="14">
        <f t="shared" si="222"/>
        <v>6250.5328924401902</v>
      </c>
      <c r="Q617" s="25">
        <f t="shared" si="215"/>
        <v>228.30176098011401</v>
      </c>
      <c r="R617" s="14">
        <f t="shared" si="223"/>
        <v>2.0932035404717699</v>
      </c>
      <c r="S617" s="27">
        <f t="shared" si="216"/>
        <v>163.32454000000001</v>
      </c>
      <c r="T617" s="27">
        <f t="shared" si="217"/>
        <v>1.89669666666667</v>
      </c>
      <c r="U617" s="16">
        <f t="shared" si="209"/>
        <v>-1.7186933539870199</v>
      </c>
      <c r="V617" s="16">
        <f t="shared" si="210"/>
        <v>0.19650687380510001</v>
      </c>
      <c r="W617" s="56">
        <f t="shared" si="211"/>
        <v>58368.127999999997</v>
      </c>
      <c r="X617" s="51">
        <f t="shared" si="218"/>
        <v>69168.127999999997</v>
      </c>
      <c r="Y617" s="51">
        <f t="shared" si="219"/>
        <v>168.127999999997</v>
      </c>
      <c r="Z617" s="52">
        <f t="shared" si="212"/>
        <v>-103.12160123922099</v>
      </c>
      <c r="AA617" s="52">
        <f t="shared" si="213"/>
        <v>11.790412428306</v>
      </c>
      <c r="AB617" s="48">
        <f t="shared" si="214"/>
        <v>62.505328924401901</v>
      </c>
      <c r="AC617" s="48"/>
      <c r="AD617" s="48"/>
    </row>
    <row r="618" spans="1:30" x14ac:dyDescent="0.3">
      <c r="A618" s="10">
        <v>463081</v>
      </c>
      <c r="B618" s="10">
        <v>3110.4380000000001</v>
      </c>
      <c r="C618" s="10" t="s">
        <v>343</v>
      </c>
      <c r="D618" s="10" t="s">
        <v>1293</v>
      </c>
      <c r="E618" s="10">
        <v>229</v>
      </c>
      <c r="F618" s="12">
        <f t="shared" si="206"/>
        <v>234.5</v>
      </c>
      <c r="H618" s="13">
        <f t="shared" si="203"/>
        <v>39.464647222222197</v>
      </c>
      <c r="I618" s="14">
        <f t="shared" si="204"/>
        <v>52.596763888888901</v>
      </c>
      <c r="J618" s="29">
        <f t="shared" si="202"/>
        <v>0.46464722222219701</v>
      </c>
      <c r="K618" s="25">
        <f t="shared" si="205"/>
        <v>5829951.0259771803</v>
      </c>
      <c r="L618" s="14">
        <f t="shared" si="207"/>
        <v>531485.41290720599</v>
      </c>
      <c r="M618" s="14">
        <f t="shared" si="220"/>
        <v>-5910.8873143093597</v>
      </c>
      <c r="N618" s="14">
        <f t="shared" si="221"/>
        <v>2008.5847932499601</v>
      </c>
      <c r="O618" s="25">
        <f t="shared" si="208"/>
        <v>161.61147183838099</v>
      </c>
      <c r="P618" s="14">
        <f t="shared" si="222"/>
        <v>6242.8360313352996</v>
      </c>
      <c r="Q618" s="25">
        <f t="shared" si="215"/>
        <v>227.30931274202001</v>
      </c>
      <c r="R618" s="14">
        <f t="shared" si="223"/>
        <v>2.0866708187985399</v>
      </c>
      <c r="S618" s="27">
        <f t="shared" si="216"/>
        <v>163.32454000000001</v>
      </c>
      <c r="T618" s="27">
        <f t="shared" si="217"/>
        <v>1.89669666666667</v>
      </c>
      <c r="U618" s="16">
        <f t="shared" si="209"/>
        <v>-1.71306816161902</v>
      </c>
      <c r="V618" s="16">
        <f t="shared" si="210"/>
        <v>0.18997415213186999</v>
      </c>
      <c r="W618" s="56">
        <f t="shared" si="211"/>
        <v>58368.207999999999</v>
      </c>
      <c r="X618" s="51">
        <f t="shared" si="218"/>
        <v>69168.207999999999</v>
      </c>
      <c r="Y618" s="51">
        <f t="shared" si="219"/>
        <v>168.207999999999</v>
      </c>
      <c r="Z618" s="52">
        <f t="shared" si="212"/>
        <v>-102.784089697141</v>
      </c>
      <c r="AA618" s="52">
        <f t="shared" si="213"/>
        <v>11.398449127912199</v>
      </c>
      <c r="AB618" s="48">
        <f t="shared" si="214"/>
        <v>62.428360313352997</v>
      </c>
      <c r="AC618" s="48"/>
      <c r="AD618" s="48"/>
    </row>
    <row r="619" spans="1:30" x14ac:dyDescent="0.3">
      <c r="A619" s="10">
        <v>463093</v>
      </c>
      <c r="B619" s="10">
        <v>3110.518</v>
      </c>
      <c r="C619" s="10" t="s">
        <v>344</v>
      </c>
      <c r="D619" s="10" t="s">
        <v>1294</v>
      </c>
      <c r="E619" s="10">
        <v>229</v>
      </c>
      <c r="F619" s="12">
        <f t="shared" si="206"/>
        <v>234.5</v>
      </c>
      <c r="H619" s="13">
        <f t="shared" si="203"/>
        <v>39.464608333333302</v>
      </c>
      <c r="I619" s="14">
        <f t="shared" si="204"/>
        <v>52.596830555555599</v>
      </c>
      <c r="J619" s="29">
        <f t="shared" si="202"/>
        <v>0.46460833333330198</v>
      </c>
      <c r="K619" s="25">
        <f t="shared" si="205"/>
        <v>5829958.42764128</v>
      </c>
      <c r="L619" s="14">
        <f t="shared" si="207"/>
        <v>531482.72994553996</v>
      </c>
      <c r="M619" s="14">
        <f t="shared" si="220"/>
        <v>-5903.48565020971</v>
      </c>
      <c r="N619" s="14">
        <f t="shared" si="221"/>
        <v>2005.9018315839301</v>
      </c>
      <c r="O619" s="25">
        <f t="shared" si="208"/>
        <v>161.61293178504999</v>
      </c>
      <c r="P619" s="14">
        <f t="shared" si="222"/>
        <v>6234.9647136277899</v>
      </c>
      <c r="Q619" s="25">
        <f t="shared" si="215"/>
        <v>227.31702604803499</v>
      </c>
      <c r="R619" s="14">
        <f t="shared" si="223"/>
        <v>2.0893772274193401</v>
      </c>
      <c r="S619" s="27">
        <f t="shared" si="216"/>
        <v>163.32454000000001</v>
      </c>
      <c r="T619" s="27">
        <f t="shared" si="217"/>
        <v>1.89669666666667</v>
      </c>
      <c r="U619" s="16">
        <f t="shared" si="209"/>
        <v>-1.71160821495002</v>
      </c>
      <c r="V619" s="16">
        <f t="shared" si="210"/>
        <v>0.19268056075267001</v>
      </c>
      <c r="W619" s="56">
        <f t="shared" si="211"/>
        <v>58368.288</v>
      </c>
      <c r="X619" s="51">
        <f t="shared" si="218"/>
        <v>69168.288</v>
      </c>
      <c r="Y619" s="51">
        <f t="shared" si="219"/>
        <v>168.28800000000001</v>
      </c>
      <c r="Z619" s="52">
        <f t="shared" si="212"/>
        <v>-102.69649289700099</v>
      </c>
      <c r="AA619" s="52">
        <f t="shared" si="213"/>
        <v>11.5608336451602</v>
      </c>
      <c r="AB619" s="48">
        <f t="shared" si="214"/>
        <v>62.349647136277902</v>
      </c>
      <c r="AC619" s="48"/>
      <c r="AD619" s="48"/>
    </row>
    <row r="620" spans="1:30" x14ac:dyDescent="0.3">
      <c r="A620" s="10">
        <v>463105</v>
      </c>
      <c r="B620" s="10">
        <v>3110.598</v>
      </c>
      <c r="C620" s="10" t="s">
        <v>344</v>
      </c>
      <c r="D620" s="10" t="s">
        <v>1294</v>
      </c>
      <c r="E620" s="10">
        <v>229</v>
      </c>
      <c r="F620" s="12">
        <f t="shared" si="206"/>
        <v>234.5</v>
      </c>
      <c r="H620" s="13">
        <f t="shared" si="203"/>
        <v>39.464608333333302</v>
      </c>
      <c r="I620" s="14">
        <f t="shared" si="204"/>
        <v>52.596830555555599</v>
      </c>
      <c r="J620" s="29">
        <f t="shared" si="202"/>
        <v>0.46460833333330198</v>
      </c>
      <c r="K620" s="25">
        <f t="shared" si="205"/>
        <v>5829958.42764128</v>
      </c>
      <c r="L620" s="14">
        <f t="shared" si="207"/>
        <v>531482.72994553996</v>
      </c>
      <c r="M620" s="14">
        <f t="shared" si="220"/>
        <v>-5903.48565020971</v>
      </c>
      <c r="N620" s="14">
        <f t="shared" si="221"/>
        <v>2005.9018315839301</v>
      </c>
      <c r="O620" s="25">
        <f t="shared" si="208"/>
        <v>161.61293178504999</v>
      </c>
      <c r="P620" s="14">
        <f t="shared" si="222"/>
        <v>6234.9647136277899</v>
      </c>
      <c r="Q620" s="25">
        <f t="shared" si="215"/>
        <v>227.31702604803499</v>
      </c>
      <c r="R620" s="14">
        <f t="shared" si="223"/>
        <v>2.0893772274193401</v>
      </c>
      <c r="S620" s="27">
        <f t="shared" si="216"/>
        <v>163.32454000000001</v>
      </c>
      <c r="T620" s="27">
        <f t="shared" si="217"/>
        <v>1.89669666666667</v>
      </c>
      <c r="U620" s="16">
        <f t="shared" si="209"/>
        <v>-1.71160821495002</v>
      </c>
      <c r="V620" s="16">
        <f t="shared" si="210"/>
        <v>0.19268056075267001</v>
      </c>
      <c r="W620" s="56">
        <f t="shared" si="211"/>
        <v>58368.368000000002</v>
      </c>
      <c r="X620" s="51">
        <f t="shared" si="218"/>
        <v>69168.368000000002</v>
      </c>
      <c r="Y620" s="51">
        <f t="shared" si="219"/>
        <v>168.36800000000201</v>
      </c>
      <c r="Z620" s="52">
        <f t="shared" si="212"/>
        <v>-102.69649289700099</v>
      </c>
      <c r="AA620" s="52">
        <f t="shared" si="213"/>
        <v>11.5608336451602</v>
      </c>
      <c r="AB620" s="48">
        <f t="shared" si="214"/>
        <v>62.349647136277902</v>
      </c>
      <c r="AC620" s="48"/>
      <c r="AD620" s="48"/>
    </row>
    <row r="621" spans="1:30" x14ac:dyDescent="0.3">
      <c r="A621" s="10">
        <v>463117</v>
      </c>
      <c r="B621" s="10">
        <v>3110.6779999999999</v>
      </c>
      <c r="C621" s="10" t="s">
        <v>345</v>
      </c>
      <c r="D621" s="10" t="s">
        <v>1295</v>
      </c>
      <c r="E621" s="10">
        <v>228</v>
      </c>
      <c r="F621" s="12">
        <f t="shared" si="206"/>
        <v>233.5</v>
      </c>
      <c r="H621" s="13">
        <f t="shared" si="203"/>
        <v>39.464563888888897</v>
      </c>
      <c r="I621" s="14">
        <f t="shared" si="204"/>
        <v>52.596894444444402</v>
      </c>
      <c r="J621" s="29">
        <f t="shared" si="202"/>
        <v>0.46456388888889699</v>
      </c>
      <c r="K621" s="25">
        <f t="shared" si="205"/>
        <v>5829965.5177720897</v>
      </c>
      <c r="L621" s="14">
        <f t="shared" si="207"/>
        <v>531479.67253073305</v>
      </c>
      <c r="M621" s="14">
        <f t="shared" si="220"/>
        <v>-5896.39551940001</v>
      </c>
      <c r="N621" s="14">
        <f t="shared" si="221"/>
        <v>2002.8444167770199</v>
      </c>
      <c r="O621" s="25">
        <f t="shared" si="208"/>
        <v>161.61857963782001</v>
      </c>
      <c r="P621" s="14">
        <f t="shared" si="222"/>
        <v>6227.2679305627598</v>
      </c>
      <c r="Q621" s="25">
        <f t="shared" si="215"/>
        <v>226.32455891239999</v>
      </c>
      <c r="R621" s="14">
        <f t="shared" si="223"/>
        <v>2.0828232605395498</v>
      </c>
      <c r="S621" s="27">
        <f t="shared" si="216"/>
        <v>163.32454000000001</v>
      </c>
      <c r="T621" s="27">
        <f t="shared" si="217"/>
        <v>1.89669666666667</v>
      </c>
      <c r="U621" s="16">
        <f t="shared" si="209"/>
        <v>-1.7059603621800099</v>
      </c>
      <c r="V621" s="16">
        <f t="shared" si="210"/>
        <v>0.18612659387288</v>
      </c>
      <c r="W621" s="56">
        <f t="shared" si="211"/>
        <v>58368.447999999997</v>
      </c>
      <c r="X621" s="51">
        <f t="shared" si="218"/>
        <v>69168.448000000004</v>
      </c>
      <c r="Y621" s="51">
        <f t="shared" si="219"/>
        <v>168.44800000000399</v>
      </c>
      <c r="Z621" s="52">
        <f t="shared" si="212"/>
        <v>-102.357621730801</v>
      </c>
      <c r="AA621" s="52">
        <f t="shared" si="213"/>
        <v>11.1675956323728</v>
      </c>
      <c r="AB621" s="48">
        <f t="shared" si="214"/>
        <v>62.272679305627598</v>
      </c>
      <c r="AC621" s="48"/>
      <c r="AD621" s="48"/>
    </row>
    <row r="622" spans="1:30" x14ac:dyDescent="0.3">
      <c r="A622" s="10">
        <v>463123</v>
      </c>
      <c r="B622" s="10">
        <v>3110.7179999999998</v>
      </c>
      <c r="C622" s="10" t="s">
        <v>345</v>
      </c>
      <c r="D622" s="10" t="s">
        <v>1295</v>
      </c>
      <c r="E622" s="10">
        <v>228</v>
      </c>
      <c r="F622" s="12">
        <f t="shared" si="206"/>
        <v>233.5</v>
      </c>
      <c r="H622" s="13">
        <f t="shared" si="203"/>
        <v>39.464563888888897</v>
      </c>
      <c r="I622" s="14">
        <f t="shared" si="204"/>
        <v>52.596894444444402</v>
      </c>
      <c r="J622" s="29">
        <f t="shared" si="202"/>
        <v>0.46456388888889699</v>
      </c>
      <c r="K622" s="25">
        <f t="shared" si="205"/>
        <v>5829965.5177720897</v>
      </c>
      <c r="L622" s="14">
        <f t="shared" si="207"/>
        <v>531479.67253073305</v>
      </c>
      <c r="M622" s="14">
        <f t="shared" si="220"/>
        <v>-5896.39551940001</v>
      </c>
      <c r="N622" s="14">
        <f t="shared" si="221"/>
        <v>2002.8444167770199</v>
      </c>
      <c r="O622" s="25">
        <f t="shared" si="208"/>
        <v>161.61857963782001</v>
      </c>
      <c r="P622" s="14">
        <f t="shared" si="222"/>
        <v>6227.2679305627598</v>
      </c>
      <c r="Q622" s="25">
        <f t="shared" si="215"/>
        <v>226.32455891239999</v>
      </c>
      <c r="R622" s="14">
        <f t="shared" si="223"/>
        <v>2.0828232605395498</v>
      </c>
      <c r="S622" s="27">
        <f t="shared" si="216"/>
        <v>163.32454000000001</v>
      </c>
      <c r="T622" s="27">
        <f t="shared" si="217"/>
        <v>1.89669666666667</v>
      </c>
      <c r="U622" s="16">
        <f t="shared" si="209"/>
        <v>-1.7059603621800099</v>
      </c>
      <c r="V622" s="16">
        <f t="shared" si="210"/>
        <v>0.18612659387288</v>
      </c>
      <c r="W622" s="56">
        <f t="shared" si="211"/>
        <v>58368.487999999998</v>
      </c>
      <c r="X622" s="51">
        <f t="shared" si="218"/>
        <v>69168.487999999998</v>
      </c>
      <c r="Y622" s="51">
        <f t="shared" si="219"/>
        <v>168.48799999999801</v>
      </c>
      <c r="Z622" s="52">
        <f t="shared" si="212"/>
        <v>-102.357621730801</v>
      </c>
      <c r="AA622" s="52">
        <f t="shared" si="213"/>
        <v>11.1675956323728</v>
      </c>
      <c r="AB622" s="48">
        <f t="shared" si="214"/>
        <v>62.272679305627598</v>
      </c>
      <c r="AC622" s="48"/>
      <c r="AD622" s="48"/>
    </row>
    <row r="623" spans="1:30" x14ac:dyDescent="0.3">
      <c r="A623" s="10">
        <v>463135</v>
      </c>
      <c r="B623" s="10">
        <v>3110.7979999999998</v>
      </c>
      <c r="C623" s="10" t="s">
        <v>1296</v>
      </c>
      <c r="D623" s="10" t="s">
        <v>1297</v>
      </c>
      <c r="E623" s="10">
        <v>228</v>
      </c>
      <c r="F623" s="12">
        <f t="shared" si="206"/>
        <v>233.5</v>
      </c>
      <c r="H623" s="13">
        <f t="shared" si="203"/>
        <v>39.464541666666697</v>
      </c>
      <c r="I623" s="14">
        <f t="shared" si="204"/>
        <v>52.596977777777802</v>
      </c>
      <c r="J623" s="29">
        <f t="shared" si="202"/>
        <v>0.464541666666697</v>
      </c>
      <c r="K623" s="25">
        <f t="shared" si="205"/>
        <v>5829974.7813733099</v>
      </c>
      <c r="L623" s="14">
        <f t="shared" si="207"/>
        <v>531478.10699454497</v>
      </c>
      <c r="M623" s="14">
        <f t="shared" si="220"/>
        <v>-5887.1319181797999</v>
      </c>
      <c r="N623" s="14">
        <f t="shared" si="221"/>
        <v>2001.27888058894</v>
      </c>
      <c r="O623" s="25">
        <f t="shared" si="208"/>
        <v>161.60478505096299</v>
      </c>
      <c r="P623" s="14">
        <f t="shared" si="222"/>
        <v>6217.9931955529401</v>
      </c>
      <c r="Q623" s="25">
        <f t="shared" si="215"/>
        <v>226.33362376190101</v>
      </c>
      <c r="R623" s="14">
        <f t="shared" si="223"/>
        <v>2.0860149476405598</v>
      </c>
      <c r="S623" s="27">
        <f t="shared" si="216"/>
        <v>163.32454000000001</v>
      </c>
      <c r="T623" s="27">
        <f t="shared" si="217"/>
        <v>1.89669666666667</v>
      </c>
      <c r="U623" s="16">
        <f t="shared" si="209"/>
        <v>-1.7197549490370201</v>
      </c>
      <c r="V623" s="16">
        <f t="shared" si="210"/>
        <v>0.18931828097389</v>
      </c>
      <c r="W623" s="56">
        <f t="shared" si="211"/>
        <v>58368.567999999999</v>
      </c>
      <c r="X623" s="51">
        <f t="shared" si="218"/>
        <v>69168.567999999999</v>
      </c>
      <c r="Y623" s="51">
        <f t="shared" si="219"/>
        <v>168.56799999999899</v>
      </c>
      <c r="Z623" s="52">
        <f t="shared" si="212"/>
        <v>-103.185296942221</v>
      </c>
      <c r="AA623" s="52">
        <f t="shared" si="213"/>
        <v>11.3590968584334</v>
      </c>
      <c r="AB623" s="48">
        <f t="shared" si="214"/>
        <v>62.179931955529398</v>
      </c>
      <c r="AC623" s="48"/>
      <c r="AD623" s="48"/>
    </row>
    <row r="624" spans="1:30" x14ac:dyDescent="0.3">
      <c r="A624" s="10">
        <v>463147</v>
      </c>
      <c r="B624" s="10">
        <v>3110.8780000000002</v>
      </c>
      <c r="C624" s="10" t="s">
        <v>1298</v>
      </c>
      <c r="D624" s="10" t="s">
        <v>1299</v>
      </c>
      <c r="E624" s="10">
        <v>228</v>
      </c>
      <c r="F624" s="12">
        <f t="shared" si="206"/>
        <v>233.5</v>
      </c>
      <c r="H624" s="13">
        <f t="shared" si="203"/>
        <v>39.464500000000001</v>
      </c>
      <c r="I624" s="14">
        <f t="shared" si="204"/>
        <v>52.597041666666698</v>
      </c>
      <c r="J624" s="29">
        <f t="shared" si="202"/>
        <v>0.46450000000000102</v>
      </c>
      <c r="K624" s="25">
        <f t="shared" si="205"/>
        <v>5829981.8727193503</v>
      </c>
      <c r="L624" s="14">
        <f t="shared" si="207"/>
        <v>531475.23782173998</v>
      </c>
      <c r="M624" s="14">
        <f t="shared" si="220"/>
        <v>-5880.04057213943</v>
      </c>
      <c r="N624" s="14">
        <f t="shared" si="221"/>
        <v>1998.4097077839499</v>
      </c>
      <c r="O624" s="25">
        <f t="shared" si="208"/>
        <v>161.608790297247</v>
      </c>
      <c r="P624" s="14">
        <f t="shared" si="222"/>
        <v>6210.3557458627902</v>
      </c>
      <c r="Q624" s="25">
        <f t="shared" si="215"/>
        <v>226.34107823345701</v>
      </c>
      <c r="R624" s="14">
        <f t="shared" si="223"/>
        <v>2.08865026914195</v>
      </c>
      <c r="S624" s="27">
        <f t="shared" si="216"/>
        <v>163.32454000000001</v>
      </c>
      <c r="T624" s="27">
        <f t="shared" si="217"/>
        <v>1.89669666666667</v>
      </c>
      <c r="U624" s="16">
        <f t="shared" si="209"/>
        <v>-1.71574970275302</v>
      </c>
      <c r="V624" s="16">
        <f t="shared" si="210"/>
        <v>0.19195360247528001</v>
      </c>
      <c r="W624" s="56">
        <f t="shared" si="211"/>
        <v>58368.648000000001</v>
      </c>
      <c r="X624" s="51">
        <f t="shared" si="218"/>
        <v>69168.648000000001</v>
      </c>
      <c r="Y624" s="51">
        <f t="shared" si="219"/>
        <v>168.64800000000099</v>
      </c>
      <c r="Z624" s="52">
        <f t="shared" si="212"/>
        <v>-102.944982165181</v>
      </c>
      <c r="AA624" s="52">
        <f t="shared" si="213"/>
        <v>11.5172161485168</v>
      </c>
      <c r="AB624" s="48">
        <f t="shared" si="214"/>
        <v>62.103557458627897</v>
      </c>
      <c r="AC624" s="48"/>
      <c r="AD624" s="48"/>
    </row>
    <row r="625" spans="1:30" x14ac:dyDescent="0.3">
      <c r="A625" s="10">
        <v>463165</v>
      </c>
      <c r="B625" s="10">
        <v>3110.998</v>
      </c>
      <c r="C625" s="10" t="s">
        <v>346</v>
      </c>
      <c r="D625" s="10" t="s">
        <v>1300</v>
      </c>
      <c r="E625" s="10">
        <v>227</v>
      </c>
      <c r="F625" s="12">
        <f t="shared" si="206"/>
        <v>232.5</v>
      </c>
      <c r="H625" s="13">
        <f t="shared" si="203"/>
        <v>39.464455555555602</v>
      </c>
      <c r="I625" s="14">
        <f t="shared" si="204"/>
        <v>52.597108333333303</v>
      </c>
      <c r="J625" s="29">
        <f t="shared" si="202"/>
        <v>0.46445555555560197</v>
      </c>
      <c r="K625" s="25">
        <f t="shared" si="205"/>
        <v>5829989.2719650296</v>
      </c>
      <c r="L625" s="14">
        <f t="shared" si="207"/>
        <v>531472.17844139005</v>
      </c>
      <c r="M625" s="14">
        <f t="shared" si="220"/>
        <v>-5872.6413264600496</v>
      </c>
      <c r="N625" s="14">
        <f t="shared" si="221"/>
        <v>1995.3503274340101</v>
      </c>
      <c r="O625" s="25">
        <f t="shared" si="208"/>
        <v>161.61355400982299</v>
      </c>
      <c r="P625" s="14">
        <f t="shared" si="222"/>
        <v>6202.3656034159603</v>
      </c>
      <c r="Q625" s="25">
        <f t="shared" si="215"/>
        <v>225.348867141651</v>
      </c>
      <c r="R625" s="14">
        <f t="shared" si="223"/>
        <v>2.0821702883949098</v>
      </c>
      <c r="S625" s="27">
        <f t="shared" si="216"/>
        <v>163.32454000000001</v>
      </c>
      <c r="T625" s="27">
        <f t="shared" si="217"/>
        <v>1.89669666666667</v>
      </c>
      <c r="U625" s="16">
        <f t="shared" si="209"/>
        <v>-1.7109859901770199</v>
      </c>
      <c r="V625" s="16">
        <f t="shared" si="210"/>
        <v>0.18547362172824</v>
      </c>
      <c r="W625" s="56">
        <f t="shared" si="211"/>
        <v>58368.767999999996</v>
      </c>
      <c r="X625" s="51">
        <f t="shared" si="218"/>
        <v>69168.767999999996</v>
      </c>
      <c r="Y625" s="51">
        <f t="shared" si="219"/>
        <v>168.76799999999599</v>
      </c>
      <c r="Z625" s="52">
        <f t="shared" si="212"/>
        <v>-102.659159410621</v>
      </c>
      <c r="AA625" s="52">
        <f t="shared" si="213"/>
        <v>11.1284173036944</v>
      </c>
      <c r="AB625" s="48">
        <f t="shared" si="214"/>
        <v>62.0236560341596</v>
      </c>
      <c r="AC625" s="48"/>
      <c r="AD625" s="48"/>
    </row>
    <row r="626" spans="1:30" x14ac:dyDescent="0.3">
      <c r="A626" s="10">
        <v>463177</v>
      </c>
      <c r="B626" s="10">
        <v>3111.078</v>
      </c>
      <c r="C626" s="10" t="s">
        <v>1301</v>
      </c>
      <c r="D626" s="10" t="s">
        <v>1302</v>
      </c>
      <c r="E626" s="10">
        <v>227</v>
      </c>
      <c r="F626" s="12">
        <f t="shared" si="206"/>
        <v>232.5</v>
      </c>
      <c r="H626" s="13">
        <f t="shared" si="203"/>
        <v>39.464413888888899</v>
      </c>
      <c r="I626" s="14">
        <f t="shared" si="204"/>
        <v>52.597172222222198</v>
      </c>
      <c r="J626" s="29">
        <f t="shared" si="202"/>
        <v>0.46441388888889901</v>
      </c>
      <c r="K626" s="25">
        <f t="shared" si="205"/>
        <v>5829996.36331465</v>
      </c>
      <c r="L626" s="14">
        <f t="shared" si="207"/>
        <v>531469.30928537704</v>
      </c>
      <c r="M626" s="14">
        <f t="shared" si="220"/>
        <v>-5865.5499768396803</v>
      </c>
      <c r="N626" s="14">
        <f t="shared" si="221"/>
        <v>1992.481171421</v>
      </c>
      <c r="O626" s="25">
        <f t="shared" si="208"/>
        <v>161.617580013669</v>
      </c>
      <c r="P626" s="14">
        <f t="shared" si="222"/>
        <v>6194.72822238968</v>
      </c>
      <c r="Q626" s="25">
        <f t="shared" si="215"/>
        <v>225.35630279978099</v>
      </c>
      <c r="R626" s="14">
        <f t="shared" si="223"/>
        <v>2.0848073143313299</v>
      </c>
      <c r="S626" s="27">
        <f t="shared" si="216"/>
        <v>163.32454000000001</v>
      </c>
      <c r="T626" s="27">
        <f t="shared" si="217"/>
        <v>1.89669666666667</v>
      </c>
      <c r="U626" s="16">
        <f t="shared" si="209"/>
        <v>-1.7069599863310101</v>
      </c>
      <c r="V626" s="16">
        <f t="shared" si="210"/>
        <v>0.18811064766466001</v>
      </c>
      <c r="W626" s="56">
        <f t="shared" si="211"/>
        <v>58368.847999999904</v>
      </c>
      <c r="X626" s="51">
        <f t="shared" si="218"/>
        <v>69168.847999999896</v>
      </c>
      <c r="Y626" s="51">
        <f t="shared" si="219"/>
        <v>168.84799999989599</v>
      </c>
      <c r="Z626" s="52">
        <f t="shared" si="212"/>
        <v>-102.417599179861</v>
      </c>
      <c r="AA626" s="52">
        <f t="shared" si="213"/>
        <v>11.2866388598796</v>
      </c>
      <c r="AB626" s="48">
        <f t="shared" si="214"/>
        <v>61.947282223896799</v>
      </c>
      <c r="AC626" s="48"/>
      <c r="AD626" s="48"/>
    </row>
    <row r="627" spans="1:30" x14ac:dyDescent="0.3">
      <c r="A627" s="10">
        <v>463189</v>
      </c>
      <c r="B627" s="10">
        <v>3111.1579999999999</v>
      </c>
      <c r="C627" s="10" t="s">
        <v>1303</v>
      </c>
      <c r="D627" s="10" t="s">
        <v>1304</v>
      </c>
      <c r="E627" s="10">
        <v>227</v>
      </c>
      <c r="F627" s="12">
        <f t="shared" si="206"/>
        <v>232.5</v>
      </c>
      <c r="H627" s="13">
        <f t="shared" si="203"/>
        <v>39.4643694444445</v>
      </c>
      <c r="I627" s="14">
        <f t="shared" si="204"/>
        <v>52.597261111111102</v>
      </c>
      <c r="J627" s="29">
        <f t="shared" si="202"/>
        <v>0.46436944444450001</v>
      </c>
      <c r="K627" s="25">
        <f t="shared" si="205"/>
        <v>5830006.2354442999</v>
      </c>
      <c r="L627" s="14">
        <f t="shared" si="207"/>
        <v>531466.23400120903</v>
      </c>
      <c r="M627" s="14">
        <f t="shared" si="220"/>
        <v>-5855.6778471898197</v>
      </c>
      <c r="N627" s="14">
        <f t="shared" si="221"/>
        <v>1989.4058872529999</v>
      </c>
      <c r="O627" s="25">
        <f t="shared" si="208"/>
        <v>161.615139562151</v>
      </c>
      <c r="P627" s="14">
        <f t="shared" si="222"/>
        <v>6184.39154923963</v>
      </c>
      <c r="Q627" s="25">
        <f t="shared" si="215"/>
        <v>225.36635186373601</v>
      </c>
      <c r="R627" s="14">
        <f t="shared" si="223"/>
        <v>2.0883865933674302</v>
      </c>
      <c r="S627" s="27">
        <f t="shared" si="216"/>
        <v>163.32454000000001</v>
      </c>
      <c r="T627" s="27">
        <f t="shared" si="217"/>
        <v>1.89669666666667</v>
      </c>
      <c r="U627" s="16">
        <f t="shared" si="209"/>
        <v>-1.70940043784901</v>
      </c>
      <c r="V627" s="16">
        <f t="shared" si="210"/>
        <v>0.19168992670075999</v>
      </c>
      <c r="W627" s="56">
        <f t="shared" si="211"/>
        <v>58368.928</v>
      </c>
      <c r="X627" s="51">
        <f t="shared" si="218"/>
        <v>69168.928</v>
      </c>
      <c r="Y627" s="51">
        <f t="shared" si="219"/>
        <v>168.928</v>
      </c>
      <c r="Z627" s="52">
        <f t="shared" si="212"/>
        <v>-102.564026270941</v>
      </c>
      <c r="AA627" s="52">
        <f t="shared" si="213"/>
        <v>11.5013956020456</v>
      </c>
      <c r="AB627" s="48">
        <f t="shared" si="214"/>
        <v>61.843915492396299</v>
      </c>
      <c r="AC627" s="48"/>
      <c r="AD627" s="48"/>
    </row>
    <row r="628" spans="1:30" x14ac:dyDescent="0.3">
      <c r="A628" s="10">
        <v>463201</v>
      </c>
      <c r="B628" s="10">
        <v>3111.2379999999998</v>
      </c>
      <c r="C628" s="10" t="s">
        <v>1305</v>
      </c>
      <c r="D628" s="10" t="s">
        <v>1306</v>
      </c>
      <c r="E628" s="10">
        <v>227</v>
      </c>
      <c r="F628" s="12">
        <f t="shared" si="206"/>
        <v>232.5</v>
      </c>
      <c r="H628" s="13">
        <f t="shared" si="203"/>
        <v>39.464325000000002</v>
      </c>
      <c r="I628" s="14">
        <f t="shared" si="204"/>
        <v>52.597324999999998</v>
      </c>
      <c r="J628" s="29">
        <f t="shared" si="202"/>
        <v>0.46432500000000199</v>
      </c>
      <c r="K628" s="25">
        <f t="shared" si="205"/>
        <v>5830013.3255857602</v>
      </c>
      <c r="L628" s="14">
        <f t="shared" si="207"/>
        <v>531463.17663917702</v>
      </c>
      <c r="M628" s="14">
        <f t="shared" si="220"/>
        <v>-5848.5877057295202</v>
      </c>
      <c r="N628" s="14">
        <f t="shared" si="221"/>
        <v>1986.34852522099</v>
      </c>
      <c r="O628" s="25">
        <f t="shared" si="208"/>
        <v>161.62083591384899</v>
      </c>
      <c r="P628" s="14">
        <f t="shared" si="222"/>
        <v>6176.69479699767</v>
      </c>
      <c r="Q628" s="25">
        <f t="shared" si="215"/>
        <v>225.373823560435</v>
      </c>
      <c r="R628" s="14">
        <f t="shared" si="223"/>
        <v>2.0910594324900398</v>
      </c>
      <c r="S628" s="27">
        <f t="shared" si="216"/>
        <v>163.32454000000001</v>
      </c>
      <c r="T628" s="27">
        <f t="shared" si="217"/>
        <v>1.89669666666667</v>
      </c>
      <c r="U628" s="16">
        <f t="shared" si="209"/>
        <v>-1.70370408615102</v>
      </c>
      <c r="V628" s="16">
        <f t="shared" si="210"/>
        <v>0.19436276582337</v>
      </c>
      <c r="W628" s="56">
        <f t="shared" si="211"/>
        <v>58369.008000000002</v>
      </c>
      <c r="X628" s="51">
        <f t="shared" si="218"/>
        <v>69169.008000000002</v>
      </c>
      <c r="Y628" s="51">
        <f t="shared" si="219"/>
        <v>169.008000000002</v>
      </c>
      <c r="Z628" s="52">
        <f t="shared" si="212"/>
        <v>-102.222245169061</v>
      </c>
      <c r="AA628" s="52">
        <f t="shared" si="213"/>
        <v>11.6617659494022</v>
      </c>
      <c r="AB628" s="48">
        <f t="shared" si="214"/>
        <v>61.766947969976698</v>
      </c>
      <c r="AC628" s="48"/>
      <c r="AD628" s="48"/>
    </row>
    <row r="629" spans="1:30" x14ac:dyDescent="0.3">
      <c r="A629" s="10">
        <v>463213</v>
      </c>
      <c r="B629" s="10">
        <v>3111.3180000000002</v>
      </c>
      <c r="C629" s="10" t="s">
        <v>1307</v>
      </c>
      <c r="D629" s="10" t="s">
        <v>1308</v>
      </c>
      <c r="E629" s="10">
        <v>226</v>
      </c>
      <c r="F629" s="12">
        <f t="shared" si="206"/>
        <v>231.5</v>
      </c>
      <c r="H629" s="13">
        <f t="shared" si="203"/>
        <v>39.4642861111111</v>
      </c>
      <c r="I629" s="14">
        <f t="shared" si="204"/>
        <v>52.597386111111099</v>
      </c>
      <c r="J629" s="29">
        <f t="shared" si="202"/>
        <v>0.46428611111110002</v>
      </c>
      <c r="K629" s="25">
        <f t="shared" si="205"/>
        <v>5830020.1090424499</v>
      </c>
      <c r="L629" s="14">
        <f t="shared" si="207"/>
        <v>531460.49772360595</v>
      </c>
      <c r="M629" s="14">
        <f t="shared" si="220"/>
        <v>-5841.8042490398502</v>
      </c>
      <c r="N629" s="14">
        <f t="shared" si="221"/>
        <v>1983.6696096499199</v>
      </c>
      <c r="O629" s="25">
        <f t="shared" si="208"/>
        <v>161.62413408396</v>
      </c>
      <c r="P629" s="14">
        <f t="shared" si="222"/>
        <v>6169.4101828577404</v>
      </c>
      <c r="Q629" s="25">
        <f t="shared" si="215"/>
        <v>224.38088659878801</v>
      </c>
      <c r="R629" s="14">
        <f t="shared" si="223"/>
        <v>2.08430196497509</v>
      </c>
      <c r="S629" s="27">
        <f t="shared" si="216"/>
        <v>163.32454000000001</v>
      </c>
      <c r="T629" s="27">
        <f t="shared" si="217"/>
        <v>1.89669666666667</v>
      </c>
      <c r="U629" s="16">
        <f t="shared" si="209"/>
        <v>-1.70040591604001</v>
      </c>
      <c r="V629" s="16">
        <f t="shared" si="210"/>
        <v>0.18760529830841999</v>
      </c>
      <c r="W629" s="56">
        <f t="shared" si="211"/>
        <v>58369.088000000003</v>
      </c>
      <c r="X629" s="51">
        <f t="shared" si="218"/>
        <v>69169.088000000003</v>
      </c>
      <c r="Y629" s="51">
        <f t="shared" si="219"/>
        <v>169.08800000000301</v>
      </c>
      <c r="Z629" s="52">
        <f t="shared" si="212"/>
        <v>-102.02435496240101</v>
      </c>
      <c r="AA629" s="52">
        <f t="shared" si="213"/>
        <v>11.2563178985052</v>
      </c>
      <c r="AB629" s="48">
        <f t="shared" si="214"/>
        <v>61.694101828577402</v>
      </c>
      <c r="AC629" s="48"/>
      <c r="AD629" s="48"/>
    </row>
    <row r="630" spans="1:30" x14ac:dyDescent="0.3">
      <c r="A630" s="10">
        <v>463219</v>
      </c>
      <c r="B630" s="10">
        <v>3111.3580000000002</v>
      </c>
      <c r="C630" s="10" t="s">
        <v>1307</v>
      </c>
      <c r="D630" s="10" t="s">
        <v>1308</v>
      </c>
      <c r="E630" s="10">
        <v>226</v>
      </c>
      <c r="F630" s="12">
        <f t="shared" si="206"/>
        <v>231.5</v>
      </c>
      <c r="H630" s="13">
        <f t="shared" si="203"/>
        <v>39.4642861111111</v>
      </c>
      <c r="I630" s="14">
        <f t="shared" si="204"/>
        <v>52.597386111111099</v>
      </c>
      <c r="J630" s="29">
        <f t="shared" si="202"/>
        <v>0.46428611111110002</v>
      </c>
      <c r="K630" s="25">
        <f t="shared" si="205"/>
        <v>5830020.1090424499</v>
      </c>
      <c r="L630" s="14">
        <f t="shared" si="207"/>
        <v>531460.49772360595</v>
      </c>
      <c r="M630" s="14">
        <f t="shared" si="220"/>
        <v>-5841.8042490398502</v>
      </c>
      <c r="N630" s="14">
        <f t="shared" si="221"/>
        <v>1983.6696096499199</v>
      </c>
      <c r="O630" s="25">
        <f t="shared" si="208"/>
        <v>161.62413408396</v>
      </c>
      <c r="P630" s="14">
        <f t="shared" si="222"/>
        <v>6169.4101828577404</v>
      </c>
      <c r="Q630" s="25">
        <f t="shared" si="215"/>
        <v>224.38088659878801</v>
      </c>
      <c r="R630" s="14">
        <f t="shared" si="223"/>
        <v>2.08430196497509</v>
      </c>
      <c r="S630" s="27">
        <f t="shared" si="216"/>
        <v>163.32454000000001</v>
      </c>
      <c r="T630" s="27">
        <f t="shared" si="217"/>
        <v>1.89669666666667</v>
      </c>
      <c r="U630" s="16">
        <f t="shared" si="209"/>
        <v>-1.70040591604001</v>
      </c>
      <c r="V630" s="16">
        <f t="shared" si="210"/>
        <v>0.18760529830841999</v>
      </c>
      <c r="W630" s="56">
        <f t="shared" si="211"/>
        <v>58369.127999999997</v>
      </c>
      <c r="X630" s="51">
        <f t="shared" si="218"/>
        <v>69169.127999999997</v>
      </c>
      <c r="Y630" s="51">
        <f t="shared" si="219"/>
        <v>169.127999999997</v>
      </c>
      <c r="Z630" s="52">
        <f t="shared" si="212"/>
        <v>-102.02435496240101</v>
      </c>
      <c r="AA630" s="52">
        <f t="shared" si="213"/>
        <v>11.2563178985052</v>
      </c>
      <c r="AB630" s="48">
        <f t="shared" si="214"/>
        <v>61.694101828577402</v>
      </c>
      <c r="AC630" s="48"/>
      <c r="AD630" s="48"/>
    </row>
    <row r="631" spans="1:30" x14ac:dyDescent="0.3">
      <c r="A631" s="10">
        <v>463231</v>
      </c>
      <c r="B631" s="10">
        <v>3111.4380000000001</v>
      </c>
      <c r="C631" s="10" t="s">
        <v>1307</v>
      </c>
      <c r="D631" s="10" t="s">
        <v>1308</v>
      </c>
      <c r="E631" s="10">
        <v>226</v>
      </c>
      <c r="F631" s="12">
        <f t="shared" si="206"/>
        <v>231.5</v>
      </c>
      <c r="H631" s="13">
        <f t="shared" si="203"/>
        <v>39.4642861111111</v>
      </c>
      <c r="I631" s="14">
        <f t="shared" si="204"/>
        <v>52.597386111111099</v>
      </c>
      <c r="J631" s="29">
        <f t="shared" si="202"/>
        <v>0.46428611111110002</v>
      </c>
      <c r="K631" s="25">
        <f t="shared" si="205"/>
        <v>5830020.1090424499</v>
      </c>
      <c r="L631" s="14">
        <f t="shared" si="207"/>
        <v>531460.49772360595</v>
      </c>
      <c r="M631" s="14">
        <f t="shared" si="220"/>
        <v>-5841.8042490398502</v>
      </c>
      <c r="N631" s="14">
        <f t="shared" si="221"/>
        <v>1983.6696096499199</v>
      </c>
      <c r="O631" s="25">
        <f t="shared" si="208"/>
        <v>161.62413408396</v>
      </c>
      <c r="P631" s="14">
        <f t="shared" si="222"/>
        <v>6169.4101828577404</v>
      </c>
      <c r="Q631" s="25">
        <f t="shared" si="215"/>
        <v>224.38088659878801</v>
      </c>
      <c r="R631" s="14">
        <f t="shared" si="223"/>
        <v>2.08430196497509</v>
      </c>
      <c r="S631" s="27">
        <f t="shared" si="216"/>
        <v>163.32454000000001</v>
      </c>
      <c r="T631" s="27">
        <f t="shared" si="217"/>
        <v>1.89669666666667</v>
      </c>
      <c r="U631" s="16">
        <f t="shared" si="209"/>
        <v>-1.70040591604001</v>
      </c>
      <c r="V631" s="16">
        <f t="shared" si="210"/>
        <v>0.18760529830841999</v>
      </c>
      <c r="W631" s="56">
        <f t="shared" si="211"/>
        <v>58369.207999999999</v>
      </c>
      <c r="X631" s="51">
        <f t="shared" si="218"/>
        <v>69169.207999999999</v>
      </c>
      <c r="Y631" s="51">
        <f t="shared" si="219"/>
        <v>169.207999999999</v>
      </c>
      <c r="Z631" s="52">
        <f t="shared" si="212"/>
        <v>-102.02435496240101</v>
      </c>
      <c r="AA631" s="52">
        <f t="shared" si="213"/>
        <v>11.2563178985052</v>
      </c>
      <c r="AB631" s="48">
        <f t="shared" si="214"/>
        <v>61.694101828577402</v>
      </c>
      <c r="AC631" s="48"/>
      <c r="AD631" s="48"/>
    </row>
    <row r="632" spans="1:30" x14ac:dyDescent="0.3">
      <c r="A632" s="10">
        <v>463243</v>
      </c>
      <c r="B632" s="10">
        <v>3111.518</v>
      </c>
      <c r="C632" s="10" t="s">
        <v>1309</v>
      </c>
      <c r="D632" s="10" t="s">
        <v>1310</v>
      </c>
      <c r="E632" s="10">
        <v>226</v>
      </c>
      <c r="F632" s="12">
        <f t="shared" si="206"/>
        <v>231.5</v>
      </c>
      <c r="H632" s="13">
        <f t="shared" si="203"/>
        <v>39.464261111111099</v>
      </c>
      <c r="I632" s="14">
        <f t="shared" si="204"/>
        <v>52.597472222222201</v>
      </c>
      <c r="J632" s="29">
        <f t="shared" ref="J632:J695" si="224">H632-39</f>
        <v>0.46426111111109902</v>
      </c>
      <c r="K632" s="25">
        <f t="shared" si="205"/>
        <v>5830029.6805488002</v>
      </c>
      <c r="L632" s="14">
        <f t="shared" si="207"/>
        <v>531458.74202623905</v>
      </c>
      <c r="M632" s="14">
        <f t="shared" si="220"/>
        <v>-5832.2327426895399</v>
      </c>
      <c r="N632" s="14">
        <f t="shared" si="221"/>
        <v>1981.91391228302</v>
      </c>
      <c r="O632" s="25">
        <f t="shared" si="208"/>
        <v>161.61097150227999</v>
      </c>
      <c r="P632" s="14">
        <f t="shared" si="222"/>
        <v>6159.7825871211498</v>
      </c>
      <c r="Q632" s="25">
        <f t="shared" si="215"/>
        <v>224.39020856581601</v>
      </c>
      <c r="R632" s="14">
        <f t="shared" si="223"/>
        <v>2.0876478879562299</v>
      </c>
      <c r="S632" s="27">
        <f t="shared" si="216"/>
        <v>163.32454000000001</v>
      </c>
      <c r="T632" s="27">
        <f t="shared" si="217"/>
        <v>1.89669666666667</v>
      </c>
      <c r="U632" s="16">
        <f t="shared" si="209"/>
        <v>-1.7135684977200201</v>
      </c>
      <c r="V632" s="16">
        <f t="shared" si="210"/>
        <v>0.19095122128955999</v>
      </c>
      <c r="W632" s="56">
        <f t="shared" si="211"/>
        <v>58369.288</v>
      </c>
      <c r="X632" s="51">
        <f t="shared" si="218"/>
        <v>69169.288</v>
      </c>
      <c r="Y632" s="51">
        <f t="shared" si="219"/>
        <v>169.28800000000001</v>
      </c>
      <c r="Z632" s="52">
        <f t="shared" si="212"/>
        <v>-102.814109863201</v>
      </c>
      <c r="AA632" s="52">
        <f t="shared" si="213"/>
        <v>11.457073277373601</v>
      </c>
      <c r="AB632" s="48">
        <f t="shared" si="214"/>
        <v>61.597825871211498</v>
      </c>
      <c r="AC632" s="48"/>
      <c r="AD632" s="48"/>
    </row>
    <row r="633" spans="1:30" x14ac:dyDescent="0.3">
      <c r="A633" s="10">
        <v>463261</v>
      </c>
      <c r="B633" s="10">
        <v>3111.6379999999999</v>
      </c>
      <c r="C633" s="10" t="s">
        <v>1311</v>
      </c>
      <c r="D633" s="10" t="s">
        <v>1312</v>
      </c>
      <c r="E633" s="10">
        <v>225</v>
      </c>
      <c r="F633" s="12">
        <f t="shared" si="206"/>
        <v>230.5</v>
      </c>
      <c r="H633" s="13">
        <f t="shared" si="203"/>
        <v>39.464177777777799</v>
      </c>
      <c r="I633" s="14">
        <f t="shared" si="204"/>
        <v>52.597602777777801</v>
      </c>
      <c r="J633" s="29">
        <f t="shared" si="224"/>
        <v>0.46417777777779901</v>
      </c>
      <c r="K633" s="25">
        <f t="shared" si="205"/>
        <v>5830044.17237614</v>
      </c>
      <c r="L633" s="14">
        <f t="shared" si="207"/>
        <v>531453.00181764201</v>
      </c>
      <c r="M633" s="14">
        <f t="shared" si="220"/>
        <v>-5817.7409153496801</v>
      </c>
      <c r="N633" s="14">
        <f t="shared" si="221"/>
        <v>1976.1737036859799</v>
      </c>
      <c r="O633" s="25">
        <f t="shared" si="208"/>
        <v>161.618172532974</v>
      </c>
      <c r="P633" s="14">
        <f t="shared" si="222"/>
        <v>6144.2145035206704</v>
      </c>
      <c r="Q633" s="25">
        <f t="shared" si="215"/>
        <v>223.40525163446199</v>
      </c>
      <c r="R633" s="14">
        <f t="shared" si="223"/>
        <v>2.0837488932216899</v>
      </c>
      <c r="S633" s="27">
        <f t="shared" si="216"/>
        <v>163.32454000000001</v>
      </c>
      <c r="T633" s="27">
        <f t="shared" si="217"/>
        <v>1.89669666666667</v>
      </c>
      <c r="U633" s="16">
        <f t="shared" si="209"/>
        <v>-1.7063674670260101</v>
      </c>
      <c r="V633" s="16">
        <f t="shared" si="210"/>
        <v>0.18705222655501999</v>
      </c>
      <c r="W633" s="56">
        <f t="shared" si="211"/>
        <v>58369.408000000003</v>
      </c>
      <c r="X633" s="51">
        <f t="shared" si="218"/>
        <v>69169.407999999996</v>
      </c>
      <c r="Y633" s="51">
        <f t="shared" si="219"/>
        <v>169.40799999999601</v>
      </c>
      <c r="Z633" s="52">
        <f t="shared" si="212"/>
        <v>-102.382048021561</v>
      </c>
      <c r="AA633" s="52">
        <f t="shared" si="213"/>
        <v>11.223133593301201</v>
      </c>
      <c r="AB633" s="48">
        <f t="shared" si="214"/>
        <v>61.4421450352067</v>
      </c>
      <c r="AC633" s="48"/>
      <c r="AD633" s="48"/>
    </row>
    <row r="634" spans="1:30" x14ac:dyDescent="0.3">
      <c r="A634" s="10">
        <v>463273</v>
      </c>
      <c r="B634" s="10">
        <v>3111.7179999999998</v>
      </c>
      <c r="C634" s="10" t="s">
        <v>1313</v>
      </c>
      <c r="D634" s="10" t="s">
        <v>1314</v>
      </c>
      <c r="E634" s="10">
        <v>225</v>
      </c>
      <c r="F634" s="12">
        <f t="shared" si="206"/>
        <v>230.5</v>
      </c>
      <c r="H634" s="13">
        <f t="shared" si="203"/>
        <v>39.464136111111102</v>
      </c>
      <c r="I634" s="14">
        <f t="shared" si="204"/>
        <v>52.597666666666697</v>
      </c>
      <c r="J634" s="29">
        <f t="shared" si="224"/>
        <v>0.46413611111110198</v>
      </c>
      <c r="K634" s="25">
        <f t="shared" si="205"/>
        <v>5830051.2637373796</v>
      </c>
      <c r="L634" s="14">
        <f t="shared" si="207"/>
        <v>531450.13272046403</v>
      </c>
      <c r="M634" s="14">
        <f t="shared" si="220"/>
        <v>-5810.6495541101303</v>
      </c>
      <c r="N634" s="14">
        <f t="shared" si="221"/>
        <v>1973.30460650799</v>
      </c>
      <c r="O634" s="25">
        <f t="shared" si="208"/>
        <v>161.622241880818</v>
      </c>
      <c r="P634" s="14">
        <f t="shared" si="222"/>
        <v>6136.5771657126497</v>
      </c>
      <c r="Q634" s="25">
        <f t="shared" si="215"/>
        <v>223.41261749432999</v>
      </c>
      <c r="R634" s="14">
        <f t="shared" si="223"/>
        <v>2.08641220855174</v>
      </c>
      <c r="S634" s="27">
        <f t="shared" si="216"/>
        <v>163.32454000000001</v>
      </c>
      <c r="T634" s="27">
        <f t="shared" si="217"/>
        <v>1.89669666666667</v>
      </c>
      <c r="U634" s="16">
        <f t="shared" si="209"/>
        <v>-1.7022981191820199</v>
      </c>
      <c r="V634" s="16">
        <f t="shared" si="210"/>
        <v>0.18971554188507</v>
      </c>
      <c r="W634" s="56">
        <f t="shared" si="211"/>
        <v>58369.487999999998</v>
      </c>
      <c r="X634" s="51">
        <f t="shared" si="218"/>
        <v>69169.487999999998</v>
      </c>
      <c r="Y634" s="51">
        <f t="shared" si="219"/>
        <v>169.48799999999801</v>
      </c>
      <c r="Z634" s="52">
        <f t="shared" si="212"/>
        <v>-102.137887150921</v>
      </c>
      <c r="AA634" s="52">
        <f t="shared" si="213"/>
        <v>11.382932513104199</v>
      </c>
      <c r="AB634" s="48">
        <f t="shared" si="214"/>
        <v>61.365771657126501</v>
      </c>
      <c r="AC634" s="48"/>
      <c r="AD634" s="48"/>
    </row>
    <row r="635" spans="1:30" x14ac:dyDescent="0.3">
      <c r="A635" s="10">
        <v>463285</v>
      </c>
      <c r="B635" s="10">
        <v>3111.7979999999998</v>
      </c>
      <c r="C635" s="10" t="s">
        <v>1313</v>
      </c>
      <c r="D635" s="10" t="s">
        <v>1314</v>
      </c>
      <c r="E635" s="10">
        <v>225</v>
      </c>
      <c r="F635" s="12">
        <f t="shared" si="206"/>
        <v>230.5</v>
      </c>
      <c r="H635" s="13">
        <f t="shared" si="203"/>
        <v>39.464136111111102</v>
      </c>
      <c r="I635" s="14">
        <f t="shared" si="204"/>
        <v>52.597666666666697</v>
      </c>
      <c r="J635" s="29">
        <f t="shared" si="224"/>
        <v>0.46413611111110198</v>
      </c>
      <c r="K635" s="25">
        <f t="shared" si="205"/>
        <v>5830051.2637373796</v>
      </c>
      <c r="L635" s="14">
        <f t="shared" si="207"/>
        <v>531450.13272046403</v>
      </c>
      <c r="M635" s="14">
        <f t="shared" si="220"/>
        <v>-5810.6495541101303</v>
      </c>
      <c r="N635" s="14">
        <f t="shared" si="221"/>
        <v>1973.30460650799</v>
      </c>
      <c r="O635" s="25">
        <f t="shared" si="208"/>
        <v>161.622241880818</v>
      </c>
      <c r="P635" s="14">
        <f t="shared" si="222"/>
        <v>6136.5771657126497</v>
      </c>
      <c r="Q635" s="25">
        <f t="shared" si="215"/>
        <v>223.41261749432999</v>
      </c>
      <c r="R635" s="14">
        <f t="shared" si="223"/>
        <v>2.08641220855174</v>
      </c>
      <c r="S635" s="27">
        <f t="shared" si="216"/>
        <v>163.32454000000001</v>
      </c>
      <c r="T635" s="27">
        <f t="shared" si="217"/>
        <v>1.89669666666667</v>
      </c>
      <c r="U635" s="16">
        <f t="shared" si="209"/>
        <v>-1.7022981191820199</v>
      </c>
      <c r="V635" s="16">
        <f t="shared" si="210"/>
        <v>0.18971554188507</v>
      </c>
      <c r="W635" s="56">
        <f t="shared" si="211"/>
        <v>58369.567999999999</v>
      </c>
      <c r="X635" s="51">
        <f t="shared" si="218"/>
        <v>69169.567999999999</v>
      </c>
      <c r="Y635" s="51">
        <f t="shared" si="219"/>
        <v>169.56799999999899</v>
      </c>
      <c r="Z635" s="52">
        <f t="shared" si="212"/>
        <v>-102.137887150921</v>
      </c>
      <c r="AA635" s="52">
        <f t="shared" si="213"/>
        <v>11.382932513104199</v>
      </c>
      <c r="AB635" s="48">
        <f t="shared" si="214"/>
        <v>61.365771657126501</v>
      </c>
      <c r="AC635" s="48"/>
      <c r="AD635" s="48"/>
    </row>
    <row r="636" spans="1:30" x14ac:dyDescent="0.3">
      <c r="A636" s="10">
        <v>463297</v>
      </c>
      <c r="B636" s="10">
        <v>3111.8780000000002</v>
      </c>
      <c r="C636" s="10" t="s">
        <v>1315</v>
      </c>
      <c r="D636" s="10" t="s">
        <v>1316</v>
      </c>
      <c r="E636" s="10">
        <v>225</v>
      </c>
      <c r="F636" s="12">
        <f t="shared" si="206"/>
        <v>230.5</v>
      </c>
      <c r="H636" s="13">
        <f t="shared" si="203"/>
        <v>39.464091666666697</v>
      </c>
      <c r="I636" s="14">
        <f t="shared" si="204"/>
        <v>52.597755555555601</v>
      </c>
      <c r="J636" s="29">
        <f t="shared" si="224"/>
        <v>0.46409166666669699</v>
      </c>
      <c r="K636" s="25">
        <f t="shared" si="205"/>
        <v>5830061.1358796498</v>
      </c>
      <c r="L636" s="14">
        <f t="shared" si="207"/>
        <v>531447.05750784301</v>
      </c>
      <c r="M636" s="14">
        <f t="shared" si="220"/>
        <v>-5800.7774118399202</v>
      </c>
      <c r="N636" s="14">
        <f t="shared" si="221"/>
        <v>1970.22939388698</v>
      </c>
      <c r="O636" s="25">
        <f t="shared" si="208"/>
        <v>161.61978545853901</v>
      </c>
      <c r="P636" s="14">
        <f t="shared" si="222"/>
        <v>6126.2404822410099</v>
      </c>
      <c r="Q636" s="25">
        <f t="shared" si="215"/>
        <v>223.42257215681701</v>
      </c>
      <c r="R636" s="14">
        <f t="shared" si="223"/>
        <v>2.09002729424386</v>
      </c>
      <c r="S636" s="27">
        <f t="shared" si="216"/>
        <v>163.32454000000001</v>
      </c>
      <c r="T636" s="27">
        <f t="shared" si="217"/>
        <v>1.89669666666667</v>
      </c>
      <c r="U636" s="16">
        <f t="shared" si="209"/>
        <v>-1.7047545414609999</v>
      </c>
      <c r="V636" s="16">
        <f t="shared" si="210"/>
        <v>0.19333062757719</v>
      </c>
      <c r="W636" s="56">
        <f t="shared" si="211"/>
        <v>58369.648000000001</v>
      </c>
      <c r="X636" s="51">
        <f t="shared" si="218"/>
        <v>69169.648000000001</v>
      </c>
      <c r="Y636" s="51">
        <f t="shared" si="219"/>
        <v>169.64800000000099</v>
      </c>
      <c r="Z636" s="52">
        <f t="shared" si="212"/>
        <v>-102.28527248766</v>
      </c>
      <c r="AA636" s="52">
        <f t="shared" si="213"/>
        <v>11.599837654631401</v>
      </c>
      <c r="AB636" s="48">
        <f t="shared" si="214"/>
        <v>61.262404822410097</v>
      </c>
      <c r="AC636" s="48"/>
      <c r="AD636" s="48"/>
    </row>
    <row r="637" spans="1:30" x14ac:dyDescent="0.3">
      <c r="A637" s="10">
        <v>463309</v>
      </c>
      <c r="B637" s="10">
        <v>3111.9580000000001</v>
      </c>
      <c r="C637" s="10" t="s">
        <v>347</v>
      </c>
      <c r="D637" s="10" t="s">
        <v>1317</v>
      </c>
      <c r="E637" s="10">
        <v>224</v>
      </c>
      <c r="F637" s="12">
        <f t="shared" si="206"/>
        <v>229.5</v>
      </c>
      <c r="H637" s="13">
        <f t="shared" si="203"/>
        <v>39.464047222222199</v>
      </c>
      <c r="I637" s="14">
        <f t="shared" si="204"/>
        <v>52.597816666666702</v>
      </c>
      <c r="J637" s="29">
        <f t="shared" si="224"/>
        <v>0.46404722222219902</v>
      </c>
      <c r="K637" s="25">
        <f t="shared" si="205"/>
        <v>5830067.9169234103</v>
      </c>
      <c r="L637" s="14">
        <f t="shared" si="207"/>
        <v>531444.00219558901</v>
      </c>
      <c r="M637" s="14">
        <f t="shared" si="220"/>
        <v>-5793.9963680794399</v>
      </c>
      <c r="N637" s="14">
        <f t="shared" si="221"/>
        <v>1967.17408163298</v>
      </c>
      <c r="O637" s="25">
        <f t="shared" si="208"/>
        <v>161.62645417697601</v>
      </c>
      <c r="P637" s="14">
        <f t="shared" si="222"/>
        <v>6118.8371265107498</v>
      </c>
      <c r="Q637" s="25">
        <f t="shared" si="215"/>
        <v>222.42969158667501</v>
      </c>
      <c r="R637" s="14">
        <f t="shared" si="223"/>
        <v>2.08325385620887</v>
      </c>
      <c r="S637" s="27">
        <f t="shared" si="216"/>
        <v>163.32454000000001</v>
      </c>
      <c r="T637" s="27">
        <f t="shared" si="217"/>
        <v>1.89669666666667</v>
      </c>
      <c r="U637" s="16">
        <f t="shared" si="209"/>
        <v>-1.6980858230239999</v>
      </c>
      <c r="V637" s="16">
        <f t="shared" si="210"/>
        <v>0.18655718954219999</v>
      </c>
      <c r="W637" s="56">
        <f t="shared" si="211"/>
        <v>58369.728000000003</v>
      </c>
      <c r="X637" s="51">
        <f t="shared" si="218"/>
        <v>69169.728000000003</v>
      </c>
      <c r="Y637" s="51">
        <f t="shared" si="219"/>
        <v>169.72800000000299</v>
      </c>
      <c r="Z637" s="52">
        <f t="shared" si="212"/>
        <v>-101.88514938144</v>
      </c>
      <c r="AA637" s="52">
        <f t="shared" si="213"/>
        <v>11.193431372532</v>
      </c>
      <c r="AB637" s="48">
        <f t="shared" si="214"/>
        <v>61.188371265107499</v>
      </c>
      <c r="AC637" s="48"/>
      <c r="AD637" s="48"/>
    </row>
    <row r="638" spans="1:30" x14ac:dyDescent="0.3">
      <c r="A638" s="10">
        <v>463315</v>
      </c>
      <c r="B638" s="10">
        <v>3111.998</v>
      </c>
      <c r="C638" s="10" t="s">
        <v>347</v>
      </c>
      <c r="D638" s="10" t="s">
        <v>1317</v>
      </c>
      <c r="E638" s="10">
        <v>224</v>
      </c>
      <c r="F638" s="12">
        <f t="shared" si="206"/>
        <v>229.5</v>
      </c>
      <c r="H638" s="13">
        <f t="shared" si="203"/>
        <v>39.464047222222199</v>
      </c>
      <c r="I638" s="14">
        <f t="shared" si="204"/>
        <v>52.597816666666702</v>
      </c>
      <c r="J638" s="29">
        <f t="shared" si="224"/>
        <v>0.46404722222219902</v>
      </c>
      <c r="K638" s="25">
        <f t="shared" si="205"/>
        <v>5830067.9169234103</v>
      </c>
      <c r="L638" s="14">
        <f t="shared" si="207"/>
        <v>531444.00219558901</v>
      </c>
      <c r="M638" s="14">
        <f t="shared" si="220"/>
        <v>-5793.9963680794399</v>
      </c>
      <c r="N638" s="14">
        <f t="shared" si="221"/>
        <v>1967.17408163298</v>
      </c>
      <c r="O638" s="25">
        <f t="shared" si="208"/>
        <v>161.62645417697601</v>
      </c>
      <c r="P638" s="14">
        <f t="shared" si="222"/>
        <v>6118.8371265107498</v>
      </c>
      <c r="Q638" s="25">
        <f t="shared" si="215"/>
        <v>222.42969158667501</v>
      </c>
      <c r="R638" s="14">
        <f t="shared" si="223"/>
        <v>2.08325385620887</v>
      </c>
      <c r="S638" s="27">
        <f t="shared" si="216"/>
        <v>163.32454000000001</v>
      </c>
      <c r="T638" s="27">
        <f t="shared" si="217"/>
        <v>1.89669666666667</v>
      </c>
      <c r="U638" s="16">
        <f t="shared" si="209"/>
        <v>-1.6980858230239999</v>
      </c>
      <c r="V638" s="16">
        <f t="shared" si="210"/>
        <v>0.18655718954219999</v>
      </c>
      <c r="W638" s="56">
        <f t="shared" si="211"/>
        <v>58369.767999999996</v>
      </c>
      <c r="X638" s="51">
        <f t="shared" si="218"/>
        <v>69169.767999999996</v>
      </c>
      <c r="Y638" s="51">
        <f t="shared" si="219"/>
        <v>169.76799999999599</v>
      </c>
      <c r="Z638" s="52">
        <f t="shared" si="212"/>
        <v>-101.88514938144</v>
      </c>
      <c r="AA638" s="52">
        <f t="shared" si="213"/>
        <v>11.193431372532</v>
      </c>
      <c r="AB638" s="48">
        <f t="shared" si="214"/>
        <v>61.188371265107499</v>
      </c>
      <c r="AC638" s="48"/>
      <c r="AD638" s="48"/>
    </row>
    <row r="639" spans="1:30" x14ac:dyDescent="0.3">
      <c r="A639" s="10">
        <v>463327</v>
      </c>
      <c r="B639" s="10">
        <v>3112.078</v>
      </c>
      <c r="C639" s="10" t="s">
        <v>1318</v>
      </c>
      <c r="D639" s="10" t="s">
        <v>1319</v>
      </c>
      <c r="E639" s="10">
        <v>224</v>
      </c>
      <c r="F639" s="12">
        <f t="shared" si="206"/>
        <v>229.5</v>
      </c>
      <c r="H639" s="13">
        <f t="shared" si="203"/>
        <v>39.464005555555602</v>
      </c>
      <c r="I639" s="14">
        <f t="shared" si="204"/>
        <v>52.597880555555598</v>
      </c>
      <c r="J639" s="29">
        <f t="shared" si="224"/>
        <v>0.46400555555560202</v>
      </c>
      <c r="K639" s="25">
        <f t="shared" si="205"/>
        <v>5830075.0082900897</v>
      </c>
      <c r="L639" s="14">
        <f t="shared" si="207"/>
        <v>531441.13312489202</v>
      </c>
      <c r="M639" s="14">
        <f t="shared" si="220"/>
        <v>-5786.9050014000304</v>
      </c>
      <c r="N639" s="14">
        <f t="shared" si="221"/>
        <v>1964.3050109359899</v>
      </c>
      <c r="O639" s="25">
        <f t="shared" si="208"/>
        <v>161.630550521446</v>
      </c>
      <c r="P639" s="14">
        <f t="shared" si="222"/>
        <v>6111.1998552834903</v>
      </c>
      <c r="Q639" s="25">
        <f t="shared" si="215"/>
        <v>222.437026940463</v>
      </c>
      <c r="R639" s="14">
        <f t="shared" si="223"/>
        <v>2.0859273027951302</v>
      </c>
      <c r="S639" s="27">
        <f t="shared" si="216"/>
        <v>163.32454000000001</v>
      </c>
      <c r="T639" s="27">
        <f t="shared" si="217"/>
        <v>1.89669666666667</v>
      </c>
      <c r="U639" s="16">
        <f t="shared" si="209"/>
        <v>-1.6939894785540199</v>
      </c>
      <c r="V639" s="16">
        <f t="shared" si="210"/>
        <v>0.18923063612846</v>
      </c>
      <c r="W639" s="56">
        <f t="shared" si="211"/>
        <v>58369.847999999904</v>
      </c>
      <c r="X639" s="51">
        <f t="shared" si="218"/>
        <v>69169.847999999896</v>
      </c>
      <c r="Y639" s="51">
        <f t="shared" si="219"/>
        <v>169.84799999989599</v>
      </c>
      <c r="Z639" s="52">
        <f t="shared" si="212"/>
        <v>-101.639368713241</v>
      </c>
      <c r="AA639" s="52">
        <f t="shared" si="213"/>
        <v>11.3538381677076</v>
      </c>
      <c r="AB639" s="48">
        <f t="shared" si="214"/>
        <v>61.111998552834898</v>
      </c>
      <c r="AC639" s="48"/>
      <c r="AD639" s="48"/>
    </row>
    <row r="640" spans="1:30" x14ac:dyDescent="0.3">
      <c r="A640" s="10">
        <v>463339</v>
      </c>
      <c r="B640" s="10">
        <v>3112.1579999999999</v>
      </c>
      <c r="C640" s="10" t="s">
        <v>1320</v>
      </c>
      <c r="D640" s="10" t="s">
        <v>1321</v>
      </c>
      <c r="E640" s="10">
        <v>224</v>
      </c>
      <c r="F640" s="12">
        <f t="shared" si="206"/>
        <v>229.5</v>
      </c>
      <c r="H640" s="13">
        <f t="shared" si="203"/>
        <v>39.463961111111097</v>
      </c>
      <c r="I640" s="14">
        <f t="shared" si="204"/>
        <v>52.597944444444401</v>
      </c>
      <c r="J640" s="29">
        <f t="shared" si="224"/>
        <v>0.463961111111097</v>
      </c>
      <c r="K640" s="25">
        <f t="shared" si="205"/>
        <v>5830082.0984476898</v>
      </c>
      <c r="L640" s="14">
        <f t="shared" si="207"/>
        <v>531438.07584078505</v>
      </c>
      <c r="M640" s="14">
        <f t="shared" si="220"/>
        <v>-5779.8148437999098</v>
      </c>
      <c r="N640" s="14">
        <f t="shared" si="221"/>
        <v>1961.2477268290199</v>
      </c>
      <c r="O640" s="25">
        <f t="shared" si="208"/>
        <v>161.63633387450099</v>
      </c>
      <c r="P640" s="14">
        <f t="shared" si="222"/>
        <v>6103.50327882289</v>
      </c>
      <c r="Q640" s="25">
        <f t="shared" si="215"/>
        <v>222.44440998659601</v>
      </c>
      <c r="R640" s="14">
        <f t="shared" si="223"/>
        <v>2.08862819554437</v>
      </c>
      <c r="S640" s="27">
        <f t="shared" si="216"/>
        <v>163.32454000000001</v>
      </c>
      <c r="T640" s="27">
        <f t="shared" si="217"/>
        <v>1.89669666666667</v>
      </c>
      <c r="U640" s="16">
        <f t="shared" si="209"/>
        <v>-1.6882061254990199</v>
      </c>
      <c r="V640" s="16">
        <f t="shared" si="210"/>
        <v>0.19193152887769999</v>
      </c>
      <c r="W640" s="56">
        <f t="shared" si="211"/>
        <v>58369.928</v>
      </c>
      <c r="X640" s="51">
        <f t="shared" si="218"/>
        <v>69169.928</v>
      </c>
      <c r="Y640" s="51">
        <f t="shared" si="219"/>
        <v>169.928</v>
      </c>
      <c r="Z640" s="52">
        <f t="shared" si="212"/>
        <v>-101.292367529941</v>
      </c>
      <c r="AA640" s="52">
        <f t="shared" si="213"/>
        <v>11.515891732662</v>
      </c>
      <c r="AB640" s="48">
        <f t="shared" si="214"/>
        <v>61.035032788228897</v>
      </c>
      <c r="AC640" s="48"/>
      <c r="AD640" s="48"/>
    </row>
    <row r="641" spans="1:30" x14ac:dyDescent="0.3">
      <c r="A641" s="10">
        <v>463357</v>
      </c>
      <c r="B641" s="10">
        <v>3112.2779999999998</v>
      </c>
      <c r="C641" s="10" t="s">
        <v>348</v>
      </c>
      <c r="D641" s="10" t="s">
        <v>1322</v>
      </c>
      <c r="E641" s="10">
        <v>223</v>
      </c>
      <c r="F641" s="12">
        <f t="shared" si="206"/>
        <v>228.5</v>
      </c>
      <c r="H641" s="13">
        <f t="shared" si="203"/>
        <v>39.4639444444445</v>
      </c>
      <c r="I641" s="14">
        <f t="shared" si="204"/>
        <v>52.598033333333298</v>
      </c>
      <c r="J641" s="29">
        <f t="shared" si="224"/>
        <v>0.4639444444445</v>
      </c>
      <c r="K641" s="25">
        <f t="shared" si="205"/>
        <v>5830091.9827050604</v>
      </c>
      <c r="L641" s="14">
        <f t="shared" si="207"/>
        <v>531436.88288287399</v>
      </c>
      <c r="M641" s="14">
        <f t="shared" si="220"/>
        <v>-5769.9305864293101</v>
      </c>
      <c r="N641" s="14">
        <f t="shared" si="221"/>
        <v>1960.05476891797</v>
      </c>
      <c r="O641" s="25">
        <f t="shared" si="208"/>
        <v>161.61709257082001</v>
      </c>
      <c r="P641" s="14">
        <f t="shared" si="222"/>
        <v>6093.7602241449003</v>
      </c>
      <c r="Q641" s="25">
        <f t="shared" si="215"/>
        <v>221.45374280018399</v>
      </c>
      <c r="R641" s="14">
        <f t="shared" si="223"/>
        <v>2.0826482955956198</v>
      </c>
      <c r="S641" s="27">
        <f t="shared" si="216"/>
        <v>163.32454000000001</v>
      </c>
      <c r="T641" s="27">
        <f t="shared" si="217"/>
        <v>1.89669666666667</v>
      </c>
      <c r="U641" s="16">
        <f t="shared" si="209"/>
        <v>-1.7074474291800099</v>
      </c>
      <c r="V641" s="16">
        <f t="shared" si="210"/>
        <v>0.18595162892895001</v>
      </c>
      <c r="W641" s="56">
        <f t="shared" si="211"/>
        <v>58370.048000000003</v>
      </c>
      <c r="X641" s="51">
        <f t="shared" si="218"/>
        <v>69170.047999999995</v>
      </c>
      <c r="Y641" s="51">
        <f t="shared" si="219"/>
        <v>170.047999999995</v>
      </c>
      <c r="Z641" s="52">
        <f t="shared" si="212"/>
        <v>-102.446845750801</v>
      </c>
      <c r="AA641" s="52">
        <f t="shared" si="213"/>
        <v>11.157097735737</v>
      </c>
      <c r="AB641" s="48">
        <f t="shared" si="214"/>
        <v>60.937602241449</v>
      </c>
      <c r="AC641" s="48"/>
      <c r="AD641" s="48"/>
    </row>
    <row r="642" spans="1:30" x14ac:dyDescent="0.3">
      <c r="A642" s="10">
        <v>463369</v>
      </c>
      <c r="B642" s="10">
        <v>3112.3580000000002</v>
      </c>
      <c r="C642" s="10" t="s">
        <v>349</v>
      </c>
      <c r="D642" s="10" t="s">
        <v>1323</v>
      </c>
      <c r="E642" s="10">
        <v>223</v>
      </c>
      <c r="F642" s="12">
        <f t="shared" si="206"/>
        <v>228.5</v>
      </c>
      <c r="H642" s="13">
        <f t="shared" ref="H642:H705" si="225">MID(C642,4,2)+MID(C642,7,2)/60+MID(C642,10,5)/3600</f>
        <v>39.463897222222201</v>
      </c>
      <c r="I642" s="14">
        <f t="shared" ref="I642:I705" si="226">MID(D642,4,2)+MID(D642,7,2)/60+MID(D642,10,5)/3600</f>
        <v>52.598097222222201</v>
      </c>
      <c r="J642" s="29">
        <f t="shared" si="224"/>
        <v>0.46389722222220098</v>
      </c>
      <c r="K642" s="25">
        <f t="shared" ref="K642:K705" si="227">6367558.4968*RADIANS(I642)-SIN(RADIANS(2*I642))*(16002.89+66.9607*(SIN(RADIANS(I642)))^2+0.3515*(SIN(RADIANS(I642)))^4)+(RADIANS(J642))^2*SIN(RADIANS(2*I642))*(1594561.25+5336.535*(SIN(RADIANS(I642)))^2+26.79*(SIN(RADIANS(I642)))^4+0.149*(SIN(RADIANS(I642)))^6)+(RADIANS(J642))^4*SIN(RADIANS(2*I642))*(672483.4-811219.9*(SIN(RADIANS(I642)))^2+5420*(SIN(RADIANS(I642)))^4-10.6*(SIN(RADIANS(I642)))^6)+(RADIANS(J642))^6*SIN(RADIANS(I642*2))*(278194-830174*(SIN(RADIANS(I642)))^2+572434*(SIN(RADIANS(I642)))^4-16010*(SIN(RADIANS(I642)))^6)+(RADIANS(J642))^8*SIN(RADIANS(2*I642))*(109500-574700*(SIN(RADIANS(I642)))^2+863700*(SIN(RADIANS(I642)))^4-398600*(SIN(RADIANS(I642)))^6)</f>
        <v>5830099.0716548003</v>
      </c>
      <c r="L642" s="14">
        <f t="shared" si="207"/>
        <v>531433.63739424699</v>
      </c>
      <c r="M642" s="14">
        <f t="shared" si="220"/>
        <v>-5762.8416366893698</v>
      </c>
      <c r="N642" s="14">
        <f t="shared" si="221"/>
        <v>1956.80928029096</v>
      </c>
      <c r="O642" s="25">
        <f t="shared" si="208"/>
        <v>161.62455685736501</v>
      </c>
      <c r="P642" s="14">
        <f t="shared" si="222"/>
        <v>6086.0041315294402</v>
      </c>
      <c r="Q642" s="25">
        <f t="shared" si="215"/>
        <v>221.46116165657301</v>
      </c>
      <c r="R642" s="14">
        <f t="shared" si="223"/>
        <v>2.0853735148227401</v>
      </c>
      <c r="S642" s="27">
        <f t="shared" si="216"/>
        <v>163.32454000000001</v>
      </c>
      <c r="T642" s="27">
        <f t="shared" si="217"/>
        <v>1.89669666666667</v>
      </c>
      <c r="U642" s="16">
        <f t="shared" si="209"/>
        <v>-1.69998314263501</v>
      </c>
      <c r="V642" s="16">
        <f t="shared" si="210"/>
        <v>0.18867684815607</v>
      </c>
      <c r="W642" s="56">
        <f t="shared" si="211"/>
        <v>58370.127999999997</v>
      </c>
      <c r="X642" s="51">
        <f t="shared" si="218"/>
        <v>69170.127999999997</v>
      </c>
      <c r="Y642" s="51">
        <f t="shared" si="219"/>
        <v>170.127999999997</v>
      </c>
      <c r="Z642" s="52">
        <f t="shared" si="212"/>
        <v>-101.998988558101</v>
      </c>
      <c r="AA642" s="52">
        <f t="shared" si="213"/>
        <v>11.3206108893642</v>
      </c>
      <c r="AB642" s="48">
        <f t="shared" si="214"/>
        <v>60.860041315294403</v>
      </c>
      <c r="AC642" s="48"/>
      <c r="AD642" s="48"/>
    </row>
    <row r="643" spans="1:30" x14ac:dyDescent="0.3">
      <c r="A643" s="10">
        <v>463381</v>
      </c>
      <c r="B643" s="10">
        <v>3112.4380000000001</v>
      </c>
      <c r="C643" s="10" t="s">
        <v>350</v>
      </c>
      <c r="D643" s="10" t="s">
        <v>1324</v>
      </c>
      <c r="E643" s="10">
        <v>223</v>
      </c>
      <c r="F643" s="12">
        <f t="shared" ref="F643:F706" si="228">E643+$AE$16</f>
        <v>228.5</v>
      </c>
      <c r="H643" s="13">
        <f t="shared" si="225"/>
        <v>39.463852777777802</v>
      </c>
      <c r="I643" s="14">
        <f t="shared" si="226"/>
        <v>52.598158333333302</v>
      </c>
      <c r="J643" s="29">
        <f t="shared" si="224"/>
        <v>0.46385277777780198</v>
      </c>
      <c r="K643" s="25">
        <f t="shared" si="227"/>
        <v>5830105.8527071904</v>
      </c>
      <c r="L643" s="14">
        <f t="shared" ref="L643:L706" si="229">500000+RADIANS(J643)*COS(RADIANS(I643))*(6378245+21346.1415*(SIN(RADIANS(I643)))^2+107.159*(SIN(RADIANS(I643)))^4+0.5977*(SIN(RADIANS(I643)))^6)+(RADIANS(J643))^3*COS(RADIANS(I643))*(1070204.16-2136826.66*(SIN(RADIANS(I643)))^2+17.98*(SIN(RADIANS(I643)))^4-11.99*(SIN(RADIANS(I643)))^6)+(RADIANS(J643))^5*COS(RADIANS(I643))*(270806-1523417*(SIN(RADIANS(I643)))^2+1327645*(SIN(RADIANS(I643)))^4-21701*(SIN(RADIANS(I643)))^6)+(RADIANS(J643))^7*COS(RADIANS(I643))*(79690-866190*(SIN(RADIANS(I643)))^2+1730360*(SIN(RADIANS(I643)))^4-945460*(SIN(RADIANS(I643)))^6)</f>
        <v>531430.58212353999</v>
      </c>
      <c r="M643" s="14">
        <f t="shared" si="220"/>
        <v>-5756.06058429926</v>
      </c>
      <c r="N643" s="14">
        <f t="shared" si="221"/>
        <v>1953.7540095839599</v>
      </c>
      <c r="O643" s="25">
        <f t="shared" ref="O643:O706" si="230">DEGREES(IF(M643-$M$2=0,IF(N643-$N$2=0,99999,IF(M643-$M$2&gt;0,PI()/2,3*PI()/2)),IF(N643-$N$2=0,IF(M643-$M$2&gt;0,0,PI()),IF(M643-$M$2&lt;0,PI()+ATAN((N643-$N$2)/(M643-$M$2)),IF(N643-$N$2&gt;0,ATAN((N643-$N$2)/(M643-$M$2)),2*PI()+ATAN((N643-$N$2)/(M643-$M$2)))))))+$AE$18</f>
        <v>161.63127513257399</v>
      </c>
      <c r="P643" s="14">
        <f t="shared" si="222"/>
        <v>6078.6008406613601</v>
      </c>
      <c r="Q643" s="25">
        <f t="shared" si="215"/>
        <v>221.46823423664699</v>
      </c>
      <c r="R643" s="14">
        <f t="shared" si="223"/>
        <v>2.0879811804141402</v>
      </c>
      <c r="S643" s="27">
        <f t="shared" si="216"/>
        <v>163.32454000000001</v>
      </c>
      <c r="T643" s="27">
        <f t="shared" si="217"/>
        <v>1.89669666666667</v>
      </c>
      <c r="U643" s="16">
        <f t="shared" ref="U643:U706" si="231">O643-S643</f>
        <v>-1.69326486742602</v>
      </c>
      <c r="V643" s="16">
        <f t="shared" ref="V643:V706" si="232">R643-T643</f>
        <v>0.19128451374746999</v>
      </c>
      <c r="W643" s="56">
        <f t="shared" ref="W643:W706" si="233">B643+$AC$4</f>
        <v>58370.207999999999</v>
      </c>
      <c r="X643" s="51">
        <f t="shared" si="218"/>
        <v>69170.207999999999</v>
      </c>
      <c r="Y643" s="51">
        <f t="shared" si="219"/>
        <v>170.207999999999</v>
      </c>
      <c r="Z643" s="52">
        <f t="shared" ref="Z643:Z706" si="234">U643*60</f>
        <v>-101.595892045561</v>
      </c>
      <c r="AA643" s="52">
        <f t="shared" ref="AA643:AA706" si="235">V643*60</f>
        <v>11.4770708248482</v>
      </c>
      <c r="AB643" s="48">
        <f t="shared" ref="AB643:AB706" si="236">P643/100</f>
        <v>60.786008406613597</v>
      </c>
      <c r="AC643" s="48"/>
      <c r="AD643" s="48"/>
    </row>
    <row r="644" spans="1:30" x14ac:dyDescent="0.3">
      <c r="A644" s="10">
        <v>463393</v>
      </c>
      <c r="B644" s="10">
        <v>3112.518</v>
      </c>
      <c r="C644" s="10" t="s">
        <v>351</v>
      </c>
      <c r="D644" s="10" t="s">
        <v>1325</v>
      </c>
      <c r="E644" s="10">
        <v>223</v>
      </c>
      <c r="F644" s="12">
        <f t="shared" si="228"/>
        <v>228.5</v>
      </c>
      <c r="H644" s="13">
        <f t="shared" si="225"/>
        <v>39.4638138888889</v>
      </c>
      <c r="I644" s="14">
        <f t="shared" si="226"/>
        <v>52.598222222222198</v>
      </c>
      <c r="J644" s="29">
        <f t="shared" si="224"/>
        <v>0.46381388888890002</v>
      </c>
      <c r="K644" s="25">
        <f t="shared" si="227"/>
        <v>5830112.9452924104</v>
      </c>
      <c r="L644" s="14">
        <f t="shared" si="229"/>
        <v>531427.90131412202</v>
      </c>
      <c r="M644" s="14">
        <f t="shared" si="220"/>
        <v>-5748.9679990792602</v>
      </c>
      <c r="N644" s="14">
        <f t="shared" si="221"/>
        <v>1951.0732001659901</v>
      </c>
      <c r="O644" s="25">
        <f t="shared" si="230"/>
        <v>161.63371849915001</v>
      </c>
      <c r="P644" s="14">
        <f t="shared" si="222"/>
        <v>6071.0229522579903</v>
      </c>
      <c r="Q644" s="25">
        <f t="shared" ref="Q644:Q707" si="237">F644-$F$2-6366707.1*(1-COS(P644/6366707.1))</f>
        <v>221.475464700071</v>
      </c>
      <c r="R644" s="14">
        <f t="shared" si="223"/>
        <v>2.0906568514798001</v>
      </c>
      <c r="S644" s="27">
        <f t="shared" ref="S644:S707" si="238">$AG$12+$AE$12/60</f>
        <v>163.32454000000001</v>
      </c>
      <c r="T644" s="27">
        <f t="shared" ref="T644:T707" si="239">$AG$14+$AE$14/60</f>
        <v>1.89669666666667</v>
      </c>
      <c r="U644" s="16">
        <f t="shared" si="231"/>
        <v>-1.69082150085001</v>
      </c>
      <c r="V644" s="16">
        <f t="shared" si="232"/>
        <v>0.19396018481312999</v>
      </c>
      <c r="W644" s="56">
        <f t="shared" si="233"/>
        <v>58370.288</v>
      </c>
      <c r="X644" s="51">
        <f t="shared" ref="X644:X707" si="240">W644+10800</f>
        <v>69170.288</v>
      </c>
      <c r="Y644" s="51">
        <f t="shared" ref="Y644:Y707" si="241">X644-69000</f>
        <v>170.28800000000001</v>
      </c>
      <c r="Z644" s="52">
        <f t="shared" si="234"/>
        <v>-101.449290051001</v>
      </c>
      <c r="AA644" s="52">
        <f t="shared" si="235"/>
        <v>11.6376110887878</v>
      </c>
      <c r="AB644" s="48">
        <f t="shared" si="236"/>
        <v>60.710229522579901</v>
      </c>
      <c r="AC644" s="48"/>
      <c r="AD644" s="48"/>
    </row>
    <row r="645" spans="1:30" x14ac:dyDescent="0.3">
      <c r="A645" s="10">
        <v>463405</v>
      </c>
      <c r="B645" s="10">
        <v>3112.598</v>
      </c>
      <c r="C645" s="10" t="s">
        <v>351</v>
      </c>
      <c r="D645" s="10" t="s">
        <v>1325</v>
      </c>
      <c r="E645" s="10">
        <v>222</v>
      </c>
      <c r="F645" s="12">
        <f t="shared" si="228"/>
        <v>227.5</v>
      </c>
      <c r="H645" s="13">
        <f t="shared" si="225"/>
        <v>39.4638138888889</v>
      </c>
      <c r="I645" s="14">
        <f t="shared" si="226"/>
        <v>52.598222222222198</v>
      </c>
      <c r="J645" s="29">
        <f t="shared" si="224"/>
        <v>0.46381388888890002</v>
      </c>
      <c r="K645" s="25">
        <f t="shared" si="227"/>
        <v>5830112.9452924104</v>
      </c>
      <c r="L645" s="14">
        <f t="shared" si="229"/>
        <v>531427.90131412202</v>
      </c>
      <c r="M645" s="14">
        <f t="shared" si="220"/>
        <v>-5748.9679990792602</v>
      </c>
      <c r="N645" s="14">
        <f t="shared" si="221"/>
        <v>1951.0732001659901</v>
      </c>
      <c r="O645" s="25">
        <f t="shared" si="230"/>
        <v>161.63371849915001</v>
      </c>
      <c r="P645" s="14">
        <f t="shared" si="222"/>
        <v>6071.0229522579903</v>
      </c>
      <c r="Q645" s="25">
        <f t="shared" si="237"/>
        <v>220.475464700071</v>
      </c>
      <c r="R645" s="14">
        <f t="shared" si="223"/>
        <v>2.0812130111690998</v>
      </c>
      <c r="S645" s="27">
        <f t="shared" si="238"/>
        <v>163.32454000000001</v>
      </c>
      <c r="T645" s="27">
        <f t="shared" si="239"/>
        <v>1.89669666666667</v>
      </c>
      <c r="U645" s="16">
        <f t="shared" si="231"/>
        <v>-1.69082150085001</v>
      </c>
      <c r="V645" s="16">
        <f t="shared" si="232"/>
        <v>0.18451634450243001</v>
      </c>
      <c r="W645" s="56">
        <f t="shared" si="233"/>
        <v>58370.368000000002</v>
      </c>
      <c r="X645" s="51">
        <f t="shared" si="240"/>
        <v>69170.368000000002</v>
      </c>
      <c r="Y645" s="51">
        <f t="shared" si="241"/>
        <v>170.36800000000201</v>
      </c>
      <c r="Z645" s="52">
        <f t="shared" si="234"/>
        <v>-101.449290051001</v>
      </c>
      <c r="AA645" s="52">
        <f t="shared" si="235"/>
        <v>11.070980670145801</v>
      </c>
      <c r="AB645" s="48">
        <f t="shared" si="236"/>
        <v>60.710229522579901</v>
      </c>
      <c r="AC645" s="48"/>
      <c r="AD645" s="48"/>
    </row>
    <row r="646" spans="1:30" x14ac:dyDescent="0.3">
      <c r="A646" s="10">
        <v>463411</v>
      </c>
      <c r="B646" s="10">
        <v>3112.6379999999999</v>
      </c>
      <c r="C646" s="10" t="s">
        <v>351</v>
      </c>
      <c r="D646" s="10" t="s">
        <v>1325</v>
      </c>
      <c r="E646" s="10">
        <v>222</v>
      </c>
      <c r="F646" s="12">
        <f t="shared" si="228"/>
        <v>227.5</v>
      </c>
      <c r="H646" s="13">
        <f t="shared" si="225"/>
        <v>39.4638138888889</v>
      </c>
      <c r="I646" s="14">
        <f t="shared" si="226"/>
        <v>52.598222222222198</v>
      </c>
      <c r="J646" s="29">
        <f t="shared" si="224"/>
        <v>0.46381388888890002</v>
      </c>
      <c r="K646" s="25">
        <f t="shared" si="227"/>
        <v>5830112.9452924104</v>
      </c>
      <c r="L646" s="14">
        <f t="shared" si="229"/>
        <v>531427.90131412202</v>
      </c>
      <c r="M646" s="14">
        <f t="shared" si="220"/>
        <v>-5748.9679990792602</v>
      </c>
      <c r="N646" s="14">
        <f t="shared" si="221"/>
        <v>1951.0732001659901</v>
      </c>
      <c r="O646" s="25">
        <f t="shared" si="230"/>
        <v>161.63371849915001</v>
      </c>
      <c r="P646" s="14">
        <f t="shared" si="222"/>
        <v>6071.0229522579903</v>
      </c>
      <c r="Q646" s="25">
        <f t="shared" si="237"/>
        <v>220.475464700071</v>
      </c>
      <c r="R646" s="14">
        <f t="shared" si="223"/>
        <v>2.0812130111690998</v>
      </c>
      <c r="S646" s="27">
        <f t="shared" si="238"/>
        <v>163.32454000000001</v>
      </c>
      <c r="T646" s="27">
        <f t="shared" si="239"/>
        <v>1.89669666666667</v>
      </c>
      <c r="U646" s="16">
        <f t="shared" si="231"/>
        <v>-1.69082150085001</v>
      </c>
      <c r="V646" s="16">
        <f t="shared" si="232"/>
        <v>0.18451634450243001</v>
      </c>
      <c r="W646" s="56">
        <f t="shared" si="233"/>
        <v>58370.408000000003</v>
      </c>
      <c r="X646" s="51">
        <f t="shared" si="240"/>
        <v>69170.407999999996</v>
      </c>
      <c r="Y646" s="51">
        <f t="shared" si="241"/>
        <v>170.40799999999601</v>
      </c>
      <c r="Z646" s="52">
        <f t="shared" si="234"/>
        <v>-101.449290051001</v>
      </c>
      <c r="AA646" s="52">
        <f t="shared" si="235"/>
        <v>11.070980670145801</v>
      </c>
      <c r="AB646" s="48">
        <f t="shared" si="236"/>
        <v>60.710229522579901</v>
      </c>
      <c r="AC646" s="48"/>
      <c r="AD646" s="48"/>
    </row>
    <row r="647" spans="1:30" x14ac:dyDescent="0.3">
      <c r="A647" s="10">
        <v>463423</v>
      </c>
      <c r="B647" s="10">
        <v>3112.7179999999998</v>
      </c>
      <c r="C647" s="10" t="s">
        <v>352</v>
      </c>
      <c r="D647" s="10" t="s">
        <v>1326</v>
      </c>
      <c r="E647" s="10">
        <v>222</v>
      </c>
      <c r="F647" s="12">
        <f t="shared" si="228"/>
        <v>227.5</v>
      </c>
      <c r="H647" s="13">
        <f t="shared" si="225"/>
        <v>39.463769444444402</v>
      </c>
      <c r="I647" s="14">
        <f t="shared" si="226"/>
        <v>52.598311111111101</v>
      </c>
      <c r="J647" s="29">
        <f t="shared" si="224"/>
        <v>0.46376944444440199</v>
      </c>
      <c r="K647" s="25">
        <f t="shared" si="227"/>
        <v>5830122.8174492903</v>
      </c>
      <c r="L647" s="14">
        <f t="shared" si="229"/>
        <v>531424.82618327194</v>
      </c>
      <c r="M647" s="14">
        <f t="shared" si="220"/>
        <v>-5739.0958421994001</v>
      </c>
      <c r="N647" s="14">
        <f t="shared" si="221"/>
        <v>1947.99806931591</v>
      </c>
      <c r="O647" s="25">
        <f t="shared" si="230"/>
        <v>161.631254304815</v>
      </c>
      <c r="P647" s="14">
        <f t="shared" si="222"/>
        <v>6060.68622880355</v>
      </c>
      <c r="Q647" s="25">
        <f t="shared" si="237"/>
        <v>220.485312970146</v>
      </c>
      <c r="R647" s="14">
        <f t="shared" si="223"/>
        <v>2.0848573265899102</v>
      </c>
      <c r="S647" s="27">
        <f t="shared" si="238"/>
        <v>163.32454000000001</v>
      </c>
      <c r="T647" s="27">
        <f t="shared" si="239"/>
        <v>1.89669666666667</v>
      </c>
      <c r="U647" s="16">
        <f t="shared" si="231"/>
        <v>-1.6932856951850099</v>
      </c>
      <c r="V647" s="16">
        <f t="shared" si="232"/>
        <v>0.18816065992323999</v>
      </c>
      <c r="W647" s="56">
        <f t="shared" si="233"/>
        <v>58370.487999999998</v>
      </c>
      <c r="X647" s="51">
        <f t="shared" si="240"/>
        <v>69170.487999999998</v>
      </c>
      <c r="Y647" s="51">
        <f t="shared" si="241"/>
        <v>170.48799999999801</v>
      </c>
      <c r="Z647" s="52">
        <f t="shared" si="234"/>
        <v>-101.597141711101</v>
      </c>
      <c r="AA647" s="52">
        <f t="shared" si="235"/>
        <v>11.2896395953944</v>
      </c>
      <c r="AB647" s="48">
        <f t="shared" si="236"/>
        <v>60.606862288035501</v>
      </c>
      <c r="AC647" s="48"/>
      <c r="AD647" s="48"/>
    </row>
    <row r="648" spans="1:30" x14ac:dyDescent="0.3">
      <c r="A648" s="10">
        <v>463435</v>
      </c>
      <c r="B648" s="10">
        <v>3112.7979999999998</v>
      </c>
      <c r="C648" s="10" t="s">
        <v>1327</v>
      </c>
      <c r="D648" s="10" t="s">
        <v>1328</v>
      </c>
      <c r="E648" s="10">
        <v>222</v>
      </c>
      <c r="F648" s="12">
        <f t="shared" si="228"/>
        <v>227.5</v>
      </c>
      <c r="H648" s="13">
        <f t="shared" si="225"/>
        <v>39.463722222222202</v>
      </c>
      <c r="I648" s="14">
        <f t="shared" si="226"/>
        <v>52.598374999999997</v>
      </c>
      <c r="J648" s="29">
        <f t="shared" si="224"/>
        <v>0.463722222222202</v>
      </c>
      <c r="K648" s="25">
        <f t="shared" si="227"/>
        <v>5830129.9064072296</v>
      </c>
      <c r="L648" s="14">
        <f t="shared" si="229"/>
        <v>531421.58073195</v>
      </c>
      <c r="M648" s="14">
        <f t="shared" si="220"/>
        <v>-5732.0068842601004</v>
      </c>
      <c r="N648" s="14">
        <f t="shared" si="221"/>
        <v>1944.75261799397</v>
      </c>
      <c r="O648" s="25">
        <f t="shared" si="230"/>
        <v>161.63877716403701</v>
      </c>
      <c r="P648" s="14">
        <f t="shared" si="222"/>
        <v>6052.9303371507203</v>
      </c>
      <c r="Q648" s="25">
        <f t="shared" si="237"/>
        <v>220.49269134331701</v>
      </c>
      <c r="R648" s="14">
        <f t="shared" si="223"/>
        <v>2.0875998184376199</v>
      </c>
      <c r="S648" s="27">
        <f t="shared" si="238"/>
        <v>163.32454000000001</v>
      </c>
      <c r="T648" s="27">
        <f t="shared" si="239"/>
        <v>1.89669666666667</v>
      </c>
      <c r="U648" s="16">
        <f t="shared" si="231"/>
        <v>-1.6857628359629999</v>
      </c>
      <c r="V648" s="16">
        <f t="shared" si="232"/>
        <v>0.19090315177094999</v>
      </c>
      <c r="W648" s="56">
        <f t="shared" si="233"/>
        <v>58370.567999999999</v>
      </c>
      <c r="X648" s="51">
        <f t="shared" si="240"/>
        <v>69170.567999999999</v>
      </c>
      <c r="Y648" s="51">
        <f t="shared" si="241"/>
        <v>170.56799999999899</v>
      </c>
      <c r="Z648" s="52">
        <f t="shared" si="234"/>
        <v>-101.14577015778001</v>
      </c>
      <c r="AA648" s="52">
        <f t="shared" si="235"/>
        <v>11.454189106256999</v>
      </c>
      <c r="AB648" s="48">
        <f t="shared" si="236"/>
        <v>60.529303371507197</v>
      </c>
      <c r="AC648" s="48"/>
      <c r="AD648" s="48"/>
    </row>
    <row r="649" spans="1:30" x14ac:dyDescent="0.3">
      <c r="A649" s="10">
        <v>463453</v>
      </c>
      <c r="B649" s="10">
        <v>3112.9180000000001</v>
      </c>
      <c r="C649" s="10" t="s">
        <v>450</v>
      </c>
      <c r="D649" s="10" t="s">
        <v>1329</v>
      </c>
      <c r="E649" s="10">
        <v>221</v>
      </c>
      <c r="F649" s="12">
        <f t="shared" si="228"/>
        <v>226.5</v>
      </c>
      <c r="H649" s="13">
        <f t="shared" si="225"/>
        <v>39.463638888888902</v>
      </c>
      <c r="I649" s="14">
        <f t="shared" si="226"/>
        <v>52.598500000000001</v>
      </c>
      <c r="J649" s="29">
        <f t="shared" si="224"/>
        <v>0.46363888888890198</v>
      </c>
      <c r="K649" s="25">
        <f t="shared" si="227"/>
        <v>5830143.7800593702</v>
      </c>
      <c r="L649" s="14">
        <f t="shared" si="229"/>
        <v>531415.84472092101</v>
      </c>
      <c r="M649" s="14">
        <f t="shared" si="220"/>
        <v>-5718.1332321194895</v>
      </c>
      <c r="N649" s="14">
        <f t="shared" si="221"/>
        <v>1939.0166069649899</v>
      </c>
      <c r="O649" s="25">
        <f t="shared" si="230"/>
        <v>161.64802360743101</v>
      </c>
      <c r="P649" s="14">
        <f t="shared" si="222"/>
        <v>6037.9494087277099</v>
      </c>
      <c r="Q649" s="25">
        <f t="shared" si="237"/>
        <v>219.50691632480999</v>
      </c>
      <c r="R649" s="14">
        <f t="shared" si="223"/>
        <v>2.0834212150908198</v>
      </c>
      <c r="S649" s="27">
        <f t="shared" si="238"/>
        <v>163.32454000000001</v>
      </c>
      <c r="T649" s="27">
        <f t="shared" si="239"/>
        <v>1.89669666666667</v>
      </c>
      <c r="U649" s="16">
        <f t="shared" si="231"/>
        <v>-1.6765163925690001</v>
      </c>
      <c r="V649" s="16">
        <f t="shared" si="232"/>
        <v>0.18672454842415001</v>
      </c>
      <c r="W649" s="56">
        <f t="shared" si="233"/>
        <v>58370.688000000002</v>
      </c>
      <c r="X649" s="51">
        <f t="shared" si="240"/>
        <v>69170.687999999995</v>
      </c>
      <c r="Y649" s="51">
        <f t="shared" si="241"/>
        <v>170.68799999999499</v>
      </c>
      <c r="Z649" s="52">
        <f t="shared" si="234"/>
        <v>-100.59098355414</v>
      </c>
      <c r="AA649" s="52">
        <f t="shared" si="235"/>
        <v>11.203472905449001</v>
      </c>
      <c r="AB649" s="48">
        <f t="shared" si="236"/>
        <v>60.379494087277102</v>
      </c>
      <c r="AC649" s="48"/>
      <c r="AD649" s="48"/>
    </row>
    <row r="650" spans="1:30" ht="15" thickBot="1" x14ac:dyDescent="0.35">
      <c r="A650" s="10">
        <v>463465</v>
      </c>
      <c r="B650" s="10">
        <v>3112.998</v>
      </c>
      <c r="C650" s="10" t="s">
        <v>450</v>
      </c>
      <c r="D650" s="10" t="s">
        <v>1329</v>
      </c>
      <c r="E650" s="10">
        <v>221</v>
      </c>
      <c r="F650" s="12">
        <f t="shared" si="228"/>
        <v>226.5</v>
      </c>
      <c r="H650" s="13">
        <f t="shared" si="225"/>
        <v>39.463638888888902</v>
      </c>
      <c r="I650" s="14">
        <f t="shared" si="226"/>
        <v>52.598500000000001</v>
      </c>
      <c r="J650" s="29">
        <f t="shared" si="224"/>
        <v>0.46363888888890198</v>
      </c>
      <c r="K650" s="25">
        <f t="shared" si="227"/>
        <v>5830143.7800593702</v>
      </c>
      <c r="L650" s="14">
        <f t="shared" si="229"/>
        <v>531415.84472092101</v>
      </c>
      <c r="M650" s="14">
        <f t="shared" si="220"/>
        <v>-5718.1332321194895</v>
      </c>
      <c r="N650" s="14">
        <f t="shared" si="221"/>
        <v>1939.0166069649899</v>
      </c>
      <c r="O650" s="25">
        <f t="shared" si="230"/>
        <v>161.64802360743101</v>
      </c>
      <c r="P650" s="14">
        <f t="shared" si="222"/>
        <v>6037.9494087277099</v>
      </c>
      <c r="Q650" s="25">
        <f t="shared" si="237"/>
        <v>219.50691632480999</v>
      </c>
      <c r="R650" s="14">
        <f t="shared" si="223"/>
        <v>2.0834212150908198</v>
      </c>
      <c r="S650" s="27">
        <f t="shared" si="238"/>
        <v>163.32454000000001</v>
      </c>
      <c r="T650" s="27">
        <f t="shared" si="239"/>
        <v>1.89669666666667</v>
      </c>
      <c r="U650" s="16">
        <f t="shared" si="231"/>
        <v>-1.6765163925690001</v>
      </c>
      <c r="V650" s="16">
        <f t="shared" si="232"/>
        <v>0.18672454842415001</v>
      </c>
      <c r="W650" s="56">
        <f t="shared" si="233"/>
        <v>58370.767999999996</v>
      </c>
      <c r="X650" s="51">
        <f t="shared" si="240"/>
        <v>69170.767999999996</v>
      </c>
      <c r="Y650" s="51">
        <f t="shared" si="241"/>
        <v>170.76799999999599</v>
      </c>
      <c r="Z650" s="52">
        <f t="shared" si="234"/>
        <v>-100.59098355414</v>
      </c>
      <c r="AA650" s="52">
        <f t="shared" si="235"/>
        <v>11.203472905449001</v>
      </c>
      <c r="AB650" s="48">
        <f t="shared" si="236"/>
        <v>60.379494087277102</v>
      </c>
      <c r="AC650" s="48"/>
      <c r="AD650" s="48"/>
    </row>
    <row r="651" spans="1:30" s="81" customFormat="1" ht="15" thickBot="1" x14ac:dyDescent="0.35">
      <c r="A651" s="10">
        <v>463477</v>
      </c>
      <c r="B651" s="10">
        <v>3113.078</v>
      </c>
      <c r="C651" s="10" t="s">
        <v>1330</v>
      </c>
      <c r="D651" s="10" t="s">
        <v>1331</v>
      </c>
      <c r="E651" s="10">
        <v>221</v>
      </c>
      <c r="F651" s="88">
        <f t="shared" si="228"/>
        <v>226.5</v>
      </c>
      <c r="G651" s="88"/>
      <c r="H651" s="89">
        <f t="shared" si="225"/>
        <v>39.463597222222198</v>
      </c>
      <c r="I651" s="90">
        <f t="shared" si="226"/>
        <v>52.598588888888898</v>
      </c>
      <c r="J651" s="91">
        <f t="shared" si="224"/>
        <v>0.46359722222219801</v>
      </c>
      <c r="K651" s="90">
        <f t="shared" si="227"/>
        <v>5830153.6534339702</v>
      </c>
      <c r="L651" s="90">
        <f t="shared" si="229"/>
        <v>531412.95785167697</v>
      </c>
      <c r="M651" s="90">
        <f t="shared" si="220"/>
        <v>-5708.2598575195198</v>
      </c>
      <c r="N651" s="90">
        <f t="shared" si="221"/>
        <v>1936.1297377209401</v>
      </c>
      <c r="O651" s="90">
        <f t="shared" si="230"/>
        <v>161.643872004477</v>
      </c>
      <c r="P651" s="90">
        <f t="shared" si="222"/>
        <v>6027.6719355200603</v>
      </c>
      <c r="Q651" s="90">
        <f t="shared" si="237"/>
        <v>219.516654803248</v>
      </c>
      <c r="R651" s="90">
        <f t="shared" si="223"/>
        <v>2.08706775003543</v>
      </c>
      <c r="S651" s="92">
        <f t="shared" si="238"/>
        <v>163.32454000000001</v>
      </c>
      <c r="T651" s="92">
        <f t="shared" si="239"/>
        <v>1.89669666666667</v>
      </c>
      <c r="U651" s="93">
        <f t="shared" si="231"/>
        <v>-1.6806679955230099</v>
      </c>
      <c r="V651" s="93">
        <f t="shared" si="232"/>
        <v>0.19037108336875999</v>
      </c>
      <c r="W651" s="94">
        <f t="shared" si="233"/>
        <v>58370.847999999904</v>
      </c>
      <c r="X651" s="51">
        <f t="shared" si="240"/>
        <v>69170.847999999896</v>
      </c>
      <c r="Y651" s="95">
        <f t="shared" si="241"/>
        <v>170.84799999989599</v>
      </c>
      <c r="Z651" s="96">
        <f t="shared" si="234"/>
        <v>-100.840079731381</v>
      </c>
      <c r="AA651" s="96">
        <f t="shared" si="235"/>
        <v>11.4222650021256</v>
      </c>
      <c r="AB651" s="84">
        <f t="shared" si="236"/>
        <v>60.276719355200598</v>
      </c>
      <c r="AC651" s="84"/>
      <c r="AD651" s="84"/>
    </row>
    <row r="652" spans="1:30" x14ac:dyDescent="0.3">
      <c r="A652" s="10">
        <v>463489</v>
      </c>
      <c r="B652" s="10">
        <v>3113.1579999999999</v>
      </c>
      <c r="C652" s="10" t="s">
        <v>353</v>
      </c>
      <c r="D652" s="10" t="s">
        <v>1332</v>
      </c>
      <c r="E652" s="10">
        <v>220</v>
      </c>
      <c r="F652" s="12">
        <f t="shared" si="228"/>
        <v>225.5</v>
      </c>
      <c r="H652" s="13">
        <f t="shared" si="225"/>
        <v>39.463574999999999</v>
      </c>
      <c r="I652" s="14">
        <f t="shared" si="226"/>
        <v>52.598652777777801</v>
      </c>
      <c r="J652" s="29">
        <f t="shared" si="224"/>
        <v>0.46357499999999902</v>
      </c>
      <c r="K652" s="25">
        <f t="shared" si="227"/>
        <v>5830160.7532877801</v>
      </c>
      <c r="L652" s="14">
        <f t="shared" si="229"/>
        <v>531411.40640423296</v>
      </c>
      <c r="M652" s="14">
        <f t="shared" si="220"/>
        <v>-5701.1600037095996</v>
      </c>
      <c r="N652" s="14">
        <f t="shared" si="221"/>
        <v>1934.5782902769199</v>
      </c>
      <c r="O652" s="25">
        <f t="shared" si="230"/>
        <v>161.636151098075</v>
      </c>
      <c r="P652" s="14">
        <f t="shared" si="222"/>
        <v>6020.4500287859601</v>
      </c>
      <c r="Q652" s="25">
        <f t="shared" si="237"/>
        <v>218.52348803732801</v>
      </c>
      <c r="R652" s="14">
        <f t="shared" si="223"/>
        <v>2.08011433860398</v>
      </c>
      <c r="S652" s="27">
        <f t="shared" si="238"/>
        <v>163.32454000000001</v>
      </c>
      <c r="T652" s="27">
        <f t="shared" si="239"/>
        <v>1.89669666666667</v>
      </c>
      <c r="U652" s="16">
        <f t="shared" si="231"/>
        <v>-1.68838890192501</v>
      </c>
      <c r="V652" s="16">
        <f t="shared" si="232"/>
        <v>0.18341767193731001</v>
      </c>
      <c r="W652" s="56">
        <f t="shared" si="233"/>
        <v>58370.928</v>
      </c>
      <c r="X652" s="51">
        <f t="shared" si="240"/>
        <v>69170.928</v>
      </c>
      <c r="Y652" s="51">
        <f t="shared" si="241"/>
        <v>170.928</v>
      </c>
      <c r="Z652" s="52">
        <f t="shared" si="234"/>
        <v>-101.303334115501</v>
      </c>
      <c r="AA652" s="52">
        <f t="shared" si="235"/>
        <v>11.0050603162386</v>
      </c>
      <c r="AB652" s="48">
        <f t="shared" si="236"/>
        <v>60.204500287859602</v>
      </c>
      <c r="AC652" s="48"/>
      <c r="AD652" s="48"/>
    </row>
    <row r="653" spans="1:30" x14ac:dyDescent="0.3">
      <c r="A653" s="10">
        <v>463501</v>
      </c>
      <c r="B653" s="10">
        <v>3113.2379999999998</v>
      </c>
      <c r="C653" s="10" t="s">
        <v>354</v>
      </c>
      <c r="D653" s="10" t="s">
        <v>1333</v>
      </c>
      <c r="E653" s="10">
        <v>220</v>
      </c>
      <c r="F653" s="12">
        <f t="shared" si="228"/>
        <v>225.5</v>
      </c>
      <c r="H653" s="13">
        <f t="shared" si="225"/>
        <v>39.463536111111097</v>
      </c>
      <c r="I653" s="14">
        <f t="shared" si="226"/>
        <v>52.598719444444399</v>
      </c>
      <c r="J653" s="29">
        <f t="shared" si="224"/>
        <v>0.46353611111109699</v>
      </c>
      <c r="K653" s="25">
        <f t="shared" si="227"/>
        <v>5830168.1549939904</v>
      </c>
      <c r="L653" s="14">
        <f t="shared" si="229"/>
        <v>531408.72366487398</v>
      </c>
      <c r="M653" s="14">
        <f t="shared" si="220"/>
        <v>-5693.7582974992602</v>
      </c>
      <c r="N653" s="14">
        <f t="shared" si="221"/>
        <v>1931.89555091795</v>
      </c>
      <c r="O653" s="25">
        <f t="shared" si="230"/>
        <v>161.63769521694601</v>
      </c>
      <c r="P653" s="14">
        <f t="shared" si="222"/>
        <v>6012.5788119573299</v>
      </c>
      <c r="Q653" s="25">
        <f t="shared" si="237"/>
        <v>218.53092630654999</v>
      </c>
      <c r="R653" s="14">
        <f t="shared" si="223"/>
        <v>2.08290959603023</v>
      </c>
      <c r="S653" s="27">
        <f t="shared" si="238"/>
        <v>163.32454000000001</v>
      </c>
      <c r="T653" s="27">
        <f t="shared" si="239"/>
        <v>1.89669666666667</v>
      </c>
      <c r="U653" s="16">
        <f t="shared" si="231"/>
        <v>-1.6868447830540001</v>
      </c>
      <c r="V653" s="16">
        <f t="shared" si="232"/>
        <v>0.18621292936355999</v>
      </c>
      <c r="W653" s="56">
        <f t="shared" si="233"/>
        <v>58371.008000000002</v>
      </c>
      <c r="X653" s="51">
        <f t="shared" si="240"/>
        <v>69171.008000000002</v>
      </c>
      <c r="Y653" s="51">
        <f t="shared" si="241"/>
        <v>171.008000000002</v>
      </c>
      <c r="Z653" s="52">
        <f t="shared" si="234"/>
        <v>-101.21068698324</v>
      </c>
      <c r="AA653" s="52">
        <f t="shared" si="235"/>
        <v>11.1727757618136</v>
      </c>
      <c r="AB653" s="48">
        <f t="shared" si="236"/>
        <v>60.125788119573301</v>
      </c>
      <c r="AC653" s="48"/>
      <c r="AD653" s="48"/>
    </row>
    <row r="654" spans="1:30" x14ac:dyDescent="0.3">
      <c r="A654" s="10">
        <v>463507</v>
      </c>
      <c r="B654" s="10">
        <v>3113.2779999999998</v>
      </c>
      <c r="C654" s="10" t="s">
        <v>354</v>
      </c>
      <c r="D654" s="10" t="s">
        <v>1333</v>
      </c>
      <c r="E654" s="10">
        <v>220</v>
      </c>
      <c r="F654" s="12">
        <f t="shared" si="228"/>
        <v>225.5</v>
      </c>
      <c r="H654" s="13">
        <f t="shared" si="225"/>
        <v>39.463536111111097</v>
      </c>
      <c r="I654" s="14">
        <f t="shared" si="226"/>
        <v>52.598719444444399</v>
      </c>
      <c r="J654" s="29">
        <f t="shared" si="224"/>
        <v>0.46353611111109699</v>
      </c>
      <c r="K654" s="25">
        <f t="shared" si="227"/>
        <v>5830168.1549939904</v>
      </c>
      <c r="L654" s="14">
        <f t="shared" si="229"/>
        <v>531408.72366487398</v>
      </c>
      <c r="M654" s="14">
        <f t="shared" ref="M654:M717" si="242">K654-$K$2</f>
        <v>-5693.7582974992602</v>
      </c>
      <c r="N654" s="14">
        <f t="shared" ref="N654:N717" si="243">L654-$L$2</f>
        <v>1931.89555091795</v>
      </c>
      <c r="O654" s="25">
        <f t="shared" si="230"/>
        <v>161.63769521694601</v>
      </c>
      <c r="P654" s="14">
        <f t="shared" ref="P654:P717" si="244">SQRT((M654-$M$2)^2+(N654-$N$2)^2)</f>
        <v>6012.5788119573299</v>
      </c>
      <c r="Q654" s="25">
        <f t="shared" si="237"/>
        <v>218.53092630654999</v>
      </c>
      <c r="R654" s="14">
        <f t="shared" ref="R654:R717" si="245">DEGREES(ASIN(Q654/P654))</f>
        <v>2.08290959603023</v>
      </c>
      <c r="S654" s="27">
        <f t="shared" si="238"/>
        <v>163.32454000000001</v>
      </c>
      <c r="T654" s="27">
        <f t="shared" si="239"/>
        <v>1.89669666666667</v>
      </c>
      <c r="U654" s="16">
        <f t="shared" si="231"/>
        <v>-1.6868447830540001</v>
      </c>
      <c r="V654" s="16">
        <f t="shared" si="232"/>
        <v>0.18621292936355999</v>
      </c>
      <c r="W654" s="56">
        <f t="shared" si="233"/>
        <v>58371.048000000003</v>
      </c>
      <c r="X654" s="51">
        <f t="shared" si="240"/>
        <v>69171.047999999995</v>
      </c>
      <c r="Y654" s="51">
        <f t="shared" si="241"/>
        <v>171.047999999995</v>
      </c>
      <c r="Z654" s="52">
        <f t="shared" si="234"/>
        <v>-101.21068698324</v>
      </c>
      <c r="AA654" s="52">
        <f t="shared" si="235"/>
        <v>11.1727757618136</v>
      </c>
      <c r="AB654" s="48">
        <f t="shared" si="236"/>
        <v>60.125788119573301</v>
      </c>
      <c r="AC654" s="48"/>
      <c r="AD654" s="48"/>
    </row>
    <row r="655" spans="1:30" x14ac:dyDescent="0.3">
      <c r="A655" s="10">
        <v>463519</v>
      </c>
      <c r="B655" s="10">
        <v>3113.3580000000002</v>
      </c>
      <c r="C655" s="10" t="s">
        <v>1334</v>
      </c>
      <c r="D655" s="10" t="s">
        <v>1335</v>
      </c>
      <c r="E655" s="10">
        <v>220</v>
      </c>
      <c r="F655" s="12">
        <f t="shared" si="228"/>
        <v>225.5</v>
      </c>
      <c r="H655" s="13">
        <f t="shared" si="225"/>
        <v>39.463491666666698</v>
      </c>
      <c r="I655" s="14">
        <f t="shared" si="226"/>
        <v>52.598783333333301</v>
      </c>
      <c r="J655" s="29">
        <f t="shared" si="224"/>
        <v>0.463491666666698</v>
      </c>
      <c r="K655" s="25">
        <f t="shared" si="227"/>
        <v>5830175.2451724801</v>
      </c>
      <c r="L655" s="14">
        <f t="shared" si="229"/>
        <v>531405.66648400703</v>
      </c>
      <c r="M655" s="14">
        <f t="shared" si="242"/>
        <v>-5686.6681190095796</v>
      </c>
      <c r="N655" s="14">
        <f t="shared" si="243"/>
        <v>1928.8383700510001</v>
      </c>
      <c r="O655" s="25">
        <f t="shared" si="230"/>
        <v>161.643581713289</v>
      </c>
      <c r="P655" s="14">
        <f t="shared" si="244"/>
        <v>6004.8823263691802</v>
      </c>
      <c r="Q655" s="25">
        <f t="shared" si="237"/>
        <v>218.538190046186</v>
      </c>
      <c r="R655" s="14">
        <f t="shared" si="245"/>
        <v>2.0856498030460502</v>
      </c>
      <c r="S655" s="27">
        <f t="shared" si="238"/>
        <v>163.32454000000001</v>
      </c>
      <c r="T655" s="27">
        <f t="shared" si="239"/>
        <v>1.89669666666667</v>
      </c>
      <c r="U655" s="16">
        <f t="shared" si="231"/>
        <v>-1.68095828671102</v>
      </c>
      <c r="V655" s="16">
        <f t="shared" si="232"/>
        <v>0.18895313637937999</v>
      </c>
      <c r="W655" s="56">
        <f t="shared" si="233"/>
        <v>58371.127999999997</v>
      </c>
      <c r="X655" s="51">
        <f t="shared" si="240"/>
        <v>69171.127999999997</v>
      </c>
      <c r="Y655" s="51">
        <f t="shared" si="241"/>
        <v>171.127999999997</v>
      </c>
      <c r="Z655" s="52">
        <f t="shared" si="234"/>
        <v>-100.85749720266099</v>
      </c>
      <c r="AA655" s="52">
        <f t="shared" si="235"/>
        <v>11.3371881827628</v>
      </c>
      <c r="AB655" s="48">
        <f t="shared" si="236"/>
        <v>60.048823263691801</v>
      </c>
      <c r="AC655" s="48"/>
      <c r="AD655" s="48"/>
    </row>
    <row r="656" spans="1:30" x14ac:dyDescent="0.3">
      <c r="A656" s="10">
        <v>463531</v>
      </c>
      <c r="B656" s="10">
        <v>3113.4380000000001</v>
      </c>
      <c r="C656" s="10" t="s">
        <v>1334</v>
      </c>
      <c r="D656" s="10" t="s">
        <v>1335</v>
      </c>
      <c r="E656" s="10">
        <v>220</v>
      </c>
      <c r="F656" s="12">
        <f t="shared" si="228"/>
        <v>225.5</v>
      </c>
      <c r="H656" s="13">
        <f t="shared" si="225"/>
        <v>39.463491666666698</v>
      </c>
      <c r="I656" s="14">
        <f t="shared" si="226"/>
        <v>52.598783333333301</v>
      </c>
      <c r="J656" s="29">
        <f t="shared" si="224"/>
        <v>0.463491666666698</v>
      </c>
      <c r="K656" s="25">
        <f t="shared" si="227"/>
        <v>5830175.2451724801</v>
      </c>
      <c r="L656" s="14">
        <f t="shared" si="229"/>
        <v>531405.66648400703</v>
      </c>
      <c r="M656" s="14">
        <f t="shared" si="242"/>
        <v>-5686.6681190095796</v>
      </c>
      <c r="N656" s="14">
        <f t="shared" si="243"/>
        <v>1928.8383700510001</v>
      </c>
      <c r="O656" s="25">
        <f t="shared" si="230"/>
        <v>161.643581713289</v>
      </c>
      <c r="P656" s="14">
        <f t="shared" si="244"/>
        <v>6004.8823263691802</v>
      </c>
      <c r="Q656" s="25">
        <f t="shared" si="237"/>
        <v>218.538190046186</v>
      </c>
      <c r="R656" s="14">
        <f t="shared" si="245"/>
        <v>2.0856498030460502</v>
      </c>
      <c r="S656" s="27">
        <f t="shared" si="238"/>
        <v>163.32454000000001</v>
      </c>
      <c r="T656" s="27">
        <f t="shared" si="239"/>
        <v>1.89669666666667</v>
      </c>
      <c r="U656" s="16">
        <f t="shared" si="231"/>
        <v>-1.68095828671102</v>
      </c>
      <c r="V656" s="16">
        <f t="shared" si="232"/>
        <v>0.18895313637937999</v>
      </c>
      <c r="W656" s="56">
        <f t="shared" si="233"/>
        <v>58371.207999999999</v>
      </c>
      <c r="X656" s="51">
        <f t="shared" si="240"/>
        <v>69171.207999999999</v>
      </c>
      <c r="Y656" s="51">
        <f t="shared" si="241"/>
        <v>171.207999999999</v>
      </c>
      <c r="Z656" s="52">
        <f t="shared" si="234"/>
        <v>-100.85749720266099</v>
      </c>
      <c r="AA656" s="52">
        <f t="shared" si="235"/>
        <v>11.3371881827628</v>
      </c>
      <c r="AB656" s="48">
        <f t="shared" si="236"/>
        <v>60.048823263691801</v>
      </c>
      <c r="AC656" s="48"/>
      <c r="AD656" s="48"/>
    </row>
    <row r="657" spans="1:30" x14ac:dyDescent="0.3">
      <c r="A657" s="10">
        <v>463549</v>
      </c>
      <c r="B657" s="10">
        <v>3113.558</v>
      </c>
      <c r="C657" s="10" t="s">
        <v>449</v>
      </c>
      <c r="D657" s="10" t="s">
        <v>1336</v>
      </c>
      <c r="E657" s="10">
        <v>219</v>
      </c>
      <c r="F657" s="12">
        <f t="shared" si="228"/>
        <v>224.5</v>
      </c>
      <c r="H657" s="13">
        <f t="shared" si="225"/>
        <v>39.463405555555603</v>
      </c>
      <c r="I657" s="14">
        <f t="shared" si="226"/>
        <v>52.598930555555597</v>
      </c>
      <c r="J657" s="29">
        <f t="shared" si="224"/>
        <v>0.46340555555560298</v>
      </c>
      <c r="K657" s="25">
        <f t="shared" si="227"/>
        <v>5830191.5905155102</v>
      </c>
      <c r="L657" s="14">
        <f t="shared" si="229"/>
        <v>531399.72646311903</v>
      </c>
      <c r="M657" s="14">
        <f t="shared" si="242"/>
        <v>-5670.32277597952</v>
      </c>
      <c r="N657" s="14">
        <f t="shared" si="243"/>
        <v>1922.8983491630099</v>
      </c>
      <c r="O657" s="25">
        <f t="shared" si="230"/>
        <v>161.64716949588501</v>
      </c>
      <c r="P657" s="14">
        <f t="shared" si="244"/>
        <v>5987.4951728586702</v>
      </c>
      <c r="Q657" s="25">
        <f t="shared" si="237"/>
        <v>217.55456533030801</v>
      </c>
      <c r="R657" s="14">
        <f t="shared" si="245"/>
        <v>2.0822902439672402</v>
      </c>
      <c r="S657" s="27">
        <f t="shared" si="238"/>
        <v>163.32454000000001</v>
      </c>
      <c r="T657" s="27">
        <f t="shared" si="239"/>
        <v>1.89669666666667</v>
      </c>
      <c r="U657" s="16">
        <f t="shared" si="231"/>
        <v>-1.677370504115</v>
      </c>
      <c r="V657" s="16">
        <f t="shared" si="232"/>
        <v>0.18559357730057</v>
      </c>
      <c r="W657" s="56">
        <f t="shared" si="233"/>
        <v>58371.328000000001</v>
      </c>
      <c r="X657" s="51">
        <f t="shared" si="240"/>
        <v>69171.327999999994</v>
      </c>
      <c r="Y657" s="51">
        <f t="shared" si="241"/>
        <v>171.32799999999401</v>
      </c>
      <c r="Z657" s="52">
        <f t="shared" si="234"/>
        <v>-100.6422302469</v>
      </c>
      <c r="AA657" s="52">
        <f t="shared" si="235"/>
        <v>11.1356146380342</v>
      </c>
      <c r="AB657" s="48">
        <f t="shared" si="236"/>
        <v>59.874951728586701</v>
      </c>
      <c r="AC657" s="48"/>
      <c r="AD657" s="48"/>
    </row>
    <row r="658" spans="1:30" x14ac:dyDescent="0.3">
      <c r="A658" s="10">
        <v>463561</v>
      </c>
      <c r="B658" s="10">
        <v>3113.6379999999999</v>
      </c>
      <c r="C658" s="10" t="s">
        <v>1337</v>
      </c>
      <c r="D658" s="10" t="s">
        <v>1338</v>
      </c>
      <c r="E658" s="10">
        <v>219</v>
      </c>
      <c r="F658" s="12">
        <f t="shared" si="228"/>
        <v>224.5</v>
      </c>
      <c r="H658" s="13">
        <f t="shared" si="225"/>
        <v>39.463361111111098</v>
      </c>
      <c r="I658" s="14">
        <f t="shared" si="226"/>
        <v>52.598997222222202</v>
      </c>
      <c r="J658" s="29">
        <f t="shared" si="224"/>
        <v>0.46336111111109801</v>
      </c>
      <c r="K658" s="25">
        <f t="shared" si="227"/>
        <v>5830198.9898098903</v>
      </c>
      <c r="L658" s="14">
        <f t="shared" si="229"/>
        <v>531396.66732352995</v>
      </c>
      <c r="M658" s="14">
        <f t="shared" si="242"/>
        <v>-5662.9234815994196</v>
      </c>
      <c r="N658" s="14">
        <f t="shared" si="243"/>
        <v>1919.83920957393</v>
      </c>
      <c r="O658" s="25">
        <f t="shared" si="230"/>
        <v>161.65215970401201</v>
      </c>
      <c r="P658" s="14">
        <f t="shared" si="244"/>
        <v>5979.5054100709303</v>
      </c>
      <c r="Q658" s="25">
        <f t="shared" si="237"/>
        <v>217.56207419511401</v>
      </c>
      <c r="R658" s="14">
        <f t="shared" si="245"/>
        <v>2.0851458078551501</v>
      </c>
      <c r="S658" s="27">
        <f t="shared" si="238"/>
        <v>163.32454000000001</v>
      </c>
      <c r="T658" s="27">
        <f t="shared" si="239"/>
        <v>1.89669666666667</v>
      </c>
      <c r="U658" s="16">
        <f t="shared" si="231"/>
        <v>-1.6723802959880101</v>
      </c>
      <c r="V658" s="16">
        <f t="shared" si="232"/>
        <v>0.18844914118848</v>
      </c>
      <c r="W658" s="56">
        <f t="shared" si="233"/>
        <v>58371.408000000003</v>
      </c>
      <c r="X658" s="51">
        <f t="shared" si="240"/>
        <v>69171.407999999996</v>
      </c>
      <c r="Y658" s="51">
        <f t="shared" si="241"/>
        <v>171.40799999999601</v>
      </c>
      <c r="Z658" s="52">
        <f t="shared" si="234"/>
        <v>-100.342817759281</v>
      </c>
      <c r="AA658" s="52">
        <f t="shared" si="235"/>
        <v>11.3069484713088</v>
      </c>
      <c r="AB658" s="48">
        <f t="shared" si="236"/>
        <v>59.795054100709301</v>
      </c>
      <c r="AC658" s="48"/>
      <c r="AD658" s="48"/>
    </row>
    <row r="659" spans="1:30" x14ac:dyDescent="0.3">
      <c r="A659" s="10">
        <v>463573</v>
      </c>
      <c r="B659" s="10">
        <v>3113.7179999999998</v>
      </c>
      <c r="C659" s="10" t="s">
        <v>1339</v>
      </c>
      <c r="D659" s="10" t="s">
        <v>145</v>
      </c>
      <c r="E659" s="10">
        <v>219</v>
      </c>
      <c r="F659" s="12">
        <f t="shared" si="228"/>
        <v>224.5</v>
      </c>
      <c r="H659" s="13">
        <f t="shared" si="225"/>
        <v>39.463313888888898</v>
      </c>
      <c r="I659" s="14">
        <f t="shared" si="226"/>
        <v>52.599061111111098</v>
      </c>
      <c r="J659" s="29">
        <f t="shared" si="224"/>
        <v>0.46331388888889802</v>
      </c>
      <c r="K659" s="25">
        <f t="shared" si="227"/>
        <v>5830206.0787870204</v>
      </c>
      <c r="L659" s="14">
        <f t="shared" si="229"/>
        <v>531393.42196198006</v>
      </c>
      <c r="M659" s="14">
        <f t="shared" si="242"/>
        <v>-5655.8345044692896</v>
      </c>
      <c r="N659" s="14">
        <f t="shared" si="243"/>
        <v>1916.59384802402</v>
      </c>
      <c r="O659" s="25">
        <f t="shared" si="230"/>
        <v>161.659811105692</v>
      </c>
      <c r="P659" s="14">
        <f t="shared" si="244"/>
        <v>5971.7498206328801</v>
      </c>
      <c r="Q659" s="25">
        <f t="shared" si="237"/>
        <v>217.569353390656</v>
      </c>
      <c r="R659" s="14">
        <f t="shared" si="245"/>
        <v>2.0879248988422301</v>
      </c>
      <c r="S659" s="27">
        <f t="shared" si="238"/>
        <v>163.32454000000001</v>
      </c>
      <c r="T659" s="27">
        <f t="shared" si="239"/>
        <v>1.89669666666667</v>
      </c>
      <c r="U659" s="16">
        <f t="shared" si="231"/>
        <v>-1.6647288943080101</v>
      </c>
      <c r="V659" s="16">
        <f t="shared" si="232"/>
        <v>0.19122823217556001</v>
      </c>
      <c r="W659" s="56">
        <f t="shared" si="233"/>
        <v>58371.487999999998</v>
      </c>
      <c r="X659" s="51">
        <f t="shared" si="240"/>
        <v>69171.487999999998</v>
      </c>
      <c r="Y659" s="51">
        <f t="shared" si="241"/>
        <v>171.48799999999801</v>
      </c>
      <c r="Z659" s="52">
        <f t="shared" si="234"/>
        <v>-99.883733658480594</v>
      </c>
      <c r="AA659" s="52">
        <f t="shared" si="235"/>
        <v>11.473693930533599</v>
      </c>
      <c r="AB659" s="48">
        <f t="shared" si="236"/>
        <v>59.717498206328798</v>
      </c>
      <c r="AC659" s="48"/>
      <c r="AD659" s="48"/>
    </row>
    <row r="660" spans="1:30" x14ac:dyDescent="0.3">
      <c r="A660" s="10">
        <v>463585</v>
      </c>
      <c r="B660" s="10">
        <v>3113.7979999999998</v>
      </c>
      <c r="C660" s="10" t="s">
        <v>1339</v>
      </c>
      <c r="D660" s="10" t="s">
        <v>145</v>
      </c>
      <c r="E660" s="10">
        <v>218</v>
      </c>
      <c r="F660" s="12">
        <f t="shared" si="228"/>
        <v>223.5</v>
      </c>
      <c r="H660" s="13">
        <f t="shared" si="225"/>
        <v>39.463313888888898</v>
      </c>
      <c r="I660" s="14">
        <f t="shared" si="226"/>
        <v>52.599061111111098</v>
      </c>
      <c r="J660" s="29">
        <f t="shared" si="224"/>
        <v>0.46331388888889802</v>
      </c>
      <c r="K660" s="25">
        <f t="shared" si="227"/>
        <v>5830206.0787870204</v>
      </c>
      <c r="L660" s="14">
        <f t="shared" si="229"/>
        <v>531393.42196198006</v>
      </c>
      <c r="M660" s="14">
        <f t="shared" si="242"/>
        <v>-5655.8345044692896</v>
      </c>
      <c r="N660" s="14">
        <f t="shared" si="243"/>
        <v>1916.59384802402</v>
      </c>
      <c r="O660" s="25">
        <f t="shared" si="230"/>
        <v>161.659811105692</v>
      </c>
      <c r="P660" s="14">
        <f t="shared" si="244"/>
        <v>5971.7498206328801</v>
      </c>
      <c r="Q660" s="25">
        <f t="shared" si="237"/>
        <v>216.569353390656</v>
      </c>
      <c r="R660" s="14">
        <f t="shared" si="245"/>
        <v>2.0783240832277201</v>
      </c>
      <c r="S660" s="27">
        <f t="shared" si="238"/>
        <v>163.32454000000001</v>
      </c>
      <c r="T660" s="27">
        <f t="shared" si="239"/>
        <v>1.89669666666667</v>
      </c>
      <c r="U660" s="16">
        <f t="shared" si="231"/>
        <v>-1.6647288943080101</v>
      </c>
      <c r="V660" s="16">
        <f t="shared" si="232"/>
        <v>0.18162741656105</v>
      </c>
      <c r="W660" s="56">
        <f t="shared" si="233"/>
        <v>58371.567999999999</v>
      </c>
      <c r="X660" s="51">
        <f t="shared" si="240"/>
        <v>69171.567999999999</v>
      </c>
      <c r="Y660" s="51">
        <f t="shared" si="241"/>
        <v>171.56799999999899</v>
      </c>
      <c r="Z660" s="52">
        <f t="shared" si="234"/>
        <v>-99.883733658480594</v>
      </c>
      <c r="AA660" s="52">
        <f t="shared" si="235"/>
        <v>10.897644993663</v>
      </c>
      <c r="AB660" s="48">
        <f t="shared" si="236"/>
        <v>59.717498206328798</v>
      </c>
      <c r="AC660" s="48"/>
      <c r="AD660" s="48"/>
    </row>
    <row r="661" spans="1:30" x14ac:dyDescent="0.3">
      <c r="A661" s="10">
        <v>463597</v>
      </c>
      <c r="B661" s="10">
        <v>3113.8780000000002</v>
      </c>
      <c r="C661" s="10" t="s">
        <v>1340</v>
      </c>
      <c r="D661" s="10" t="s">
        <v>146</v>
      </c>
      <c r="E661" s="10">
        <v>218</v>
      </c>
      <c r="F661" s="12">
        <f t="shared" si="228"/>
        <v>223.5</v>
      </c>
      <c r="H661" s="13">
        <f t="shared" si="225"/>
        <v>39.463297222222202</v>
      </c>
      <c r="I661" s="14">
        <f t="shared" si="226"/>
        <v>52.599125000000001</v>
      </c>
      <c r="J661" s="29">
        <f t="shared" si="224"/>
        <v>0.46329722222220199</v>
      </c>
      <c r="K661" s="25">
        <f t="shared" si="227"/>
        <v>5830213.1810655203</v>
      </c>
      <c r="L661" s="14">
        <f t="shared" si="229"/>
        <v>531392.24699138198</v>
      </c>
      <c r="M661" s="14">
        <f t="shared" si="242"/>
        <v>-5648.7322259694301</v>
      </c>
      <c r="N661" s="14">
        <f t="shared" si="243"/>
        <v>1915.4188774259501</v>
      </c>
      <c r="O661" s="25">
        <f t="shared" si="230"/>
        <v>161.648604703882</v>
      </c>
      <c r="P661" s="14">
        <f t="shared" si="244"/>
        <v>5964.6462792612601</v>
      </c>
      <c r="Q661" s="25">
        <f t="shared" si="237"/>
        <v>216.57601230154901</v>
      </c>
      <c r="R661" s="14">
        <f t="shared" si="245"/>
        <v>2.0808643395579098</v>
      </c>
      <c r="S661" s="27">
        <f t="shared" si="238"/>
        <v>163.32454000000001</v>
      </c>
      <c r="T661" s="27">
        <f t="shared" si="239"/>
        <v>1.89669666666667</v>
      </c>
      <c r="U661" s="16">
        <f t="shared" si="231"/>
        <v>-1.6759352961180101</v>
      </c>
      <c r="V661" s="16">
        <f t="shared" si="232"/>
        <v>0.18416767289124</v>
      </c>
      <c r="W661" s="56">
        <f t="shared" si="233"/>
        <v>58371.648000000001</v>
      </c>
      <c r="X661" s="51">
        <f t="shared" si="240"/>
        <v>69171.648000000001</v>
      </c>
      <c r="Y661" s="51">
        <f t="shared" si="241"/>
        <v>171.64800000000099</v>
      </c>
      <c r="Z661" s="52">
        <f t="shared" si="234"/>
        <v>-100.55611776708101</v>
      </c>
      <c r="AA661" s="52">
        <f t="shared" si="235"/>
        <v>11.0500603734744</v>
      </c>
      <c r="AB661" s="48">
        <f t="shared" si="236"/>
        <v>59.646462792612603</v>
      </c>
      <c r="AC661" s="48"/>
      <c r="AD661" s="48"/>
    </row>
    <row r="662" spans="1:30" x14ac:dyDescent="0.3">
      <c r="A662" s="10">
        <v>463603</v>
      </c>
      <c r="B662" s="10">
        <v>3113.9180000000001</v>
      </c>
      <c r="C662" s="10" t="s">
        <v>1340</v>
      </c>
      <c r="D662" s="10" t="s">
        <v>146</v>
      </c>
      <c r="E662" s="10">
        <v>218</v>
      </c>
      <c r="F662" s="12">
        <f t="shared" si="228"/>
        <v>223.5</v>
      </c>
      <c r="H662" s="13">
        <f t="shared" si="225"/>
        <v>39.463297222222202</v>
      </c>
      <c r="I662" s="14">
        <f t="shared" si="226"/>
        <v>52.599125000000001</v>
      </c>
      <c r="J662" s="29">
        <f t="shared" si="224"/>
        <v>0.46329722222220199</v>
      </c>
      <c r="K662" s="25">
        <f t="shared" si="227"/>
        <v>5830213.1810655203</v>
      </c>
      <c r="L662" s="14">
        <f t="shared" si="229"/>
        <v>531392.24699138198</v>
      </c>
      <c r="M662" s="14">
        <f t="shared" si="242"/>
        <v>-5648.7322259694301</v>
      </c>
      <c r="N662" s="14">
        <f t="shared" si="243"/>
        <v>1915.4188774259501</v>
      </c>
      <c r="O662" s="25">
        <f t="shared" si="230"/>
        <v>161.648604703882</v>
      </c>
      <c r="P662" s="14">
        <f t="shared" si="244"/>
        <v>5964.6462792612601</v>
      </c>
      <c r="Q662" s="25">
        <f t="shared" si="237"/>
        <v>216.57601230154901</v>
      </c>
      <c r="R662" s="14">
        <f t="shared" si="245"/>
        <v>2.0808643395579098</v>
      </c>
      <c r="S662" s="27">
        <f t="shared" si="238"/>
        <v>163.32454000000001</v>
      </c>
      <c r="T662" s="27">
        <f t="shared" si="239"/>
        <v>1.89669666666667</v>
      </c>
      <c r="U662" s="16">
        <f t="shared" si="231"/>
        <v>-1.6759352961180101</v>
      </c>
      <c r="V662" s="16">
        <f t="shared" si="232"/>
        <v>0.18416767289124</v>
      </c>
      <c r="W662" s="56">
        <f t="shared" si="233"/>
        <v>58371.688000000002</v>
      </c>
      <c r="X662" s="51">
        <f t="shared" si="240"/>
        <v>69171.687999999995</v>
      </c>
      <c r="Y662" s="51">
        <f t="shared" si="241"/>
        <v>171.68799999999499</v>
      </c>
      <c r="Z662" s="52">
        <f t="shared" si="234"/>
        <v>-100.55611776708101</v>
      </c>
      <c r="AA662" s="52">
        <f t="shared" si="235"/>
        <v>11.0500603734744</v>
      </c>
      <c r="AB662" s="48">
        <f t="shared" si="236"/>
        <v>59.646462792612603</v>
      </c>
      <c r="AC662" s="48"/>
      <c r="AD662" s="48"/>
    </row>
    <row r="663" spans="1:30" x14ac:dyDescent="0.3">
      <c r="A663" s="10">
        <v>463615</v>
      </c>
      <c r="B663" s="10">
        <v>3113.998</v>
      </c>
      <c r="C663" s="10" t="s">
        <v>356</v>
      </c>
      <c r="D663" s="10" t="s">
        <v>1341</v>
      </c>
      <c r="E663" s="10">
        <v>218</v>
      </c>
      <c r="F663" s="12">
        <f t="shared" si="228"/>
        <v>223.5</v>
      </c>
      <c r="H663" s="13">
        <f t="shared" si="225"/>
        <v>39.463252777777797</v>
      </c>
      <c r="I663" s="14">
        <f t="shared" si="226"/>
        <v>52.599213888888897</v>
      </c>
      <c r="J663" s="29">
        <f t="shared" si="224"/>
        <v>0.463252777777797</v>
      </c>
      <c r="K663" s="25">
        <f t="shared" si="227"/>
        <v>5830223.0532458201</v>
      </c>
      <c r="L663" s="14">
        <f t="shared" si="229"/>
        <v>531389.17199247505</v>
      </c>
      <c r="M663" s="14">
        <f t="shared" si="242"/>
        <v>-5638.8600456696004</v>
      </c>
      <c r="N663" s="14">
        <f t="shared" si="243"/>
        <v>1912.3438785190201</v>
      </c>
      <c r="O663" s="25">
        <f t="shared" si="230"/>
        <v>161.64612105337901</v>
      </c>
      <c r="P663" s="14">
        <f t="shared" si="244"/>
        <v>5954.3095086129097</v>
      </c>
      <c r="Q663" s="25">
        <f t="shared" si="237"/>
        <v>216.58568790740699</v>
      </c>
      <c r="R663" s="14">
        <f t="shared" si="245"/>
        <v>2.0845715103819802</v>
      </c>
      <c r="S663" s="27">
        <f t="shared" si="238"/>
        <v>163.32454000000001</v>
      </c>
      <c r="T663" s="27">
        <f t="shared" si="239"/>
        <v>1.89669666666667</v>
      </c>
      <c r="U663" s="16">
        <f t="shared" si="231"/>
        <v>-1.67841894662101</v>
      </c>
      <c r="V663" s="16">
        <f t="shared" si="232"/>
        <v>0.18787484371530999</v>
      </c>
      <c r="W663" s="56">
        <f t="shared" si="233"/>
        <v>58371.767999999996</v>
      </c>
      <c r="X663" s="51">
        <f t="shared" si="240"/>
        <v>69171.767999999996</v>
      </c>
      <c r="Y663" s="51">
        <f t="shared" si="241"/>
        <v>171.76799999999599</v>
      </c>
      <c r="Z663" s="52">
        <f t="shared" si="234"/>
        <v>-100.70513679726101</v>
      </c>
      <c r="AA663" s="52">
        <f t="shared" si="235"/>
        <v>11.2724906229186</v>
      </c>
      <c r="AB663" s="48">
        <f t="shared" si="236"/>
        <v>59.5430950861291</v>
      </c>
      <c r="AC663" s="48"/>
      <c r="AD663" s="48"/>
    </row>
    <row r="664" spans="1:30" x14ac:dyDescent="0.3">
      <c r="A664" s="10">
        <v>463627</v>
      </c>
      <c r="B664" s="10">
        <v>3114.078</v>
      </c>
      <c r="C664" s="10" t="s">
        <v>1342</v>
      </c>
      <c r="D664" s="10" t="s">
        <v>147</v>
      </c>
      <c r="E664" s="10">
        <v>217</v>
      </c>
      <c r="F664" s="12">
        <f t="shared" si="228"/>
        <v>222.5</v>
      </c>
      <c r="H664" s="13">
        <f t="shared" si="225"/>
        <v>39.4632111111111</v>
      </c>
      <c r="I664" s="14">
        <f t="shared" si="226"/>
        <v>52.5992777777778</v>
      </c>
      <c r="J664" s="29">
        <f t="shared" si="224"/>
        <v>0.46321111111110003</v>
      </c>
      <c r="K664" s="25">
        <f t="shared" si="227"/>
        <v>5830230.14464573</v>
      </c>
      <c r="L664" s="14">
        <f t="shared" si="229"/>
        <v>531386.30308896699</v>
      </c>
      <c r="M664" s="14">
        <f t="shared" si="242"/>
        <v>-5631.7686457596701</v>
      </c>
      <c r="N664" s="14">
        <f t="shared" si="243"/>
        <v>1909.47497501096</v>
      </c>
      <c r="O664" s="25">
        <f t="shared" si="230"/>
        <v>161.65035436150001</v>
      </c>
      <c r="P664" s="14">
        <f t="shared" si="244"/>
        <v>5946.6724106473903</v>
      </c>
      <c r="Q664" s="25">
        <f t="shared" si="237"/>
        <v>215.59282573789301</v>
      </c>
      <c r="R664" s="14">
        <f t="shared" si="245"/>
        <v>2.07767735418224</v>
      </c>
      <c r="S664" s="27">
        <f t="shared" si="238"/>
        <v>163.32454000000001</v>
      </c>
      <c r="T664" s="27">
        <f t="shared" si="239"/>
        <v>1.89669666666667</v>
      </c>
      <c r="U664" s="16">
        <f t="shared" si="231"/>
        <v>-1.67418563850001</v>
      </c>
      <c r="V664" s="16">
        <f t="shared" si="232"/>
        <v>0.18098068751557</v>
      </c>
      <c r="W664" s="56">
        <f t="shared" si="233"/>
        <v>58371.847999999904</v>
      </c>
      <c r="X664" s="51">
        <f t="shared" si="240"/>
        <v>69171.847999999896</v>
      </c>
      <c r="Y664" s="51">
        <f t="shared" si="241"/>
        <v>171.84799999989599</v>
      </c>
      <c r="Z664" s="52">
        <f t="shared" si="234"/>
        <v>-100.451138310001</v>
      </c>
      <c r="AA664" s="52">
        <f t="shared" si="235"/>
        <v>10.8588412509342</v>
      </c>
      <c r="AB664" s="48">
        <f t="shared" si="236"/>
        <v>59.466724106473897</v>
      </c>
      <c r="AC664" s="48"/>
      <c r="AD664" s="48"/>
    </row>
    <row r="665" spans="1:30" x14ac:dyDescent="0.3">
      <c r="A665" s="10">
        <v>463645</v>
      </c>
      <c r="B665" s="10">
        <v>3114.1979999999999</v>
      </c>
      <c r="C665" s="10" t="s">
        <v>238</v>
      </c>
      <c r="D665" s="10" t="s">
        <v>355</v>
      </c>
      <c r="E665" s="10">
        <v>217</v>
      </c>
      <c r="F665" s="12">
        <f t="shared" si="228"/>
        <v>222.5</v>
      </c>
      <c r="H665" s="13">
        <f t="shared" si="225"/>
        <v>39.463166666666702</v>
      </c>
      <c r="I665" s="14">
        <f t="shared" si="226"/>
        <v>52.599338888888902</v>
      </c>
      <c r="J665" s="29">
        <f t="shared" si="224"/>
        <v>0.46316666666670198</v>
      </c>
      <c r="K665" s="25">
        <f t="shared" si="227"/>
        <v>5830236.9257284999</v>
      </c>
      <c r="L665" s="14">
        <f t="shared" si="229"/>
        <v>531383.24796313897</v>
      </c>
      <c r="M665" s="14">
        <f t="shared" si="242"/>
        <v>-5624.9875629898097</v>
      </c>
      <c r="N665" s="14">
        <f t="shared" si="243"/>
        <v>1906.41984918294</v>
      </c>
      <c r="O665" s="25">
        <f t="shared" si="230"/>
        <v>161.657260981359</v>
      </c>
      <c r="P665" s="14">
        <f t="shared" si="244"/>
        <v>5939.2694605606803</v>
      </c>
      <c r="Q665" s="25">
        <f t="shared" si="237"/>
        <v>215.59973598360401</v>
      </c>
      <c r="R665" s="14">
        <f t="shared" si="245"/>
        <v>2.0803349013449099</v>
      </c>
      <c r="S665" s="27">
        <f t="shared" si="238"/>
        <v>163.32454000000001</v>
      </c>
      <c r="T665" s="27">
        <f t="shared" si="239"/>
        <v>1.89669666666667</v>
      </c>
      <c r="U665" s="16">
        <f t="shared" si="231"/>
        <v>-1.66727901864101</v>
      </c>
      <c r="V665" s="16">
        <f t="shared" si="232"/>
        <v>0.18363823467824</v>
      </c>
      <c r="W665" s="56">
        <f t="shared" si="233"/>
        <v>58371.968000000001</v>
      </c>
      <c r="X665" s="51">
        <f t="shared" si="240"/>
        <v>69171.967999999993</v>
      </c>
      <c r="Y665" s="51">
        <f t="shared" si="241"/>
        <v>171.967999999993</v>
      </c>
      <c r="Z665" s="52">
        <f t="shared" si="234"/>
        <v>-100.03674111846099</v>
      </c>
      <c r="AA665" s="52">
        <f t="shared" si="235"/>
        <v>11.0182940806944</v>
      </c>
      <c r="AB665" s="48">
        <f t="shared" si="236"/>
        <v>59.392694605606799</v>
      </c>
      <c r="AC665" s="48"/>
      <c r="AD665" s="48"/>
    </row>
    <row r="666" spans="1:30" x14ac:dyDescent="0.3">
      <c r="A666" s="10">
        <v>463657</v>
      </c>
      <c r="B666" s="10">
        <v>3114.2779999999998</v>
      </c>
      <c r="C666" s="10" t="s">
        <v>1343</v>
      </c>
      <c r="D666" s="10" t="s">
        <v>1344</v>
      </c>
      <c r="E666" s="10">
        <v>217</v>
      </c>
      <c r="F666" s="12">
        <f t="shared" si="228"/>
        <v>222.5</v>
      </c>
      <c r="H666" s="13">
        <f t="shared" si="225"/>
        <v>39.463124999999998</v>
      </c>
      <c r="I666" s="14">
        <f t="shared" si="226"/>
        <v>52.599402777777797</v>
      </c>
      <c r="J666" s="29">
        <f t="shared" si="224"/>
        <v>0.46312499999999801</v>
      </c>
      <c r="K666" s="25">
        <f t="shared" si="227"/>
        <v>5830244.0171319703</v>
      </c>
      <c r="L666" s="14">
        <f t="shared" si="229"/>
        <v>531380.37907607004</v>
      </c>
      <c r="M666" s="14">
        <f t="shared" si="242"/>
        <v>-5617.8961595194396</v>
      </c>
      <c r="N666" s="14">
        <f t="shared" si="243"/>
        <v>1903.550962114</v>
      </c>
      <c r="O666" s="25">
        <f t="shared" si="230"/>
        <v>161.66151920465799</v>
      </c>
      <c r="P666" s="14">
        <f t="shared" si="244"/>
        <v>5931.6324502204598</v>
      </c>
      <c r="Q666" s="25">
        <f t="shared" si="237"/>
        <v>215.606855691253</v>
      </c>
      <c r="R666" s="14">
        <f t="shared" si="245"/>
        <v>2.0830833415168</v>
      </c>
      <c r="S666" s="27">
        <f t="shared" si="238"/>
        <v>163.32454000000001</v>
      </c>
      <c r="T666" s="27">
        <f t="shared" si="239"/>
        <v>1.89669666666667</v>
      </c>
      <c r="U666" s="16">
        <f t="shared" si="231"/>
        <v>-1.66302079534202</v>
      </c>
      <c r="V666" s="16">
        <f t="shared" si="232"/>
        <v>0.18638667485013</v>
      </c>
      <c r="W666" s="56">
        <f t="shared" si="233"/>
        <v>58372.048000000003</v>
      </c>
      <c r="X666" s="51">
        <f t="shared" si="240"/>
        <v>69172.047999999995</v>
      </c>
      <c r="Y666" s="51">
        <f t="shared" si="241"/>
        <v>172.047999999995</v>
      </c>
      <c r="Z666" s="52">
        <f t="shared" si="234"/>
        <v>-99.781247720521193</v>
      </c>
      <c r="AA666" s="52">
        <f t="shared" si="235"/>
        <v>11.183200491007799</v>
      </c>
      <c r="AB666" s="48">
        <f t="shared" si="236"/>
        <v>59.316324502204601</v>
      </c>
      <c r="AC666" s="48"/>
      <c r="AD666" s="48"/>
    </row>
    <row r="667" spans="1:30" x14ac:dyDescent="0.3">
      <c r="A667" s="10">
        <v>463669</v>
      </c>
      <c r="B667" s="10">
        <v>3114.3580000000002</v>
      </c>
      <c r="C667" s="10" t="s">
        <v>1345</v>
      </c>
      <c r="D667" s="10" t="s">
        <v>1346</v>
      </c>
      <c r="E667" s="10">
        <v>216</v>
      </c>
      <c r="F667" s="12">
        <f t="shared" si="228"/>
        <v>221.5</v>
      </c>
      <c r="H667" s="13">
        <f t="shared" si="225"/>
        <v>39.463083333333302</v>
      </c>
      <c r="I667" s="14">
        <f t="shared" si="226"/>
        <v>52.599491666666701</v>
      </c>
      <c r="J667" s="29">
        <f t="shared" si="224"/>
        <v>0.46308333333330198</v>
      </c>
      <c r="K667" s="25">
        <f t="shared" si="227"/>
        <v>5830253.8905285401</v>
      </c>
      <c r="L667" s="14">
        <f t="shared" si="229"/>
        <v>531377.492334518</v>
      </c>
      <c r="M667" s="14">
        <f t="shared" si="242"/>
        <v>-5608.0227629495703</v>
      </c>
      <c r="N667" s="14">
        <f t="shared" si="243"/>
        <v>1900.6642205619701</v>
      </c>
      <c r="O667" s="25">
        <f t="shared" si="230"/>
        <v>161.657315245814</v>
      </c>
      <c r="P667" s="14">
        <f t="shared" si="244"/>
        <v>5921.3548947082199</v>
      </c>
      <c r="Q667" s="25">
        <f t="shared" si="237"/>
        <v>214.61642262370501</v>
      </c>
      <c r="R667" s="14">
        <f t="shared" si="245"/>
        <v>2.0771106121069698</v>
      </c>
      <c r="S667" s="27">
        <f t="shared" si="238"/>
        <v>163.32454000000001</v>
      </c>
      <c r="T667" s="27">
        <f t="shared" si="239"/>
        <v>1.89669666666667</v>
      </c>
      <c r="U667" s="16">
        <f t="shared" si="231"/>
        <v>-1.6672247541860099</v>
      </c>
      <c r="V667" s="16">
        <f t="shared" si="232"/>
        <v>0.18041394544030001</v>
      </c>
      <c r="W667" s="56">
        <f t="shared" si="233"/>
        <v>58372.127999999997</v>
      </c>
      <c r="X667" s="51">
        <f t="shared" si="240"/>
        <v>69172.127999999997</v>
      </c>
      <c r="Y667" s="51">
        <f t="shared" si="241"/>
        <v>172.127999999997</v>
      </c>
      <c r="Z667" s="52">
        <f t="shared" si="234"/>
        <v>-100.033485251161</v>
      </c>
      <c r="AA667" s="52">
        <f t="shared" si="235"/>
        <v>10.824836726418001</v>
      </c>
      <c r="AB667" s="48">
        <f t="shared" si="236"/>
        <v>59.213548947082202</v>
      </c>
      <c r="AC667" s="48"/>
      <c r="AD667" s="48"/>
    </row>
    <row r="668" spans="1:30" x14ac:dyDescent="0.3">
      <c r="A668" s="10">
        <v>463681</v>
      </c>
      <c r="B668" s="10">
        <v>3114.4380000000001</v>
      </c>
      <c r="C668" s="10" t="s">
        <v>1347</v>
      </c>
      <c r="D668" s="10" t="s">
        <v>1348</v>
      </c>
      <c r="E668" s="10">
        <v>216</v>
      </c>
      <c r="F668" s="12">
        <f t="shared" si="228"/>
        <v>221.5</v>
      </c>
      <c r="H668" s="13">
        <f t="shared" si="225"/>
        <v>39.463036111111101</v>
      </c>
      <c r="I668" s="14">
        <f t="shared" si="226"/>
        <v>52.599555555555597</v>
      </c>
      <c r="J668" s="29">
        <f t="shared" si="224"/>
        <v>0.46303611111110099</v>
      </c>
      <c r="K668" s="25">
        <f t="shared" si="227"/>
        <v>5830260.9795187498</v>
      </c>
      <c r="L668" s="14">
        <f t="shared" si="229"/>
        <v>531374.24703603901</v>
      </c>
      <c r="M668" s="14">
        <f t="shared" si="242"/>
        <v>-5600.9337727399497</v>
      </c>
      <c r="N668" s="14">
        <f t="shared" si="243"/>
        <v>1897.4189220829801</v>
      </c>
      <c r="O668" s="25">
        <f t="shared" si="230"/>
        <v>161.66504802833299</v>
      </c>
      <c r="P668" s="14">
        <f t="shared" si="244"/>
        <v>5913.5993855263396</v>
      </c>
      <c r="Q668" s="25">
        <f t="shared" si="237"/>
        <v>214.62363090911401</v>
      </c>
      <c r="R668" s="14">
        <f t="shared" si="245"/>
        <v>2.0799057628438402</v>
      </c>
      <c r="S668" s="27">
        <f t="shared" si="238"/>
        <v>163.32454000000001</v>
      </c>
      <c r="T668" s="27">
        <f t="shared" si="239"/>
        <v>1.89669666666667</v>
      </c>
      <c r="U668" s="16">
        <f t="shared" si="231"/>
        <v>-1.65949197166702</v>
      </c>
      <c r="V668" s="16">
        <f t="shared" si="232"/>
        <v>0.18320909617716999</v>
      </c>
      <c r="W668" s="56">
        <f t="shared" si="233"/>
        <v>58372.207999999999</v>
      </c>
      <c r="X668" s="51">
        <f t="shared" si="240"/>
        <v>69172.207999999999</v>
      </c>
      <c r="Y668" s="51">
        <f t="shared" si="241"/>
        <v>172.207999999999</v>
      </c>
      <c r="Z668" s="52">
        <f t="shared" si="234"/>
        <v>-99.569518300021201</v>
      </c>
      <c r="AA668" s="52">
        <f t="shared" si="235"/>
        <v>10.992545770630199</v>
      </c>
      <c r="AB668" s="48">
        <f t="shared" si="236"/>
        <v>59.135993855263401</v>
      </c>
      <c r="AC668" s="48"/>
      <c r="AD668" s="48"/>
    </row>
    <row r="669" spans="1:30" x14ac:dyDescent="0.3">
      <c r="A669" s="10">
        <v>463693</v>
      </c>
      <c r="B669" s="10">
        <v>3114.518</v>
      </c>
      <c r="C669" s="10" t="s">
        <v>1349</v>
      </c>
      <c r="D669" s="10" t="s">
        <v>357</v>
      </c>
      <c r="E669" s="10">
        <v>216</v>
      </c>
      <c r="F669" s="12">
        <f t="shared" si="228"/>
        <v>221.5</v>
      </c>
      <c r="H669" s="13">
        <f t="shared" si="225"/>
        <v>39.462997222222199</v>
      </c>
      <c r="I669" s="14">
        <f t="shared" si="226"/>
        <v>52.599622222222202</v>
      </c>
      <c r="J669" s="29">
        <f t="shared" si="224"/>
        <v>0.46299722222219902</v>
      </c>
      <c r="K669" s="25">
        <f t="shared" si="227"/>
        <v>5830268.3812460797</v>
      </c>
      <c r="L669" s="14">
        <f t="shared" si="229"/>
        <v>531371.56440565002</v>
      </c>
      <c r="M669" s="14">
        <f t="shared" si="242"/>
        <v>-5593.5320454100101</v>
      </c>
      <c r="N669" s="14">
        <f t="shared" si="243"/>
        <v>1894.7362916939801</v>
      </c>
      <c r="O669" s="25">
        <f t="shared" si="230"/>
        <v>161.66665753137599</v>
      </c>
      <c r="P669" s="14">
        <f t="shared" si="244"/>
        <v>5905.7282665299599</v>
      </c>
      <c r="Q669" s="25">
        <f t="shared" si="237"/>
        <v>214.63093698744001</v>
      </c>
      <c r="R669" s="14">
        <f t="shared" si="245"/>
        <v>2.0827499978909398</v>
      </c>
      <c r="S669" s="27">
        <f t="shared" si="238"/>
        <v>163.32454000000001</v>
      </c>
      <c r="T669" s="27">
        <f t="shared" si="239"/>
        <v>1.89669666666667</v>
      </c>
      <c r="U669" s="16">
        <f t="shared" si="231"/>
        <v>-1.6578824686240199</v>
      </c>
      <c r="V669" s="16">
        <f t="shared" si="232"/>
        <v>0.18605333122427001</v>
      </c>
      <c r="W669" s="56">
        <f t="shared" si="233"/>
        <v>58372.288</v>
      </c>
      <c r="X669" s="51">
        <f t="shared" si="240"/>
        <v>69172.288</v>
      </c>
      <c r="Y669" s="51">
        <f t="shared" si="241"/>
        <v>172.28800000000001</v>
      </c>
      <c r="Z669" s="52">
        <f t="shared" si="234"/>
        <v>-99.472948117441206</v>
      </c>
      <c r="AA669" s="52">
        <f t="shared" si="235"/>
        <v>11.1631998734562</v>
      </c>
      <c r="AB669" s="48">
        <f t="shared" si="236"/>
        <v>59.057282665299603</v>
      </c>
      <c r="AC669" s="48"/>
      <c r="AD669" s="48"/>
    </row>
    <row r="670" spans="1:30" x14ac:dyDescent="0.3">
      <c r="A670" s="10">
        <v>463699</v>
      </c>
      <c r="B670" s="10">
        <v>3114.558</v>
      </c>
      <c r="C670" s="10" t="s">
        <v>1349</v>
      </c>
      <c r="D670" s="10" t="s">
        <v>357</v>
      </c>
      <c r="E670" s="10">
        <v>216</v>
      </c>
      <c r="F670" s="12">
        <f t="shared" si="228"/>
        <v>221.5</v>
      </c>
      <c r="H670" s="13">
        <f t="shared" si="225"/>
        <v>39.462997222222199</v>
      </c>
      <c r="I670" s="14">
        <f t="shared" si="226"/>
        <v>52.599622222222202</v>
      </c>
      <c r="J670" s="29">
        <f t="shared" si="224"/>
        <v>0.46299722222219902</v>
      </c>
      <c r="K670" s="25">
        <f t="shared" si="227"/>
        <v>5830268.3812460797</v>
      </c>
      <c r="L670" s="14">
        <f t="shared" si="229"/>
        <v>531371.56440565002</v>
      </c>
      <c r="M670" s="14">
        <f t="shared" si="242"/>
        <v>-5593.5320454100101</v>
      </c>
      <c r="N670" s="14">
        <f t="shared" si="243"/>
        <v>1894.7362916939801</v>
      </c>
      <c r="O670" s="25">
        <f t="shared" si="230"/>
        <v>161.66665753137599</v>
      </c>
      <c r="P670" s="14">
        <f t="shared" si="244"/>
        <v>5905.7282665299599</v>
      </c>
      <c r="Q670" s="25">
        <f t="shared" si="237"/>
        <v>214.63093698744001</v>
      </c>
      <c r="R670" s="14">
        <f t="shared" si="245"/>
        <v>2.0827499978909398</v>
      </c>
      <c r="S670" s="27">
        <f t="shared" si="238"/>
        <v>163.32454000000001</v>
      </c>
      <c r="T670" s="27">
        <f t="shared" si="239"/>
        <v>1.89669666666667</v>
      </c>
      <c r="U670" s="16">
        <f t="shared" si="231"/>
        <v>-1.6578824686240199</v>
      </c>
      <c r="V670" s="16">
        <f t="shared" si="232"/>
        <v>0.18605333122427001</v>
      </c>
      <c r="W670" s="56">
        <f t="shared" si="233"/>
        <v>58372.328000000001</v>
      </c>
      <c r="X670" s="51">
        <f t="shared" si="240"/>
        <v>69172.327999999994</v>
      </c>
      <c r="Y670" s="51">
        <f t="shared" si="241"/>
        <v>172.32799999999401</v>
      </c>
      <c r="Z670" s="52">
        <f t="shared" si="234"/>
        <v>-99.472948117441206</v>
      </c>
      <c r="AA670" s="52">
        <f t="shared" si="235"/>
        <v>11.1631998734562</v>
      </c>
      <c r="AB670" s="48">
        <f t="shared" si="236"/>
        <v>59.057282665299603</v>
      </c>
      <c r="AC670" s="48"/>
      <c r="AD670" s="48"/>
    </row>
    <row r="671" spans="1:30" x14ac:dyDescent="0.3">
      <c r="A671" s="10">
        <v>463711</v>
      </c>
      <c r="B671" s="10">
        <v>3114.6379999999999</v>
      </c>
      <c r="C671" s="10" t="s">
        <v>1349</v>
      </c>
      <c r="D671" s="10" t="s">
        <v>357</v>
      </c>
      <c r="E671" s="10">
        <v>216</v>
      </c>
      <c r="F671" s="12">
        <f t="shared" si="228"/>
        <v>221.5</v>
      </c>
      <c r="H671" s="13">
        <f t="shared" si="225"/>
        <v>39.462997222222199</v>
      </c>
      <c r="I671" s="14">
        <f t="shared" si="226"/>
        <v>52.599622222222202</v>
      </c>
      <c r="J671" s="29">
        <f t="shared" si="224"/>
        <v>0.46299722222219902</v>
      </c>
      <c r="K671" s="25">
        <f t="shared" si="227"/>
        <v>5830268.3812460797</v>
      </c>
      <c r="L671" s="14">
        <f t="shared" si="229"/>
        <v>531371.56440565002</v>
      </c>
      <c r="M671" s="14">
        <f t="shared" si="242"/>
        <v>-5593.5320454100101</v>
      </c>
      <c r="N671" s="14">
        <f t="shared" si="243"/>
        <v>1894.7362916939801</v>
      </c>
      <c r="O671" s="25">
        <f t="shared" si="230"/>
        <v>161.66665753137599</v>
      </c>
      <c r="P671" s="14">
        <f t="shared" si="244"/>
        <v>5905.7282665299599</v>
      </c>
      <c r="Q671" s="25">
        <f t="shared" si="237"/>
        <v>214.63093698744001</v>
      </c>
      <c r="R671" s="14">
        <f t="shared" si="245"/>
        <v>2.0827499978909398</v>
      </c>
      <c r="S671" s="27">
        <f t="shared" si="238"/>
        <v>163.32454000000001</v>
      </c>
      <c r="T671" s="27">
        <f t="shared" si="239"/>
        <v>1.89669666666667</v>
      </c>
      <c r="U671" s="16">
        <f t="shared" si="231"/>
        <v>-1.6578824686240199</v>
      </c>
      <c r="V671" s="16">
        <f t="shared" si="232"/>
        <v>0.18605333122427001</v>
      </c>
      <c r="W671" s="56">
        <f t="shared" si="233"/>
        <v>58372.408000000003</v>
      </c>
      <c r="X671" s="51">
        <f t="shared" si="240"/>
        <v>69172.407999999996</v>
      </c>
      <c r="Y671" s="51">
        <f t="shared" si="241"/>
        <v>172.40799999999601</v>
      </c>
      <c r="Z671" s="52">
        <f t="shared" si="234"/>
        <v>-99.472948117441206</v>
      </c>
      <c r="AA671" s="52">
        <f t="shared" si="235"/>
        <v>11.1631998734562</v>
      </c>
      <c r="AB671" s="48">
        <f t="shared" si="236"/>
        <v>59.057282665299603</v>
      </c>
      <c r="AC671" s="48"/>
      <c r="AD671" s="48"/>
    </row>
    <row r="672" spans="1:30" x14ac:dyDescent="0.3">
      <c r="A672" s="10">
        <v>463723</v>
      </c>
      <c r="B672" s="10">
        <v>3114.7179999999998</v>
      </c>
      <c r="C672" s="10" t="s">
        <v>1350</v>
      </c>
      <c r="D672" s="10" t="s">
        <v>1351</v>
      </c>
      <c r="E672" s="10">
        <v>215</v>
      </c>
      <c r="F672" s="12">
        <f t="shared" si="228"/>
        <v>220.5</v>
      </c>
      <c r="H672" s="13">
        <f t="shared" si="225"/>
        <v>39.462972222222199</v>
      </c>
      <c r="I672" s="14">
        <f t="shared" si="226"/>
        <v>52.599686111111097</v>
      </c>
      <c r="J672" s="29">
        <f t="shared" si="224"/>
        <v>0.46297222222219903</v>
      </c>
      <c r="K672" s="25">
        <f t="shared" si="227"/>
        <v>5830275.4799056901</v>
      </c>
      <c r="L672" s="14">
        <f t="shared" si="229"/>
        <v>531369.82483799697</v>
      </c>
      <c r="M672" s="14">
        <f t="shared" si="242"/>
        <v>-5586.4333857996298</v>
      </c>
      <c r="N672" s="14">
        <f t="shared" si="243"/>
        <v>1892.9967240409401</v>
      </c>
      <c r="O672" s="25">
        <f t="shared" si="230"/>
        <v>161.66053929159401</v>
      </c>
      <c r="P672" s="14">
        <f t="shared" si="244"/>
        <v>5898.4467931148201</v>
      </c>
      <c r="Q672" s="25">
        <f t="shared" si="237"/>
        <v>213.63768708435799</v>
      </c>
      <c r="R672" s="14">
        <f t="shared" si="245"/>
        <v>2.07566772977995</v>
      </c>
      <c r="S672" s="27">
        <f t="shared" si="238"/>
        <v>163.32454000000001</v>
      </c>
      <c r="T672" s="27">
        <f t="shared" si="239"/>
        <v>1.89669666666667</v>
      </c>
      <c r="U672" s="16">
        <f t="shared" si="231"/>
        <v>-1.66400070840601</v>
      </c>
      <c r="V672" s="16">
        <f t="shared" si="232"/>
        <v>0.17897106311328001</v>
      </c>
      <c r="W672" s="56">
        <f t="shared" si="233"/>
        <v>58372.487999999998</v>
      </c>
      <c r="X672" s="51">
        <f t="shared" si="240"/>
        <v>69172.487999999998</v>
      </c>
      <c r="Y672" s="51">
        <f t="shared" si="241"/>
        <v>172.48799999999801</v>
      </c>
      <c r="Z672" s="52">
        <f t="shared" si="234"/>
        <v>-99.840042504360596</v>
      </c>
      <c r="AA672" s="52">
        <f t="shared" si="235"/>
        <v>10.7382637867968</v>
      </c>
      <c r="AB672" s="48">
        <f t="shared" si="236"/>
        <v>58.984467931148203</v>
      </c>
      <c r="AC672" s="48"/>
      <c r="AD672" s="48"/>
    </row>
    <row r="673" spans="1:30" x14ac:dyDescent="0.3">
      <c r="A673" s="10">
        <v>463741</v>
      </c>
      <c r="B673" s="10">
        <v>3114.8380000000002</v>
      </c>
      <c r="C673" s="10" t="s">
        <v>359</v>
      </c>
      <c r="D673" s="10" t="s">
        <v>1352</v>
      </c>
      <c r="E673" s="10">
        <v>215</v>
      </c>
      <c r="F673" s="12">
        <f t="shared" si="228"/>
        <v>220.5</v>
      </c>
      <c r="H673" s="13">
        <f t="shared" si="225"/>
        <v>39.462888888888898</v>
      </c>
      <c r="I673" s="14">
        <f t="shared" si="226"/>
        <v>52.599833333333301</v>
      </c>
      <c r="J673" s="29">
        <f t="shared" si="224"/>
        <v>0.46288888888889801</v>
      </c>
      <c r="K673" s="25">
        <f t="shared" si="227"/>
        <v>5830291.8265018398</v>
      </c>
      <c r="L673" s="14">
        <f t="shared" si="229"/>
        <v>531364.07326714403</v>
      </c>
      <c r="M673" s="14">
        <f t="shared" si="242"/>
        <v>-5570.0867896499103</v>
      </c>
      <c r="N673" s="14">
        <f t="shared" si="243"/>
        <v>1887.2451531879999</v>
      </c>
      <c r="O673" s="25">
        <f t="shared" si="230"/>
        <v>161.662499360032</v>
      </c>
      <c r="P673" s="14">
        <f t="shared" si="244"/>
        <v>5881.1190357332498</v>
      </c>
      <c r="Q673" s="25">
        <f t="shared" si="237"/>
        <v>213.65371683293901</v>
      </c>
      <c r="R673" s="14">
        <f t="shared" si="245"/>
        <v>2.0819423048218599</v>
      </c>
      <c r="S673" s="27">
        <f t="shared" si="238"/>
        <v>163.32454000000001</v>
      </c>
      <c r="T673" s="27">
        <f t="shared" si="239"/>
        <v>1.89669666666667</v>
      </c>
      <c r="U673" s="16">
        <f t="shared" si="231"/>
        <v>-1.6620406399680101</v>
      </c>
      <c r="V673" s="16">
        <f t="shared" si="232"/>
        <v>0.18524563815518999</v>
      </c>
      <c r="W673" s="56">
        <f t="shared" si="233"/>
        <v>58372.608</v>
      </c>
      <c r="X673" s="51">
        <f t="shared" si="240"/>
        <v>69172.607999999993</v>
      </c>
      <c r="Y673" s="51">
        <f t="shared" si="241"/>
        <v>172.60799999999301</v>
      </c>
      <c r="Z673" s="52">
        <f t="shared" si="234"/>
        <v>-99.722438398080598</v>
      </c>
      <c r="AA673" s="52">
        <f t="shared" si="235"/>
        <v>11.114738289311401</v>
      </c>
      <c r="AB673" s="48">
        <f t="shared" si="236"/>
        <v>58.811190357332499</v>
      </c>
      <c r="AC673" s="48"/>
      <c r="AD673" s="48"/>
    </row>
    <row r="674" spans="1:30" x14ac:dyDescent="0.3">
      <c r="A674" s="10">
        <v>463787</v>
      </c>
      <c r="B674" s="10">
        <v>3115.1579999999999</v>
      </c>
      <c r="C674" s="10" t="s">
        <v>1353</v>
      </c>
      <c r="D674" s="10" t="s">
        <v>358</v>
      </c>
      <c r="E674" s="10">
        <v>214</v>
      </c>
      <c r="F674" s="12">
        <f t="shared" si="228"/>
        <v>219.5</v>
      </c>
      <c r="H674" s="13">
        <f t="shared" si="225"/>
        <v>39.462758333333298</v>
      </c>
      <c r="I674" s="14">
        <f t="shared" si="226"/>
        <v>52.600050000000003</v>
      </c>
      <c r="J674" s="29">
        <f t="shared" si="224"/>
        <v>0.46275833333329802</v>
      </c>
      <c r="K674" s="25">
        <f t="shared" si="227"/>
        <v>5830315.8803286701</v>
      </c>
      <c r="L674" s="14">
        <f t="shared" si="229"/>
        <v>531355.07253138698</v>
      </c>
      <c r="M674" s="14">
        <f t="shared" si="242"/>
        <v>-5546.0329628195605</v>
      </c>
      <c r="N674" s="14">
        <f t="shared" si="243"/>
        <v>1878.2444174309501</v>
      </c>
      <c r="O674" s="25">
        <f t="shared" si="230"/>
        <v>161.67038481671801</v>
      </c>
      <c r="P674" s="14">
        <f t="shared" si="244"/>
        <v>5855.4490618817299</v>
      </c>
      <c r="Q674" s="25">
        <f t="shared" si="237"/>
        <v>212.67737720770199</v>
      </c>
      <c r="R674" s="14">
        <f t="shared" si="245"/>
        <v>2.0815136183204199</v>
      </c>
      <c r="S674" s="27">
        <f t="shared" si="238"/>
        <v>163.32454000000001</v>
      </c>
      <c r="T674" s="27">
        <f t="shared" si="239"/>
        <v>1.89669666666667</v>
      </c>
      <c r="U674" s="16">
        <f t="shared" si="231"/>
        <v>-1.6541551832820001</v>
      </c>
      <c r="V674" s="16">
        <f t="shared" si="232"/>
        <v>0.18481695165375001</v>
      </c>
      <c r="W674" s="56">
        <f t="shared" si="233"/>
        <v>58372.928</v>
      </c>
      <c r="X674" s="51">
        <f t="shared" si="240"/>
        <v>69172.928</v>
      </c>
      <c r="Y674" s="51">
        <f t="shared" si="241"/>
        <v>172.928</v>
      </c>
      <c r="Z674" s="52">
        <f t="shared" si="234"/>
        <v>-99.249310996920002</v>
      </c>
      <c r="AA674" s="52">
        <f t="shared" si="235"/>
        <v>11.089017099225</v>
      </c>
      <c r="AB674" s="48">
        <f t="shared" si="236"/>
        <v>58.554490618817297</v>
      </c>
      <c r="AC674" s="48"/>
      <c r="AD674" s="48"/>
    </row>
    <row r="675" spans="1:30" x14ac:dyDescent="0.3">
      <c r="A675" s="10">
        <v>463793</v>
      </c>
      <c r="B675" s="10">
        <v>3115.1979999999999</v>
      </c>
      <c r="C675" s="10" t="s">
        <v>1353</v>
      </c>
      <c r="D675" s="10" t="s">
        <v>358</v>
      </c>
      <c r="E675" s="10">
        <v>214</v>
      </c>
      <c r="F675" s="12">
        <f t="shared" si="228"/>
        <v>219.5</v>
      </c>
      <c r="H675" s="13">
        <f t="shared" si="225"/>
        <v>39.462758333333298</v>
      </c>
      <c r="I675" s="14">
        <f t="shared" si="226"/>
        <v>52.600050000000003</v>
      </c>
      <c r="J675" s="29">
        <f t="shared" si="224"/>
        <v>0.46275833333329802</v>
      </c>
      <c r="K675" s="25">
        <f t="shared" si="227"/>
        <v>5830315.8803286701</v>
      </c>
      <c r="L675" s="14">
        <f t="shared" si="229"/>
        <v>531355.07253138698</v>
      </c>
      <c r="M675" s="14">
        <f t="shared" si="242"/>
        <v>-5546.0329628195605</v>
      </c>
      <c r="N675" s="14">
        <f t="shared" si="243"/>
        <v>1878.2444174309501</v>
      </c>
      <c r="O675" s="25">
        <f t="shared" si="230"/>
        <v>161.67038481671801</v>
      </c>
      <c r="P675" s="14">
        <f t="shared" si="244"/>
        <v>5855.4490618817299</v>
      </c>
      <c r="Q675" s="25">
        <f t="shared" si="237"/>
        <v>212.67737720770199</v>
      </c>
      <c r="R675" s="14">
        <f t="shared" si="245"/>
        <v>2.0815136183204199</v>
      </c>
      <c r="S675" s="27">
        <f t="shared" si="238"/>
        <v>163.32454000000001</v>
      </c>
      <c r="T675" s="27">
        <f t="shared" si="239"/>
        <v>1.89669666666667</v>
      </c>
      <c r="U675" s="16">
        <f t="shared" si="231"/>
        <v>-1.6541551832820001</v>
      </c>
      <c r="V675" s="16">
        <f t="shared" si="232"/>
        <v>0.18481695165375001</v>
      </c>
      <c r="W675" s="56">
        <f t="shared" si="233"/>
        <v>58372.968000000001</v>
      </c>
      <c r="X675" s="51">
        <f t="shared" si="240"/>
        <v>69172.967999999993</v>
      </c>
      <c r="Y675" s="51">
        <f t="shared" si="241"/>
        <v>172.967999999993</v>
      </c>
      <c r="Z675" s="52">
        <f t="shared" si="234"/>
        <v>-99.249310996920002</v>
      </c>
      <c r="AA675" s="52">
        <f t="shared" si="235"/>
        <v>11.089017099225</v>
      </c>
      <c r="AB675" s="48">
        <f t="shared" si="236"/>
        <v>58.554490618817297</v>
      </c>
      <c r="AC675" s="48"/>
      <c r="AD675" s="48"/>
    </row>
    <row r="676" spans="1:30" x14ac:dyDescent="0.3">
      <c r="A676" s="10">
        <v>463805</v>
      </c>
      <c r="B676" s="10">
        <v>3115.2779999999998</v>
      </c>
      <c r="C676" s="10" t="s">
        <v>1354</v>
      </c>
      <c r="D676" s="10" t="s">
        <v>360</v>
      </c>
      <c r="E676" s="10">
        <v>214</v>
      </c>
      <c r="F676" s="12">
        <f t="shared" si="228"/>
        <v>219.5</v>
      </c>
      <c r="H676" s="13">
        <f t="shared" si="225"/>
        <v>39.462716666666701</v>
      </c>
      <c r="I676" s="14">
        <f t="shared" si="226"/>
        <v>52.600111111111097</v>
      </c>
      <c r="J676" s="29">
        <f t="shared" si="224"/>
        <v>0.46271666666670103</v>
      </c>
      <c r="K676" s="25">
        <f t="shared" si="227"/>
        <v>5830322.66263902</v>
      </c>
      <c r="L676" s="14">
        <f t="shared" si="229"/>
        <v>531352.20571300003</v>
      </c>
      <c r="M676" s="14">
        <f t="shared" si="242"/>
        <v>-5539.2506524696901</v>
      </c>
      <c r="N676" s="14">
        <f t="shared" si="243"/>
        <v>1875.3775990439999</v>
      </c>
      <c r="O676" s="25">
        <f t="shared" si="230"/>
        <v>161.67567317965199</v>
      </c>
      <c r="P676" s="14">
        <f t="shared" si="244"/>
        <v>5848.1055847070602</v>
      </c>
      <c r="Q676" s="25">
        <f t="shared" si="237"/>
        <v>212.68412675469199</v>
      </c>
      <c r="R676" s="14">
        <f t="shared" si="245"/>
        <v>2.0841947028197501</v>
      </c>
      <c r="S676" s="27">
        <f t="shared" si="238"/>
        <v>163.32454000000001</v>
      </c>
      <c r="T676" s="27">
        <f t="shared" si="239"/>
        <v>1.89669666666667</v>
      </c>
      <c r="U676" s="16">
        <f t="shared" si="231"/>
        <v>-1.6488668203480199</v>
      </c>
      <c r="V676" s="16">
        <f t="shared" si="232"/>
        <v>0.18749803615308</v>
      </c>
      <c r="W676" s="56">
        <f t="shared" si="233"/>
        <v>58373.048000000003</v>
      </c>
      <c r="X676" s="51">
        <f t="shared" si="240"/>
        <v>69173.047999999995</v>
      </c>
      <c r="Y676" s="51">
        <f t="shared" si="241"/>
        <v>173.047999999995</v>
      </c>
      <c r="Z676" s="52">
        <f t="shared" si="234"/>
        <v>-98.932009220881199</v>
      </c>
      <c r="AA676" s="52">
        <f t="shared" si="235"/>
        <v>11.249882169184801</v>
      </c>
      <c r="AB676" s="48">
        <f t="shared" si="236"/>
        <v>58.4810558470706</v>
      </c>
      <c r="AC676" s="48"/>
      <c r="AD676" s="48"/>
    </row>
    <row r="677" spans="1:30" x14ac:dyDescent="0.3">
      <c r="A677" s="10">
        <v>463817</v>
      </c>
      <c r="B677" s="10">
        <v>3115.3580000000002</v>
      </c>
      <c r="C677" s="10" t="s">
        <v>1355</v>
      </c>
      <c r="D677" s="10" t="s">
        <v>1356</v>
      </c>
      <c r="E677" s="10">
        <v>213</v>
      </c>
      <c r="F677" s="12">
        <f t="shared" si="228"/>
        <v>218.5</v>
      </c>
      <c r="H677" s="13">
        <f t="shared" si="225"/>
        <v>39.462677777777799</v>
      </c>
      <c r="I677" s="14">
        <f t="shared" si="226"/>
        <v>52.600177777777802</v>
      </c>
      <c r="J677" s="29">
        <f t="shared" si="224"/>
        <v>0.462677777777799</v>
      </c>
      <c r="K677" s="25">
        <f t="shared" si="227"/>
        <v>5830330.0643789005</v>
      </c>
      <c r="L677" s="14">
        <f t="shared" si="229"/>
        <v>531349.52314841805</v>
      </c>
      <c r="M677" s="14">
        <f t="shared" si="242"/>
        <v>-5531.8489125892502</v>
      </c>
      <c r="N677" s="14">
        <f t="shared" si="243"/>
        <v>1872.69503446202</v>
      </c>
      <c r="O677" s="25">
        <f t="shared" si="230"/>
        <v>161.67731440097</v>
      </c>
      <c r="P677" s="14">
        <f t="shared" si="244"/>
        <v>5840.2345058921701</v>
      </c>
      <c r="Q677" s="25">
        <f t="shared" si="237"/>
        <v>211.69135182629199</v>
      </c>
      <c r="R677" s="14">
        <f t="shared" si="245"/>
        <v>2.07725880355569</v>
      </c>
      <c r="S677" s="27">
        <f t="shared" si="238"/>
        <v>163.32454000000001</v>
      </c>
      <c r="T677" s="27">
        <f t="shared" si="239"/>
        <v>1.89669666666667</v>
      </c>
      <c r="U677" s="16">
        <f t="shared" si="231"/>
        <v>-1.64722559903001</v>
      </c>
      <c r="V677" s="16">
        <f t="shared" si="232"/>
        <v>0.18056213688902001</v>
      </c>
      <c r="W677" s="56">
        <f t="shared" si="233"/>
        <v>58373.127999999997</v>
      </c>
      <c r="X677" s="51">
        <f t="shared" si="240"/>
        <v>69173.127999999997</v>
      </c>
      <c r="Y677" s="51">
        <f t="shared" si="241"/>
        <v>173.127999999997</v>
      </c>
      <c r="Z677" s="52">
        <f t="shared" si="234"/>
        <v>-98.833535941800605</v>
      </c>
      <c r="AA677" s="52">
        <f t="shared" si="235"/>
        <v>10.8337282133412</v>
      </c>
      <c r="AB677" s="48">
        <f t="shared" si="236"/>
        <v>58.402345058921703</v>
      </c>
      <c r="AC677" s="48"/>
      <c r="AD677" s="48"/>
    </row>
    <row r="678" spans="1:30" x14ac:dyDescent="0.3">
      <c r="A678" s="10">
        <v>463845</v>
      </c>
      <c r="B678" s="10">
        <v>3115.558</v>
      </c>
      <c r="C678" s="10" t="s">
        <v>1357</v>
      </c>
      <c r="D678" s="10" t="s">
        <v>1358</v>
      </c>
      <c r="E678" s="10">
        <v>213</v>
      </c>
      <c r="F678" s="12">
        <f t="shared" si="228"/>
        <v>218.5</v>
      </c>
      <c r="H678" s="13">
        <f t="shared" si="225"/>
        <v>39.462611111111102</v>
      </c>
      <c r="I678" s="14">
        <f t="shared" si="226"/>
        <v>52.6003055555556</v>
      </c>
      <c r="J678" s="29">
        <f t="shared" si="224"/>
        <v>0.46261111111110198</v>
      </c>
      <c r="K678" s="25">
        <f t="shared" si="227"/>
        <v>5830344.2544717798</v>
      </c>
      <c r="L678" s="14">
        <f t="shared" si="229"/>
        <v>531344.91485434305</v>
      </c>
      <c r="M678" s="14">
        <f t="shared" si="242"/>
        <v>-5517.6588197098999</v>
      </c>
      <c r="N678" s="14">
        <f t="shared" si="243"/>
        <v>1868.08674038702</v>
      </c>
      <c r="O678" s="25">
        <f t="shared" si="230"/>
        <v>161.675493312398</v>
      </c>
      <c r="P678" s="14">
        <f t="shared" si="244"/>
        <v>5825.3160360904203</v>
      </c>
      <c r="Q678" s="25">
        <f t="shared" si="237"/>
        <v>211.70501918507799</v>
      </c>
      <c r="R678" s="14">
        <f t="shared" si="245"/>
        <v>2.0827154619310102</v>
      </c>
      <c r="S678" s="27">
        <f t="shared" si="238"/>
        <v>163.32454000000001</v>
      </c>
      <c r="T678" s="27">
        <f t="shared" si="239"/>
        <v>1.89669666666667</v>
      </c>
      <c r="U678" s="16">
        <f t="shared" si="231"/>
        <v>-1.64904668760201</v>
      </c>
      <c r="V678" s="16">
        <f t="shared" si="232"/>
        <v>0.18601879526434001</v>
      </c>
      <c r="W678" s="56">
        <f t="shared" si="233"/>
        <v>58373.328000000001</v>
      </c>
      <c r="X678" s="51">
        <f t="shared" si="240"/>
        <v>69173.327999999994</v>
      </c>
      <c r="Y678" s="51">
        <f t="shared" si="241"/>
        <v>173.32799999999401</v>
      </c>
      <c r="Z678" s="52">
        <f t="shared" si="234"/>
        <v>-98.942801256120603</v>
      </c>
      <c r="AA678" s="52">
        <f t="shared" si="235"/>
        <v>11.161127715860401</v>
      </c>
      <c r="AB678" s="48">
        <f t="shared" si="236"/>
        <v>58.253160360904197</v>
      </c>
      <c r="AC678" s="48"/>
      <c r="AD678" s="48"/>
    </row>
    <row r="679" spans="1:30" x14ac:dyDescent="0.3">
      <c r="A679" s="10">
        <v>463857</v>
      </c>
      <c r="B679" s="10">
        <v>3115.6379999999999</v>
      </c>
      <c r="C679" s="10" t="s">
        <v>1359</v>
      </c>
      <c r="D679" s="10" t="s">
        <v>1360</v>
      </c>
      <c r="E679" s="10">
        <v>212</v>
      </c>
      <c r="F679" s="12">
        <f t="shared" si="228"/>
        <v>217.5</v>
      </c>
      <c r="H679" s="13">
        <f t="shared" si="225"/>
        <v>39.462569444444398</v>
      </c>
      <c r="I679" s="14">
        <f t="shared" si="226"/>
        <v>52.600394444444397</v>
      </c>
      <c r="J679" s="29">
        <f t="shared" si="224"/>
        <v>0.46256944444439801</v>
      </c>
      <c r="K679" s="25">
        <f t="shared" si="227"/>
        <v>5830354.1278903</v>
      </c>
      <c r="L679" s="14">
        <f t="shared" si="229"/>
        <v>531342.028240485</v>
      </c>
      <c r="M679" s="14">
        <f t="shared" si="242"/>
        <v>-5507.7854011896898</v>
      </c>
      <c r="N679" s="14">
        <f t="shared" si="243"/>
        <v>1865.20012652897</v>
      </c>
      <c r="O679" s="25">
        <f t="shared" si="230"/>
        <v>161.67123592952299</v>
      </c>
      <c r="P679" s="14">
        <f t="shared" si="244"/>
        <v>5815.0383951924096</v>
      </c>
      <c r="Q679" s="25">
        <f t="shared" si="237"/>
        <v>210.714414572957</v>
      </c>
      <c r="R679" s="14">
        <f t="shared" si="245"/>
        <v>2.0766312236395001</v>
      </c>
      <c r="S679" s="27">
        <f t="shared" si="238"/>
        <v>163.32454000000001</v>
      </c>
      <c r="T679" s="27">
        <f t="shared" si="239"/>
        <v>1.89669666666667</v>
      </c>
      <c r="U679" s="16">
        <f t="shared" si="231"/>
        <v>-1.6533040704770201</v>
      </c>
      <c r="V679" s="16">
        <f t="shared" si="232"/>
        <v>0.17993455697283001</v>
      </c>
      <c r="W679" s="56">
        <f t="shared" si="233"/>
        <v>58373.408000000003</v>
      </c>
      <c r="X679" s="51">
        <f t="shared" si="240"/>
        <v>69173.407999999996</v>
      </c>
      <c r="Y679" s="51">
        <f t="shared" si="241"/>
        <v>173.40799999999601</v>
      </c>
      <c r="Z679" s="52">
        <f t="shared" si="234"/>
        <v>-99.198244228621206</v>
      </c>
      <c r="AA679" s="52">
        <f t="shared" si="235"/>
        <v>10.796073418369801</v>
      </c>
      <c r="AB679" s="48">
        <f t="shared" si="236"/>
        <v>58.150383951924098</v>
      </c>
      <c r="AC679" s="48"/>
      <c r="AD679" s="48"/>
    </row>
    <row r="680" spans="1:30" x14ac:dyDescent="0.3">
      <c r="A680" s="10">
        <v>463869</v>
      </c>
      <c r="B680" s="10">
        <v>3115.7179999999998</v>
      </c>
      <c r="C680" s="10" t="s">
        <v>1361</v>
      </c>
      <c r="D680" s="10" t="s">
        <v>1362</v>
      </c>
      <c r="E680" s="10">
        <v>212</v>
      </c>
      <c r="F680" s="12">
        <f t="shared" si="228"/>
        <v>217.5</v>
      </c>
      <c r="H680" s="13">
        <f t="shared" si="225"/>
        <v>39.462524999999999</v>
      </c>
      <c r="I680" s="14">
        <f t="shared" si="226"/>
        <v>52.600455555555598</v>
      </c>
      <c r="J680" s="29">
        <f t="shared" si="224"/>
        <v>0.46252499999999902</v>
      </c>
      <c r="K680" s="25">
        <f t="shared" si="227"/>
        <v>5830360.9090015301</v>
      </c>
      <c r="L680" s="14">
        <f t="shared" si="229"/>
        <v>531338.97325100994</v>
      </c>
      <c r="M680" s="14">
        <f t="shared" si="242"/>
        <v>-5501.0042899595501</v>
      </c>
      <c r="N680" s="14">
        <f t="shared" si="243"/>
        <v>1862.14513705391</v>
      </c>
      <c r="O680" s="25">
        <f t="shared" si="230"/>
        <v>161.678324345367</v>
      </c>
      <c r="P680" s="14">
        <f t="shared" si="244"/>
        <v>5807.6357245962799</v>
      </c>
      <c r="Q680" s="25">
        <f t="shared" si="237"/>
        <v>210.72117150508001</v>
      </c>
      <c r="R680" s="14">
        <f t="shared" si="245"/>
        <v>2.0793460570358202</v>
      </c>
      <c r="S680" s="27">
        <f t="shared" si="238"/>
        <v>163.32454000000001</v>
      </c>
      <c r="T680" s="27">
        <f t="shared" si="239"/>
        <v>1.89669666666667</v>
      </c>
      <c r="U680" s="16">
        <f t="shared" si="231"/>
        <v>-1.64621565463301</v>
      </c>
      <c r="V680" s="16">
        <f t="shared" si="232"/>
        <v>0.18264939036915001</v>
      </c>
      <c r="W680" s="56">
        <f t="shared" si="233"/>
        <v>58373.487999999998</v>
      </c>
      <c r="X680" s="51">
        <f t="shared" si="240"/>
        <v>69173.487999999998</v>
      </c>
      <c r="Y680" s="51">
        <f t="shared" si="241"/>
        <v>173.48799999999801</v>
      </c>
      <c r="Z680" s="52">
        <f t="shared" si="234"/>
        <v>-98.772939277980598</v>
      </c>
      <c r="AA680" s="52">
        <f t="shared" si="235"/>
        <v>10.958963422149001</v>
      </c>
      <c r="AB680" s="48">
        <f t="shared" si="236"/>
        <v>58.076357245962797</v>
      </c>
      <c r="AC680" s="48"/>
      <c r="AD680" s="48"/>
    </row>
    <row r="681" spans="1:30" x14ac:dyDescent="0.3">
      <c r="A681" s="10">
        <v>463881</v>
      </c>
      <c r="B681" s="10">
        <v>3115.7979999999998</v>
      </c>
      <c r="C681" s="10" t="s">
        <v>1361</v>
      </c>
      <c r="D681" s="10" t="s">
        <v>1362</v>
      </c>
      <c r="E681" s="10">
        <v>212</v>
      </c>
      <c r="F681" s="12">
        <f t="shared" si="228"/>
        <v>217.5</v>
      </c>
      <c r="H681" s="13">
        <f t="shared" si="225"/>
        <v>39.462524999999999</v>
      </c>
      <c r="I681" s="14">
        <f t="shared" si="226"/>
        <v>52.600455555555598</v>
      </c>
      <c r="J681" s="29">
        <f t="shared" si="224"/>
        <v>0.46252499999999902</v>
      </c>
      <c r="K681" s="25">
        <f t="shared" si="227"/>
        <v>5830360.9090015301</v>
      </c>
      <c r="L681" s="14">
        <f t="shared" si="229"/>
        <v>531338.97325100994</v>
      </c>
      <c r="M681" s="14">
        <f t="shared" si="242"/>
        <v>-5501.0042899595501</v>
      </c>
      <c r="N681" s="14">
        <f t="shared" si="243"/>
        <v>1862.14513705391</v>
      </c>
      <c r="O681" s="25">
        <f t="shared" si="230"/>
        <v>161.678324345367</v>
      </c>
      <c r="P681" s="14">
        <f t="shared" si="244"/>
        <v>5807.6357245962799</v>
      </c>
      <c r="Q681" s="25">
        <f t="shared" si="237"/>
        <v>210.72117150508001</v>
      </c>
      <c r="R681" s="14">
        <f t="shared" si="245"/>
        <v>2.0793460570358202</v>
      </c>
      <c r="S681" s="27">
        <f t="shared" si="238"/>
        <v>163.32454000000001</v>
      </c>
      <c r="T681" s="27">
        <f t="shared" si="239"/>
        <v>1.89669666666667</v>
      </c>
      <c r="U681" s="16">
        <f t="shared" si="231"/>
        <v>-1.64621565463301</v>
      </c>
      <c r="V681" s="16">
        <f t="shared" si="232"/>
        <v>0.18264939036915001</v>
      </c>
      <c r="W681" s="56">
        <f t="shared" si="233"/>
        <v>58373.567999999999</v>
      </c>
      <c r="X681" s="51">
        <f t="shared" si="240"/>
        <v>69173.567999999999</v>
      </c>
      <c r="Y681" s="51">
        <f t="shared" si="241"/>
        <v>173.56799999999899</v>
      </c>
      <c r="Z681" s="52">
        <f t="shared" si="234"/>
        <v>-98.772939277980598</v>
      </c>
      <c r="AA681" s="52">
        <f t="shared" si="235"/>
        <v>10.958963422149001</v>
      </c>
      <c r="AB681" s="48">
        <f t="shared" si="236"/>
        <v>58.076357245962797</v>
      </c>
      <c r="AC681" s="48"/>
      <c r="AD681" s="48"/>
    </row>
    <row r="682" spans="1:30" x14ac:dyDescent="0.3">
      <c r="A682" s="10">
        <v>463887</v>
      </c>
      <c r="B682" s="10">
        <v>3115.8380000000002</v>
      </c>
      <c r="C682" s="10" t="s">
        <v>1361</v>
      </c>
      <c r="D682" s="10" t="s">
        <v>1362</v>
      </c>
      <c r="E682" s="10">
        <v>212</v>
      </c>
      <c r="F682" s="12">
        <f t="shared" si="228"/>
        <v>217.5</v>
      </c>
      <c r="H682" s="13">
        <f t="shared" si="225"/>
        <v>39.462524999999999</v>
      </c>
      <c r="I682" s="14">
        <f t="shared" si="226"/>
        <v>52.600455555555598</v>
      </c>
      <c r="J682" s="29">
        <f t="shared" si="224"/>
        <v>0.46252499999999902</v>
      </c>
      <c r="K682" s="25">
        <f t="shared" si="227"/>
        <v>5830360.9090015301</v>
      </c>
      <c r="L682" s="14">
        <f t="shared" si="229"/>
        <v>531338.97325100994</v>
      </c>
      <c r="M682" s="14">
        <f t="shared" si="242"/>
        <v>-5501.0042899595501</v>
      </c>
      <c r="N682" s="14">
        <f t="shared" si="243"/>
        <v>1862.14513705391</v>
      </c>
      <c r="O682" s="25">
        <f t="shared" si="230"/>
        <v>161.678324345367</v>
      </c>
      <c r="P682" s="14">
        <f t="shared" si="244"/>
        <v>5807.6357245962799</v>
      </c>
      <c r="Q682" s="25">
        <f t="shared" si="237"/>
        <v>210.72117150508001</v>
      </c>
      <c r="R682" s="14">
        <f t="shared" si="245"/>
        <v>2.0793460570358202</v>
      </c>
      <c r="S682" s="27">
        <f t="shared" si="238"/>
        <v>163.32454000000001</v>
      </c>
      <c r="T682" s="27">
        <f t="shared" si="239"/>
        <v>1.89669666666667</v>
      </c>
      <c r="U682" s="16">
        <f t="shared" si="231"/>
        <v>-1.64621565463301</v>
      </c>
      <c r="V682" s="16">
        <f t="shared" si="232"/>
        <v>0.18264939036915001</v>
      </c>
      <c r="W682" s="56">
        <f t="shared" si="233"/>
        <v>58373.608</v>
      </c>
      <c r="X682" s="51">
        <f t="shared" si="240"/>
        <v>69173.607999999993</v>
      </c>
      <c r="Y682" s="51">
        <f t="shared" si="241"/>
        <v>173.60799999999301</v>
      </c>
      <c r="Z682" s="52">
        <f t="shared" si="234"/>
        <v>-98.772939277980598</v>
      </c>
      <c r="AA682" s="52">
        <f t="shared" si="235"/>
        <v>10.958963422149001</v>
      </c>
      <c r="AB682" s="48">
        <f t="shared" si="236"/>
        <v>58.076357245962797</v>
      </c>
      <c r="AC682" s="48"/>
      <c r="AD682" s="48"/>
    </row>
    <row r="683" spans="1:30" x14ac:dyDescent="0.3">
      <c r="A683" s="10">
        <v>463899</v>
      </c>
      <c r="B683" s="10">
        <v>3115.9180000000001</v>
      </c>
      <c r="C683" s="10" t="s">
        <v>67</v>
      </c>
      <c r="D683" s="10" t="s">
        <v>1363</v>
      </c>
      <c r="E683" s="10">
        <v>212</v>
      </c>
      <c r="F683" s="12">
        <f t="shared" si="228"/>
        <v>217.5</v>
      </c>
      <c r="H683" s="13">
        <f t="shared" si="225"/>
        <v>39.462480555555601</v>
      </c>
      <c r="I683" s="14">
        <f t="shared" si="226"/>
        <v>52.600519444444402</v>
      </c>
      <c r="J683" s="29">
        <f t="shared" si="224"/>
        <v>0.46248055555560103</v>
      </c>
      <c r="K683" s="25">
        <f t="shared" si="227"/>
        <v>5830367.99922489</v>
      </c>
      <c r="L683" s="14">
        <f t="shared" si="229"/>
        <v>531335.91628769098</v>
      </c>
      <c r="M683" s="14">
        <f t="shared" si="242"/>
        <v>-5493.9140665996802</v>
      </c>
      <c r="N683" s="14">
        <f t="shared" si="243"/>
        <v>1859.08817373495</v>
      </c>
      <c r="O683" s="25">
        <f t="shared" si="230"/>
        <v>161.68447057838699</v>
      </c>
      <c r="P683" s="14">
        <f t="shared" si="244"/>
        <v>5799.9397073506698</v>
      </c>
      <c r="Q683" s="25">
        <f t="shared" si="237"/>
        <v>210.72818706950301</v>
      </c>
      <c r="R683" s="14">
        <f t="shared" si="245"/>
        <v>2.0821757337208102</v>
      </c>
      <c r="S683" s="27">
        <f t="shared" si="238"/>
        <v>163.32454000000001</v>
      </c>
      <c r="T683" s="27">
        <f t="shared" si="239"/>
        <v>1.89669666666667</v>
      </c>
      <c r="U683" s="16">
        <f t="shared" si="231"/>
        <v>-1.6400694216130201</v>
      </c>
      <c r="V683" s="16">
        <f t="shared" si="232"/>
        <v>0.18547906705414</v>
      </c>
      <c r="W683" s="56">
        <f t="shared" si="233"/>
        <v>58373.688000000002</v>
      </c>
      <c r="X683" s="51">
        <f t="shared" si="240"/>
        <v>69173.687999999995</v>
      </c>
      <c r="Y683" s="51">
        <f t="shared" si="241"/>
        <v>173.68799999999499</v>
      </c>
      <c r="Z683" s="52">
        <f t="shared" si="234"/>
        <v>-98.404165296781201</v>
      </c>
      <c r="AA683" s="52">
        <f t="shared" si="235"/>
        <v>11.1287440232484</v>
      </c>
      <c r="AB683" s="48">
        <f t="shared" si="236"/>
        <v>57.999397073506699</v>
      </c>
      <c r="AC683" s="48"/>
      <c r="AD683" s="48"/>
    </row>
    <row r="684" spans="1:30" x14ac:dyDescent="0.3">
      <c r="A684" s="10">
        <v>463911</v>
      </c>
      <c r="B684" s="10">
        <v>3115.998</v>
      </c>
      <c r="C684" s="10" t="s">
        <v>1364</v>
      </c>
      <c r="D684" s="10" t="s">
        <v>1365</v>
      </c>
      <c r="E684" s="10">
        <v>211</v>
      </c>
      <c r="F684" s="12">
        <f t="shared" si="228"/>
        <v>216.5</v>
      </c>
      <c r="H684" s="13">
        <f t="shared" si="225"/>
        <v>39.462438888888897</v>
      </c>
      <c r="I684" s="14">
        <f t="shared" si="226"/>
        <v>52.600583333333297</v>
      </c>
      <c r="J684" s="29">
        <f t="shared" si="224"/>
        <v>0.462438888888897</v>
      </c>
      <c r="K684" s="25">
        <f t="shared" si="227"/>
        <v>5830375.0906570097</v>
      </c>
      <c r="L684" s="14">
        <f t="shared" si="229"/>
        <v>531333.04754335806</v>
      </c>
      <c r="M684" s="14">
        <f t="shared" si="242"/>
        <v>-5486.8226344799596</v>
      </c>
      <c r="N684" s="14">
        <f t="shared" si="243"/>
        <v>1856.2194294020301</v>
      </c>
      <c r="O684" s="25">
        <f t="shared" si="230"/>
        <v>161.68886567660101</v>
      </c>
      <c r="P684" s="14">
        <f t="shared" si="244"/>
        <v>5792.3029264992001</v>
      </c>
      <c r="Q684" s="25">
        <f t="shared" si="237"/>
        <v>209.73513943902299</v>
      </c>
      <c r="R684" s="14">
        <f t="shared" si="245"/>
        <v>2.0750927453637402</v>
      </c>
      <c r="S684" s="27">
        <f t="shared" si="238"/>
        <v>163.32454000000001</v>
      </c>
      <c r="T684" s="27">
        <f t="shared" si="239"/>
        <v>1.89669666666667</v>
      </c>
      <c r="U684" s="16">
        <f t="shared" si="231"/>
        <v>-1.6356743233990001</v>
      </c>
      <c r="V684" s="16">
        <f t="shared" si="232"/>
        <v>0.17839607869707</v>
      </c>
      <c r="W684" s="56">
        <f t="shared" si="233"/>
        <v>58373.767999999996</v>
      </c>
      <c r="X684" s="51">
        <f t="shared" si="240"/>
        <v>69173.767999999996</v>
      </c>
      <c r="Y684" s="51">
        <f t="shared" si="241"/>
        <v>173.76799999999599</v>
      </c>
      <c r="Z684" s="52">
        <f t="shared" si="234"/>
        <v>-98.14045940394</v>
      </c>
      <c r="AA684" s="52">
        <f t="shared" si="235"/>
        <v>10.7037647218242</v>
      </c>
      <c r="AB684" s="48">
        <f t="shared" si="236"/>
        <v>57.923029264992003</v>
      </c>
      <c r="AC684" s="48"/>
      <c r="AD684" s="48"/>
    </row>
    <row r="685" spans="1:30" x14ac:dyDescent="0.3">
      <c r="A685" s="10">
        <v>463929</v>
      </c>
      <c r="B685" s="10">
        <v>3116.1179999999999</v>
      </c>
      <c r="C685" s="10" t="s">
        <v>1366</v>
      </c>
      <c r="D685" s="10" t="s">
        <v>1367</v>
      </c>
      <c r="E685" s="10">
        <v>211</v>
      </c>
      <c r="F685" s="12">
        <f t="shared" si="228"/>
        <v>216.5</v>
      </c>
      <c r="H685" s="13">
        <f t="shared" si="225"/>
        <v>39.462350000000001</v>
      </c>
      <c r="I685" s="14">
        <f t="shared" si="226"/>
        <v>52.600736111111097</v>
      </c>
      <c r="J685" s="29">
        <f t="shared" si="224"/>
        <v>0.46235000000000098</v>
      </c>
      <c r="K685" s="25">
        <f t="shared" si="227"/>
        <v>5830392.0531053301</v>
      </c>
      <c r="L685" s="14">
        <f t="shared" si="229"/>
        <v>531326.91582509398</v>
      </c>
      <c r="M685" s="14">
        <f t="shared" si="242"/>
        <v>-5469.8601861596098</v>
      </c>
      <c r="N685" s="14">
        <f t="shared" si="243"/>
        <v>1850.08771113795</v>
      </c>
      <c r="O685" s="25">
        <f t="shared" si="230"/>
        <v>161.69256183113799</v>
      </c>
      <c r="P685" s="14">
        <f t="shared" si="244"/>
        <v>5774.2700833125</v>
      </c>
      <c r="Q685" s="25">
        <f t="shared" si="237"/>
        <v>209.75151981950799</v>
      </c>
      <c r="R685" s="14">
        <f t="shared" si="245"/>
        <v>2.0817386788555101</v>
      </c>
      <c r="S685" s="27">
        <f t="shared" si="238"/>
        <v>163.32454000000001</v>
      </c>
      <c r="T685" s="27">
        <f t="shared" si="239"/>
        <v>1.89669666666667</v>
      </c>
      <c r="U685" s="16">
        <f t="shared" si="231"/>
        <v>-1.6319781688620201</v>
      </c>
      <c r="V685" s="16">
        <f t="shared" si="232"/>
        <v>0.18504201218884</v>
      </c>
      <c r="W685" s="56">
        <f t="shared" si="233"/>
        <v>58373.887999999999</v>
      </c>
      <c r="X685" s="51">
        <f t="shared" si="240"/>
        <v>69173.888000000006</v>
      </c>
      <c r="Y685" s="51">
        <f t="shared" si="241"/>
        <v>173.888000000006</v>
      </c>
      <c r="Z685" s="52">
        <f t="shared" si="234"/>
        <v>-97.918690131721206</v>
      </c>
      <c r="AA685" s="52">
        <f t="shared" si="235"/>
        <v>11.102520731330401</v>
      </c>
      <c r="AB685" s="48">
        <f t="shared" si="236"/>
        <v>57.742700833124999</v>
      </c>
      <c r="AC685" s="48"/>
      <c r="AD685" s="48"/>
    </row>
    <row r="686" spans="1:30" x14ac:dyDescent="0.3">
      <c r="A686" s="10">
        <v>463941</v>
      </c>
      <c r="B686" s="10">
        <v>3116.1979999999999</v>
      </c>
      <c r="C686" s="10" t="s">
        <v>1368</v>
      </c>
      <c r="D686" s="10" t="s">
        <v>1369</v>
      </c>
      <c r="E686" s="10">
        <v>211</v>
      </c>
      <c r="F686" s="12">
        <f t="shared" si="228"/>
        <v>216.5</v>
      </c>
      <c r="H686" s="13">
        <f t="shared" si="225"/>
        <v>39.462308333333297</v>
      </c>
      <c r="I686" s="14">
        <f t="shared" si="226"/>
        <v>52.600797222222198</v>
      </c>
      <c r="J686" s="29">
        <f t="shared" si="224"/>
        <v>0.46230833333329702</v>
      </c>
      <c r="K686" s="25">
        <f t="shared" si="227"/>
        <v>5830398.8354326701</v>
      </c>
      <c r="L686" s="14">
        <f t="shared" si="229"/>
        <v>531324.04908886703</v>
      </c>
      <c r="M686" s="14">
        <f t="shared" si="242"/>
        <v>-5463.0778588196199</v>
      </c>
      <c r="N686" s="14">
        <f t="shared" si="243"/>
        <v>1847.220974911</v>
      </c>
      <c r="O686" s="25">
        <f t="shared" si="230"/>
        <v>161.69795204835799</v>
      </c>
      <c r="P686" s="14">
        <f t="shared" si="244"/>
        <v>5766.9268264541297</v>
      </c>
      <c r="Q686" s="25">
        <f t="shared" si="237"/>
        <v>209.75817553333499</v>
      </c>
      <c r="R686" s="14">
        <f t="shared" si="245"/>
        <v>2.0844567784977199</v>
      </c>
      <c r="S686" s="27">
        <f t="shared" si="238"/>
        <v>163.32454000000001</v>
      </c>
      <c r="T686" s="27">
        <f t="shared" si="239"/>
        <v>1.89669666666667</v>
      </c>
      <c r="U686" s="16">
        <f t="shared" si="231"/>
        <v>-1.6265879516420201</v>
      </c>
      <c r="V686" s="16">
        <f t="shared" si="232"/>
        <v>0.18776011183104999</v>
      </c>
      <c r="W686" s="56">
        <f t="shared" si="233"/>
        <v>58373.968000000001</v>
      </c>
      <c r="X686" s="51">
        <f t="shared" si="240"/>
        <v>69173.967999999993</v>
      </c>
      <c r="Y686" s="51">
        <f t="shared" si="241"/>
        <v>173.967999999993</v>
      </c>
      <c r="Z686" s="52">
        <f t="shared" si="234"/>
        <v>-97.595277098521194</v>
      </c>
      <c r="AA686" s="52">
        <f t="shared" si="235"/>
        <v>11.265606709863</v>
      </c>
      <c r="AB686" s="48">
        <f t="shared" si="236"/>
        <v>57.669268264541302</v>
      </c>
      <c r="AC686" s="48"/>
      <c r="AD686" s="48"/>
    </row>
    <row r="687" spans="1:30" x14ac:dyDescent="0.3">
      <c r="A687" s="10">
        <v>463953</v>
      </c>
      <c r="B687" s="10">
        <v>3116.2779999999998</v>
      </c>
      <c r="C687" s="10" t="s">
        <v>1368</v>
      </c>
      <c r="D687" s="10" t="s">
        <v>1369</v>
      </c>
      <c r="E687" s="10">
        <v>210</v>
      </c>
      <c r="F687" s="12">
        <f t="shared" si="228"/>
        <v>215.5</v>
      </c>
      <c r="H687" s="13">
        <f t="shared" si="225"/>
        <v>39.462308333333297</v>
      </c>
      <c r="I687" s="14">
        <f t="shared" si="226"/>
        <v>52.600797222222198</v>
      </c>
      <c r="J687" s="29">
        <f t="shared" si="224"/>
        <v>0.46230833333329702</v>
      </c>
      <c r="K687" s="25">
        <f t="shared" si="227"/>
        <v>5830398.8354326701</v>
      </c>
      <c r="L687" s="14">
        <f t="shared" si="229"/>
        <v>531324.04908886703</v>
      </c>
      <c r="M687" s="14">
        <f t="shared" si="242"/>
        <v>-5463.0778588196199</v>
      </c>
      <c r="N687" s="14">
        <f t="shared" si="243"/>
        <v>1847.220974911</v>
      </c>
      <c r="O687" s="25">
        <f t="shared" si="230"/>
        <v>161.69795204835799</v>
      </c>
      <c r="P687" s="14">
        <f t="shared" si="244"/>
        <v>5766.9268264541297</v>
      </c>
      <c r="Q687" s="25">
        <f t="shared" si="237"/>
        <v>208.75817553333499</v>
      </c>
      <c r="R687" s="14">
        <f t="shared" si="245"/>
        <v>2.07451499523359</v>
      </c>
      <c r="S687" s="27">
        <f t="shared" si="238"/>
        <v>163.32454000000001</v>
      </c>
      <c r="T687" s="27">
        <f t="shared" si="239"/>
        <v>1.89669666666667</v>
      </c>
      <c r="U687" s="16">
        <f t="shared" si="231"/>
        <v>-1.6265879516420201</v>
      </c>
      <c r="V687" s="16">
        <f t="shared" si="232"/>
        <v>0.17781832856692001</v>
      </c>
      <c r="W687" s="56">
        <f t="shared" si="233"/>
        <v>58374.048000000003</v>
      </c>
      <c r="X687" s="51">
        <f t="shared" si="240"/>
        <v>69174.047999999995</v>
      </c>
      <c r="Y687" s="51">
        <f t="shared" si="241"/>
        <v>174.047999999995</v>
      </c>
      <c r="Z687" s="52">
        <f t="shared" si="234"/>
        <v>-97.595277098521194</v>
      </c>
      <c r="AA687" s="52">
        <f t="shared" si="235"/>
        <v>10.6690997140152</v>
      </c>
      <c r="AB687" s="48">
        <f t="shared" si="236"/>
        <v>57.669268264541302</v>
      </c>
      <c r="AC687" s="48"/>
      <c r="AD687" s="48"/>
    </row>
    <row r="688" spans="1:30" x14ac:dyDescent="0.3">
      <c r="A688" s="10">
        <v>463965</v>
      </c>
      <c r="B688" s="10">
        <v>3116.3580000000002</v>
      </c>
      <c r="C688" s="10" t="s">
        <v>1370</v>
      </c>
      <c r="D688" s="10" t="s">
        <v>1371</v>
      </c>
      <c r="E688" s="10">
        <v>210</v>
      </c>
      <c r="F688" s="12">
        <f t="shared" si="228"/>
        <v>215.5</v>
      </c>
      <c r="H688" s="13">
        <f t="shared" si="225"/>
        <v>39.462269444444402</v>
      </c>
      <c r="I688" s="14">
        <f t="shared" si="226"/>
        <v>52.600861111111101</v>
      </c>
      <c r="J688" s="29">
        <f t="shared" si="224"/>
        <v>0.46226944444440199</v>
      </c>
      <c r="K688" s="25">
        <f t="shared" si="227"/>
        <v>5830405.9280783096</v>
      </c>
      <c r="L688" s="14">
        <f t="shared" si="229"/>
        <v>531321.36858826701</v>
      </c>
      <c r="M688" s="14">
        <f t="shared" si="242"/>
        <v>-5455.9852131800699</v>
      </c>
      <c r="N688" s="14">
        <f t="shared" si="243"/>
        <v>1844.54047431098</v>
      </c>
      <c r="O688" s="25">
        <f t="shared" si="230"/>
        <v>161.70061226632501</v>
      </c>
      <c r="P688" s="14">
        <f t="shared" si="244"/>
        <v>5759.3492868388303</v>
      </c>
      <c r="Q688" s="25">
        <f t="shared" si="237"/>
        <v>208.76503471504199</v>
      </c>
      <c r="R688" s="14">
        <f t="shared" si="245"/>
        <v>2.0773138993839599</v>
      </c>
      <c r="S688" s="27">
        <f t="shared" si="238"/>
        <v>163.32454000000001</v>
      </c>
      <c r="T688" s="27">
        <f t="shared" si="239"/>
        <v>1.89669666666667</v>
      </c>
      <c r="U688" s="16">
        <f t="shared" si="231"/>
        <v>-1.623927733675</v>
      </c>
      <c r="V688" s="16">
        <f t="shared" si="232"/>
        <v>0.18061723271728999</v>
      </c>
      <c r="W688" s="56">
        <f t="shared" si="233"/>
        <v>58374.127999999997</v>
      </c>
      <c r="X688" s="51">
        <f t="shared" si="240"/>
        <v>69174.127999999997</v>
      </c>
      <c r="Y688" s="51">
        <f t="shared" si="241"/>
        <v>174.127999999997</v>
      </c>
      <c r="Z688" s="52">
        <f t="shared" si="234"/>
        <v>-97.435664020499999</v>
      </c>
      <c r="AA688" s="52">
        <f t="shared" si="235"/>
        <v>10.837033963037401</v>
      </c>
      <c r="AB688" s="48">
        <f t="shared" si="236"/>
        <v>57.593492868388303</v>
      </c>
      <c r="AC688" s="48"/>
      <c r="AD688" s="48"/>
    </row>
    <row r="689" spans="1:30" x14ac:dyDescent="0.3">
      <c r="A689" s="10">
        <v>463977</v>
      </c>
      <c r="B689" s="10">
        <v>3116.4380000000001</v>
      </c>
      <c r="C689" s="10" t="s">
        <v>1372</v>
      </c>
      <c r="D689" s="10" t="s">
        <v>1373</v>
      </c>
      <c r="E689" s="10">
        <v>210</v>
      </c>
      <c r="F689" s="12">
        <f t="shared" si="228"/>
        <v>215.5</v>
      </c>
      <c r="H689" s="13">
        <f t="shared" si="225"/>
        <v>39.462224999999997</v>
      </c>
      <c r="I689" s="14">
        <f t="shared" si="226"/>
        <v>52.600927777777798</v>
      </c>
      <c r="J689" s="29">
        <f t="shared" si="224"/>
        <v>0.462224999999997</v>
      </c>
      <c r="K689" s="25">
        <f t="shared" si="227"/>
        <v>5830413.3274232298</v>
      </c>
      <c r="L689" s="14">
        <f t="shared" si="229"/>
        <v>531318.30969657504</v>
      </c>
      <c r="M689" s="14">
        <f t="shared" si="242"/>
        <v>-5448.58586825989</v>
      </c>
      <c r="N689" s="14">
        <f t="shared" si="243"/>
        <v>1841.4815826190099</v>
      </c>
      <c r="O689" s="25">
        <f t="shared" si="230"/>
        <v>161.70587216602701</v>
      </c>
      <c r="P689" s="14">
        <f t="shared" si="244"/>
        <v>5751.3600463652401</v>
      </c>
      <c r="Q689" s="25">
        <f t="shared" si="237"/>
        <v>208.772256801629</v>
      </c>
      <c r="R689" s="14">
        <f t="shared" si="245"/>
        <v>2.0802727680634501</v>
      </c>
      <c r="S689" s="27">
        <f t="shared" si="238"/>
        <v>163.32454000000001</v>
      </c>
      <c r="T689" s="27">
        <f t="shared" si="239"/>
        <v>1.89669666666667</v>
      </c>
      <c r="U689" s="16">
        <f t="shared" si="231"/>
        <v>-1.6186678339730101</v>
      </c>
      <c r="V689" s="16">
        <f t="shared" si="232"/>
        <v>0.18357610139677999</v>
      </c>
      <c r="W689" s="56">
        <f t="shared" si="233"/>
        <v>58374.207999999999</v>
      </c>
      <c r="X689" s="51">
        <f t="shared" si="240"/>
        <v>69174.207999999999</v>
      </c>
      <c r="Y689" s="51">
        <f t="shared" si="241"/>
        <v>174.207999999999</v>
      </c>
      <c r="Z689" s="52">
        <f t="shared" si="234"/>
        <v>-97.120070038380604</v>
      </c>
      <c r="AA689" s="52">
        <f t="shared" si="235"/>
        <v>11.0145660838068</v>
      </c>
      <c r="AB689" s="48">
        <f t="shared" si="236"/>
        <v>57.513600463652402</v>
      </c>
      <c r="AC689" s="48"/>
      <c r="AD689" s="48"/>
    </row>
    <row r="690" spans="1:30" x14ac:dyDescent="0.3">
      <c r="A690" s="10">
        <v>463983</v>
      </c>
      <c r="B690" s="10">
        <v>3116.4780000000001</v>
      </c>
      <c r="C690" s="10" t="s">
        <v>1372</v>
      </c>
      <c r="D690" s="10" t="s">
        <v>1373</v>
      </c>
      <c r="E690" s="10">
        <v>210</v>
      </c>
      <c r="F690" s="12">
        <f t="shared" si="228"/>
        <v>215.5</v>
      </c>
      <c r="H690" s="13">
        <f t="shared" si="225"/>
        <v>39.462224999999997</v>
      </c>
      <c r="I690" s="14">
        <f t="shared" si="226"/>
        <v>52.600927777777798</v>
      </c>
      <c r="J690" s="29">
        <f t="shared" si="224"/>
        <v>0.462224999999997</v>
      </c>
      <c r="K690" s="25">
        <f t="shared" si="227"/>
        <v>5830413.3274232298</v>
      </c>
      <c r="L690" s="14">
        <f t="shared" si="229"/>
        <v>531318.30969657504</v>
      </c>
      <c r="M690" s="14">
        <f t="shared" si="242"/>
        <v>-5448.58586825989</v>
      </c>
      <c r="N690" s="14">
        <f t="shared" si="243"/>
        <v>1841.4815826190099</v>
      </c>
      <c r="O690" s="25">
        <f t="shared" si="230"/>
        <v>161.70587216602701</v>
      </c>
      <c r="P690" s="14">
        <f t="shared" si="244"/>
        <v>5751.3600463652401</v>
      </c>
      <c r="Q690" s="25">
        <f t="shared" si="237"/>
        <v>208.772256801629</v>
      </c>
      <c r="R690" s="14">
        <f t="shared" si="245"/>
        <v>2.0802727680634501</v>
      </c>
      <c r="S690" s="27">
        <f t="shared" si="238"/>
        <v>163.32454000000001</v>
      </c>
      <c r="T690" s="27">
        <f t="shared" si="239"/>
        <v>1.89669666666667</v>
      </c>
      <c r="U690" s="16">
        <f t="shared" si="231"/>
        <v>-1.6186678339730101</v>
      </c>
      <c r="V690" s="16">
        <f t="shared" si="232"/>
        <v>0.18357610139677999</v>
      </c>
      <c r="W690" s="56">
        <f t="shared" si="233"/>
        <v>58374.248</v>
      </c>
      <c r="X690" s="51">
        <f t="shared" si="240"/>
        <v>69174.248000000007</v>
      </c>
      <c r="Y690" s="51">
        <f t="shared" si="241"/>
        <v>174.24800000000701</v>
      </c>
      <c r="Z690" s="52">
        <f t="shared" si="234"/>
        <v>-97.120070038380604</v>
      </c>
      <c r="AA690" s="52">
        <f t="shared" si="235"/>
        <v>11.0145660838068</v>
      </c>
      <c r="AB690" s="48">
        <f t="shared" si="236"/>
        <v>57.513600463652402</v>
      </c>
      <c r="AC690" s="48"/>
      <c r="AD690" s="48"/>
    </row>
    <row r="691" spans="1:30" x14ac:dyDescent="0.3">
      <c r="A691" s="10">
        <v>463995</v>
      </c>
      <c r="B691" s="10">
        <v>3116.558</v>
      </c>
      <c r="C691" s="10" t="s">
        <v>68</v>
      </c>
      <c r="D691" s="10" t="s">
        <v>1374</v>
      </c>
      <c r="E691" s="10">
        <v>210</v>
      </c>
      <c r="F691" s="12">
        <f t="shared" si="228"/>
        <v>215.5</v>
      </c>
      <c r="H691" s="13">
        <f t="shared" si="225"/>
        <v>39.462202777777797</v>
      </c>
      <c r="I691" s="14">
        <f t="shared" si="226"/>
        <v>52.600991666666701</v>
      </c>
      <c r="J691" s="29">
        <f t="shared" si="224"/>
        <v>0.462202777777797</v>
      </c>
      <c r="K691" s="25">
        <f t="shared" si="227"/>
        <v>5830420.4273090595</v>
      </c>
      <c r="L691" s="14">
        <f t="shared" si="229"/>
        <v>531316.75846308202</v>
      </c>
      <c r="M691" s="14">
        <f t="shared" si="242"/>
        <v>-5441.4859824301602</v>
      </c>
      <c r="N691" s="14">
        <f t="shared" si="243"/>
        <v>1839.93034912599</v>
      </c>
      <c r="O691" s="25">
        <f t="shared" si="230"/>
        <v>161.69785568950701</v>
      </c>
      <c r="P691" s="14">
        <f t="shared" si="244"/>
        <v>5744.1373056899301</v>
      </c>
      <c r="Q691" s="25">
        <f t="shared" si="237"/>
        <v>208.77877736075399</v>
      </c>
      <c r="R691" s="14">
        <f t="shared" si="245"/>
        <v>2.0829547611499302</v>
      </c>
      <c r="S691" s="27">
        <f t="shared" si="238"/>
        <v>163.32454000000001</v>
      </c>
      <c r="T691" s="27">
        <f t="shared" si="239"/>
        <v>1.89669666666667</v>
      </c>
      <c r="U691" s="16">
        <f t="shared" si="231"/>
        <v>-1.626684310493</v>
      </c>
      <c r="V691" s="16">
        <f t="shared" si="232"/>
        <v>0.18625809448326</v>
      </c>
      <c r="W691" s="56">
        <f t="shared" si="233"/>
        <v>58374.328000000001</v>
      </c>
      <c r="X691" s="51">
        <f t="shared" si="240"/>
        <v>69174.327999999994</v>
      </c>
      <c r="Y691" s="51">
        <f t="shared" si="241"/>
        <v>174.32799999999401</v>
      </c>
      <c r="Z691" s="52">
        <f t="shared" si="234"/>
        <v>-97.601058629579995</v>
      </c>
      <c r="AA691" s="52">
        <f t="shared" si="235"/>
        <v>11.1754856689956</v>
      </c>
      <c r="AB691" s="48">
        <f t="shared" si="236"/>
        <v>57.441373056899302</v>
      </c>
      <c r="AC691" s="48"/>
      <c r="AD691" s="48"/>
    </row>
    <row r="692" spans="1:30" x14ac:dyDescent="0.3">
      <c r="A692" s="10">
        <v>464007</v>
      </c>
      <c r="B692" s="10">
        <v>3116.6379999999999</v>
      </c>
      <c r="C692" s="10" t="s">
        <v>1375</v>
      </c>
      <c r="D692" s="10" t="s">
        <v>1374</v>
      </c>
      <c r="E692" s="10">
        <v>209</v>
      </c>
      <c r="F692" s="12">
        <f t="shared" si="228"/>
        <v>214.5</v>
      </c>
      <c r="H692" s="13">
        <f t="shared" si="225"/>
        <v>39.462180555555598</v>
      </c>
      <c r="I692" s="14">
        <f t="shared" si="226"/>
        <v>52.600991666666701</v>
      </c>
      <c r="J692" s="29">
        <f t="shared" si="224"/>
        <v>0.462180555555598</v>
      </c>
      <c r="K692" s="25">
        <f t="shared" si="227"/>
        <v>5830420.4176598601</v>
      </c>
      <c r="L692" s="14">
        <f t="shared" si="229"/>
        <v>531315.25279489101</v>
      </c>
      <c r="M692" s="14">
        <f t="shared" si="242"/>
        <v>-5441.4956316296002</v>
      </c>
      <c r="N692" s="14">
        <f t="shared" si="243"/>
        <v>1838.42468093498</v>
      </c>
      <c r="O692" s="25">
        <f t="shared" si="230"/>
        <v>161.71211490501301</v>
      </c>
      <c r="P692" s="14">
        <f t="shared" si="244"/>
        <v>5743.6643370338898</v>
      </c>
      <c r="Q692" s="25">
        <f t="shared" si="237"/>
        <v>207.779204062769</v>
      </c>
      <c r="R692" s="14">
        <f t="shared" si="245"/>
        <v>2.0731485793469</v>
      </c>
      <c r="S692" s="27">
        <f t="shared" si="238"/>
        <v>163.32454000000001</v>
      </c>
      <c r="T692" s="27">
        <f t="shared" si="239"/>
        <v>1.89669666666667</v>
      </c>
      <c r="U692" s="16">
        <f t="shared" si="231"/>
        <v>-1.612425094987</v>
      </c>
      <c r="V692" s="16">
        <f t="shared" si="232"/>
        <v>0.17645191268023</v>
      </c>
      <c r="W692" s="56">
        <f t="shared" si="233"/>
        <v>58374.408000000003</v>
      </c>
      <c r="X692" s="51">
        <f t="shared" si="240"/>
        <v>69174.407999999996</v>
      </c>
      <c r="Y692" s="51">
        <f t="shared" si="241"/>
        <v>174.40799999999601</v>
      </c>
      <c r="Z692" s="52">
        <f t="shared" si="234"/>
        <v>-96.745505699220004</v>
      </c>
      <c r="AA692" s="52">
        <f t="shared" si="235"/>
        <v>10.587114760813799</v>
      </c>
      <c r="AB692" s="48">
        <f t="shared" si="236"/>
        <v>57.436643370338899</v>
      </c>
      <c r="AC692" s="48"/>
      <c r="AD692" s="48"/>
    </row>
    <row r="693" spans="1:30" x14ac:dyDescent="0.3">
      <c r="A693" s="10">
        <v>464025</v>
      </c>
      <c r="B693" s="10">
        <v>3116.7579999999998</v>
      </c>
      <c r="C693" s="10" t="s">
        <v>69</v>
      </c>
      <c r="D693" s="10" t="s">
        <v>1376</v>
      </c>
      <c r="E693" s="10">
        <v>209</v>
      </c>
      <c r="F693" s="12">
        <f t="shared" si="228"/>
        <v>214.5</v>
      </c>
      <c r="H693" s="13">
        <f t="shared" si="225"/>
        <v>39.462116666666702</v>
      </c>
      <c r="I693" s="14">
        <f t="shared" si="226"/>
        <v>52.601138888888897</v>
      </c>
      <c r="J693" s="29">
        <f t="shared" si="224"/>
        <v>0.46211666666670198</v>
      </c>
      <c r="K693" s="25">
        <f t="shared" si="227"/>
        <v>5830436.7727640001</v>
      </c>
      <c r="L693" s="14">
        <f t="shared" si="229"/>
        <v>531310.81902498205</v>
      </c>
      <c r="M693" s="14">
        <f t="shared" si="242"/>
        <v>-5425.1405274895897</v>
      </c>
      <c r="N693" s="14">
        <f t="shared" si="243"/>
        <v>1833.9909110260101</v>
      </c>
      <c r="O693" s="25">
        <f t="shared" si="230"/>
        <v>161.701765726378</v>
      </c>
      <c r="P693" s="14">
        <f t="shared" si="244"/>
        <v>5726.7505973925599</v>
      </c>
      <c r="Q693" s="25">
        <f t="shared" si="237"/>
        <v>207.79444016341401</v>
      </c>
      <c r="R693" s="14">
        <f t="shared" si="245"/>
        <v>2.0794267667227802</v>
      </c>
      <c r="S693" s="27">
        <f t="shared" si="238"/>
        <v>163.32454000000001</v>
      </c>
      <c r="T693" s="27">
        <f t="shared" si="239"/>
        <v>1.89669666666667</v>
      </c>
      <c r="U693" s="16">
        <f t="shared" si="231"/>
        <v>-1.6227742736220101</v>
      </c>
      <c r="V693" s="16">
        <f t="shared" si="232"/>
        <v>0.18273010005611001</v>
      </c>
      <c r="W693" s="56">
        <f t="shared" si="233"/>
        <v>58374.527999999998</v>
      </c>
      <c r="X693" s="51">
        <f t="shared" si="240"/>
        <v>69174.528000000006</v>
      </c>
      <c r="Y693" s="51">
        <f t="shared" si="241"/>
        <v>174.52800000000599</v>
      </c>
      <c r="Z693" s="52">
        <f t="shared" si="234"/>
        <v>-97.366456417320606</v>
      </c>
      <c r="AA693" s="52">
        <f t="shared" si="235"/>
        <v>10.963806003366599</v>
      </c>
      <c r="AB693" s="48">
        <f t="shared" si="236"/>
        <v>57.267505973925601</v>
      </c>
      <c r="AC693" s="48"/>
      <c r="AD693" s="48"/>
    </row>
    <row r="694" spans="1:30" x14ac:dyDescent="0.3">
      <c r="A694" s="10">
        <v>464037</v>
      </c>
      <c r="B694" s="10">
        <v>3116.8380000000002</v>
      </c>
      <c r="C694" s="10" t="s">
        <v>1377</v>
      </c>
      <c r="D694" s="10" t="s">
        <v>1378</v>
      </c>
      <c r="E694" s="10">
        <v>209</v>
      </c>
      <c r="F694" s="12">
        <f t="shared" si="228"/>
        <v>214.5</v>
      </c>
      <c r="H694" s="13">
        <f t="shared" si="225"/>
        <v>39.462072222222197</v>
      </c>
      <c r="I694" s="14">
        <f t="shared" si="226"/>
        <v>52.601205555555602</v>
      </c>
      <c r="J694" s="29">
        <f t="shared" si="224"/>
        <v>0.46207222222219702</v>
      </c>
      <c r="K694" s="25">
        <f t="shared" si="227"/>
        <v>5830444.1721157404</v>
      </c>
      <c r="L694" s="14">
        <f t="shared" si="229"/>
        <v>531307.76016785402</v>
      </c>
      <c r="M694" s="14">
        <f t="shared" si="242"/>
        <v>-5417.7411757493301</v>
      </c>
      <c r="N694" s="14">
        <f t="shared" si="243"/>
        <v>1830.93205389799</v>
      </c>
      <c r="O694" s="25">
        <f t="shared" si="230"/>
        <v>161.70705687058</v>
      </c>
      <c r="P694" s="14">
        <f t="shared" si="244"/>
        <v>5718.7613723078903</v>
      </c>
      <c r="Q694" s="25">
        <f t="shared" si="237"/>
        <v>207.801621329244</v>
      </c>
      <c r="R694" s="14">
        <f t="shared" si="245"/>
        <v>2.0824050417330602</v>
      </c>
      <c r="S694" s="27">
        <f t="shared" si="238"/>
        <v>163.32454000000001</v>
      </c>
      <c r="T694" s="27">
        <f t="shared" si="239"/>
        <v>1.89669666666667</v>
      </c>
      <c r="U694" s="16">
        <f t="shared" si="231"/>
        <v>-1.61748312942001</v>
      </c>
      <c r="V694" s="16">
        <f t="shared" si="232"/>
        <v>0.18570837506639001</v>
      </c>
      <c r="W694" s="56">
        <f t="shared" si="233"/>
        <v>58374.608</v>
      </c>
      <c r="X694" s="51">
        <f t="shared" si="240"/>
        <v>69174.607999999993</v>
      </c>
      <c r="Y694" s="51">
        <f t="shared" si="241"/>
        <v>174.60799999999301</v>
      </c>
      <c r="Z694" s="52">
        <f t="shared" si="234"/>
        <v>-97.048987765200593</v>
      </c>
      <c r="AA694" s="52">
        <f t="shared" si="235"/>
        <v>11.142502503983399</v>
      </c>
      <c r="AB694" s="48">
        <f t="shared" si="236"/>
        <v>57.187613723078897</v>
      </c>
      <c r="AC694" s="48"/>
      <c r="AD694" s="48"/>
    </row>
    <row r="695" spans="1:30" x14ac:dyDescent="0.3">
      <c r="A695" s="10">
        <v>464049</v>
      </c>
      <c r="B695" s="10">
        <v>3116.9180000000001</v>
      </c>
      <c r="C695" s="10" t="s">
        <v>1379</v>
      </c>
      <c r="D695" s="10" t="s">
        <v>1380</v>
      </c>
      <c r="E695" s="10">
        <v>208</v>
      </c>
      <c r="F695" s="12">
        <f t="shared" si="228"/>
        <v>213.5</v>
      </c>
      <c r="H695" s="13">
        <f t="shared" si="225"/>
        <v>39.4620305555556</v>
      </c>
      <c r="I695" s="14">
        <f t="shared" si="226"/>
        <v>52.601269444444398</v>
      </c>
      <c r="J695" s="29">
        <f t="shared" si="224"/>
        <v>0.46203055555560002</v>
      </c>
      <c r="K695" s="25">
        <f t="shared" si="227"/>
        <v>5830451.26356488</v>
      </c>
      <c r="L695" s="14">
        <f t="shared" si="229"/>
        <v>531304.89150742802</v>
      </c>
      <c r="M695" s="14">
        <f t="shared" si="242"/>
        <v>-5410.6497266096903</v>
      </c>
      <c r="N695" s="14">
        <f t="shared" si="243"/>
        <v>1828.0633934719899</v>
      </c>
      <c r="O695" s="25">
        <f t="shared" si="230"/>
        <v>161.711543790327</v>
      </c>
      <c r="P695" s="14">
        <f t="shared" si="244"/>
        <v>5711.1247784139596</v>
      </c>
      <c r="Q695" s="25">
        <f t="shared" si="237"/>
        <v>206.808476158898</v>
      </c>
      <c r="R695" s="14">
        <f t="shared" si="245"/>
        <v>2.0752206339242001</v>
      </c>
      <c r="S695" s="27">
        <f t="shared" si="238"/>
        <v>163.32454000000001</v>
      </c>
      <c r="T695" s="27">
        <f t="shared" si="239"/>
        <v>1.89669666666667</v>
      </c>
      <c r="U695" s="16">
        <f t="shared" si="231"/>
        <v>-1.6129962096730099</v>
      </c>
      <c r="V695" s="16">
        <f t="shared" si="232"/>
        <v>0.17852396725753</v>
      </c>
      <c r="W695" s="56">
        <f t="shared" si="233"/>
        <v>58374.688000000002</v>
      </c>
      <c r="X695" s="51">
        <f t="shared" si="240"/>
        <v>69174.687999999995</v>
      </c>
      <c r="Y695" s="51">
        <f t="shared" si="241"/>
        <v>174.68799999999499</v>
      </c>
      <c r="Z695" s="52">
        <f t="shared" si="234"/>
        <v>-96.779772580380595</v>
      </c>
      <c r="AA695" s="52">
        <f t="shared" si="235"/>
        <v>10.711438035451801</v>
      </c>
      <c r="AB695" s="48">
        <f t="shared" si="236"/>
        <v>57.1112477841396</v>
      </c>
      <c r="AC695" s="48"/>
      <c r="AD695" s="48"/>
    </row>
    <row r="696" spans="1:30" x14ac:dyDescent="0.3">
      <c r="A696" s="10">
        <v>464061</v>
      </c>
      <c r="B696" s="10">
        <v>3116.998</v>
      </c>
      <c r="C696" s="10" t="s">
        <v>1379</v>
      </c>
      <c r="D696" s="10" t="s">
        <v>1380</v>
      </c>
      <c r="E696" s="10">
        <v>208</v>
      </c>
      <c r="F696" s="12">
        <f t="shared" si="228"/>
        <v>213.5</v>
      </c>
      <c r="H696" s="13">
        <f t="shared" si="225"/>
        <v>39.4620305555556</v>
      </c>
      <c r="I696" s="14">
        <f t="shared" si="226"/>
        <v>52.601269444444398</v>
      </c>
      <c r="J696" s="29">
        <f t="shared" ref="J696:J759" si="246">H696-39</f>
        <v>0.46203055555560002</v>
      </c>
      <c r="K696" s="25">
        <f t="shared" si="227"/>
        <v>5830451.26356488</v>
      </c>
      <c r="L696" s="14">
        <f t="shared" si="229"/>
        <v>531304.89150742802</v>
      </c>
      <c r="M696" s="14">
        <f t="shared" si="242"/>
        <v>-5410.6497266096903</v>
      </c>
      <c r="N696" s="14">
        <f t="shared" si="243"/>
        <v>1828.0633934719899</v>
      </c>
      <c r="O696" s="25">
        <f t="shared" si="230"/>
        <v>161.711543790327</v>
      </c>
      <c r="P696" s="14">
        <f t="shared" si="244"/>
        <v>5711.1247784139596</v>
      </c>
      <c r="Q696" s="25">
        <f t="shared" si="237"/>
        <v>206.808476158898</v>
      </c>
      <c r="R696" s="14">
        <f t="shared" si="245"/>
        <v>2.0752206339242001</v>
      </c>
      <c r="S696" s="27">
        <f t="shared" si="238"/>
        <v>163.32454000000001</v>
      </c>
      <c r="T696" s="27">
        <f t="shared" si="239"/>
        <v>1.89669666666667</v>
      </c>
      <c r="U696" s="16">
        <f t="shared" si="231"/>
        <v>-1.6129962096730099</v>
      </c>
      <c r="V696" s="16">
        <f t="shared" si="232"/>
        <v>0.17852396725753</v>
      </c>
      <c r="W696" s="56">
        <f t="shared" si="233"/>
        <v>58374.767999999996</v>
      </c>
      <c r="X696" s="51">
        <f t="shared" si="240"/>
        <v>69174.767999999996</v>
      </c>
      <c r="Y696" s="51">
        <f t="shared" si="241"/>
        <v>174.76799999999599</v>
      </c>
      <c r="Z696" s="52">
        <f t="shared" si="234"/>
        <v>-96.779772580380595</v>
      </c>
      <c r="AA696" s="52">
        <f t="shared" si="235"/>
        <v>10.711438035451801</v>
      </c>
      <c r="AB696" s="48">
        <f t="shared" si="236"/>
        <v>57.1112477841396</v>
      </c>
      <c r="AC696" s="48"/>
      <c r="AD696" s="48"/>
    </row>
    <row r="697" spans="1:30" x14ac:dyDescent="0.3">
      <c r="A697" s="10">
        <v>464073</v>
      </c>
      <c r="B697" s="10">
        <v>3117.078</v>
      </c>
      <c r="C697" s="10" t="s">
        <v>1381</v>
      </c>
      <c r="D697" s="10" t="s">
        <v>1382</v>
      </c>
      <c r="E697" s="10">
        <v>208</v>
      </c>
      <c r="F697" s="12">
        <f t="shared" si="228"/>
        <v>213.5</v>
      </c>
      <c r="H697" s="13">
        <f t="shared" si="225"/>
        <v>39.461991666666698</v>
      </c>
      <c r="I697" s="14">
        <f t="shared" si="226"/>
        <v>52.601336111111102</v>
      </c>
      <c r="J697" s="29">
        <f t="shared" si="246"/>
        <v>0.461991666666698</v>
      </c>
      <c r="K697" s="25">
        <f t="shared" si="227"/>
        <v>5830458.6653316496</v>
      </c>
      <c r="L697" s="14">
        <f t="shared" si="229"/>
        <v>531302.20908211905</v>
      </c>
      <c r="M697" s="14">
        <f t="shared" si="242"/>
        <v>-5403.2479598401096</v>
      </c>
      <c r="N697" s="14">
        <f t="shared" si="243"/>
        <v>1825.38096816302</v>
      </c>
      <c r="O697" s="25">
        <f t="shared" si="230"/>
        <v>161.71327252329399</v>
      </c>
      <c r="P697" s="14">
        <f t="shared" si="244"/>
        <v>5703.2538251815604</v>
      </c>
      <c r="Q697" s="25">
        <f t="shared" si="237"/>
        <v>206.81553177112201</v>
      </c>
      <c r="R697" s="14">
        <f t="shared" si="245"/>
        <v>2.07815679090394</v>
      </c>
      <c r="S697" s="27">
        <f t="shared" si="238"/>
        <v>163.32454000000001</v>
      </c>
      <c r="T697" s="27">
        <f t="shared" si="239"/>
        <v>1.89669666666667</v>
      </c>
      <c r="U697" s="16">
        <f t="shared" si="231"/>
        <v>-1.61126747670602</v>
      </c>
      <c r="V697" s="16">
        <f t="shared" si="232"/>
        <v>0.18146012423727001</v>
      </c>
      <c r="W697" s="56">
        <f t="shared" si="233"/>
        <v>58374.847999999904</v>
      </c>
      <c r="X697" s="51">
        <f t="shared" si="240"/>
        <v>69174.847999999896</v>
      </c>
      <c r="Y697" s="51">
        <f t="shared" si="241"/>
        <v>174.84799999989599</v>
      </c>
      <c r="Z697" s="52">
        <f t="shared" si="234"/>
        <v>-96.676048602361206</v>
      </c>
      <c r="AA697" s="52">
        <f t="shared" si="235"/>
        <v>10.8876074542362</v>
      </c>
      <c r="AB697" s="48">
        <f t="shared" si="236"/>
        <v>57.032538251815602</v>
      </c>
      <c r="AC697" s="48"/>
      <c r="AD697" s="48"/>
    </row>
    <row r="698" spans="1:30" x14ac:dyDescent="0.3">
      <c r="A698" s="10">
        <v>464079</v>
      </c>
      <c r="B698" s="10">
        <v>3117.1179999999999</v>
      </c>
      <c r="C698" s="10" t="s">
        <v>1381</v>
      </c>
      <c r="D698" s="10" t="s">
        <v>1382</v>
      </c>
      <c r="E698" s="10">
        <v>208</v>
      </c>
      <c r="F698" s="12">
        <f t="shared" si="228"/>
        <v>213.5</v>
      </c>
      <c r="H698" s="13">
        <f t="shared" si="225"/>
        <v>39.461991666666698</v>
      </c>
      <c r="I698" s="14">
        <f t="shared" si="226"/>
        <v>52.601336111111102</v>
      </c>
      <c r="J698" s="29">
        <f t="shared" si="246"/>
        <v>0.461991666666698</v>
      </c>
      <c r="K698" s="25">
        <f t="shared" si="227"/>
        <v>5830458.6653316496</v>
      </c>
      <c r="L698" s="14">
        <f t="shared" si="229"/>
        <v>531302.20908211905</v>
      </c>
      <c r="M698" s="14">
        <f t="shared" si="242"/>
        <v>-5403.2479598401096</v>
      </c>
      <c r="N698" s="14">
        <f t="shared" si="243"/>
        <v>1825.38096816302</v>
      </c>
      <c r="O698" s="25">
        <f t="shared" si="230"/>
        <v>161.71327252329399</v>
      </c>
      <c r="P698" s="14">
        <f t="shared" si="244"/>
        <v>5703.2538251815604</v>
      </c>
      <c r="Q698" s="25">
        <f t="shared" si="237"/>
        <v>206.81553177112201</v>
      </c>
      <c r="R698" s="14">
        <f t="shared" si="245"/>
        <v>2.07815679090394</v>
      </c>
      <c r="S698" s="27">
        <f t="shared" si="238"/>
        <v>163.32454000000001</v>
      </c>
      <c r="T698" s="27">
        <f t="shared" si="239"/>
        <v>1.89669666666667</v>
      </c>
      <c r="U698" s="16">
        <f t="shared" si="231"/>
        <v>-1.61126747670602</v>
      </c>
      <c r="V698" s="16">
        <f t="shared" si="232"/>
        <v>0.18146012423727001</v>
      </c>
      <c r="W698" s="56">
        <f t="shared" si="233"/>
        <v>58374.887999999999</v>
      </c>
      <c r="X698" s="51">
        <f t="shared" si="240"/>
        <v>69174.888000000006</v>
      </c>
      <c r="Y698" s="51">
        <f t="shared" si="241"/>
        <v>174.888000000006</v>
      </c>
      <c r="Z698" s="52">
        <f t="shared" si="234"/>
        <v>-96.676048602361206</v>
      </c>
      <c r="AA698" s="52">
        <f t="shared" si="235"/>
        <v>10.8876074542362</v>
      </c>
      <c r="AB698" s="48">
        <f t="shared" si="236"/>
        <v>57.032538251815602</v>
      </c>
      <c r="AC698" s="48"/>
      <c r="AD698" s="48"/>
    </row>
    <row r="699" spans="1:30" x14ac:dyDescent="0.3">
      <c r="A699" s="10">
        <v>464091</v>
      </c>
      <c r="B699" s="10">
        <v>3117.1979999999999</v>
      </c>
      <c r="C699" s="10" t="s">
        <v>1383</v>
      </c>
      <c r="D699" s="10" t="s">
        <v>1384</v>
      </c>
      <c r="E699" s="10">
        <v>208</v>
      </c>
      <c r="F699" s="12">
        <f t="shared" si="228"/>
        <v>213.5</v>
      </c>
      <c r="H699" s="13">
        <f t="shared" si="225"/>
        <v>39.461944444444399</v>
      </c>
      <c r="I699" s="14">
        <f t="shared" si="226"/>
        <v>52.601422222222197</v>
      </c>
      <c r="J699" s="29">
        <f t="shared" si="246"/>
        <v>0.46194444444439903</v>
      </c>
      <c r="K699" s="25">
        <f t="shared" si="227"/>
        <v>5830468.2272552699</v>
      </c>
      <c r="L699" s="14">
        <f t="shared" si="229"/>
        <v>531298.94818510104</v>
      </c>
      <c r="M699" s="14">
        <f t="shared" si="242"/>
        <v>-5393.6860362198204</v>
      </c>
      <c r="N699" s="14">
        <f t="shared" si="243"/>
        <v>1822.1200711450001</v>
      </c>
      <c r="O699" s="25">
        <f t="shared" si="230"/>
        <v>161.71356418012601</v>
      </c>
      <c r="P699" s="14">
        <f t="shared" si="244"/>
        <v>5693.1512021886601</v>
      </c>
      <c r="Q699" s="25">
        <f t="shared" si="237"/>
        <v>206.82457361701</v>
      </c>
      <c r="R699" s="14">
        <f t="shared" si="245"/>
        <v>2.0819372055946199</v>
      </c>
      <c r="S699" s="27">
        <f t="shared" si="238"/>
        <v>163.32454000000001</v>
      </c>
      <c r="T699" s="27">
        <f t="shared" si="239"/>
        <v>1.89669666666667</v>
      </c>
      <c r="U699" s="16">
        <f t="shared" si="231"/>
        <v>-1.6109758198740001</v>
      </c>
      <c r="V699" s="16">
        <f t="shared" si="232"/>
        <v>0.18524053892795</v>
      </c>
      <c r="W699" s="56">
        <f t="shared" si="233"/>
        <v>58374.968000000001</v>
      </c>
      <c r="X699" s="51">
        <f t="shared" si="240"/>
        <v>69174.967999999993</v>
      </c>
      <c r="Y699" s="51">
        <f t="shared" si="241"/>
        <v>174.967999999993</v>
      </c>
      <c r="Z699" s="52">
        <f t="shared" si="234"/>
        <v>-96.658549192440006</v>
      </c>
      <c r="AA699" s="52">
        <f t="shared" si="235"/>
        <v>11.114432335677</v>
      </c>
      <c r="AB699" s="48">
        <f t="shared" si="236"/>
        <v>56.931512021886597</v>
      </c>
      <c r="AC699" s="48"/>
      <c r="AD699" s="48"/>
    </row>
    <row r="700" spans="1:30" x14ac:dyDescent="0.3">
      <c r="A700" s="10">
        <v>464103</v>
      </c>
      <c r="B700" s="10">
        <v>3117.2779999999998</v>
      </c>
      <c r="C700" s="10" t="s">
        <v>1385</v>
      </c>
      <c r="D700" s="10" t="s">
        <v>1386</v>
      </c>
      <c r="E700" s="10">
        <v>207</v>
      </c>
      <c r="F700" s="12">
        <f t="shared" si="228"/>
        <v>212.5</v>
      </c>
      <c r="H700" s="13">
        <f t="shared" si="225"/>
        <v>39.4619</v>
      </c>
      <c r="I700" s="14">
        <f t="shared" si="226"/>
        <v>52.601483333333299</v>
      </c>
      <c r="J700" s="29">
        <f t="shared" si="246"/>
        <v>0.46189999999999998</v>
      </c>
      <c r="K700" s="25">
        <f t="shared" si="227"/>
        <v>5830475.0083940998</v>
      </c>
      <c r="L700" s="14">
        <f t="shared" si="229"/>
        <v>531295.89332436805</v>
      </c>
      <c r="M700" s="14">
        <f t="shared" si="242"/>
        <v>-5386.9048973899298</v>
      </c>
      <c r="N700" s="14">
        <f t="shared" si="243"/>
        <v>1819.06521041202</v>
      </c>
      <c r="O700" s="25">
        <f t="shared" si="230"/>
        <v>161.72085834220201</v>
      </c>
      <c r="P700" s="14">
        <f t="shared" si="244"/>
        <v>5685.7490811022399</v>
      </c>
      <c r="Q700" s="25">
        <f t="shared" si="237"/>
        <v>205.83118833798201</v>
      </c>
      <c r="R700" s="14">
        <f t="shared" si="245"/>
        <v>2.0746317924364499</v>
      </c>
      <c r="S700" s="27">
        <f t="shared" si="238"/>
        <v>163.32454000000001</v>
      </c>
      <c r="T700" s="27">
        <f t="shared" si="239"/>
        <v>1.89669666666667</v>
      </c>
      <c r="U700" s="16">
        <f t="shared" si="231"/>
        <v>-1.60368165779801</v>
      </c>
      <c r="V700" s="16">
        <f t="shared" si="232"/>
        <v>0.17793512576977999</v>
      </c>
      <c r="W700" s="56">
        <f t="shared" si="233"/>
        <v>58375.048000000003</v>
      </c>
      <c r="X700" s="51">
        <f t="shared" si="240"/>
        <v>69175.047999999995</v>
      </c>
      <c r="Y700" s="51">
        <f t="shared" si="241"/>
        <v>175.047999999995</v>
      </c>
      <c r="Z700" s="52">
        <f t="shared" si="234"/>
        <v>-96.220899467880599</v>
      </c>
      <c r="AA700" s="52">
        <f t="shared" si="235"/>
        <v>10.676107546186801</v>
      </c>
      <c r="AB700" s="48">
        <f t="shared" si="236"/>
        <v>56.857490811022402</v>
      </c>
      <c r="AC700" s="48"/>
      <c r="AD700" s="48"/>
    </row>
    <row r="701" spans="1:30" x14ac:dyDescent="0.3">
      <c r="A701" s="10">
        <v>464121</v>
      </c>
      <c r="B701" s="10">
        <v>3117.3980000000001</v>
      </c>
      <c r="C701" s="10" t="s">
        <v>1387</v>
      </c>
      <c r="D701" s="10" t="s">
        <v>1388</v>
      </c>
      <c r="E701" s="10">
        <v>207</v>
      </c>
      <c r="F701" s="12">
        <f t="shared" si="228"/>
        <v>212.5</v>
      </c>
      <c r="H701" s="13">
        <f t="shared" si="225"/>
        <v>39.461861111111098</v>
      </c>
      <c r="I701" s="14">
        <f t="shared" si="226"/>
        <v>52.601547222222202</v>
      </c>
      <c r="J701" s="29">
        <f t="shared" si="246"/>
        <v>0.46186111111109801</v>
      </c>
      <c r="K701" s="25">
        <f t="shared" si="227"/>
        <v>5830482.1010557003</v>
      </c>
      <c r="L701" s="14">
        <f t="shared" si="229"/>
        <v>531293.21290473</v>
      </c>
      <c r="M701" s="14">
        <f t="shared" si="242"/>
        <v>-5379.8122357893699</v>
      </c>
      <c r="N701" s="14">
        <f t="shared" si="243"/>
        <v>1816.38479077396</v>
      </c>
      <c r="O701" s="25">
        <f t="shared" si="230"/>
        <v>161.723586334608</v>
      </c>
      <c r="P701" s="14">
        <f t="shared" si="244"/>
        <v>5678.1716600067602</v>
      </c>
      <c r="Q701" s="25">
        <f t="shared" si="237"/>
        <v>205.83795079835099</v>
      </c>
      <c r="R701" s="14">
        <f t="shared" si="245"/>
        <v>2.0774698471233002</v>
      </c>
      <c r="S701" s="27">
        <f t="shared" si="238"/>
        <v>163.32454000000001</v>
      </c>
      <c r="T701" s="27">
        <f t="shared" si="239"/>
        <v>1.89669666666667</v>
      </c>
      <c r="U701" s="16">
        <f t="shared" si="231"/>
        <v>-1.60095366539201</v>
      </c>
      <c r="V701" s="16">
        <f t="shared" si="232"/>
        <v>0.18077318045662999</v>
      </c>
      <c r="W701" s="56">
        <f t="shared" si="233"/>
        <v>58375.167999999998</v>
      </c>
      <c r="X701" s="51">
        <f t="shared" si="240"/>
        <v>69175.168000000005</v>
      </c>
      <c r="Y701" s="51">
        <f t="shared" si="241"/>
        <v>175.16800000000501</v>
      </c>
      <c r="Z701" s="52">
        <f t="shared" si="234"/>
        <v>-96.057219923520606</v>
      </c>
      <c r="AA701" s="52">
        <f t="shared" si="235"/>
        <v>10.8463908273978</v>
      </c>
      <c r="AB701" s="48">
        <f t="shared" si="236"/>
        <v>56.781716600067597</v>
      </c>
      <c r="AC701" s="48"/>
      <c r="AD701" s="48"/>
    </row>
    <row r="702" spans="1:30" ht="15" thickBot="1" x14ac:dyDescent="0.35">
      <c r="A702" s="10">
        <v>464133</v>
      </c>
      <c r="B702" s="10">
        <v>3117.4780000000001</v>
      </c>
      <c r="C702" s="10" t="s">
        <v>1389</v>
      </c>
      <c r="D702" s="10" t="s">
        <v>1390</v>
      </c>
      <c r="E702" s="10">
        <v>207</v>
      </c>
      <c r="F702" s="12">
        <f t="shared" si="228"/>
        <v>212.5</v>
      </c>
      <c r="H702" s="13">
        <f t="shared" si="225"/>
        <v>39.461816666666699</v>
      </c>
      <c r="I702" s="14">
        <f t="shared" si="226"/>
        <v>52.601613888888899</v>
      </c>
      <c r="J702" s="29">
        <f t="shared" si="246"/>
        <v>0.46181666666669902</v>
      </c>
      <c r="K702" s="25">
        <f t="shared" si="227"/>
        <v>5830489.5004187599</v>
      </c>
      <c r="L702" s="14">
        <f t="shared" si="229"/>
        <v>531290.15410160995</v>
      </c>
      <c r="M702" s="14">
        <f t="shared" si="242"/>
        <v>-5372.4128727298203</v>
      </c>
      <c r="N702" s="14">
        <f t="shared" si="243"/>
        <v>1813.32598765392</v>
      </c>
      <c r="O702" s="25">
        <f t="shared" si="230"/>
        <v>161.728953001218</v>
      </c>
      <c r="P702" s="14">
        <f t="shared" si="244"/>
        <v>5670.1826436697902</v>
      </c>
      <c r="Q702" s="25">
        <f t="shared" si="237"/>
        <v>205.84507081913401</v>
      </c>
      <c r="R702" s="14">
        <f t="shared" si="245"/>
        <v>2.08047018244786</v>
      </c>
      <c r="S702" s="27">
        <f t="shared" si="238"/>
        <v>163.32454000000001</v>
      </c>
      <c r="T702" s="27">
        <f t="shared" si="239"/>
        <v>1.89669666666667</v>
      </c>
      <c r="U702" s="16">
        <f t="shared" si="231"/>
        <v>-1.5955869987820099</v>
      </c>
      <c r="V702" s="16">
        <f t="shared" si="232"/>
        <v>0.18377351578119</v>
      </c>
      <c r="W702" s="56">
        <f t="shared" si="233"/>
        <v>58375.248</v>
      </c>
      <c r="X702" s="51">
        <f t="shared" si="240"/>
        <v>69175.248000000007</v>
      </c>
      <c r="Y702" s="51">
        <f t="shared" si="241"/>
        <v>175.24800000000701</v>
      </c>
      <c r="Z702" s="52">
        <f t="shared" si="234"/>
        <v>-95.735219926920607</v>
      </c>
      <c r="AA702" s="52">
        <f t="shared" si="235"/>
        <v>11.026410946871399</v>
      </c>
      <c r="AB702" s="48">
        <f t="shared" si="236"/>
        <v>56.7018264366979</v>
      </c>
      <c r="AC702" s="48"/>
      <c r="AD702" s="48"/>
    </row>
    <row r="703" spans="1:30" s="81" customFormat="1" ht="15" thickBot="1" x14ac:dyDescent="0.35">
      <c r="A703" s="10">
        <v>464145</v>
      </c>
      <c r="B703" s="10">
        <v>3117.558</v>
      </c>
      <c r="C703" s="10" t="s">
        <v>1391</v>
      </c>
      <c r="D703" s="10" t="s">
        <v>1392</v>
      </c>
      <c r="E703" s="10">
        <v>206</v>
      </c>
      <c r="F703" s="88">
        <f t="shared" si="228"/>
        <v>211.5</v>
      </c>
      <c r="G703" s="88"/>
      <c r="H703" s="89">
        <f t="shared" si="225"/>
        <v>39.461775000000003</v>
      </c>
      <c r="I703" s="90">
        <f t="shared" si="226"/>
        <v>52.601705555555597</v>
      </c>
      <c r="J703" s="91">
        <f t="shared" si="246"/>
        <v>0.46177500000000299</v>
      </c>
      <c r="K703" s="90">
        <f t="shared" si="227"/>
        <v>5830499.68298137</v>
      </c>
      <c r="L703" s="90">
        <f t="shared" si="229"/>
        <v>531287.26570043596</v>
      </c>
      <c r="M703" s="90">
        <f t="shared" si="242"/>
        <v>-5362.2303101196803</v>
      </c>
      <c r="N703" s="90">
        <f t="shared" si="243"/>
        <v>1810.4375864799399</v>
      </c>
      <c r="O703" s="90">
        <f t="shared" si="230"/>
        <v>161.72369206079901</v>
      </c>
      <c r="P703" s="90">
        <f t="shared" si="244"/>
        <v>5659.6111309263597</v>
      </c>
      <c r="Q703" s="90">
        <f t="shared" si="237"/>
        <v>204.85447701893699</v>
      </c>
      <c r="R703" s="90">
        <f t="shared" si="245"/>
        <v>2.0743229711989799</v>
      </c>
      <c r="S703" s="92">
        <f t="shared" si="238"/>
        <v>163.32454000000001</v>
      </c>
      <c r="T703" s="92">
        <f t="shared" si="239"/>
        <v>1.89669666666667</v>
      </c>
      <c r="U703" s="93">
        <f t="shared" si="231"/>
        <v>-1.600847939201</v>
      </c>
      <c r="V703" s="93">
        <f t="shared" si="232"/>
        <v>0.17762630453230999</v>
      </c>
      <c r="W703" s="94">
        <f t="shared" si="233"/>
        <v>58375.328000000001</v>
      </c>
      <c r="X703" s="51">
        <f t="shared" si="240"/>
        <v>69175.327999999994</v>
      </c>
      <c r="Y703" s="95">
        <f t="shared" si="241"/>
        <v>175.32799999999401</v>
      </c>
      <c r="Z703" s="96">
        <f t="shared" si="234"/>
        <v>-96.050876352060001</v>
      </c>
      <c r="AA703" s="96">
        <f t="shared" si="235"/>
        <v>10.657578271938601</v>
      </c>
      <c r="AB703" s="84">
        <f t="shared" si="236"/>
        <v>56.596111309263598</v>
      </c>
      <c r="AC703" s="84"/>
      <c r="AD703" s="84"/>
    </row>
    <row r="704" spans="1:30" x14ac:dyDescent="0.3">
      <c r="A704" s="10">
        <v>464157</v>
      </c>
      <c r="B704" s="10">
        <v>3117.6379999999999</v>
      </c>
      <c r="C704" s="10" t="s">
        <v>1393</v>
      </c>
      <c r="D704" s="10" t="s">
        <v>1394</v>
      </c>
      <c r="E704" s="10">
        <v>206</v>
      </c>
      <c r="F704" s="12">
        <f t="shared" si="228"/>
        <v>211.5</v>
      </c>
      <c r="H704" s="13">
        <f t="shared" si="225"/>
        <v>39.461752777777797</v>
      </c>
      <c r="I704" s="14">
        <f t="shared" si="226"/>
        <v>52.601763888888897</v>
      </c>
      <c r="J704" s="29">
        <f t="shared" si="246"/>
        <v>0.461752777777797</v>
      </c>
      <c r="K704" s="25">
        <f t="shared" si="227"/>
        <v>5830506.1646571402</v>
      </c>
      <c r="L704" s="14">
        <f t="shared" si="229"/>
        <v>531285.718495665</v>
      </c>
      <c r="M704" s="14">
        <f t="shared" si="242"/>
        <v>-5355.7486343495502</v>
      </c>
      <c r="N704" s="14">
        <f t="shared" si="243"/>
        <v>1808.8903817089699</v>
      </c>
      <c r="O704" s="25">
        <f t="shared" si="230"/>
        <v>161.71753476180001</v>
      </c>
      <c r="P704" s="14">
        <f t="shared" si="244"/>
        <v>5652.9751323861601</v>
      </c>
      <c r="Q704" s="25">
        <f t="shared" si="237"/>
        <v>204.86037255471501</v>
      </c>
      <c r="R704" s="14">
        <f t="shared" si="245"/>
        <v>2.0768188681479902</v>
      </c>
      <c r="S704" s="27">
        <f t="shared" si="238"/>
        <v>163.32454000000001</v>
      </c>
      <c r="T704" s="27">
        <f t="shared" si="239"/>
        <v>1.89669666666667</v>
      </c>
      <c r="U704" s="16">
        <f t="shared" si="231"/>
        <v>-1.6070052382</v>
      </c>
      <c r="V704" s="16">
        <f t="shared" si="232"/>
        <v>0.18012220148131999</v>
      </c>
      <c r="W704" s="56">
        <f t="shared" si="233"/>
        <v>58375.408000000003</v>
      </c>
      <c r="X704" s="51">
        <f t="shared" si="240"/>
        <v>69175.407999999996</v>
      </c>
      <c r="Y704" s="51">
        <f t="shared" si="241"/>
        <v>175.40799999999601</v>
      </c>
      <c r="Z704" s="52">
        <f t="shared" si="234"/>
        <v>-96.420314292</v>
      </c>
      <c r="AA704" s="52">
        <f t="shared" si="235"/>
        <v>10.8073320888792</v>
      </c>
      <c r="AB704" s="48">
        <f t="shared" si="236"/>
        <v>56.529751323861603</v>
      </c>
      <c r="AC704" s="48"/>
      <c r="AD704" s="48"/>
    </row>
    <row r="705" spans="1:30" x14ac:dyDescent="0.3">
      <c r="A705" s="10">
        <v>464169</v>
      </c>
      <c r="B705" s="10">
        <v>3117.7179999999998</v>
      </c>
      <c r="C705" s="10" t="s">
        <v>361</v>
      </c>
      <c r="D705" s="10" t="s">
        <v>1395</v>
      </c>
      <c r="E705" s="10">
        <v>207</v>
      </c>
      <c r="F705" s="12">
        <f t="shared" si="228"/>
        <v>212.5</v>
      </c>
      <c r="H705" s="13">
        <f t="shared" si="225"/>
        <v>39.461708333333299</v>
      </c>
      <c r="I705" s="14">
        <f t="shared" si="226"/>
        <v>52.601830555555601</v>
      </c>
      <c r="J705" s="29">
        <f t="shared" si="246"/>
        <v>0.46170833333329903</v>
      </c>
      <c r="K705" s="25">
        <f t="shared" si="227"/>
        <v>5830513.5640250603</v>
      </c>
      <c r="L705" s="14">
        <f t="shared" si="229"/>
        <v>531282.65971838997</v>
      </c>
      <c r="M705" s="14">
        <f t="shared" si="242"/>
        <v>-5348.3492664294299</v>
      </c>
      <c r="N705" s="14">
        <f t="shared" si="243"/>
        <v>1805.8316044339399</v>
      </c>
      <c r="O705" s="25">
        <f t="shared" si="230"/>
        <v>161.72291655389401</v>
      </c>
      <c r="P705" s="14">
        <f t="shared" si="244"/>
        <v>5644.9860636930398</v>
      </c>
      <c r="Q705" s="25">
        <f t="shared" si="237"/>
        <v>205.867461004906</v>
      </c>
      <c r="R705" s="14">
        <f t="shared" si="245"/>
        <v>2.0899879483677202</v>
      </c>
      <c r="S705" s="27">
        <f t="shared" si="238"/>
        <v>163.32454000000001</v>
      </c>
      <c r="T705" s="27">
        <f t="shared" si="239"/>
        <v>1.89669666666667</v>
      </c>
      <c r="U705" s="16">
        <f t="shared" si="231"/>
        <v>-1.6016234461059999</v>
      </c>
      <c r="V705" s="16">
        <f t="shared" si="232"/>
        <v>0.19329128170105001</v>
      </c>
      <c r="W705" s="56">
        <f t="shared" si="233"/>
        <v>58375.487999999998</v>
      </c>
      <c r="X705" s="51">
        <f t="shared" si="240"/>
        <v>69175.487999999998</v>
      </c>
      <c r="Y705" s="51">
        <f t="shared" si="241"/>
        <v>175.48799999999801</v>
      </c>
      <c r="Z705" s="52">
        <f t="shared" si="234"/>
        <v>-96.097406766359995</v>
      </c>
      <c r="AA705" s="52">
        <f t="shared" si="235"/>
        <v>11.597476902063001</v>
      </c>
      <c r="AB705" s="48">
        <f t="shared" si="236"/>
        <v>56.449860636930403</v>
      </c>
      <c r="AC705" s="48"/>
      <c r="AD705" s="48"/>
    </row>
    <row r="706" spans="1:30" x14ac:dyDescent="0.3">
      <c r="A706" s="10">
        <v>464175</v>
      </c>
      <c r="B706" s="10">
        <v>3117.7579999999998</v>
      </c>
      <c r="C706" s="10" t="s">
        <v>361</v>
      </c>
      <c r="D706" s="10" t="s">
        <v>1395</v>
      </c>
      <c r="E706" s="10">
        <v>207</v>
      </c>
      <c r="F706" s="12">
        <f t="shared" si="228"/>
        <v>212.5</v>
      </c>
      <c r="H706" s="13">
        <f t="shared" ref="H706:H769" si="247">MID(C706,4,2)+MID(C706,7,2)/60+MID(C706,10,5)/3600</f>
        <v>39.461708333333299</v>
      </c>
      <c r="I706" s="14">
        <f t="shared" ref="I706:I769" si="248">MID(D706,4,2)+MID(D706,7,2)/60+MID(D706,10,5)/3600</f>
        <v>52.601830555555601</v>
      </c>
      <c r="J706" s="29">
        <f t="shared" si="246"/>
        <v>0.46170833333329903</v>
      </c>
      <c r="K706" s="25">
        <f t="shared" ref="K706:K769" si="249">6367558.4968*RADIANS(I706)-SIN(RADIANS(2*I706))*(16002.89+66.9607*(SIN(RADIANS(I706)))^2+0.3515*(SIN(RADIANS(I706)))^4)+(RADIANS(J706))^2*SIN(RADIANS(2*I706))*(1594561.25+5336.535*(SIN(RADIANS(I706)))^2+26.79*(SIN(RADIANS(I706)))^4+0.149*(SIN(RADIANS(I706)))^6)+(RADIANS(J706))^4*SIN(RADIANS(2*I706))*(672483.4-811219.9*(SIN(RADIANS(I706)))^2+5420*(SIN(RADIANS(I706)))^4-10.6*(SIN(RADIANS(I706)))^6)+(RADIANS(J706))^6*SIN(RADIANS(I706*2))*(278194-830174*(SIN(RADIANS(I706)))^2+572434*(SIN(RADIANS(I706)))^4-16010*(SIN(RADIANS(I706)))^6)+(RADIANS(J706))^8*SIN(RADIANS(2*I706))*(109500-574700*(SIN(RADIANS(I706)))^2+863700*(SIN(RADIANS(I706)))^4-398600*(SIN(RADIANS(I706)))^6)</f>
        <v>5830513.5640250603</v>
      </c>
      <c r="L706" s="14">
        <f t="shared" si="229"/>
        <v>531282.65971838997</v>
      </c>
      <c r="M706" s="14">
        <f t="shared" si="242"/>
        <v>-5348.3492664294299</v>
      </c>
      <c r="N706" s="14">
        <f t="shared" si="243"/>
        <v>1805.8316044339399</v>
      </c>
      <c r="O706" s="25">
        <f t="shared" si="230"/>
        <v>161.72291655389401</v>
      </c>
      <c r="P706" s="14">
        <f t="shared" si="244"/>
        <v>5644.9860636930398</v>
      </c>
      <c r="Q706" s="25">
        <f t="shared" si="237"/>
        <v>205.867461004906</v>
      </c>
      <c r="R706" s="14">
        <f t="shared" si="245"/>
        <v>2.0899879483677202</v>
      </c>
      <c r="S706" s="27">
        <f t="shared" si="238"/>
        <v>163.32454000000001</v>
      </c>
      <c r="T706" s="27">
        <f t="shared" si="239"/>
        <v>1.89669666666667</v>
      </c>
      <c r="U706" s="16">
        <f t="shared" si="231"/>
        <v>-1.6016234461059999</v>
      </c>
      <c r="V706" s="16">
        <f t="shared" si="232"/>
        <v>0.19329128170105001</v>
      </c>
      <c r="W706" s="56">
        <f t="shared" si="233"/>
        <v>58375.527999999998</v>
      </c>
      <c r="X706" s="51">
        <f t="shared" si="240"/>
        <v>69175.528000000006</v>
      </c>
      <c r="Y706" s="51">
        <f t="shared" si="241"/>
        <v>175.52800000000599</v>
      </c>
      <c r="Z706" s="52">
        <f t="shared" si="234"/>
        <v>-96.097406766359995</v>
      </c>
      <c r="AA706" s="52">
        <f t="shared" si="235"/>
        <v>11.597476902063001</v>
      </c>
      <c r="AB706" s="48">
        <f t="shared" si="236"/>
        <v>56.449860636930403</v>
      </c>
      <c r="AC706" s="48"/>
      <c r="AD706" s="48"/>
    </row>
    <row r="707" spans="1:30" x14ac:dyDescent="0.3">
      <c r="A707" s="10">
        <v>464187</v>
      </c>
      <c r="B707" s="10">
        <v>3117.8380000000002</v>
      </c>
      <c r="C707" s="10" t="s">
        <v>361</v>
      </c>
      <c r="D707" s="10" t="s">
        <v>1395</v>
      </c>
      <c r="E707" s="10">
        <v>207</v>
      </c>
      <c r="F707" s="12">
        <f t="shared" ref="F707:F770" si="250">E707+$AE$16</f>
        <v>212.5</v>
      </c>
      <c r="H707" s="13">
        <f t="shared" si="247"/>
        <v>39.461708333333299</v>
      </c>
      <c r="I707" s="14">
        <f t="shared" si="248"/>
        <v>52.601830555555601</v>
      </c>
      <c r="J707" s="29">
        <f t="shared" si="246"/>
        <v>0.46170833333329903</v>
      </c>
      <c r="K707" s="25">
        <f t="shared" si="249"/>
        <v>5830513.5640250603</v>
      </c>
      <c r="L707" s="14">
        <f t="shared" ref="L707:L770" si="251">500000+RADIANS(J707)*COS(RADIANS(I707))*(6378245+21346.1415*(SIN(RADIANS(I707)))^2+107.159*(SIN(RADIANS(I707)))^4+0.5977*(SIN(RADIANS(I707)))^6)+(RADIANS(J707))^3*COS(RADIANS(I707))*(1070204.16-2136826.66*(SIN(RADIANS(I707)))^2+17.98*(SIN(RADIANS(I707)))^4-11.99*(SIN(RADIANS(I707)))^6)+(RADIANS(J707))^5*COS(RADIANS(I707))*(270806-1523417*(SIN(RADIANS(I707)))^2+1327645*(SIN(RADIANS(I707)))^4-21701*(SIN(RADIANS(I707)))^6)+(RADIANS(J707))^7*COS(RADIANS(I707))*(79690-866190*(SIN(RADIANS(I707)))^2+1730360*(SIN(RADIANS(I707)))^4-945460*(SIN(RADIANS(I707)))^6)</f>
        <v>531282.65971838997</v>
      </c>
      <c r="M707" s="14">
        <f t="shared" si="242"/>
        <v>-5348.3492664294299</v>
      </c>
      <c r="N707" s="14">
        <f t="shared" si="243"/>
        <v>1805.8316044339399</v>
      </c>
      <c r="O707" s="25">
        <f t="shared" ref="O707:O770" si="252">DEGREES(IF(M707-$M$2=0,IF(N707-$N$2=0,99999,IF(M707-$M$2&gt;0,PI()/2,3*PI()/2)),IF(N707-$N$2=0,IF(M707-$M$2&gt;0,0,PI()),IF(M707-$M$2&lt;0,PI()+ATAN((N707-$N$2)/(M707-$M$2)),IF(N707-$N$2&gt;0,ATAN((N707-$N$2)/(M707-$M$2)),2*PI()+ATAN((N707-$N$2)/(M707-$M$2)))))))+$AE$18</f>
        <v>161.72291655389401</v>
      </c>
      <c r="P707" s="14">
        <f t="shared" si="244"/>
        <v>5644.9860636930398</v>
      </c>
      <c r="Q707" s="25">
        <f t="shared" si="237"/>
        <v>205.867461004906</v>
      </c>
      <c r="R707" s="14">
        <f t="shared" si="245"/>
        <v>2.0899879483677202</v>
      </c>
      <c r="S707" s="27">
        <f t="shared" si="238"/>
        <v>163.32454000000001</v>
      </c>
      <c r="T707" s="27">
        <f t="shared" si="239"/>
        <v>1.89669666666667</v>
      </c>
      <c r="U707" s="16">
        <f t="shared" ref="U707:U770" si="253">O707-S707</f>
        <v>-1.6016234461059999</v>
      </c>
      <c r="V707" s="16">
        <f t="shared" ref="V707:V770" si="254">R707-T707</f>
        <v>0.19329128170105001</v>
      </c>
      <c r="W707" s="56">
        <f t="shared" ref="W707:W770" si="255">B707+$AC$4</f>
        <v>58375.608</v>
      </c>
      <c r="X707" s="51">
        <f t="shared" si="240"/>
        <v>69175.607999999993</v>
      </c>
      <c r="Y707" s="51">
        <f t="shared" si="241"/>
        <v>175.60799999999301</v>
      </c>
      <c r="Z707" s="52">
        <f t="shared" ref="Z707:Z770" si="256">U707*60</f>
        <v>-96.097406766359995</v>
      </c>
      <c r="AA707" s="52">
        <f t="shared" ref="AA707:AA770" si="257">V707*60</f>
        <v>11.597476902063001</v>
      </c>
      <c r="AB707" s="48">
        <f t="shared" ref="AB707:AB770" si="258">P707/100</f>
        <v>56.449860636930403</v>
      </c>
      <c r="AC707" s="48"/>
      <c r="AD707" s="48"/>
    </row>
    <row r="708" spans="1:30" x14ac:dyDescent="0.3">
      <c r="A708" s="10">
        <v>464199</v>
      </c>
      <c r="B708" s="10">
        <v>3117.9180000000001</v>
      </c>
      <c r="C708" s="10" t="s">
        <v>1396</v>
      </c>
      <c r="D708" s="10" t="s">
        <v>1397</v>
      </c>
      <c r="E708" s="10">
        <v>207</v>
      </c>
      <c r="F708" s="12">
        <f t="shared" si="250"/>
        <v>212.5</v>
      </c>
      <c r="H708" s="13">
        <f t="shared" si="247"/>
        <v>39.461666666666702</v>
      </c>
      <c r="I708" s="14">
        <f t="shared" si="248"/>
        <v>52.601891666666702</v>
      </c>
      <c r="J708" s="29">
        <f t="shared" si="246"/>
        <v>0.46166666666670197</v>
      </c>
      <c r="K708" s="25">
        <f t="shared" si="249"/>
        <v>5830520.3463791199</v>
      </c>
      <c r="L708" s="14">
        <f t="shared" si="251"/>
        <v>531279.79311233002</v>
      </c>
      <c r="M708" s="14">
        <f t="shared" si="242"/>
        <v>-5341.5669123697999</v>
      </c>
      <c r="N708" s="14">
        <f t="shared" si="243"/>
        <v>1802.9649983739901</v>
      </c>
      <c r="O708" s="25">
        <f t="shared" si="252"/>
        <v>161.72846857816</v>
      </c>
      <c r="P708" s="14">
        <f t="shared" si="244"/>
        <v>5637.6431125680101</v>
      </c>
      <c r="Q708" s="25">
        <f t="shared" ref="Q708:Q771" si="259">F708-$F$2-6366707.1*(1-COS(P708/6366707.1))</f>
        <v>205.87396733450501</v>
      </c>
      <c r="R708" s="14">
        <f t="shared" si="245"/>
        <v>2.0927775071782899</v>
      </c>
      <c r="S708" s="27">
        <f t="shared" ref="S708:S771" si="260">$AG$12+$AE$12/60</f>
        <v>163.32454000000001</v>
      </c>
      <c r="T708" s="27">
        <f t="shared" ref="T708:T771" si="261">$AG$14+$AE$14/60</f>
        <v>1.89669666666667</v>
      </c>
      <c r="U708" s="16">
        <f t="shared" si="253"/>
        <v>-1.5960714218400101</v>
      </c>
      <c r="V708" s="16">
        <f t="shared" si="254"/>
        <v>0.19608084051162</v>
      </c>
      <c r="W708" s="56">
        <f t="shared" si="255"/>
        <v>58375.688000000002</v>
      </c>
      <c r="X708" s="51">
        <f t="shared" ref="X708:X771" si="262">W708+10800</f>
        <v>69175.687999999995</v>
      </c>
      <c r="Y708" s="51">
        <f t="shared" ref="Y708:Y771" si="263">X708-69000</f>
        <v>175.68799999999499</v>
      </c>
      <c r="Z708" s="52">
        <f t="shared" si="256"/>
        <v>-95.764285310400595</v>
      </c>
      <c r="AA708" s="52">
        <f t="shared" si="257"/>
        <v>11.7648504306972</v>
      </c>
      <c r="AB708" s="48">
        <f t="shared" si="258"/>
        <v>56.376431125680099</v>
      </c>
      <c r="AC708" s="48"/>
      <c r="AD708" s="48"/>
    </row>
    <row r="709" spans="1:30" x14ac:dyDescent="0.3">
      <c r="A709" s="10">
        <v>464217</v>
      </c>
      <c r="B709" s="10">
        <v>3118.038</v>
      </c>
      <c r="C709" s="10" t="s">
        <v>362</v>
      </c>
      <c r="D709" s="10" t="s">
        <v>1398</v>
      </c>
      <c r="E709" s="10">
        <v>206</v>
      </c>
      <c r="F709" s="12">
        <f t="shared" si="250"/>
        <v>211.5</v>
      </c>
      <c r="H709" s="13">
        <f t="shared" si="247"/>
        <v>39.461583333333301</v>
      </c>
      <c r="I709" s="14">
        <f t="shared" si="248"/>
        <v>52.602047222222197</v>
      </c>
      <c r="J709" s="29">
        <f t="shared" si="246"/>
        <v>0.46158333333330098</v>
      </c>
      <c r="K709" s="25">
        <f t="shared" si="249"/>
        <v>5830537.6204160098</v>
      </c>
      <c r="L709" s="14">
        <f t="shared" si="251"/>
        <v>531274.03618310601</v>
      </c>
      <c r="M709" s="14">
        <f t="shared" si="242"/>
        <v>-5324.2928754799004</v>
      </c>
      <c r="N709" s="14">
        <f t="shared" si="243"/>
        <v>1797.20806914999</v>
      </c>
      <c r="O709" s="25">
        <f t="shared" si="252"/>
        <v>161.72775698078499</v>
      </c>
      <c r="P709" s="14">
        <f t="shared" si="244"/>
        <v>5619.4351555742596</v>
      </c>
      <c r="Q709" s="25">
        <f t="shared" si="259"/>
        <v>204.89006422431299</v>
      </c>
      <c r="R709" s="14">
        <f t="shared" si="245"/>
        <v>2.0895229194208</v>
      </c>
      <c r="S709" s="27">
        <f t="shared" si="260"/>
        <v>163.32454000000001</v>
      </c>
      <c r="T709" s="27">
        <f t="shared" si="261"/>
        <v>1.89669666666667</v>
      </c>
      <c r="U709" s="16">
        <f t="shared" si="253"/>
        <v>-1.5967830192150201</v>
      </c>
      <c r="V709" s="16">
        <f t="shared" si="254"/>
        <v>0.19282625275413001</v>
      </c>
      <c r="W709" s="56">
        <f t="shared" si="255"/>
        <v>58375.807999999997</v>
      </c>
      <c r="X709" s="51">
        <f t="shared" si="262"/>
        <v>69175.808000000005</v>
      </c>
      <c r="Y709" s="51">
        <f t="shared" si="263"/>
        <v>175.80800000000499</v>
      </c>
      <c r="Z709" s="52">
        <f t="shared" si="256"/>
        <v>-95.806981152901201</v>
      </c>
      <c r="AA709" s="52">
        <f t="shared" si="257"/>
        <v>11.5695751652478</v>
      </c>
      <c r="AB709" s="48">
        <f t="shared" si="258"/>
        <v>56.1943515557426</v>
      </c>
      <c r="AC709" s="48"/>
      <c r="AD709" s="48"/>
    </row>
    <row r="710" spans="1:30" x14ac:dyDescent="0.3">
      <c r="A710" s="10">
        <v>464229</v>
      </c>
      <c r="B710" s="10">
        <v>3118.1179999999999</v>
      </c>
      <c r="C710" s="10" t="s">
        <v>1399</v>
      </c>
      <c r="D710" s="10" t="s">
        <v>1400</v>
      </c>
      <c r="E710" s="10">
        <v>206</v>
      </c>
      <c r="F710" s="12">
        <f t="shared" si="250"/>
        <v>211.5</v>
      </c>
      <c r="H710" s="13">
        <f t="shared" si="247"/>
        <v>39.461538888888903</v>
      </c>
      <c r="I710" s="14">
        <f t="shared" si="248"/>
        <v>52.6021111111111</v>
      </c>
      <c r="J710" s="29">
        <f t="shared" si="246"/>
        <v>0.46153888888890299</v>
      </c>
      <c r="K710" s="25">
        <f t="shared" si="249"/>
        <v>5830544.7106811497</v>
      </c>
      <c r="L710" s="14">
        <f t="shared" si="251"/>
        <v>531270.979420688</v>
      </c>
      <c r="M710" s="14">
        <f t="shared" si="242"/>
        <v>-5317.2026103399603</v>
      </c>
      <c r="N710" s="14">
        <f t="shared" si="243"/>
        <v>1794.15130673198</v>
      </c>
      <c r="O710" s="25">
        <f t="shared" si="252"/>
        <v>161.734175049653</v>
      </c>
      <c r="P710" s="14">
        <f t="shared" si="244"/>
        <v>5611.7397044814998</v>
      </c>
      <c r="Q710" s="25">
        <f t="shared" si="259"/>
        <v>204.896851794696</v>
      </c>
      <c r="R710" s="14">
        <f t="shared" si="245"/>
        <v>2.0924589300126102</v>
      </c>
      <c r="S710" s="27">
        <f t="shared" si="260"/>
        <v>163.32454000000001</v>
      </c>
      <c r="T710" s="27">
        <f t="shared" si="261"/>
        <v>1.89669666666667</v>
      </c>
      <c r="U710" s="16">
        <f t="shared" si="253"/>
        <v>-1.5903649503470101</v>
      </c>
      <c r="V710" s="16">
        <f t="shared" si="254"/>
        <v>0.19576226334593999</v>
      </c>
      <c r="W710" s="56">
        <f t="shared" si="255"/>
        <v>58375.887999999999</v>
      </c>
      <c r="X710" s="51">
        <f t="shared" si="262"/>
        <v>69175.888000000006</v>
      </c>
      <c r="Y710" s="51">
        <f t="shared" si="263"/>
        <v>175.888000000006</v>
      </c>
      <c r="Z710" s="52">
        <f t="shared" si="256"/>
        <v>-95.421897020820595</v>
      </c>
      <c r="AA710" s="52">
        <f t="shared" si="257"/>
        <v>11.7457358007564</v>
      </c>
      <c r="AB710" s="48">
        <f t="shared" si="258"/>
        <v>56.117397044815</v>
      </c>
      <c r="AC710" s="48"/>
      <c r="AD710" s="48"/>
    </row>
    <row r="711" spans="1:30" x14ac:dyDescent="0.3">
      <c r="A711" s="10">
        <v>464241</v>
      </c>
      <c r="B711" s="10">
        <v>3118.1979999999999</v>
      </c>
      <c r="C711" s="10" t="s">
        <v>1399</v>
      </c>
      <c r="D711" s="10" t="s">
        <v>1400</v>
      </c>
      <c r="E711" s="10">
        <v>206</v>
      </c>
      <c r="F711" s="12">
        <f t="shared" si="250"/>
        <v>211.5</v>
      </c>
      <c r="H711" s="13">
        <f t="shared" si="247"/>
        <v>39.461538888888903</v>
      </c>
      <c r="I711" s="14">
        <f t="shared" si="248"/>
        <v>52.6021111111111</v>
      </c>
      <c r="J711" s="29">
        <f t="shared" si="246"/>
        <v>0.46153888888890299</v>
      </c>
      <c r="K711" s="25">
        <f t="shared" si="249"/>
        <v>5830544.7106811497</v>
      </c>
      <c r="L711" s="14">
        <f t="shared" si="251"/>
        <v>531270.979420688</v>
      </c>
      <c r="M711" s="14">
        <f t="shared" si="242"/>
        <v>-5317.2026103399603</v>
      </c>
      <c r="N711" s="14">
        <f t="shared" si="243"/>
        <v>1794.15130673198</v>
      </c>
      <c r="O711" s="25">
        <f t="shared" si="252"/>
        <v>161.734175049653</v>
      </c>
      <c r="P711" s="14">
        <f t="shared" si="244"/>
        <v>5611.7397044814998</v>
      </c>
      <c r="Q711" s="25">
        <f t="shared" si="259"/>
        <v>204.896851794696</v>
      </c>
      <c r="R711" s="14">
        <f t="shared" si="245"/>
        <v>2.0924589300126102</v>
      </c>
      <c r="S711" s="27">
        <f t="shared" si="260"/>
        <v>163.32454000000001</v>
      </c>
      <c r="T711" s="27">
        <f t="shared" si="261"/>
        <v>1.89669666666667</v>
      </c>
      <c r="U711" s="16">
        <f t="shared" si="253"/>
        <v>-1.5903649503470101</v>
      </c>
      <c r="V711" s="16">
        <f t="shared" si="254"/>
        <v>0.19576226334593999</v>
      </c>
      <c r="W711" s="56">
        <f t="shared" si="255"/>
        <v>58375.968000000001</v>
      </c>
      <c r="X711" s="51">
        <f t="shared" si="262"/>
        <v>69175.967999999993</v>
      </c>
      <c r="Y711" s="51">
        <f t="shared" si="263"/>
        <v>175.967999999993</v>
      </c>
      <c r="Z711" s="52">
        <f t="shared" si="256"/>
        <v>-95.421897020820595</v>
      </c>
      <c r="AA711" s="52">
        <f t="shared" si="257"/>
        <v>11.7457358007564</v>
      </c>
      <c r="AB711" s="48">
        <f t="shared" si="258"/>
        <v>56.117397044815</v>
      </c>
      <c r="AC711" s="48"/>
      <c r="AD711" s="48"/>
    </row>
    <row r="712" spans="1:30" x14ac:dyDescent="0.3">
      <c r="A712" s="10">
        <v>464253</v>
      </c>
      <c r="B712" s="10">
        <v>3118.2779999999998</v>
      </c>
      <c r="C712" s="10" t="s">
        <v>1401</v>
      </c>
      <c r="D712" s="10" t="s">
        <v>1402</v>
      </c>
      <c r="E712" s="10">
        <v>206</v>
      </c>
      <c r="F712" s="12">
        <f t="shared" si="250"/>
        <v>211.5</v>
      </c>
      <c r="H712" s="13">
        <f t="shared" si="247"/>
        <v>39.461491666666703</v>
      </c>
      <c r="I712" s="14">
        <f t="shared" si="248"/>
        <v>52.602172222222201</v>
      </c>
      <c r="J712" s="29">
        <f t="shared" si="246"/>
        <v>0.46149166666670299</v>
      </c>
      <c r="K712" s="25">
        <f t="shared" si="249"/>
        <v>5830551.4906336199</v>
      </c>
      <c r="L712" s="14">
        <f t="shared" si="251"/>
        <v>531267.73644152004</v>
      </c>
      <c r="M712" s="14">
        <f t="shared" si="242"/>
        <v>-5310.4226578697499</v>
      </c>
      <c r="N712" s="14">
        <f t="shared" si="243"/>
        <v>1790.9083275640201</v>
      </c>
      <c r="O712" s="25">
        <f t="shared" si="252"/>
        <v>161.74342864859699</v>
      </c>
      <c r="P712" s="14">
        <f t="shared" si="244"/>
        <v>5604.27885128449</v>
      </c>
      <c r="Q712" s="25">
        <f t="shared" si="259"/>
        <v>204.903423564142</v>
      </c>
      <c r="R712" s="14">
        <f t="shared" si="245"/>
        <v>2.0953130480914801</v>
      </c>
      <c r="S712" s="27">
        <f t="shared" si="260"/>
        <v>163.32454000000001</v>
      </c>
      <c r="T712" s="27">
        <f t="shared" si="261"/>
        <v>1.89669666666667</v>
      </c>
      <c r="U712" s="16">
        <f t="shared" si="253"/>
        <v>-1.5811113514030199</v>
      </c>
      <c r="V712" s="16">
        <f t="shared" si="254"/>
        <v>0.19861638142481</v>
      </c>
      <c r="W712" s="56">
        <f t="shared" si="255"/>
        <v>58376.048000000003</v>
      </c>
      <c r="X712" s="51">
        <f t="shared" si="262"/>
        <v>69176.047999999995</v>
      </c>
      <c r="Y712" s="51">
        <f t="shared" si="263"/>
        <v>176.047999999995</v>
      </c>
      <c r="Z712" s="52">
        <f t="shared" si="256"/>
        <v>-94.866681084181195</v>
      </c>
      <c r="AA712" s="52">
        <f t="shared" si="257"/>
        <v>11.916982885488601</v>
      </c>
      <c r="AB712" s="48">
        <f t="shared" si="258"/>
        <v>56.042788512844901</v>
      </c>
      <c r="AC712" s="48"/>
      <c r="AD712" s="48"/>
    </row>
    <row r="713" spans="1:30" x14ac:dyDescent="0.3">
      <c r="A713" s="10">
        <v>464265</v>
      </c>
      <c r="B713" s="10">
        <v>3118.3580000000002</v>
      </c>
      <c r="C713" s="10" t="s">
        <v>1403</v>
      </c>
      <c r="D713" s="10" t="s">
        <v>1404</v>
      </c>
      <c r="E713" s="10">
        <v>205</v>
      </c>
      <c r="F713" s="12">
        <f t="shared" si="250"/>
        <v>210.5</v>
      </c>
      <c r="H713" s="13">
        <f t="shared" si="247"/>
        <v>39.461452777777801</v>
      </c>
      <c r="I713" s="14">
        <f t="shared" si="248"/>
        <v>52.602238888888898</v>
      </c>
      <c r="J713" s="29">
        <f t="shared" si="246"/>
        <v>0.46145277777780103</v>
      </c>
      <c r="K713" s="25">
        <f t="shared" si="249"/>
        <v>5830558.8924214998</v>
      </c>
      <c r="L713" s="14">
        <f t="shared" si="251"/>
        <v>531265.05412518606</v>
      </c>
      <c r="M713" s="14">
        <f t="shared" si="242"/>
        <v>-5303.0208699898703</v>
      </c>
      <c r="N713" s="14">
        <f t="shared" si="243"/>
        <v>1788.2260112300301</v>
      </c>
      <c r="O713" s="25">
        <f t="shared" si="252"/>
        <v>161.74523410358199</v>
      </c>
      <c r="P713" s="14">
        <f t="shared" si="244"/>
        <v>5596.4080100353503</v>
      </c>
      <c r="Q713" s="25">
        <f t="shared" si="259"/>
        <v>203.91034698759199</v>
      </c>
      <c r="R713" s="14">
        <f t="shared" si="245"/>
        <v>2.0880873704866798</v>
      </c>
      <c r="S713" s="27">
        <f t="shared" si="260"/>
        <v>163.32454000000001</v>
      </c>
      <c r="T713" s="27">
        <f t="shared" si="261"/>
        <v>1.89669666666667</v>
      </c>
      <c r="U713" s="16">
        <f t="shared" si="253"/>
        <v>-1.57930589641802</v>
      </c>
      <c r="V713" s="16">
        <f t="shared" si="254"/>
        <v>0.19139070382001</v>
      </c>
      <c r="W713" s="56">
        <f t="shared" si="255"/>
        <v>58376.127999999997</v>
      </c>
      <c r="X713" s="51">
        <f t="shared" si="262"/>
        <v>69176.127999999997</v>
      </c>
      <c r="Y713" s="51">
        <f t="shared" si="263"/>
        <v>176.127999999997</v>
      </c>
      <c r="Z713" s="52">
        <f t="shared" si="256"/>
        <v>-94.758353785081198</v>
      </c>
      <c r="AA713" s="52">
        <f t="shared" si="257"/>
        <v>11.4834422292006</v>
      </c>
      <c r="AB713" s="48">
        <f t="shared" si="258"/>
        <v>55.964080100353499</v>
      </c>
      <c r="AC713" s="48"/>
      <c r="AD713" s="48"/>
    </row>
    <row r="714" spans="1:30" x14ac:dyDescent="0.3">
      <c r="A714" s="10">
        <v>464271</v>
      </c>
      <c r="B714" s="10">
        <v>3118.3980000000001</v>
      </c>
      <c r="C714" s="10" t="s">
        <v>1403</v>
      </c>
      <c r="D714" s="10" t="s">
        <v>1404</v>
      </c>
      <c r="E714" s="10">
        <v>205</v>
      </c>
      <c r="F714" s="12">
        <f t="shared" si="250"/>
        <v>210.5</v>
      </c>
      <c r="H714" s="13">
        <f t="shared" si="247"/>
        <v>39.461452777777801</v>
      </c>
      <c r="I714" s="14">
        <f t="shared" si="248"/>
        <v>52.602238888888898</v>
      </c>
      <c r="J714" s="29">
        <f t="shared" si="246"/>
        <v>0.46145277777780103</v>
      </c>
      <c r="K714" s="25">
        <f t="shared" si="249"/>
        <v>5830558.8924214998</v>
      </c>
      <c r="L714" s="14">
        <f t="shared" si="251"/>
        <v>531265.05412518606</v>
      </c>
      <c r="M714" s="14">
        <f t="shared" si="242"/>
        <v>-5303.0208699898703</v>
      </c>
      <c r="N714" s="14">
        <f t="shared" si="243"/>
        <v>1788.2260112300301</v>
      </c>
      <c r="O714" s="25">
        <f t="shared" si="252"/>
        <v>161.74523410358199</v>
      </c>
      <c r="P714" s="14">
        <f t="shared" si="244"/>
        <v>5596.4080100353503</v>
      </c>
      <c r="Q714" s="25">
        <f t="shared" si="259"/>
        <v>203.91034698759199</v>
      </c>
      <c r="R714" s="14">
        <f t="shared" si="245"/>
        <v>2.0880873704866798</v>
      </c>
      <c r="S714" s="27">
        <f t="shared" si="260"/>
        <v>163.32454000000001</v>
      </c>
      <c r="T714" s="27">
        <f t="shared" si="261"/>
        <v>1.89669666666667</v>
      </c>
      <c r="U714" s="16">
        <f t="shared" si="253"/>
        <v>-1.57930589641802</v>
      </c>
      <c r="V714" s="16">
        <f t="shared" si="254"/>
        <v>0.19139070382001</v>
      </c>
      <c r="W714" s="56">
        <f t="shared" si="255"/>
        <v>58376.167999999998</v>
      </c>
      <c r="X714" s="51">
        <f t="shared" si="262"/>
        <v>69176.168000000005</v>
      </c>
      <c r="Y714" s="51">
        <f t="shared" si="263"/>
        <v>176.16800000000501</v>
      </c>
      <c r="Z714" s="52">
        <f t="shared" si="256"/>
        <v>-94.758353785081198</v>
      </c>
      <c r="AA714" s="52">
        <f t="shared" si="257"/>
        <v>11.4834422292006</v>
      </c>
      <c r="AB714" s="48">
        <f t="shared" si="258"/>
        <v>55.964080100353499</v>
      </c>
      <c r="AC714" s="48"/>
      <c r="AD714" s="48"/>
    </row>
    <row r="715" spans="1:30" x14ac:dyDescent="0.3">
      <c r="A715" s="10">
        <v>464283</v>
      </c>
      <c r="B715" s="10">
        <v>3118.4780000000001</v>
      </c>
      <c r="C715" s="10" t="s">
        <v>1405</v>
      </c>
      <c r="D715" s="10" t="s">
        <v>1406</v>
      </c>
      <c r="E715" s="10">
        <v>205</v>
      </c>
      <c r="F715" s="12">
        <f t="shared" si="250"/>
        <v>210.5</v>
      </c>
      <c r="H715" s="13">
        <f t="shared" si="247"/>
        <v>39.461408333333303</v>
      </c>
      <c r="I715" s="14">
        <f t="shared" si="248"/>
        <v>52.602302777777801</v>
      </c>
      <c r="J715" s="29">
        <f t="shared" si="246"/>
        <v>0.461408333333303</v>
      </c>
      <c r="K715" s="25">
        <f t="shared" si="249"/>
        <v>5830565.9826923897</v>
      </c>
      <c r="L715" s="14">
        <f t="shared" si="251"/>
        <v>531261.99738864403</v>
      </c>
      <c r="M715" s="14">
        <f t="shared" si="242"/>
        <v>-5295.9305990999501</v>
      </c>
      <c r="N715" s="14">
        <f t="shared" si="243"/>
        <v>1785.1692746879901</v>
      </c>
      <c r="O715" s="25">
        <f t="shared" si="252"/>
        <v>161.75170241151599</v>
      </c>
      <c r="P715" s="14">
        <f t="shared" si="244"/>
        <v>5588.7127542729504</v>
      </c>
      <c r="Q715" s="25">
        <f t="shared" si="259"/>
        <v>203.91710655342399</v>
      </c>
      <c r="R715" s="14">
        <f t="shared" si="245"/>
        <v>2.0910331385121599</v>
      </c>
      <c r="S715" s="27">
        <f t="shared" si="260"/>
        <v>163.32454000000001</v>
      </c>
      <c r="T715" s="27">
        <f t="shared" si="261"/>
        <v>1.89669666666667</v>
      </c>
      <c r="U715" s="16">
        <f t="shared" si="253"/>
        <v>-1.57283758848402</v>
      </c>
      <c r="V715" s="16">
        <f t="shared" si="254"/>
        <v>0.19433647184548999</v>
      </c>
      <c r="W715" s="56">
        <f t="shared" si="255"/>
        <v>58376.248</v>
      </c>
      <c r="X715" s="51">
        <f t="shared" si="262"/>
        <v>69176.248000000007</v>
      </c>
      <c r="Y715" s="51">
        <f t="shared" si="263"/>
        <v>176.24800000000701</v>
      </c>
      <c r="Z715" s="52">
        <f t="shared" si="256"/>
        <v>-94.370255309041198</v>
      </c>
      <c r="AA715" s="52">
        <f t="shared" si="257"/>
        <v>11.660188310729399</v>
      </c>
      <c r="AB715" s="48">
        <f t="shared" si="258"/>
        <v>55.887127542729502</v>
      </c>
      <c r="AC715" s="48"/>
      <c r="AD715" s="48"/>
    </row>
    <row r="716" spans="1:30" x14ac:dyDescent="0.3">
      <c r="A716" s="10">
        <v>464295</v>
      </c>
      <c r="B716" s="10">
        <v>3118.558</v>
      </c>
      <c r="C716" s="10" t="s">
        <v>1407</v>
      </c>
      <c r="D716" s="10" t="s">
        <v>1408</v>
      </c>
      <c r="E716" s="10">
        <v>205</v>
      </c>
      <c r="F716" s="12">
        <f t="shared" si="250"/>
        <v>210.5</v>
      </c>
      <c r="H716" s="13">
        <f t="shared" si="247"/>
        <v>39.461366666666699</v>
      </c>
      <c r="I716" s="14">
        <f t="shared" si="248"/>
        <v>52.602388888888903</v>
      </c>
      <c r="J716" s="29">
        <f t="shared" si="246"/>
        <v>0.46136666666669901</v>
      </c>
      <c r="K716" s="25">
        <f t="shared" si="249"/>
        <v>5830575.5470517902</v>
      </c>
      <c r="L716" s="14">
        <f t="shared" si="251"/>
        <v>531259.11304379196</v>
      </c>
      <c r="M716" s="14">
        <f t="shared" si="242"/>
        <v>-5286.3662396995296</v>
      </c>
      <c r="N716" s="14">
        <f t="shared" si="243"/>
        <v>1782.2849298359299</v>
      </c>
      <c r="O716" s="25">
        <f t="shared" si="252"/>
        <v>161.74839691361399</v>
      </c>
      <c r="P716" s="14">
        <f t="shared" si="244"/>
        <v>5578.7281338451303</v>
      </c>
      <c r="Q716" s="25">
        <f t="shared" si="259"/>
        <v>203.925863249667</v>
      </c>
      <c r="R716" s="14">
        <f t="shared" si="245"/>
        <v>2.0948672612961499</v>
      </c>
      <c r="S716" s="27">
        <f t="shared" si="260"/>
        <v>163.32454000000001</v>
      </c>
      <c r="T716" s="27">
        <f t="shared" si="261"/>
        <v>1.89669666666667</v>
      </c>
      <c r="U716" s="16">
        <f t="shared" si="253"/>
        <v>-1.57614308638603</v>
      </c>
      <c r="V716" s="16">
        <f t="shared" si="254"/>
        <v>0.19817059462948</v>
      </c>
      <c r="W716" s="56">
        <f t="shared" si="255"/>
        <v>58376.328000000001</v>
      </c>
      <c r="X716" s="51">
        <f t="shared" si="262"/>
        <v>69176.327999999994</v>
      </c>
      <c r="Y716" s="51">
        <f t="shared" si="263"/>
        <v>176.32799999999401</v>
      </c>
      <c r="Z716" s="52">
        <f t="shared" si="256"/>
        <v>-94.568585183161801</v>
      </c>
      <c r="AA716" s="52">
        <f t="shared" si="257"/>
        <v>11.8902356777688</v>
      </c>
      <c r="AB716" s="48">
        <f t="shared" si="258"/>
        <v>55.787281338451301</v>
      </c>
      <c r="AC716" s="48"/>
      <c r="AD716" s="48"/>
    </row>
    <row r="717" spans="1:30" x14ac:dyDescent="0.3">
      <c r="A717" s="10">
        <v>464407</v>
      </c>
      <c r="B717" s="10">
        <v>3119.3180000000002</v>
      </c>
      <c r="C717" s="10" t="s">
        <v>1409</v>
      </c>
      <c r="D717" s="10" t="s">
        <v>1410</v>
      </c>
      <c r="E717" s="10">
        <v>203</v>
      </c>
      <c r="F717" s="12">
        <f t="shared" si="250"/>
        <v>208.5</v>
      </c>
      <c r="H717" s="13">
        <f t="shared" si="247"/>
        <v>39.461044444444397</v>
      </c>
      <c r="I717" s="14">
        <f t="shared" si="248"/>
        <v>52.602924999999999</v>
      </c>
      <c r="J717" s="29">
        <f t="shared" si="246"/>
        <v>0.46104444444439702</v>
      </c>
      <c r="K717" s="25">
        <f t="shared" si="249"/>
        <v>5830635.0657345299</v>
      </c>
      <c r="L717" s="14">
        <f t="shared" si="251"/>
        <v>531236.90016440104</v>
      </c>
      <c r="M717" s="14">
        <f t="shared" si="242"/>
        <v>-5226.8475569598304</v>
      </c>
      <c r="N717" s="14">
        <f t="shared" si="243"/>
        <v>1760.0720504450101</v>
      </c>
      <c r="O717" s="25">
        <f t="shared" si="252"/>
        <v>161.769525609656</v>
      </c>
      <c r="P717" s="14">
        <f t="shared" si="244"/>
        <v>5515.23245262198</v>
      </c>
      <c r="Q717" s="25">
        <f t="shared" si="259"/>
        <v>201.98118372293601</v>
      </c>
      <c r="R717" s="14">
        <f t="shared" si="245"/>
        <v>2.0987796818202198</v>
      </c>
      <c r="S717" s="27">
        <f t="shared" si="260"/>
        <v>163.32454000000001</v>
      </c>
      <c r="T717" s="27">
        <f t="shared" si="261"/>
        <v>1.89669666666667</v>
      </c>
      <c r="U717" s="16">
        <f t="shared" si="253"/>
        <v>-1.5550143903440099</v>
      </c>
      <c r="V717" s="16">
        <f t="shared" si="254"/>
        <v>0.20208301515355001</v>
      </c>
      <c r="W717" s="56">
        <f t="shared" si="255"/>
        <v>58377.088000000003</v>
      </c>
      <c r="X717" s="51">
        <f t="shared" si="262"/>
        <v>69177.088000000003</v>
      </c>
      <c r="Y717" s="51">
        <f t="shared" si="263"/>
        <v>177.08800000000301</v>
      </c>
      <c r="Z717" s="52">
        <f t="shared" si="256"/>
        <v>-93.300863420640596</v>
      </c>
      <c r="AA717" s="52">
        <f t="shared" si="257"/>
        <v>12.124980909213001</v>
      </c>
      <c r="AB717" s="48">
        <f t="shared" si="258"/>
        <v>55.1523245262198</v>
      </c>
      <c r="AC717" s="48"/>
      <c r="AD717" s="48"/>
    </row>
    <row r="718" spans="1:30" x14ac:dyDescent="0.3">
      <c r="A718" s="10">
        <v>464419</v>
      </c>
      <c r="B718" s="10">
        <v>3119.3980000000001</v>
      </c>
      <c r="C718" s="10" t="s">
        <v>1409</v>
      </c>
      <c r="D718" s="10" t="s">
        <v>1410</v>
      </c>
      <c r="E718" s="10">
        <v>202</v>
      </c>
      <c r="F718" s="12">
        <f t="shared" si="250"/>
        <v>207.5</v>
      </c>
      <c r="H718" s="13">
        <f t="shared" si="247"/>
        <v>39.461044444444397</v>
      </c>
      <c r="I718" s="14">
        <f t="shared" si="248"/>
        <v>52.602924999999999</v>
      </c>
      <c r="J718" s="29">
        <f t="shared" si="246"/>
        <v>0.46104444444439702</v>
      </c>
      <c r="K718" s="25">
        <f t="shared" si="249"/>
        <v>5830635.0657345299</v>
      </c>
      <c r="L718" s="14">
        <f t="shared" si="251"/>
        <v>531236.90016440104</v>
      </c>
      <c r="M718" s="14">
        <f t="shared" ref="M718:M781" si="264">K718-$K$2</f>
        <v>-5226.8475569598304</v>
      </c>
      <c r="N718" s="14">
        <f t="shared" ref="N718:N781" si="265">L718-$L$2</f>
        <v>1760.0720504450101</v>
      </c>
      <c r="O718" s="25">
        <f t="shared" si="252"/>
        <v>161.769525609656</v>
      </c>
      <c r="P718" s="14">
        <f t="shared" ref="P718:P781" si="266">SQRT((M718-$M$2)^2+(N718-$N$2)^2)</f>
        <v>5515.23245262198</v>
      </c>
      <c r="Q718" s="25">
        <f t="shared" si="259"/>
        <v>200.98118372293601</v>
      </c>
      <c r="R718" s="14">
        <f t="shared" ref="R718:R781" si="267">DEGREES(ASIN(Q718/P718))</f>
        <v>2.08838409994615</v>
      </c>
      <c r="S718" s="27">
        <f t="shared" si="260"/>
        <v>163.32454000000001</v>
      </c>
      <c r="T718" s="27">
        <f t="shared" si="261"/>
        <v>1.89669666666667</v>
      </c>
      <c r="U718" s="16">
        <f t="shared" si="253"/>
        <v>-1.5550143903440099</v>
      </c>
      <c r="V718" s="16">
        <f t="shared" si="254"/>
        <v>0.19168743327948001</v>
      </c>
      <c r="W718" s="56">
        <f t="shared" si="255"/>
        <v>58377.167999999998</v>
      </c>
      <c r="X718" s="51">
        <f t="shared" si="262"/>
        <v>69177.168000000005</v>
      </c>
      <c r="Y718" s="51">
        <f t="shared" si="263"/>
        <v>177.16800000000501</v>
      </c>
      <c r="Z718" s="52">
        <f t="shared" si="256"/>
        <v>-93.300863420640596</v>
      </c>
      <c r="AA718" s="52">
        <f t="shared" si="257"/>
        <v>11.5012459967688</v>
      </c>
      <c r="AB718" s="48">
        <f t="shared" si="258"/>
        <v>55.1523245262198</v>
      </c>
      <c r="AC718" s="48"/>
      <c r="AD718" s="48"/>
    </row>
    <row r="719" spans="1:30" x14ac:dyDescent="0.3">
      <c r="A719" s="10">
        <v>464431</v>
      </c>
      <c r="B719" s="10">
        <v>3119.4780000000001</v>
      </c>
      <c r="C719" s="10" t="s">
        <v>1411</v>
      </c>
      <c r="D719" s="10" t="s">
        <v>1412</v>
      </c>
      <c r="E719" s="10">
        <v>202</v>
      </c>
      <c r="F719" s="12">
        <f t="shared" si="250"/>
        <v>207.5</v>
      </c>
      <c r="H719" s="13">
        <f t="shared" si="247"/>
        <v>39.460999999999999</v>
      </c>
      <c r="I719" s="14">
        <f t="shared" si="248"/>
        <v>52.603011111111101</v>
      </c>
      <c r="J719" s="29">
        <f t="shared" si="246"/>
        <v>0.46099999999999902</v>
      </c>
      <c r="K719" s="25">
        <f t="shared" si="249"/>
        <v>5830644.6289063897</v>
      </c>
      <c r="L719" s="14">
        <f t="shared" si="251"/>
        <v>531233.827707474</v>
      </c>
      <c r="M719" s="14">
        <f t="shared" si="264"/>
        <v>-5217.2843850999998</v>
      </c>
      <c r="N719" s="14">
        <f t="shared" si="265"/>
        <v>1756.99959351797</v>
      </c>
      <c r="O719" s="25">
        <f t="shared" si="252"/>
        <v>161.76806764994399</v>
      </c>
      <c r="P719" s="14">
        <f t="shared" si="266"/>
        <v>5505.1888184358004</v>
      </c>
      <c r="Q719" s="25">
        <f t="shared" si="259"/>
        <v>200.98987621207201</v>
      </c>
      <c r="R719" s="14">
        <f t="shared" si="267"/>
        <v>2.0922863566993</v>
      </c>
      <c r="S719" s="27">
        <f t="shared" si="260"/>
        <v>163.32454000000001</v>
      </c>
      <c r="T719" s="27">
        <f t="shared" si="261"/>
        <v>1.89669666666667</v>
      </c>
      <c r="U719" s="16">
        <f t="shared" si="253"/>
        <v>-1.55647235005603</v>
      </c>
      <c r="V719" s="16">
        <f t="shared" si="254"/>
        <v>0.19558969003262999</v>
      </c>
      <c r="W719" s="56">
        <f t="shared" si="255"/>
        <v>58377.248</v>
      </c>
      <c r="X719" s="51">
        <f t="shared" si="262"/>
        <v>69177.248000000007</v>
      </c>
      <c r="Y719" s="51">
        <f t="shared" si="263"/>
        <v>177.24800000000701</v>
      </c>
      <c r="Z719" s="52">
        <f t="shared" si="256"/>
        <v>-93.388341003361802</v>
      </c>
      <c r="AA719" s="52">
        <f t="shared" si="257"/>
        <v>11.735381401957801</v>
      </c>
      <c r="AB719" s="48">
        <f t="shared" si="258"/>
        <v>55.051888184357999</v>
      </c>
      <c r="AC719" s="48"/>
      <c r="AD719" s="48"/>
    </row>
    <row r="720" spans="1:30" x14ac:dyDescent="0.3">
      <c r="A720" s="10">
        <v>464443</v>
      </c>
      <c r="B720" s="10">
        <v>3119.558</v>
      </c>
      <c r="C720" s="10" t="s">
        <v>1413</v>
      </c>
      <c r="D720" s="10" t="s">
        <v>1414</v>
      </c>
      <c r="E720" s="10">
        <v>202</v>
      </c>
      <c r="F720" s="12">
        <f t="shared" si="250"/>
        <v>207.5</v>
      </c>
      <c r="H720" s="13">
        <f t="shared" si="247"/>
        <v>39.460958333333302</v>
      </c>
      <c r="I720" s="14">
        <f t="shared" si="248"/>
        <v>52.603074999999997</v>
      </c>
      <c r="J720" s="29">
        <f t="shared" si="246"/>
        <v>0.46095833333330199</v>
      </c>
      <c r="K720" s="25">
        <f t="shared" si="249"/>
        <v>5830651.7204002701</v>
      </c>
      <c r="L720" s="14">
        <f t="shared" si="251"/>
        <v>531230.95926760696</v>
      </c>
      <c r="M720" s="14">
        <f t="shared" si="264"/>
        <v>-5210.1928912196299</v>
      </c>
      <c r="N720" s="14">
        <f t="shared" si="265"/>
        <v>1754.1311536509299</v>
      </c>
      <c r="O720" s="25">
        <f t="shared" si="252"/>
        <v>161.77281129979301</v>
      </c>
      <c r="P720" s="14">
        <f t="shared" si="266"/>
        <v>5497.5527344377797</v>
      </c>
      <c r="Q720" s="25">
        <f t="shared" si="259"/>
        <v>200.996474430299</v>
      </c>
      <c r="R720" s="14">
        <f t="shared" si="267"/>
        <v>2.0952626442459601</v>
      </c>
      <c r="S720" s="27">
        <f t="shared" si="260"/>
        <v>163.32454000000001</v>
      </c>
      <c r="T720" s="27">
        <f t="shared" si="261"/>
        <v>1.89669666666667</v>
      </c>
      <c r="U720" s="16">
        <f t="shared" si="253"/>
        <v>-1.5517287002070099</v>
      </c>
      <c r="V720" s="16">
        <f t="shared" si="254"/>
        <v>0.19856597757929001</v>
      </c>
      <c r="W720" s="56">
        <f t="shared" si="255"/>
        <v>58377.328000000001</v>
      </c>
      <c r="X720" s="51">
        <f t="shared" si="262"/>
        <v>69177.327999999994</v>
      </c>
      <c r="Y720" s="51">
        <f t="shared" si="263"/>
        <v>177.32799999999401</v>
      </c>
      <c r="Z720" s="52">
        <f t="shared" si="256"/>
        <v>-93.103722012420604</v>
      </c>
      <c r="AA720" s="52">
        <f t="shared" si="257"/>
        <v>11.913958654757399</v>
      </c>
      <c r="AB720" s="48">
        <f t="shared" si="258"/>
        <v>54.975527344377802</v>
      </c>
      <c r="AC720" s="48"/>
      <c r="AD720" s="48"/>
    </row>
    <row r="721" spans="1:30" x14ac:dyDescent="0.3">
      <c r="A721" s="10">
        <v>464455</v>
      </c>
      <c r="B721" s="10">
        <v>3119.6379999999999</v>
      </c>
      <c r="C721" s="10" t="s">
        <v>1415</v>
      </c>
      <c r="D721" s="10" t="s">
        <v>1416</v>
      </c>
      <c r="E721" s="10">
        <v>202</v>
      </c>
      <c r="F721" s="12">
        <f t="shared" si="250"/>
        <v>207.5</v>
      </c>
      <c r="H721" s="13">
        <f t="shared" si="247"/>
        <v>39.460913888888904</v>
      </c>
      <c r="I721" s="14">
        <f t="shared" si="248"/>
        <v>52.603141666666701</v>
      </c>
      <c r="J721" s="29">
        <f t="shared" si="246"/>
        <v>0.460913888888904</v>
      </c>
      <c r="K721" s="25">
        <f t="shared" si="249"/>
        <v>5830659.1198034603</v>
      </c>
      <c r="L721" s="14">
        <f t="shared" si="251"/>
        <v>531227.90066104801</v>
      </c>
      <c r="M721" s="14">
        <f t="shared" si="264"/>
        <v>-5202.7934880293897</v>
      </c>
      <c r="N721" s="14">
        <f t="shared" si="265"/>
        <v>1751.0725470919899</v>
      </c>
      <c r="O721" s="25">
        <f t="shared" si="252"/>
        <v>161.778424099029</v>
      </c>
      <c r="P721" s="14">
        <f t="shared" si="266"/>
        <v>5489.5642034919501</v>
      </c>
      <c r="Q721" s="25">
        <f t="shared" si="259"/>
        <v>201.00336739007901</v>
      </c>
      <c r="R721" s="14">
        <f t="shared" si="267"/>
        <v>2.09838506962936</v>
      </c>
      <c r="S721" s="27">
        <f t="shared" si="260"/>
        <v>163.32454000000001</v>
      </c>
      <c r="T721" s="27">
        <f t="shared" si="261"/>
        <v>1.89669666666667</v>
      </c>
      <c r="U721" s="16">
        <f t="shared" si="253"/>
        <v>-1.5461159009710199</v>
      </c>
      <c r="V721" s="16">
        <f t="shared" si="254"/>
        <v>0.20168840296269</v>
      </c>
      <c r="W721" s="56">
        <f t="shared" si="255"/>
        <v>58377.408000000003</v>
      </c>
      <c r="X721" s="51">
        <f t="shared" si="262"/>
        <v>69177.407999999996</v>
      </c>
      <c r="Y721" s="51">
        <f t="shared" si="263"/>
        <v>177.40799999999601</v>
      </c>
      <c r="Z721" s="52">
        <f t="shared" si="256"/>
        <v>-92.766954058261206</v>
      </c>
      <c r="AA721" s="52">
        <f t="shared" si="257"/>
        <v>12.101304177761399</v>
      </c>
      <c r="AB721" s="48">
        <f t="shared" si="258"/>
        <v>54.895642034919497</v>
      </c>
      <c r="AC721" s="48"/>
      <c r="AD721" s="48"/>
    </row>
    <row r="722" spans="1:30" x14ac:dyDescent="0.3">
      <c r="A722" s="10">
        <v>464461</v>
      </c>
      <c r="B722" s="10">
        <v>3119.6779999999999</v>
      </c>
      <c r="C722" s="10" t="s">
        <v>1415</v>
      </c>
      <c r="D722" s="10" t="s">
        <v>1416</v>
      </c>
      <c r="E722" s="10">
        <v>202</v>
      </c>
      <c r="F722" s="12">
        <f t="shared" si="250"/>
        <v>207.5</v>
      </c>
      <c r="H722" s="13">
        <f t="shared" si="247"/>
        <v>39.460913888888904</v>
      </c>
      <c r="I722" s="14">
        <f t="shared" si="248"/>
        <v>52.603141666666701</v>
      </c>
      <c r="J722" s="29">
        <f t="shared" si="246"/>
        <v>0.460913888888904</v>
      </c>
      <c r="K722" s="25">
        <f t="shared" si="249"/>
        <v>5830659.1198034603</v>
      </c>
      <c r="L722" s="14">
        <f t="shared" si="251"/>
        <v>531227.90066104801</v>
      </c>
      <c r="M722" s="14">
        <f t="shared" si="264"/>
        <v>-5202.7934880293897</v>
      </c>
      <c r="N722" s="14">
        <f t="shared" si="265"/>
        <v>1751.0725470919899</v>
      </c>
      <c r="O722" s="25">
        <f t="shared" si="252"/>
        <v>161.778424099029</v>
      </c>
      <c r="P722" s="14">
        <f t="shared" si="266"/>
        <v>5489.5642034919501</v>
      </c>
      <c r="Q722" s="25">
        <f t="shared" si="259"/>
        <v>201.00336739007901</v>
      </c>
      <c r="R722" s="14">
        <f t="shared" si="267"/>
        <v>2.09838506962936</v>
      </c>
      <c r="S722" s="27">
        <f t="shared" si="260"/>
        <v>163.32454000000001</v>
      </c>
      <c r="T722" s="27">
        <f t="shared" si="261"/>
        <v>1.89669666666667</v>
      </c>
      <c r="U722" s="16">
        <f t="shared" si="253"/>
        <v>-1.5461159009710199</v>
      </c>
      <c r="V722" s="16">
        <f t="shared" si="254"/>
        <v>0.20168840296269</v>
      </c>
      <c r="W722" s="56">
        <f t="shared" si="255"/>
        <v>58377.447999999997</v>
      </c>
      <c r="X722" s="51">
        <f t="shared" si="262"/>
        <v>69177.448000000004</v>
      </c>
      <c r="Y722" s="51">
        <f t="shared" si="263"/>
        <v>177.44800000000399</v>
      </c>
      <c r="Z722" s="52">
        <f t="shared" si="256"/>
        <v>-92.766954058261206</v>
      </c>
      <c r="AA722" s="52">
        <f t="shared" si="257"/>
        <v>12.101304177761399</v>
      </c>
      <c r="AB722" s="48">
        <f t="shared" si="258"/>
        <v>54.895642034919497</v>
      </c>
      <c r="AC722" s="48"/>
      <c r="AD722" s="48"/>
    </row>
    <row r="723" spans="1:30" x14ac:dyDescent="0.3">
      <c r="A723" s="10">
        <v>464473</v>
      </c>
      <c r="B723" s="10">
        <v>3119.7579999999998</v>
      </c>
      <c r="C723" s="10" t="s">
        <v>1417</v>
      </c>
      <c r="D723" s="10" t="s">
        <v>1418</v>
      </c>
      <c r="E723" s="10">
        <v>201</v>
      </c>
      <c r="F723" s="12">
        <f t="shared" si="250"/>
        <v>206.5</v>
      </c>
      <c r="H723" s="13">
        <f t="shared" si="247"/>
        <v>39.4608722222222</v>
      </c>
      <c r="I723" s="14">
        <f t="shared" si="248"/>
        <v>52.603202777777803</v>
      </c>
      <c r="J723" s="29">
        <f t="shared" si="246"/>
        <v>0.46087222222219998</v>
      </c>
      <c r="K723" s="25">
        <f t="shared" si="249"/>
        <v>5830665.90219054</v>
      </c>
      <c r="L723" s="14">
        <f t="shared" si="251"/>
        <v>531225.034213337</v>
      </c>
      <c r="M723" s="14">
        <f t="shared" si="264"/>
        <v>-5196.0111009497105</v>
      </c>
      <c r="N723" s="14">
        <f t="shared" si="265"/>
        <v>1748.20609938097</v>
      </c>
      <c r="O723" s="25">
        <f t="shared" si="252"/>
        <v>161.784206189966</v>
      </c>
      <c r="P723" s="14">
        <f t="shared" si="266"/>
        <v>5482.2218057194204</v>
      </c>
      <c r="Q723" s="25">
        <f t="shared" si="259"/>
        <v>200.00969398982301</v>
      </c>
      <c r="R723" s="14">
        <f t="shared" si="267"/>
        <v>2.0908046895548398</v>
      </c>
      <c r="S723" s="27">
        <f t="shared" si="260"/>
        <v>163.32454000000001</v>
      </c>
      <c r="T723" s="27">
        <f t="shared" si="261"/>
        <v>1.89669666666667</v>
      </c>
      <c r="U723" s="16">
        <f t="shared" si="253"/>
        <v>-1.54033381003401</v>
      </c>
      <c r="V723" s="16">
        <f t="shared" si="254"/>
        <v>0.19410802288817</v>
      </c>
      <c r="W723" s="56">
        <f t="shared" si="255"/>
        <v>58377.527999999998</v>
      </c>
      <c r="X723" s="51">
        <f t="shared" si="262"/>
        <v>69177.528000000006</v>
      </c>
      <c r="Y723" s="51">
        <f t="shared" si="263"/>
        <v>177.52800000000599</v>
      </c>
      <c r="Z723" s="52">
        <f t="shared" si="256"/>
        <v>-92.420028602040603</v>
      </c>
      <c r="AA723" s="52">
        <f t="shared" si="257"/>
        <v>11.6464813732902</v>
      </c>
      <c r="AB723" s="48">
        <f t="shared" si="258"/>
        <v>54.822218057194199</v>
      </c>
      <c r="AC723" s="48"/>
      <c r="AD723" s="48"/>
    </row>
    <row r="724" spans="1:30" x14ac:dyDescent="0.3">
      <c r="A724" s="10">
        <v>464485</v>
      </c>
      <c r="B724" s="10">
        <v>3119.8380000000002</v>
      </c>
      <c r="C724" s="10" t="s">
        <v>1417</v>
      </c>
      <c r="D724" s="10" t="s">
        <v>1418</v>
      </c>
      <c r="E724" s="10">
        <v>201</v>
      </c>
      <c r="F724" s="12">
        <f t="shared" si="250"/>
        <v>206.5</v>
      </c>
      <c r="H724" s="13">
        <f t="shared" si="247"/>
        <v>39.4608722222222</v>
      </c>
      <c r="I724" s="14">
        <f t="shared" si="248"/>
        <v>52.603202777777803</v>
      </c>
      <c r="J724" s="29">
        <f t="shared" si="246"/>
        <v>0.46087222222219998</v>
      </c>
      <c r="K724" s="25">
        <f t="shared" si="249"/>
        <v>5830665.90219054</v>
      </c>
      <c r="L724" s="14">
        <f t="shared" si="251"/>
        <v>531225.034213337</v>
      </c>
      <c r="M724" s="14">
        <f t="shared" si="264"/>
        <v>-5196.0111009497105</v>
      </c>
      <c r="N724" s="14">
        <f t="shared" si="265"/>
        <v>1748.20609938097</v>
      </c>
      <c r="O724" s="25">
        <f t="shared" si="252"/>
        <v>161.784206189966</v>
      </c>
      <c r="P724" s="14">
        <f t="shared" si="266"/>
        <v>5482.2218057194204</v>
      </c>
      <c r="Q724" s="25">
        <f t="shared" si="259"/>
        <v>200.00969398982301</v>
      </c>
      <c r="R724" s="14">
        <f t="shared" si="267"/>
        <v>2.0908046895548398</v>
      </c>
      <c r="S724" s="27">
        <f t="shared" si="260"/>
        <v>163.32454000000001</v>
      </c>
      <c r="T724" s="27">
        <f t="shared" si="261"/>
        <v>1.89669666666667</v>
      </c>
      <c r="U724" s="16">
        <f t="shared" si="253"/>
        <v>-1.54033381003401</v>
      </c>
      <c r="V724" s="16">
        <f t="shared" si="254"/>
        <v>0.19410802288817</v>
      </c>
      <c r="W724" s="56">
        <f t="shared" si="255"/>
        <v>58377.608</v>
      </c>
      <c r="X724" s="51">
        <f t="shared" si="262"/>
        <v>69177.607999999993</v>
      </c>
      <c r="Y724" s="51">
        <f t="shared" si="263"/>
        <v>177.60799999999301</v>
      </c>
      <c r="Z724" s="52">
        <f t="shared" si="256"/>
        <v>-92.420028602040603</v>
      </c>
      <c r="AA724" s="52">
        <f t="shared" si="257"/>
        <v>11.6464813732902</v>
      </c>
      <c r="AB724" s="48">
        <f t="shared" si="258"/>
        <v>54.822218057194199</v>
      </c>
      <c r="AC724" s="48"/>
      <c r="AD724" s="48"/>
    </row>
    <row r="725" spans="1:30" x14ac:dyDescent="0.3">
      <c r="A725" s="10">
        <v>464537</v>
      </c>
      <c r="B725" s="10">
        <v>3120.1979999999999</v>
      </c>
      <c r="C725" s="10" t="s">
        <v>1419</v>
      </c>
      <c r="D725" s="10" t="s">
        <v>1420</v>
      </c>
      <c r="E725" s="10">
        <v>200</v>
      </c>
      <c r="F725" s="12">
        <f t="shared" si="250"/>
        <v>205.5</v>
      </c>
      <c r="H725" s="13">
        <f t="shared" si="247"/>
        <v>39.460722222222202</v>
      </c>
      <c r="I725" s="14">
        <f t="shared" si="248"/>
        <v>52.603483333333301</v>
      </c>
      <c r="J725" s="29">
        <f t="shared" si="246"/>
        <v>0.46072222222220199</v>
      </c>
      <c r="K725" s="25">
        <f t="shared" si="249"/>
        <v>5830697.0574046997</v>
      </c>
      <c r="L725" s="14">
        <f t="shared" si="251"/>
        <v>531214.67201729899</v>
      </c>
      <c r="M725" s="14">
        <f t="shared" si="264"/>
        <v>-5164.8558867899701</v>
      </c>
      <c r="N725" s="14">
        <f t="shared" si="265"/>
        <v>1737.8439033429599</v>
      </c>
      <c r="O725" s="25">
        <f t="shared" si="252"/>
        <v>161.78301011331999</v>
      </c>
      <c r="P725" s="14">
        <f t="shared" si="266"/>
        <v>5449.3887513826103</v>
      </c>
      <c r="Q725" s="25">
        <f t="shared" si="259"/>
        <v>199.03788109710101</v>
      </c>
      <c r="R725" s="14">
        <f t="shared" si="267"/>
        <v>2.0931829618310398</v>
      </c>
      <c r="S725" s="27">
        <f t="shared" si="260"/>
        <v>163.32454000000001</v>
      </c>
      <c r="T725" s="27">
        <f t="shared" si="261"/>
        <v>1.89669666666667</v>
      </c>
      <c r="U725" s="16">
        <f t="shared" si="253"/>
        <v>-1.54152988668002</v>
      </c>
      <c r="V725" s="16">
        <f t="shared" si="254"/>
        <v>0.19648629516437</v>
      </c>
      <c r="W725" s="56">
        <f t="shared" si="255"/>
        <v>58377.968000000001</v>
      </c>
      <c r="X725" s="51">
        <f t="shared" si="262"/>
        <v>69177.967999999993</v>
      </c>
      <c r="Y725" s="51">
        <f t="shared" si="263"/>
        <v>177.967999999993</v>
      </c>
      <c r="Z725" s="52">
        <f t="shared" si="256"/>
        <v>-92.491793200801197</v>
      </c>
      <c r="AA725" s="52">
        <f t="shared" si="257"/>
        <v>11.7891777098622</v>
      </c>
      <c r="AB725" s="48">
        <f t="shared" si="258"/>
        <v>54.493887513826103</v>
      </c>
      <c r="AC725" s="48"/>
      <c r="AD725" s="48"/>
    </row>
    <row r="726" spans="1:30" x14ac:dyDescent="0.3">
      <c r="A726" s="10">
        <v>464549</v>
      </c>
      <c r="B726" s="10">
        <v>3120.2779999999998</v>
      </c>
      <c r="C726" s="10" t="s">
        <v>1421</v>
      </c>
      <c r="D726" s="10" t="s">
        <v>1422</v>
      </c>
      <c r="E726" s="10">
        <v>200</v>
      </c>
      <c r="F726" s="12">
        <f t="shared" si="250"/>
        <v>205.5</v>
      </c>
      <c r="H726" s="13">
        <f t="shared" si="247"/>
        <v>39.460680555555598</v>
      </c>
      <c r="I726" s="14">
        <f t="shared" si="248"/>
        <v>52.603544444444402</v>
      </c>
      <c r="J726" s="29">
        <f t="shared" si="246"/>
        <v>0.460680555555598</v>
      </c>
      <c r="K726" s="25">
        <f t="shared" si="249"/>
        <v>5830703.8397997897</v>
      </c>
      <c r="L726" s="14">
        <f t="shared" si="251"/>
        <v>531211.80560941505</v>
      </c>
      <c r="M726" s="14">
        <f t="shared" si="264"/>
        <v>-5158.07349169999</v>
      </c>
      <c r="N726" s="14">
        <f t="shared" si="265"/>
        <v>1734.97749545902</v>
      </c>
      <c r="O726" s="25">
        <f t="shared" si="252"/>
        <v>161.78884065313801</v>
      </c>
      <c r="P726" s="14">
        <f t="shared" si="266"/>
        <v>5442.0464032868504</v>
      </c>
      <c r="Q726" s="25">
        <f t="shared" si="259"/>
        <v>199.044161322061</v>
      </c>
      <c r="R726" s="14">
        <f t="shared" si="267"/>
        <v>2.0960744851601198</v>
      </c>
      <c r="S726" s="27">
        <f t="shared" si="260"/>
        <v>163.32454000000001</v>
      </c>
      <c r="T726" s="27">
        <f t="shared" si="261"/>
        <v>1.89669666666667</v>
      </c>
      <c r="U726" s="16">
        <f t="shared" si="253"/>
        <v>-1.5356993468619999</v>
      </c>
      <c r="V726" s="16">
        <f t="shared" si="254"/>
        <v>0.19937781849344999</v>
      </c>
      <c r="W726" s="56">
        <f t="shared" si="255"/>
        <v>58378.048000000003</v>
      </c>
      <c r="X726" s="51">
        <f t="shared" si="262"/>
        <v>69178.047999999995</v>
      </c>
      <c r="Y726" s="51">
        <f t="shared" si="263"/>
        <v>178.047999999995</v>
      </c>
      <c r="Z726" s="52">
        <f t="shared" si="256"/>
        <v>-92.141960811719997</v>
      </c>
      <c r="AA726" s="52">
        <f t="shared" si="257"/>
        <v>11.962669109607001</v>
      </c>
      <c r="AB726" s="48">
        <f t="shared" si="258"/>
        <v>54.420464032868502</v>
      </c>
      <c r="AC726" s="48"/>
      <c r="AD726" s="48"/>
    </row>
    <row r="727" spans="1:30" x14ac:dyDescent="0.3">
      <c r="A727" s="10">
        <v>464555</v>
      </c>
      <c r="B727" s="10">
        <v>3120.3180000000002</v>
      </c>
      <c r="C727" s="10" t="s">
        <v>1421</v>
      </c>
      <c r="D727" s="10" t="s">
        <v>1422</v>
      </c>
      <c r="E727" s="10">
        <v>200</v>
      </c>
      <c r="F727" s="12">
        <f t="shared" si="250"/>
        <v>205.5</v>
      </c>
      <c r="H727" s="13">
        <f t="shared" si="247"/>
        <v>39.460680555555598</v>
      </c>
      <c r="I727" s="14">
        <f t="shared" si="248"/>
        <v>52.603544444444402</v>
      </c>
      <c r="J727" s="29">
        <f t="shared" si="246"/>
        <v>0.460680555555598</v>
      </c>
      <c r="K727" s="25">
        <f t="shared" si="249"/>
        <v>5830703.8397997897</v>
      </c>
      <c r="L727" s="14">
        <f t="shared" si="251"/>
        <v>531211.80560941505</v>
      </c>
      <c r="M727" s="14">
        <f t="shared" si="264"/>
        <v>-5158.07349169999</v>
      </c>
      <c r="N727" s="14">
        <f t="shared" si="265"/>
        <v>1734.97749545902</v>
      </c>
      <c r="O727" s="25">
        <f t="shared" si="252"/>
        <v>161.78884065313801</v>
      </c>
      <c r="P727" s="14">
        <f t="shared" si="266"/>
        <v>5442.0464032868504</v>
      </c>
      <c r="Q727" s="25">
        <f t="shared" si="259"/>
        <v>199.044161322061</v>
      </c>
      <c r="R727" s="14">
        <f t="shared" si="267"/>
        <v>2.0960744851601198</v>
      </c>
      <c r="S727" s="27">
        <f t="shared" si="260"/>
        <v>163.32454000000001</v>
      </c>
      <c r="T727" s="27">
        <f t="shared" si="261"/>
        <v>1.89669666666667</v>
      </c>
      <c r="U727" s="16">
        <f t="shared" si="253"/>
        <v>-1.5356993468619999</v>
      </c>
      <c r="V727" s="16">
        <f t="shared" si="254"/>
        <v>0.19937781849344999</v>
      </c>
      <c r="W727" s="56">
        <f t="shared" si="255"/>
        <v>58378.088000000003</v>
      </c>
      <c r="X727" s="51">
        <f t="shared" si="262"/>
        <v>69178.088000000003</v>
      </c>
      <c r="Y727" s="51">
        <f t="shared" si="263"/>
        <v>178.08800000000301</v>
      </c>
      <c r="Z727" s="52">
        <f t="shared" si="256"/>
        <v>-92.141960811719997</v>
      </c>
      <c r="AA727" s="52">
        <f t="shared" si="257"/>
        <v>11.962669109607001</v>
      </c>
      <c r="AB727" s="48">
        <f t="shared" si="258"/>
        <v>54.420464032868502</v>
      </c>
      <c r="AC727" s="48"/>
      <c r="AD727" s="48"/>
    </row>
    <row r="728" spans="1:30" x14ac:dyDescent="0.3">
      <c r="A728" s="10">
        <v>464567</v>
      </c>
      <c r="B728" s="10">
        <v>3120.3980000000001</v>
      </c>
      <c r="C728" s="10" t="s">
        <v>1423</v>
      </c>
      <c r="D728" s="10" t="s">
        <v>1424</v>
      </c>
      <c r="E728" s="10">
        <v>200</v>
      </c>
      <c r="F728" s="12">
        <f t="shared" si="250"/>
        <v>205.5</v>
      </c>
      <c r="H728" s="13">
        <f t="shared" si="247"/>
        <v>39.4606361111111</v>
      </c>
      <c r="I728" s="14">
        <f t="shared" si="248"/>
        <v>52.6036111111111</v>
      </c>
      <c r="J728" s="29">
        <f t="shared" si="246"/>
        <v>0.46063611111109998</v>
      </c>
      <c r="K728" s="25">
        <f t="shared" si="249"/>
        <v>5830711.23921532</v>
      </c>
      <c r="L728" s="14">
        <f t="shared" si="251"/>
        <v>531208.747063288</v>
      </c>
      <c r="M728" s="14">
        <f t="shared" si="264"/>
        <v>-5150.6740761697201</v>
      </c>
      <c r="N728" s="14">
        <f t="shared" si="265"/>
        <v>1731.91894933197</v>
      </c>
      <c r="O728" s="25">
        <f t="shared" si="252"/>
        <v>161.794533703262</v>
      </c>
      <c r="P728" s="14">
        <f t="shared" si="266"/>
        <v>5434.0580311570102</v>
      </c>
      <c r="Q728" s="25">
        <f t="shared" si="259"/>
        <v>199.050984500543</v>
      </c>
      <c r="R728" s="14">
        <f t="shared" si="267"/>
        <v>2.0992292021535599</v>
      </c>
      <c r="S728" s="27">
        <f t="shared" si="260"/>
        <v>163.32454000000001</v>
      </c>
      <c r="T728" s="27">
        <f t="shared" si="261"/>
        <v>1.89669666666667</v>
      </c>
      <c r="U728" s="16">
        <f t="shared" si="253"/>
        <v>-1.5300062967380099</v>
      </c>
      <c r="V728" s="16">
        <f t="shared" si="254"/>
        <v>0.20253253548688999</v>
      </c>
      <c r="W728" s="56">
        <f t="shared" si="255"/>
        <v>58378.167999999998</v>
      </c>
      <c r="X728" s="51">
        <f t="shared" si="262"/>
        <v>69178.168000000005</v>
      </c>
      <c r="Y728" s="51">
        <f t="shared" si="263"/>
        <v>178.16800000000501</v>
      </c>
      <c r="Z728" s="52">
        <f t="shared" si="256"/>
        <v>-91.8003778042806</v>
      </c>
      <c r="AA728" s="52">
        <f t="shared" si="257"/>
        <v>12.151952129213401</v>
      </c>
      <c r="AB728" s="48">
        <f t="shared" si="258"/>
        <v>54.3405803115701</v>
      </c>
      <c r="AC728" s="48"/>
      <c r="AD728" s="48"/>
    </row>
    <row r="729" spans="1:30" x14ac:dyDescent="0.3">
      <c r="A729" s="10">
        <v>464835</v>
      </c>
      <c r="B729" s="10">
        <v>3122.1979999999999</v>
      </c>
      <c r="C729" s="10" t="s">
        <v>1425</v>
      </c>
      <c r="D729" s="10" t="s">
        <v>1426</v>
      </c>
      <c r="E729" s="10">
        <v>194</v>
      </c>
      <c r="F729" s="12">
        <f t="shared" si="250"/>
        <v>199.5</v>
      </c>
      <c r="H729" s="13">
        <f t="shared" si="247"/>
        <v>39.4598805555556</v>
      </c>
      <c r="I729" s="14">
        <f t="shared" si="248"/>
        <v>52.604855555555602</v>
      </c>
      <c r="J729" s="29">
        <f t="shared" si="246"/>
        <v>0.45988055555559998</v>
      </c>
      <c r="K729" s="25">
        <f t="shared" si="249"/>
        <v>5830849.3939983798</v>
      </c>
      <c r="L729" s="14">
        <f t="shared" si="251"/>
        <v>531156.67432481202</v>
      </c>
      <c r="M729" s="14">
        <f t="shared" si="264"/>
        <v>-5012.51929310988</v>
      </c>
      <c r="N729" s="14">
        <f t="shared" si="265"/>
        <v>1679.84621085599</v>
      </c>
      <c r="O729" s="25">
        <f t="shared" si="252"/>
        <v>161.85224751924699</v>
      </c>
      <c r="P729" s="14">
        <f t="shared" si="266"/>
        <v>5286.5142538279397</v>
      </c>
      <c r="Q729" s="25">
        <f t="shared" si="259"/>
        <v>193.175205193659</v>
      </c>
      <c r="R729" s="14">
        <f t="shared" si="267"/>
        <v>2.0941187406842801</v>
      </c>
      <c r="S729" s="27">
        <f t="shared" si="260"/>
        <v>163.32454000000001</v>
      </c>
      <c r="T729" s="27">
        <f t="shared" si="261"/>
        <v>1.89669666666667</v>
      </c>
      <c r="U729" s="16">
        <f t="shared" si="253"/>
        <v>-1.47229248075303</v>
      </c>
      <c r="V729" s="16">
        <f t="shared" si="254"/>
        <v>0.19742207401761</v>
      </c>
      <c r="W729" s="56">
        <f t="shared" si="255"/>
        <v>58379.968000000001</v>
      </c>
      <c r="X729" s="51">
        <f t="shared" si="262"/>
        <v>69179.967999999993</v>
      </c>
      <c r="Y729" s="51">
        <f t="shared" si="263"/>
        <v>179.967999999993</v>
      </c>
      <c r="Z729" s="52">
        <f t="shared" si="256"/>
        <v>-88.3375488451818</v>
      </c>
      <c r="AA729" s="52">
        <f t="shared" si="257"/>
        <v>11.845324441056601</v>
      </c>
      <c r="AB729" s="48">
        <f t="shared" si="258"/>
        <v>52.8651425382794</v>
      </c>
      <c r="AC729" s="48"/>
      <c r="AD729" s="48"/>
    </row>
    <row r="730" spans="1:30" x14ac:dyDescent="0.3">
      <c r="A730" s="10">
        <v>464893</v>
      </c>
      <c r="B730" s="10">
        <v>3122.598</v>
      </c>
      <c r="C730" s="10" t="s">
        <v>1427</v>
      </c>
      <c r="D730" s="10" t="s">
        <v>1428</v>
      </c>
      <c r="E730" s="10">
        <v>194</v>
      </c>
      <c r="F730" s="12">
        <f t="shared" si="250"/>
        <v>199.5</v>
      </c>
      <c r="H730" s="13">
        <f t="shared" si="247"/>
        <v>39.459733333333297</v>
      </c>
      <c r="I730" s="14">
        <f t="shared" si="248"/>
        <v>52.6051111111111</v>
      </c>
      <c r="J730" s="29">
        <f t="shared" si="246"/>
        <v>0.45973333333329702</v>
      </c>
      <c r="K730" s="25">
        <f t="shared" si="249"/>
        <v>5830877.7685684599</v>
      </c>
      <c r="L730" s="14">
        <f t="shared" si="251"/>
        <v>531146.51886137202</v>
      </c>
      <c r="M730" s="14">
        <f t="shared" si="264"/>
        <v>-4984.1447230297999</v>
      </c>
      <c r="N730" s="14">
        <f t="shared" si="265"/>
        <v>1669.690747416</v>
      </c>
      <c r="O730" s="25">
        <f t="shared" si="252"/>
        <v>161.858927110124</v>
      </c>
      <c r="P730" s="14">
        <f t="shared" si="266"/>
        <v>5256.3833395322699</v>
      </c>
      <c r="Q730" s="25">
        <f t="shared" si="259"/>
        <v>193.20015271395201</v>
      </c>
      <c r="R730" s="14">
        <f t="shared" si="267"/>
        <v>2.1064002688480801</v>
      </c>
      <c r="S730" s="27">
        <f t="shared" si="260"/>
        <v>163.32454000000001</v>
      </c>
      <c r="T730" s="27">
        <f t="shared" si="261"/>
        <v>1.89669666666667</v>
      </c>
      <c r="U730" s="16">
        <f t="shared" si="253"/>
        <v>-1.4656128898760099</v>
      </c>
      <c r="V730" s="16">
        <f t="shared" si="254"/>
        <v>0.20970360218140999</v>
      </c>
      <c r="W730" s="56">
        <f t="shared" si="255"/>
        <v>58380.368000000002</v>
      </c>
      <c r="X730" s="51">
        <f t="shared" si="262"/>
        <v>69180.368000000002</v>
      </c>
      <c r="Y730" s="51">
        <f t="shared" si="263"/>
        <v>180.36800000000201</v>
      </c>
      <c r="Z730" s="52">
        <f t="shared" si="256"/>
        <v>-87.936773392560596</v>
      </c>
      <c r="AA730" s="52">
        <f t="shared" si="257"/>
        <v>12.5822161308846</v>
      </c>
      <c r="AB730" s="48">
        <f t="shared" si="258"/>
        <v>52.563833395322703</v>
      </c>
      <c r="AC730" s="48"/>
      <c r="AD730" s="48"/>
    </row>
    <row r="731" spans="1:30" x14ac:dyDescent="0.3">
      <c r="A731" s="10">
        <v>464905</v>
      </c>
      <c r="B731" s="10">
        <v>3122.6779999999999</v>
      </c>
      <c r="C731" s="10" t="s">
        <v>1429</v>
      </c>
      <c r="D731" s="10" t="s">
        <v>70</v>
      </c>
      <c r="E731" s="10">
        <v>193</v>
      </c>
      <c r="F731" s="12">
        <f t="shared" si="250"/>
        <v>198.5</v>
      </c>
      <c r="H731" s="13">
        <f t="shared" si="247"/>
        <v>39.4596916666667</v>
      </c>
      <c r="I731" s="14">
        <f t="shared" si="248"/>
        <v>52.605197222222202</v>
      </c>
      <c r="J731" s="29">
        <f t="shared" si="246"/>
        <v>0.45969166666670003</v>
      </c>
      <c r="K731" s="25">
        <f t="shared" si="249"/>
        <v>5830887.3329990301</v>
      </c>
      <c r="L731" s="14">
        <f t="shared" si="251"/>
        <v>531143.63491715002</v>
      </c>
      <c r="M731" s="14">
        <f t="shared" si="264"/>
        <v>-4974.58029245957</v>
      </c>
      <c r="N731" s="14">
        <f t="shared" si="265"/>
        <v>1666.8068031939899</v>
      </c>
      <c r="O731" s="25">
        <f t="shared" si="252"/>
        <v>161.85561190152501</v>
      </c>
      <c r="P731" s="14">
        <f t="shared" si="266"/>
        <v>5246.3981935515403</v>
      </c>
      <c r="Q731" s="25">
        <f t="shared" si="259"/>
        <v>192.20838866649601</v>
      </c>
      <c r="R731" s="14">
        <f t="shared" si="267"/>
        <v>2.0995727194198701</v>
      </c>
      <c r="S731" s="27">
        <f t="shared" si="260"/>
        <v>163.32454000000001</v>
      </c>
      <c r="T731" s="27">
        <f t="shared" si="261"/>
        <v>1.89669666666667</v>
      </c>
      <c r="U731" s="16">
        <f t="shared" si="253"/>
        <v>-1.4689280984749999</v>
      </c>
      <c r="V731" s="16">
        <f t="shared" si="254"/>
        <v>0.2028760527532</v>
      </c>
      <c r="W731" s="56">
        <f t="shared" si="255"/>
        <v>58380.447999999997</v>
      </c>
      <c r="X731" s="51">
        <f t="shared" si="262"/>
        <v>69180.448000000004</v>
      </c>
      <c r="Y731" s="51">
        <f t="shared" si="263"/>
        <v>180.44800000000399</v>
      </c>
      <c r="Z731" s="52">
        <f t="shared" si="256"/>
        <v>-88.135685908499994</v>
      </c>
      <c r="AA731" s="52">
        <f t="shared" si="257"/>
        <v>12.172563165192001</v>
      </c>
      <c r="AB731" s="48">
        <f t="shared" si="258"/>
        <v>52.463981935515399</v>
      </c>
      <c r="AC731" s="48"/>
      <c r="AD731" s="48"/>
    </row>
    <row r="732" spans="1:30" x14ac:dyDescent="0.3">
      <c r="A732" s="10">
        <v>464917</v>
      </c>
      <c r="B732" s="10">
        <v>3122.7579999999998</v>
      </c>
      <c r="C732" s="10" t="s">
        <v>1430</v>
      </c>
      <c r="D732" s="10" t="s">
        <v>71</v>
      </c>
      <c r="E732" s="10">
        <v>193</v>
      </c>
      <c r="F732" s="12">
        <f t="shared" si="250"/>
        <v>198.5</v>
      </c>
      <c r="H732" s="13">
        <f t="shared" si="247"/>
        <v>39.459652777777798</v>
      </c>
      <c r="I732" s="14">
        <f t="shared" si="248"/>
        <v>52.605263888888899</v>
      </c>
      <c r="J732" s="29">
        <f t="shared" si="246"/>
        <v>0.45965277777779801</v>
      </c>
      <c r="K732" s="25">
        <f t="shared" si="249"/>
        <v>5830894.7348574298</v>
      </c>
      <c r="L732" s="14">
        <f t="shared" si="251"/>
        <v>531140.95296539704</v>
      </c>
      <c r="M732" s="14">
        <f t="shared" si="264"/>
        <v>-4967.1784340599497</v>
      </c>
      <c r="N732" s="14">
        <f t="shared" si="265"/>
        <v>1664.1248514410099</v>
      </c>
      <c r="O732" s="25">
        <f t="shared" si="252"/>
        <v>161.857705224272</v>
      </c>
      <c r="P732" s="14">
        <f t="shared" si="266"/>
        <v>5238.5277623559296</v>
      </c>
      <c r="Q732" s="25">
        <f t="shared" si="259"/>
        <v>192.21486932272299</v>
      </c>
      <c r="R732" s="14">
        <f t="shared" si="267"/>
        <v>2.1027994894203301</v>
      </c>
      <c r="S732" s="27">
        <f t="shared" si="260"/>
        <v>163.32454000000001</v>
      </c>
      <c r="T732" s="27">
        <f t="shared" si="261"/>
        <v>1.89669666666667</v>
      </c>
      <c r="U732" s="16">
        <f t="shared" si="253"/>
        <v>-1.46683477572802</v>
      </c>
      <c r="V732" s="16">
        <f t="shared" si="254"/>
        <v>0.20610282275365999</v>
      </c>
      <c r="W732" s="56">
        <f t="shared" si="255"/>
        <v>58380.527999999998</v>
      </c>
      <c r="X732" s="51">
        <f t="shared" si="262"/>
        <v>69180.528000000006</v>
      </c>
      <c r="Y732" s="51">
        <f t="shared" si="263"/>
        <v>180.52800000000599</v>
      </c>
      <c r="Z732" s="52">
        <f t="shared" si="256"/>
        <v>-88.010086543681197</v>
      </c>
      <c r="AA732" s="52">
        <f t="shared" si="257"/>
        <v>12.3661693652196</v>
      </c>
      <c r="AB732" s="48">
        <f t="shared" si="258"/>
        <v>52.385277623559297</v>
      </c>
      <c r="AC732" s="48"/>
      <c r="AD732" s="48"/>
    </row>
    <row r="733" spans="1:30" x14ac:dyDescent="0.3">
      <c r="A733" s="10">
        <v>464929</v>
      </c>
      <c r="B733" s="10">
        <v>3122.8380000000002</v>
      </c>
      <c r="C733" s="10" t="s">
        <v>1431</v>
      </c>
      <c r="D733" s="10" t="s">
        <v>1432</v>
      </c>
      <c r="E733" s="10">
        <v>193</v>
      </c>
      <c r="F733" s="12">
        <f t="shared" si="250"/>
        <v>198.5</v>
      </c>
      <c r="H733" s="13">
        <f t="shared" si="247"/>
        <v>39.459602777777803</v>
      </c>
      <c r="I733" s="14">
        <f t="shared" si="248"/>
        <v>52.605325000000001</v>
      </c>
      <c r="J733" s="29">
        <f t="shared" si="246"/>
        <v>0.45960277777780301</v>
      </c>
      <c r="K733" s="25">
        <f t="shared" si="249"/>
        <v>5830901.5136989197</v>
      </c>
      <c r="L733" s="14">
        <f t="shared" si="251"/>
        <v>531137.52220177802</v>
      </c>
      <c r="M733" s="14">
        <f t="shared" si="264"/>
        <v>-4960.3995925700201</v>
      </c>
      <c r="N733" s="14">
        <f t="shared" si="265"/>
        <v>1660.69408782199</v>
      </c>
      <c r="O733" s="25">
        <f t="shared" si="252"/>
        <v>161.869749444192</v>
      </c>
      <c r="P733" s="14">
        <f t="shared" si="266"/>
        <v>5231.0103203201297</v>
      </c>
      <c r="Q733" s="25">
        <f t="shared" si="259"/>
        <v>192.22105023645901</v>
      </c>
      <c r="R733" s="14">
        <f t="shared" si="267"/>
        <v>2.1058905116907001</v>
      </c>
      <c r="S733" s="27">
        <f t="shared" si="260"/>
        <v>163.32454000000001</v>
      </c>
      <c r="T733" s="27">
        <f t="shared" si="261"/>
        <v>1.89669666666667</v>
      </c>
      <c r="U733" s="16">
        <f t="shared" si="253"/>
        <v>-1.4547905558080201</v>
      </c>
      <c r="V733" s="16">
        <f t="shared" si="254"/>
        <v>0.20919384502402999</v>
      </c>
      <c r="W733" s="56">
        <f t="shared" si="255"/>
        <v>58380.608</v>
      </c>
      <c r="X733" s="51">
        <f t="shared" si="262"/>
        <v>69180.607999999993</v>
      </c>
      <c r="Y733" s="51">
        <f t="shared" si="263"/>
        <v>180.60799999999301</v>
      </c>
      <c r="Z733" s="52">
        <f t="shared" si="256"/>
        <v>-87.287433348481201</v>
      </c>
      <c r="AA733" s="52">
        <f t="shared" si="257"/>
        <v>12.5516307014418</v>
      </c>
      <c r="AB733" s="48">
        <f t="shared" si="258"/>
        <v>52.310103203201301</v>
      </c>
      <c r="AC733" s="48"/>
      <c r="AD733" s="48"/>
    </row>
    <row r="734" spans="1:30" x14ac:dyDescent="0.3">
      <c r="A734" s="10">
        <v>464935</v>
      </c>
      <c r="B734" s="10">
        <v>3122.8780000000002</v>
      </c>
      <c r="C734" s="10" t="s">
        <v>1431</v>
      </c>
      <c r="D734" s="10" t="s">
        <v>1432</v>
      </c>
      <c r="E734" s="10">
        <v>193</v>
      </c>
      <c r="F734" s="12">
        <f t="shared" si="250"/>
        <v>198.5</v>
      </c>
      <c r="H734" s="13">
        <f t="shared" si="247"/>
        <v>39.459602777777803</v>
      </c>
      <c r="I734" s="14">
        <f t="shared" si="248"/>
        <v>52.605325000000001</v>
      </c>
      <c r="J734" s="29">
        <f t="shared" si="246"/>
        <v>0.45960277777780301</v>
      </c>
      <c r="K734" s="25">
        <f t="shared" si="249"/>
        <v>5830901.5136989197</v>
      </c>
      <c r="L734" s="14">
        <f t="shared" si="251"/>
        <v>531137.52220177802</v>
      </c>
      <c r="M734" s="14">
        <f t="shared" si="264"/>
        <v>-4960.3995925700201</v>
      </c>
      <c r="N734" s="14">
        <f t="shared" si="265"/>
        <v>1660.69408782199</v>
      </c>
      <c r="O734" s="25">
        <f t="shared" si="252"/>
        <v>161.869749444192</v>
      </c>
      <c r="P734" s="14">
        <f t="shared" si="266"/>
        <v>5231.0103203201297</v>
      </c>
      <c r="Q734" s="25">
        <f t="shared" si="259"/>
        <v>192.22105023645901</v>
      </c>
      <c r="R734" s="14">
        <f t="shared" si="267"/>
        <v>2.1058905116907001</v>
      </c>
      <c r="S734" s="27">
        <f t="shared" si="260"/>
        <v>163.32454000000001</v>
      </c>
      <c r="T734" s="27">
        <f t="shared" si="261"/>
        <v>1.89669666666667</v>
      </c>
      <c r="U734" s="16">
        <f t="shared" si="253"/>
        <v>-1.4547905558080201</v>
      </c>
      <c r="V734" s="16">
        <f t="shared" si="254"/>
        <v>0.20919384502402999</v>
      </c>
      <c r="W734" s="56">
        <f t="shared" si="255"/>
        <v>58380.648000000001</v>
      </c>
      <c r="X734" s="51">
        <f t="shared" si="262"/>
        <v>69180.648000000001</v>
      </c>
      <c r="Y734" s="51">
        <f t="shared" si="263"/>
        <v>180.64800000000099</v>
      </c>
      <c r="Z734" s="52">
        <f t="shared" si="256"/>
        <v>-87.287433348481201</v>
      </c>
      <c r="AA734" s="52">
        <f t="shared" si="257"/>
        <v>12.5516307014418</v>
      </c>
      <c r="AB734" s="48">
        <f t="shared" si="258"/>
        <v>52.310103203201301</v>
      </c>
      <c r="AC734" s="48"/>
      <c r="AD734" s="48"/>
    </row>
    <row r="735" spans="1:30" x14ac:dyDescent="0.3">
      <c r="A735" s="10">
        <v>464947</v>
      </c>
      <c r="B735" s="10">
        <v>3122.9580000000001</v>
      </c>
      <c r="C735" s="10" t="s">
        <v>1433</v>
      </c>
      <c r="D735" s="10" t="s">
        <v>1434</v>
      </c>
      <c r="E735" s="10">
        <v>192</v>
      </c>
      <c r="F735" s="12">
        <f t="shared" si="250"/>
        <v>197.5</v>
      </c>
      <c r="H735" s="13">
        <f t="shared" si="247"/>
        <v>39.459563888888901</v>
      </c>
      <c r="I735" s="14">
        <f t="shared" si="248"/>
        <v>52.605388888888903</v>
      </c>
      <c r="J735" s="29">
        <f t="shared" si="246"/>
        <v>0.45956388888890098</v>
      </c>
      <c r="K735" s="25">
        <f t="shared" si="249"/>
        <v>5830908.6064502699</v>
      </c>
      <c r="L735" s="14">
        <f t="shared" si="251"/>
        <v>531134.84223655902</v>
      </c>
      <c r="M735" s="14">
        <f t="shared" si="264"/>
        <v>-4953.3068412197699</v>
      </c>
      <c r="N735" s="14">
        <f t="shared" si="265"/>
        <v>1658.01412260299</v>
      </c>
      <c r="O735" s="25">
        <f t="shared" si="252"/>
        <v>161.872925869168</v>
      </c>
      <c r="P735" s="14">
        <f t="shared" si="266"/>
        <v>5223.4336881045501</v>
      </c>
      <c r="Q735" s="25">
        <f t="shared" si="259"/>
        <v>191.22727083609101</v>
      </c>
      <c r="R735" s="14">
        <f t="shared" si="267"/>
        <v>2.09803839761127</v>
      </c>
      <c r="S735" s="27">
        <f t="shared" si="260"/>
        <v>163.32454000000001</v>
      </c>
      <c r="T735" s="27">
        <f t="shared" si="261"/>
        <v>1.89669666666667</v>
      </c>
      <c r="U735" s="16">
        <f t="shared" si="253"/>
        <v>-1.4516141308320101</v>
      </c>
      <c r="V735" s="16">
        <f t="shared" si="254"/>
        <v>0.20134173094460001</v>
      </c>
      <c r="W735" s="56">
        <f t="shared" si="255"/>
        <v>58380.728000000003</v>
      </c>
      <c r="X735" s="51">
        <f t="shared" si="262"/>
        <v>69180.728000000003</v>
      </c>
      <c r="Y735" s="51">
        <f t="shared" si="263"/>
        <v>180.72800000000299</v>
      </c>
      <c r="Z735" s="52">
        <f t="shared" si="256"/>
        <v>-87.096847849920593</v>
      </c>
      <c r="AA735" s="52">
        <f t="shared" si="257"/>
        <v>12.080503856676</v>
      </c>
      <c r="AB735" s="48">
        <f t="shared" si="258"/>
        <v>52.2343368810455</v>
      </c>
      <c r="AC735" s="48"/>
      <c r="AD735" s="48"/>
    </row>
    <row r="736" spans="1:30" x14ac:dyDescent="0.3">
      <c r="A736" s="10">
        <v>464959</v>
      </c>
      <c r="B736" s="10">
        <v>3123.038</v>
      </c>
      <c r="C736" s="10" t="s">
        <v>1433</v>
      </c>
      <c r="D736" s="10" t="s">
        <v>1434</v>
      </c>
      <c r="E736" s="10">
        <v>192</v>
      </c>
      <c r="F736" s="12">
        <f t="shared" si="250"/>
        <v>197.5</v>
      </c>
      <c r="H736" s="13">
        <f t="shared" si="247"/>
        <v>39.459563888888901</v>
      </c>
      <c r="I736" s="14">
        <f t="shared" si="248"/>
        <v>52.605388888888903</v>
      </c>
      <c r="J736" s="29">
        <f t="shared" si="246"/>
        <v>0.45956388888890098</v>
      </c>
      <c r="K736" s="25">
        <f t="shared" si="249"/>
        <v>5830908.6064502699</v>
      </c>
      <c r="L736" s="14">
        <f t="shared" si="251"/>
        <v>531134.84223655902</v>
      </c>
      <c r="M736" s="14">
        <f t="shared" si="264"/>
        <v>-4953.3068412197699</v>
      </c>
      <c r="N736" s="14">
        <f t="shared" si="265"/>
        <v>1658.01412260299</v>
      </c>
      <c r="O736" s="25">
        <f t="shared" si="252"/>
        <v>161.872925869168</v>
      </c>
      <c r="P736" s="14">
        <f t="shared" si="266"/>
        <v>5223.4336881045501</v>
      </c>
      <c r="Q736" s="25">
        <f t="shared" si="259"/>
        <v>191.22727083609101</v>
      </c>
      <c r="R736" s="14">
        <f t="shared" si="267"/>
        <v>2.09803839761127</v>
      </c>
      <c r="S736" s="27">
        <f t="shared" si="260"/>
        <v>163.32454000000001</v>
      </c>
      <c r="T736" s="27">
        <f t="shared" si="261"/>
        <v>1.89669666666667</v>
      </c>
      <c r="U736" s="16">
        <f t="shared" si="253"/>
        <v>-1.4516141308320101</v>
      </c>
      <c r="V736" s="16">
        <f t="shared" si="254"/>
        <v>0.20134173094460001</v>
      </c>
      <c r="W736" s="56">
        <f t="shared" si="255"/>
        <v>58380.807999999997</v>
      </c>
      <c r="X736" s="51">
        <f t="shared" si="262"/>
        <v>69180.808000000005</v>
      </c>
      <c r="Y736" s="51">
        <f t="shared" si="263"/>
        <v>180.80800000000499</v>
      </c>
      <c r="Z736" s="52">
        <f t="shared" si="256"/>
        <v>-87.096847849920593</v>
      </c>
      <c r="AA736" s="52">
        <f t="shared" si="257"/>
        <v>12.080503856676</v>
      </c>
      <c r="AB736" s="48">
        <f t="shared" si="258"/>
        <v>52.2343368810455</v>
      </c>
      <c r="AC736" s="48"/>
      <c r="AD736" s="48"/>
    </row>
    <row r="737" spans="1:30" x14ac:dyDescent="0.3">
      <c r="A737" s="10">
        <v>464977</v>
      </c>
      <c r="B737" s="10">
        <v>3123.1579999999999</v>
      </c>
      <c r="C737" s="10" t="s">
        <v>1435</v>
      </c>
      <c r="D737" s="10" t="s">
        <v>1436</v>
      </c>
      <c r="E737" s="10">
        <v>191</v>
      </c>
      <c r="F737" s="12">
        <f t="shared" si="250"/>
        <v>196.5</v>
      </c>
      <c r="H737" s="13">
        <f t="shared" si="247"/>
        <v>39.459477777777799</v>
      </c>
      <c r="I737" s="14">
        <f t="shared" si="248"/>
        <v>52.605519444444397</v>
      </c>
      <c r="J737" s="29">
        <f t="shared" si="246"/>
        <v>0.45947777777779902</v>
      </c>
      <c r="K737" s="25">
        <f t="shared" si="249"/>
        <v>5830923.0974709401</v>
      </c>
      <c r="L737" s="14">
        <f t="shared" si="251"/>
        <v>531128.91579211096</v>
      </c>
      <c r="M737" s="14">
        <f t="shared" si="264"/>
        <v>-4938.8158205496102</v>
      </c>
      <c r="N737" s="14">
        <f t="shared" si="265"/>
        <v>1652.08767815493</v>
      </c>
      <c r="O737" s="25">
        <f t="shared" si="252"/>
        <v>161.88415049307</v>
      </c>
      <c r="P737" s="14">
        <f t="shared" si="266"/>
        <v>5207.8109994144797</v>
      </c>
      <c r="Q737" s="25">
        <f t="shared" si="259"/>
        <v>190.24006898010401</v>
      </c>
      <c r="R737" s="14">
        <f t="shared" si="267"/>
        <v>2.0934666593118401</v>
      </c>
      <c r="S737" s="27">
        <f t="shared" si="260"/>
        <v>163.32454000000001</v>
      </c>
      <c r="T737" s="27">
        <f t="shared" si="261"/>
        <v>1.89669666666667</v>
      </c>
      <c r="U737" s="16">
        <f t="shared" si="253"/>
        <v>-1.4403895069300201</v>
      </c>
      <c r="V737" s="16">
        <f t="shared" si="254"/>
        <v>0.19676999264517001</v>
      </c>
      <c r="W737" s="56">
        <f t="shared" si="255"/>
        <v>58380.928</v>
      </c>
      <c r="X737" s="51">
        <f t="shared" si="262"/>
        <v>69180.928</v>
      </c>
      <c r="Y737" s="51">
        <f t="shared" si="263"/>
        <v>180.928</v>
      </c>
      <c r="Z737" s="52">
        <f t="shared" si="256"/>
        <v>-86.423370415801202</v>
      </c>
      <c r="AA737" s="52">
        <f t="shared" si="257"/>
        <v>11.806199558710199</v>
      </c>
      <c r="AB737" s="48">
        <f t="shared" si="258"/>
        <v>52.078109994144803</v>
      </c>
      <c r="AC737" s="48"/>
      <c r="AD737" s="48"/>
    </row>
    <row r="738" spans="1:30" x14ac:dyDescent="0.3">
      <c r="A738" s="10">
        <v>464989</v>
      </c>
      <c r="B738" s="10">
        <v>3123.2379999999998</v>
      </c>
      <c r="C738" s="10" t="s">
        <v>1437</v>
      </c>
      <c r="D738" s="10" t="s">
        <v>148</v>
      </c>
      <c r="E738" s="10">
        <v>191</v>
      </c>
      <c r="F738" s="12">
        <f t="shared" si="250"/>
        <v>196.5</v>
      </c>
      <c r="H738" s="13">
        <f t="shared" si="247"/>
        <v>39.459433333333301</v>
      </c>
      <c r="I738" s="14">
        <f t="shared" si="248"/>
        <v>52.605605555555599</v>
      </c>
      <c r="J738" s="29">
        <f t="shared" si="246"/>
        <v>0.459433333333301</v>
      </c>
      <c r="K738" s="25">
        <f t="shared" si="249"/>
        <v>5830932.6607134398</v>
      </c>
      <c r="L738" s="14">
        <f t="shared" si="251"/>
        <v>531125.84371896205</v>
      </c>
      <c r="M738" s="14">
        <f t="shared" si="264"/>
        <v>-4929.25257804989</v>
      </c>
      <c r="N738" s="14">
        <f t="shared" si="265"/>
        <v>1649.01560500602</v>
      </c>
      <c r="O738" s="25">
        <f t="shared" si="252"/>
        <v>161.88282353584901</v>
      </c>
      <c r="P738" s="14">
        <f t="shared" si="266"/>
        <v>5197.7671594411404</v>
      </c>
      <c r="Q738" s="25">
        <f t="shared" si="259"/>
        <v>190.24827667292601</v>
      </c>
      <c r="R738" s="14">
        <f t="shared" si="267"/>
        <v>2.0976042849474501</v>
      </c>
      <c r="S738" s="27">
        <f t="shared" si="260"/>
        <v>163.32454000000001</v>
      </c>
      <c r="T738" s="27">
        <f t="shared" si="261"/>
        <v>1.89669666666667</v>
      </c>
      <c r="U738" s="16">
        <f t="shared" si="253"/>
        <v>-1.4417164641510001</v>
      </c>
      <c r="V738" s="16">
        <f t="shared" si="254"/>
        <v>0.20090761828077999</v>
      </c>
      <c r="W738" s="56">
        <f t="shared" si="255"/>
        <v>58381.008000000002</v>
      </c>
      <c r="X738" s="51">
        <f t="shared" si="262"/>
        <v>69181.008000000002</v>
      </c>
      <c r="Y738" s="51">
        <f t="shared" si="263"/>
        <v>181.008000000002</v>
      </c>
      <c r="Z738" s="52">
        <f t="shared" si="256"/>
        <v>-86.502987849060005</v>
      </c>
      <c r="AA738" s="52">
        <f t="shared" si="257"/>
        <v>12.0544570968468</v>
      </c>
      <c r="AB738" s="48">
        <f t="shared" si="258"/>
        <v>51.977671594411397</v>
      </c>
      <c r="AC738" s="48"/>
      <c r="AD738" s="48"/>
    </row>
    <row r="739" spans="1:30" x14ac:dyDescent="0.3">
      <c r="A739" s="10">
        <v>465001</v>
      </c>
      <c r="B739" s="10">
        <v>3123.3180000000002</v>
      </c>
      <c r="C739" s="10" t="s">
        <v>1438</v>
      </c>
      <c r="D739" s="10" t="s">
        <v>1439</v>
      </c>
      <c r="E739" s="10">
        <v>191</v>
      </c>
      <c r="F739" s="12">
        <f t="shared" si="250"/>
        <v>196.5</v>
      </c>
      <c r="H739" s="13">
        <f t="shared" si="247"/>
        <v>39.459391666666697</v>
      </c>
      <c r="I739" s="14">
        <f t="shared" si="248"/>
        <v>52.605672222222204</v>
      </c>
      <c r="J739" s="29">
        <f t="shared" si="246"/>
        <v>0.45939166666669701</v>
      </c>
      <c r="K739" s="25">
        <f t="shared" si="249"/>
        <v>5830940.0613831198</v>
      </c>
      <c r="L739" s="14">
        <f t="shared" si="251"/>
        <v>531122.97362952703</v>
      </c>
      <c r="M739" s="14">
        <f t="shared" si="264"/>
        <v>-4921.8519083699202</v>
      </c>
      <c r="N739" s="14">
        <f t="shared" si="265"/>
        <v>1646.145515571</v>
      </c>
      <c r="O739" s="25">
        <f t="shared" si="252"/>
        <v>161.88695166718401</v>
      </c>
      <c r="P739" s="14">
        <f t="shared" si="266"/>
        <v>5189.8382697690204</v>
      </c>
      <c r="Q739" s="25">
        <f t="shared" si="259"/>
        <v>190.25474486462301</v>
      </c>
      <c r="R739" s="14">
        <f t="shared" si="267"/>
        <v>2.1008818386856398</v>
      </c>
      <c r="S739" s="27">
        <f t="shared" si="260"/>
        <v>163.32454000000001</v>
      </c>
      <c r="T739" s="27">
        <f t="shared" si="261"/>
        <v>1.89669666666667</v>
      </c>
      <c r="U739" s="16">
        <f t="shared" si="253"/>
        <v>-1.43758833281601</v>
      </c>
      <c r="V739" s="16">
        <f t="shared" si="254"/>
        <v>0.20418517201896999</v>
      </c>
      <c r="W739" s="56">
        <f t="shared" si="255"/>
        <v>58381.088000000003</v>
      </c>
      <c r="X739" s="51">
        <f t="shared" si="262"/>
        <v>69181.088000000003</v>
      </c>
      <c r="Y739" s="51">
        <f t="shared" si="263"/>
        <v>181.08800000000301</v>
      </c>
      <c r="Z739" s="52">
        <f t="shared" si="256"/>
        <v>-86.2552999689606</v>
      </c>
      <c r="AA739" s="52">
        <f t="shared" si="257"/>
        <v>12.251110321138199</v>
      </c>
      <c r="AB739" s="48">
        <f t="shared" si="258"/>
        <v>51.898382697690202</v>
      </c>
      <c r="AC739" s="48"/>
      <c r="AD739" s="48"/>
    </row>
    <row r="740" spans="1:30" x14ac:dyDescent="0.3">
      <c r="A740" s="10">
        <v>465551</v>
      </c>
      <c r="B740" s="10">
        <v>3126.998</v>
      </c>
      <c r="C740" s="10" t="s">
        <v>1440</v>
      </c>
      <c r="D740" s="10" t="s">
        <v>1441</v>
      </c>
      <c r="E740" s="10">
        <v>175</v>
      </c>
      <c r="F740" s="12">
        <f t="shared" si="250"/>
        <v>180.5</v>
      </c>
      <c r="H740" s="13">
        <f t="shared" si="247"/>
        <v>39.457888888888903</v>
      </c>
      <c r="I740" s="14">
        <f t="shared" si="248"/>
        <v>52.608113888888901</v>
      </c>
      <c r="J740" s="29">
        <f t="shared" si="246"/>
        <v>0.457888888888903</v>
      </c>
      <c r="K740" s="25">
        <f t="shared" si="249"/>
        <v>5831211.1221137298</v>
      </c>
      <c r="L740" s="14">
        <f t="shared" si="251"/>
        <v>531019.43846929504</v>
      </c>
      <c r="M740" s="14">
        <f t="shared" si="264"/>
        <v>-4650.7911777598702</v>
      </c>
      <c r="N740" s="14">
        <f t="shared" si="265"/>
        <v>1542.6103553390101</v>
      </c>
      <c r="O740" s="25">
        <f t="shared" si="252"/>
        <v>162.02975068692299</v>
      </c>
      <c r="P740" s="14">
        <f t="shared" si="266"/>
        <v>4899.94951887549</v>
      </c>
      <c r="Q740" s="25">
        <f t="shared" si="259"/>
        <v>174.484448825041</v>
      </c>
      <c r="R740" s="14">
        <f t="shared" si="267"/>
        <v>2.0407019452204702</v>
      </c>
      <c r="S740" s="27">
        <f t="shared" si="260"/>
        <v>163.32454000000001</v>
      </c>
      <c r="T740" s="27">
        <f t="shared" si="261"/>
        <v>1.89669666666667</v>
      </c>
      <c r="U740" s="16">
        <f t="shared" si="253"/>
        <v>-1.2947893130770201</v>
      </c>
      <c r="V740" s="16">
        <f t="shared" si="254"/>
        <v>0.14400527855379999</v>
      </c>
      <c r="W740" s="56">
        <f t="shared" si="255"/>
        <v>58384.767999999996</v>
      </c>
      <c r="X740" s="51">
        <f t="shared" si="262"/>
        <v>69184.767999999996</v>
      </c>
      <c r="Y740" s="51">
        <f t="shared" si="263"/>
        <v>184.76799999999599</v>
      </c>
      <c r="Z740" s="52">
        <f t="shared" si="256"/>
        <v>-77.687358784621196</v>
      </c>
      <c r="AA740" s="52">
        <f t="shared" si="257"/>
        <v>8.6403167132279997</v>
      </c>
      <c r="AB740" s="48">
        <f t="shared" si="258"/>
        <v>48.999495188754899</v>
      </c>
      <c r="AC740" s="48"/>
      <c r="AD740" s="48"/>
    </row>
    <row r="741" spans="1:30" x14ac:dyDescent="0.3">
      <c r="A741" s="10">
        <v>465563</v>
      </c>
      <c r="B741" s="10">
        <v>3127.078</v>
      </c>
      <c r="C741" s="10" t="s">
        <v>1442</v>
      </c>
      <c r="D741" s="10" t="s">
        <v>1443</v>
      </c>
      <c r="E741" s="10">
        <v>175</v>
      </c>
      <c r="F741" s="12">
        <f t="shared" si="250"/>
        <v>180.5</v>
      </c>
      <c r="H741" s="13">
        <f t="shared" si="247"/>
        <v>39.457847222222199</v>
      </c>
      <c r="I741" s="14">
        <f t="shared" si="248"/>
        <v>52.608180555555599</v>
      </c>
      <c r="J741" s="29">
        <f t="shared" si="246"/>
        <v>0.45784722222219898</v>
      </c>
      <c r="K741" s="25">
        <f t="shared" si="249"/>
        <v>5831218.5228478601</v>
      </c>
      <c r="L741" s="14">
        <f t="shared" si="251"/>
        <v>531016.56869825802</v>
      </c>
      <c r="M741" s="14">
        <f t="shared" si="264"/>
        <v>-4643.3904436295797</v>
      </c>
      <c r="N741" s="14">
        <f t="shared" si="265"/>
        <v>1539.7405843019901</v>
      </c>
      <c r="O741" s="25">
        <f t="shared" si="252"/>
        <v>162.03436447591099</v>
      </c>
      <c r="P741" s="14">
        <f t="shared" si="266"/>
        <v>4892.0216556079504</v>
      </c>
      <c r="Q741" s="25">
        <f t="shared" si="259"/>
        <v>174.49054533635899</v>
      </c>
      <c r="R741" s="14">
        <f t="shared" si="267"/>
        <v>2.04408189633233</v>
      </c>
      <c r="S741" s="27">
        <f t="shared" si="260"/>
        <v>163.32454000000001</v>
      </c>
      <c r="T741" s="27">
        <f t="shared" si="261"/>
        <v>1.89669666666667</v>
      </c>
      <c r="U741" s="16">
        <f t="shared" si="253"/>
        <v>-1.29017552408902</v>
      </c>
      <c r="V741" s="16">
        <f t="shared" si="254"/>
        <v>0.14738522966566001</v>
      </c>
      <c r="W741" s="56">
        <f t="shared" si="255"/>
        <v>58384.847999999904</v>
      </c>
      <c r="X741" s="51">
        <f t="shared" si="262"/>
        <v>69184.847999999896</v>
      </c>
      <c r="Y741" s="51">
        <f t="shared" si="263"/>
        <v>184.84799999989599</v>
      </c>
      <c r="Z741" s="52">
        <f t="shared" si="256"/>
        <v>-77.410531445341206</v>
      </c>
      <c r="AA741" s="52">
        <f t="shared" si="257"/>
        <v>8.8431137799395998</v>
      </c>
      <c r="AB741" s="48">
        <f t="shared" si="258"/>
        <v>48.920216556079502</v>
      </c>
      <c r="AC741" s="48"/>
      <c r="AD741" s="48"/>
    </row>
    <row r="742" spans="1:30" x14ac:dyDescent="0.3">
      <c r="A742" s="10">
        <v>465575</v>
      </c>
      <c r="B742" s="10">
        <v>3127.1579999999999</v>
      </c>
      <c r="C742" s="10" t="s">
        <v>1444</v>
      </c>
      <c r="D742" s="10" t="s">
        <v>1445</v>
      </c>
      <c r="E742" s="10">
        <v>174</v>
      </c>
      <c r="F742" s="12">
        <f t="shared" si="250"/>
        <v>179.5</v>
      </c>
      <c r="H742" s="13">
        <f t="shared" si="247"/>
        <v>39.4578027777778</v>
      </c>
      <c r="I742" s="14">
        <f t="shared" si="248"/>
        <v>52.608244444444402</v>
      </c>
      <c r="J742" s="29">
        <f t="shared" si="246"/>
        <v>0.45780277777779999</v>
      </c>
      <c r="K742" s="25">
        <f t="shared" si="249"/>
        <v>5831225.6132784197</v>
      </c>
      <c r="L742" s="14">
        <f t="shared" si="251"/>
        <v>531013.51272063795</v>
      </c>
      <c r="M742" s="14">
        <f t="shared" si="264"/>
        <v>-4636.3000130699902</v>
      </c>
      <c r="N742" s="14">
        <f t="shared" si="265"/>
        <v>1536.6846066819301</v>
      </c>
      <c r="O742" s="25">
        <f t="shared" si="252"/>
        <v>162.042211987668</v>
      </c>
      <c r="P742" s="14">
        <f t="shared" si="266"/>
        <v>4884.3297791617197</v>
      </c>
      <c r="Q742" s="25">
        <f t="shared" si="259"/>
        <v>173.49645093904499</v>
      </c>
      <c r="R742" s="14">
        <f t="shared" si="267"/>
        <v>2.0356336396202401</v>
      </c>
      <c r="S742" s="27">
        <f t="shared" si="260"/>
        <v>163.32454000000001</v>
      </c>
      <c r="T742" s="27">
        <f t="shared" si="261"/>
        <v>1.89669666666667</v>
      </c>
      <c r="U742" s="16">
        <f t="shared" si="253"/>
        <v>-1.28232801233202</v>
      </c>
      <c r="V742" s="16">
        <f t="shared" si="254"/>
        <v>0.13893697295356999</v>
      </c>
      <c r="W742" s="56">
        <f t="shared" si="255"/>
        <v>58384.928</v>
      </c>
      <c r="X742" s="51">
        <f t="shared" si="262"/>
        <v>69184.928</v>
      </c>
      <c r="Y742" s="51">
        <f t="shared" si="263"/>
        <v>184.928</v>
      </c>
      <c r="Z742" s="52">
        <f t="shared" si="256"/>
        <v>-76.939680739921201</v>
      </c>
      <c r="AA742" s="52">
        <f t="shared" si="257"/>
        <v>8.3362183772142</v>
      </c>
      <c r="AB742" s="48">
        <f t="shared" si="258"/>
        <v>48.843297791617204</v>
      </c>
      <c r="AC742" s="48"/>
      <c r="AD742" s="48"/>
    </row>
    <row r="743" spans="1:30" x14ac:dyDescent="0.3">
      <c r="A743" s="10">
        <v>465587</v>
      </c>
      <c r="B743" s="10">
        <v>3127.2379999999998</v>
      </c>
      <c r="C743" s="10" t="s">
        <v>1446</v>
      </c>
      <c r="D743" s="10" t="s">
        <v>1447</v>
      </c>
      <c r="E743" s="10">
        <v>174</v>
      </c>
      <c r="F743" s="12">
        <f t="shared" si="250"/>
        <v>179.5</v>
      </c>
      <c r="H743" s="13">
        <f t="shared" si="247"/>
        <v>39.457763888888898</v>
      </c>
      <c r="I743" s="14">
        <f t="shared" si="248"/>
        <v>52.608311111111099</v>
      </c>
      <c r="J743" s="29">
        <f t="shared" si="246"/>
        <v>0.45776388888889802</v>
      </c>
      <c r="K743" s="25">
        <f t="shared" si="249"/>
        <v>5831233.0152106397</v>
      </c>
      <c r="L743" s="14">
        <f t="shared" si="251"/>
        <v>531010.83114394499</v>
      </c>
      <c r="M743" s="14">
        <f t="shared" si="264"/>
        <v>-4628.8980808500201</v>
      </c>
      <c r="N743" s="14">
        <f t="shared" si="265"/>
        <v>1534.00302998896</v>
      </c>
      <c r="O743" s="25">
        <f t="shared" si="252"/>
        <v>162.044757433218</v>
      </c>
      <c r="P743" s="14">
        <f t="shared" si="266"/>
        <v>4876.4600622697899</v>
      </c>
      <c r="Q743" s="25">
        <f t="shared" si="259"/>
        <v>173.50248346449999</v>
      </c>
      <c r="R743" s="14">
        <f t="shared" si="267"/>
        <v>2.0389910910692901</v>
      </c>
      <c r="S743" s="27">
        <f t="shared" si="260"/>
        <v>163.32454000000001</v>
      </c>
      <c r="T743" s="27">
        <f t="shared" si="261"/>
        <v>1.89669666666667</v>
      </c>
      <c r="U743" s="16">
        <f t="shared" si="253"/>
        <v>-1.27978256678202</v>
      </c>
      <c r="V743" s="16">
        <f t="shared" si="254"/>
        <v>0.14229442440262</v>
      </c>
      <c r="W743" s="56">
        <f t="shared" si="255"/>
        <v>58385.008000000002</v>
      </c>
      <c r="X743" s="51">
        <f t="shared" si="262"/>
        <v>69185.008000000002</v>
      </c>
      <c r="Y743" s="51">
        <f t="shared" si="263"/>
        <v>185.008000000002</v>
      </c>
      <c r="Z743" s="52">
        <f t="shared" si="256"/>
        <v>-76.786954006921206</v>
      </c>
      <c r="AA743" s="52">
        <f t="shared" si="257"/>
        <v>8.5376654641572003</v>
      </c>
      <c r="AB743" s="48">
        <f t="shared" si="258"/>
        <v>48.764600622697898</v>
      </c>
      <c r="AC743" s="48"/>
      <c r="AD743" s="48"/>
    </row>
    <row r="744" spans="1:30" x14ac:dyDescent="0.3">
      <c r="A744" s="10">
        <v>465599</v>
      </c>
      <c r="B744" s="10">
        <v>3127.3180000000002</v>
      </c>
      <c r="C744" s="10" t="s">
        <v>1448</v>
      </c>
      <c r="D744" s="10" t="s">
        <v>1449</v>
      </c>
      <c r="E744" s="10">
        <v>174</v>
      </c>
      <c r="F744" s="12">
        <f t="shared" si="250"/>
        <v>179.5</v>
      </c>
      <c r="H744" s="13">
        <f t="shared" si="247"/>
        <v>39.457716666666698</v>
      </c>
      <c r="I744" s="14">
        <f t="shared" si="248"/>
        <v>52.608375000000002</v>
      </c>
      <c r="J744" s="29">
        <f t="shared" si="246"/>
        <v>0.45771666666669802</v>
      </c>
      <c r="K744" s="25">
        <f t="shared" si="249"/>
        <v>5831240.1044505099</v>
      </c>
      <c r="L744" s="14">
        <f t="shared" si="251"/>
        <v>531007.58700649696</v>
      </c>
      <c r="M744" s="14">
        <f t="shared" si="264"/>
        <v>-4621.8088409798202</v>
      </c>
      <c r="N744" s="14">
        <f t="shared" si="265"/>
        <v>1530.75889254094</v>
      </c>
      <c r="O744" s="25">
        <f t="shared" si="252"/>
        <v>162.05475283124699</v>
      </c>
      <c r="P744" s="14">
        <f t="shared" si="266"/>
        <v>4868.7102757971097</v>
      </c>
      <c r="Q744" s="25">
        <f t="shared" si="259"/>
        <v>173.50841455041501</v>
      </c>
      <c r="R744" s="14">
        <f t="shared" si="267"/>
        <v>2.04230787864693</v>
      </c>
      <c r="S744" s="27">
        <f t="shared" si="260"/>
        <v>163.32454000000001</v>
      </c>
      <c r="T744" s="27">
        <f t="shared" si="261"/>
        <v>1.89669666666667</v>
      </c>
      <c r="U744" s="16">
        <f t="shared" si="253"/>
        <v>-1.26978716875303</v>
      </c>
      <c r="V744" s="16">
        <f t="shared" si="254"/>
        <v>0.14561121198026</v>
      </c>
      <c r="W744" s="56">
        <f t="shared" si="255"/>
        <v>58385.088000000003</v>
      </c>
      <c r="X744" s="51">
        <f t="shared" si="262"/>
        <v>69185.088000000003</v>
      </c>
      <c r="Y744" s="51">
        <f t="shared" si="263"/>
        <v>185.08800000000301</v>
      </c>
      <c r="Z744" s="52">
        <f t="shared" si="256"/>
        <v>-76.187230125181799</v>
      </c>
      <c r="AA744" s="52">
        <f t="shared" si="257"/>
        <v>8.7366727188155995</v>
      </c>
      <c r="AB744" s="48">
        <f t="shared" si="258"/>
        <v>48.687102757971097</v>
      </c>
      <c r="AC744" s="48"/>
      <c r="AD744" s="48"/>
    </row>
    <row r="745" spans="1:30" x14ac:dyDescent="0.3">
      <c r="A745" s="10">
        <v>465605</v>
      </c>
      <c r="B745" s="10">
        <v>3127.3580000000002</v>
      </c>
      <c r="C745" s="10" t="s">
        <v>1448</v>
      </c>
      <c r="D745" s="10" t="s">
        <v>1449</v>
      </c>
      <c r="E745" s="10">
        <v>174</v>
      </c>
      <c r="F745" s="12">
        <f t="shared" si="250"/>
        <v>179.5</v>
      </c>
      <c r="H745" s="13">
        <f t="shared" si="247"/>
        <v>39.457716666666698</v>
      </c>
      <c r="I745" s="14">
        <f t="shared" si="248"/>
        <v>52.608375000000002</v>
      </c>
      <c r="J745" s="29">
        <f t="shared" si="246"/>
        <v>0.45771666666669802</v>
      </c>
      <c r="K745" s="25">
        <f t="shared" si="249"/>
        <v>5831240.1044505099</v>
      </c>
      <c r="L745" s="14">
        <f t="shared" si="251"/>
        <v>531007.58700649696</v>
      </c>
      <c r="M745" s="14">
        <f t="shared" si="264"/>
        <v>-4621.8088409798202</v>
      </c>
      <c r="N745" s="14">
        <f t="shared" si="265"/>
        <v>1530.75889254094</v>
      </c>
      <c r="O745" s="25">
        <f t="shared" si="252"/>
        <v>162.05475283124699</v>
      </c>
      <c r="P745" s="14">
        <f t="shared" si="266"/>
        <v>4868.7102757971097</v>
      </c>
      <c r="Q745" s="25">
        <f t="shared" si="259"/>
        <v>173.50841455041501</v>
      </c>
      <c r="R745" s="14">
        <f t="shared" si="267"/>
        <v>2.04230787864693</v>
      </c>
      <c r="S745" s="27">
        <f t="shared" si="260"/>
        <v>163.32454000000001</v>
      </c>
      <c r="T745" s="27">
        <f t="shared" si="261"/>
        <v>1.89669666666667</v>
      </c>
      <c r="U745" s="16">
        <f t="shared" si="253"/>
        <v>-1.26978716875303</v>
      </c>
      <c r="V745" s="16">
        <f t="shared" si="254"/>
        <v>0.14561121198026</v>
      </c>
      <c r="W745" s="56">
        <f t="shared" si="255"/>
        <v>58385.127999999997</v>
      </c>
      <c r="X745" s="51">
        <f t="shared" si="262"/>
        <v>69185.127999999997</v>
      </c>
      <c r="Y745" s="51">
        <f t="shared" si="263"/>
        <v>185.127999999997</v>
      </c>
      <c r="Z745" s="52">
        <f t="shared" si="256"/>
        <v>-76.187230125181799</v>
      </c>
      <c r="AA745" s="52">
        <f t="shared" si="257"/>
        <v>8.7366727188155995</v>
      </c>
      <c r="AB745" s="48">
        <f t="shared" si="258"/>
        <v>48.687102757971097</v>
      </c>
      <c r="AC745" s="48"/>
      <c r="AD745" s="48"/>
    </row>
    <row r="746" spans="1:30" x14ac:dyDescent="0.3">
      <c r="A746" s="10">
        <v>465617</v>
      </c>
      <c r="B746" s="10">
        <v>3127.4380000000001</v>
      </c>
      <c r="C746" s="10" t="s">
        <v>1448</v>
      </c>
      <c r="D746" s="10" t="s">
        <v>1449</v>
      </c>
      <c r="E746" s="10">
        <v>173</v>
      </c>
      <c r="F746" s="12">
        <f t="shared" si="250"/>
        <v>178.5</v>
      </c>
      <c r="H746" s="13">
        <f t="shared" si="247"/>
        <v>39.457716666666698</v>
      </c>
      <c r="I746" s="14">
        <f t="shared" si="248"/>
        <v>52.608375000000002</v>
      </c>
      <c r="J746" s="29">
        <f t="shared" si="246"/>
        <v>0.45771666666669802</v>
      </c>
      <c r="K746" s="25">
        <f t="shared" si="249"/>
        <v>5831240.1044505099</v>
      </c>
      <c r="L746" s="14">
        <f t="shared" si="251"/>
        <v>531007.58700649696</v>
      </c>
      <c r="M746" s="14">
        <f t="shared" si="264"/>
        <v>-4621.8088409798202</v>
      </c>
      <c r="N746" s="14">
        <f t="shared" si="265"/>
        <v>1530.75889254094</v>
      </c>
      <c r="O746" s="25">
        <f t="shared" si="252"/>
        <v>162.05475283124699</v>
      </c>
      <c r="P746" s="14">
        <f t="shared" si="266"/>
        <v>4868.7102757971097</v>
      </c>
      <c r="Q746" s="25">
        <f t="shared" si="259"/>
        <v>172.50841455041501</v>
      </c>
      <c r="R746" s="14">
        <f t="shared" si="267"/>
        <v>2.0305322779466599</v>
      </c>
      <c r="S746" s="27">
        <f t="shared" si="260"/>
        <v>163.32454000000001</v>
      </c>
      <c r="T746" s="27">
        <f t="shared" si="261"/>
        <v>1.89669666666667</v>
      </c>
      <c r="U746" s="16">
        <f t="shared" si="253"/>
        <v>-1.26978716875303</v>
      </c>
      <c r="V746" s="16">
        <f t="shared" si="254"/>
        <v>0.13383561127999</v>
      </c>
      <c r="W746" s="56">
        <f t="shared" si="255"/>
        <v>58385.207999999999</v>
      </c>
      <c r="X746" s="51">
        <f t="shared" si="262"/>
        <v>69185.207999999999</v>
      </c>
      <c r="Y746" s="51">
        <f t="shared" si="263"/>
        <v>185.207999999999</v>
      </c>
      <c r="Z746" s="52">
        <f t="shared" si="256"/>
        <v>-76.187230125181799</v>
      </c>
      <c r="AA746" s="52">
        <f t="shared" si="257"/>
        <v>8.0301366767993994</v>
      </c>
      <c r="AB746" s="48">
        <f t="shared" si="258"/>
        <v>48.687102757971097</v>
      </c>
      <c r="AC746" s="48"/>
      <c r="AD746" s="48"/>
    </row>
    <row r="747" spans="1:30" ht="15" thickBot="1" x14ac:dyDescent="0.35">
      <c r="A747" s="10">
        <v>465645</v>
      </c>
      <c r="B747" s="10">
        <v>3127.6379999999999</v>
      </c>
      <c r="C747" s="10" t="s">
        <v>1450</v>
      </c>
      <c r="D747" s="10" t="s">
        <v>1451</v>
      </c>
      <c r="E747" s="10">
        <v>172</v>
      </c>
      <c r="F747" s="12">
        <f t="shared" si="250"/>
        <v>177.5</v>
      </c>
      <c r="H747" s="13">
        <f t="shared" si="247"/>
        <v>39.4575888888889</v>
      </c>
      <c r="I747" s="14">
        <f t="shared" si="248"/>
        <v>52.608588888888903</v>
      </c>
      <c r="J747" s="29">
        <f t="shared" si="246"/>
        <v>0.45758888888889998</v>
      </c>
      <c r="K747" s="25">
        <f t="shared" si="249"/>
        <v>5831263.8510389496</v>
      </c>
      <c r="L747" s="14">
        <f t="shared" si="251"/>
        <v>530998.77983873303</v>
      </c>
      <c r="M747" s="14">
        <f t="shared" si="264"/>
        <v>-4598.0622525401404</v>
      </c>
      <c r="N747" s="14">
        <f t="shared" si="265"/>
        <v>1521.95172477699</v>
      </c>
      <c r="O747" s="25">
        <f t="shared" si="252"/>
        <v>162.065333695177</v>
      </c>
      <c r="P747" s="14">
        <f t="shared" si="266"/>
        <v>4843.3989646513901</v>
      </c>
      <c r="Q747" s="25">
        <f t="shared" si="259"/>
        <v>171.52772015003299</v>
      </c>
      <c r="R747" s="14">
        <f t="shared" si="267"/>
        <v>2.0295395884862</v>
      </c>
      <c r="S747" s="27">
        <f t="shared" si="260"/>
        <v>163.32454000000001</v>
      </c>
      <c r="T747" s="27">
        <f t="shared" si="261"/>
        <v>1.89669666666667</v>
      </c>
      <c r="U747" s="16">
        <f t="shared" si="253"/>
        <v>-1.25920630482301</v>
      </c>
      <c r="V747" s="16">
        <f t="shared" si="254"/>
        <v>0.13284292181953</v>
      </c>
      <c r="W747" s="56">
        <f t="shared" si="255"/>
        <v>58385.408000000003</v>
      </c>
      <c r="X747" s="51">
        <f t="shared" si="262"/>
        <v>69185.407999999996</v>
      </c>
      <c r="Y747" s="51">
        <f t="shared" si="263"/>
        <v>185.40799999999601</v>
      </c>
      <c r="Z747" s="52">
        <f t="shared" si="256"/>
        <v>-75.552378289380599</v>
      </c>
      <c r="AA747" s="52">
        <f t="shared" si="257"/>
        <v>7.9705753091718003</v>
      </c>
      <c r="AB747" s="48">
        <f t="shared" si="258"/>
        <v>48.433989646513901</v>
      </c>
      <c r="AC747" s="48"/>
      <c r="AD747" s="48"/>
    </row>
    <row r="748" spans="1:30" s="81" customFormat="1" ht="15" thickBot="1" x14ac:dyDescent="0.35">
      <c r="A748" s="10">
        <v>465657</v>
      </c>
      <c r="B748" s="10">
        <v>3127.7179999999998</v>
      </c>
      <c r="C748" s="10" t="s">
        <v>72</v>
      </c>
      <c r="D748" s="10" t="s">
        <v>1452</v>
      </c>
      <c r="E748" s="10">
        <v>172</v>
      </c>
      <c r="F748" s="88">
        <f t="shared" si="250"/>
        <v>177.5</v>
      </c>
      <c r="G748" s="88"/>
      <c r="H748" s="89">
        <f t="shared" si="247"/>
        <v>39.457547222222203</v>
      </c>
      <c r="I748" s="90">
        <f t="shared" si="248"/>
        <v>52.608652777777799</v>
      </c>
      <c r="J748" s="91">
        <f t="shared" si="246"/>
        <v>0.45754722222220301</v>
      </c>
      <c r="K748" s="90">
        <f t="shared" si="249"/>
        <v>5831270.9426748799</v>
      </c>
      <c r="L748" s="90">
        <f t="shared" si="251"/>
        <v>530995.91209002305</v>
      </c>
      <c r="M748" s="90">
        <f t="shared" si="264"/>
        <v>-4590.9706166097803</v>
      </c>
      <c r="N748" s="90">
        <f t="shared" si="265"/>
        <v>1519.0839760670201</v>
      </c>
      <c r="O748" s="90">
        <f t="shared" si="252"/>
        <v>162.07118755772601</v>
      </c>
      <c r="P748" s="90">
        <f t="shared" si="266"/>
        <v>4835.7654336121404</v>
      </c>
      <c r="Q748" s="90">
        <f t="shared" si="259"/>
        <v>171.53352269379599</v>
      </c>
      <c r="R748" s="90">
        <f t="shared" si="267"/>
        <v>2.0328134698507401</v>
      </c>
      <c r="S748" s="92">
        <f t="shared" si="260"/>
        <v>163.32454000000001</v>
      </c>
      <c r="T748" s="92">
        <f t="shared" si="261"/>
        <v>1.89669666666667</v>
      </c>
      <c r="U748" s="93">
        <f t="shared" si="253"/>
        <v>-1.2533524422740101</v>
      </c>
      <c r="V748" s="93">
        <f t="shared" si="254"/>
        <v>0.13611680318406999</v>
      </c>
      <c r="W748" s="94">
        <f t="shared" si="255"/>
        <v>58385.487999999998</v>
      </c>
      <c r="X748" s="51">
        <f t="shared" si="262"/>
        <v>69185.487999999998</v>
      </c>
      <c r="Y748" s="95">
        <f t="shared" si="263"/>
        <v>185.48799999999801</v>
      </c>
      <c r="Z748" s="96">
        <f t="shared" si="256"/>
        <v>-75.201146536440604</v>
      </c>
      <c r="AA748" s="96">
        <f t="shared" si="257"/>
        <v>8.1670081910442001</v>
      </c>
      <c r="AB748" s="84">
        <f t="shared" si="258"/>
        <v>48.357654336121399</v>
      </c>
      <c r="AC748" s="84"/>
      <c r="AD748" s="84"/>
    </row>
    <row r="749" spans="1:30" x14ac:dyDescent="0.3">
      <c r="A749" s="10">
        <v>465669</v>
      </c>
      <c r="B749" s="10">
        <v>3127.7979999999998</v>
      </c>
      <c r="C749" s="10" t="s">
        <v>72</v>
      </c>
      <c r="D749" s="10" t="s">
        <v>1452</v>
      </c>
      <c r="E749" s="10">
        <v>172</v>
      </c>
      <c r="F749" s="12">
        <f t="shared" si="250"/>
        <v>177.5</v>
      </c>
      <c r="H749" s="13">
        <f t="shared" si="247"/>
        <v>39.457547222222203</v>
      </c>
      <c r="I749" s="14">
        <f t="shared" si="248"/>
        <v>52.608652777777799</v>
      </c>
      <c r="J749" s="29">
        <f t="shared" si="246"/>
        <v>0.45754722222220301</v>
      </c>
      <c r="K749" s="25">
        <f t="shared" si="249"/>
        <v>5831270.9426748799</v>
      </c>
      <c r="L749" s="14">
        <f t="shared" si="251"/>
        <v>530995.91209002305</v>
      </c>
      <c r="M749" s="14">
        <f t="shared" si="264"/>
        <v>-4590.9706166097803</v>
      </c>
      <c r="N749" s="14">
        <f t="shared" si="265"/>
        <v>1519.0839760670201</v>
      </c>
      <c r="O749" s="25">
        <f t="shared" si="252"/>
        <v>162.07118755772601</v>
      </c>
      <c r="P749" s="14">
        <f t="shared" si="266"/>
        <v>4835.7654336121404</v>
      </c>
      <c r="Q749" s="25">
        <f t="shared" si="259"/>
        <v>171.53352269379599</v>
      </c>
      <c r="R749" s="14">
        <f t="shared" si="267"/>
        <v>2.0328134698507401</v>
      </c>
      <c r="S749" s="27">
        <f t="shared" si="260"/>
        <v>163.32454000000001</v>
      </c>
      <c r="T749" s="27">
        <f t="shared" si="261"/>
        <v>1.89669666666667</v>
      </c>
      <c r="U749" s="16">
        <f t="shared" si="253"/>
        <v>-1.2533524422740101</v>
      </c>
      <c r="V749" s="16">
        <f t="shared" si="254"/>
        <v>0.13611680318406999</v>
      </c>
      <c r="W749" s="56">
        <f t="shared" si="255"/>
        <v>58385.567999999999</v>
      </c>
      <c r="X749" s="51">
        <f t="shared" si="262"/>
        <v>69185.567999999999</v>
      </c>
      <c r="Y749" s="51">
        <f t="shared" si="263"/>
        <v>185.56799999999899</v>
      </c>
      <c r="Z749" s="52">
        <f t="shared" si="256"/>
        <v>-75.201146536440604</v>
      </c>
      <c r="AA749" s="52">
        <f t="shared" si="257"/>
        <v>8.1670081910442001</v>
      </c>
      <c r="AB749" s="48">
        <f t="shared" si="258"/>
        <v>48.357654336121399</v>
      </c>
      <c r="AC749" s="48"/>
      <c r="AD749" s="48"/>
    </row>
    <row r="750" spans="1:30" x14ac:dyDescent="0.3">
      <c r="A750" s="10">
        <v>465681</v>
      </c>
      <c r="B750" s="10">
        <v>3127.8780000000002</v>
      </c>
      <c r="C750" s="10" t="s">
        <v>1453</v>
      </c>
      <c r="D750" s="10" t="s">
        <v>1454</v>
      </c>
      <c r="E750" s="10">
        <v>171</v>
      </c>
      <c r="F750" s="12">
        <f t="shared" si="250"/>
        <v>176.5</v>
      </c>
      <c r="H750" s="13">
        <f t="shared" si="247"/>
        <v>39.457502777777798</v>
      </c>
      <c r="I750" s="14">
        <f t="shared" si="248"/>
        <v>52.608719444444397</v>
      </c>
      <c r="J750" s="29">
        <f t="shared" si="246"/>
        <v>0.45750277777779802</v>
      </c>
      <c r="K750" s="25">
        <f t="shared" si="249"/>
        <v>5831278.3422293998</v>
      </c>
      <c r="L750" s="14">
        <f t="shared" si="251"/>
        <v>530992.85421298002</v>
      </c>
      <c r="M750" s="14">
        <f t="shared" si="264"/>
        <v>-4583.5710620898699</v>
      </c>
      <c r="N750" s="14">
        <f t="shared" si="265"/>
        <v>1516.0260990239899</v>
      </c>
      <c r="O750" s="25">
        <f t="shared" si="252"/>
        <v>162.07805460297101</v>
      </c>
      <c r="P750" s="14">
        <f t="shared" si="266"/>
        <v>4827.7799053135795</v>
      </c>
      <c r="Q750" s="25">
        <f t="shared" si="259"/>
        <v>170.539583009626</v>
      </c>
      <c r="R750" s="14">
        <f t="shared" si="267"/>
        <v>2.0243738970313001</v>
      </c>
      <c r="S750" s="27">
        <f t="shared" si="260"/>
        <v>163.32454000000001</v>
      </c>
      <c r="T750" s="27">
        <f t="shared" si="261"/>
        <v>1.89669666666667</v>
      </c>
      <c r="U750" s="16">
        <f t="shared" si="253"/>
        <v>-1.24648539702901</v>
      </c>
      <c r="V750" s="16">
        <f t="shared" si="254"/>
        <v>0.12767723036463</v>
      </c>
      <c r="W750" s="56">
        <f t="shared" si="255"/>
        <v>58385.648000000001</v>
      </c>
      <c r="X750" s="51">
        <f t="shared" si="262"/>
        <v>69185.648000000001</v>
      </c>
      <c r="Y750" s="51">
        <f t="shared" si="263"/>
        <v>185.64800000000099</v>
      </c>
      <c r="Z750" s="52">
        <f t="shared" si="256"/>
        <v>-74.789123821740603</v>
      </c>
      <c r="AA750" s="52">
        <f t="shared" si="257"/>
        <v>7.6606338218778003</v>
      </c>
      <c r="AB750" s="48">
        <f t="shared" si="258"/>
        <v>48.277799053135801</v>
      </c>
      <c r="AC750" s="48"/>
      <c r="AD750" s="48"/>
    </row>
    <row r="751" spans="1:30" x14ac:dyDescent="0.3">
      <c r="A751" s="10">
        <v>465693</v>
      </c>
      <c r="B751" s="10">
        <v>3127.9580000000001</v>
      </c>
      <c r="C751" s="10" t="s">
        <v>1455</v>
      </c>
      <c r="D751" s="10" t="s">
        <v>1456</v>
      </c>
      <c r="E751" s="10">
        <v>171</v>
      </c>
      <c r="F751" s="12">
        <f t="shared" si="250"/>
        <v>176.5</v>
      </c>
      <c r="H751" s="13">
        <f t="shared" si="247"/>
        <v>39.4574583333333</v>
      </c>
      <c r="I751" s="14">
        <f t="shared" si="248"/>
        <v>52.608783333333299</v>
      </c>
      <c r="J751" s="29">
        <f t="shared" si="246"/>
        <v>0.45745833333329999</v>
      </c>
      <c r="K751" s="25">
        <f t="shared" si="249"/>
        <v>5831285.4326751903</v>
      </c>
      <c r="L751" s="14">
        <f t="shared" si="251"/>
        <v>530989.79830590496</v>
      </c>
      <c r="M751" s="14">
        <f t="shared" si="264"/>
        <v>-4576.48061629943</v>
      </c>
      <c r="N751" s="14">
        <f t="shared" si="265"/>
        <v>1512.9701919489301</v>
      </c>
      <c r="O751" s="25">
        <f t="shared" si="252"/>
        <v>162.08607557050101</v>
      </c>
      <c r="P751" s="14">
        <f t="shared" si="266"/>
        <v>4820.08855033706</v>
      </c>
      <c r="Q751" s="25">
        <f t="shared" si="259"/>
        <v>170.54541060402801</v>
      </c>
      <c r="R751" s="14">
        <f t="shared" si="267"/>
        <v>2.0276748284597201</v>
      </c>
      <c r="S751" s="27">
        <f t="shared" si="260"/>
        <v>163.32454000000001</v>
      </c>
      <c r="T751" s="27">
        <f t="shared" si="261"/>
        <v>1.89669666666667</v>
      </c>
      <c r="U751" s="16">
        <f t="shared" si="253"/>
        <v>-1.2384644294989999</v>
      </c>
      <c r="V751" s="16">
        <f t="shared" si="254"/>
        <v>0.13097816179305</v>
      </c>
      <c r="W751" s="56">
        <f t="shared" si="255"/>
        <v>58385.728000000003</v>
      </c>
      <c r="X751" s="51">
        <f t="shared" si="262"/>
        <v>69185.728000000003</v>
      </c>
      <c r="Y751" s="51">
        <f t="shared" si="263"/>
        <v>185.72800000000299</v>
      </c>
      <c r="Z751" s="52">
        <f t="shared" si="256"/>
        <v>-74.307865769939994</v>
      </c>
      <c r="AA751" s="52">
        <f t="shared" si="257"/>
        <v>7.8586897075830002</v>
      </c>
      <c r="AB751" s="48">
        <f t="shared" si="258"/>
        <v>48.2008855033706</v>
      </c>
      <c r="AC751" s="48"/>
      <c r="AD751" s="48"/>
    </row>
    <row r="752" spans="1:30" x14ac:dyDescent="0.3">
      <c r="A752" s="10">
        <v>465699</v>
      </c>
      <c r="B752" s="10">
        <v>3127.998</v>
      </c>
      <c r="C752" s="10" t="s">
        <v>1455</v>
      </c>
      <c r="D752" s="10" t="s">
        <v>1456</v>
      </c>
      <c r="E752" s="10">
        <v>171</v>
      </c>
      <c r="F752" s="12">
        <f t="shared" si="250"/>
        <v>176.5</v>
      </c>
      <c r="H752" s="13">
        <f t="shared" si="247"/>
        <v>39.4574583333333</v>
      </c>
      <c r="I752" s="14">
        <f t="shared" si="248"/>
        <v>52.608783333333299</v>
      </c>
      <c r="J752" s="29">
        <f t="shared" si="246"/>
        <v>0.45745833333329999</v>
      </c>
      <c r="K752" s="25">
        <f t="shared" si="249"/>
        <v>5831285.4326751903</v>
      </c>
      <c r="L752" s="14">
        <f t="shared" si="251"/>
        <v>530989.79830590496</v>
      </c>
      <c r="M752" s="14">
        <f t="shared" si="264"/>
        <v>-4576.48061629943</v>
      </c>
      <c r="N752" s="14">
        <f t="shared" si="265"/>
        <v>1512.9701919489301</v>
      </c>
      <c r="O752" s="25">
        <f t="shared" si="252"/>
        <v>162.08607557050101</v>
      </c>
      <c r="P752" s="14">
        <f t="shared" si="266"/>
        <v>4820.08855033706</v>
      </c>
      <c r="Q752" s="25">
        <f t="shared" si="259"/>
        <v>170.54541060402801</v>
      </c>
      <c r="R752" s="14">
        <f t="shared" si="267"/>
        <v>2.0276748284597201</v>
      </c>
      <c r="S752" s="27">
        <f t="shared" si="260"/>
        <v>163.32454000000001</v>
      </c>
      <c r="T752" s="27">
        <f t="shared" si="261"/>
        <v>1.89669666666667</v>
      </c>
      <c r="U752" s="16">
        <f t="shared" si="253"/>
        <v>-1.2384644294989999</v>
      </c>
      <c r="V752" s="16">
        <f t="shared" si="254"/>
        <v>0.13097816179305</v>
      </c>
      <c r="W752" s="56">
        <f t="shared" si="255"/>
        <v>58385.767999999996</v>
      </c>
      <c r="X752" s="51">
        <f t="shared" si="262"/>
        <v>69185.767999999996</v>
      </c>
      <c r="Y752" s="51">
        <f t="shared" si="263"/>
        <v>185.76799999999599</v>
      </c>
      <c r="Z752" s="52">
        <f t="shared" si="256"/>
        <v>-74.307865769939994</v>
      </c>
      <c r="AA752" s="52">
        <f t="shared" si="257"/>
        <v>7.8586897075830002</v>
      </c>
      <c r="AB752" s="48">
        <f t="shared" si="258"/>
        <v>48.2008855033706</v>
      </c>
      <c r="AC752" s="48"/>
      <c r="AD752" s="48"/>
    </row>
    <row r="753" spans="1:30" x14ac:dyDescent="0.3">
      <c r="A753" s="10">
        <v>465711</v>
      </c>
      <c r="B753" s="10">
        <v>3128.078</v>
      </c>
      <c r="C753" s="10" t="s">
        <v>73</v>
      </c>
      <c r="D753" s="10" t="s">
        <v>1457</v>
      </c>
      <c r="E753" s="10">
        <v>171</v>
      </c>
      <c r="F753" s="12">
        <f t="shared" si="250"/>
        <v>176.5</v>
      </c>
      <c r="H753" s="13">
        <f t="shared" si="247"/>
        <v>39.457419444444398</v>
      </c>
      <c r="I753" s="14">
        <f t="shared" si="248"/>
        <v>52.608847222222202</v>
      </c>
      <c r="J753" s="29">
        <f t="shared" si="246"/>
        <v>0.45741944444439803</v>
      </c>
      <c r="K753" s="25">
        <f t="shared" si="249"/>
        <v>5831292.5255101398</v>
      </c>
      <c r="L753" s="14">
        <f t="shared" si="251"/>
        <v>530987.11875732301</v>
      </c>
      <c r="M753" s="14">
        <f t="shared" si="264"/>
        <v>-4569.3877813499403</v>
      </c>
      <c r="N753" s="14">
        <f t="shared" si="265"/>
        <v>1510.29064336698</v>
      </c>
      <c r="O753" s="25">
        <f t="shared" si="252"/>
        <v>162.08985874558999</v>
      </c>
      <c r="P753" s="14">
        <f t="shared" si="266"/>
        <v>4812.5131193371299</v>
      </c>
      <c r="Q753" s="25">
        <f t="shared" si="259"/>
        <v>170.55114128270901</v>
      </c>
      <c r="R753" s="14">
        <f t="shared" si="267"/>
        <v>2.0309362204701298</v>
      </c>
      <c r="S753" s="27">
        <f t="shared" si="260"/>
        <v>163.32454000000001</v>
      </c>
      <c r="T753" s="27">
        <f t="shared" si="261"/>
        <v>1.89669666666667</v>
      </c>
      <c r="U753" s="16">
        <f t="shared" si="253"/>
        <v>-1.2346812544100201</v>
      </c>
      <c r="V753" s="16">
        <f t="shared" si="254"/>
        <v>0.13423955380346</v>
      </c>
      <c r="W753" s="56">
        <f t="shared" si="255"/>
        <v>58385.847999999904</v>
      </c>
      <c r="X753" s="51">
        <f t="shared" si="262"/>
        <v>69185.847999999896</v>
      </c>
      <c r="Y753" s="51">
        <f t="shared" si="263"/>
        <v>185.84799999989599</v>
      </c>
      <c r="Z753" s="52">
        <f t="shared" si="256"/>
        <v>-74.080875264601204</v>
      </c>
      <c r="AA753" s="52">
        <f t="shared" si="257"/>
        <v>8.0543732282076004</v>
      </c>
      <c r="AB753" s="48">
        <f t="shared" si="258"/>
        <v>48.125131193371303</v>
      </c>
      <c r="AC753" s="48"/>
      <c r="AD753" s="48"/>
    </row>
    <row r="754" spans="1:30" x14ac:dyDescent="0.3">
      <c r="A754" s="10">
        <v>465723</v>
      </c>
      <c r="B754" s="10">
        <v>3128.1579999999999</v>
      </c>
      <c r="C754" s="10" t="s">
        <v>74</v>
      </c>
      <c r="D754" s="10" t="s">
        <v>1458</v>
      </c>
      <c r="E754" s="10">
        <v>171</v>
      </c>
      <c r="F754" s="12">
        <f t="shared" si="250"/>
        <v>176.5</v>
      </c>
      <c r="H754" s="13">
        <f t="shared" si="247"/>
        <v>39.457372222222197</v>
      </c>
      <c r="I754" s="14">
        <f t="shared" si="248"/>
        <v>52.608930555555602</v>
      </c>
      <c r="J754" s="29">
        <f t="shared" si="246"/>
        <v>0.45737222222219698</v>
      </c>
      <c r="K754" s="25">
        <f t="shared" si="249"/>
        <v>5831301.77854109</v>
      </c>
      <c r="L754" s="14">
        <f t="shared" si="251"/>
        <v>530983.86096895498</v>
      </c>
      <c r="M754" s="14">
        <f t="shared" si="264"/>
        <v>-4560.1347503997304</v>
      </c>
      <c r="N754" s="14">
        <f t="shared" si="265"/>
        <v>1507.0328549989399</v>
      </c>
      <c r="O754" s="25">
        <f t="shared" si="252"/>
        <v>162.092117877242</v>
      </c>
      <c r="P754" s="14">
        <f t="shared" si="266"/>
        <v>4802.7051718640296</v>
      </c>
      <c r="Q754" s="25">
        <f t="shared" si="259"/>
        <v>170.55854742999901</v>
      </c>
      <c r="R754" s="14">
        <f t="shared" si="267"/>
        <v>2.0351738940796702</v>
      </c>
      <c r="S754" s="27">
        <f t="shared" si="260"/>
        <v>163.32454000000001</v>
      </c>
      <c r="T754" s="27">
        <f t="shared" si="261"/>
        <v>1.89669666666667</v>
      </c>
      <c r="U754" s="16">
        <f t="shared" si="253"/>
        <v>-1.2324221227580101</v>
      </c>
      <c r="V754" s="16">
        <f t="shared" si="254"/>
        <v>0.138477227413</v>
      </c>
      <c r="W754" s="56">
        <f t="shared" si="255"/>
        <v>58385.928</v>
      </c>
      <c r="X754" s="51">
        <f t="shared" si="262"/>
        <v>69185.928</v>
      </c>
      <c r="Y754" s="51">
        <f t="shared" si="263"/>
        <v>185.928</v>
      </c>
      <c r="Z754" s="52">
        <f t="shared" si="256"/>
        <v>-73.945327365480594</v>
      </c>
      <c r="AA754" s="52">
        <f t="shared" si="257"/>
        <v>8.3086336447800004</v>
      </c>
      <c r="AB754" s="48">
        <f t="shared" si="258"/>
        <v>48.027051718640301</v>
      </c>
      <c r="AC754" s="48"/>
      <c r="AD754" s="48"/>
    </row>
    <row r="755" spans="1:30" x14ac:dyDescent="0.3">
      <c r="A755" s="10">
        <v>465741</v>
      </c>
      <c r="B755" s="10">
        <v>3128.2779999999998</v>
      </c>
      <c r="C755" s="10" t="s">
        <v>75</v>
      </c>
      <c r="D755" s="10" t="s">
        <v>1459</v>
      </c>
      <c r="E755" s="10">
        <v>170</v>
      </c>
      <c r="F755" s="12">
        <f t="shared" si="250"/>
        <v>175.5</v>
      </c>
      <c r="H755" s="13">
        <f t="shared" si="247"/>
        <v>39.4573305555556</v>
      </c>
      <c r="I755" s="14">
        <f t="shared" si="248"/>
        <v>52.6089972222222</v>
      </c>
      <c r="J755" s="29">
        <f t="shared" si="246"/>
        <v>0.45733055555559998</v>
      </c>
      <c r="K755" s="25">
        <f t="shared" si="249"/>
        <v>5831309.1792967301</v>
      </c>
      <c r="L755" s="14">
        <f t="shared" si="251"/>
        <v>530980.99130301597</v>
      </c>
      <c r="M755" s="14">
        <f t="shared" si="264"/>
        <v>-4552.7339947596101</v>
      </c>
      <c r="N755" s="14">
        <f t="shared" si="265"/>
        <v>1504.1631890599399</v>
      </c>
      <c r="O755" s="25">
        <f t="shared" si="252"/>
        <v>162.096927083975</v>
      </c>
      <c r="P755" s="14">
        <f t="shared" si="266"/>
        <v>4794.7777556799001</v>
      </c>
      <c r="Q755" s="25">
        <f t="shared" si="259"/>
        <v>169.56452251569399</v>
      </c>
      <c r="R755" s="14">
        <f t="shared" si="267"/>
        <v>2.0266544557363302</v>
      </c>
      <c r="S755" s="27">
        <f t="shared" si="260"/>
        <v>163.32454000000001</v>
      </c>
      <c r="T755" s="27">
        <f t="shared" si="261"/>
        <v>1.89669666666667</v>
      </c>
      <c r="U755" s="16">
        <f t="shared" si="253"/>
        <v>-1.22761291602501</v>
      </c>
      <c r="V755" s="16">
        <f t="shared" si="254"/>
        <v>0.12995778906965999</v>
      </c>
      <c r="W755" s="56">
        <f t="shared" si="255"/>
        <v>58386.048000000003</v>
      </c>
      <c r="X755" s="51">
        <f t="shared" si="262"/>
        <v>69186.047999999995</v>
      </c>
      <c r="Y755" s="51">
        <f t="shared" si="263"/>
        <v>186.047999999995</v>
      </c>
      <c r="Z755" s="52">
        <f t="shared" si="256"/>
        <v>-73.656774961500602</v>
      </c>
      <c r="AA755" s="52">
        <f t="shared" si="257"/>
        <v>7.7974673441795996</v>
      </c>
      <c r="AB755" s="48">
        <f t="shared" si="258"/>
        <v>47.947777556798997</v>
      </c>
      <c r="AC755" s="48"/>
      <c r="AD755" s="48"/>
    </row>
    <row r="756" spans="1:30" x14ac:dyDescent="0.3">
      <c r="A756" s="10">
        <v>465753</v>
      </c>
      <c r="B756" s="10">
        <v>3128.3580000000002</v>
      </c>
      <c r="C756" s="10" t="s">
        <v>10</v>
      </c>
      <c r="D756" s="10" t="s">
        <v>1460</v>
      </c>
      <c r="E756" s="10">
        <v>170</v>
      </c>
      <c r="F756" s="12">
        <f t="shared" si="250"/>
        <v>175.5</v>
      </c>
      <c r="H756" s="13">
        <f t="shared" si="247"/>
        <v>39.457291666666698</v>
      </c>
      <c r="I756" s="14">
        <f t="shared" si="248"/>
        <v>52.609061111111103</v>
      </c>
      <c r="J756" s="29">
        <f t="shared" si="246"/>
        <v>0.45729166666669802</v>
      </c>
      <c r="K756" s="25">
        <f t="shared" si="249"/>
        <v>5831316.2721366603</v>
      </c>
      <c r="L756" s="14">
        <f t="shared" si="251"/>
        <v>530978.31177972595</v>
      </c>
      <c r="M756" s="14">
        <f t="shared" si="264"/>
        <v>-4545.64115482941</v>
      </c>
      <c r="N756" s="14">
        <f t="shared" si="265"/>
        <v>1501.48366576991</v>
      </c>
      <c r="O756" s="25">
        <f t="shared" si="252"/>
        <v>162.10074712696701</v>
      </c>
      <c r="P756" s="14">
        <f t="shared" si="266"/>
        <v>4787.2023883530001</v>
      </c>
      <c r="Q756" s="25">
        <f t="shared" si="259"/>
        <v>169.570223029701</v>
      </c>
      <c r="R756" s="14">
        <f t="shared" si="267"/>
        <v>2.0299310863191602</v>
      </c>
      <c r="S756" s="27">
        <f t="shared" si="260"/>
        <v>163.32454000000001</v>
      </c>
      <c r="T756" s="27">
        <f t="shared" si="261"/>
        <v>1.89669666666667</v>
      </c>
      <c r="U756" s="16">
        <f t="shared" si="253"/>
        <v>-1.2237928730330101</v>
      </c>
      <c r="V756" s="16">
        <f t="shared" si="254"/>
        <v>0.13323441965249</v>
      </c>
      <c r="W756" s="56">
        <f t="shared" si="255"/>
        <v>58386.127999999997</v>
      </c>
      <c r="X756" s="51">
        <f t="shared" si="262"/>
        <v>69186.127999999997</v>
      </c>
      <c r="Y756" s="51">
        <f t="shared" si="263"/>
        <v>186.127999999997</v>
      </c>
      <c r="Z756" s="52">
        <f t="shared" si="256"/>
        <v>-73.427572381980596</v>
      </c>
      <c r="AA756" s="52">
        <f t="shared" si="257"/>
        <v>7.9940651791494002</v>
      </c>
      <c r="AB756" s="48">
        <f t="shared" si="258"/>
        <v>47.872023883529998</v>
      </c>
      <c r="AC756" s="48"/>
      <c r="AD756" s="48"/>
    </row>
    <row r="757" spans="1:30" x14ac:dyDescent="0.3">
      <c r="A757" s="10">
        <v>465765</v>
      </c>
      <c r="B757" s="10">
        <v>3128.4380000000001</v>
      </c>
      <c r="C757" s="10" t="s">
        <v>1461</v>
      </c>
      <c r="D757" s="10" t="s">
        <v>1462</v>
      </c>
      <c r="E757" s="10">
        <v>169</v>
      </c>
      <c r="F757" s="12">
        <f t="shared" si="250"/>
        <v>174.5</v>
      </c>
      <c r="H757" s="13">
        <f t="shared" si="247"/>
        <v>39.4572472222222</v>
      </c>
      <c r="I757" s="14">
        <f t="shared" si="248"/>
        <v>52.609124999999999</v>
      </c>
      <c r="J757" s="29">
        <f t="shared" si="246"/>
        <v>0.45724722222219999</v>
      </c>
      <c r="K757" s="25">
        <f t="shared" si="249"/>
        <v>5831323.36259179</v>
      </c>
      <c r="L757" s="14">
        <f t="shared" si="251"/>
        <v>530975.25591666705</v>
      </c>
      <c r="M757" s="14">
        <f t="shared" si="264"/>
        <v>-4538.5506996996701</v>
      </c>
      <c r="N757" s="14">
        <f t="shared" si="265"/>
        <v>1498.4278027110199</v>
      </c>
      <c r="O757" s="25">
        <f t="shared" si="252"/>
        <v>162.108872172194</v>
      </c>
      <c r="P757" s="14">
        <f t="shared" si="266"/>
        <v>4779.5113069938197</v>
      </c>
      <c r="Q757" s="25">
        <f t="shared" si="259"/>
        <v>168.57600139931401</v>
      </c>
      <c r="R757" s="14">
        <f t="shared" si="267"/>
        <v>2.0212729915016001</v>
      </c>
      <c r="S757" s="27">
        <f t="shared" si="260"/>
        <v>163.32454000000001</v>
      </c>
      <c r="T757" s="27">
        <f t="shared" si="261"/>
        <v>1.89669666666667</v>
      </c>
      <c r="U757" s="16">
        <f t="shared" si="253"/>
        <v>-1.21566782780602</v>
      </c>
      <c r="V757" s="16">
        <f t="shared" si="254"/>
        <v>0.12457632483493</v>
      </c>
      <c r="W757" s="56">
        <f t="shared" si="255"/>
        <v>58386.207999999999</v>
      </c>
      <c r="X757" s="51">
        <f t="shared" si="262"/>
        <v>69186.207999999999</v>
      </c>
      <c r="Y757" s="51">
        <f t="shared" si="263"/>
        <v>186.207999999999</v>
      </c>
      <c r="Z757" s="52">
        <f t="shared" si="256"/>
        <v>-72.940069668361204</v>
      </c>
      <c r="AA757" s="52">
        <f t="shared" si="257"/>
        <v>7.4745794900957998</v>
      </c>
      <c r="AB757" s="48">
        <f t="shared" si="258"/>
        <v>47.795113069938203</v>
      </c>
      <c r="AC757" s="48"/>
      <c r="AD757" s="48"/>
    </row>
    <row r="758" spans="1:30" x14ac:dyDescent="0.3">
      <c r="A758" s="10">
        <v>465777</v>
      </c>
      <c r="B758" s="10">
        <v>3128.518</v>
      </c>
      <c r="C758" s="10" t="s">
        <v>76</v>
      </c>
      <c r="D758" s="10" t="s">
        <v>1463</v>
      </c>
      <c r="E758" s="10">
        <v>169</v>
      </c>
      <c r="F758" s="12">
        <f t="shared" si="250"/>
        <v>174.5</v>
      </c>
      <c r="H758" s="13">
        <f t="shared" si="247"/>
        <v>39.457225000000001</v>
      </c>
      <c r="I758" s="14">
        <f t="shared" si="248"/>
        <v>52.609191666666703</v>
      </c>
      <c r="J758" s="29">
        <f t="shared" si="246"/>
        <v>0.45722500000000099</v>
      </c>
      <c r="K758" s="25">
        <f t="shared" si="249"/>
        <v>5831330.7717041401</v>
      </c>
      <c r="L758" s="14">
        <f t="shared" si="251"/>
        <v>530973.70348982303</v>
      </c>
      <c r="M758" s="14">
        <f t="shared" si="264"/>
        <v>-4531.1415873495798</v>
      </c>
      <c r="N758" s="14">
        <f t="shared" si="265"/>
        <v>1496.87537586701</v>
      </c>
      <c r="O758" s="25">
        <f t="shared" si="252"/>
        <v>162.098682396442</v>
      </c>
      <c r="P758" s="14">
        <f t="shared" si="266"/>
        <v>4771.9891005204399</v>
      </c>
      <c r="Q758" s="25">
        <f t="shared" si="259"/>
        <v>168.581643903844</v>
      </c>
      <c r="R758" s="14">
        <f t="shared" si="267"/>
        <v>2.0245282906228601</v>
      </c>
      <c r="S758" s="27">
        <f t="shared" si="260"/>
        <v>163.32454000000001</v>
      </c>
      <c r="T758" s="27">
        <f t="shared" si="261"/>
        <v>1.89669666666667</v>
      </c>
      <c r="U758" s="16">
        <f t="shared" si="253"/>
        <v>-1.22585760355801</v>
      </c>
      <c r="V758" s="16">
        <f t="shared" si="254"/>
        <v>0.12783162395618999</v>
      </c>
      <c r="W758" s="56">
        <f t="shared" si="255"/>
        <v>58386.288</v>
      </c>
      <c r="X758" s="51">
        <f t="shared" si="262"/>
        <v>69186.288</v>
      </c>
      <c r="Y758" s="51">
        <f t="shared" si="263"/>
        <v>186.28800000000001</v>
      </c>
      <c r="Z758" s="52">
        <f t="shared" si="256"/>
        <v>-73.551456213480606</v>
      </c>
      <c r="AA758" s="52">
        <f t="shared" si="257"/>
        <v>7.6698974373714002</v>
      </c>
      <c r="AB758" s="48">
        <f t="shared" si="258"/>
        <v>47.719891005204403</v>
      </c>
      <c r="AC758" s="48"/>
      <c r="AD758" s="48"/>
    </row>
    <row r="759" spans="1:30" x14ac:dyDescent="0.3">
      <c r="A759" s="10">
        <v>465789</v>
      </c>
      <c r="B759" s="10">
        <v>3128.598</v>
      </c>
      <c r="C759" s="10" t="s">
        <v>76</v>
      </c>
      <c r="D759" s="10" t="s">
        <v>1463</v>
      </c>
      <c r="E759" s="10">
        <v>169</v>
      </c>
      <c r="F759" s="12">
        <f t="shared" si="250"/>
        <v>174.5</v>
      </c>
      <c r="H759" s="13">
        <f t="shared" si="247"/>
        <v>39.457225000000001</v>
      </c>
      <c r="I759" s="14">
        <f t="shared" si="248"/>
        <v>52.609191666666703</v>
      </c>
      <c r="J759" s="29">
        <f t="shared" si="246"/>
        <v>0.45722500000000099</v>
      </c>
      <c r="K759" s="25">
        <f t="shared" si="249"/>
        <v>5831330.7717041401</v>
      </c>
      <c r="L759" s="14">
        <f t="shared" si="251"/>
        <v>530973.70348982303</v>
      </c>
      <c r="M759" s="14">
        <f t="shared" si="264"/>
        <v>-4531.1415873495798</v>
      </c>
      <c r="N759" s="14">
        <f t="shared" si="265"/>
        <v>1496.87537586701</v>
      </c>
      <c r="O759" s="25">
        <f t="shared" si="252"/>
        <v>162.098682396442</v>
      </c>
      <c r="P759" s="14">
        <f t="shared" si="266"/>
        <v>4771.9891005204399</v>
      </c>
      <c r="Q759" s="25">
        <f t="shared" si="259"/>
        <v>168.581643903844</v>
      </c>
      <c r="R759" s="14">
        <f t="shared" si="267"/>
        <v>2.0245282906228601</v>
      </c>
      <c r="S759" s="27">
        <f t="shared" si="260"/>
        <v>163.32454000000001</v>
      </c>
      <c r="T759" s="27">
        <f t="shared" si="261"/>
        <v>1.89669666666667</v>
      </c>
      <c r="U759" s="16">
        <f t="shared" si="253"/>
        <v>-1.22585760355801</v>
      </c>
      <c r="V759" s="16">
        <f t="shared" si="254"/>
        <v>0.12783162395618999</v>
      </c>
      <c r="W759" s="56">
        <f t="shared" si="255"/>
        <v>58386.368000000002</v>
      </c>
      <c r="X759" s="51">
        <f t="shared" si="262"/>
        <v>69186.368000000002</v>
      </c>
      <c r="Y759" s="51">
        <f t="shared" si="263"/>
        <v>186.36800000000201</v>
      </c>
      <c r="Z759" s="52">
        <f t="shared" si="256"/>
        <v>-73.551456213480606</v>
      </c>
      <c r="AA759" s="52">
        <f t="shared" si="257"/>
        <v>7.6698974373714002</v>
      </c>
      <c r="AB759" s="48">
        <f t="shared" si="258"/>
        <v>47.719891005204403</v>
      </c>
      <c r="AC759" s="48"/>
      <c r="AD759" s="48"/>
    </row>
    <row r="760" spans="1:30" x14ac:dyDescent="0.3">
      <c r="A760" s="10">
        <v>465795</v>
      </c>
      <c r="B760" s="10">
        <v>3128.6379999999999</v>
      </c>
      <c r="C760" s="10" t="s">
        <v>76</v>
      </c>
      <c r="D760" s="10" t="s">
        <v>1463</v>
      </c>
      <c r="E760" s="10">
        <v>169</v>
      </c>
      <c r="F760" s="12">
        <f t="shared" si="250"/>
        <v>174.5</v>
      </c>
      <c r="H760" s="13">
        <f t="shared" si="247"/>
        <v>39.457225000000001</v>
      </c>
      <c r="I760" s="14">
        <f t="shared" si="248"/>
        <v>52.609191666666703</v>
      </c>
      <c r="J760" s="29">
        <f t="shared" ref="J760:J823" si="268">H760-39</f>
        <v>0.45722500000000099</v>
      </c>
      <c r="K760" s="25">
        <f t="shared" si="249"/>
        <v>5831330.7717041401</v>
      </c>
      <c r="L760" s="14">
        <f t="shared" si="251"/>
        <v>530973.70348982303</v>
      </c>
      <c r="M760" s="14">
        <f t="shared" si="264"/>
        <v>-4531.1415873495798</v>
      </c>
      <c r="N760" s="14">
        <f t="shared" si="265"/>
        <v>1496.87537586701</v>
      </c>
      <c r="O760" s="25">
        <f t="shared" si="252"/>
        <v>162.098682396442</v>
      </c>
      <c r="P760" s="14">
        <f t="shared" si="266"/>
        <v>4771.9891005204399</v>
      </c>
      <c r="Q760" s="25">
        <f t="shared" si="259"/>
        <v>168.581643903844</v>
      </c>
      <c r="R760" s="14">
        <f t="shared" si="267"/>
        <v>2.0245282906228601</v>
      </c>
      <c r="S760" s="27">
        <f t="shared" si="260"/>
        <v>163.32454000000001</v>
      </c>
      <c r="T760" s="27">
        <f t="shared" si="261"/>
        <v>1.89669666666667</v>
      </c>
      <c r="U760" s="16">
        <f t="shared" si="253"/>
        <v>-1.22585760355801</v>
      </c>
      <c r="V760" s="16">
        <f t="shared" si="254"/>
        <v>0.12783162395618999</v>
      </c>
      <c r="W760" s="56">
        <f t="shared" si="255"/>
        <v>58386.408000000003</v>
      </c>
      <c r="X760" s="51">
        <f t="shared" si="262"/>
        <v>69186.407999999996</v>
      </c>
      <c r="Y760" s="51">
        <f t="shared" si="263"/>
        <v>186.40799999999601</v>
      </c>
      <c r="Z760" s="52">
        <f t="shared" si="256"/>
        <v>-73.551456213480606</v>
      </c>
      <c r="AA760" s="52">
        <f t="shared" si="257"/>
        <v>7.6698974373714002</v>
      </c>
      <c r="AB760" s="48">
        <f t="shared" si="258"/>
        <v>47.719891005204403</v>
      </c>
      <c r="AC760" s="48"/>
      <c r="AD760" s="48"/>
    </row>
    <row r="761" spans="1:30" x14ac:dyDescent="0.3">
      <c r="A761" s="10">
        <v>466147</v>
      </c>
      <c r="B761" s="10">
        <v>3130.998</v>
      </c>
      <c r="C761" s="10" t="s">
        <v>149</v>
      </c>
      <c r="D761" s="10" t="s">
        <v>1464</v>
      </c>
      <c r="E761" s="10">
        <v>161</v>
      </c>
      <c r="F761" s="12">
        <f t="shared" si="250"/>
        <v>166.5</v>
      </c>
      <c r="H761" s="13">
        <f t="shared" si="247"/>
        <v>39.456236111111103</v>
      </c>
      <c r="I761" s="14">
        <f t="shared" si="248"/>
        <v>52.610819444444402</v>
      </c>
      <c r="J761" s="29">
        <f t="shared" si="268"/>
        <v>0.45623611111110302</v>
      </c>
      <c r="K761" s="25">
        <f t="shared" si="249"/>
        <v>5831511.4863373498</v>
      </c>
      <c r="L761" s="14">
        <f t="shared" si="251"/>
        <v>530905.56773195497</v>
      </c>
      <c r="M761" s="14">
        <f t="shared" si="264"/>
        <v>-4350.4269541399499</v>
      </c>
      <c r="N761" s="14">
        <f t="shared" si="265"/>
        <v>1428.73961799894</v>
      </c>
      <c r="O761" s="25">
        <f t="shared" si="252"/>
        <v>162.19891359653801</v>
      </c>
      <c r="P761" s="14">
        <f t="shared" si="266"/>
        <v>4579.0295455857404</v>
      </c>
      <c r="Q761" s="25">
        <f t="shared" si="259"/>
        <v>160.72334731513601</v>
      </c>
      <c r="R761" s="14">
        <f t="shared" si="267"/>
        <v>2.0114876518153699</v>
      </c>
      <c r="S761" s="27">
        <f t="shared" si="260"/>
        <v>163.32454000000001</v>
      </c>
      <c r="T761" s="27">
        <f t="shared" si="261"/>
        <v>1.89669666666667</v>
      </c>
      <c r="U761" s="16">
        <f t="shared" si="253"/>
        <v>-1.12562640346201</v>
      </c>
      <c r="V761" s="16">
        <f t="shared" si="254"/>
        <v>0.11479098514869999</v>
      </c>
      <c r="W761" s="56">
        <f t="shared" si="255"/>
        <v>58388.767999999996</v>
      </c>
      <c r="X761" s="51">
        <f t="shared" si="262"/>
        <v>69188.767999999996</v>
      </c>
      <c r="Y761" s="51">
        <f t="shared" si="263"/>
        <v>188.76799999999599</v>
      </c>
      <c r="Z761" s="52">
        <f t="shared" si="256"/>
        <v>-67.537584207720599</v>
      </c>
      <c r="AA761" s="52">
        <f t="shared" si="257"/>
        <v>6.8874591089220001</v>
      </c>
      <c r="AB761" s="48">
        <f t="shared" si="258"/>
        <v>45.790295455857397</v>
      </c>
      <c r="AC761" s="48"/>
      <c r="AD761" s="48"/>
    </row>
    <row r="762" spans="1:30" x14ac:dyDescent="0.3">
      <c r="A762" s="10">
        <v>466159</v>
      </c>
      <c r="B762" s="10">
        <v>3131.078</v>
      </c>
      <c r="C762" s="10" t="s">
        <v>1465</v>
      </c>
      <c r="D762" s="10" t="s">
        <v>1466</v>
      </c>
      <c r="E762" s="10">
        <v>160</v>
      </c>
      <c r="F762" s="12">
        <f t="shared" si="250"/>
        <v>165.5</v>
      </c>
      <c r="H762" s="13">
        <f t="shared" si="247"/>
        <v>39.4562194444445</v>
      </c>
      <c r="I762" s="14">
        <f t="shared" si="248"/>
        <v>52.610883333333298</v>
      </c>
      <c r="J762" s="29">
        <f t="shared" si="268"/>
        <v>0.45621944444450002</v>
      </c>
      <c r="K762" s="25">
        <f t="shared" si="249"/>
        <v>5831518.5887434203</v>
      </c>
      <c r="L762" s="14">
        <f t="shared" si="251"/>
        <v>530904.39375404199</v>
      </c>
      <c r="M762" s="14">
        <f t="shared" si="264"/>
        <v>-4343.3245480693804</v>
      </c>
      <c r="N762" s="14">
        <f t="shared" si="265"/>
        <v>1427.56564008596</v>
      </c>
      <c r="O762" s="25">
        <f t="shared" si="252"/>
        <v>162.185119369695</v>
      </c>
      <c r="P762" s="14">
        <f t="shared" si="266"/>
        <v>4571.9155489374598</v>
      </c>
      <c r="Q762" s="25">
        <f t="shared" si="259"/>
        <v>159.72845983182901</v>
      </c>
      <c r="R762" s="14">
        <f t="shared" si="267"/>
        <v>2.0021431485614798</v>
      </c>
      <c r="S762" s="27">
        <f t="shared" si="260"/>
        <v>163.32454000000001</v>
      </c>
      <c r="T762" s="27">
        <f t="shared" si="261"/>
        <v>1.89669666666667</v>
      </c>
      <c r="U762" s="16">
        <f t="shared" si="253"/>
        <v>-1.1394206303050101</v>
      </c>
      <c r="V762" s="16">
        <f t="shared" si="254"/>
        <v>0.10544648189481</v>
      </c>
      <c r="W762" s="56">
        <f t="shared" si="255"/>
        <v>58388.847999999904</v>
      </c>
      <c r="X762" s="51">
        <f t="shared" si="262"/>
        <v>69188.847999999896</v>
      </c>
      <c r="Y762" s="51">
        <f t="shared" si="263"/>
        <v>188.84799999989599</v>
      </c>
      <c r="Z762" s="52">
        <f t="shared" si="256"/>
        <v>-68.365237818300599</v>
      </c>
      <c r="AA762" s="52">
        <f t="shared" si="257"/>
        <v>6.3267889136886</v>
      </c>
      <c r="AB762" s="48">
        <f t="shared" si="258"/>
        <v>45.7191554893746</v>
      </c>
      <c r="AC762" s="48"/>
      <c r="AD762" s="48"/>
    </row>
    <row r="763" spans="1:30" x14ac:dyDescent="0.3">
      <c r="A763" s="10">
        <v>466171</v>
      </c>
      <c r="B763" s="10">
        <v>3131.1579999999999</v>
      </c>
      <c r="C763" s="10" t="s">
        <v>1467</v>
      </c>
      <c r="D763" s="10" t="s">
        <v>1468</v>
      </c>
      <c r="E763" s="10">
        <v>160</v>
      </c>
      <c r="F763" s="12">
        <f t="shared" si="250"/>
        <v>165.5</v>
      </c>
      <c r="H763" s="13">
        <f t="shared" si="247"/>
        <v>39.456169444444399</v>
      </c>
      <c r="I763" s="14">
        <f t="shared" si="248"/>
        <v>52.610950000000003</v>
      </c>
      <c r="J763" s="29">
        <f t="shared" si="268"/>
        <v>0.456169444444399</v>
      </c>
      <c r="K763" s="25">
        <f t="shared" si="249"/>
        <v>5831525.9859762797</v>
      </c>
      <c r="L763" s="14">
        <f t="shared" si="251"/>
        <v>530900.95983325399</v>
      </c>
      <c r="M763" s="14">
        <f t="shared" si="264"/>
        <v>-4335.9273152099904</v>
      </c>
      <c r="N763" s="14">
        <f t="shared" si="265"/>
        <v>1424.13171929796</v>
      </c>
      <c r="O763" s="25">
        <f t="shared" si="252"/>
        <v>162.19707697664501</v>
      </c>
      <c r="P763" s="14">
        <f t="shared" si="266"/>
        <v>4563.8160388752203</v>
      </c>
      <c r="Q763" s="25">
        <f t="shared" si="259"/>
        <v>159.73427091571</v>
      </c>
      <c r="R763" s="14">
        <f t="shared" si="267"/>
        <v>2.0057708483793499</v>
      </c>
      <c r="S763" s="27">
        <f t="shared" si="260"/>
        <v>163.32454000000001</v>
      </c>
      <c r="T763" s="27">
        <f t="shared" si="261"/>
        <v>1.89669666666667</v>
      </c>
      <c r="U763" s="16">
        <f t="shared" si="253"/>
        <v>-1.12746302335501</v>
      </c>
      <c r="V763" s="16">
        <f t="shared" si="254"/>
        <v>0.10907418171268</v>
      </c>
      <c r="W763" s="56">
        <f t="shared" si="255"/>
        <v>58388.928</v>
      </c>
      <c r="X763" s="51">
        <f t="shared" si="262"/>
        <v>69188.928</v>
      </c>
      <c r="Y763" s="51">
        <f t="shared" si="263"/>
        <v>188.928</v>
      </c>
      <c r="Z763" s="52">
        <f t="shared" si="256"/>
        <v>-67.647781401300605</v>
      </c>
      <c r="AA763" s="52">
        <f t="shared" si="257"/>
        <v>6.5444509027607998</v>
      </c>
      <c r="AB763" s="48">
        <f t="shared" si="258"/>
        <v>45.638160388752198</v>
      </c>
      <c r="AC763" s="48"/>
      <c r="AD763" s="48"/>
    </row>
    <row r="764" spans="1:30" x14ac:dyDescent="0.3">
      <c r="A764" s="10">
        <v>466177</v>
      </c>
      <c r="B764" s="10">
        <v>3131.1979999999999</v>
      </c>
      <c r="C764" s="10" t="s">
        <v>1467</v>
      </c>
      <c r="D764" s="10" t="s">
        <v>1468</v>
      </c>
      <c r="E764" s="10">
        <v>160</v>
      </c>
      <c r="F764" s="12">
        <f t="shared" si="250"/>
        <v>165.5</v>
      </c>
      <c r="H764" s="13">
        <f t="shared" si="247"/>
        <v>39.456169444444399</v>
      </c>
      <c r="I764" s="14">
        <f t="shared" si="248"/>
        <v>52.610950000000003</v>
      </c>
      <c r="J764" s="29">
        <f t="shared" si="268"/>
        <v>0.456169444444399</v>
      </c>
      <c r="K764" s="25">
        <f t="shared" si="249"/>
        <v>5831525.9859762797</v>
      </c>
      <c r="L764" s="14">
        <f t="shared" si="251"/>
        <v>530900.95983325399</v>
      </c>
      <c r="M764" s="14">
        <f t="shared" si="264"/>
        <v>-4335.9273152099904</v>
      </c>
      <c r="N764" s="14">
        <f t="shared" si="265"/>
        <v>1424.13171929796</v>
      </c>
      <c r="O764" s="25">
        <f t="shared" si="252"/>
        <v>162.19707697664501</v>
      </c>
      <c r="P764" s="14">
        <f t="shared" si="266"/>
        <v>4563.8160388752203</v>
      </c>
      <c r="Q764" s="25">
        <f t="shared" si="259"/>
        <v>159.73427091571</v>
      </c>
      <c r="R764" s="14">
        <f t="shared" si="267"/>
        <v>2.0057708483793499</v>
      </c>
      <c r="S764" s="27">
        <f t="shared" si="260"/>
        <v>163.32454000000001</v>
      </c>
      <c r="T764" s="27">
        <f t="shared" si="261"/>
        <v>1.89669666666667</v>
      </c>
      <c r="U764" s="16">
        <f t="shared" si="253"/>
        <v>-1.12746302335501</v>
      </c>
      <c r="V764" s="16">
        <f t="shared" si="254"/>
        <v>0.10907418171268</v>
      </c>
      <c r="W764" s="56">
        <f t="shared" si="255"/>
        <v>58388.968000000001</v>
      </c>
      <c r="X764" s="51">
        <f t="shared" si="262"/>
        <v>69188.967999999993</v>
      </c>
      <c r="Y764" s="51">
        <f t="shared" si="263"/>
        <v>188.967999999993</v>
      </c>
      <c r="Z764" s="52">
        <f t="shared" si="256"/>
        <v>-67.647781401300605</v>
      </c>
      <c r="AA764" s="52">
        <f t="shared" si="257"/>
        <v>6.5444509027607998</v>
      </c>
      <c r="AB764" s="48">
        <f t="shared" si="258"/>
        <v>45.638160388752198</v>
      </c>
      <c r="AC764" s="48"/>
      <c r="AD764" s="48"/>
    </row>
    <row r="765" spans="1:30" x14ac:dyDescent="0.3">
      <c r="A765" s="10">
        <v>466377</v>
      </c>
      <c r="B765" s="10">
        <v>3132.558</v>
      </c>
      <c r="C765" s="10" t="s">
        <v>77</v>
      </c>
      <c r="D765" s="10" t="s">
        <v>1469</v>
      </c>
      <c r="E765" s="10">
        <v>155</v>
      </c>
      <c r="F765" s="12">
        <f t="shared" si="250"/>
        <v>160.5</v>
      </c>
      <c r="H765" s="13">
        <f t="shared" si="247"/>
        <v>39.455636111111097</v>
      </c>
      <c r="I765" s="14">
        <f t="shared" si="248"/>
        <v>52.6118916666667</v>
      </c>
      <c r="J765" s="29">
        <f t="shared" si="268"/>
        <v>0.45563611111109698</v>
      </c>
      <c r="K765" s="25">
        <f t="shared" si="249"/>
        <v>5831630.5461492501</v>
      </c>
      <c r="L765" s="14">
        <f t="shared" si="251"/>
        <v>530864.16987104004</v>
      </c>
      <c r="M765" s="14">
        <f t="shared" si="264"/>
        <v>-4231.3671422395801</v>
      </c>
      <c r="N765" s="14">
        <f t="shared" si="265"/>
        <v>1387.3417570840099</v>
      </c>
      <c r="O765" s="25">
        <f t="shared" si="252"/>
        <v>162.22699302758201</v>
      </c>
      <c r="P765" s="14">
        <f t="shared" si="266"/>
        <v>4452.9973100568704</v>
      </c>
      <c r="Q765" s="25">
        <f t="shared" si="259"/>
        <v>154.81274411225399</v>
      </c>
      <c r="R765" s="14">
        <f t="shared" si="267"/>
        <v>1.9923444932296199</v>
      </c>
      <c r="S765" s="27">
        <f t="shared" si="260"/>
        <v>163.32454000000001</v>
      </c>
      <c r="T765" s="27">
        <f t="shared" si="261"/>
        <v>1.89669666666667</v>
      </c>
      <c r="U765" s="16">
        <f t="shared" si="253"/>
        <v>-1.097546972418</v>
      </c>
      <c r="V765" s="16">
        <f t="shared" si="254"/>
        <v>9.56478265629499E-2</v>
      </c>
      <c r="W765" s="56">
        <f t="shared" si="255"/>
        <v>58390.328000000001</v>
      </c>
      <c r="X765" s="51">
        <f t="shared" si="262"/>
        <v>69190.327999999994</v>
      </c>
      <c r="Y765" s="51">
        <f t="shared" si="263"/>
        <v>190.32799999999401</v>
      </c>
      <c r="Z765" s="52">
        <f t="shared" si="256"/>
        <v>-65.852818345079996</v>
      </c>
      <c r="AA765" s="52">
        <f t="shared" si="257"/>
        <v>5.7388695937769896</v>
      </c>
      <c r="AB765" s="48">
        <f t="shared" si="258"/>
        <v>44.529973100568697</v>
      </c>
      <c r="AC765" s="48"/>
      <c r="AD765" s="48"/>
    </row>
    <row r="766" spans="1:30" x14ac:dyDescent="0.3">
      <c r="A766" s="10">
        <v>466389</v>
      </c>
      <c r="B766" s="10">
        <v>3132.6379999999999</v>
      </c>
      <c r="C766" s="10" t="s">
        <v>77</v>
      </c>
      <c r="D766" s="10" t="s">
        <v>1469</v>
      </c>
      <c r="E766" s="10">
        <v>155</v>
      </c>
      <c r="F766" s="12">
        <f t="shared" si="250"/>
        <v>160.5</v>
      </c>
      <c r="H766" s="13">
        <f t="shared" si="247"/>
        <v>39.455636111111097</v>
      </c>
      <c r="I766" s="14">
        <f t="shared" si="248"/>
        <v>52.6118916666667</v>
      </c>
      <c r="J766" s="29">
        <f t="shared" si="268"/>
        <v>0.45563611111109698</v>
      </c>
      <c r="K766" s="25">
        <f t="shared" si="249"/>
        <v>5831630.5461492501</v>
      </c>
      <c r="L766" s="14">
        <f t="shared" si="251"/>
        <v>530864.16987104004</v>
      </c>
      <c r="M766" s="14">
        <f t="shared" si="264"/>
        <v>-4231.3671422395801</v>
      </c>
      <c r="N766" s="14">
        <f t="shared" si="265"/>
        <v>1387.3417570840099</v>
      </c>
      <c r="O766" s="25">
        <f t="shared" si="252"/>
        <v>162.22699302758201</v>
      </c>
      <c r="P766" s="14">
        <f t="shared" si="266"/>
        <v>4452.9973100568704</v>
      </c>
      <c r="Q766" s="25">
        <f t="shared" si="259"/>
        <v>154.81274411225399</v>
      </c>
      <c r="R766" s="14">
        <f t="shared" si="267"/>
        <v>1.9923444932296199</v>
      </c>
      <c r="S766" s="27">
        <f t="shared" si="260"/>
        <v>163.32454000000001</v>
      </c>
      <c r="T766" s="27">
        <f t="shared" si="261"/>
        <v>1.89669666666667</v>
      </c>
      <c r="U766" s="16">
        <f t="shared" si="253"/>
        <v>-1.097546972418</v>
      </c>
      <c r="V766" s="16">
        <f t="shared" si="254"/>
        <v>9.56478265629499E-2</v>
      </c>
      <c r="W766" s="56">
        <f t="shared" si="255"/>
        <v>58390.408000000003</v>
      </c>
      <c r="X766" s="51">
        <f t="shared" si="262"/>
        <v>69190.407999999996</v>
      </c>
      <c r="Y766" s="51">
        <f t="shared" si="263"/>
        <v>190.40799999999601</v>
      </c>
      <c r="Z766" s="52">
        <f t="shared" si="256"/>
        <v>-65.852818345079996</v>
      </c>
      <c r="AA766" s="52">
        <f t="shared" si="257"/>
        <v>5.7388695937769896</v>
      </c>
      <c r="AB766" s="48">
        <f t="shared" si="258"/>
        <v>44.529973100568697</v>
      </c>
      <c r="AC766" s="48"/>
      <c r="AD766" s="48"/>
    </row>
    <row r="767" spans="1:30" x14ac:dyDescent="0.3">
      <c r="A767" s="10">
        <v>466407</v>
      </c>
      <c r="B767" s="10">
        <v>3132.7579999999998</v>
      </c>
      <c r="C767" s="10" t="s">
        <v>150</v>
      </c>
      <c r="D767" s="10" t="s">
        <v>1470</v>
      </c>
      <c r="E767" s="10">
        <v>154</v>
      </c>
      <c r="F767" s="12">
        <f t="shared" si="250"/>
        <v>159.5</v>
      </c>
      <c r="H767" s="13">
        <f t="shared" si="247"/>
        <v>39.455550000000002</v>
      </c>
      <c r="I767" s="14">
        <f t="shared" si="248"/>
        <v>52.612022222222201</v>
      </c>
      <c r="J767" s="29">
        <f t="shared" si="268"/>
        <v>0.45555000000000201</v>
      </c>
      <c r="K767" s="25">
        <f t="shared" si="249"/>
        <v>5831645.0375079503</v>
      </c>
      <c r="L767" s="14">
        <f t="shared" si="251"/>
        <v>530858.24507309496</v>
      </c>
      <c r="M767" s="14">
        <f t="shared" si="264"/>
        <v>-4216.8757835393699</v>
      </c>
      <c r="N767" s="14">
        <f t="shared" si="265"/>
        <v>1381.41695913894</v>
      </c>
      <c r="O767" s="25">
        <f t="shared" si="252"/>
        <v>162.24139125079699</v>
      </c>
      <c r="P767" s="14">
        <f t="shared" si="266"/>
        <v>4437.3814563092801</v>
      </c>
      <c r="Q767" s="25">
        <f t="shared" si="259"/>
        <v>153.82364698879701</v>
      </c>
      <c r="R767" s="14">
        <f t="shared" si="267"/>
        <v>1.9865796926256201</v>
      </c>
      <c r="S767" s="27">
        <f t="shared" si="260"/>
        <v>163.32454000000001</v>
      </c>
      <c r="T767" s="27">
        <f t="shared" si="261"/>
        <v>1.89669666666667</v>
      </c>
      <c r="U767" s="16">
        <f t="shared" si="253"/>
        <v>-1.0831487492030201</v>
      </c>
      <c r="V767" s="16">
        <f t="shared" si="254"/>
        <v>8.9883025958949994E-2</v>
      </c>
      <c r="W767" s="56">
        <f t="shared" si="255"/>
        <v>58390.527999999998</v>
      </c>
      <c r="X767" s="51">
        <f t="shared" si="262"/>
        <v>69190.528000000006</v>
      </c>
      <c r="Y767" s="51">
        <f t="shared" si="263"/>
        <v>190.52800000000599</v>
      </c>
      <c r="Z767" s="52">
        <f t="shared" si="256"/>
        <v>-64.988924952181193</v>
      </c>
      <c r="AA767" s="52">
        <f t="shared" si="257"/>
        <v>5.3929815575370004</v>
      </c>
      <c r="AB767" s="48">
        <f t="shared" si="258"/>
        <v>44.3738145630928</v>
      </c>
      <c r="AC767" s="48"/>
      <c r="AD767" s="48"/>
    </row>
    <row r="768" spans="1:30" x14ac:dyDescent="0.3">
      <c r="A768" s="10">
        <v>466675</v>
      </c>
      <c r="B768" s="10">
        <v>3134.558</v>
      </c>
      <c r="C768" s="10" t="s">
        <v>448</v>
      </c>
      <c r="D768" s="10" t="s">
        <v>1471</v>
      </c>
      <c r="E768" s="10">
        <v>149</v>
      </c>
      <c r="F768" s="12">
        <f t="shared" si="250"/>
        <v>154.5</v>
      </c>
      <c r="H768" s="13">
        <f t="shared" si="247"/>
        <v>39.454886111111101</v>
      </c>
      <c r="I768" s="14">
        <f t="shared" si="248"/>
        <v>52.613244444444398</v>
      </c>
      <c r="J768" s="29">
        <f t="shared" si="268"/>
        <v>0.454886111111101</v>
      </c>
      <c r="K768" s="25">
        <f t="shared" si="249"/>
        <v>5831780.7624266697</v>
      </c>
      <c r="L768" s="14">
        <f t="shared" si="251"/>
        <v>530812.41654572706</v>
      </c>
      <c r="M768" s="14">
        <f t="shared" si="264"/>
        <v>-4081.1508648199901</v>
      </c>
      <c r="N768" s="14">
        <f t="shared" si="265"/>
        <v>1335.5884317710299</v>
      </c>
      <c r="O768" s="25">
        <f t="shared" si="252"/>
        <v>162.25871255731801</v>
      </c>
      <c r="P768" s="14">
        <f t="shared" si="266"/>
        <v>4294.1342364324801</v>
      </c>
      <c r="Q768" s="25">
        <f t="shared" si="259"/>
        <v>148.921874002674</v>
      </c>
      <c r="R768" s="14">
        <f t="shared" si="267"/>
        <v>1.9874334862146099</v>
      </c>
      <c r="S768" s="27">
        <f t="shared" si="260"/>
        <v>163.32454000000001</v>
      </c>
      <c r="T768" s="27">
        <f t="shared" si="261"/>
        <v>1.89669666666667</v>
      </c>
      <c r="U768" s="16">
        <f t="shared" si="253"/>
        <v>-1.06582744268201</v>
      </c>
      <c r="V768" s="16">
        <f t="shared" si="254"/>
        <v>9.0736819547939898E-2</v>
      </c>
      <c r="W768" s="56">
        <f t="shared" si="255"/>
        <v>58392.328000000001</v>
      </c>
      <c r="X768" s="51">
        <f t="shared" si="262"/>
        <v>69192.327999999994</v>
      </c>
      <c r="Y768" s="51">
        <f t="shared" si="263"/>
        <v>192.32799999999401</v>
      </c>
      <c r="Z768" s="52">
        <f t="shared" si="256"/>
        <v>-63.949646560920598</v>
      </c>
      <c r="AA768" s="52">
        <f t="shared" si="257"/>
        <v>5.4442091728763904</v>
      </c>
      <c r="AB768" s="48">
        <f t="shared" si="258"/>
        <v>42.941342364324797</v>
      </c>
      <c r="AC768" s="48"/>
      <c r="AD768" s="48"/>
    </row>
    <row r="769" spans="1:30" x14ac:dyDescent="0.3">
      <c r="A769" s="10">
        <v>466693</v>
      </c>
      <c r="B769" s="10">
        <v>3134.6779999999999</v>
      </c>
      <c r="C769" s="10" t="s">
        <v>78</v>
      </c>
      <c r="D769" s="10" t="s">
        <v>1472</v>
      </c>
      <c r="E769" s="10">
        <v>148</v>
      </c>
      <c r="F769" s="12">
        <f t="shared" si="250"/>
        <v>153.5</v>
      </c>
      <c r="H769" s="13">
        <f t="shared" si="247"/>
        <v>39.454841666666702</v>
      </c>
      <c r="I769" s="14">
        <f t="shared" si="248"/>
        <v>52.613311111111102</v>
      </c>
      <c r="J769" s="29">
        <f t="shared" si="268"/>
        <v>0.454841666666702</v>
      </c>
      <c r="K769" s="25">
        <f t="shared" si="249"/>
        <v>5831788.1620995896</v>
      </c>
      <c r="L769" s="14">
        <f t="shared" si="251"/>
        <v>530809.35925418802</v>
      </c>
      <c r="M769" s="14">
        <f t="shared" si="264"/>
        <v>-4073.7511919001099</v>
      </c>
      <c r="N769" s="14">
        <f t="shared" si="265"/>
        <v>1332.5311402319901</v>
      </c>
      <c r="O769" s="25">
        <f t="shared" si="252"/>
        <v>162.26678877880499</v>
      </c>
      <c r="P769" s="14">
        <f t="shared" si="266"/>
        <v>4286.1507221743304</v>
      </c>
      <c r="Q769" s="25">
        <f t="shared" si="259"/>
        <v>147.92725361403299</v>
      </c>
      <c r="R769" s="14">
        <f t="shared" si="267"/>
        <v>1.9778331094392501</v>
      </c>
      <c r="S769" s="27">
        <f t="shared" si="260"/>
        <v>163.32454000000001</v>
      </c>
      <c r="T769" s="27">
        <f t="shared" si="261"/>
        <v>1.89669666666667</v>
      </c>
      <c r="U769" s="16">
        <f t="shared" si="253"/>
        <v>-1.05775122119502</v>
      </c>
      <c r="V769" s="16">
        <f t="shared" si="254"/>
        <v>8.1136442772580003E-2</v>
      </c>
      <c r="W769" s="56">
        <f t="shared" si="255"/>
        <v>58392.447999999997</v>
      </c>
      <c r="X769" s="51">
        <f t="shared" si="262"/>
        <v>69192.448000000004</v>
      </c>
      <c r="Y769" s="51">
        <f t="shared" si="263"/>
        <v>192.44800000000399</v>
      </c>
      <c r="Z769" s="52">
        <f t="shared" si="256"/>
        <v>-63.4650732717012</v>
      </c>
      <c r="AA769" s="52">
        <f t="shared" si="257"/>
        <v>4.8681865663548001</v>
      </c>
      <c r="AB769" s="48">
        <f t="shared" si="258"/>
        <v>42.861507221743302</v>
      </c>
      <c r="AC769" s="48"/>
      <c r="AD769" s="48"/>
    </row>
    <row r="770" spans="1:30" x14ac:dyDescent="0.3">
      <c r="A770" s="10">
        <v>466705</v>
      </c>
      <c r="B770" s="10">
        <v>3134.7579999999998</v>
      </c>
      <c r="C770" s="10" t="s">
        <v>1473</v>
      </c>
      <c r="D770" s="10" t="s">
        <v>1474</v>
      </c>
      <c r="E770" s="10">
        <v>148</v>
      </c>
      <c r="F770" s="12">
        <f t="shared" si="250"/>
        <v>153.5</v>
      </c>
      <c r="H770" s="13">
        <f t="shared" ref="H770:H833" si="269">MID(C770,4,2)+MID(C770,7,2)/60+MID(C770,10,5)/3600</f>
        <v>39.454819444444396</v>
      </c>
      <c r="I770" s="14">
        <f t="shared" ref="I770:I833" si="270">MID(D770,4,2)+MID(D770,7,2)/60+MID(D770,10,5)/3600</f>
        <v>52.613374999999998</v>
      </c>
      <c r="J770" s="29">
        <f t="shared" si="268"/>
        <v>0.45481944444439598</v>
      </c>
      <c r="K770" s="25">
        <f t="shared" ref="K770:K833" si="271">6367558.4968*RADIANS(I770)-SIN(RADIANS(2*I770))*(16002.89+66.9607*(SIN(RADIANS(I770)))^2+0.3515*(SIN(RADIANS(I770)))^4)+(RADIANS(J770))^2*SIN(RADIANS(2*I770))*(1594561.25+5336.535*(SIN(RADIANS(I770)))^2+26.79*(SIN(RADIANS(I770)))^4+0.149*(SIN(RADIANS(I770)))^6)+(RADIANS(J770))^4*SIN(RADIANS(2*I770))*(672483.4-811219.9*(SIN(RADIANS(I770)))^2+5420*(SIN(RADIANS(I770)))^4-10.6*(SIN(RADIANS(I770)))^6)+(RADIANS(J770))^6*SIN(RADIANS(I770*2))*(278194-830174*(SIN(RADIANS(I770)))^2+572434*(SIN(RADIANS(I770)))^4-16010*(SIN(RADIANS(I770)))^6)+(RADIANS(J770))^8*SIN(RADIANS(2*I770))*(109500-574700*(SIN(RADIANS(I770)))^2+863700*(SIN(RADIANS(I770)))^4-398600*(SIN(RADIANS(I770)))^6)</f>
        <v>5831795.2621574504</v>
      </c>
      <c r="L770" s="14">
        <f t="shared" si="251"/>
        <v>530807.80916528194</v>
      </c>
      <c r="M770" s="14">
        <f t="shared" si="264"/>
        <v>-4066.6511340392699</v>
      </c>
      <c r="N770" s="14">
        <f t="shared" si="265"/>
        <v>1330.9810513259099</v>
      </c>
      <c r="O770" s="25">
        <f t="shared" si="252"/>
        <v>162.25695928881601</v>
      </c>
      <c r="P770" s="14">
        <f t="shared" si="266"/>
        <v>4278.9206588778297</v>
      </c>
      <c r="Q770" s="25">
        <f t="shared" si="259"/>
        <v>147.93211688181299</v>
      </c>
      <c r="R770" s="14">
        <f t="shared" si="267"/>
        <v>1.98124153137561</v>
      </c>
      <c r="S770" s="27">
        <f t="shared" si="260"/>
        <v>163.32454000000001</v>
      </c>
      <c r="T770" s="27">
        <f t="shared" si="261"/>
        <v>1.89669666666667</v>
      </c>
      <c r="U770" s="16">
        <f t="shared" si="253"/>
        <v>-1.0675807111840101</v>
      </c>
      <c r="V770" s="16">
        <f t="shared" si="254"/>
        <v>8.4544864708940001E-2</v>
      </c>
      <c r="W770" s="56">
        <f t="shared" si="255"/>
        <v>58392.527999999998</v>
      </c>
      <c r="X770" s="51">
        <f t="shared" si="262"/>
        <v>69192.528000000006</v>
      </c>
      <c r="Y770" s="51">
        <f t="shared" si="263"/>
        <v>192.52800000000599</v>
      </c>
      <c r="Z770" s="52">
        <f t="shared" si="256"/>
        <v>-64.054842671040603</v>
      </c>
      <c r="AA770" s="52">
        <f t="shared" si="257"/>
        <v>5.0726918825364002</v>
      </c>
      <c r="AB770" s="48">
        <f t="shared" si="258"/>
        <v>42.789206588778299</v>
      </c>
      <c r="AC770" s="48"/>
      <c r="AD770" s="48"/>
    </row>
    <row r="771" spans="1:30" x14ac:dyDescent="0.3">
      <c r="A771" s="10">
        <v>466717</v>
      </c>
      <c r="B771" s="10">
        <v>3134.8380000000002</v>
      </c>
      <c r="C771" s="10" t="s">
        <v>1475</v>
      </c>
      <c r="D771" s="10" t="s">
        <v>1476</v>
      </c>
      <c r="E771" s="10">
        <v>147</v>
      </c>
      <c r="F771" s="12">
        <f t="shared" ref="F771:F834" si="272">E771+$AE$16</f>
        <v>152.5</v>
      </c>
      <c r="H771" s="13">
        <f t="shared" si="269"/>
        <v>39.454777777777799</v>
      </c>
      <c r="I771" s="14">
        <f t="shared" si="270"/>
        <v>52.613441666666702</v>
      </c>
      <c r="J771" s="29">
        <f t="shared" si="268"/>
        <v>0.45477777777779899</v>
      </c>
      <c r="K771" s="25">
        <f t="shared" si="271"/>
        <v>5831802.6630200204</v>
      </c>
      <c r="L771" s="14">
        <f t="shared" ref="L771:L834" si="273">500000+RADIANS(J771)*COS(RADIANS(I771))*(6378245+21346.1415*(SIN(RADIANS(I771)))^2+107.159*(SIN(RADIANS(I771)))^4+0.5977*(SIN(RADIANS(I771)))^6)+(RADIANS(J771))^3*COS(RADIANS(I771))*(1070204.16-2136826.66*(SIN(RADIANS(I771)))^2+17.98*(SIN(RADIANS(I771)))^4-11.99*(SIN(RADIANS(I771)))^6)+(RADIANS(J771))^5*COS(RADIANS(I771))*(270806-1523417*(SIN(RADIANS(I771)))^2+1327645*(SIN(RADIANS(I771)))^4-21701*(SIN(RADIANS(I771)))^6)+(RADIANS(J771))^7*COS(RADIANS(I771))*(79690-866190*(SIN(RADIANS(I771)))^2+1730360*(SIN(RADIANS(I771)))^4-945460*(SIN(RADIANS(I771)))^6)</f>
        <v>530804.94004467805</v>
      </c>
      <c r="M771" s="14">
        <f t="shared" si="264"/>
        <v>-4059.2502714693501</v>
      </c>
      <c r="N771" s="14">
        <f t="shared" si="265"/>
        <v>1328.1119307220199</v>
      </c>
      <c r="O771" s="25">
        <f t="shared" ref="O771:O834" si="274">DEGREES(IF(M771-$M$2=0,IF(N771-$N$2=0,99999,IF(M771-$M$2&gt;0,PI()/2,3*PI()/2)),IF(N771-$N$2=0,IF(M771-$M$2&gt;0,0,PI()),IF(M771-$M$2&lt;0,PI()+ATAN((N771-$N$2)/(M771-$M$2)),IF(N771-$N$2&gt;0,ATAN((N771-$N$2)/(M771-$M$2)),2*PI()+ATAN((N771-$N$2)/(M771-$M$2)))))))+$AE$18</f>
        <v>162.26265682562499</v>
      </c>
      <c r="P771" s="14">
        <f t="shared" si="266"/>
        <v>4270.9945056099205</v>
      </c>
      <c r="Q771" s="25">
        <f t="shared" si="259"/>
        <v>146.93743893678399</v>
      </c>
      <c r="R771" s="14">
        <f t="shared" si="267"/>
        <v>1.9715681564327201</v>
      </c>
      <c r="S771" s="27">
        <f t="shared" si="260"/>
        <v>163.32454000000001</v>
      </c>
      <c r="T771" s="27">
        <f t="shared" si="261"/>
        <v>1.89669666666667</v>
      </c>
      <c r="U771" s="16">
        <f t="shared" ref="U771:U834" si="275">O771-S771</f>
        <v>-1.0618831743750301</v>
      </c>
      <c r="V771" s="16">
        <f t="shared" ref="V771:V834" si="276">R771-T771</f>
        <v>7.4871489766050098E-2</v>
      </c>
      <c r="W771" s="56">
        <f t="shared" ref="W771:W834" si="277">B771+$AC$4</f>
        <v>58392.608</v>
      </c>
      <c r="X771" s="51">
        <f t="shared" si="262"/>
        <v>69192.607999999993</v>
      </c>
      <c r="Y771" s="51">
        <f t="shared" si="263"/>
        <v>192.60799999999301</v>
      </c>
      <c r="Z771" s="52">
        <f t="shared" ref="Z771:Z834" si="278">U771*60</f>
        <v>-63.7129904625018</v>
      </c>
      <c r="AA771" s="52">
        <f t="shared" ref="AA771:AA834" si="279">V771*60</f>
        <v>4.4922893859630104</v>
      </c>
      <c r="AB771" s="48">
        <f t="shared" ref="AB771:AB834" si="280">P771/100</f>
        <v>42.709945056099201</v>
      </c>
      <c r="AC771" s="48"/>
      <c r="AD771" s="48"/>
    </row>
    <row r="772" spans="1:30" x14ac:dyDescent="0.3">
      <c r="A772" s="10">
        <v>466729</v>
      </c>
      <c r="B772" s="10">
        <v>3134.9180000000001</v>
      </c>
      <c r="C772" s="10" t="s">
        <v>143</v>
      </c>
      <c r="D772" s="10" t="s">
        <v>1477</v>
      </c>
      <c r="E772" s="10">
        <v>147</v>
      </c>
      <c r="F772" s="12">
        <f t="shared" si="272"/>
        <v>152.5</v>
      </c>
      <c r="H772" s="13">
        <f t="shared" si="269"/>
        <v>39.454733333333301</v>
      </c>
      <c r="I772" s="14">
        <f t="shared" si="270"/>
        <v>52.613500000000002</v>
      </c>
      <c r="J772" s="29">
        <f t="shared" si="268"/>
        <v>0.45473333333330102</v>
      </c>
      <c r="K772" s="25">
        <f t="shared" si="271"/>
        <v>5831809.1353648398</v>
      </c>
      <c r="L772" s="14">
        <f t="shared" si="273"/>
        <v>530801.88862563099</v>
      </c>
      <c r="M772" s="14">
        <f t="shared" si="264"/>
        <v>-4052.7779266498901</v>
      </c>
      <c r="N772" s="14">
        <f t="shared" si="265"/>
        <v>1325.06051167496</v>
      </c>
      <c r="O772" s="25">
        <f t="shared" si="274"/>
        <v>162.27458244264699</v>
      </c>
      <c r="P772" s="14">
        <f t="shared" si="266"/>
        <v>4263.8942625657201</v>
      </c>
      <c r="Q772" s="25">
        <f t="shared" ref="Q772:Q835" si="281">F772-$F$2-6366707.1*(1-COS(P772/6366707.1))</f>
        <v>146.94219805144201</v>
      </c>
      <c r="R772" s="14">
        <f t="shared" si="267"/>
        <v>1.97491650257357</v>
      </c>
      <c r="S772" s="27">
        <f t="shared" ref="S772:S835" si="282">$AG$12+$AE$12/60</f>
        <v>163.32454000000001</v>
      </c>
      <c r="T772" s="27">
        <f t="shared" ref="T772:T835" si="283">$AG$14+$AE$14/60</f>
        <v>1.89669666666667</v>
      </c>
      <c r="U772" s="16">
        <f t="shared" si="275"/>
        <v>-1.04995755735303</v>
      </c>
      <c r="V772" s="16">
        <f t="shared" si="276"/>
        <v>7.8219835906900001E-2</v>
      </c>
      <c r="W772" s="56">
        <f t="shared" si="277"/>
        <v>58392.688000000002</v>
      </c>
      <c r="X772" s="51">
        <f t="shared" ref="X772:X835" si="284">W772+10800</f>
        <v>69192.687999999995</v>
      </c>
      <c r="Y772" s="51">
        <f t="shared" ref="Y772:Y835" si="285">X772-69000</f>
        <v>192.68799999999499</v>
      </c>
      <c r="Z772" s="52">
        <f t="shared" si="278"/>
        <v>-62.997453441181797</v>
      </c>
      <c r="AA772" s="52">
        <f t="shared" si="279"/>
        <v>4.6931901544140002</v>
      </c>
      <c r="AB772" s="48">
        <f t="shared" si="280"/>
        <v>42.638942625657201</v>
      </c>
      <c r="AC772" s="48"/>
      <c r="AD772" s="48"/>
    </row>
    <row r="773" spans="1:30" x14ac:dyDescent="0.3">
      <c r="A773" s="10">
        <v>466741</v>
      </c>
      <c r="B773" s="10">
        <v>3134.998</v>
      </c>
      <c r="C773" s="10" t="s">
        <v>143</v>
      </c>
      <c r="D773" s="10" t="s">
        <v>1477</v>
      </c>
      <c r="E773" s="10">
        <v>147</v>
      </c>
      <c r="F773" s="12">
        <f t="shared" si="272"/>
        <v>152.5</v>
      </c>
      <c r="H773" s="13">
        <f t="shared" si="269"/>
        <v>39.454733333333301</v>
      </c>
      <c r="I773" s="14">
        <f t="shared" si="270"/>
        <v>52.613500000000002</v>
      </c>
      <c r="J773" s="29">
        <f t="shared" si="268"/>
        <v>0.45473333333330102</v>
      </c>
      <c r="K773" s="25">
        <f t="shared" si="271"/>
        <v>5831809.1353648398</v>
      </c>
      <c r="L773" s="14">
        <f t="shared" si="273"/>
        <v>530801.88862563099</v>
      </c>
      <c r="M773" s="14">
        <f t="shared" si="264"/>
        <v>-4052.7779266498901</v>
      </c>
      <c r="N773" s="14">
        <f t="shared" si="265"/>
        <v>1325.06051167496</v>
      </c>
      <c r="O773" s="25">
        <f t="shared" si="274"/>
        <v>162.27458244264699</v>
      </c>
      <c r="P773" s="14">
        <f t="shared" si="266"/>
        <v>4263.8942625657201</v>
      </c>
      <c r="Q773" s="25">
        <f t="shared" si="281"/>
        <v>146.94219805144201</v>
      </c>
      <c r="R773" s="14">
        <f t="shared" si="267"/>
        <v>1.97491650257357</v>
      </c>
      <c r="S773" s="27">
        <f t="shared" si="282"/>
        <v>163.32454000000001</v>
      </c>
      <c r="T773" s="27">
        <f t="shared" si="283"/>
        <v>1.89669666666667</v>
      </c>
      <c r="U773" s="16">
        <f t="shared" si="275"/>
        <v>-1.04995755735303</v>
      </c>
      <c r="V773" s="16">
        <f t="shared" si="276"/>
        <v>7.8219835906900001E-2</v>
      </c>
      <c r="W773" s="56">
        <f t="shared" si="277"/>
        <v>58392.767999999996</v>
      </c>
      <c r="X773" s="51">
        <f t="shared" si="284"/>
        <v>69192.767999999996</v>
      </c>
      <c r="Y773" s="51">
        <f t="shared" si="285"/>
        <v>192.76799999999599</v>
      </c>
      <c r="Z773" s="52">
        <f t="shared" si="278"/>
        <v>-62.997453441181797</v>
      </c>
      <c r="AA773" s="52">
        <f t="shared" si="279"/>
        <v>4.6931901544140002</v>
      </c>
      <c r="AB773" s="48">
        <f t="shared" si="280"/>
        <v>42.638942625657201</v>
      </c>
      <c r="AC773" s="48"/>
      <c r="AD773" s="48"/>
    </row>
    <row r="774" spans="1:30" x14ac:dyDescent="0.3">
      <c r="A774" s="10">
        <v>466747</v>
      </c>
      <c r="B774" s="10">
        <v>3135.038</v>
      </c>
      <c r="C774" s="10" t="s">
        <v>143</v>
      </c>
      <c r="D774" s="10" t="s">
        <v>1477</v>
      </c>
      <c r="E774" s="10">
        <v>147</v>
      </c>
      <c r="F774" s="12">
        <f t="shared" si="272"/>
        <v>152.5</v>
      </c>
      <c r="H774" s="13">
        <f t="shared" si="269"/>
        <v>39.454733333333301</v>
      </c>
      <c r="I774" s="14">
        <f t="shared" si="270"/>
        <v>52.613500000000002</v>
      </c>
      <c r="J774" s="29">
        <f t="shared" si="268"/>
        <v>0.45473333333330102</v>
      </c>
      <c r="K774" s="25">
        <f t="shared" si="271"/>
        <v>5831809.1353648398</v>
      </c>
      <c r="L774" s="14">
        <f t="shared" si="273"/>
        <v>530801.88862563099</v>
      </c>
      <c r="M774" s="14">
        <f t="shared" si="264"/>
        <v>-4052.7779266498901</v>
      </c>
      <c r="N774" s="14">
        <f t="shared" si="265"/>
        <v>1325.06051167496</v>
      </c>
      <c r="O774" s="25">
        <f t="shared" si="274"/>
        <v>162.27458244264699</v>
      </c>
      <c r="P774" s="14">
        <f t="shared" si="266"/>
        <v>4263.8942625657201</v>
      </c>
      <c r="Q774" s="25">
        <f t="shared" si="281"/>
        <v>146.94219805144201</v>
      </c>
      <c r="R774" s="14">
        <f t="shared" si="267"/>
        <v>1.97491650257357</v>
      </c>
      <c r="S774" s="27">
        <f t="shared" si="282"/>
        <v>163.32454000000001</v>
      </c>
      <c r="T774" s="27">
        <f t="shared" si="283"/>
        <v>1.89669666666667</v>
      </c>
      <c r="U774" s="16">
        <f t="shared" si="275"/>
        <v>-1.04995755735303</v>
      </c>
      <c r="V774" s="16">
        <f t="shared" si="276"/>
        <v>7.8219835906900001E-2</v>
      </c>
      <c r="W774" s="56">
        <f t="shared" si="277"/>
        <v>58392.807999999997</v>
      </c>
      <c r="X774" s="51">
        <f t="shared" si="284"/>
        <v>69192.808000000005</v>
      </c>
      <c r="Y774" s="51">
        <f t="shared" si="285"/>
        <v>192.80800000000499</v>
      </c>
      <c r="Z774" s="52">
        <f t="shared" si="278"/>
        <v>-62.997453441181797</v>
      </c>
      <c r="AA774" s="52">
        <f t="shared" si="279"/>
        <v>4.6931901544140002</v>
      </c>
      <c r="AB774" s="48">
        <f t="shared" si="280"/>
        <v>42.638942625657201</v>
      </c>
      <c r="AC774" s="48"/>
      <c r="AD774" s="48"/>
    </row>
    <row r="775" spans="1:30" x14ac:dyDescent="0.3">
      <c r="A775" s="10">
        <v>466759</v>
      </c>
      <c r="B775" s="10">
        <v>3135.1179999999999</v>
      </c>
      <c r="C775" s="10" t="s">
        <v>79</v>
      </c>
      <c r="D775" s="10" t="s">
        <v>1478</v>
      </c>
      <c r="E775" s="10">
        <v>147</v>
      </c>
      <c r="F775" s="12">
        <f t="shared" si="272"/>
        <v>152.5</v>
      </c>
      <c r="H775" s="13">
        <f t="shared" si="269"/>
        <v>39.454716666666698</v>
      </c>
      <c r="I775" s="14">
        <f t="shared" si="270"/>
        <v>52.613566666666699</v>
      </c>
      <c r="J775" s="29">
        <f t="shared" si="268"/>
        <v>0.45471666666669802</v>
      </c>
      <c r="K775" s="25">
        <f t="shared" si="271"/>
        <v>5831816.5469092</v>
      </c>
      <c r="L775" s="14">
        <f t="shared" si="273"/>
        <v>530800.712913892</v>
      </c>
      <c r="M775" s="14">
        <f t="shared" si="264"/>
        <v>-4045.3663822896701</v>
      </c>
      <c r="N775" s="14">
        <f t="shared" si="265"/>
        <v>1323.88479993597</v>
      </c>
      <c r="O775" s="25">
        <f t="shared" si="274"/>
        <v>162.258621482629</v>
      </c>
      <c r="P775" s="14">
        <f t="shared" si="266"/>
        <v>4256.4844802325897</v>
      </c>
      <c r="Q775" s="25">
        <f t="shared" si="281"/>
        <v>146.94715619922499</v>
      </c>
      <c r="R775" s="14">
        <f t="shared" si="267"/>
        <v>1.97842262721622</v>
      </c>
      <c r="S775" s="27">
        <f t="shared" si="282"/>
        <v>163.32454000000001</v>
      </c>
      <c r="T775" s="27">
        <f t="shared" si="283"/>
        <v>1.89669666666667</v>
      </c>
      <c r="U775" s="16">
        <f t="shared" si="275"/>
        <v>-1.0659185173710199</v>
      </c>
      <c r="V775" s="16">
        <f t="shared" si="276"/>
        <v>8.1725960549549906E-2</v>
      </c>
      <c r="W775" s="56">
        <f t="shared" si="277"/>
        <v>58392.887999999999</v>
      </c>
      <c r="X775" s="51">
        <f t="shared" si="284"/>
        <v>69192.888000000006</v>
      </c>
      <c r="Y775" s="51">
        <f t="shared" si="285"/>
        <v>192.888000000006</v>
      </c>
      <c r="Z775" s="52">
        <f t="shared" si="278"/>
        <v>-63.955111042261201</v>
      </c>
      <c r="AA775" s="52">
        <f t="shared" si="279"/>
        <v>4.9035576329729897</v>
      </c>
      <c r="AB775" s="48">
        <f t="shared" si="280"/>
        <v>42.564844802325901</v>
      </c>
      <c r="AC775" s="48"/>
      <c r="AD775" s="48"/>
    </row>
    <row r="776" spans="1:30" x14ac:dyDescent="0.3">
      <c r="A776" s="10">
        <v>466883</v>
      </c>
      <c r="B776" s="10">
        <v>3135.9580000000001</v>
      </c>
      <c r="C776" s="10" t="s">
        <v>447</v>
      </c>
      <c r="D776" s="10" t="s">
        <v>1479</v>
      </c>
      <c r="E776" s="10">
        <v>143</v>
      </c>
      <c r="F776" s="12">
        <f t="shared" si="272"/>
        <v>148.5</v>
      </c>
      <c r="H776" s="13">
        <f t="shared" si="269"/>
        <v>39.454391666666702</v>
      </c>
      <c r="I776" s="14">
        <f t="shared" si="270"/>
        <v>52.6141694444444</v>
      </c>
      <c r="J776" s="29">
        <f t="shared" si="268"/>
        <v>0.454391666666702</v>
      </c>
      <c r="K776" s="25">
        <f t="shared" si="271"/>
        <v>5831883.4852252202</v>
      </c>
      <c r="L776" s="14">
        <f t="shared" si="273"/>
        <v>530778.27613028698</v>
      </c>
      <c r="M776" s="14">
        <f t="shared" si="264"/>
        <v>-3978.42806626949</v>
      </c>
      <c r="N776" s="14">
        <f t="shared" si="265"/>
        <v>1301.4480163309499</v>
      </c>
      <c r="O776" s="25">
        <f t="shared" si="274"/>
        <v>162.26552376679101</v>
      </c>
      <c r="P776" s="14">
        <f t="shared" si="266"/>
        <v>4185.8878171413699</v>
      </c>
      <c r="Q776" s="25">
        <f t="shared" si="281"/>
        <v>142.99396244155901</v>
      </c>
      <c r="R776" s="14">
        <f t="shared" si="267"/>
        <v>1.95765993476402</v>
      </c>
      <c r="S776" s="27">
        <f t="shared" si="282"/>
        <v>163.32454000000001</v>
      </c>
      <c r="T776" s="27">
        <f t="shared" si="283"/>
        <v>1.89669666666667</v>
      </c>
      <c r="U776" s="16">
        <f t="shared" si="275"/>
        <v>-1.0590162332090101</v>
      </c>
      <c r="V776" s="16">
        <f t="shared" si="276"/>
        <v>6.0963268097349997E-2</v>
      </c>
      <c r="W776" s="56">
        <f t="shared" si="277"/>
        <v>58393.728000000003</v>
      </c>
      <c r="X776" s="51">
        <f t="shared" si="284"/>
        <v>69193.728000000003</v>
      </c>
      <c r="Y776" s="51">
        <f t="shared" si="285"/>
        <v>193.72800000000299</v>
      </c>
      <c r="Z776" s="52">
        <f t="shared" si="278"/>
        <v>-63.5409739925406</v>
      </c>
      <c r="AA776" s="52">
        <f t="shared" si="279"/>
        <v>3.6577960858409999</v>
      </c>
      <c r="AB776" s="48">
        <f t="shared" si="280"/>
        <v>41.8588781714137</v>
      </c>
      <c r="AC776" s="48"/>
      <c r="AD776" s="48"/>
    </row>
    <row r="777" spans="1:30" x14ac:dyDescent="0.3">
      <c r="A777" s="10">
        <v>466895</v>
      </c>
      <c r="B777" s="10">
        <v>3136.038</v>
      </c>
      <c r="C777" s="10" t="s">
        <v>151</v>
      </c>
      <c r="D777" s="10" t="s">
        <v>1480</v>
      </c>
      <c r="E777" s="10">
        <v>143</v>
      </c>
      <c r="F777" s="12">
        <f t="shared" si="272"/>
        <v>148.5</v>
      </c>
      <c r="H777" s="13">
        <f t="shared" si="269"/>
        <v>39.454347222222196</v>
      </c>
      <c r="I777" s="14">
        <f t="shared" si="270"/>
        <v>52.6142527777778</v>
      </c>
      <c r="J777" s="29">
        <f t="shared" si="268"/>
        <v>0.45434722222219598</v>
      </c>
      <c r="K777" s="25">
        <f t="shared" si="271"/>
        <v>5831892.7395863701</v>
      </c>
      <c r="L777" s="14">
        <f t="shared" si="273"/>
        <v>530775.20726631198</v>
      </c>
      <c r="M777" s="14">
        <f t="shared" si="264"/>
        <v>-3969.1737051196301</v>
      </c>
      <c r="N777" s="14">
        <f t="shared" si="265"/>
        <v>1298.3791523559401</v>
      </c>
      <c r="O777" s="25">
        <f t="shared" si="274"/>
        <v>162.26606518117401</v>
      </c>
      <c r="P777" s="14">
        <f t="shared" si="266"/>
        <v>4176.1379676305696</v>
      </c>
      <c r="Q777" s="25">
        <f t="shared" si="281"/>
        <v>143.0003651616</v>
      </c>
      <c r="R777" s="14">
        <f t="shared" si="267"/>
        <v>1.96232008034223</v>
      </c>
      <c r="S777" s="27">
        <f t="shared" si="282"/>
        <v>163.32454000000001</v>
      </c>
      <c r="T777" s="27">
        <f t="shared" si="283"/>
        <v>1.89669666666667</v>
      </c>
      <c r="U777" s="16">
        <f t="shared" si="275"/>
        <v>-1.058474818826</v>
      </c>
      <c r="V777" s="16">
        <f t="shared" si="276"/>
        <v>6.5623413675560002E-2</v>
      </c>
      <c r="W777" s="56">
        <f t="shared" si="277"/>
        <v>58393.807999999997</v>
      </c>
      <c r="X777" s="51">
        <f t="shared" si="284"/>
        <v>69193.808000000005</v>
      </c>
      <c r="Y777" s="51">
        <f t="shared" si="285"/>
        <v>193.80800000000499</v>
      </c>
      <c r="Z777" s="52">
        <f t="shared" si="278"/>
        <v>-63.508489129559997</v>
      </c>
      <c r="AA777" s="52">
        <f t="shared" si="279"/>
        <v>3.9374048205336001</v>
      </c>
      <c r="AB777" s="48">
        <f t="shared" si="280"/>
        <v>41.761379676305701</v>
      </c>
      <c r="AC777" s="48"/>
      <c r="AD777" s="48"/>
    </row>
    <row r="778" spans="1:30" x14ac:dyDescent="0.3">
      <c r="A778" s="10">
        <v>466907</v>
      </c>
      <c r="B778" s="10">
        <v>3136.1179999999999</v>
      </c>
      <c r="C778" s="10" t="s">
        <v>1481</v>
      </c>
      <c r="D778" s="10" t="s">
        <v>1482</v>
      </c>
      <c r="E778" s="10">
        <v>142</v>
      </c>
      <c r="F778" s="12">
        <f t="shared" si="272"/>
        <v>147.5</v>
      </c>
      <c r="H778" s="13">
        <f t="shared" si="269"/>
        <v>39.454305555555599</v>
      </c>
      <c r="I778" s="14">
        <f t="shared" si="270"/>
        <v>52.614316666666703</v>
      </c>
      <c r="J778" s="29">
        <f t="shared" si="268"/>
        <v>0.45430555555559898</v>
      </c>
      <c r="K778" s="25">
        <f t="shared" si="271"/>
        <v>5831899.8313577799</v>
      </c>
      <c r="L778" s="14">
        <f t="shared" si="273"/>
        <v>530772.34019764105</v>
      </c>
      <c r="M778" s="14">
        <f t="shared" si="264"/>
        <v>-3962.0819337097901</v>
      </c>
      <c r="N778" s="14">
        <f t="shared" si="265"/>
        <v>1295.5120836850199</v>
      </c>
      <c r="O778" s="25">
        <f t="shared" si="274"/>
        <v>162.27321416368699</v>
      </c>
      <c r="P778" s="14">
        <f t="shared" si="266"/>
        <v>4168.5063042297797</v>
      </c>
      <c r="Q778" s="25">
        <f t="shared" si="281"/>
        <v>142.00536645246501</v>
      </c>
      <c r="R778" s="14">
        <f t="shared" si="267"/>
        <v>1.9522299127065901</v>
      </c>
      <c r="S778" s="27">
        <f t="shared" si="282"/>
        <v>163.32454000000001</v>
      </c>
      <c r="T778" s="27">
        <f t="shared" si="283"/>
        <v>1.89669666666667</v>
      </c>
      <c r="U778" s="16">
        <f t="shared" si="275"/>
        <v>-1.05132583631303</v>
      </c>
      <c r="V778" s="16">
        <f t="shared" si="276"/>
        <v>5.5533246039919999E-2</v>
      </c>
      <c r="W778" s="56">
        <f t="shared" si="277"/>
        <v>58393.887999999999</v>
      </c>
      <c r="X778" s="51">
        <f t="shared" si="284"/>
        <v>69193.888000000006</v>
      </c>
      <c r="Y778" s="51">
        <f t="shared" si="285"/>
        <v>193.888000000006</v>
      </c>
      <c r="Z778" s="52">
        <f t="shared" si="278"/>
        <v>-63.079550178781801</v>
      </c>
      <c r="AA778" s="52">
        <f t="shared" si="279"/>
        <v>3.3319947623952002</v>
      </c>
      <c r="AB778" s="48">
        <f t="shared" si="280"/>
        <v>41.685063042297799</v>
      </c>
      <c r="AC778" s="48"/>
      <c r="AD778" s="48"/>
    </row>
    <row r="779" spans="1:30" x14ac:dyDescent="0.3">
      <c r="A779" s="10">
        <v>466919</v>
      </c>
      <c r="B779" s="10">
        <v>3136.1979999999999</v>
      </c>
      <c r="C779" s="10" t="s">
        <v>1481</v>
      </c>
      <c r="D779" s="10" t="s">
        <v>1482</v>
      </c>
      <c r="E779" s="10">
        <v>142</v>
      </c>
      <c r="F779" s="12">
        <f t="shared" si="272"/>
        <v>147.5</v>
      </c>
      <c r="H779" s="13">
        <f t="shared" si="269"/>
        <v>39.454305555555599</v>
      </c>
      <c r="I779" s="14">
        <f t="shared" si="270"/>
        <v>52.614316666666703</v>
      </c>
      <c r="J779" s="29">
        <f t="shared" si="268"/>
        <v>0.45430555555559898</v>
      </c>
      <c r="K779" s="25">
        <f t="shared" si="271"/>
        <v>5831899.8313577799</v>
      </c>
      <c r="L779" s="14">
        <f t="shared" si="273"/>
        <v>530772.34019764105</v>
      </c>
      <c r="M779" s="14">
        <f t="shared" si="264"/>
        <v>-3962.0819337097901</v>
      </c>
      <c r="N779" s="14">
        <f t="shared" si="265"/>
        <v>1295.5120836850199</v>
      </c>
      <c r="O779" s="25">
        <f t="shared" si="274"/>
        <v>162.27321416368699</v>
      </c>
      <c r="P779" s="14">
        <f t="shared" si="266"/>
        <v>4168.5063042297797</v>
      </c>
      <c r="Q779" s="25">
        <f t="shared" si="281"/>
        <v>142.00536645246501</v>
      </c>
      <c r="R779" s="14">
        <f t="shared" si="267"/>
        <v>1.9522299127065901</v>
      </c>
      <c r="S779" s="27">
        <f t="shared" si="282"/>
        <v>163.32454000000001</v>
      </c>
      <c r="T779" s="27">
        <f t="shared" si="283"/>
        <v>1.89669666666667</v>
      </c>
      <c r="U779" s="16">
        <f t="shared" si="275"/>
        <v>-1.05132583631303</v>
      </c>
      <c r="V779" s="16">
        <f t="shared" si="276"/>
        <v>5.5533246039919999E-2</v>
      </c>
      <c r="W779" s="56">
        <f t="shared" si="277"/>
        <v>58393.968000000001</v>
      </c>
      <c r="X779" s="51">
        <f t="shared" si="284"/>
        <v>69193.967999999993</v>
      </c>
      <c r="Y779" s="51">
        <f t="shared" si="285"/>
        <v>193.967999999993</v>
      </c>
      <c r="Z779" s="52">
        <f t="shared" si="278"/>
        <v>-63.079550178781801</v>
      </c>
      <c r="AA779" s="52">
        <f t="shared" si="279"/>
        <v>3.3319947623952002</v>
      </c>
      <c r="AB779" s="48">
        <f t="shared" si="280"/>
        <v>41.685063042297799</v>
      </c>
      <c r="AC779" s="48"/>
      <c r="AD779" s="48"/>
    </row>
    <row r="780" spans="1:30" x14ac:dyDescent="0.3">
      <c r="A780" s="10">
        <v>466931</v>
      </c>
      <c r="B780" s="10">
        <v>3136.2779999999998</v>
      </c>
      <c r="C780" s="10" t="s">
        <v>1483</v>
      </c>
      <c r="D780" s="10" t="s">
        <v>1484</v>
      </c>
      <c r="E780" s="10">
        <v>141</v>
      </c>
      <c r="F780" s="12">
        <f t="shared" si="272"/>
        <v>146.5</v>
      </c>
      <c r="H780" s="13">
        <f t="shared" si="269"/>
        <v>39.454283333333301</v>
      </c>
      <c r="I780" s="14">
        <f t="shared" si="270"/>
        <v>52.614383333333301</v>
      </c>
      <c r="J780" s="29">
        <f t="shared" si="268"/>
        <v>0.45428333333330101</v>
      </c>
      <c r="K780" s="25">
        <f t="shared" si="271"/>
        <v>5831907.2405392798</v>
      </c>
      <c r="L780" s="14">
        <f t="shared" si="273"/>
        <v>530770.78824802802</v>
      </c>
      <c r="M780" s="14">
        <f t="shared" si="264"/>
        <v>-3954.67275220993</v>
      </c>
      <c r="N780" s="14">
        <f t="shared" si="265"/>
        <v>1293.9601340719901</v>
      </c>
      <c r="O780" s="25">
        <f t="shared" si="274"/>
        <v>162.261818705396</v>
      </c>
      <c r="P780" s="14">
        <f t="shared" si="266"/>
        <v>4160.9817838629497</v>
      </c>
      <c r="Q780" s="25">
        <f t="shared" si="281"/>
        <v>141.01028857298999</v>
      </c>
      <c r="R780" s="14">
        <f t="shared" si="267"/>
        <v>1.94205167419173</v>
      </c>
      <c r="S780" s="27">
        <f t="shared" si="282"/>
        <v>163.32454000000001</v>
      </c>
      <c r="T780" s="27">
        <f t="shared" si="283"/>
        <v>1.89669666666667</v>
      </c>
      <c r="U780" s="16">
        <f t="shared" si="275"/>
        <v>-1.0627212946040201</v>
      </c>
      <c r="V780" s="16">
        <f t="shared" si="276"/>
        <v>4.5355007525059901E-2</v>
      </c>
      <c r="W780" s="56">
        <f t="shared" si="277"/>
        <v>58394.048000000003</v>
      </c>
      <c r="X780" s="51">
        <f t="shared" si="284"/>
        <v>69194.047999999995</v>
      </c>
      <c r="Y780" s="51">
        <f t="shared" si="285"/>
        <v>194.047999999995</v>
      </c>
      <c r="Z780" s="52">
        <f t="shared" si="278"/>
        <v>-63.763277676241202</v>
      </c>
      <c r="AA780" s="52">
        <f t="shared" si="279"/>
        <v>2.7213004515035899</v>
      </c>
      <c r="AB780" s="48">
        <f t="shared" si="280"/>
        <v>41.609817838629503</v>
      </c>
      <c r="AC780" s="48"/>
      <c r="AD780" s="48"/>
    </row>
    <row r="781" spans="1:30" x14ac:dyDescent="0.3">
      <c r="A781" s="10">
        <v>466937</v>
      </c>
      <c r="B781" s="10">
        <v>3136.3180000000002</v>
      </c>
      <c r="C781" s="10" t="s">
        <v>1483</v>
      </c>
      <c r="D781" s="10" t="s">
        <v>1484</v>
      </c>
      <c r="E781" s="10">
        <v>141</v>
      </c>
      <c r="F781" s="12">
        <f t="shared" si="272"/>
        <v>146.5</v>
      </c>
      <c r="H781" s="13">
        <f t="shared" si="269"/>
        <v>39.454283333333301</v>
      </c>
      <c r="I781" s="14">
        <f t="shared" si="270"/>
        <v>52.614383333333301</v>
      </c>
      <c r="J781" s="29">
        <f t="shared" si="268"/>
        <v>0.45428333333330101</v>
      </c>
      <c r="K781" s="25">
        <f t="shared" si="271"/>
        <v>5831907.2405392798</v>
      </c>
      <c r="L781" s="14">
        <f t="shared" si="273"/>
        <v>530770.78824802802</v>
      </c>
      <c r="M781" s="14">
        <f t="shared" si="264"/>
        <v>-3954.67275220993</v>
      </c>
      <c r="N781" s="14">
        <f t="shared" si="265"/>
        <v>1293.9601340719901</v>
      </c>
      <c r="O781" s="25">
        <f t="shared" si="274"/>
        <v>162.261818705396</v>
      </c>
      <c r="P781" s="14">
        <f t="shared" si="266"/>
        <v>4160.9817838629497</v>
      </c>
      <c r="Q781" s="25">
        <f t="shared" si="281"/>
        <v>141.01028857298999</v>
      </c>
      <c r="R781" s="14">
        <f t="shared" si="267"/>
        <v>1.94205167419173</v>
      </c>
      <c r="S781" s="27">
        <f t="shared" si="282"/>
        <v>163.32454000000001</v>
      </c>
      <c r="T781" s="27">
        <f t="shared" si="283"/>
        <v>1.89669666666667</v>
      </c>
      <c r="U781" s="16">
        <f t="shared" si="275"/>
        <v>-1.0627212946040201</v>
      </c>
      <c r="V781" s="16">
        <f t="shared" si="276"/>
        <v>4.5355007525059901E-2</v>
      </c>
      <c r="W781" s="56">
        <f t="shared" si="277"/>
        <v>58394.088000000003</v>
      </c>
      <c r="X781" s="51">
        <f t="shared" si="284"/>
        <v>69194.088000000003</v>
      </c>
      <c r="Y781" s="51">
        <f t="shared" si="285"/>
        <v>194.08800000000301</v>
      </c>
      <c r="Z781" s="52">
        <f t="shared" si="278"/>
        <v>-63.763277676241202</v>
      </c>
      <c r="AA781" s="52">
        <f t="shared" si="279"/>
        <v>2.7213004515035899</v>
      </c>
      <c r="AB781" s="48">
        <f t="shared" si="280"/>
        <v>41.609817838629503</v>
      </c>
      <c r="AC781" s="48"/>
      <c r="AD781" s="48"/>
    </row>
    <row r="782" spans="1:30" x14ac:dyDescent="0.3">
      <c r="A782" s="10">
        <v>466949</v>
      </c>
      <c r="B782" s="10">
        <v>3136.3980000000001</v>
      </c>
      <c r="C782" s="10" t="s">
        <v>1485</v>
      </c>
      <c r="D782" s="10" t="s">
        <v>1486</v>
      </c>
      <c r="E782" s="10">
        <v>141</v>
      </c>
      <c r="F782" s="12">
        <f t="shared" si="272"/>
        <v>146.5</v>
      </c>
      <c r="H782" s="13">
        <f t="shared" si="269"/>
        <v>39.454244444444399</v>
      </c>
      <c r="I782" s="14">
        <f t="shared" si="270"/>
        <v>52.614447222222203</v>
      </c>
      <c r="J782" s="29">
        <f t="shared" si="268"/>
        <v>0.45424444444439899</v>
      </c>
      <c r="K782" s="25">
        <f t="shared" si="271"/>
        <v>5831914.3334986297</v>
      </c>
      <c r="L782" s="14">
        <f t="shared" si="273"/>
        <v>530768.109344861</v>
      </c>
      <c r="M782" s="14">
        <f t="shared" ref="M782:M845" si="286">K782-$K$2</f>
        <v>-3947.57979285996</v>
      </c>
      <c r="N782" s="14">
        <f t="shared" ref="N782:N845" si="287">L782-$L$2</f>
        <v>1291.28123090498</v>
      </c>
      <c r="O782" s="25">
        <f t="shared" si="274"/>
        <v>162.26651375676099</v>
      </c>
      <c r="P782" s="14">
        <f t="shared" ref="P782:P845" si="288">SQRT((M782-$M$2)^2+(N782-$N$2)^2)</f>
        <v>4153.4074491053398</v>
      </c>
      <c r="Q782" s="25">
        <f t="shared" si="281"/>
        <v>141.01523429794699</v>
      </c>
      <c r="R782" s="14">
        <f t="shared" ref="R782:R845" si="289">DEGREES(ASIN(Q782/P782))</f>
        <v>1.9456629099298099</v>
      </c>
      <c r="S782" s="27">
        <f t="shared" si="282"/>
        <v>163.32454000000001</v>
      </c>
      <c r="T782" s="27">
        <f t="shared" si="283"/>
        <v>1.89669666666667</v>
      </c>
      <c r="U782" s="16">
        <f t="shared" si="275"/>
        <v>-1.0580262432390299</v>
      </c>
      <c r="V782" s="16">
        <f t="shared" si="276"/>
        <v>4.8966243263139898E-2</v>
      </c>
      <c r="W782" s="56">
        <f t="shared" si="277"/>
        <v>58394.167999999998</v>
      </c>
      <c r="X782" s="51">
        <f t="shared" si="284"/>
        <v>69194.168000000005</v>
      </c>
      <c r="Y782" s="51">
        <f t="shared" si="285"/>
        <v>194.16800000000501</v>
      </c>
      <c r="Z782" s="52">
        <f t="shared" si="278"/>
        <v>-63.481574594341801</v>
      </c>
      <c r="AA782" s="52">
        <f t="shared" si="279"/>
        <v>2.9379745957883898</v>
      </c>
      <c r="AB782" s="48">
        <f t="shared" si="280"/>
        <v>41.534074491053403</v>
      </c>
      <c r="AC782" s="48"/>
      <c r="AD782" s="48"/>
    </row>
    <row r="783" spans="1:30" x14ac:dyDescent="0.3">
      <c r="A783" s="10">
        <v>466961</v>
      </c>
      <c r="B783" s="10">
        <v>3136.4780000000001</v>
      </c>
      <c r="C783" s="10" t="s">
        <v>1487</v>
      </c>
      <c r="D783" s="10" t="s">
        <v>1488</v>
      </c>
      <c r="E783" s="10">
        <v>141</v>
      </c>
      <c r="F783" s="12">
        <f t="shared" si="272"/>
        <v>146.5</v>
      </c>
      <c r="H783" s="13">
        <f t="shared" si="269"/>
        <v>39.4542</v>
      </c>
      <c r="I783" s="14">
        <f t="shared" si="270"/>
        <v>52.614513888888901</v>
      </c>
      <c r="J783" s="29">
        <f t="shared" si="268"/>
        <v>0.45419999999999999</v>
      </c>
      <c r="K783" s="25">
        <f t="shared" si="271"/>
        <v>5831921.7332002399</v>
      </c>
      <c r="L783" s="14">
        <f t="shared" si="273"/>
        <v>530765.05220100901</v>
      </c>
      <c r="M783" s="14">
        <f t="shared" si="286"/>
        <v>-3940.1800912497501</v>
      </c>
      <c r="N783" s="14">
        <f t="shared" si="287"/>
        <v>1288.2240870529699</v>
      </c>
      <c r="O783" s="25">
        <f t="shared" si="274"/>
        <v>162.274877106248</v>
      </c>
      <c r="P783" s="14">
        <f t="shared" si="288"/>
        <v>4145.4240374109304</v>
      </c>
      <c r="Q783" s="25">
        <f t="shared" si="281"/>
        <v>141.02043737863801</v>
      </c>
      <c r="R783" s="14">
        <f t="shared" si="289"/>
        <v>1.9494833407994701</v>
      </c>
      <c r="S783" s="27">
        <f t="shared" si="282"/>
        <v>163.32454000000001</v>
      </c>
      <c r="T783" s="27">
        <f t="shared" si="283"/>
        <v>1.89669666666667</v>
      </c>
      <c r="U783" s="16">
        <f t="shared" si="275"/>
        <v>-1.0496628937520101</v>
      </c>
      <c r="V783" s="16">
        <f t="shared" si="276"/>
        <v>5.2786674132799999E-2</v>
      </c>
      <c r="W783" s="56">
        <f t="shared" si="277"/>
        <v>58394.248</v>
      </c>
      <c r="X783" s="51">
        <f t="shared" si="284"/>
        <v>69194.248000000007</v>
      </c>
      <c r="Y783" s="51">
        <f t="shared" si="285"/>
        <v>194.24800000000701</v>
      </c>
      <c r="Z783" s="52">
        <f t="shared" si="278"/>
        <v>-62.9797736251206</v>
      </c>
      <c r="AA783" s="52">
        <f t="shared" si="279"/>
        <v>3.1672004479679998</v>
      </c>
      <c r="AB783" s="48">
        <f t="shared" si="280"/>
        <v>41.454240374109297</v>
      </c>
      <c r="AC783" s="48"/>
      <c r="AD783" s="48"/>
    </row>
    <row r="784" spans="1:30" x14ac:dyDescent="0.3">
      <c r="A784" s="10">
        <v>466979</v>
      </c>
      <c r="B784" s="10">
        <v>3136.598</v>
      </c>
      <c r="C784" s="10" t="s">
        <v>1489</v>
      </c>
      <c r="D784" s="10" t="s">
        <v>1490</v>
      </c>
      <c r="E784" s="10">
        <v>140</v>
      </c>
      <c r="F784" s="12">
        <f t="shared" si="272"/>
        <v>145.5</v>
      </c>
      <c r="H784" s="13">
        <f t="shared" si="269"/>
        <v>39.454177777777801</v>
      </c>
      <c r="I784" s="14">
        <f t="shared" si="270"/>
        <v>52.614577777777797</v>
      </c>
      <c r="J784" s="29">
        <f t="shared" si="268"/>
        <v>0.454177777777801</v>
      </c>
      <c r="K784" s="25">
        <f t="shared" si="271"/>
        <v>5831928.8332732096</v>
      </c>
      <c r="L784" s="14">
        <f t="shared" si="273"/>
        <v>530763.50221586402</v>
      </c>
      <c r="M784" s="14">
        <f t="shared" si="286"/>
        <v>-3933.0800182800699</v>
      </c>
      <c r="N784" s="14">
        <f t="shared" si="287"/>
        <v>1286.67410190799</v>
      </c>
      <c r="O784" s="25">
        <f t="shared" si="274"/>
        <v>162.26472604793599</v>
      </c>
      <c r="P784" s="14">
        <f t="shared" si="288"/>
        <v>4138.1938904206399</v>
      </c>
      <c r="Q784" s="25">
        <f t="shared" si="281"/>
        <v>140.025140891338</v>
      </c>
      <c r="R784" s="14">
        <f t="shared" si="289"/>
        <v>1.93910231720824</v>
      </c>
      <c r="S784" s="27">
        <f t="shared" si="282"/>
        <v>163.32454000000001</v>
      </c>
      <c r="T784" s="27">
        <f t="shared" si="283"/>
        <v>1.89669666666667</v>
      </c>
      <c r="U784" s="16">
        <f t="shared" si="275"/>
        <v>-1.05981395206402</v>
      </c>
      <c r="V784" s="16">
        <f t="shared" si="276"/>
        <v>4.240565054157E-2</v>
      </c>
      <c r="W784" s="56">
        <f t="shared" si="277"/>
        <v>58394.368000000002</v>
      </c>
      <c r="X784" s="51">
        <f t="shared" si="284"/>
        <v>69194.368000000002</v>
      </c>
      <c r="Y784" s="51">
        <f t="shared" si="285"/>
        <v>194.36800000000201</v>
      </c>
      <c r="Z784" s="52">
        <f t="shared" si="278"/>
        <v>-63.588837123841202</v>
      </c>
      <c r="AA784" s="52">
        <f t="shared" si="279"/>
        <v>2.5443390324942001</v>
      </c>
      <c r="AB784" s="48">
        <f t="shared" si="280"/>
        <v>41.3819389042064</v>
      </c>
      <c r="AC784" s="48"/>
      <c r="AD784" s="48"/>
    </row>
    <row r="785" spans="1:30" x14ac:dyDescent="0.3">
      <c r="A785" s="10">
        <v>466991</v>
      </c>
      <c r="B785" s="10">
        <v>3136.6779999999999</v>
      </c>
      <c r="C785" s="10" t="s">
        <v>1491</v>
      </c>
      <c r="D785" s="10" t="s">
        <v>1492</v>
      </c>
      <c r="E785" s="10">
        <v>140</v>
      </c>
      <c r="F785" s="12">
        <f t="shared" si="272"/>
        <v>145.5</v>
      </c>
      <c r="H785" s="13">
        <f t="shared" si="269"/>
        <v>39.454136111111097</v>
      </c>
      <c r="I785" s="14">
        <f t="shared" si="270"/>
        <v>52.614638888888898</v>
      </c>
      <c r="J785" s="29">
        <f t="shared" si="268"/>
        <v>0.45413611111109697</v>
      </c>
      <c r="K785" s="25">
        <f t="shared" si="271"/>
        <v>5831935.61594069</v>
      </c>
      <c r="L785" s="14">
        <f t="shared" si="273"/>
        <v>530760.637131367</v>
      </c>
      <c r="M785" s="14">
        <f t="shared" si="286"/>
        <v>-3926.2973507996599</v>
      </c>
      <c r="N785" s="14">
        <f t="shared" si="287"/>
        <v>1283.80901741096</v>
      </c>
      <c r="O785" s="25">
        <f t="shared" si="274"/>
        <v>162.273244602148</v>
      </c>
      <c r="P785" s="14">
        <f t="shared" si="288"/>
        <v>4130.8566278778198</v>
      </c>
      <c r="Q785" s="25">
        <f t="shared" si="281"/>
        <v>140.02990569257599</v>
      </c>
      <c r="R785" s="14">
        <f t="shared" si="289"/>
        <v>1.94261401301478</v>
      </c>
      <c r="S785" s="27">
        <f t="shared" si="282"/>
        <v>163.32454000000001</v>
      </c>
      <c r="T785" s="27">
        <f t="shared" si="283"/>
        <v>1.89669666666667</v>
      </c>
      <c r="U785" s="16">
        <f t="shared" si="275"/>
        <v>-1.0512953978520201</v>
      </c>
      <c r="V785" s="16">
        <f t="shared" si="276"/>
        <v>4.5917346348109997E-2</v>
      </c>
      <c r="W785" s="56">
        <f t="shared" si="277"/>
        <v>58394.447999999997</v>
      </c>
      <c r="X785" s="51">
        <f t="shared" si="284"/>
        <v>69194.448000000004</v>
      </c>
      <c r="Y785" s="51">
        <f t="shared" si="285"/>
        <v>194.44800000000399</v>
      </c>
      <c r="Z785" s="52">
        <f t="shared" si="278"/>
        <v>-63.077723871121201</v>
      </c>
      <c r="AA785" s="52">
        <f t="shared" si="279"/>
        <v>2.7550407808866</v>
      </c>
      <c r="AB785" s="48">
        <f t="shared" si="280"/>
        <v>41.308566278778201</v>
      </c>
      <c r="AC785" s="48"/>
      <c r="AD785" s="48"/>
    </row>
    <row r="786" spans="1:30" x14ac:dyDescent="0.3">
      <c r="A786" s="10">
        <v>467003</v>
      </c>
      <c r="B786" s="10">
        <v>3136.7579999999998</v>
      </c>
      <c r="C786" s="10" t="s">
        <v>152</v>
      </c>
      <c r="D786" s="10" t="s">
        <v>1493</v>
      </c>
      <c r="E786" s="10">
        <v>139</v>
      </c>
      <c r="F786" s="12">
        <f t="shared" si="272"/>
        <v>144.5</v>
      </c>
      <c r="H786" s="13">
        <f t="shared" si="269"/>
        <v>39.454091666666699</v>
      </c>
      <c r="I786" s="14">
        <f t="shared" si="270"/>
        <v>52.614702777777801</v>
      </c>
      <c r="J786" s="29">
        <f t="shared" si="268"/>
        <v>0.45409166666669898</v>
      </c>
      <c r="K786" s="25">
        <f t="shared" si="271"/>
        <v>5831942.7065360704</v>
      </c>
      <c r="L786" s="14">
        <f t="shared" si="273"/>
        <v>530757.58195827599</v>
      </c>
      <c r="M786" s="14">
        <f t="shared" si="286"/>
        <v>-3919.2067554192599</v>
      </c>
      <c r="N786" s="14">
        <f t="shared" si="287"/>
        <v>1280.7538443199601</v>
      </c>
      <c r="O786" s="25">
        <f t="shared" si="274"/>
        <v>162.28297503242899</v>
      </c>
      <c r="P786" s="14">
        <f t="shared" si="288"/>
        <v>4123.1677144477499</v>
      </c>
      <c r="Q786" s="25">
        <f t="shared" si="281"/>
        <v>139.03488978233199</v>
      </c>
      <c r="R786" s="14">
        <f t="shared" si="289"/>
        <v>1.9324032831134601</v>
      </c>
      <c r="S786" s="27">
        <f t="shared" si="282"/>
        <v>163.32454000000001</v>
      </c>
      <c r="T786" s="27">
        <f t="shared" si="283"/>
        <v>1.89669666666667</v>
      </c>
      <c r="U786" s="16">
        <f t="shared" si="275"/>
        <v>-1.0415649675710199</v>
      </c>
      <c r="V786" s="16">
        <f t="shared" si="276"/>
        <v>3.5706616446790101E-2</v>
      </c>
      <c r="W786" s="56">
        <f t="shared" si="277"/>
        <v>58394.527999999998</v>
      </c>
      <c r="X786" s="51">
        <f t="shared" si="284"/>
        <v>69194.528000000006</v>
      </c>
      <c r="Y786" s="51">
        <f t="shared" si="285"/>
        <v>194.52800000000599</v>
      </c>
      <c r="Z786" s="52">
        <f t="shared" si="278"/>
        <v>-62.493898054261201</v>
      </c>
      <c r="AA786" s="52">
        <f t="shared" si="279"/>
        <v>2.1423969868074102</v>
      </c>
      <c r="AB786" s="48">
        <f t="shared" si="280"/>
        <v>41.231677144477501</v>
      </c>
      <c r="AC786" s="48"/>
      <c r="AD786" s="48"/>
    </row>
    <row r="787" spans="1:30" x14ac:dyDescent="0.3">
      <c r="A787" s="10">
        <v>467015</v>
      </c>
      <c r="B787" s="10">
        <v>3136.8380000000002</v>
      </c>
      <c r="C787" s="10" t="s">
        <v>153</v>
      </c>
      <c r="D787" s="10" t="s">
        <v>1494</v>
      </c>
      <c r="E787" s="10">
        <v>139</v>
      </c>
      <c r="F787" s="12">
        <f t="shared" si="272"/>
        <v>144.5</v>
      </c>
      <c r="H787" s="13">
        <f t="shared" si="269"/>
        <v>39.454047222222201</v>
      </c>
      <c r="I787" s="14">
        <f t="shared" si="270"/>
        <v>52.614791666666697</v>
      </c>
      <c r="J787" s="29">
        <f t="shared" si="268"/>
        <v>0.45404722222220101</v>
      </c>
      <c r="K787" s="25">
        <f t="shared" si="271"/>
        <v>5831952.5791328801</v>
      </c>
      <c r="L787" s="14">
        <f t="shared" si="273"/>
        <v>530754.509276186</v>
      </c>
      <c r="M787" s="14">
        <f t="shared" si="286"/>
        <v>-3909.3341586096199</v>
      </c>
      <c r="N787" s="14">
        <f t="shared" si="287"/>
        <v>1277.6811622299699</v>
      </c>
      <c r="O787" s="25">
        <f t="shared" si="274"/>
        <v>162.28094142069301</v>
      </c>
      <c r="P787" s="14">
        <f t="shared" si="288"/>
        <v>4112.8290404524896</v>
      </c>
      <c r="Q787" s="25">
        <f t="shared" si="281"/>
        <v>139.04157685611</v>
      </c>
      <c r="R787" s="14">
        <f t="shared" si="289"/>
        <v>1.93735594582418</v>
      </c>
      <c r="S787" s="27">
        <f t="shared" si="282"/>
        <v>163.32454000000001</v>
      </c>
      <c r="T787" s="27">
        <f t="shared" si="283"/>
        <v>1.89669666666667</v>
      </c>
      <c r="U787" s="16">
        <f t="shared" si="275"/>
        <v>-1.043598579307</v>
      </c>
      <c r="V787" s="16">
        <f t="shared" si="276"/>
        <v>4.0659279157509998E-2</v>
      </c>
      <c r="W787" s="56">
        <f t="shared" si="277"/>
        <v>58394.608</v>
      </c>
      <c r="X787" s="51">
        <f t="shared" si="284"/>
        <v>69194.607999999993</v>
      </c>
      <c r="Y787" s="51">
        <f t="shared" si="285"/>
        <v>194.60799999999301</v>
      </c>
      <c r="Z787" s="52">
        <f t="shared" si="278"/>
        <v>-62.615914758419997</v>
      </c>
      <c r="AA787" s="52">
        <f t="shared" si="279"/>
        <v>2.4395567494505999</v>
      </c>
      <c r="AB787" s="48">
        <f t="shared" si="280"/>
        <v>41.128290404524897</v>
      </c>
      <c r="AC787" s="48"/>
      <c r="AD787" s="48"/>
    </row>
    <row r="788" spans="1:30" x14ac:dyDescent="0.3">
      <c r="A788" s="10">
        <v>467027</v>
      </c>
      <c r="B788" s="10">
        <v>3136.9180000000001</v>
      </c>
      <c r="C788" s="10" t="s">
        <v>154</v>
      </c>
      <c r="D788" s="10" t="s">
        <v>1495</v>
      </c>
      <c r="E788" s="10">
        <v>139</v>
      </c>
      <c r="F788" s="12">
        <f t="shared" si="272"/>
        <v>144.5</v>
      </c>
      <c r="H788" s="13">
        <f t="shared" si="269"/>
        <v>39.454027777777803</v>
      </c>
      <c r="I788" s="14">
        <f t="shared" si="270"/>
        <v>52.6148555555556</v>
      </c>
      <c r="J788" s="29">
        <f t="shared" si="268"/>
        <v>0.45402777777780301</v>
      </c>
      <c r="K788" s="25">
        <f t="shared" si="271"/>
        <v>5831959.6803941196</v>
      </c>
      <c r="L788" s="14">
        <f t="shared" si="273"/>
        <v>530753.14746460901</v>
      </c>
      <c r="M788" s="14">
        <f t="shared" si="286"/>
        <v>-3902.2328973701201</v>
      </c>
      <c r="N788" s="14">
        <f t="shared" si="287"/>
        <v>1276.3193506529799</v>
      </c>
      <c r="O788" s="25">
        <f t="shared" si="274"/>
        <v>162.26821934895901</v>
      </c>
      <c r="P788" s="14">
        <f t="shared" si="288"/>
        <v>4105.6561802187998</v>
      </c>
      <c r="Q788" s="25">
        <f t="shared" si="281"/>
        <v>139.04620641075601</v>
      </c>
      <c r="R788" s="14">
        <f t="shared" si="289"/>
        <v>1.9408065762201501</v>
      </c>
      <c r="S788" s="27">
        <f t="shared" si="282"/>
        <v>163.32454000000001</v>
      </c>
      <c r="T788" s="27">
        <f t="shared" si="283"/>
        <v>1.89669666666667</v>
      </c>
      <c r="U788" s="16">
        <f t="shared" si="275"/>
        <v>-1.0563206510410099</v>
      </c>
      <c r="V788" s="16">
        <f t="shared" si="276"/>
        <v>4.4109909553480001E-2</v>
      </c>
      <c r="W788" s="56">
        <f t="shared" si="277"/>
        <v>58394.688000000002</v>
      </c>
      <c r="X788" s="51">
        <f t="shared" si="284"/>
        <v>69194.687999999995</v>
      </c>
      <c r="Y788" s="51">
        <f t="shared" si="285"/>
        <v>194.68799999999499</v>
      </c>
      <c r="Z788" s="52">
        <f t="shared" si="278"/>
        <v>-63.379239062460599</v>
      </c>
      <c r="AA788" s="52">
        <f t="shared" si="279"/>
        <v>2.6465945732087999</v>
      </c>
      <c r="AB788" s="48">
        <f t="shared" si="280"/>
        <v>41.056561802188</v>
      </c>
      <c r="AC788" s="48"/>
      <c r="AD788" s="48"/>
    </row>
    <row r="789" spans="1:30" x14ac:dyDescent="0.3">
      <c r="A789" s="10">
        <v>467033</v>
      </c>
      <c r="B789" s="10">
        <v>3136.9580000000001</v>
      </c>
      <c r="C789" s="10" t="s">
        <v>154</v>
      </c>
      <c r="D789" s="10" t="s">
        <v>1495</v>
      </c>
      <c r="E789" s="10">
        <v>139</v>
      </c>
      <c r="F789" s="12">
        <f t="shared" si="272"/>
        <v>144.5</v>
      </c>
      <c r="H789" s="13">
        <f t="shared" si="269"/>
        <v>39.454027777777803</v>
      </c>
      <c r="I789" s="14">
        <f t="shared" si="270"/>
        <v>52.6148555555556</v>
      </c>
      <c r="J789" s="29">
        <f t="shared" si="268"/>
        <v>0.45402777777780301</v>
      </c>
      <c r="K789" s="25">
        <f t="shared" si="271"/>
        <v>5831959.6803941196</v>
      </c>
      <c r="L789" s="14">
        <f t="shared" si="273"/>
        <v>530753.14746460901</v>
      </c>
      <c r="M789" s="14">
        <f t="shared" si="286"/>
        <v>-3902.2328973701201</v>
      </c>
      <c r="N789" s="14">
        <f t="shared" si="287"/>
        <v>1276.3193506529799</v>
      </c>
      <c r="O789" s="25">
        <f t="shared" si="274"/>
        <v>162.26821934895901</v>
      </c>
      <c r="P789" s="14">
        <f t="shared" si="288"/>
        <v>4105.6561802187998</v>
      </c>
      <c r="Q789" s="25">
        <f t="shared" si="281"/>
        <v>139.04620641075601</v>
      </c>
      <c r="R789" s="14">
        <f t="shared" si="289"/>
        <v>1.9408065762201501</v>
      </c>
      <c r="S789" s="27">
        <f t="shared" si="282"/>
        <v>163.32454000000001</v>
      </c>
      <c r="T789" s="27">
        <f t="shared" si="283"/>
        <v>1.89669666666667</v>
      </c>
      <c r="U789" s="16">
        <f t="shared" si="275"/>
        <v>-1.0563206510410099</v>
      </c>
      <c r="V789" s="16">
        <f t="shared" si="276"/>
        <v>4.4109909553480001E-2</v>
      </c>
      <c r="W789" s="56">
        <f t="shared" si="277"/>
        <v>58394.728000000003</v>
      </c>
      <c r="X789" s="51">
        <f t="shared" si="284"/>
        <v>69194.728000000003</v>
      </c>
      <c r="Y789" s="51">
        <f t="shared" si="285"/>
        <v>194.72800000000299</v>
      </c>
      <c r="Z789" s="52">
        <f t="shared" si="278"/>
        <v>-63.379239062460599</v>
      </c>
      <c r="AA789" s="52">
        <f t="shared" si="279"/>
        <v>2.6465945732087999</v>
      </c>
      <c r="AB789" s="48">
        <f t="shared" si="280"/>
        <v>41.056561802188</v>
      </c>
      <c r="AC789" s="48"/>
      <c r="AD789" s="48"/>
    </row>
    <row r="790" spans="1:30" x14ac:dyDescent="0.3">
      <c r="A790" s="10">
        <v>467045</v>
      </c>
      <c r="B790" s="10">
        <v>3137.038</v>
      </c>
      <c r="C790" s="10" t="s">
        <v>154</v>
      </c>
      <c r="D790" s="10" t="s">
        <v>1495</v>
      </c>
      <c r="E790" s="10">
        <v>139</v>
      </c>
      <c r="F790" s="12">
        <f t="shared" si="272"/>
        <v>144.5</v>
      </c>
      <c r="H790" s="13">
        <f t="shared" si="269"/>
        <v>39.454027777777803</v>
      </c>
      <c r="I790" s="14">
        <f t="shared" si="270"/>
        <v>52.6148555555556</v>
      </c>
      <c r="J790" s="29">
        <f t="shared" si="268"/>
        <v>0.45402777777780301</v>
      </c>
      <c r="K790" s="25">
        <f t="shared" si="271"/>
        <v>5831959.6803941196</v>
      </c>
      <c r="L790" s="14">
        <f t="shared" si="273"/>
        <v>530753.14746460901</v>
      </c>
      <c r="M790" s="14">
        <f t="shared" si="286"/>
        <v>-3902.2328973701201</v>
      </c>
      <c r="N790" s="14">
        <f t="shared" si="287"/>
        <v>1276.3193506529799</v>
      </c>
      <c r="O790" s="25">
        <f t="shared" si="274"/>
        <v>162.26821934895901</v>
      </c>
      <c r="P790" s="14">
        <f t="shared" si="288"/>
        <v>4105.6561802187998</v>
      </c>
      <c r="Q790" s="25">
        <f t="shared" si="281"/>
        <v>139.04620641075601</v>
      </c>
      <c r="R790" s="14">
        <f t="shared" si="289"/>
        <v>1.9408065762201501</v>
      </c>
      <c r="S790" s="27">
        <f t="shared" si="282"/>
        <v>163.32454000000001</v>
      </c>
      <c r="T790" s="27">
        <f t="shared" si="283"/>
        <v>1.89669666666667</v>
      </c>
      <c r="U790" s="16">
        <f t="shared" si="275"/>
        <v>-1.0563206510410099</v>
      </c>
      <c r="V790" s="16">
        <f t="shared" si="276"/>
        <v>4.4109909553480001E-2</v>
      </c>
      <c r="W790" s="56">
        <f t="shared" si="277"/>
        <v>58394.807999999997</v>
      </c>
      <c r="X790" s="51">
        <f t="shared" si="284"/>
        <v>69194.808000000005</v>
      </c>
      <c r="Y790" s="51">
        <f t="shared" si="285"/>
        <v>194.80800000000499</v>
      </c>
      <c r="Z790" s="52">
        <f t="shared" si="278"/>
        <v>-63.379239062460599</v>
      </c>
      <c r="AA790" s="52">
        <f t="shared" si="279"/>
        <v>2.6465945732087999</v>
      </c>
      <c r="AB790" s="48">
        <f t="shared" si="280"/>
        <v>41.056561802188</v>
      </c>
      <c r="AC790" s="48"/>
      <c r="AD790" s="48"/>
    </row>
    <row r="791" spans="1:30" x14ac:dyDescent="0.3">
      <c r="A791" s="10">
        <v>467057</v>
      </c>
      <c r="B791" s="10">
        <v>3137.1179999999999</v>
      </c>
      <c r="C791" s="10" t="s">
        <v>155</v>
      </c>
      <c r="D791" s="10" t="s">
        <v>1496</v>
      </c>
      <c r="E791" s="10">
        <v>139</v>
      </c>
      <c r="F791" s="12">
        <f t="shared" si="272"/>
        <v>144.5</v>
      </c>
      <c r="H791" s="13">
        <f t="shared" si="269"/>
        <v>39.453986111111099</v>
      </c>
      <c r="I791" s="14">
        <f t="shared" si="270"/>
        <v>52.614919444444403</v>
      </c>
      <c r="J791" s="29">
        <f t="shared" si="268"/>
        <v>0.45398611111109899</v>
      </c>
      <c r="K791" s="25">
        <f t="shared" si="271"/>
        <v>5831966.77217892</v>
      </c>
      <c r="L791" s="14">
        <f t="shared" si="273"/>
        <v>530750.280465791</v>
      </c>
      <c r="M791" s="14">
        <f t="shared" si="286"/>
        <v>-3895.14111256971</v>
      </c>
      <c r="N791" s="14">
        <f t="shared" si="287"/>
        <v>1273.4523518349699</v>
      </c>
      <c r="O791" s="25">
        <f t="shared" si="274"/>
        <v>162.27549431176001</v>
      </c>
      <c r="P791" s="14">
        <f t="shared" si="288"/>
        <v>4098.0245459519701</v>
      </c>
      <c r="Q791" s="25">
        <f t="shared" si="281"/>
        <v>139.051123198124</v>
      </c>
      <c r="R791" s="14">
        <f t="shared" si="289"/>
        <v>1.94449105460722</v>
      </c>
      <c r="S791" s="27">
        <f t="shared" si="282"/>
        <v>163.32454000000001</v>
      </c>
      <c r="T791" s="27">
        <f t="shared" si="283"/>
        <v>1.89669666666667</v>
      </c>
      <c r="U791" s="16">
        <f t="shared" si="275"/>
        <v>-1.0490456882400001</v>
      </c>
      <c r="V791" s="16">
        <f t="shared" si="276"/>
        <v>4.779438794055E-2</v>
      </c>
      <c r="W791" s="56">
        <f t="shared" si="277"/>
        <v>58394.887999999999</v>
      </c>
      <c r="X791" s="51">
        <f t="shared" si="284"/>
        <v>69194.888000000006</v>
      </c>
      <c r="Y791" s="51">
        <f t="shared" si="285"/>
        <v>194.888000000006</v>
      </c>
      <c r="Z791" s="52">
        <f t="shared" si="278"/>
        <v>-62.942741294400001</v>
      </c>
      <c r="AA791" s="52">
        <f t="shared" si="279"/>
        <v>2.8676632764329999</v>
      </c>
      <c r="AB791" s="48">
        <f t="shared" si="280"/>
        <v>40.980245459519701</v>
      </c>
      <c r="AC791" s="48"/>
      <c r="AD791" s="48"/>
    </row>
    <row r="792" spans="1:30" x14ac:dyDescent="0.3">
      <c r="A792" s="10">
        <v>467075</v>
      </c>
      <c r="B792" s="10">
        <v>3137.2379999999998</v>
      </c>
      <c r="C792" s="10" t="s">
        <v>446</v>
      </c>
      <c r="D792" s="10" t="s">
        <v>1497</v>
      </c>
      <c r="E792" s="10">
        <v>138</v>
      </c>
      <c r="F792" s="12">
        <f t="shared" si="272"/>
        <v>143.5</v>
      </c>
      <c r="H792" s="13">
        <f t="shared" si="269"/>
        <v>39.453922222222197</v>
      </c>
      <c r="I792" s="14">
        <f t="shared" si="270"/>
        <v>52.615047222222202</v>
      </c>
      <c r="J792" s="29">
        <f t="shared" si="268"/>
        <v>0.45392222222219702</v>
      </c>
      <c r="K792" s="25">
        <f t="shared" si="271"/>
        <v>5831980.9640444303</v>
      </c>
      <c r="L792" s="14">
        <f t="shared" si="273"/>
        <v>530745.86353099998</v>
      </c>
      <c r="M792" s="14">
        <f t="shared" si="286"/>
        <v>-3880.94924705941</v>
      </c>
      <c r="N792" s="14">
        <f t="shared" si="287"/>
        <v>1269.03541704395</v>
      </c>
      <c r="O792" s="25">
        <f t="shared" si="274"/>
        <v>162.27252188443001</v>
      </c>
      <c r="P792" s="14">
        <f t="shared" si="288"/>
        <v>4083.1627383638402</v>
      </c>
      <c r="Q792" s="25">
        <f t="shared" si="281"/>
        <v>138.06067187202501</v>
      </c>
      <c r="R792" s="14">
        <f t="shared" si="289"/>
        <v>1.9376650790483301</v>
      </c>
      <c r="S792" s="27">
        <f t="shared" si="282"/>
        <v>163.32454000000001</v>
      </c>
      <c r="T792" s="27">
        <f t="shared" si="283"/>
        <v>1.89669666666667</v>
      </c>
      <c r="U792" s="16">
        <f t="shared" si="275"/>
        <v>-1.0520181155700099</v>
      </c>
      <c r="V792" s="16">
        <f t="shared" si="276"/>
        <v>4.0968412381659998E-2</v>
      </c>
      <c r="W792" s="56">
        <f t="shared" si="277"/>
        <v>58395.008000000002</v>
      </c>
      <c r="X792" s="51">
        <f t="shared" si="284"/>
        <v>69195.008000000002</v>
      </c>
      <c r="Y792" s="51">
        <f t="shared" si="285"/>
        <v>195.008000000002</v>
      </c>
      <c r="Z792" s="52">
        <f t="shared" si="278"/>
        <v>-63.121086934200598</v>
      </c>
      <c r="AA792" s="52">
        <f t="shared" si="279"/>
        <v>2.4581047428996001</v>
      </c>
      <c r="AB792" s="48">
        <f t="shared" si="280"/>
        <v>40.831627383638398</v>
      </c>
      <c r="AC792" s="48"/>
      <c r="AD792" s="48"/>
    </row>
    <row r="793" spans="1:30" x14ac:dyDescent="0.3">
      <c r="A793" s="10">
        <v>467087</v>
      </c>
      <c r="B793" s="10">
        <v>3137.3180000000002</v>
      </c>
      <c r="C793" s="10" t="s">
        <v>156</v>
      </c>
      <c r="D793" s="10" t="s">
        <v>363</v>
      </c>
      <c r="E793" s="10">
        <v>138</v>
      </c>
      <c r="F793" s="12">
        <f t="shared" si="272"/>
        <v>143.5</v>
      </c>
      <c r="H793" s="13">
        <f t="shared" si="269"/>
        <v>39.453877777777798</v>
      </c>
      <c r="I793" s="14">
        <f t="shared" si="270"/>
        <v>52.615111111111098</v>
      </c>
      <c r="J793" s="29">
        <f t="shared" si="268"/>
        <v>0.45387777777779797</v>
      </c>
      <c r="K793" s="25">
        <f t="shared" si="271"/>
        <v>5831988.0546493698</v>
      </c>
      <c r="L793" s="14">
        <f t="shared" si="273"/>
        <v>530742.808406736</v>
      </c>
      <c r="M793" s="14">
        <f t="shared" si="286"/>
        <v>-3873.8586421199102</v>
      </c>
      <c r="N793" s="14">
        <f t="shared" si="287"/>
        <v>1265.9802927799799</v>
      </c>
      <c r="O793" s="25">
        <f t="shared" si="274"/>
        <v>162.282364128918</v>
      </c>
      <c r="P793" s="14">
        <f t="shared" si="288"/>
        <v>4075.47382286212</v>
      </c>
      <c r="Q793" s="25">
        <f t="shared" si="281"/>
        <v>138.06559836439499</v>
      </c>
      <c r="R793" s="14">
        <f t="shared" si="289"/>
        <v>1.94139143617276</v>
      </c>
      <c r="S793" s="27">
        <f t="shared" si="282"/>
        <v>163.32454000000001</v>
      </c>
      <c r="T793" s="27">
        <f t="shared" si="283"/>
        <v>1.89669666666667</v>
      </c>
      <c r="U793" s="16">
        <f t="shared" si="275"/>
        <v>-1.0421758710820099</v>
      </c>
      <c r="V793" s="16">
        <f t="shared" si="276"/>
        <v>4.4694769506089999E-2</v>
      </c>
      <c r="W793" s="56">
        <f t="shared" si="277"/>
        <v>58395.088000000003</v>
      </c>
      <c r="X793" s="51">
        <f t="shared" si="284"/>
        <v>69195.088000000003</v>
      </c>
      <c r="Y793" s="51">
        <f t="shared" si="285"/>
        <v>195.08800000000301</v>
      </c>
      <c r="Z793" s="52">
        <f t="shared" si="278"/>
        <v>-62.530552264920601</v>
      </c>
      <c r="AA793" s="52">
        <f t="shared" si="279"/>
        <v>2.6816861703654</v>
      </c>
      <c r="AB793" s="48">
        <f t="shared" si="280"/>
        <v>40.7547382286212</v>
      </c>
      <c r="AC793" s="48"/>
      <c r="AD793" s="48"/>
    </row>
    <row r="794" spans="1:30" s="130" customFormat="1" x14ac:dyDescent="0.3">
      <c r="A794" s="137">
        <v>467099</v>
      </c>
      <c r="B794" s="137">
        <v>3137.3980000000001</v>
      </c>
      <c r="C794" s="137" t="s">
        <v>156</v>
      </c>
      <c r="D794" s="137" t="s">
        <v>363</v>
      </c>
      <c r="E794" s="137">
        <v>138</v>
      </c>
      <c r="F794" s="204">
        <f t="shared" si="272"/>
        <v>143.5</v>
      </c>
      <c r="G794" s="137"/>
      <c r="H794" s="13">
        <f t="shared" si="269"/>
        <v>39.453877777777798</v>
      </c>
      <c r="I794" s="13">
        <f t="shared" si="270"/>
        <v>52.615111111111098</v>
      </c>
      <c r="J794" s="205">
        <f t="shared" si="268"/>
        <v>0.45387777777779797</v>
      </c>
      <c r="K794" s="24">
        <f t="shared" si="271"/>
        <v>5831988.0546493698</v>
      </c>
      <c r="L794" s="13">
        <f t="shared" si="273"/>
        <v>530742.808406736</v>
      </c>
      <c r="M794" s="13">
        <f t="shared" si="286"/>
        <v>-3873.8586421199102</v>
      </c>
      <c r="N794" s="13">
        <f t="shared" si="287"/>
        <v>1265.9802927799799</v>
      </c>
      <c r="O794" s="24">
        <f t="shared" si="274"/>
        <v>162.282364128918</v>
      </c>
      <c r="P794" s="13">
        <f t="shared" si="288"/>
        <v>4075.47382286212</v>
      </c>
      <c r="Q794" s="24">
        <f t="shared" si="281"/>
        <v>138.06559836439499</v>
      </c>
      <c r="R794" s="13">
        <f t="shared" si="289"/>
        <v>1.94139143617276</v>
      </c>
      <c r="S794" s="206">
        <f t="shared" si="282"/>
        <v>163.32454000000001</v>
      </c>
      <c r="T794" s="206">
        <f t="shared" si="283"/>
        <v>1.89669666666667</v>
      </c>
      <c r="U794" s="207">
        <f t="shared" si="275"/>
        <v>-1.0421758710820099</v>
      </c>
      <c r="V794" s="207">
        <f t="shared" si="276"/>
        <v>4.4694769506089999E-2</v>
      </c>
      <c r="W794" s="208">
        <f t="shared" si="277"/>
        <v>58395.167999999998</v>
      </c>
      <c r="X794" s="209">
        <f t="shared" si="284"/>
        <v>69195.168000000005</v>
      </c>
      <c r="Y794" s="209">
        <f t="shared" si="285"/>
        <v>195.16800000000501</v>
      </c>
      <c r="Z794" s="210">
        <f t="shared" si="278"/>
        <v>-62.530552264920601</v>
      </c>
      <c r="AA794" s="210">
        <f t="shared" si="279"/>
        <v>2.6816861703654</v>
      </c>
      <c r="AB794" s="211">
        <f t="shared" si="280"/>
        <v>40.7547382286212</v>
      </c>
      <c r="AC794" s="211"/>
      <c r="AD794" s="211"/>
    </row>
    <row r="795" spans="1:30" x14ac:dyDescent="0.3">
      <c r="A795" s="10">
        <v>467111</v>
      </c>
      <c r="B795" s="10">
        <v>3137.4780000000001</v>
      </c>
      <c r="C795" s="10" t="s">
        <v>445</v>
      </c>
      <c r="D795" s="10" t="s">
        <v>1498</v>
      </c>
      <c r="E795" s="10">
        <v>137</v>
      </c>
      <c r="F795" s="12">
        <f t="shared" si="272"/>
        <v>142.5</v>
      </c>
      <c r="H795" s="13">
        <f t="shared" si="269"/>
        <v>39.453858333333301</v>
      </c>
      <c r="I795" s="14">
        <f t="shared" si="270"/>
        <v>52.615177777777802</v>
      </c>
      <c r="J795" s="29">
        <f t="shared" si="268"/>
        <v>0.453858333333301</v>
      </c>
      <c r="K795" s="25">
        <f t="shared" si="271"/>
        <v>5831995.4650252303</v>
      </c>
      <c r="L795" s="14">
        <f t="shared" si="273"/>
        <v>530741.44467562996</v>
      </c>
      <c r="M795" s="14">
        <f t="shared" si="286"/>
        <v>-3866.44826625939</v>
      </c>
      <c r="N795" s="14">
        <f t="shared" si="287"/>
        <v>1264.6165616739299</v>
      </c>
      <c r="O795" s="25">
        <f t="shared" si="274"/>
        <v>162.26820010724899</v>
      </c>
      <c r="P795" s="14">
        <f t="shared" si="288"/>
        <v>4068.00654420814</v>
      </c>
      <c r="Q795" s="25">
        <f t="shared" si="281"/>
        <v>137.07037395917899</v>
      </c>
      <c r="R795" s="14">
        <f t="shared" si="289"/>
        <v>1.93093119866745</v>
      </c>
      <c r="S795" s="27">
        <f t="shared" si="282"/>
        <v>163.32454000000001</v>
      </c>
      <c r="T795" s="27">
        <f t="shared" si="283"/>
        <v>1.89669666666667</v>
      </c>
      <c r="U795" s="16">
        <f t="shared" si="275"/>
        <v>-1.0563398927510299</v>
      </c>
      <c r="V795" s="16">
        <f t="shared" si="276"/>
        <v>3.4234532000779999E-2</v>
      </c>
      <c r="W795" s="56">
        <f t="shared" si="277"/>
        <v>58395.248</v>
      </c>
      <c r="X795" s="51">
        <f t="shared" si="284"/>
        <v>69195.248000000007</v>
      </c>
      <c r="Y795" s="51">
        <f t="shared" si="285"/>
        <v>195.24800000000701</v>
      </c>
      <c r="Z795" s="52">
        <f t="shared" si="278"/>
        <v>-63.380393565061802</v>
      </c>
      <c r="AA795" s="52">
        <f t="shared" si="279"/>
        <v>2.0540719200468001</v>
      </c>
      <c r="AB795" s="48">
        <f t="shared" si="280"/>
        <v>40.6800654420814</v>
      </c>
      <c r="AC795" s="48"/>
      <c r="AD795" s="48"/>
    </row>
    <row r="796" spans="1:30" x14ac:dyDescent="0.3">
      <c r="A796" s="10">
        <v>467123</v>
      </c>
      <c r="B796" s="10">
        <v>3137.558</v>
      </c>
      <c r="C796" s="10" t="s">
        <v>157</v>
      </c>
      <c r="D796" s="10" t="s">
        <v>1499</v>
      </c>
      <c r="E796" s="10">
        <v>137</v>
      </c>
      <c r="F796" s="12">
        <f t="shared" si="272"/>
        <v>142.5</v>
      </c>
      <c r="H796" s="13">
        <f t="shared" si="269"/>
        <v>39.453813888888902</v>
      </c>
      <c r="I796" s="14">
        <f t="shared" si="270"/>
        <v>52.615241666666698</v>
      </c>
      <c r="J796" s="29">
        <f t="shared" si="268"/>
        <v>0.45381388888890201</v>
      </c>
      <c r="K796" s="25">
        <f t="shared" si="271"/>
        <v>5832002.5556330299</v>
      </c>
      <c r="L796" s="14">
        <f t="shared" si="273"/>
        <v>530738.38956653501</v>
      </c>
      <c r="M796" s="14">
        <f t="shared" si="286"/>
        <v>-3859.3576584597999</v>
      </c>
      <c r="N796" s="14">
        <f t="shared" si="287"/>
        <v>1261.5614525789799</v>
      </c>
      <c r="O796" s="25">
        <f t="shared" si="274"/>
        <v>162.27807069048399</v>
      </c>
      <c r="P796" s="14">
        <f t="shared" si="288"/>
        <v>4060.3175780406</v>
      </c>
      <c r="Q796" s="25">
        <f t="shared" si="281"/>
        <v>137.07528217956701</v>
      </c>
      <c r="R796" s="14">
        <f t="shared" si="289"/>
        <v>1.9346584649379699</v>
      </c>
      <c r="S796" s="27">
        <f t="shared" si="282"/>
        <v>163.32454000000001</v>
      </c>
      <c r="T796" s="27">
        <f t="shared" si="283"/>
        <v>1.89669666666667</v>
      </c>
      <c r="U796" s="16">
        <f t="shared" si="275"/>
        <v>-1.04646930951603</v>
      </c>
      <c r="V796" s="16">
        <f t="shared" si="276"/>
        <v>3.7961798271299897E-2</v>
      </c>
      <c r="W796" s="56">
        <f t="shared" si="277"/>
        <v>58395.328000000001</v>
      </c>
      <c r="X796" s="51">
        <f t="shared" si="284"/>
        <v>69195.327999999994</v>
      </c>
      <c r="Y796" s="51">
        <f t="shared" si="285"/>
        <v>195.32799999999401</v>
      </c>
      <c r="Z796" s="52">
        <f t="shared" si="278"/>
        <v>-62.788158570961798</v>
      </c>
      <c r="AA796" s="52">
        <f t="shared" si="279"/>
        <v>2.27770789627799</v>
      </c>
      <c r="AB796" s="48">
        <f t="shared" si="280"/>
        <v>40.603175780405998</v>
      </c>
      <c r="AC796" s="48"/>
      <c r="AD796" s="48"/>
    </row>
    <row r="797" spans="1:30" x14ac:dyDescent="0.3">
      <c r="A797" s="10">
        <v>467129</v>
      </c>
      <c r="B797" s="10">
        <v>3137.598</v>
      </c>
      <c r="C797" s="10" t="s">
        <v>157</v>
      </c>
      <c r="D797" s="10" t="s">
        <v>1499</v>
      </c>
      <c r="E797" s="10">
        <v>137</v>
      </c>
      <c r="F797" s="12">
        <f t="shared" si="272"/>
        <v>142.5</v>
      </c>
      <c r="H797" s="13">
        <f t="shared" si="269"/>
        <v>39.453813888888902</v>
      </c>
      <c r="I797" s="14">
        <f t="shared" si="270"/>
        <v>52.615241666666698</v>
      </c>
      <c r="J797" s="29">
        <f t="shared" si="268"/>
        <v>0.45381388888890201</v>
      </c>
      <c r="K797" s="25">
        <f t="shared" si="271"/>
        <v>5832002.5556330299</v>
      </c>
      <c r="L797" s="14">
        <f t="shared" si="273"/>
        <v>530738.38956653501</v>
      </c>
      <c r="M797" s="14">
        <f t="shared" si="286"/>
        <v>-3859.3576584597999</v>
      </c>
      <c r="N797" s="14">
        <f t="shared" si="287"/>
        <v>1261.5614525789799</v>
      </c>
      <c r="O797" s="25">
        <f t="shared" si="274"/>
        <v>162.27807069048399</v>
      </c>
      <c r="P797" s="14">
        <f t="shared" si="288"/>
        <v>4060.3175780406</v>
      </c>
      <c r="Q797" s="25">
        <f t="shared" si="281"/>
        <v>137.07528217956701</v>
      </c>
      <c r="R797" s="14">
        <f t="shared" si="289"/>
        <v>1.9346584649379699</v>
      </c>
      <c r="S797" s="27">
        <f t="shared" si="282"/>
        <v>163.32454000000001</v>
      </c>
      <c r="T797" s="27">
        <f t="shared" si="283"/>
        <v>1.89669666666667</v>
      </c>
      <c r="U797" s="16">
        <f t="shared" si="275"/>
        <v>-1.04646930951603</v>
      </c>
      <c r="V797" s="16">
        <f t="shared" si="276"/>
        <v>3.7961798271299897E-2</v>
      </c>
      <c r="W797" s="56">
        <f t="shared" si="277"/>
        <v>58395.368000000002</v>
      </c>
      <c r="X797" s="51">
        <f t="shared" si="284"/>
        <v>69195.368000000002</v>
      </c>
      <c r="Y797" s="51">
        <f t="shared" si="285"/>
        <v>195.36800000000201</v>
      </c>
      <c r="Z797" s="52">
        <f t="shared" si="278"/>
        <v>-62.788158570961798</v>
      </c>
      <c r="AA797" s="52">
        <f t="shared" si="279"/>
        <v>2.27770789627799</v>
      </c>
      <c r="AB797" s="48">
        <f t="shared" si="280"/>
        <v>40.603175780405998</v>
      </c>
      <c r="AC797" s="48"/>
      <c r="AD797" s="48"/>
    </row>
    <row r="798" spans="1:30" x14ac:dyDescent="0.3">
      <c r="A798" s="10">
        <v>467141</v>
      </c>
      <c r="B798" s="10">
        <v>3137.6779999999999</v>
      </c>
      <c r="C798" s="10" t="s">
        <v>9</v>
      </c>
      <c r="D798" s="10" t="s">
        <v>1500</v>
      </c>
      <c r="E798" s="10">
        <v>136</v>
      </c>
      <c r="F798" s="12">
        <f t="shared" si="272"/>
        <v>141.5</v>
      </c>
      <c r="H798" s="13">
        <f t="shared" si="269"/>
        <v>39.453769444444397</v>
      </c>
      <c r="I798" s="14">
        <f t="shared" si="270"/>
        <v>52.615305555555601</v>
      </c>
      <c r="J798" s="29">
        <f t="shared" si="268"/>
        <v>0.45376944444439699</v>
      </c>
      <c r="K798" s="25">
        <f t="shared" si="271"/>
        <v>5832009.6462427797</v>
      </c>
      <c r="L798" s="14">
        <f t="shared" si="273"/>
        <v>530735.33446615306</v>
      </c>
      <c r="M798" s="14">
        <f t="shared" si="286"/>
        <v>-3852.2670487100199</v>
      </c>
      <c r="N798" s="14">
        <f t="shared" si="287"/>
        <v>1258.5063521970301</v>
      </c>
      <c r="O798" s="25">
        <f t="shared" si="274"/>
        <v>162.28797860226399</v>
      </c>
      <c r="P798" s="14">
        <f t="shared" si="288"/>
        <v>4052.62873368599</v>
      </c>
      <c r="Q798" s="25">
        <f t="shared" si="281"/>
        <v>136.080181037068</v>
      </c>
      <c r="R798" s="14">
        <f t="shared" si="289"/>
        <v>1.9242537266823001</v>
      </c>
      <c r="S798" s="27">
        <f t="shared" si="282"/>
        <v>163.32454000000001</v>
      </c>
      <c r="T798" s="27">
        <f t="shared" si="283"/>
        <v>1.89669666666667</v>
      </c>
      <c r="U798" s="16">
        <f t="shared" si="275"/>
        <v>-1.03656139773602</v>
      </c>
      <c r="V798" s="16">
        <f t="shared" si="276"/>
        <v>2.7557060015630099E-2</v>
      </c>
      <c r="W798" s="56">
        <f t="shared" si="277"/>
        <v>58395.447999999997</v>
      </c>
      <c r="X798" s="51">
        <f t="shared" si="284"/>
        <v>69195.448000000004</v>
      </c>
      <c r="Y798" s="51">
        <f t="shared" si="285"/>
        <v>195.44800000000399</v>
      </c>
      <c r="Z798" s="52">
        <f t="shared" si="278"/>
        <v>-62.193683864161201</v>
      </c>
      <c r="AA798" s="52">
        <f t="shared" si="279"/>
        <v>1.65342360093781</v>
      </c>
      <c r="AB798" s="48">
        <f t="shared" si="280"/>
        <v>40.526287336859902</v>
      </c>
      <c r="AC798" s="48"/>
      <c r="AD798" s="48"/>
    </row>
    <row r="799" spans="1:30" x14ac:dyDescent="0.3">
      <c r="A799" s="10">
        <v>467153</v>
      </c>
      <c r="B799" s="10">
        <v>3137.7579999999998</v>
      </c>
      <c r="C799" s="10" t="s">
        <v>444</v>
      </c>
      <c r="D799" s="10" t="s">
        <v>1501</v>
      </c>
      <c r="E799" s="10">
        <v>136</v>
      </c>
      <c r="F799" s="12">
        <f t="shared" si="272"/>
        <v>141.5</v>
      </c>
      <c r="H799" s="13">
        <f t="shared" si="269"/>
        <v>39.453749999999999</v>
      </c>
      <c r="I799" s="14">
        <f t="shared" si="270"/>
        <v>52.615388888888901</v>
      </c>
      <c r="J799" s="29">
        <f t="shared" si="268"/>
        <v>0.45374999999999899</v>
      </c>
      <c r="K799" s="25">
        <f t="shared" si="271"/>
        <v>5832018.9112874204</v>
      </c>
      <c r="L799" s="14">
        <f t="shared" si="273"/>
        <v>530733.95908098202</v>
      </c>
      <c r="M799" s="14">
        <f t="shared" si="286"/>
        <v>-3843.0020040692698</v>
      </c>
      <c r="N799" s="14">
        <f t="shared" si="287"/>
        <v>1257.13096702599</v>
      </c>
      <c r="O799" s="25">
        <f t="shared" si="274"/>
        <v>162.26573437163</v>
      </c>
      <c r="P799" s="14">
        <f t="shared" si="288"/>
        <v>4043.3949437986098</v>
      </c>
      <c r="Q799" s="25">
        <f t="shared" si="281"/>
        <v>136.08605196681401</v>
      </c>
      <c r="R799" s="14">
        <f t="shared" si="289"/>
        <v>1.92873299010648</v>
      </c>
      <c r="S799" s="27">
        <f t="shared" si="282"/>
        <v>163.32454000000001</v>
      </c>
      <c r="T799" s="27">
        <f t="shared" si="283"/>
        <v>1.89669666666667</v>
      </c>
      <c r="U799" s="16">
        <f t="shared" si="275"/>
        <v>-1.05880562837001</v>
      </c>
      <c r="V799" s="16">
        <f t="shared" si="276"/>
        <v>3.2036323439809999E-2</v>
      </c>
      <c r="W799" s="56">
        <f t="shared" si="277"/>
        <v>58395.527999999998</v>
      </c>
      <c r="X799" s="51">
        <f t="shared" si="284"/>
        <v>69195.528000000006</v>
      </c>
      <c r="Y799" s="51">
        <f t="shared" si="285"/>
        <v>195.52800000000599</v>
      </c>
      <c r="Z799" s="52">
        <f t="shared" si="278"/>
        <v>-63.528337702200602</v>
      </c>
      <c r="AA799" s="52">
        <f t="shared" si="279"/>
        <v>1.9221794063886</v>
      </c>
      <c r="AB799" s="48">
        <f t="shared" si="280"/>
        <v>40.433949437986101</v>
      </c>
      <c r="AC799" s="48"/>
      <c r="AD799" s="48"/>
    </row>
    <row r="800" spans="1:30" x14ac:dyDescent="0.3">
      <c r="A800" s="10">
        <v>467171</v>
      </c>
      <c r="B800" s="10">
        <v>3137.8780000000002</v>
      </c>
      <c r="C800" s="10" t="s">
        <v>443</v>
      </c>
      <c r="D800" s="10" t="s">
        <v>1502</v>
      </c>
      <c r="E800" s="10">
        <v>135</v>
      </c>
      <c r="F800" s="12">
        <f t="shared" si="272"/>
        <v>140.5</v>
      </c>
      <c r="H800" s="13">
        <f t="shared" si="269"/>
        <v>39.453705555555601</v>
      </c>
      <c r="I800" s="14">
        <f t="shared" si="270"/>
        <v>52.615455555555599</v>
      </c>
      <c r="J800" s="29">
        <f t="shared" si="268"/>
        <v>0.45370555555560099</v>
      </c>
      <c r="K800" s="25">
        <f t="shared" si="271"/>
        <v>5832026.3110111598</v>
      </c>
      <c r="L800" s="14">
        <f t="shared" si="273"/>
        <v>530730.90205194405</v>
      </c>
      <c r="M800" s="14">
        <f t="shared" si="286"/>
        <v>-3835.6022803299102</v>
      </c>
      <c r="N800" s="14">
        <f t="shared" si="287"/>
        <v>1254.0739379880299</v>
      </c>
      <c r="O800" s="25">
        <f t="shared" si="274"/>
        <v>162.274322531954</v>
      </c>
      <c r="P800" s="14">
        <f t="shared" si="288"/>
        <v>4035.4115397085402</v>
      </c>
      <c r="Q800" s="25">
        <f t="shared" si="281"/>
        <v>135.09111709439799</v>
      </c>
      <c r="R800" s="14">
        <f t="shared" si="289"/>
        <v>1.91841580608482</v>
      </c>
      <c r="S800" s="27">
        <f t="shared" si="282"/>
        <v>163.32454000000001</v>
      </c>
      <c r="T800" s="27">
        <f t="shared" si="283"/>
        <v>1.89669666666667</v>
      </c>
      <c r="U800" s="16">
        <f t="shared" si="275"/>
        <v>-1.0502174680460099</v>
      </c>
      <c r="V800" s="16">
        <f t="shared" si="276"/>
        <v>2.1719139418149999E-2</v>
      </c>
      <c r="W800" s="56">
        <f t="shared" si="277"/>
        <v>58395.648000000001</v>
      </c>
      <c r="X800" s="51">
        <f t="shared" si="284"/>
        <v>69195.648000000001</v>
      </c>
      <c r="Y800" s="51">
        <f t="shared" si="285"/>
        <v>195.64800000000099</v>
      </c>
      <c r="Z800" s="52">
        <f t="shared" si="278"/>
        <v>-63.013048082760598</v>
      </c>
      <c r="AA800" s="52">
        <f t="shared" si="279"/>
        <v>1.3031483650889999</v>
      </c>
      <c r="AB800" s="48">
        <f t="shared" si="280"/>
        <v>40.354115397085401</v>
      </c>
      <c r="AC800" s="48"/>
      <c r="AD800" s="48"/>
    </row>
    <row r="801" spans="1:30" x14ac:dyDescent="0.3">
      <c r="A801" s="10">
        <v>467183</v>
      </c>
      <c r="B801" s="10">
        <v>3137.9580000000001</v>
      </c>
      <c r="C801" s="10" t="s">
        <v>442</v>
      </c>
      <c r="D801" s="10" t="s">
        <v>1503</v>
      </c>
      <c r="E801" s="10">
        <v>135</v>
      </c>
      <c r="F801" s="12">
        <f t="shared" si="272"/>
        <v>140.5</v>
      </c>
      <c r="H801" s="13">
        <f t="shared" si="269"/>
        <v>39.453661111111103</v>
      </c>
      <c r="I801" s="14">
        <f t="shared" si="270"/>
        <v>52.615519444444402</v>
      </c>
      <c r="J801" s="29">
        <f t="shared" si="268"/>
        <v>0.45366111111110302</v>
      </c>
      <c r="K801" s="25">
        <f t="shared" si="271"/>
        <v>5832033.4016257403</v>
      </c>
      <c r="L801" s="14">
        <f t="shared" si="273"/>
        <v>530727.84697677405</v>
      </c>
      <c r="M801" s="14">
        <f t="shared" si="286"/>
        <v>-3828.51166574936</v>
      </c>
      <c r="N801" s="14">
        <f t="shared" si="287"/>
        <v>1251.0188628180199</v>
      </c>
      <c r="O801" s="25">
        <f t="shared" si="274"/>
        <v>162.28428419343899</v>
      </c>
      <c r="P801" s="14">
        <f t="shared" si="288"/>
        <v>4027.72265305165</v>
      </c>
      <c r="Q801" s="25">
        <f t="shared" si="281"/>
        <v>135.09598590031999</v>
      </c>
      <c r="R801" s="14">
        <f t="shared" si="289"/>
        <v>1.9221487173487799</v>
      </c>
      <c r="S801" s="27">
        <f t="shared" si="282"/>
        <v>163.32454000000001</v>
      </c>
      <c r="T801" s="27">
        <f t="shared" si="283"/>
        <v>1.89669666666667</v>
      </c>
      <c r="U801" s="16">
        <f t="shared" si="275"/>
        <v>-1.0402558065610199</v>
      </c>
      <c r="V801" s="16">
        <f t="shared" si="276"/>
        <v>2.54520506821099E-2</v>
      </c>
      <c r="W801" s="56">
        <f t="shared" si="277"/>
        <v>58395.728000000003</v>
      </c>
      <c r="X801" s="51">
        <f t="shared" si="284"/>
        <v>69195.728000000003</v>
      </c>
      <c r="Y801" s="51">
        <f t="shared" si="285"/>
        <v>195.72800000000299</v>
      </c>
      <c r="Z801" s="52">
        <f t="shared" si="278"/>
        <v>-62.415348393661198</v>
      </c>
      <c r="AA801" s="52">
        <f t="shared" si="279"/>
        <v>1.5271230409265899</v>
      </c>
      <c r="AB801" s="48">
        <f t="shared" si="280"/>
        <v>40.277226530516501</v>
      </c>
      <c r="AC801" s="48"/>
      <c r="AD801" s="48"/>
    </row>
    <row r="802" spans="1:30" x14ac:dyDescent="0.3">
      <c r="A802" s="10">
        <v>467195</v>
      </c>
      <c r="B802" s="10">
        <v>3138.038</v>
      </c>
      <c r="C802" s="10" t="s">
        <v>441</v>
      </c>
      <c r="D802" s="10" t="s">
        <v>364</v>
      </c>
      <c r="E802" s="10">
        <v>134</v>
      </c>
      <c r="F802" s="12">
        <f t="shared" si="272"/>
        <v>139.5</v>
      </c>
      <c r="H802" s="13">
        <f t="shared" si="269"/>
        <v>39.4536444444444</v>
      </c>
      <c r="I802" s="14">
        <f t="shared" si="270"/>
        <v>52.615583333333298</v>
      </c>
      <c r="J802" s="29">
        <f t="shared" si="268"/>
        <v>0.4536444444444</v>
      </c>
      <c r="K802" s="25">
        <f t="shared" si="271"/>
        <v>5832040.5040787403</v>
      </c>
      <c r="L802" s="14">
        <f t="shared" si="273"/>
        <v>530726.67337067705</v>
      </c>
      <c r="M802" s="14">
        <f t="shared" si="286"/>
        <v>-3821.40921274945</v>
      </c>
      <c r="N802" s="14">
        <f t="shared" si="287"/>
        <v>1249.84525672102</v>
      </c>
      <c r="O802" s="25">
        <f t="shared" si="274"/>
        <v>162.26874432187901</v>
      </c>
      <c r="P802" s="14">
        <f t="shared" si="288"/>
        <v>4020.60711050389</v>
      </c>
      <c r="Q802" s="25">
        <f t="shared" si="281"/>
        <v>134.10048337646001</v>
      </c>
      <c r="R802" s="14">
        <f t="shared" si="289"/>
        <v>1.9113573610294601</v>
      </c>
      <c r="S802" s="27">
        <f t="shared" si="282"/>
        <v>163.32454000000001</v>
      </c>
      <c r="T802" s="27">
        <f t="shared" si="283"/>
        <v>1.89669666666667</v>
      </c>
      <c r="U802" s="16">
        <f t="shared" si="275"/>
        <v>-1.0557956781210001</v>
      </c>
      <c r="V802" s="16">
        <f t="shared" si="276"/>
        <v>1.466069436279E-2</v>
      </c>
      <c r="W802" s="56">
        <f t="shared" si="277"/>
        <v>58395.807999999997</v>
      </c>
      <c r="X802" s="51">
        <f t="shared" si="284"/>
        <v>69195.808000000005</v>
      </c>
      <c r="Y802" s="51">
        <f t="shared" si="285"/>
        <v>195.80800000000499</v>
      </c>
      <c r="Z802" s="52">
        <f t="shared" si="278"/>
        <v>-63.34774068726</v>
      </c>
      <c r="AA802" s="52">
        <f t="shared" si="279"/>
        <v>0.8796416617674</v>
      </c>
      <c r="AB802" s="48">
        <f t="shared" si="280"/>
        <v>40.206071105038902</v>
      </c>
      <c r="AC802" s="48"/>
      <c r="AD802" s="48"/>
    </row>
    <row r="803" spans="1:30" x14ac:dyDescent="0.3">
      <c r="A803" s="10">
        <v>467207</v>
      </c>
      <c r="B803" s="10">
        <v>3138.1179999999999</v>
      </c>
      <c r="C803" s="10" t="s">
        <v>8</v>
      </c>
      <c r="D803" s="10" t="s">
        <v>365</v>
      </c>
      <c r="E803" s="10">
        <v>134</v>
      </c>
      <c r="F803" s="12">
        <f t="shared" si="272"/>
        <v>139.5</v>
      </c>
      <c r="H803" s="13">
        <f t="shared" si="269"/>
        <v>39.4535972222222</v>
      </c>
      <c r="I803" s="14">
        <f t="shared" si="270"/>
        <v>52.615650000000002</v>
      </c>
      <c r="J803" s="29">
        <f t="shared" si="268"/>
        <v>0.4535972222222</v>
      </c>
      <c r="K803" s="25">
        <f t="shared" si="271"/>
        <v>5832047.9026236301</v>
      </c>
      <c r="L803" s="14">
        <f t="shared" si="273"/>
        <v>530723.42821995099</v>
      </c>
      <c r="M803" s="14">
        <f t="shared" si="286"/>
        <v>-3814.0106678595698</v>
      </c>
      <c r="N803" s="14">
        <f t="shared" si="287"/>
        <v>1246.6001059949599</v>
      </c>
      <c r="O803" s="25">
        <f t="shared" si="274"/>
        <v>162.27994571902701</v>
      </c>
      <c r="P803" s="14">
        <f t="shared" si="288"/>
        <v>4012.5664105174901</v>
      </c>
      <c r="Q803" s="25">
        <f t="shared" si="281"/>
        <v>134.105556040442</v>
      </c>
      <c r="R803" s="14">
        <f t="shared" si="289"/>
        <v>1.9152613902529101</v>
      </c>
      <c r="S803" s="27">
        <f t="shared" si="282"/>
        <v>163.32454000000001</v>
      </c>
      <c r="T803" s="27">
        <f t="shared" si="283"/>
        <v>1.89669666666667</v>
      </c>
      <c r="U803" s="16">
        <f t="shared" si="275"/>
        <v>-1.044594280973</v>
      </c>
      <c r="V803" s="16">
        <f t="shared" si="276"/>
        <v>1.85647235862401E-2</v>
      </c>
      <c r="W803" s="56">
        <f t="shared" si="277"/>
        <v>58395.887999999999</v>
      </c>
      <c r="X803" s="51">
        <f t="shared" si="284"/>
        <v>69195.888000000006</v>
      </c>
      <c r="Y803" s="51">
        <f t="shared" si="285"/>
        <v>195.888000000006</v>
      </c>
      <c r="Z803" s="52">
        <f t="shared" si="278"/>
        <v>-62.675656858380002</v>
      </c>
      <c r="AA803" s="52">
        <f t="shared" si="279"/>
        <v>1.1138834151744099</v>
      </c>
      <c r="AB803" s="48">
        <f t="shared" si="280"/>
        <v>40.125664105174899</v>
      </c>
      <c r="AC803" s="48"/>
      <c r="AD803" s="48"/>
    </row>
    <row r="804" spans="1:30" x14ac:dyDescent="0.3">
      <c r="A804" s="10">
        <v>467219</v>
      </c>
      <c r="B804" s="10">
        <v>3138.1979999999999</v>
      </c>
      <c r="C804" s="10" t="s">
        <v>8</v>
      </c>
      <c r="D804" s="10" t="s">
        <v>365</v>
      </c>
      <c r="E804" s="10">
        <v>134</v>
      </c>
      <c r="F804" s="12">
        <f t="shared" si="272"/>
        <v>139.5</v>
      </c>
      <c r="H804" s="13">
        <f t="shared" si="269"/>
        <v>39.4535972222222</v>
      </c>
      <c r="I804" s="14">
        <f t="shared" si="270"/>
        <v>52.615650000000002</v>
      </c>
      <c r="J804" s="29">
        <f t="shared" si="268"/>
        <v>0.4535972222222</v>
      </c>
      <c r="K804" s="25">
        <f t="shared" si="271"/>
        <v>5832047.9026236301</v>
      </c>
      <c r="L804" s="14">
        <f t="shared" si="273"/>
        <v>530723.42821995099</v>
      </c>
      <c r="M804" s="14">
        <f t="shared" si="286"/>
        <v>-3814.0106678595698</v>
      </c>
      <c r="N804" s="14">
        <f t="shared" si="287"/>
        <v>1246.6001059949599</v>
      </c>
      <c r="O804" s="25">
        <f t="shared" si="274"/>
        <v>162.27994571902701</v>
      </c>
      <c r="P804" s="14">
        <f t="shared" si="288"/>
        <v>4012.5664105174901</v>
      </c>
      <c r="Q804" s="25">
        <f t="shared" si="281"/>
        <v>134.105556040442</v>
      </c>
      <c r="R804" s="14">
        <f t="shared" si="289"/>
        <v>1.9152613902529101</v>
      </c>
      <c r="S804" s="27">
        <f t="shared" si="282"/>
        <v>163.32454000000001</v>
      </c>
      <c r="T804" s="27">
        <f t="shared" si="283"/>
        <v>1.89669666666667</v>
      </c>
      <c r="U804" s="16">
        <f t="shared" si="275"/>
        <v>-1.044594280973</v>
      </c>
      <c r="V804" s="16">
        <f t="shared" si="276"/>
        <v>1.85647235862401E-2</v>
      </c>
      <c r="W804" s="56">
        <f t="shared" si="277"/>
        <v>58395.968000000001</v>
      </c>
      <c r="X804" s="51">
        <f t="shared" si="284"/>
        <v>69195.967999999993</v>
      </c>
      <c r="Y804" s="51">
        <f t="shared" si="285"/>
        <v>195.967999999993</v>
      </c>
      <c r="Z804" s="52">
        <f t="shared" si="278"/>
        <v>-62.675656858380002</v>
      </c>
      <c r="AA804" s="52">
        <f t="shared" si="279"/>
        <v>1.1138834151744099</v>
      </c>
      <c r="AB804" s="48">
        <f t="shared" si="280"/>
        <v>40.125664105174899</v>
      </c>
      <c r="AC804" s="48"/>
      <c r="AD804" s="48"/>
    </row>
    <row r="805" spans="1:30" x14ac:dyDescent="0.3">
      <c r="A805" s="10">
        <v>467225</v>
      </c>
      <c r="B805" s="10">
        <v>3138.2379999999998</v>
      </c>
      <c r="C805" s="10" t="s">
        <v>8</v>
      </c>
      <c r="D805" s="10" t="s">
        <v>365</v>
      </c>
      <c r="E805" s="10">
        <v>134</v>
      </c>
      <c r="F805" s="12">
        <f t="shared" si="272"/>
        <v>139.5</v>
      </c>
      <c r="H805" s="13">
        <f t="shared" si="269"/>
        <v>39.4535972222222</v>
      </c>
      <c r="I805" s="14">
        <f t="shared" si="270"/>
        <v>52.615650000000002</v>
      </c>
      <c r="J805" s="29">
        <f t="shared" si="268"/>
        <v>0.4535972222222</v>
      </c>
      <c r="K805" s="25">
        <f t="shared" si="271"/>
        <v>5832047.9026236301</v>
      </c>
      <c r="L805" s="14">
        <f t="shared" si="273"/>
        <v>530723.42821995099</v>
      </c>
      <c r="M805" s="14">
        <f t="shared" si="286"/>
        <v>-3814.0106678595698</v>
      </c>
      <c r="N805" s="14">
        <f t="shared" si="287"/>
        <v>1246.6001059949599</v>
      </c>
      <c r="O805" s="25">
        <f t="shared" si="274"/>
        <v>162.27994571902701</v>
      </c>
      <c r="P805" s="14">
        <f t="shared" si="288"/>
        <v>4012.5664105174901</v>
      </c>
      <c r="Q805" s="25">
        <f t="shared" si="281"/>
        <v>134.105556040442</v>
      </c>
      <c r="R805" s="14">
        <f t="shared" si="289"/>
        <v>1.9152613902529101</v>
      </c>
      <c r="S805" s="27">
        <f t="shared" si="282"/>
        <v>163.32454000000001</v>
      </c>
      <c r="T805" s="27">
        <f t="shared" si="283"/>
        <v>1.89669666666667</v>
      </c>
      <c r="U805" s="16">
        <f t="shared" si="275"/>
        <v>-1.044594280973</v>
      </c>
      <c r="V805" s="16">
        <f t="shared" si="276"/>
        <v>1.85647235862401E-2</v>
      </c>
      <c r="W805" s="56">
        <f t="shared" si="277"/>
        <v>58396.008000000002</v>
      </c>
      <c r="X805" s="51">
        <f t="shared" si="284"/>
        <v>69196.008000000002</v>
      </c>
      <c r="Y805" s="51">
        <f t="shared" si="285"/>
        <v>196.008000000002</v>
      </c>
      <c r="Z805" s="52">
        <f t="shared" si="278"/>
        <v>-62.675656858380002</v>
      </c>
      <c r="AA805" s="52">
        <f t="shared" si="279"/>
        <v>1.1138834151744099</v>
      </c>
      <c r="AB805" s="48">
        <f t="shared" si="280"/>
        <v>40.125664105174899</v>
      </c>
      <c r="AC805" s="48"/>
      <c r="AD805" s="48"/>
    </row>
    <row r="806" spans="1:30" x14ac:dyDescent="0.3">
      <c r="A806" s="10">
        <v>467237</v>
      </c>
      <c r="B806" s="10">
        <v>3138.3180000000002</v>
      </c>
      <c r="C806" s="10" t="s">
        <v>237</v>
      </c>
      <c r="D806" s="10" t="s">
        <v>366</v>
      </c>
      <c r="E806" s="10">
        <v>133</v>
      </c>
      <c r="F806" s="12">
        <f t="shared" si="272"/>
        <v>138.5</v>
      </c>
      <c r="H806" s="13">
        <f t="shared" si="269"/>
        <v>39.453552777777801</v>
      </c>
      <c r="I806" s="14">
        <f t="shared" si="270"/>
        <v>52.615713888888898</v>
      </c>
      <c r="J806" s="29">
        <f t="shared" si="268"/>
        <v>0.45355277777780101</v>
      </c>
      <c r="K806" s="25">
        <f t="shared" si="271"/>
        <v>5832054.9932430498</v>
      </c>
      <c r="L806" s="14">
        <f t="shared" si="273"/>
        <v>530720.37316867802</v>
      </c>
      <c r="M806" s="14">
        <f t="shared" si="286"/>
        <v>-3806.9200484398698</v>
      </c>
      <c r="N806" s="14">
        <f t="shared" si="287"/>
        <v>1243.545054722</v>
      </c>
      <c r="O806" s="25">
        <f t="shared" si="274"/>
        <v>162.289974654313</v>
      </c>
      <c r="P806" s="14">
        <f t="shared" si="288"/>
        <v>4004.8775959243699</v>
      </c>
      <c r="Q806" s="25">
        <f t="shared" si="281"/>
        <v>133.11039721149399</v>
      </c>
      <c r="R806" s="14">
        <f t="shared" si="289"/>
        <v>1.90469463419828</v>
      </c>
      <c r="S806" s="27">
        <f t="shared" si="282"/>
        <v>163.32454000000001</v>
      </c>
      <c r="T806" s="27">
        <f t="shared" si="283"/>
        <v>1.89669666666667</v>
      </c>
      <c r="U806" s="16">
        <f t="shared" si="275"/>
        <v>-1.0345653456870101</v>
      </c>
      <c r="V806" s="16">
        <f t="shared" si="276"/>
        <v>7.9979675316099695E-3</v>
      </c>
      <c r="W806" s="56">
        <f t="shared" si="277"/>
        <v>58396.088000000003</v>
      </c>
      <c r="X806" s="51">
        <f t="shared" si="284"/>
        <v>69196.088000000003</v>
      </c>
      <c r="Y806" s="51">
        <f t="shared" si="285"/>
        <v>196.08800000000301</v>
      </c>
      <c r="Z806" s="52">
        <f t="shared" si="278"/>
        <v>-62.073920741220597</v>
      </c>
      <c r="AA806" s="52">
        <f t="shared" si="279"/>
        <v>0.47987805189659799</v>
      </c>
      <c r="AB806" s="48">
        <f t="shared" si="280"/>
        <v>40.048775959243699</v>
      </c>
      <c r="AC806" s="48"/>
      <c r="AD806" s="48"/>
    </row>
    <row r="807" spans="1:30" x14ac:dyDescent="0.3">
      <c r="A807" s="10">
        <v>467249</v>
      </c>
      <c r="B807" s="10">
        <v>3138.3980000000001</v>
      </c>
      <c r="C807" s="10" t="s">
        <v>80</v>
      </c>
      <c r="D807" s="10" t="s">
        <v>1504</v>
      </c>
      <c r="E807" s="10">
        <v>133</v>
      </c>
      <c r="F807" s="12">
        <f t="shared" si="272"/>
        <v>138.5</v>
      </c>
      <c r="H807" s="13">
        <f t="shared" si="269"/>
        <v>39.453536111111099</v>
      </c>
      <c r="I807" s="14">
        <f t="shared" si="270"/>
        <v>52.615780555555602</v>
      </c>
      <c r="J807" s="29">
        <f t="shared" si="268"/>
        <v>0.45353611111109898</v>
      </c>
      <c r="K807" s="25">
        <f t="shared" si="271"/>
        <v>5832062.4048091304</v>
      </c>
      <c r="L807" s="14">
        <f t="shared" si="273"/>
        <v>530719.19763389404</v>
      </c>
      <c r="M807" s="14">
        <f t="shared" si="286"/>
        <v>-3799.5084823593402</v>
      </c>
      <c r="N807" s="14">
        <f t="shared" si="287"/>
        <v>1242.3695199380099</v>
      </c>
      <c r="O807" s="25">
        <f t="shared" si="274"/>
        <v>162.27300552469299</v>
      </c>
      <c r="P807" s="14">
        <f t="shared" si="288"/>
        <v>3997.4675397796</v>
      </c>
      <c r="Q807" s="25">
        <f t="shared" si="281"/>
        <v>133.11505407939501</v>
      </c>
      <c r="R807" s="14">
        <f t="shared" si="289"/>
        <v>1.90829343190694</v>
      </c>
      <c r="S807" s="27">
        <f t="shared" si="282"/>
        <v>163.32454000000001</v>
      </c>
      <c r="T807" s="27">
        <f t="shared" si="283"/>
        <v>1.89669666666667</v>
      </c>
      <c r="U807" s="16">
        <f t="shared" si="275"/>
        <v>-1.0515344753070199</v>
      </c>
      <c r="V807" s="16">
        <f t="shared" si="276"/>
        <v>1.159676524027E-2</v>
      </c>
      <c r="W807" s="56">
        <f t="shared" si="277"/>
        <v>58396.167999999998</v>
      </c>
      <c r="X807" s="51">
        <f t="shared" si="284"/>
        <v>69196.168000000005</v>
      </c>
      <c r="Y807" s="51">
        <f t="shared" si="285"/>
        <v>196.16800000000501</v>
      </c>
      <c r="Z807" s="52">
        <f t="shared" si="278"/>
        <v>-63.0920685184212</v>
      </c>
      <c r="AA807" s="52">
        <f t="shared" si="279"/>
        <v>0.69580591441619999</v>
      </c>
      <c r="AB807" s="48">
        <f t="shared" si="280"/>
        <v>39.974675397795998</v>
      </c>
      <c r="AC807" s="48"/>
      <c r="AD807" s="48"/>
    </row>
    <row r="808" spans="1:30" x14ac:dyDescent="0.3">
      <c r="A808" s="10">
        <v>467267</v>
      </c>
      <c r="B808" s="10">
        <v>3138.518</v>
      </c>
      <c r="C808" s="10" t="s">
        <v>440</v>
      </c>
      <c r="D808" s="10" t="s">
        <v>1505</v>
      </c>
      <c r="E808" s="10">
        <v>132</v>
      </c>
      <c r="F808" s="12">
        <f t="shared" si="272"/>
        <v>137.5</v>
      </c>
      <c r="H808" s="13">
        <f t="shared" si="269"/>
        <v>39.453449999999997</v>
      </c>
      <c r="I808" s="14">
        <f t="shared" si="270"/>
        <v>52.615905555555599</v>
      </c>
      <c r="J808" s="29">
        <f t="shared" si="268"/>
        <v>0.45344999999999702</v>
      </c>
      <c r="K808" s="25">
        <f t="shared" si="271"/>
        <v>5832076.2781274598</v>
      </c>
      <c r="L808" s="14">
        <f t="shared" si="273"/>
        <v>530713.27765837801</v>
      </c>
      <c r="M808" s="14">
        <f t="shared" si="286"/>
        <v>-3785.6351640298899</v>
      </c>
      <c r="N808" s="14">
        <f t="shared" si="287"/>
        <v>1236.4495444219799</v>
      </c>
      <c r="O808" s="25">
        <f t="shared" si="274"/>
        <v>162.291926501398</v>
      </c>
      <c r="P808" s="14">
        <f t="shared" si="288"/>
        <v>3982.4415966892602</v>
      </c>
      <c r="Q808" s="25">
        <f t="shared" si="281"/>
        <v>132.124470693874</v>
      </c>
      <c r="R808" s="14">
        <f t="shared" si="289"/>
        <v>1.90123666350964</v>
      </c>
      <c r="S808" s="27">
        <f t="shared" si="282"/>
        <v>163.32454000000001</v>
      </c>
      <c r="T808" s="27">
        <f t="shared" si="283"/>
        <v>1.89669666666667</v>
      </c>
      <c r="U808" s="16">
        <f t="shared" si="275"/>
        <v>-1.0326134986020199</v>
      </c>
      <c r="V808" s="16">
        <f t="shared" si="276"/>
        <v>4.5399968429700203E-3</v>
      </c>
      <c r="W808" s="56">
        <f t="shared" si="277"/>
        <v>58396.288</v>
      </c>
      <c r="X808" s="51">
        <f t="shared" si="284"/>
        <v>69196.288</v>
      </c>
      <c r="Y808" s="51">
        <f t="shared" si="285"/>
        <v>196.28800000000001</v>
      </c>
      <c r="Z808" s="52">
        <f t="shared" si="278"/>
        <v>-61.956809916121202</v>
      </c>
      <c r="AA808" s="52">
        <f t="shared" si="279"/>
        <v>0.27239981057820101</v>
      </c>
      <c r="AB808" s="48">
        <f t="shared" si="280"/>
        <v>39.824415966892602</v>
      </c>
      <c r="AC808" s="48"/>
      <c r="AD808" s="48"/>
    </row>
    <row r="809" spans="1:30" x14ac:dyDescent="0.3">
      <c r="A809" s="10">
        <v>467279</v>
      </c>
      <c r="B809" s="10">
        <v>3138.598</v>
      </c>
      <c r="C809" s="10" t="s">
        <v>440</v>
      </c>
      <c r="D809" s="10" t="s">
        <v>1505</v>
      </c>
      <c r="E809" s="10">
        <v>132</v>
      </c>
      <c r="F809" s="12">
        <f t="shared" si="272"/>
        <v>137.5</v>
      </c>
      <c r="H809" s="13">
        <f t="shared" si="269"/>
        <v>39.453449999999997</v>
      </c>
      <c r="I809" s="14">
        <f t="shared" si="270"/>
        <v>52.615905555555599</v>
      </c>
      <c r="J809" s="29">
        <f t="shared" si="268"/>
        <v>0.45344999999999702</v>
      </c>
      <c r="K809" s="25">
        <f t="shared" si="271"/>
        <v>5832076.2781274598</v>
      </c>
      <c r="L809" s="14">
        <f t="shared" si="273"/>
        <v>530713.27765837801</v>
      </c>
      <c r="M809" s="14">
        <f t="shared" si="286"/>
        <v>-3785.6351640298899</v>
      </c>
      <c r="N809" s="14">
        <f t="shared" si="287"/>
        <v>1236.4495444219799</v>
      </c>
      <c r="O809" s="25">
        <f t="shared" si="274"/>
        <v>162.291926501398</v>
      </c>
      <c r="P809" s="14">
        <f t="shared" si="288"/>
        <v>3982.4415966892602</v>
      </c>
      <c r="Q809" s="25">
        <f t="shared" si="281"/>
        <v>132.124470693874</v>
      </c>
      <c r="R809" s="14">
        <f t="shared" si="289"/>
        <v>1.90123666350964</v>
      </c>
      <c r="S809" s="27">
        <f t="shared" si="282"/>
        <v>163.32454000000001</v>
      </c>
      <c r="T809" s="27">
        <f t="shared" si="283"/>
        <v>1.89669666666667</v>
      </c>
      <c r="U809" s="16">
        <f t="shared" si="275"/>
        <v>-1.0326134986020199</v>
      </c>
      <c r="V809" s="16">
        <f t="shared" si="276"/>
        <v>4.5399968429700203E-3</v>
      </c>
      <c r="W809" s="56">
        <f t="shared" si="277"/>
        <v>58396.368000000002</v>
      </c>
      <c r="X809" s="51">
        <f t="shared" si="284"/>
        <v>69196.368000000002</v>
      </c>
      <c r="Y809" s="51">
        <f t="shared" si="285"/>
        <v>196.36800000000201</v>
      </c>
      <c r="Z809" s="52">
        <f t="shared" si="278"/>
        <v>-61.956809916121202</v>
      </c>
      <c r="AA809" s="52">
        <f t="shared" si="279"/>
        <v>0.27239981057820101</v>
      </c>
      <c r="AB809" s="48">
        <f t="shared" si="280"/>
        <v>39.824415966892602</v>
      </c>
      <c r="AC809" s="48"/>
      <c r="AD809" s="48"/>
    </row>
    <row r="810" spans="1:30" x14ac:dyDescent="0.3">
      <c r="A810" s="10">
        <v>467291</v>
      </c>
      <c r="B810" s="10">
        <v>3138.6779999999999</v>
      </c>
      <c r="C810" s="10" t="s">
        <v>439</v>
      </c>
      <c r="D810" s="10" t="s">
        <v>1506</v>
      </c>
      <c r="E810" s="10">
        <v>131</v>
      </c>
      <c r="F810" s="12">
        <f t="shared" si="272"/>
        <v>136.5</v>
      </c>
      <c r="H810" s="13">
        <f t="shared" si="269"/>
        <v>39.453422222222201</v>
      </c>
      <c r="I810" s="14">
        <f t="shared" si="270"/>
        <v>52.615972222222197</v>
      </c>
      <c r="J810" s="29">
        <f t="shared" si="268"/>
        <v>0.45342222222220102</v>
      </c>
      <c r="K810" s="25">
        <f t="shared" si="271"/>
        <v>5832083.6849629702</v>
      </c>
      <c r="L810" s="14">
        <f t="shared" si="273"/>
        <v>530711.34956149897</v>
      </c>
      <c r="M810" s="14">
        <f t="shared" si="286"/>
        <v>-3778.2283285194999</v>
      </c>
      <c r="N810" s="14">
        <f t="shared" si="287"/>
        <v>1234.52144754294</v>
      </c>
      <c r="O810" s="25">
        <f t="shared" si="274"/>
        <v>162.28519732219701</v>
      </c>
      <c r="P810" s="14">
        <f t="shared" si="288"/>
        <v>3974.80219720061</v>
      </c>
      <c r="Q810" s="25">
        <f t="shared" si="281"/>
        <v>131.12924463393</v>
      </c>
      <c r="R810" s="14">
        <f t="shared" si="289"/>
        <v>1.8905382972439799</v>
      </c>
      <c r="S810" s="27">
        <f t="shared" si="282"/>
        <v>163.32454000000001</v>
      </c>
      <c r="T810" s="27">
        <f t="shared" si="283"/>
        <v>1.89669666666667</v>
      </c>
      <c r="U810" s="16">
        <f t="shared" si="275"/>
        <v>-1.0393426778030099</v>
      </c>
      <c r="V810" s="16">
        <f t="shared" si="276"/>
        <v>-6.1583694226901003E-3</v>
      </c>
      <c r="W810" s="56">
        <f t="shared" si="277"/>
        <v>58396.447999999997</v>
      </c>
      <c r="X810" s="51">
        <f t="shared" si="284"/>
        <v>69196.448000000004</v>
      </c>
      <c r="Y810" s="51">
        <f t="shared" si="285"/>
        <v>196.44800000000399</v>
      </c>
      <c r="Z810" s="52">
        <f t="shared" si="278"/>
        <v>-62.360560668180597</v>
      </c>
      <c r="AA810" s="52">
        <f t="shared" si="279"/>
        <v>-0.36950216536140601</v>
      </c>
      <c r="AB810" s="48">
        <f t="shared" si="280"/>
        <v>39.7480219720061</v>
      </c>
      <c r="AC810" s="48"/>
      <c r="AD810" s="48"/>
    </row>
    <row r="811" spans="1:30" x14ac:dyDescent="0.3">
      <c r="A811" s="10">
        <v>467303</v>
      </c>
      <c r="B811" s="10">
        <v>3138.7579999999998</v>
      </c>
      <c r="C811" s="10" t="s">
        <v>1507</v>
      </c>
      <c r="D811" s="10" t="s">
        <v>1508</v>
      </c>
      <c r="E811" s="10">
        <v>131</v>
      </c>
      <c r="F811" s="12">
        <f t="shared" si="272"/>
        <v>136.5</v>
      </c>
      <c r="H811" s="13">
        <f t="shared" si="269"/>
        <v>39.453383333333299</v>
      </c>
      <c r="I811" s="14">
        <f t="shared" si="270"/>
        <v>52.616058333333299</v>
      </c>
      <c r="J811" s="29">
        <f t="shared" si="268"/>
        <v>0.453383333333299</v>
      </c>
      <c r="K811" s="25">
        <f t="shared" si="271"/>
        <v>5832093.2508451603</v>
      </c>
      <c r="L811" s="14">
        <f t="shared" si="273"/>
        <v>530708.65528875799</v>
      </c>
      <c r="M811" s="14">
        <f t="shared" si="286"/>
        <v>-3768.6624463293701</v>
      </c>
      <c r="N811" s="14">
        <f t="shared" si="287"/>
        <v>1231.8271748019599</v>
      </c>
      <c r="O811" s="25">
        <f t="shared" si="274"/>
        <v>162.279272327401</v>
      </c>
      <c r="P811" s="14">
        <f t="shared" si="288"/>
        <v>3964.8726111886399</v>
      </c>
      <c r="Q811" s="25">
        <f t="shared" si="281"/>
        <v>131.13543603585401</v>
      </c>
      <c r="R811" s="14">
        <f t="shared" si="289"/>
        <v>1.8953641873098901</v>
      </c>
      <c r="S811" s="27">
        <f t="shared" si="282"/>
        <v>163.32454000000001</v>
      </c>
      <c r="T811" s="27">
        <f t="shared" si="283"/>
        <v>1.89669666666667</v>
      </c>
      <c r="U811" s="16">
        <f t="shared" si="275"/>
        <v>-1.04526767259901</v>
      </c>
      <c r="V811" s="16">
        <f t="shared" si="276"/>
        <v>-1.3324793567799399E-3</v>
      </c>
      <c r="W811" s="56">
        <f t="shared" si="277"/>
        <v>58396.527999999998</v>
      </c>
      <c r="X811" s="51">
        <f t="shared" si="284"/>
        <v>69196.528000000006</v>
      </c>
      <c r="Y811" s="51">
        <f t="shared" si="285"/>
        <v>196.52800000000599</v>
      </c>
      <c r="Z811" s="52">
        <f t="shared" si="278"/>
        <v>-62.716060355940598</v>
      </c>
      <c r="AA811" s="52">
        <f t="shared" si="279"/>
        <v>-7.9948761406796395E-2</v>
      </c>
      <c r="AB811" s="48">
        <f t="shared" si="280"/>
        <v>39.648726111886397</v>
      </c>
      <c r="AC811" s="48"/>
      <c r="AD811" s="48"/>
    </row>
    <row r="812" spans="1:30" x14ac:dyDescent="0.3">
      <c r="A812" s="10">
        <v>467315</v>
      </c>
      <c r="B812" s="10">
        <v>3138.8380000000002</v>
      </c>
      <c r="C812" s="10" t="s">
        <v>438</v>
      </c>
      <c r="D812" s="10" t="s">
        <v>1509</v>
      </c>
      <c r="E812" s="10">
        <v>131</v>
      </c>
      <c r="F812" s="12">
        <f t="shared" si="272"/>
        <v>136.5</v>
      </c>
      <c r="H812" s="13">
        <f t="shared" si="269"/>
        <v>39.453341666666702</v>
      </c>
      <c r="I812" s="14">
        <f t="shared" si="270"/>
        <v>52.616122222222202</v>
      </c>
      <c r="J812" s="29">
        <f t="shared" si="268"/>
        <v>0.453341666666702</v>
      </c>
      <c r="K812" s="25">
        <f t="shared" si="271"/>
        <v>5832100.3426570101</v>
      </c>
      <c r="L812" s="14">
        <f t="shared" si="273"/>
        <v>530705.78843004105</v>
      </c>
      <c r="M812" s="14">
        <f t="shared" si="286"/>
        <v>-3761.5706344796299</v>
      </c>
      <c r="N812" s="14">
        <f t="shared" si="287"/>
        <v>1228.9603160850199</v>
      </c>
      <c r="O812" s="25">
        <f t="shared" si="274"/>
        <v>162.28682537156601</v>
      </c>
      <c r="P812" s="14">
        <f t="shared" si="288"/>
        <v>3957.2410966090101</v>
      </c>
      <c r="Q812" s="25">
        <f t="shared" si="281"/>
        <v>131.140183994354</v>
      </c>
      <c r="R812" s="14">
        <f t="shared" si="289"/>
        <v>1.89908950511588</v>
      </c>
      <c r="S812" s="27">
        <f t="shared" si="282"/>
        <v>163.32454000000001</v>
      </c>
      <c r="T812" s="27">
        <f t="shared" si="283"/>
        <v>1.89669666666667</v>
      </c>
      <c r="U812" s="16">
        <f t="shared" si="275"/>
        <v>-1.037714628434</v>
      </c>
      <c r="V812" s="16">
        <f t="shared" si="276"/>
        <v>2.3928384492100099E-3</v>
      </c>
      <c r="W812" s="56">
        <f t="shared" si="277"/>
        <v>58396.608</v>
      </c>
      <c r="X812" s="51">
        <f t="shared" si="284"/>
        <v>69196.607999999993</v>
      </c>
      <c r="Y812" s="51">
        <f t="shared" si="285"/>
        <v>196.60799999999301</v>
      </c>
      <c r="Z812" s="52">
        <f t="shared" si="278"/>
        <v>-62.262877706040001</v>
      </c>
      <c r="AA812" s="52">
        <f t="shared" si="279"/>
        <v>0.14357030695260101</v>
      </c>
      <c r="AB812" s="48">
        <f t="shared" si="280"/>
        <v>39.572410966090096</v>
      </c>
      <c r="AC812" s="48"/>
      <c r="AD812" s="48"/>
    </row>
    <row r="813" spans="1:30" x14ac:dyDescent="0.3">
      <c r="A813" s="10">
        <v>467321</v>
      </c>
      <c r="B813" s="10">
        <v>3138.8780000000002</v>
      </c>
      <c r="C813" s="10" t="s">
        <v>438</v>
      </c>
      <c r="D813" s="10" t="s">
        <v>1509</v>
      </c>
      <c r="E813" s="10">
        <v>131</v>
      </c>
      <c r="F813" s="12">
        <f t="shared" si="272"/>
        <v>136.5</v>
      </c>
      <c r="H813" s="13">
        <f t="shared" si="269"/>
        <v>39.453341666666702</v>
      </c>
      <c r="I813" s="14">
        <f t="shared" si="270"/>
        <v>52.616122222222202</v>
      </c>
      <c r="J813" s="29">
        <f t="shared" si="268"/>
        <v>0.453341666666702</v>
      </c>
      <c r="K813" s="25">
        <f t="shared" si="271"/>
        <v>5832100.3426570101</v>
      </c>
      <c r="L813" s="14">
        <f t="shared" si="273"/>
        <v>530705.78843004105</v>
      </c>
      <c r="M813" s="14">
        <f t="shared" si="286"/>
        <v>-3761.5706344796299</v>
      </c>
      <c r="N813" s="14">
        <f t="shared" si="287"/>
        <v>1228.9603160850199</v>
      </c>
      <c r="O813" s="25">
        <f t="shared" si="274"/>
        <v>162.28682537156601</v>
      </c>
      <c r="P813" s="14">
        <f t="shared" si="288"/>
        <v>3957.2410966090101</v>
      </c>
      <c r="Q813" s="25">
        <f t="shared" si="281"/>
        <v>131.140183994354</v>
      </c>
      <c r="R813" s="14">
        <f t="shared" si="289"/>
        <v>1.89908950511588</v>
      </c>
      <c r="S813" s="27">
        <f t="shared" si="282"/>
        <v>163.32454000000001</v>
      </c>
      <c r="T813" s="27">
        <f t="shared" si="283"/>
        <v>1.89669666666667</v>
      </c>
      <c r="U813" s="16">
        <f t="shared" si="275"/>
        <v>-1.037714628434</v>
      </c>
      <c r="V813" s="16">
        <f t="shared" si="276"/>
        <v>2.3928384492100099E-3</v>
      </c>
      <c r="W813" s="56">
        <f t="shared" si="277"/>
        <v>58396.648000000001</v>
      </c>
      <c r="X813" s="51">
        <f t="shared" si="284"/>
        <v>69196.648000000001</v>
      </c>
      <c r="Y813" s="51">
        <f t="shared" si="285"/>
        <v>196.64800000000099</v>
      </c>
      <c r="Z813" s="52">
        <f t="shared" si="278"/>
        <v>-62.262877706040001</v>
      </c>
      <c r="AA813" s="52">
        <f t="shared" si="279"/>
        <v>0.14357030695260101</v>
      </c>
      <c r="AB813" s="48">
        <f t="shared" si="280"/>
        <v>39.572410966090096</v>
      </c>
      <c r="AC813" s="48"/>
      <c r="AD813" s="48"/>
    </row>
    <row r="814" spans="1:30" x14ac:dyDescent="0.3">
      <c r="A814" s="10">
        <v>467333</v>
      </c>
      <c r="B814" s="10">
        <v>3138.9580000000001</v>
      </c>
      <c r="C814" s="10" t="s">
        <v>437</v>
      </c>
      <c r="D814" s="10" t="s">
        <v>1510</v>
      </c>
      <c r="E814" s="10">
        <v>130</v>
      </c>
      <c r="F814" s="12">
        <f t="shared" si="272"/>
        <v>135.5</v>
      </c>
      <c r="H814" s="13">
        <f t="shared" si="269"/>
        <v>39.453319444444404</v>
      </c>
      <c r="I814" s="14">
        <f t="shared" si="270"/>
        <v>52.6161888888889</v>
      </c>
      <c r="J814" s="29">
        <f t="shared" si="268"/>
        <v>0.45331944444440397</v>
      </c>
      <c r="K814" s="25">
        <f t="shared" si="271"/>
        <v>5832107.7518613199</v>
      </c>
      <c r="L814" s="14">
        <f t="shared" si="273"/>
        <v>530704.23664033005</v>
      </c>
      <c r="M814" s="14">
        <f t="shared" si="286"/>
        <v>-3754.1614301698201</v>
      </c>
      <c r="N814" s="14">
        <f t="shared" si="287"/>
        <v>1227.4085263740201</v>
      </c>
      <c r="O814" s="25">
        <f t="shared" si="274"/>
        <v>162.27484400790101</v>
      </c>
      <c r="P814" s="14">
        <f t="shared" si="288"/>
        <v>3949.7164118946998</v>
      </c>
      <c r="Q814" s="25">
        <f t="shared" si="281"/>
        <v>130.144856531627</v>
      </c>
      <c r="R814" s="14">
        <f t="shared" si="289"/>
        <v>1.8882624026599899</v>
      </c>
      <c r="S814" s="27">
        <f t="shared" si="282"/>
        <v>163.32454000000001</v>
      </c>
      <c r="T814" s="27">
        <f t="shared" si="283"/>
        <v>1.89669666666667</v>
      </c>
      <c r="U814" s="16">
        <f t="shared" si="275"/>
        <v>-1.0496959920990001</v>
      </c>
      <c r="V814" s="16">
        <f t="shared" si="276"/>
        <v>-8.4342640066801308E-3</v>
      </c>
      <c r="W814" s="56">
        <f t="shared" si="277"/>
        <v>58396.728000000003</v>
      </c>
      <c r="X814" s="51">
        <f t="shared" si="284"/>
        <v>69196.728000000003</v>
      </c>
      <c r="Y814" s="51">
        <f t="shared" si="285"/>
        <v>196.72800000000299</v>
      </c>
      <c r="Z814" s="52">
        <f t="shared" si="278"/>
        <v>-62.981759525939999</v>
      </c>
      <c r="AA814" s="52">
        <f t="shared" si="279"/>
        <v>-0.50605584040080798</v>
      </c>
      <c r="AB814" s="48">
        <f t="shared" si="280"/>
        <v>39.497164118946998</v>
      </c>
      <c r="AC814" s="48"/>
      <c r="AD814" s="48"/>
    </row>
    <row r="815" spans="1:30" x14ac:dyDescent="0.3">
      <c r="A815" s="10">
        <v>467345</v>
      </c>
      <c r="B815" s="10">
        <v>3139.038</v>
      </c>
      <c r="C815" s="10" t="s">
        <v>437</v>
      </c>
      <c r="D815" s="10" t="s">
        <v>1510</v>
      </c>
      <c r="E815" s="10">
        <v>130</v>
      </c>
      <c r="F815" s="12">
        <f t="shared" si="272"/>
        <v>135.5</v>
      </c>
      <c r="H815" s="13">
        <f t="shared" si="269"/>
        <v>39.453319444444404</v>
      </c>
      <c r="I815" s="14">
        <f t="shared" si="270"/>
        <v>52.6161888888889</v>
      </c>
      <c r="J815" s="29">
        <f t="shared" si="268"/>
        <v>0.45331944444440397</v>
      </c>
      <c r="K815" s="25">
        <f t="shared" si="271"/>
        <v>5832107.7518613199</v>
      </c>
      <c r="L815" s="14">
        <f t="shared" si="273"/>
        <v>530704.23664033005</v>
      </c>
      <c r="M815" s="14">
        <f t="shared" si="286"/>
        <v>-3754.1614301698201</v>
      </c>
      <c r="N815" s="14">
        <f t="shared" si="287"/>
        <v>1227.4085263740201</v>
      </c>
      <c r="O815" s="25">
        <f t="shared" si="274"/>
        <v>162.27484400790101</v>
      </c>
      <c r="P815" s="14">
        <f t="shared" si="288"/>
        <v>3949.7164118946998</v>
      </c>
      <c r="Q815" s="25">
        <f t="shared" si="281"/>
        <v>130.144856531627</v>
      </c>
      <c r="R815" s="14">
        <f t="shared" si="289"/>
        <v>1.8882624026599899</v>
      </c>
      <c r="S815" s="27">
        <f t="shared" si="282"/>
        <v>163.32454000000001</v>
      </c>
      <c r="T815" s="27">
        <f t="shared" si="283"/>
        <v>1.89669666666667</v>
      </c>
      <c r="U815" s="16">
        <f t="shared" si="275"/>
        <v>-1.0496959920990001</v>
      </c>
      <c r="V815" s="16">
        <f t="shared" si="276"/>
        <v>-8.4342640066801308E-3</v>
      </c>
      <c r="W815" s="56">
        <f t="shared" si="277"/>
        <v>58396.807999999997</v>
      </c>
      <c r="X815" s="51">
        <f t="shared" si="284"/>
        <v>69196.808000000005</v>
      </c>
      <c r="Y815" s="51">
        <f t="shared" si="285"/>
        <v>196.80800000000499</v>
      </c>
      <c r="Z815" s="52">
        <f t="shared" si="278"/>
        <v>-62.981759525939999</v>
      </c>
      <c r="AA815" s="52">
        <f t="shared" si="279"/>
        <v>-0.50605584040080798</v>
      </c>
      <c r="AB815" s="48">
        <f t="shared" si="280"/>
        <v>39.497164118946998</v>
      </c>
      <c r="AC815" s="48"/>
      <c r="AD815" s="48"/>
    </row>
    <row r="816" spans="1:30" x14ac:dyDescent="0.3">
      <c r="A816" s="10">
        <v>467363</v>
      </c>
      <c r="B816" s="10">
        <v>3139.1579999999999</v>
      </c>
      <c r="C816" s="10" t="s">
        <v>7</v>
      </c>
      <c r="D816" s="10" t="s">
        <v>1511</v>
      </c>
      <c r="E816" s="10">
        <v>129</v>
      </c>
      <c r="F816" s="12">
        <f t="shared" si="272"/>
        <v>134.5</v>
      </c>
      <c r="H816" s="13">
        <f t="shared" si="269"/>
        <v>39.453233333333301</v>
      </c>
      <c r="I816" s="14">
        <f t="shared" si="270"/>
        <v>52.616313888888897</v>
      </c>
      <c r="J816" s="29">
        <f t="shared" si="268"/>
        <v>0.45323333333330101</v>
      </c>
      <c r="K816" s="25">
        <f t="shared" si="271"/>
        <v>5832121.6251983903</v>
      </c>
      <c r="L816" s="14">
        <f t="shared" si="273"/>
        <v>530698.31676035002</v>
      </c>
      <c r="M816" s="14">
        <f t="shared" si="286"/>
        <v>-3740.2880930993701</v>
      </c>
      <c r="N816" s="14">
        <f t="shared" si="287"/>
        <v>1221.4886463939899</v>
      </c>
      <c r="O816" s="25">
        <f t="shared" si="274"/>
        <v>162.29400022185001</v>
      </c>
      <c r="P816" s="14">
        <f t="shared" si="288"/>
        <v>3934.6905256513301</v>
      </c>
      <c r="Q816" s="25">
        <f t="shared" si="281"/>
        <v>129.15416041469501</v>
      </c>
      <c r="R816" s="14">
        <f t="shared" si="289"/>
        <v>1.8810419124789199</v>
      </c>
      <c r="S816" s="27">
        <f t="shared" si="282"/>
        <v>163.32454000000001</v>
      </c>
      <c r="T816" s="27">
        <f t="shared" si="283"/>
        <v>1.89669666666667</v>
      </c>
      <c r="U816" s="16">
        <f t="shared" si="275"/>
        <v>-1.0305397781500001</v>
      </c>
      <c r="V816" s="16">
        <f t="shared" si="276"/>
        <v>-1.56547541877501E-2</v>
      </c>
      <c r="W816" s="56">
        <f t="shared" si="277"/>
        <v>58396.928</v>
      </c>
      <c r="X816" s="51">
        <f t="shared" si="284"/>
        <v>69196.928</v>
      </c>
      <c r="Y816" s="51">
        <f t="shared" si="285"/>
        <v>196.928</v>
      </c>
      <c r="Z816" s="52">
        <f t="shared" si="278"/>
        <v>-61.832386689000003</v>
      </c>
      <c r="AA816" s="52">
        <f t="shared" si="279"/>
        <v>-0.93928525126500595</v>
      </c>
      <c r="AB816" s="48">
        <f t="shared" si="280"/>
        <v>39.346905256513303</v>
      </c>
      <c r="AC816" s="48"/>
      <c r="AD816" s="48"/>
    </row>
    <row r="817" spans="1:30" x14ac:dyDescent="0.3">
      <c r="A817" s="10">
        <v>467427</v>
      </c>
      <c r="B817" s="10">
        <v>3139.598</v>
      </c>
      <c r="C817" s="10" t="s">
        <v>1512</v>
      </c>
      <c r="D817" s="10" t="s">
        <v>1513</v>
      </c>
      <c r="E817" s="10">
        <v>127</v>
      </c>
      <c r="F817" s="12">
        <f t="shared" si="272"/>
        <v>132.5</v>
      </c>
      <c r="H817" s="13">
        <f t="shared" si="269"/>
        <v>39.453080555555601</v>
      </c>
      <c r="I817" s="14">
        <f t="shared" si="270"/>
        <v>52.616569444444401</v>
      </c>
      <c r="J817" s="29">
        <f t="shared" si="268"/>
        <v>0.45308055555560101</v>
      </c>
      <c r="K817" s="25">
        <f t="shared" si="271"/>
        <v>5832149.9983920697</v>
      </c>
      <c r="L817" s="14">
        <f t="shared" si="273"/>
        <v>530687.79020778602</v>
      </c>
      <c r="M817" s="14">
        <f t="shared" si="286"/>
        <v>-3711.91489941999</v>
      </c>
      <c r="N817" s="14">
        <f t="shared" si="287"/>
        <v>1210.96209382999</v>
      </c>
      <c r="O817" s="25">
        <f t="shared" si="274"/>
        <v>162.311584145501</v>
      </c>
      <c r="P817" s="14">
        <f t="shared" si="288"/>
        <v>3904.4514868582</v>
      </c>
      <c r="Q817" s="25">
        <f t="shared" si="281"/>
        <v>127.17277663966399</v>
      </c>
      <c r="R817" s="14">
        <f t="shared" si="289"/>
        <v>1.86652398170298</v>
      </c>
      <c r="S817" s="27">
        <f t="shared" si="282"/>
        <v>163.32454000000001</v>
      </c>
      <c r="T817" s="27">
        <f t="shared" si="283"/>
        <v>1.89669666666667</v>
      </c>
      <c r="U817" s="16">
        <f t="shared" si="275"/>
        <v>-1.01295585449901</v>
      </c>
      <c r="V817" s="16">
        <f t="shared" si="276"/>
        <v>-3.0172684963690102E-2</v>
      </c>
      <c r="W817" s="56">
        <f t="shared" si="277"/>
        <v>58397.368000000002</v>
      </c>
      <c r="X817" s="51">
        <f t="shared" si="284"/>
        <v>69197.368000000002</v>
      </c>
      <c r="Y817" s="51">
        <f t="shared" si="285"/>
        <v>197.36800000000201</v>
      </c>
      <c r="Z817" s="52">
        <f t="shared" si="278"/>
        <v>-60.777351269940603</v>
      </c>
      <c r="AA817" s="52">
        <f t="shared" si="279"/>
        <v>-1.81036109782141</v>
      </c>
      <c r="AB817" s="48">
        <f t="shared" si="280"/>
        <v>39.044514868581999</v>
      </c>
      <c r="AC817" s="48"/>
      <c r="AD817" s="48"/>
    </row>
    <row r="818" spans="1:30" x14ac:dyDescent="0.3">
      <c r="A818" s="10">
        <v>467439</v>
      </c>
      <c r="B818" s="10">
        <v>3139.6779999999999</v>
      </c>
      <c r="C818" s="10" t="s">
        <v>1514</v>
      </c>
      <c r="D818" s="10" t="s">
        <v>1515</v>
      </c>
      <c r="E818" s="10">
        <v>127</v>
      </c>
      <c r="F818" s="12">
        <f t="shared" si="272"/>
        <v>132.5</v>
      </c>
      <c r="H818" s="13">
        <f t="shared" si="269"/>
        <v>39.453063888888899</v>
      </c>
      <c r="I818" s="14">
        <f t="shared" si="270"/>
        <v>52.616636111111099</v>
      </c>
      <c r="J818" s="29">
        <f t="shared" si="268"/>
        <v>0.45306388888889898</v>
      </c>
      <c r="K818" s="25">
        <f t="shared" si="271"/>
        <v>5832157.4099668004</v>
      </c>
      <c r="L818" s="14">
        <f t="shared" si="273"/>
        <v>530686.61474303703</v>
      </c>
      <c r="M818" s="14">
        <f t="shared" si="286"/>
        <v>-3704.5033246893399</v>
      </c>
      <c r="N818" s="14">
        <f t="shared" si="287"/>
        <v>1209.786629081</v>
      </c>
      <c r="O818" s="25">
        <f t="shared" si="274"/>
        <v>162.29421779568801</v>
      </c>
      <c r="P818" s="14">
        <f t="shared" si="288"/>
        <v>3897.0410019061301</v>
      </c>
      <c r="Q818" s="25">
        <f t="shared" si="281"/>
        <v>127.177316886377</v>
      </c>
      <c r="R818" s="14">
        <f t="shared" si="289"/>
        <v>1.8701413500081101</v>
      </c>
      <c r="S818" s="27">
        <f t="shared" si="282"/>
        <v>163.32454000000001</v>
      </c>
      <c r="T818" s="27">
        <f t="shared" si="283"/>
        <v>1.89669666666667</v>
      </c>
      <c r="U818" s="16">
        <f t="shared" si="275"/>
        <v>-1.0303222043119999</v>
      </c>
      <c r="V818" s="16">
        <f t="shared" si="276"/>
        <v>-2.65553166585599E-2</v>
      </c>
      <c r="W818" s="56">
        <f t="shared" si="277"/>
        <v>58397.447999999997</v>
      </c>
      <c r="X818" s="51">
        <f t="shared" si="284"/>
        <v>69197.448000000004</v>
      </c>
      <c r="Y818" s="51">
        <f t="shared" si="285"/>
        <v>197.44800000000399</v>
      </c>
      <c r="Z818" s="52">
        <f t="shared" si="278"/>
        <v>-61.819332258720003</v>
      </c>
      <c r="AA818" s="52">
        <f t="shared" si="279"/>
        <v>-1.5933189995135899</v>
      </c>
      <c r="AB818" s="48">
        <f t="shared" si="280"/>
        <v>38.970410019061298</v>
      </c>
      <c r="AC818" s="48"/>
      <c r="AD818" s="48"/>
    </row>
    <row r="819" spans="1:30" x14ac:dyDescent="0.3">
      <c r="A819" s="10">
        <v>467457</v>
      </c>
      <c r="B819" s="10">
        <v>3139.7979999999998</v>
      </c>
      <c r="C819" s="10" t="s">
        <v>142</v>
      </c>
      <c r="D819" s="10" t="s">
        <v>1516</v>
      </c>
      <c r="E819" s="10">
        <v>126</v>
      </c>
      <c r="F819" s="12">
        <f t="shared" si="272"/>
        <v>131.5</v>
      </c>
      <c r="H819" s="13">
        <f t="shared" si="269"/>
        <v>39.453013888888897</v>
      </c>
      <c r="I819" s="14">
        <f t="shared" si="270"/>
        <v>52.616700000000002</v>
      </c>
      <c r="J819" s="29">
        <f t="shared" si="268"/>
        <v>0.45301388888889699</v>
      </c>
      <c r="K819" s="25">
        <f t="shared" si="271"/>
        <v>5832164.4982459201</v>
      </c>
      <c r="L819" s="14">
        <f t="shared" si="273"/>
        <v>530683.18352882995</v>
      </c>
      <c r="M819" s="14">
        <f t="shared" si="286"/>
        <v>-3697.4150455696499</v>
      </c>
      <c r="N819" s="14">
        <f t="shared" si="287"/>
        <v>1206.3554148739199</v>
      </c>
      <c r="O819" s="25">
        <f t="shared" si="274"/>
        <v>162.309851640273</v>
      </c>
      <c r="P819" s="14">
        <f t="shared" si="288"/>
        <v>3889.2378952952299</v>
      </c>
      <c r="Q819" s="25">
        <f t="shared" si="281"/>
        <v>126.18208836095199</v>
      </c>
      <c r="R819" s="14">
        <f t="shared" si="289"/>
        <v>1.8592254442885401</v>
      </c>
      <c r="S819" s="27">
        <f t="shared" si="282"/>
        <v>163.32454000000001</v>
      </c>
      <c r="T819" s="27">
        <f t="shared" si="283"/>
        <v>1.89669666666667</v>
      </c>
      <c r="U819" s="16">
        <f t="shared" si="275"/>
        <v>-1.01468835972702</v>
      </c>
      <c r="V819" s="16">
        <f t="shared" si="276"/>
        <v>-3.7471222378129901E-2</v>
      </c>
      <c r="W819" s="56">
        <f t="shared" si="277"/>
        <v>58397.567999999999</v>
      </c>
      <c r="X819" s="51">
        <f t="shared" si="284"/>
        <v>69197.567999999999</v>
      </c>
      <c r="Y819" s="51">
        <f t="shared" si="285"/>
        <v>197.56799999999899</v>
      </c>
      <c r="Z819" s="52">
        <f t="shared" si="278"/>
        <v>-60.881301583621202</v>
      </c>
      <c r="AA819" s="52">
        <f t="shared" si="279"/>
        <v>-2.2482733426877899</v>
      </c>
      <c r="AB819" s="48">
        <f t="shared" si="280"/>
        <v>38.892378952952299</v>
      </c>
      <c r="AC819" s="48"/>
      <c r="AD819" s="48"/>
    </row>
    <row r="820" spans="1:30" x14ac:dyDescent="0.3">
      <c r="A820" s="10">
        <v>467469</v>
      </c>
      <c r="B820" s="10">
        <v>3139.8780000000002</v>
      </c>
      <c r="C820" s="10" t="s">
        <v>1517</v>
      </c>
      <c r="D820" s="10" t="s">
        <v>1518</v>
      </c>
      <c r="E820" s="10">
        <v>125</v>
      </c>
      <c r="F820" s="12">
        <f t="shared" si="272"/>
        <v>130.5</v>
      </c>
      <c r="H820" s="13">
        <f t="shared" si="269"/>
        <v>39.452975000000002</v>
      </c>
      <c r="I820" s="14">
        <f t="shared" si="270"/>
        <v>52.616786111111097</v>
      </c>
      <c r="J820" s="29">
        <f t="shared" si="268"/>
        <v>0.45297500000000201</v>
      </c>
      <c r="K820" s="25">
        <f t="shared" si="271"/>
        <v>5832174.0641444502</v>
      </c>
      <c r="L820" s="14">
        <f t="shared" si="273"/>
        <v>530680.48935340403</v>
      </c>
      <c r="M820" s="14">
        <f t="shared" si="286"/>
        <v>-3687.8491470394601</v>
      </c>
      <c r="N820" s="14">
        <f t="shared" si="287"/>
        <v>1203.6612394480001</v>
      </c>
      <c r="O820" s="25">
        <f t="shared" si="274"/>
        <v>162.30385762536901</v>
      </c>
      <c r="P820" s="14">
        <f t="shared" si="288"/>
        <v>3879.3081484549798</v>
      </c>
      <c r="Q820" s="25">
        <f t="shared" si="281"/>
        <v>125.18814641346</v>
      </c>
      <c r="R820" s="14">
        <f t="shared" si="289"/>
        <v>1.8492983014905899</v>
      </c>
      <c r="S820" s="27">
        <f t="shared" si="282"/>
        <v>163.32454000000001</v>
      </c>
      <c r="T820" s="27">
        <f t="shared" si="283"/>
        <v>1.89669666666667</v>
      </c>
      <c r="U820" s="16">
        <f t="shared" si="275"/>
        <v>-1.0206823746310101</v>
      </c>
      <c r="V820" s="16">
        <f t="shared" si="276"/>
        <v>-4.73983651760801E-2</v>
      </c>
      <c r="W820" s="56">
        <f t="shared" si="277"/>
        <v>58397.648000000001</v>
      </c>
      <c r="X820" s="51">
        <f t="shared" si="284"/>
        <v>69197.648000000001</v>
      </c>
      <c r="Y820" s="51">
        <f t="shared" si="285"/>
        <v>197.64800000000099</v>
      </c>
      <c r="Z820" s="52">
        <f t="shared" si="278"/>
        <v>-61.2409424778606</v>
      </c>
      <c r="AA820" s="52">
        <f t="shared" si="279"/>
        <v>-2.84390191056481</v>
      </c>
      <c r="AB820" s="48">
        <f t="shared" si="280"/>
        <v>38.793081484549802</v>
      </c>
      <c r="AC820" s="48"/>
      <c r="AD820" s="48"/>
    </row>
    <row r="821" spans="1:30" x14ac:dyDescent="0.3">
      <c r="A821" s="10">
        <v>467481</v>
      </c>
      <c r="B821" s="10">
        <v>3139.9580000000001</v>
      </c>
      <c r="C821" s="10" t="s">
        <v>1519</v>
      </c>
      <c r="D821" s="10" t="s">
        <v>1520</v>
      </c>
      <c r="E821" s="10">
        <v>125</v>
      </c>
      <c r="F821" s="12">
        <f t="shared" si="272"/>
        <v>130.5</v>
      </c>
      <c r="H821" s="13">
        <f t="shared" si="269"/>
        <v>39.452955555555597</v>
      </c>
      <c r="I821" s="14">
        <f t="shared" si="270"/>
        <v>52.616852777777801</v>
      </c>
      <c r="J821" s="29">
        <f t="shared" si="268"/>
        <v>0.45295555555559702</v>
      </c>
      <c r="K821" s="25">
        <f t="shared" si="271"/>
        <v>5832181.4745392799</v>
      </c>
      <c r="L821" s="14">
        <f t="shared" si="273"/>
        <v>530679.12576435599</v>
      </c>
      <c r="M821" s="14">
        <f t="shared" si="286"/>
        <v>-3680.43875220976</v>
      </c>
      <c r="N821" s="14">
        <f t="shared" si="287"/>
        <v>1202.2976503999701</v>
      </c>
      <c r="O821" s="25">
        <f t="shared" si="274"/>
        <v>162.289015355206</v>
      </c>
      <c r="P821" s="14">
        <f t="shared" si="288"/>
        <v>3871.8405247278201</v>
      </c>
      <c r="Q821" s="25">
        <f t="shared" si="281"/>
        <v>125.192692142475</v>
      </c>
      <c r="R821" s="14">
        <f t="shared" si="289"/>
        <v>1.85293359136197</v>
      </c>
      <c r="S821" s="27">
        <f t="shared" si="282"/>
        <v>163.32454000000001</v>
      </c>
      <c r="T821" s="27">
        <f t="shared" si="283"/>
        <v>1.89669666666667</v>
      </c>
      <c r="U821" s="16">
        <f t="shared" si="275"/>
        <v>-1.0355246447940101</v>
      </c>
      <c r="V821" s="16">
        <f t="shared" si="276"/>
        <v>-4.37630753047E-2</v>
      </c>
      <c r="W821" s="56">
        <f t="shared" si="277"/>
        <v>58397.728000000003</v>
      </c>
      <c r="X821" s="51">
        <f t="shared" si="284"/>
        <v>69197.728000000003</v>
      </c>
      <c r="Y821" s="51">
        <f t="shared" si="285"/>
        <v>197.72800000000299</v>
      </c>
      <c r="Z821" s="52">
        <f t="shared" si="278"/>
        <v>-62.131478687640602</v>
      </c>
      <c r="AA821" s="52">
        <f t="shared" si="279"/>
        <v>-2.6257845182819999</v>
      </c>
      <c r="AB821" s="48">
        <f t="shared" si="280"/>
        <v>38.718405247278199</v>
      </c>
      <c r="AC821" s="48"/>
      <c r="AD821" s="48"/>
    </row>
    <row r="822" spans="1:30" x14ac:dyDescent="0.3">
      <c r="A822" s="10">
        <v>467493</v>
      </c>
      <c r="B822" s="10">
        <v>3140.038</v>
      </c>
      <c r="C822" s="10" t="s">
        <v>436</v>
      </c>
      <c r="D822" s="10" t="s">
        <v>1521</v>
      </c>
      <c r="E822" s="10">
        <v>125</v>
      </c>
      <c r="F822" s="12">
        <f t="shared" si="272"/>
        <v>130.5</v>
      </c>
      <c r="H822" s="13">
        <f t="shared" si="269"/>
        <v>39.452911111111099</v>
      </c>
      <c r="I822" s="14">
        <f t="shared" si="270"/>
        <v>52.616916666666697</v>
      </c>
      <c r="J822" s="29">
        <f t="shared" si="268"/>
        <v>0.452911111111099</v>
      </c>
      <c r="K822" s="25">
        <f t="shared" si="271"/>
        <v>5832188.5651873099</v>
      </c>
      <c r="L822" s="14">
        <f t="shared" si="273"/>
        <v>530676.07085805002</v>
      </c>
      <c r="M822" s="14">
        <f t="shared" si="286"/>
        <v>-3673.34810417983</v>
      </c>
      <c r="N822" s="14">
        <f t="shared" si="287"/>
        <v>1199.24274409399</v>
      </c>
      <c r="O822" s="25">
        <f t="shared" si="274"/>
        <v>162.299425398675</v>
      </c>
      <c r="P822" s="14">
        <f t="shared" si="288"/>
        <v>3864.1518414451102</v>
      </c>
      <c r="Q822" s="25">
        <f t="shared" si="281"/>
        <v>125.19736328514</v>
      </c>
      <c r="R822" s="14">
        <f t="shared" si="289"/>
        <v>1.85669104734668</v>
      </c>
      <c r="S822" s="27">
        <f t="shared" si="282"/>
        <v>163.32454000000001</v>
      </c>
      <c r="T822" s="27">
        <f t="shared" si="283"/>
        <v>1.89669666666667</v>
      </c>
      <c r="U822" s="16">
        <f t="shared" si="275"/>
        <v>-1.0251146013250101</v>
      </c>
      <c r="V822" s="16">
        <f t="shared" si="276"/>
        <v>-4.0005619319989999E-2</v>
      </c>
      <c r="W822" s="56">
        <f t="shared" si="277"/>
        <v>58397.807999999997</v>
      </c>
      <c r="X822" s="51">
        <f t="shared" si="284"/>
        <v>69197.808000000005</v>
      </c>
      <c r="Y822" s="51">
        <f t="shared" si="285"/>
        <v>197.80800000000499</v>
      </c>
      <c r="Z822" s="52">
        <f t="shared" si="278"/>
        <v>-61.5068760795006</v>
      </c>
      <c r="AA822" s="52">
        <f t="shared" si="279"/>
        <v>-2.4003371591993998</v>
      </c>
      <c r="AB822" s="48">
        <f t="shared" si="280"/>
        <v>38.641518414451099</v>
      </c>
      <c r="AC822" s="48"/>
      <c r="AD822" s="48"/>
    </row>
    <row r="823" spans="1:30" x14ac:dyDescent="0.3">
      <c r="A823" s="10">
        <v>467505</v>
      </c>
      <c r="B823" s="10">
        <v>3140.1179999999999</v>
      </c>
      <c r="C823" s="10" t="s">
        <v>6</v>
      </c>
      <c r="D823" s="10" t="s">
        <v>1522</v>
      </c>
      <c r="E823" s="10">
        <v>124</v>
      </c>
      <c r="F823" s="12">
        <f t="shared" si="272"/>
        <v>129.5</v>
      </c>
      <c r="H823" s="13">
        <f t="shared" si="269"/>
        <v>39.452866666666701</v>
      </c>
      <c r="I823" s="14">
        <f t="shared" si="270"/>
        <v>52.616983333333302</v>
      </c>
      <c r="J823" s="29">
        <f t="shared" si="268"/>
        <v>0.452866666666701</v>
      </c>
      <c r="K823" s="25">
        <f t="shared" si="271"/>
        <v>5832195.9649484605</v>
      </c>
      <c r="L823" s="14">
        <f t="shared" si="273"/>
        <v>530673.01401906298</v>
      </c>
      <c r="M823" s="14">
        <f t="shared" si="286"/>
        <v>-3665.9483430292398</v>
      </c>
      <c r="N823" s="14">
        <f t="shared" si="287"/>
        <v>1196.18590510695</v>
      </c>
      <c r="O823" s="25">
        <f t="shared" si="274"/>
        <v>162.30847964677699</v>
      </c>
      <c r="P823" s="14">
        <f t="shared" si="288"/>
        <v>3856.1688206476902</v>
      </c>
      <c r="Q823" s="25">
        <f t="shared" si="281"/>
        <v>124.202203422783</v>
      </c>
      <c r="R823" s="14">
        <f t="shared" si="289"/>
        <v>1.8457420747473701</v>
      </c>
      <c r="S823" s="27">
        <f t="shared" si="282"/>
        <v>163.32454000000001</v>
      </c>
      <c r="T823" s="27">
        <f t="shared" si="283"/>
        <v>1.89669666666667</v>
      </c>
      <c r="U823" s="16">
        <f t="shared" si="275"/>
        <v>-1.0160603532230299</v>
      </c>
      <c r="V823" s="16">
        <f t="shared" si="276"/>
        <v>-5.0954591919299998E-2</v>
      </c>
      <c r="W823" s="56">
        <f t="shared" si="277"/>
        <v>58397.887999999999</v>
      </c>
      <c r="X823" s="51">
        <f t="shared" si="284"/>
        <v>69197.888000000006</v>
      </c>
      <c r="Y823" s="51">
        <f t="shared" si="285"/>
        <v>197.888000000006</v>
      </c>
      <c r="Z823" s="52">
        <f t="shared" si="278"/>
        <v>-60.963621193381798</v>
      </c>
      <c r="AA823" s="52">
        <f t="shared" si="279"/>
        <v>-3.057275515158</v>
      </c>
      <c r="AB823" s="48">
        <f t="shared" si="280"/>
        <v>38.561688206476902</v>
      </c>
      <c r="AC823" s="48">
        <f>19*3600+15*60+26.068</f>
        <v>69326.067999999999</v>
      </c>
      <c r="AD823" s="48">
        <f>AC823-X823</f>
        <v>128.17999999999299</v>
      </c>
    </row>
    <row r="824" spans="1:30" x14ac:dyDescent="0.3">
      <c r="A824" s="10">
        <v>467511</v>
      </c>
      <c r="B824" s="10">
        <v>3140.1579999999999</v>
      </c>
      <c r="C824" s="10" t="s">
        <v>6</v>
      </c>
      <c r="D824" s="10" t="s">
        <v>1522</v>
      </c>
      <c r="E824" s="10">
        <v>124</v>
      </c>
      <c r="F824" s="12">
        <f t="shared" si="272"/>
        <v>129.5</v>
      </c>
      <c r="H824" s="13">
        <f t="shared" si="269"/>
        <v>39.452866666666701</v>
      </c>
      <c r="I824" s="14">
        <f t="shared" si="270"/>
        <v>52.616983333333302</v>
      </c>
      <c r="J824" s="29">
        <f t="shared" ref="J824:J887" si="290">H824-39</f>
        <v>0.452866666666701</v>
      </c>
      <c r="K824" s="25">
        <f t="shared" si="271"/>
        <v>5832195.9649484605</v>
      </c>
      <c r="L824" s="14">
        <f t="shared" si="273"/>
        <v>530673.01401906298</v>
      </c>
      <c r="M824" s="14">
        <f t="shared" si="286"/>
        <v>-3665.9483430292398</v>
      </c>
      <c r="N824" s="14">
        <f t="shared" si="287"/>
        <v>1196.18590510695</v>
      </c>
      <c r="O824" s="25">
        <f t="shared" si="274"/>
        <v>162.30847964677699</v>
      </c>
      <c r="P824" s="14">
        <f t="shared" si="288"/>
        <v>3856.1688206476902</v>
      </c>
      <c r="Q824" s="25">
        <f t="shared" si="281"/>
        <v>124.202203422783</v>
      </c>
      <c r="R824" s="14">
        <f t="shared" si="289"/>
        <v>1.8457420747473701</v>
      </c>
      <c r="S824" s="27">
        <f t="shared" si="282"/>
        <v>163.32454000000001</v>
      </c>
      <c r="T824" s="27">
        <f t="shared" si="283"/>
        <v>1.89669666666667</v>
      </c>
      <c r="U824" s="16">
        <f t="shared" si="275"/>
        <v>-1.0160603532230299</v>
      </c>
      <c r="V824" s="16">
        <f t="shared" si="276"/>
        <v>-5.0954591919299998E-2</v>
      </c>
      <c r="W824" s="56">
        <f t="shared" si="277"/>
        <v>58397.928</v>
      </c>
      <c r="X824" s="51">
        <f t="shared" si="284"/>
        <v>69197.928</v>
      </c>
      <c r="Y824" s="51">
        <f t="shared" si="285"/>
        <v>197.928</v>
      </c>
      <c r="Z824" s="52">
        <f t="shared" si="278"/>
        <v>-60.963621193381798</v>
      </c>
      <c r="AA824" s="52">
        <f t="shared" si="279"/>
        <v>-3.057275515158</v>
      </c>
      <c r="AB824" s="48">
        <f t="shared" si="280"/>
        <v>38.561688206476902</v>
      </c>
      <c r="AC824" s="48"/>
      <c r="AD824" s="48"/>
    </row>
    <row r="825" spans="1:30" x14ac:dyDescent="0.3">
      <c r="A825" s="10">
        <v>467523</v>
      </c>
      <c r="B825" s="10">
        <v>3140.2379999999998</v>
      </c>
      <c r="C825" s="10" t="s">
        <v>6</v>
      </c>
      <c r="D825" s="10" t="s">
        <v>1522</v>
      </c>
      <c r="E825" s="10">
        <v>124</v>
      </c>
      <c r="F825" s="12">
        <f t="shared" si="272"/>
        <v>129.5</v>
      </c>
      <c r="H825" s="13">
        <f t="shared" si="269"/>
        <v>39.452866666666701</v>
      </c>
      <c r="I825" s="14">
        <f t="shared" si="270"/>
        <v>52.616983333333302</v>
      </c>
      <c r="J825" s="29">
        <f t="shared" si="290"/>
        <v>0.452866666666701</v>
      </c>
      <c r="K825" s="25">
        <f t="shared" si="271"/>
        <v>5832195.9649484605</v>
      </c>
      <c r="L825" s="14">
        <f t="shared" si="273"/>
        <v>530673.01401906298</v>
      </c>
      <c r="M825" s="14">
        <f t="shared" si="286"/>
        <v>-3665.9483430292398</v>
      </c>
      <c r="N825" s="14">
        <f t="shared" si="287"/>
        <v>1196.18590510695</v>
      </c>
      <c r="O825" s="25">
        <f t="shared" si="274"/>
        <v>162.30847964677699</v>
      </c>
      <c r="P825" s="14">
        <f t="shared" si="288"/>
        <v>3856.1688206476902</v>
      </c>
      <c r="Q825" s="25">
        <f t="shared" si="281"/>
        <v>124.202203422783</v>
      </c>
      <c r="R825" s="14">
        <f t="shared" si="289"/>
        <v>1.8457420747473701</v>
      </c>
      <c r="S825" s="27">
        <f t="shared" si="282"/>
        <v>163.32454000000001</v>
      </c>
      <c r="T825" s="27">
        <f t="shared" si="283"/>
        <v>1.89669666666667</v>
      </c>
      <c r="U825" s="16">
        <f t="shared" si="275"/>
        <v>-1.0160603532230299</v>
      </c>
      <c r="V825" s="16">
        <f t="shared" si="276"/>
        <v>-5.0954591919299998E-2</v>
      </c>
      <c r="W825" s="56">
        <f t="shared" si="277"/>
        <v>58398.008000000002</v>
      </c>
      <c r="X825" s="51">
        <f t="shared" si="284"/>
        <v>69198.008000000002</v>
      </c>
      <c r="Y825" s="51">
        <f t="shared" si="285"/>
        <v>198.008000000002</v>
      </c>
      <c r="Z825" s="52">
        <f t="shared" si="278"/>
        <v>-60.963621193381798</v>
      </c>
      <c r="AA825" s="52">
        <f t="shared" si="279"/>
        <v>-3.057275515158</v>
      </c>
      <c r="AB825" s="48">
        <f t="shared" si="280"/>
        <v>38.561688206476902</v>
      </c>
      <c r="AC825" s="48"/>
      <c r="AD825" s="48"/>
    </row>
    <row r="826" spans="1:30" x14ac:dyDescent="0.3">
      <c r="A826" s="10">
        <v>467535</v>
      </c>
      <c r="B826" s="10">
        <v>3140.3180000000002</v>
      </c>
      <c r="C826" s="10" t="s">
        <v>81</v>
      </c>
      <c r="D826" s="10" t="s">
        <v>1523</v>
      </c>
      <c r="E826" s="10">
        <v>123</v>
      </c>
      <c r="F826" s="12">
        <f t="shared" si="272"/>
        <v>128.5</v>
      </c>
      <c r="H826" s="13">
        <f t="shared" si="269"/>
        <v>39.452849999999998</v>
      </c>
      <c r="I826" s="14">
        <f t="shared" si="270"/>
        <v>52.617041666666701</v>
      </c>
      <c r="J826" s="29">
        <f t="shared" si="290"/>
        <v>0.45284999999999798</v>
      </c>
      <c r="K826" s="25">
        <f t="shared" si="271"/>
        <v>5832202.4491935996</v>
      </c>
      <c r="L826" s="14">
        <f t="shared" si="273"/>
        <v>530671.84441071702</v>
      </c>
      <c r="M826" s="14">
        <f t="shared" si="286"/>
        <v>-3659.4640978900702</v>
      </c>
      <c r="N826" s="14">
        <f t="shared" si="287"/>
        <v>1195.0162967609899</v>
      </c>
      <c r="O826" s="25">
        <f t="shared" si="274"/>
        <v>162.295091965328</v>
      </c>
      <c r="P826" s="14">
        <f t="shared" si="288"/>
        <v>3849.6417279106299</v>
      </c>
      <c r="Q826" s="25">
        <f t="shared" si="281"/>
        <v>123.20615338765499</v>
      </c>
      <c r="R826" s="14">
        <f t="shared" si="289"/>
        <v>1.83404035167207</v>
      </c>
      <c r="S826" s="27">
        <f t="shared" si="282"/>
        <v>163.32454000000001</v>
      </c>
      <c r="T826" s="27">
        <f t="shared" si="283"/>
        <v>1.89669666666667</v>
      </c>
      <c r="U826" s="16">
        <f t="shared" si="275"/>
        <v>-1.0294480346720101</v>
      </c>
      <c r="V826" s="16">
        <f t="shared" si="276"/>
        <v>-6.2656314994600004E-2</v>
      </c>
      <c r="W826" s="56">
        <f t="shared" si="277"/>
        <v>58398.088000000003</v>
      </c>
      <c r="X826" s="51">
        <f t="shared" si="284"/>
        <v>69198.088000000003</v>
      </c>
      <c r="Y826" s="51">
        <f t="shared" si="285"/>
        <v>198.08800000000301</v>
      </c>
      <c r="Z826" s="52">
        <f t="shared" si="278"/>
        <v>-61.766882080320599</v>
      </c>
      <c r="AA826" s="52">
        <f t="shared" si="279"/>
        <v>-3.7593788996759998</v>
      </c>
      <c r="AB826" s="48">
        <f t="shared" si="280"/>
        <v>38.496417279106304</v>
      </c>
      <c r="AC826" s="48"/>
      <c r="AD826" s="48"/>
    </row>
    <row r="827" spans="1:30" x14ac:dyDescent="0.3">
      <c r="A827" s="10">
        <v>467553</v>
      </c>
      <c r="B827" s="10">
        <v>3140.4380000000001</v>
      </c>
      <c r="C827" s="10" t="s">
        <v>435</v>
      </c>
      <c r="D827" s="10" t="s">
        <v>1524</v>
      </c>
      <c r="E827" s="10">
        <v>123</v>
      </c>
      <c r="F827" s="12">
        <f t="shared" si="272"/>
        <v>128.5</v>
      </c>
      <c r="H827" s="13">
        <f t="shared" si="269"/>
        <v>39.452763888888903</v>
      </c>
      <c r="I827" s="14">
        <f t="shared" si="270"/>
        <v>52.6171694444444</v>
      </c>
      <c r="J827" s="29">
        <f t="shared" si="290"/>
        <v>0.45276388888890301</v>
      </c>
      <c r="K827" s="25">
        <f t="shared" si="271"/>
        <v>5832216.6316823503</v>
      </c>
      <c r="L827" s="14">
        <f t="shared" si="273"/>
        <v>530665.92279255402</v>
      </c>
      <c r="M827" s="14">
        <f t="shared" si="286"/>
        <v>-3645.2816091394002</v>
      </c>
      <c r="N827" s="14">
        <f t="shared" si="287"/>
        <v>1189.09467859799</v>
      </c>
      <c r="O827" s="25">
        <f t="shared" si="274"/>
        <v>162.31341962403999</v>
      </c>
      <c r="P827" s="14">
        <f t="shared" si="288"/>
        <v>3834.32186502385</v>
      </c>
      <c r="Q827" s="25">
        <f t="shared" si="281"/>
        <v>123.21539814018701</v>
      </c>
      <c r="R827" s="14">
        <f t="shared" si="289"/>
        <v>1.8415089119130701</v>
      </c>
      <c r="S827" s="27">
        <f t="shared" si="282"/>
        <v>163.32454000000001</v>
      </c>
      <c r="T827" s="27">
        <f t="shared" si="283"/>
        <v>1.89669666666667</v>
      </c>
      <c r="U827" s="16">
        <f t="shared" si="275"/>
        <v>-1.01112037596002</v>
      </c>
      <c r="V827" s="16">
        <f t="shared" si="276"/>
        <v>-5.5187754753599903E-2</v>
      </c>
      <c r="W827" s="56">
        <f t="shared" si="277"/>
        <v>58398.207999999999</v>
      </c>
      <c r="X827" s="51">
        <f t="shared" si="284"/>
        <v>69198.207999999999</v>
      </c>
      <c r="Y827" s="51">
        <f t="shared" si="285"/>
        <v>198.207999999999</v>
      </c>
      <c r="Z827" s="52">
        <f t="shared" si="278"/>
        <v>-60.6672225576012</v>
      </c>
      <c r="AA827" s="52">
        <f t="shared" si="279"/>
        <v>-3.3112652852159901</v>
      </c>
      <c r="AB827" s="48">
        <f t="shared" si="280"/>
        <v>38.343218650238498</v>
      </c>
      <c r="AC827" s="48"/>
      <c r="AD827" s="48"/>
    </row>
    <row r="828" spans="1:30" x14ac:dyDescent="0.3">
      <c r="A828" s="10">
        <v>467565</v>
      </c>
      <c r="B828" s="10">
        <v>3140.518</v>
      </c>
      <c r="C828" s="10" t="s">
        <v>434</v>
      </c>
      <c r="D828" s="10" t="s">
        <v>1525</v>
      </c>
      <c r="E828" s="10">
        <v>123</v>
      </c>
      <c r="F828" s="12">
        <f t="shared" si="272"/>
        <v>128.5</v>
      </c>
      <c r="H828" s="13">
        <f t="shared" si="269"/>
        <v>39.452736111111101</v>
      </c>
      <c r="I828" s="14">
        <f t="shared" si="270"/>
        <v>52.617233333333303</v>
      </c>
      <c r="J828" s="29">
        <f t="shared" si="290"/>
        <v>0.45273611111110101</v>
      </c>
      <c r="K828" s="25">
        <f t="shared" si="271"/>
        <v>5832223.7294264901</v>
      </c>
      <c r="L828" s="14">
        <f t="shared" si="273"/>
        <v>530663.99676046404</v>
      </c>
      <c r="M828" s="14">
        <f t="shared" si="286"/>
        <v>-3638.1838649995598</v>
      </c>
      <c r="N828" s="14">
        <f t="shared" si="287"/>
        <v>1187.1686465080099</v>
      </c>
      <c r="O828" s="25">
        <f t="shared" si="274"/>
        <v>162.307879129577</v>
      </c>
      <c r="P828" s="14">
        <f t="shared" si="288"/>
        <v>3826.9767742690601</v>
      </c>
      <c r="Q828" s="25">
        <f t="shared" si="281"/>
        <v>123.219817451829</v>
      </c>
      <c r="R828" s="14">
        <f t="shared" si="289"/>
        <v>1.84511072686971</v>
      </c>
      <c r="S828" s="27">
        <f t="shared" si="282"/>
        <v>163.32454000000001</v>
      </c>
      <c r="T828" s="27">
        <f t="shared" si="283"/>
        <v>1.89669666666667</v>
      </c>
      <c r="U828" s="16">
        <f t="shared" si="275"/>
        <v>-1.01666087042301</v>
      </c>
      <c r="V828" s="16">
        <f t="shared" si="276"/>
        <v>-5.1585939796960002E-2</v>
      </c>
      <c r="W828" s="56">
        <f t="shared" si="277"/>
        <v>58398.288</v>
      </c>
      <c r="X828" s="51">
        <f t="shared" si="284"/>
        <v>69198.288</v>
      </c>
      <c r="Y828" s="51">
        <f t="shared" si="285"/>
        <v>198.28800000000001</v>
      </c>
      <c r="Z828" s="52">
        <f t="shared" si="278"/>
        <v>-60.999652225380601</v>
      </c>
      <c r="AA828" s="52">
        <f t="shared" si="279"/>
        <v>-3.0951563878176001</v>
      </c>
      <c r="AB828" s="48">
        <f t="shared" si="280"/>
        <v>38.269767742690597</v>
      </c>
      <c r="AC828" s="48"/>
      <c r="AD828" s="48"/>
    </row>
    <row r="829" spans="1:30" x14ac:dyDescent="0.3">
      <c r="A829" s="10">
        <v>467577</v>
      </c>
      <c r="B829" s="10">
        <v>3140.598</v>
      </c>
      <c r="C829" s="10" t="s">
        <v>434</v>
      </c>
      <c r="D829" s="10" t="s">
        <v>1525</v>
      </c>
      <c r="E829" s="10">
        <v>122</v>
      </c>
      <c r="F829" s="12">
        <f t="shared" si="272"/>
        <v>127.5</v>
      </c>
      <c r="H829" s="13">
        <f t="shared" si="269"/>
        <v>39.452736111111101</v>
      </c>
      <c r="I829" s="14">
        <f t="shared" si="270"/>
        <v>52.617233333333303</v>
      </c>
      <c r="J829" s="29">
        <f t="shared" si="290"/>
        <v>0.45273611111110101</v>
      </c>
      <c r="K829" s="25">
        <f t="shared" si="271"/>
        <v>5832223.7294264901</v>
      </c>
      <c r="L829" s="14">
        <f t="shared" si="273"/>
        <v>530663.99676046404</v>
      </c>
      <c r="M829" s="14">
        <f t="shared" si="286"/>
        <v>-3638.1838649995598</v>
      </c>
      <c r="N829" s="14">
        <f t="shared" si="287"/>
        <v>1187.1686465080099</v>
      </c>
      <c r="O829" s="25">
        <f t="shared" si="274"/>
        <v>162.307879129577</v>
      </c>
      <c r="P829" s="14">
        <f t="shared" si="288"/>
        <v>3826.9767742690601</v>
      </c>
      <c r="Q829" s="25">
        <f t="shared" si="281"/>
        <v>122.219817451829</v>
      </c>
      <c r="R829" s="14">
        <f t="shared" si="289"/>
        <v>1.8301314718911601</v>
      </c>
      <c r="S829" s="27">
        <f t="shared" si="282"/>
        <v>163.32454000000001</v>
      </c>
      <c r="T829" s="27">
        <f t="shared" si="283"/>
        <v>1.89669666666667</v>
      </c>
      <c r="U829" s="16">
        <f t="shared" si="275"/>
        <v>-1.01666087042301</v>
      </c>
      <c r="V829" s="16">
        <f t="shared" si="276"/>
        <v>-6.65651947755099E-2</v>
      </c>
      <c r="W829" s="56">
        <f t="shared" si="277"/>
        <v>58398.368000000002</v>
      </c>
      <c r="X829" s="51">
        <f t="shared" si="284"/>
        <v>69198.368000000002</v>
      </c>
      <c r="Y829" s="51">
        <f t="shared" si="285"/>
        <v>198.36800000000201</v>
      </c>
      <c r="Z829" s="52">
        <f t="shared" si="278"/>
        <v>-60.999652225380601</v>
      </c>
      <c r="AA829" s="52">
        <f t="shared" si="279"/>
        <v>-3.9939116865305899</v>
      </c>
      <c r="AB829" s="48">
        <f t="shared" si="280"/>
        <v>38.269767742690597</v>
      </c>
      <c r="AC829" s="48"/>
      <c r="AD829" s="48"/>
    </row>
    <row r="830" spans="1:30" x14ac:dyDescent="0.3">
      <c r="A830" s="10">
        <v>467589</v>
      </c>
      <c r="B830" s="10">
        <v>3140.6779999999999</v>
      </c>
      <c r="C830" s="10" t="s">
        <v>5</v>
      </c>
      <c r="D830" s="10" t="s">
        <v>1526</v>
      </c>
      <c r="E830" s="10">
        <v>122</v>
      </c>
      <c r="F830" s="12">
        <f t="shared" si="272"/>
        <v>127.5</v>
      </c>
      <c r="H830" s="13">
        <f t="shared" si="269"/>
        <v>39.452697222222199</v>
      </c>
      <c r="I830" s="14">
        <f t="shared" si="270"/>
        <v>52.6173</v>
      </c>
      <c r="J830" s="29">
        <f t="shared" si="290"/>
        <v>0.45269722222219899</v>
      </c>
      <c r="K830" s="25">
        <f t="shared" si="271"/>
        <v>5832231.1315578297</v>
      </c>
      <c r="L830" s="14">
        <f t="shared" si="273"/>
        <v>530661.316238345</v>
      </c>
      <c r="M830" s="14">
        <f t="shared" si="286"/>
        <v>-3630.7817336600201</v>
      </c>
      <c r="N830" s="14">
        <f t="shared" si="287"/>
        <v>1184.4881243889599</v>
      </c>
      <c r="O830" s="25">
        <f t="shared" si="274"/>
        <v>162.311660736975</v>
      </c>
      <c r="P830" s="14">
        <f t="shared" si="288"/>
        <v>3819.1082878464899</v>
      </c>
      <c r="Q830" s="25">
        <f t="shared" si="281"/>
        <v>122.22454227383</v>
      </c>
      <c r="R830" s="14">
        <f t="shared" si="289"/>
        <v>1.8339742878720799</v>
      </c>
      <c r="S830" s="27">
        <f t="shared" si="282"/>
        <v>163.32454000000001</v>
      </c>
      <c r="T830" s="27">
        <f t="shared" si="283"/>
        <v>1.89669666666667</v>
      </c>
      <c r="U830" s="16">
        <f t="shared" si="275"/>
        <v>-1.0128792630250101</v>
      </c>
      <c r="V830" s="16">
        <f t="shared" si="276"/>
        <v>-6.2722378794590097E-2</v>
      </c>
      <c r="W830" s="56">
        <f t="shared" si="277"/>
        <v>58398.447999999997</v>
      </c>
      <c r="X830" s="51">
        <f t="shared" si="284"/>
        <v>69198.448000000004</v>
      </c>
      <c r="Y830" s="51">
        <f t="shared" si="285"/>
        <v>198.44800000000399</v>
      </c>
      <c r="Z830" s="52">
        <f t="shared" si="278"/>
        <v>-60.772755781500599</v>
      </c>
      <c r="AA830" s="52">
        <f t="shared" si="279"/>
        <v>-3.7633427276754099</v>
      </c>
      <c r="AB830" s="48">
        <f t="shared" si="280"/>
        <v>38.191082878464897</v>
      </c>
      <c r="AC830" s="48"/>
      <c r="AD830" s="48"/>
    </row>
    <row r="831" spans="1:30" x14ac:dyDescent="0.3">
      <c r="A831" s="10">
        <v>467601</v>
      </c>
      <c r="B831" s="10">
        <v>3140.7579999999998</v>
      </c>
      <c r="C831" s="10" t="s">
        <v>433</v>
      </c>
      <c r="D831" s="10" t="s">
        <v>1527</v>
      </c>
      <c r="E831" s="10">
        <v>121</v>
      </c>
      <c r="F831" s="12">
        <f t="shared" si="272"/>
        <v>126.5</v>
      </c>
      <c r="H831" s="13">
        <f t="shared" si="269"/>
        <v>39.452655555555602</v>
      </c>
      <c r="I831" s="14">
        <f t="shared" si="270"/>
        <v>52.617363888888903</v>
      </c>
      <c r="J831" s="29">
        <f t="shared" si="290"/>
        <v>0.452655555555602</v>
      </c>
      <c r="K831" s="25">
        <f t="shared" si="271"/>
        <v>5832238.2233983995</v>
      </c>
      <c r="L831" s="14">
        <f t="shared" si="273"/>
        <v>530658.44952630706</v>
      </c>
      <c r="M831" s="14">
        <f t="shared" si="286"/>
        <v>-3623.6898930901598</v>
      </c>
      <c r="N831" s="14">
        <f t="shared" si="287"/>
        <v>1181.6214123510199</v>
      </c>
      <c r="O831" s="25">
        <f t="shared" si="274"/>
        <v>162.31956525403999</v>
      </c>
      <c r="P831" s="14">
        <f t="shared" si="288"/>
        <v>3811.4770894510398</v>
      </c>
      <c r="Q831" s="25">
        <f t="shared" si="281"/>
        <v>121.229115321048</v>
      </c>
      <c r="R831" s="14">
        <f t="shared" si="289"/>
        <v>1.8226761341226301</v>
      </c>
      <c r="S831" s="27">
        <f t="shared" si="282"/>
        <v>163.32454000000001</v>
      </c>
      <c r="T831" s="27">
        <f t="shared" si="283"/>
        <v>1.89669666666667</v>
      </c>
      <c r="U831" s="16">
        <f t="shared" si="275"/>
        <v>-1.00497474596003</v>
      </c>
      <c r="V831" s="16">
        <f t="shared" si="276"/>
        <v>-7.4020532544039994E-2</v>
      </c>
      <c r="W831" s="56">
        <f t="shared" si="277"/>
        <v>58398.527999999998</v>
      </c>
      <c r="X831" s="51">
        <f t="shared" si="284"/>
        <v>69198.528000000006</v>
      </c>
      <c r="Y831" s="51">
        <f t="shared" si="285"/>
        <v>198.52800000000599</v>
      </c>
      <c r="Z831" s="52">
        <f t="shared" si="278"/>
        <v>-60.298484757601798</v>
      </c>
      <c r="AA831" s="52">
        <f t="shared" si="279"/>
        <v>-4.4412319526423998</v>
      </c>
      <c r="AB831" s="48">
        <f t="shared" si="280"/>
        <v>38.1147708945104</v>
      </c>
      <c r="AC831" s="48"/>
      <c r="AD831" s="48"/>
    </row>
    <row r="832" spans="1:30" x14ac:dyDescent="0.3">
      <c r="A832" s="10">
        <v>467607</v>
      </c>
      <c r="B832" s="10">
        <v>3140.7979999999998</v>
      </c>
      <c r="C832" s="10" t="s">
        <v>433</v>
      </c>
      <c r="D832" s="10" t="s">
        <v>1527</v>
      </c>
      <c r="E832" s="10">
        <v>121</v>
      </c>
      <c r="F832" s="12">
        <f t="shared" si="272"/>
        <v>126.5</v>
      </c>
      <c r="H832" s="13">
        <f t="shared" si="269"/>
        <v>39.452655555555602</v>
      </c>
      <c r="I832" s="14">
        <f t="shared" si="270"/>
        <v>52.617363888888903</v>
      </c>
      <c r="J832" s="29">
        <f t="shared" si="290"/>
        <v>0.452655555555602</v>
      </c>
      <c r="K832" s="25">
        <f t="shared" si="271"/>
        <v>5832238.2233983995</v>
      </c>
      <c r="L832" s="14">
        <f t="shared" si="273"/>
        <v>530658.44952630706</v>
      </c>
      <c r="M832" s="14">
        <f t="shared" si="286"/>
        <v>-3623.6898930901598</v>
      </c>
      <c r="N832" s="14">
        <f t="shared" si="287"/>
        <v>1181.6214123510199</v>
      </c>
      <c r="O832" s="25">
        <f t="shared" si="274"/>
        <v>162.31956525403999</v>
      </c>
      <c r="P832" s="14">
        <f t="shared" si="288"/>
        <v>3811.4770894510398</v>
      </c>
      <c r="Q832" s="25">
        <f t="shared" si="281"/>
        <v>121.229115321048</v>
      </c>
      <c r="R832" s="14">
        <f t="shared" si="289"/>
        <v>1.8226761341226301</v>
      </c>
      <c r="S832" s="27">
        <f t="shared" si="282"/>
        <v>163.32454000000001</v>
      </c>
      <c r="T832" s="27">
        <f t="shared" si="283"/>
        <v>1.89669666666667</v>
      </c>
      <c r="U832" s="16">
        <f t="shared" si="275"/>
        <v>-1.00497474596003</v>
      </c>
      <c r="V832" s="16">
        <f t="shared" si="276"/>
        <v>-7.4020532544039994E-2</v>
      </c>
      <c r="W832" s="56">
        <f t="shared" si="277"/>
        <v>58398.567999999999</v>
      </c>
      <c r="X832" s="51">
        <f t="shared" si="284"/>
        <v>69198.567999999999</v>
      </c>
      <c r="Y832" s="51">
        <f t="shared" si="285"/>
        <v>198.56799999999899</v>
      </c>
      <c r="Z832" s="52">
        <f t="shared" si="278"/>
        <v>-60.298484757601798</v>
      </c>
      <c r="AA832" s="52">
        <f t="shared" si="279"/>
        <v>-4.4412319526423998</v>
      </c>
      <c r="AB832" s="48">
        <f t="shared" si="280"/>
        <v>38.1147708945104</v>
      </c>
      <c r="AC832" s="48"/>
      <c r="AD832" s="48"/>
    </row>
    <row r="833" spans="1:30" x14ac:dyDescent="0.3">
      <c r="A833" s="10">
        <v>467619</v>
      </c>
      <c r="B833" s="10">
        <v>3140.8780000000002</v>
      </c>
      <c r="C833" s="10" t="s">
        <v>158</v>
      </c>
      <c r="D833" s="10" t="s">
        <v>1528</v>
      </c>
      <c r="E833" s="10">
        <v>121</v>
      </c>
      <c r="F833" s="12">
        <f t="shared" si="272"/>
        <v>126.5</v>
      </c>
      <c r="H833" s="13">
        <f t="shared" si="269"/>
        <v>39.452611111111104</v>
      </c>
      <c r="I833" s="14">
        <f t="shared" si="270"/>
        <v>52.6174305555556</v>
      </c>
      <c r="J833" s="29">
        <f t="shared" si="290"/>
        <v>0.45261111111110403</v>
      </c>
      <c r="K833" s="25">
        <f t="shared" si="271"/>
        <v>5832245.6231709505</v>
      </c>
      <c r="L833" s="14">
        <f t="shared" si="273"/>
        <v>530655.39274397399</v>
      </c>
      <c r="M833" s="14">
        <f t="shared" si="286"/>
        <v>-3616.29012053925</v>
      </c>
      <c r="N833" s="14">
        <f t="shared" si="287"/>
        <v>1178.5646300179701</v>
      </c>
      <c r="O833" s="25">
        <f t="shared" si="274"/>
        <v>162.328786300171</v>
      </c>
      <c r="P833" s="14">
        <f t="shared" si="288"/>
        <v>3803.4942911800399</v>
      </c>
      <c r="Q833" s="25">
        <f t="shared" si="281"/>
        <v>121.233889278775</v>
      </c>
      <c r="R833" s="14">
        <f t="shared" si="289"/>
        <v>1.8265748249167999</v>
      </c>
      <c r="S833" s="27">
        <f t="shared" si="282"/>
        <v>163.32454000000001</v>
      </c>
      <c r="T833" s="27">
        <f t="shared" si="283"/>
        <v>1.89669666666667</v>
      </c>
      <c r="U833" s="16">
        <f t="shared" si="275"/>
        <v>-0.99575369982900996</v>
      </c>
      <c r="V833" s="16">
        <f t="shared" si="276"/>
        <v>-7.0121841749870101E-2</v>
      </c>
      <c r="W833" s="56">
        <f t="shared" si="277"/>
        <v>58398.648000000001</v>
      </c>
      <c r="X833" s="51">
        <f t="shared" si="284"/>
        <v>69198.648000000001</v>
      </c>
      <c r="Y833" s="51">
        <f t="shared" si="285"/>
        <v>198.64800000000099</v>
      </c>
      <c r="Z833" s="52">
        <f t="shared" si="278"/>
        <v>-59.7452219897406</v>
      </c>
      <c r="AA833" s="52">
        <f t="shared" si="279"/>
        <v>-4.2073105049922104</v>
      </c>
      <c r="AB833" s="48">
        <f t="shared" si="280"/>
        <v>38.0349429118004</v>
      </c>
      <c r="AC833" s="48"/>
      <c r="AD833" s="48"/>
    </row>
    <row r="834" spans="1:30" x14ac:dyDescent="0.3">
      <c r="A834" s="10">
        <v>467631</v>
      </c>
      <c r="B834" s="10">
        <v>3140.9580000000001</v>
      </c>
      <c r="C834" s="10" t="s">
        <v>141</v>
      </c>
      <c r="D834" s="10" t="s">
        <v>1529</v>
      </c>
      <c r="E834" s="10">
        <v>121</v>
      </c>
      <c r="F834" s="12">
        <f t="shared" si="272"/>
        <v>126.5</v>
      </c>
      <c r="H834" s="13">
        <f t="shared" ref="H834:H897" si="291">MID(C834,4,2)+MID(C834,7,2)/60+MID(C834,10,5)/3600</f>
        <v>39.452588888888897</v>
      </c>
      <c r="I834" s="14">
        <f t="shared" ref="I834:I897" si="292">MID(D834,4,2)+MID(D834,7,2)/60+MID(D834,10,5)/3600</f>
        <v>52.617494444444397</v>
      </c>
      <c r="J834" s="29">
        <f t="shared" si="290"/>
        <v>0.45258888888889698</v>
      </c>
      <c r="K834" s="25">
        <f t="shared" ref="K834:K897" si="293">6367558.4968*RADIANS(I834)-SIN(RADIANS(2*I834))*(16002.89+66.9607*(SIN(RADIANS(I834)))^2+0.3515*(SIN(RADIANS(I834)))^4)+(RADIANS(J834))^2*SIN(RADIANS(2*I834))*(1594561.25+5336.535*(SIN(RADIANS(I834)))^2+26.79*(SIN(RADIANS(I834)))^4+0.149*(SIN(RADIANS(I834)))^6)+(RADIANS(J834))^4*SIN(RADIANS(2*I834))*(672483.4-811219.9*(SIN(RADIANS(I834)))^2+5420*(SIN(RADIANS(I834)))^4-10.6*(SIN(RADIANS(I834)))^6)+(RADIANS(J834))^6*SIN(RADIANS(I834*2))*(278194-830174*(SIN(RADIANS(I834)))^2+572434*(SIN(RADIANS(I834)))^4-16010*(SIN(RADIANS(I834)))^6)+(RADIANS(J834))^8*SIN(RADIANS(2*I834))*(109500-574700*(SIN(RADIANS(I834)))^2+863700*(SIN(RADIANS(I834)))^4-398600*(SIN(RADIANS(I834)))^6)</f>
        <v>5832252.7232812401</v>
      </c>
      <c r="L834" s="14">
        <f t="shared" si="273"/>
        <v>530653.84301367495</v>
      </c>
      <c r="M834" s="14">
        <f t="shared" si="286"/>
        <v>-3609.1900102496102</v>
      </c>
      <c r="N834" s="14">
        <f t="shared" si="287"/>
        <v>1177.0148997189201</v>
      </c>
      <c r="O834" s="25">
        <f t="shared" si="274"/>
        <v>162.317819780191</v>
      </c>
      <c r="P834" s="14">
        <f t="shared" si="288"/>
        <v>3796.2635056389199</v>
      </c>
      <c r="Q834" s="25">
        <f t="shared" si="281"/>
        <v>121.238204869885</v>
      </c>
      <c r="R834" s="14">
        <f t="shared" si="289"/>
        <v>1.83012027194567</v>
      </c>
      <c r="S834" s="27">
        <f t="shared" si="282"/>
        <v>163.32454000000001</v>
      </c>
      <c r="T834" s="27">
        <f t="shared" si="283"/>
        <v>1.89669666666667</v>
      </c>
      <c r="U834" s="16">
        <f t="shared" si="275"/>
        <v>-1.0067202198090099</v>
      </c>
      <c r="V834" s="16">
        <f t="shared" si="276"/>
        <v>-6.6576394721000104E-2</v>
      </c>
      <c r="W834" s="56">
        <f t="shared" si="277"/>
        <v>58398.728000000003</v>
      </c>
      <c r="X834" s="51">
        <f t="shared" si="284"/>
        <v>69198.728000000003</v>
      </c>
      <c r="Y834" s="51">
        <f t="shared" si="285"/>
        <v>198.72800000000299</v>
      </c>
      <c r="Z834" s="52">
        <f t="shared" si="278"/>
        <v>-60.403213188540597</v>
      </c>
      <c r="AA834" s="52">
        <f t="shared" si="279"/>
        <v>-3.9945836832600099</v>
      </c>
      <c r="AB834" s="48">
        <f t="shared" si="280"/>
        <v>37.962635056389203</v>
      </c>
      <c r="AC834" s="48"/>
      <c r="AD834" s="48"/>
    </row>
    <row r="835" spans="1:30" x14ac:dyDescent="0.3">
      <c r="A835" s="10">
        <v>467649</v>
      </c>
      <c r="B835" s="10">
        <v>3141.078</v>
      </c>
      <c r="C835" s="10" t="s">
        <v>367</v>
      </c>
      <c r="D835" s="10" t="s">
        <v>1530</v>
      </c>
      <c r="E835" s="10">
        <v>120</v>
      </c>
      <c r="F835" s="12">
        <f t="shared" ref="F835:F898" si="294">E835+$AE$16</f>
        <v>125.5</v>
      </c>
      <c r="H835" s="13">
        <f t="shared" si="291"/>
        <v>39.452547222222201</v>
      </c>
      <c r="I835" s="14">
        <f t="shared" si="292"/>
        <v>52.617558333333299</v>
      </c>
      <c r="J835" s="29">
        <f t="shared" si="290"/>
        <v>0.45254722222220101</v>
      </c>
      <c r="K835" s="25">
        <f t="shared" si="293"/>
        <v>5832259.8151263501</v>
      </c>
      <c r="L835" s="14">
        <f t="shared" ref="L835:L898" si="295">500000+RADIANS(J835)*COS(RADIANS(I835))*(6378245+21346.1415*(SIN(RADIANS(I835)))^2+107.159*(SIN(RADIANS(I835)))^4+0.5977*(SIN(RADIANS(I835)))^6)+(RADIANS(J835))^3*COS(RADIANS(I835))*(1070204.16-2136826.66*(SIN(RADIANS(I835)))^2+17.98*(SIN(RADIANS(I835)))^4-11.99*(SIN(RADIANS(I835)))^6)+(RADIANS(J835))^5*COS(RADIANS(I835))*(270806-1523417*(SIN(RADIANS(I835)))^2+1327645*(SIN(RADIANS(I835)))^4-21701*(SIN(RADIANS(I835)))^6)+(RADIANS(J835))^7*COS(RADIANS(I835))*(79690-866190*(SIN(RADIANS(I835)))^2+1730360*(SIN(RADIANS(I835)))^4-945460*(SIN(RADIANS(I835)))^6)</f>
        <v>530650.97632468794</v>
      </c>
      <c r="M835" s="14">
        <f t="shared" si="286"/>
        <v>-3602.09816513955</v>
      </c>
      <c r="N835" s="14">
        <f t="shared" si="287"/>
        <v>1174.14821073192</v>
      </c>
      <c r="O835" s="25">
        <f t="shared" ref="O835:O898" si="296">DEGREES(IF(M835-$M$2=0,IF(N835-$N$2=0,99999,IF(M835-$M$2&gt;0,PI()/2,3*PI()/2)),IF(N835-$N$2=0,IF(M835-$M$2&gt;0,0,PI()),IF(M835-$M$2&lt;0,PI()+ATAN((N835-$N$2)/(M835-$M$2)),IF(N835-$N$2&gt;0,ATAN((N835-$N$2)/(M835-$M$2)),2*PI()+ATAN((N835-$N$2)/(M835-$M$2)))))))+$AE$18</f>
        <v>162.32578401303701</v>
      </c>
      <c r="P835" s="14">
        <f t="shared" si="288"/>
        <v>3788.6323669718399</v>
      </c>
      <c r="Q835" s="25">
        <f t="shared" si="281"/>
        <v>120.242750499941</v>
      </c>
      <c r="R835" s="14">
        <f t="shared" si="289"/>
        <v>1.8187458105613099</v>
      </c>
      <c r="S835" s="27">
        <f t="shared" si="282"/>
        <v>163.32454000000001</v>
      </c>
      <c r="T835" s="27">
        <f t="shared" si="283"/>
        <v>1.89669666666667</v>
      </c>
      <c r="U835" s="16">
        <f t="shared" ref="U835:U898" si="297">O835-S835</f>
        <v>-0.99875598696300505</v>
      </c>
      <c r="V835" s="16">
        <f t="shared" ref="V835:V898" si="298">R835-T835</f>
        <v>-7.7950856105360095E-2</v>
      </c>
      <c r="W835" s="56">
        <f t="shared" ref="W835:W898" si="299">B835+$AC$4</f>
        <v>58398.847999999904</v>
      </c>
      <c r="X835" s="51">
        <f t="shared" si="284"/>
        <v>69198.847999999896</v>
      </c>
      <c r="Y835" s="51">
        <f t="shared" si="285"/>
        <v>198.84799999989599</v>
      </c>
      <c r="Z835" s="52">
        <f t="shared" ref="Z835:Z898" si="300">U835*60</f>
        <v>-59.925359217780297</v>
      </c>
      <c r="AA835" s="52">
        <f t="shared" ref="AA835:AA898" si="301">V835*60</f>
        <v>-4.67705136632161</v>
      </c>
      <c r="AB835" s="48">
        <f t="shared" ref="AB835:AB898" si="302">P835/100</f>
        <v>37.886323669718401</v>
      </c>
      <c r="AC835" s="48"/>
      <c r="AD835" s="48"/>
    </row>
    <row r="836" spans="1:30" x14ac:dyDescent="0.3">
      <c r="A836" s="10">
        <v>467661</v>
      </c>
      <c r="B836" s="10">
        <v>3141.1579999999999</v>
      </c>
      <c r="C836" s="10" t="s">
        <v>4</v>
      </c>
      <c r="D836" s="10" t="s">
        <v>1531</v>
      </c>
      <c r="E836" s="10">
        <v>119</v>
      </c>
      <c r="F836" s="12">
        <f t="shared" si="294"/>
        <v>124.5</v>
      </c>
      <c r="H836" s="13">
        <f t="shared" si="291"/>
        <v>39.452508333333299</v>
      </c>
      <c r="I836" s="14">
        <f t="shared" si="292"/>
        <v>52.617619444444401</v>
      </c>
      <c r="J836" s="29">
        <f t="shared" si="290"/>
        <v>0.45250833333329898</v>
      </c>
      <c r="K836" s="25">
        <f t="shared" si="293"/>
        <v>5832266.5990426503</v>
      </c>
      <c r="L836" s="14">
        <f t="shared" si="295"/>
        <v>530648.299721068</v>
      </c>
      <c r="M836" s="14">
        <f t="shared" si="286"/>
        <v>-3595.3142488393901</v>
      </c>
      <c r="N836" s="14">
        <f t="shared" si="287"/>
        <v>1171.4716071119799</v>
      </c>
      <c r="O836" s="25">
        <f t="shared" si="296"/>
        <v>162.3324872414</v>
      </c>
      <c r="P836" s="14">
        <f t="shared" si="288"/>
        <v>3781.3529687371301</v>
      </c>
      <c r="Q836" s="25">
        <f t="shared" ref="Q836:Q899" si="303">F836-$F$2-6366707.1*(1-COS(P836/6366707.1))</f>
        <v>119.247078085529</v>
      </c>
      <c r="R836" s="14">
        <f t="shared" si="289"/>
        <v>1.8071540293000199</v>
      </c>
      <c r="S836" s="27">
        <f t="shared" ref="S836:S899" si="304">$AG$12+$AE$12/60</f>
        <v>163.32454000000001</v>
      </c>
      <c r="T836" s="27">
        <f t="shared" ref="T836:T899" si="305">$AG$14+$AE$14/60</f>
        <v>1.89669666666667</v>
      </c>
      <c r="U836" s="16">
        <f t="shared" si="297"/>
        <v>-0.99205275860001096</v>
      </c>
      <c r="V836" s="16">
        <f t="shared" si="298"/>
        <v>-8.9542637366650094E-2</v>
      </c>
      <c r="W836" s="56">
        <f t="shared" si="299"/>
        <v>58398.928</v>
      </c>
      <c r="X836" s="51">
        <f t="shared" ref="X836:X899" si="306">W836+10800</f>
        <v>69198.928</v>
      </c>
      <c r="Y836" s="51">
        <f t="shared" ref="Y836:Y899" si="307">X836-69000</f>
        <v>198.928</v>
      </c>
      <c r="Z836" s="52">
        <f t="shared" si="300"/>
        <v>-59.523165516000702</v>
      </c>
      <c r="AA836" s="52">
        <f t="shared" si="301"/>
        <v>-5.3725582419990099</v>
      </c>
      <c r="AB836" s="48">
        <f t="shared" si="302"/>
        <v>37.8135296873713</v>
      </c>
      <c r="AC836" s="48"/>
      <c r="AD836" s="48"/>
    </row>
    <row r="837" spans="1:30" x14ac:dyDescent="0.3">
      <c r="A837" s="10">
        <v>467673</v>
      </c>
      <c r="B837" s="10">
        <v>3141.2379999999998</v>
      </c>
      <c r="C837" s="10" t="s">
        <v>368</v>
      </c>
      <c r="D837" s="10" t="s">
        <v>1532</v>
      </c>
      <c r="E837" s="10">
        <v>119</v>
      </c>
      <c r="F837" s="12">
        <f t="shared" si="294"/>
        <v>124.5</v>
      </c>
      <c r="H837" s="13">
        <f t="shared" si="291"/>
        <v>39.452458333333297</v>
      </c>
      <c r="I837" s="14">
        <f t="shared" si="292"/>
        <v>52.617708333333297</v>
      </c>
      <c r="J837" s="29">
        <f t="shared" si="290"/>
        <v>0.45245833333329699</v>
      </c>
      <c r="K837" s="25">
        <f t="shared" si="293"/>
        <v>5832276.4693503799</v>
      </c>
      <c r="L837" s="14">
        <f t="shared" si="295"/>
        <v>530644.851179761</v>
      </c>
      <c r="M837" s="14">
        <f t="shared" si="286"/>
        <v>-3585.4439411098101</v>
      </c>
      <c r="N837" s="14">
        <f t="shared" si="287"/>
        <v>1168.02306580496</v>
      </c>
      <c r="O837" s="25">
        <f t="shared" si="296"/>
        <v>162.335845661984</v>
      </c>
      <c r="P837" s="14">
        <f t="shared" si="288"/>
        <v>3770.8999107763998</v>
      </c>
      <c r="Q837" s="25">
        <f t="shared" si="303"/>
        <v>119.253277846619</v>
      </c>
      <c r="R837" s="14">
        <f t="shared" si="289"/>
        <v>1.81225943567792</v>
      </c>
      <c r="S837" s="27">
        <f t="shared" si="304"/>
        <v>163.32454000000001</v>
      </c>
      <c r="T837" s="27">
        <f t="shared" si="305"/>
        <v>1.89669666666667</v>
      </c>
      <c r="U837" s="16">
        <f t="shared" si="297"/>
        <v>-0.98869433801601803</v>
      </c>
      <c r="V837" s="16">
        <f t="shared" si="298"/>
        <v>-8.4437230988750001E-2</v>
      </c>
      <c r="W837" s="56">
        <f t="shared" si="299"/>
        <v>58399.008000000002</v>
      </c>
      <c r="X837" s="51">
        <f t="shared" si="306"/>
        <v>69199.008000000002</v>
      </c>
      <c r="Y837" s="51">
        <f t="shared" si="307"/>
        <v>199.008000000002</v>
      </c>
      <c r="Z837" s="52">
        <f t="shared" si="300"/>
        <v>-59.321660280961098</v>
      </c>
      <c r="AA837" s="52">
        <f t="shared" si="301"/>
        <v>-5.066233859325</v>
      </c>
      <c r="AB837" s="48">
        <f t="shared" si="302"/>
        <v>37.708999107764001</v>
      </c>
      <c r="AC837" s="48"/>
      <c r="AD837" s="48"/>
    </row>
    <row r="838" spans="1:30" x14ac:dyDescent="0.3">
      <c r="A838" s="10">
        <v>467685</v>
      </c>
      <c r="B838" s="10">
        <v>3141.3180000000002</v>
      </c>
      <c r="C838" s="10" t="s">
        <v>1533</v>
      </c>
      <c r="D838" s="10" t="s">
        <v>1534</v>
      </c>
      <c r="E838" s="10">
        <v>119</v>
      </c>
      <c r="F838" s="12">
        <f t="shared" si="294"/>
        <v>124.5</v>
      </c>
      <c r="H838" s="13">
        <f t="shared" si="291"/>
        <v>39.452441666666701</v>
      </c>
      <c r="I838" s="14">
        <f t="shared" si="292"/>
        <v>52.6177722222222</v>
      </c>
      <c r="J838" s="29">
        <f t="shared" si="290"/>
        <v>0.45244166666670099</v>
      </c>
      <c r="K838" s="25">
        <f t="shared" si="293"/>
        <v>5832283.5718252901</v>
      </c>
      <c r="L838" s="14">
        <f t="shared" si="295"/>
        <v>530643.67774720106</v>
      </c>
      <c r="M838" s="14">
        <f t="shared" si="286"/>
        <v>-3578.3414661995998</v>
      </c>
      <c r="N838" s="14">
        <f t="shared" si="287"/>
        <v>1166.84963324503</v>
      </c>
      <c r="O838" s="25">
        <f t="shared" si="296"/>
        <v>162.31934029141399</v>
      </c>
      <c r="P838" s="14">
        <f t="shared" si="288"/>
        <v>3763.7834309810601</v>
      </c>
      <c r="Q838" s="25">
        <f t="shared" si="303"/>
        <v>119.257488847776</v>
      </c>
      <c r="R838" s="14">
        <f t="shared" si="289"/>
        <v>1.8157512987300299</v>
      </c>
      <c r="S838" s="27">
        <f t="shared" si="304"/>
        <v>163.32454000000001</v>
      </c>
      <c r="T838" s="27">
        <f t="shared" si="305"/>
        <v>1.89669666666667</v>
      </c>
      <c r="U838" s="16">
        <f t="shared" si="297"/>
        <v>-1.00519970858602</v>
      </c>
      <c r="V838" s="16">
        <f t="shared" si="298"/>
        <v>-8.0945367936640103E-2</v>
      </c>
      <c r="W838" s="56">
        <f t="shared" si="299"/>
        <v>58399.088000000003</v>
      </c>
      <c r="X838" s="51">
        <f t="shared" si="306"/>
        <v>69199.088000000003</v>
      </c>
      <c r="Y838" s="51">
        <f t="shared" si="307"/>
        <v>199.08800000000301</v>
      </c>
      <c r="Z838" s="52">
        <f t="shared" si="300"/>
        <v>-60.311982515161198</v>
      </c>
      <c r="AA838" s="52">
        <f t="shared" si="301"/>
        <v>-4.8567220761984098</v>
      </c>
      <c r="AB838" s="48">
        <f t="shared" si="302"/>
        <v>37.6378343098106</v>
      </c>
      <c r="AC838" s="48"/>
      <c r="AD838" s="48"/>
    </row>
    <row r="839" spans="1:30" x14ac:dyDescent="0.3">
      <c r="A839" s="10">
        <v>467697</v>
      </c>
      <c r="B839" s="10">
        <v>3141.3980000000001</v>
      </c>
      <c r="C839" s="10" t="s">
        <v>1533</v>
      </c>
      <c r="D839" s="10" t="s">
        <v>1534</v>
      </c>
      <c r="E839" s="10">
        <v>119</v>
      </c>
      <c r="F839" s="12">
        <f t="shared" si="294"/>
        <v>124.5</v>
      </c>
      <c r="H839" s="13">
        <f t="shared" si="291"/>
        <v>39.452441666666701</v>
      </c>
      <c r="I839" s="14">
        <f t="shared" si="292"/>
        <v>52.6177722222222</v>
      </c>
      <c r="J839" s="29">
        <f t="shared" si="290"/>
        <v>0.45244166666670099</v>
      </c>
      <c r="K839" s="25">
        <f t="shared" si="293"/>
        <v>5832283.5718252901</v>
      </c>
      <c r="L839" s="14">
        <f t="shared" si="295"/>
        <v>530643.67774720106</v>
      </c>
      <c r="M839" s="14">
        <f t="shared" si="286"/>
        <v>-3578.3414661995998</v>
      </c>
      <c r="N839" s="14">
        <f t="shared" si="287"/>
        <v>1166.84963324503</v>
      </c>
      <c r="O839" s="25">
        <f t="shared" si="296"/>
        <v>162.31934029141399</v>
      </c>
      <c r="P839" s="14">
        <f t="shared" si="288"/>
        <v>3763.7834309810601</v>
      </c>
      <c r="Q839" s="25">
        <f t="shared" si="303"/>
        <v>119.257488847776</v>
      </c>
      <c r="R839" s="14">
        <f t="shared" si="289"/>
        <v>1.8157512987300299</v>
      </c>
      <c r="S839" s="27">
        <f t="shared" si="304"/>
        <v>163.32454000000001</v>
      </c>
      <c r="T839" s="27">
        <f t="shared" si="305"/>
        <v>1.89669666666667</v>
      </c>
      <c r="U839" s="16">
        <f t="shared" si="297"/>
        <v>-1.00519970858602</v>
      </c>
      <c r="V839" s="16">
        <f t="shared" si="298"/>
        <v>-8.0945367936640103E-2</v>
      </c>
      <c r="W839" s="56">
        <f t="shared" si="299"/>
        <v>58399.167999999998</v>
      </c>
      <c r="X839" s="51">
        <f t="shared" si="306"/>
        <v>69199.168000000005</v>
      </c>
      <c r="Y839" s="51">
        <f t="shared" si="307"/>
        <v>199.16800000000501</v>
      </c>
      <c r="Z839" s="52">
        <f t="shared" si="300"/>
        <v>-60.311982515161198</v>
      </c>
      <c r="AA839" s="52">
        <f t="shared" si="301"/>
        <v>-4.8567220761984098</v>
      </c>
      <c r="AB839" s="48">
        <f t="shared" si="302"/>
        <v>37.6378343098106</v>
      </c>
      <c r="AC839" s="48"/>
      <c r="AD839" s="48"/>
    </row>
    <row r="840" spans="1:30" x14ac:dyDescent="0.3">
      <c r="A840" s="10">
        <v>467703</v>
      </c>
      <c r="B840" s="10">
        <v>3141.4380000000001</v>
      </c>
      <c r="C840" s="10" t="s">
        <v>1533</v>
      </c>
      <c r="D840" s="10" t="s">
        <v>1534</v>
      </c>
      <c r="E840" s="10">
        <v>119</v>
      </c>
      <c r="F840" s="12">
        <f t="shared" si="294"/>
        <v>124.5</v>
      </c>
      <c r="H840" s="13">
        <f t="shared" si="291"/>
        <v>39.452441666666701</v>
      </c>
      <c r="I840" s="14">
        <f t="shared" si="292"/>
        <v>52.6177722222222</v>
      </c>
      <c r="J840" s="29">
        <f t="shared" si="290"/>
        <v>0.45244166666670099</v>
      </c>
      <c r="K840" s="25">
        <f t="shared" si="293"/>
        <v>5832283.5718252901</v>
      </c>
      <c r="L840" s="14">
        <f t="shared" si="295"/>
        <v>530643.67774720106</v>
      </c>
      <c r="M840" s="14">
        <f t="shared" si="286"/>
        <v>-3578.3414661995998</v>
      </c>
      <c r="N840" s="14">
        <f t="shared" si="287"/>
        <v>1166.84963324503</v>
      </c>
      <c r="O840" s="25">
        <f t="shared" si="296"/>
        <v>162.31934029141399</v>
      </c>
      <c r="P840" s="14">
        <f t="shared" si="288"/>
        <v>3763.7834309810601</v>
      </c>
      <c r="Q840" s="25">
        <f t="shared" si="303"/>
        <v>119.257488847776</v>
      </c>
      <c r="R840" s="14">
        <f t="shared" si="289"/>
        <v>1.8157512987300299</v>
      </c>
      <c r="S840" s="27">
        <f t="shared" si="304"/>
        <v>163.32454000000001</v>
      </c>
      <c r="T840" s="27">
        <f t="shared" si="305"/>
        <v>1.89669666666667</v>
      </c>
      <c r="U840" s="16">
        <f t="shared" si="297"/>
        <v>-1.00519970858602</v>
      </c>
      <c r="V840" s="16">
        <f t="shared" si="298"/>
        <v>-8.0945367936640103E-2</v>
      </c>
      <c r="W840" s="56">
        <f t="shared" si="299"/>
        <v>58399.207999999999</v>
      </c>
      <c r="X840" s="51">
        <f t="shared" si="306"/>
        <v>69199.207999999999</v>
      </c>
      <c r="Y840" s="51">
        <f t="shared" si="307"/>
        <v>199.207999999999</v>
      </c>
      <c r="Z840" s="52">
        <f t="shared" si="300"/>
        <v>-60.311982515161198</v>
      </c>
      <c r="AA840" s="52">
        <f t="shared" si="301"/>
        <v>-4.8567220761984098</v>
      </c>
      <c r="AB840" s="48">
        <f t="shared" si="302"/>
        <v>37.6378343098106</v>
      </c>
      <c r="AC840" s="48"/>
      <c r="AD840" s="48"/>
    </row>
    <row r="841" spans="1:30" x14ac:dyDescent="0.3">
      <c r="A841" s="10">
        <v>467767</v>
      </c>
      <c r="B841" s="10">
        <v>3141.8780000000002</v>
      </c>
      <c r="C841" s="10" t="s">
        <v>1535</v>
      </c>
      <c r="D841" s="10" t="s">
        <v>1536</v>
      </c>
      <c r="E841" s="10">
        <v>116</v>
      </c>
      <c r="F841" s="12">
        <f t="shared" si="294"/>
        <v>121.5</v>
      </c>
      <c r="H841" s="13">
        <f t="shared" si="291"/>
        <v>39.452247222222198</v>
      </c>
      <c r="I841" s="14">
        <f t="shared" si="292"/>
        <v>52.618094444444402</v>
      </c>
      <c r="J841" s="29">
        <f t="shared" si="290"/>
        <v>0.45224722222219799</v>
      </c>
      <c r="K841" s="25">
        <f t="shared" si="293"/>
        <v>5832319.3461101996</v>
      </c>
      <c r="L841" s="14">
        <f t="shared" si="295"/>
        <v>530630.28328266996</v>
      </c>
      <c r="M841" s="14">
        <f t="shared" si="286"/>
        <v>-3542.5671812901201</v>
      </c>
      <c r="N841" s="14">
        <f t="shared" si="287"/>
        <v>1153.4551687139301</v>
      </c>
      <c r="O841" s="25">
        <f t="shared" si="296"/>
        <v>162.34461944613599</v>
      </c>
      <c r="P841" s="14">
        <f t="shared" si="288"/>
        <v>3725.6195538710999</v>
      </c>
      <c r="Q841" s="25">
        <f t="shared" si="303"/>
        <v>116.279935666089</v>
      </c>
      <c r="R841" s="14">
        <f t="shared" si="289"/>
        <v>1.7885432446043801</v>
      </c>
      <c r="S841" s="27">
        <f t="shared" si="304"/>
        <v>163.32454000000001</v>
      </c>
      <c r="T841" s="27">
        <f t="shared" si="305"/>
        <v>1.89669666666667</v>
      </c>
      <c r="U841" s="16">
        <f t="shared" si="297"/>
        <v>-0.97992055386401899</v>
      </c>
      <c r="V841" s="16">
        <f t="shared" si="298"/>
        <v>-0.10815342206229001</v>
      </c>
      <c r="W841" s="56">
        <f t="shared" si="299"/>
        <v>58399.648000000001</v>
      </c>
      <c r="X841" s="51">
        <f t="shared" si="306"/>
        <v>69199.648000000001</v>
      </c>
      <c r="Y841" s="51">
        <f t="shared" si="307"/>
        <v>199.64800000000099</v>
      </c>
      <c r="Z841" s="52">
        <f t="shared" si="300"/>
        <v>-58.795233231841102</v>
      </c>
      <c r="AA841" s="52">
        <f t="shared" si="301"/>
        <v>-6.4892053237373997</v>
      </c>
      <c r="AB841" s="48">
        <f t="shared" si="302"/>
        <v>37.256195538710998</v>
      </c>
      <c r="AC841" s="48"/>
      <c r="AD841" s="48"/>
    </row>
    <row r="842" spans="1:30" x14ac:dyDescent="0.3">
      <c r="A842" s="10">
        <v>467779</v>
      </c>
      <c r="B842" s="10">
        <v>3141.9580000000001</v>
      </c>
      <c r="C842" s="10" t="s">
        <v>1537</v>
      </c>
      <c r="D842" s="10" t="s">
        <v>1538</v>
      </c>
      <c r="E842" s="10">
        <v>116</v>
      </c>
      <c r="F842" s="12">
        <f t="shared" si="294"/>
        <v>121.5</v>
      </c>
      <c r="H842" s="13">
        <f t="shared" si="291"/>
        <v>39.452202777777799</v>
      </c>
      <c r="I842" s="14">
        <f t="shared" si="292"/>
        <v>52.618158333333298</v>
      </c>
      <c r="J842" s="29">
        <f t="shared" si="290"/>
        <v>0.45220277777779899</v>
      </c>
      <c r="K842" s="25">
        <f t="shared" si="293"/>
        <v>5832326.4367896896</v>
      </c>
      <c r="L842" s="14">
        <f t="shared" si="295"/>
        <v>530627.22853055899</v>
      </c>
      <c r="M842" s="14">
        <f t="shared" si="286"/>
        <v>-3535.4765018001099</v>
      </c>
      <c r="N842" s="14">
        <f t="shared" si="287"/>
        <v>1150.4004166029599</v>
      </c>
      <c r="O842" s="25">
        <f t="shared" si="296"/>
        <v>162.35555147538199</v>
      </c>
      <c r="P842" s="14">
        <f t="shared" si="288"/>
        <v>3717.9315772753298</v>
      </c>
      <c r="Q842" s="25">
        <f t="shared" si="303"/>
        <v>116.284429814395</v>
      </c>
      <c r="R842" s="14">
        <f t="shared" si="289"/>
        <v>1.7923121096179</v>
      </c>
      <c r="S842" s="27">
        <f t="shared" si="304"/>
        <v>163.32454000000001</v>
      </c>
      <c r="T842" s="27">
        <f t="shared" si="305"/>
        <v>1.89669666666667</v>
      </c>
      <c r="U842" s="16">
        <f t="shared" si="297"/>
        <v>-0.96898852461802698</v>
      </c>
      <c r="V842" s="16">
        <f t="shared" si="298"/>
        <v>-0.10438455704877</v>
      </c>
      <c r="W842" s="56">
        <f t="shared" si="299"/>
        <v>58399.728000000003</v>
      </c>
      <c r="X842" s="51">
        <f t="shared" si="306"/>
        <v>69199.728000000003</v>
      </c>
      <c r="Y842" s="51">
        <f t="shared" si="307"/>
        <v>199.72800000000299</v>
      </c>
      <c r="Z842" s="52">
        <f t="shared" si="300"/>
        <v>-58.139311477081598</v>
      </c>
      <c r="AA842" s="52">
        <f t="shared" si="301"/>
        <v>-6.2630734229262002</v>
      </c>
      <c r="AB842" s="48">
        <f t="shared" si="302"/>
        <v>37.179315772753299</v>
      </c>
      <c r="AC842" s="48"/>
      <c r="AD842" s="48"/>
    </row>
    <row r="843" spans="1:30" x14ac:dyDescent="0.3">
      <c r="A843" s="10">
        <v>467791</v>
      </c>
      <c r="B843" s="10">
        <v>3142.038</v>
      </c>
      <c r="C843" s="10" t="s">
        <v>369</v>
      </c>
      <c r="D843" s="10" t="s">
        <v>1539</v>
      </c>
      <c r="E843" s="10">
        <v>116</v>
      </c>
      <c r="F843" s="12">
        <f t="shared" si="294"/>
        <v>121.5</v>
      </c>
      <c r="H843" s="13">
        <f t="shared" si="291"/>
        <v>39.4521805555556</v>
      </c>
      <c r="I843" s="14">
        <f t="shared" si="292"/>
        <v>52.618222222222201</v>
      </c>
      <c r="J843" s="29">
        <f t="shared" si="290"/>
        <v>0.45218055555559999</v>
      </c>
      <c r="K843" s="25">
        <f t="shared" si="293"/>
        <v>5832333.5369095597</v>
      </c>
      <c r="L843" s="14">
        <f t="shared" si="295"/>
        <v>530625.67886502401</v>
      </c>
      <c r="M843" s="14">
        <f t="shared" si="286"/>
        <v>-3528.3763819299602</v>
      </c>
      <c r="N843" s="14">
        <f t="shared" si="287"/>
        <v>1148.8507510679699</v>
      </c>
      <c r="O843" s="25">
        <f t="shared" si="296"/>
        <v>162.344383244803</v>
      </c>
      <c r="P843" s="14">
        <f t="shared" si="288"/>
        <v>3710.7004649783598</v>
      </c>
      <c r="Q843" s="25">
        <f t="shared" si="303"/>
        <v>116.28864842122</v>
      </c>
      <c r="R843" s="14">
        <f t="shared" si="289"/>
        <v>1.7958711354395001</v>
      </c>
      <c r="S843" s="27">
        <f t="shared" si="304"/>
        <v>163.32454000000001</v>
      </c>
      <c r="T843" s="27">
        <f t="shared" si="305"/>
        <v>1.89669666666667</v>
      </c>
      <c r="U843" s="16">
        <f t="shared" si="297"/>
        <v>-0.98015675519701495</v>
      </c>
      <c r="V843" s="16">
        <f t="shared" si="298"/>
        <v>-0.10082553122717</v>
      </c>
      <c r="W843" s="56">
        <f t="shared" si="299"/>
        <v>58399.807999999997</v>
      </c>
      <c r="X843" s="51">
        <f t="shared" si="306"/>
        <v>69199.808000000005</v>
      </c>
      <c r="Y843" s="51">
        <f t="shared" si="307"/>
        <v>199.80800000000499</v>
      </c>
      <c r="Z843" s="52">
        <f t="shared" si="300"/>
        <v>-58.809405311820903</v>
      </c>
      <c r="AA843" s="52">
        <f t="shared" si="301"/>
        <v>-6.0495318736302002</v>
      </c>
      <c r="AB843" s="48">
        <f t="shared" si="302"/>
        <v>37.107004649783597</v>
      </c>
      <c r="AC843" s="48"/>
      <c r="AD843" s="48"/>
    </row>
    <row r="844" spans="1:30" x14ac:dyDescent="0.3">
      <c r="A844" s="10">
        <v>467797</v>
      </c>
      <c r="B844" s="10">
        <v>3142.078</v>
      </c>
      <c r="C844" s="10" t="s">
        <v>369</v>
      </c>
      <c r="D844" s="10" t="s">
        <v>1539</v>
      </c>
      <c r="E844" s="10">
        <v>116</v>
      </c>
      <c r="F844" s="12">
        <f t="shared" si="294"/>
        <v>121.5</v>
      </c>
      <c r="H844" s="13">
        <f t="shared" si="291"/>
        <v>39.4521805555556</v>
      </c>
      <c r="I844" s="14">
        <f t="shared" si="292"/>
        <v>52.618222222222201</v>
      </c>
      <c r="J844" s="29">
        <f t="shared" si="290"/>
        <v>0.45218055555559999</v>
      </c>
      <c r="K844" s="25">
        <f t="shared" si="293"/>
        <v>5832333.5369095597</v>
      </c>
      <c r="L844" s="14">
        <f t="shared" si="295"/>
        <v>530625.67886502401</v>
      </c>
      <c r="M844" s="14">
        <f t="shared" si="286"/>
        <v>-3528.3763819299602</v>
      </c>
      <c r="N844" s="14">
        <f t="shared" si="287"/>
        <v>1148.8507510679699</v>
      </c>
      <c r="O844" s="25">
        <f t="shared" si="296"/>
        <v>162.344383244803</v>
      </c>
      <c r="P844" s="14">
        <f t="shared" si="288"/>
        <v>3710.7004649783598</v>
      </c>
      <c r="Q844" s="25">
        <f t="shared" si="303"/>
        <v>116.28864842122</v>
      </c>
      <c r="R844" s="14">
        <f t="shared" si="289"/>
        <v>1.7958711354395001</v>
      </c>
      <c r="S844" s="27">
        <f t="shared" si="304"/>
        <v>163.32454000000001</v>
      </c>
      <c r="T844" s="27">
        <f t="shared" si="305"/>
        <v>1.89669666666667</v>
      </c>
      <c r="U844" s="16">
        <f t="shared" si="297"/>
        <v>-0.98015675519701495</v>
      </c>
      <c r="V844" s="16">
        <f t="shared" si="298"/>
        <v>-0.10082553122717</v>
      </c>
      <c r="W844" s="56">
        <f t="shared" si="299"/>
        <v>58399.847999999904</v>
      </c>
      <c r="X844" s="51">
        <f t="shared" si="306"/>
        <v>69199.847999999896</v>
      </c>
      <c r="Y844" s="51">
        <f t="shared" si="307"/>
        <v>199.84799999989599</v>
      </c>
      <c r="Z844" s="52">
        <f t="shared" si="300"/>
        <v>-58.809405311820903</v>
      </c>
      <c r="AA844" s="52">
        <f t="shared" si="301"/>
        <v>-6.0495318736302002</v>
      </c>
      <c r="AB844" s="48">
        <f t="shared" si="302"/>
        <v>37.107004649783597</v>
      </c>
      <c r="AC844" s="48"/>
      <c r="AD844" s="48"/>
    </row>
    <row r="845" spans="1:30" x14ac:dyDescent="0.3">
      <c r="A845" s="10">
        <v>467809</v>
      </c>
      <c r="B845" s="10">
        <v>3142.1579999999999</v>
      </c>
      <c r="C845" s="10" t="s">
        <v>370</v>
      </c>
      <c r="D845" s="10" t="s">
        <v>1540</v>
      </c>
      <c r="E845" s="10">
        <v>115</v>
      </c>
      <c r="F845" s="12">
        <f t="shared" si="294"/>
        <v>120.5</v>
      </c>
      <c r="H845" s="13">
        <f t="shared" si="291"/>
        <v>39.452138888888904</v>
      </c>
      <c r="I845" s="14">
        <f t="shared" si="292"/>
        <v>52.618288888888898</v>
      </c>
      <c r="J845" s="29">
        <f t="shared" si="290"/>
        <v>0.45213888888890402</v>
      </c>
      <c r="K845" s="25">
        <f t="shared" si="293"/>
        <v>5832340.9378830101</v>
      </c>
      <c r="L845" s="14">
        <f t="shared" si="295"/>
        <v>530622.81032429705</v>
      </c>
      <c r="M845" s="14">
        <f t="shared" si="286"/>
        <v>-3520.97540847957</v>
      </c>
      <c r="N845" s="14">
        <f t="shared" si="287"/>
        <v>1145.9822103410299</v>
      </c>
      <c r="O845" s="25">
        <f t="shared" si="296"/>
        <v>162.35113318183301</v>
      </c>
      <c r="P845" s="14">
        <f t="shared" si="288"/>
        <v>3702.7750476549299</v>
      </c>
      <c r="Q845" s="25">
        <f t="shared" si="303"/>
        <v>115.293262649314</v>
      </c>
      <c r="R845" s="14">
        <f t="shared" si="289"/>
        <v>1.78430640269938</v>
      </c>
      <c r="S845" s="27">
        <f t="shared" si="304"/>
        <v>163.32454000000001</v>
      </c>
      <c r="T845" s="27">
        <f t="shared" si="305"/>
        <v>1.89669666666667</v>
      </c>
      <c r="U845" s="16">
        <f t="shared" si="297"/>
        <v>-0.97340681816700703</v>
      </c>
      <c r="V845" s="16">
        <f t="shared" si="298"/>
        <v>-0.11239026396729</v>
      </c>
      <c r="W845" s="56">
        <f t="shared" si="299"/>
        <v>58399.928</v>
      </c>
      <c r="X845" s="51">
        <f t="shared" si="306"/>
        <v>69199.928</v>
      </c>
      <c r="Y845" s="51">
        <f t="shared" si="307"/>
        <v>199.928</v>
      </c>
      <c r="Z845" s="52">
        <f t="shared" si="300"/>
        <v>-58.404409090020401</v>
      </c>
      <c r="AA845" s="52">
        <f t="shared" si="301"/>
        <v>-6.7434158380374001</v>
      </c>
      <c r="AB845" s="48">
        <f t="shared" si="302"/>
        <v>37.027750476549301</v>
      </c>
      <c r="AC845" s="48"/>
      <c r="AD845" s="48"/>
    </row>
    <row r="846" spans="1:30" x14ac:dyDescent="0.3">
      <c r="A846" s="10">
        <v>467821</v>
      </c>
      <c r="B846" s="10">
        <v>3142.2379999999998</v>
      </c>
      <c r="C846" s="10" t="s">
        <v>370</v>
      </c>
      <c r="D846" s="10" t="s">
        <v>1540</v>
      </c>
      <c r="E846" s="10">
        <v>115</v>
      </c>
      <c r="F846" s="12">
        <f t="shared" si="294"/>
        <v>120.5</v>
      </c>
      <c r="H846" s="13">
        <f t="shared" si="291"/>
        <v>39.452138888888904</v>
      </c>
      <c r="I846" s="14">
        <f t="shared" si="292"/>
        <v>52.618288888888898</v>
      </c>
      <c r="J846" s="29">
        <f t="shared" si="290"/>
        <v>0.45213888888890402</v>
      </c>
      <c r="K846" s="25">
        <f t="shared" si="293"/>
        <v>5832340.9378830101</v>
      </c>
      <c r="L846" s="14">
        <f t="shared" si="295"/>
        <v>530622.81032429705</v>
      </c>
      <c r="M846" s="14">
        <f t="shared" ref="M846:M909" si="308">K846-$K$2</f>
        <v>-3520.97540847957</v>
      </c>
      <c r="N846" s="14">
        <f t="shared" ref="N846:N909" si="309">L846-$L$2</f>
        <v>1145.9822103410299</v>
      </c>
      <c r="O846" s="25">
        <f t="shared" si="296"/>
        <v>162.35113318183301</v>
      </c>
      <c r="P846" s="14">
        <f t="shared" ref="P846:P909" si="310">SQRT((M846-$M$2)^2+(N846-$N$2)^2)</f>
        <v>3702.7750476549299</v>
      </c>
      <c r="Q846" s="25">
        <f t="shared" si="303"/>
        <v>115.293262649314</v>
      </c>
      <c r="R846" s="14">
        <f t="shared" ref="R846:R909" si="311">DEGREES(ASIN(Q846/P846))</f>
        <v>1.78430640269938</v>
      </c>
      <c r="S846" s="27">
        <f t="shared" si="304"/>
        <v>163.32454000000001</v>
      </c>
      <c r="T846" s="27">
        <f t="shared" si="305"/>
        <v>1.89669666666667</v>
      </c>
      <c r="U846" s="16">
        <f t="shared" si="297"/>
        <v>-0.97340681816700703</v>
      </c>
      <c r="V846" s="16">
        <f t="shared" si="298"/>
        <v>-0.11239026396729</v>
      </c>
      <c r="W846" s="56">
        <f t="shared" si="299"/>
        <v>58400.008000000002</v>
      </c>
      <c r="X846" s="51">
        <f t="shared" si="306"/>
        <v>69200.008000000002</v>
      </c>
      <c r="Y846" s="51">
        <f t="shared" si="307"/>
        <v>200.008000000002</v>
      </c>
      <c r="Z846" s="52">
        <f t="shared" si="300"/>
        <v>-58.404409090020401</v>
      </c>
      <c r="AA846" s="52">
        <f t="shared" si="301"/>
        <v>-6.7434158380374001</v>
      </c>
      <c r="AB846" s="48">
        <f t="shared" si="302"/>
        <v>37.027750476549301</v>
      </c>
      <c r="AC846" s="48"/>
      <c r="AD846" s="48"/>
    </row>
    <row r="847" spans="1:30" s="159" customFormat="1" x14ac:dyDescent="0.3">
      <c r="A847" s="166">
        <v>467839</v>
      </c>
      <c r="B847" s="166">
        <v>3142.3580000000002</v>
      </c>
      <c r="C847" s="166" t="s">
        <v>1541</v>
      </c>
      <c r="D847" s="166" t="s">
        <v>1542</v>
      </c>
      <c r="E847" s="166">
        <v>114</v>
      </c>
      <c r="F847" s="167">
        <f t="shared" si="294"/>
        <v>119.5</v>
      </c>
      <c r="G847" s="166"/>
      <c r="H847" s="168">
        <f t="shared" si="291"/>
        <v>39.452052777777801</v>
      </c>
      <c r="I847" s="168">
        <f t="shared" si="292"/>
        <v>52.618413888888902</v>
      </c>
      <c r="J847" s="169">
        <f t="shared" si="290"/>
        <v>0.45205277777780101</v>
      </c>
      <c r="K847" s="170">
        <f t="shared" si="293"/>
        <v>5832354.8113218201</v>
      </c>
      <c r="L847" s="168">
        <f t="shared" si="295"/>
        <v>530616.89094842901</v>
      </c>
      <c r="M847" s="168">
        <f t="shared" si="308"/>
        <v>-3507.1019696695698</v>
      </c>
      <c r="N847" s="168">
        <f t="shared" si="309"/>
        <v>1140.0628344729801</v>
      </c>
      <c r="O847" s="170">
        <f t="shared" si="296"/>
        <v>162.37187502862599</v>
      </c>
      <c r="P847" s="168">
        <f t="shared" si="310"/>
        <v>3687.75100734943</v>
      </c>
      <c r="Q847" s="170">
        <f t="shared" si="303"/>
        <v>114.301982663758</v>
      </c>
      <c r="R847" s="168">
        <f t="shared" si="311"/>
        <v>1.7761693336308</v>
      </c>
      <c r="S847" s="171">
        <f t="shared" si="304"/>
        <v>163.32454000000001</v>
      </c>
      <c r="T847" s="171">
        <f t="shared" si="305"/>
        <v>1.89669666666667</v>
      </c>
      <c r="U847" s="172">
        <f t="shared" si="297"/>
        <v>-0.95266497137401995</v>
      </c>
      <c r="V847" s="172">
        <f t="shared" si="298"/>
        <v>-0.12052733303587</v>
      </c>
      <c r="W847" s="173">
        <f t="shared" si="299"/>
        <v>58400.127999999997</v>
      </c>
      <c r="X847" s="174">
        <f t="shared" si="306"/>
        <v>69200.127999999997</v>
      </c>
      <c r="Y847" s="174">
        <f t="shared" si="307"/>
        <v>200.127999999997</v>
      </c>
      <c r="Z847" s="175">
        <f t="shared" si="300"/>
        <v>-57.159898282441198</v>
      </c>
      <c r="AA847" s="175">
        <f t="shared" si="301"/>
        <v>-7.2316399821521999</v>
      </c>
      <c r="AB847" s="176">
        <f t="shared" si="302"/>
        <v>36.8775100734943</v>
      </c>
      <c r="AC847" s="176"/>
      <c r="AD847" s="176"/>
    </row>
    <row r="848" spans="1:30" x14ac:dyDescent="0.3">
      <c r="A848" s="10">
        <v>467851</v>
      </c>
      <c r="B848" s="10">
        <v>3142.4380000000001</v>
      </c>
      <c r="C848" s="10" t="s">
        <v>371</v>
      </c>
      <c r="D848" s="10" t="s">
        <v>1543</v>
      </c>
      <c r="E848" s="10">
        <v>114</v>
      </c>
      <c r="F848" s="12">
        <f t="shared" si="294"/>
        <v>119.5</v>
      </c>
      <c r="H848" s="13">
        <f t="shared" si="291"/>
        <v>39.452033333333297</v>
      </c>
      <c r="I848" s="14">
        <f t="shared" si="292"/>
        <v>52.6184805555556</v>
      </c>
      <c r="J848" s="29">
        <f t="shared" si="290"/>
        <v>0.45203333333329698</v>
      </c>
      <c r="K848" s="25">
        <f t="shared" si="293"/>
        <v>5832362.2217359003</v>
      </c>
      <c r="L848" s="14">
        <f t="shared" si="295"/>
        <v>530615.52750204306</v>
      </c>
      <c r="M848" s="14">
        <f t="shared" si="308"/>
        <v>-3499.6915555894302</v>
      </c>
      <c r="N848" s="14">
        <f t="shared" si="309"/>
        <v>1138.69938808702</v>
      </c>
      <c r="O848" s="25">
        <f t="shared" si="296"/>
        <v>162.35639604181799</v>
      </c>
      <c r="P848" s="14">
        <f t="shared" si="310"/>
        <v>3680.28222840229</v>
      </c>
      <c r="Q848" s="25">
        <f t="shared" si="303"/>
        <v>114.30630438039999</v>
      </c>
      <c r="R848" s="14">
        <f t="shared" si="311"/>
        <v>1.7798423714581599</v>
      </c>
      <c r="S848" s="27">
        <f t="shared" si="304"/>
        <v>163.32454000000001</v>
      </c>
      <c r="T848" s="27">
        <f t="shared" si="305"/>
        <v>1.89669666666667</v>
      </c>
      <c r="U848" s="16">
        <f t="shared" si="297"/>
        <v>-0.96814395818202603</v>
      </c>
      <c r="V848" s="16">
        <f t="shared" si="298"/>
        <v>-0.11685429520851</v>
      </c>
      <c r="W848" s="56">
        <f t="shared" si="299"/>
        <v>58400.207999999999</v>
      </c>
      <c r="X848" s="51">
        <f t="shared" si="306"/>
        <v>69200.207999999999</v>
      </c>
      <c r="Y848" s="51">
        <f t="shared" si="307"/>
        <v>200.207999999999</v>
      </c>
      <c r="Z848" s="52">
        <f t="shared" si="300"/>
        <v>-58.088637490921599</v>
      </c>
      <c r="AA848" s="52">
        <f t="shared" si="301"/>
        <v>-7.0112577125106004</v>
      </c>
      <c r="AB848" s="48">
        <f t="shared" si="302"/>
        <v>36.802822284022902</v>
      </c>
      <c r="AC848" s="48"/>
      <c r="AD848" s="48"/>
    </row>
    <row r="849" spans="1:30" x14ac:dyDescent="0.3">
      <c r="A849" s="10">
        <v>467863</v>
      </c>
      <c r="B849" s="10">
        <v>3142.518</v>
      </c>
      <c r="C849" s="10" t="s">
        <v>372</v>
      </c>
      <c r="D849" s="10" t="s">
        <v>1544</v>
      </c>
      <c r="E849" s="10">
        <v>114</v>
      </c>
      <c r="F849" s="12">
        <f t="shared" si="294"/>
        <v>119.5</v>
      </c>
      <c r="H849" s="13">
        <f t="shared" si="291"/>
        <v>39.451986111111097</v>
      </c>
      <c r="I849" s="14">
        <f t="shared" si="292"/>
        <v>52.618544444444403</v>
      </c>
      <c r="J849" s="29">
        <f t="shared" si="290"/>
        <v>0.45198611111109699</v>
      </c>
      <c r="K849" s="25">
        <f t="shared" si="293"/>
        <v>5832369.31124557</v>
      </c>
      <c r="L849" s="14">
        <f t="shared" si="295"/>
        <v>530612.28466389806</v>
      </c>
      <c r="M849" s="14">
        <f t="shared" si="308"/>
        <v>-3492.6020459197398</v>
      </c>
      <c r="N849" s="14">
        <f t="shared" si="309"/>
        <v>1135.45654994202</v>
      </c>
      <c r="O849" s="25">
        <f t="shared" si="296"/>
        <v>162.37028386429901</v>
      </c>
      <c r="P849" s="14">
        <f t="shared" si="310"/>
        <v>3672.5373555579999</v>
      </c>
      <c r="Q849" s="25">
        <f t="shared" si="303"/>
        <v>114.310776602328</v>
      </c>
      <c r="R849" s="14">
        <f t="shared" si="311"/>
        <v>1.78366682982834</v>
      </c>
      <c r="S849" s="27">
        <f t="shared" si="304"/>
        <v>163.32454000000001</v>
      </c>
      <c r="T849" s="27">
        <f t="shared" si="305"/>
        <v>1.89669666666667</v>
      </c>
      <c r="U849" s="16">
        <f t="shared" si="297"/>
        <v>-0.95425613570100198</v>
      </c>
      <c r="V849" s="16">
        <f t="shared" si="298"/>
        <v>-0.11302983683833</v>
      </c>
      <c r="W849" s="56">
        <f t="shared" si="299"/>
        <v>58400.288</v>
      </c>
      <c r="X849" s="51">
        <f t="shared" si="306"/>
        <v>69200.288</v>
      </c>
      <c r="Y849" s="51">
        <f t="shared" si="307"/>
        <v>200.28800000000001</v>
      </c>
      <c r="Z849" s="52">
        <f t="shared" si="300"/>
        <v>-57.2553681420601</v>
      </c>
      <c r="AA849" s="52">
        <f t="shared" si="301"/>
        <v>-6.7817902102997998</v>
      </c>
      <c r="AB849" s="48">
        <f t="shared" si="302"/>
        <v>36.725373555579999</v>
      </c>
      <c r="AC849" s="48"/>
      <c r="AD849" s="48"/>
    </row>
    <row r="850" spans="1:30" x14ac:dyDescent="0.3">
      <c r="A850" s="10">
        <v>467875</v>
      </c>
      <c r="B850" s="10">
        <v>3142.598</v>
      </c>
      <c r="C850" s="10" t="s">
        <v>372</v>
      </c>
      <c r="D850" s="10" t="s">
        <v>1544</v>
      </c>
      <c r="E850" s="10">
        <v>113</v>
      </c>
      <c r="F850" s="12">
        <f t="shared" si="294"/>
        <v>118.5</v>
      </c>
      <c r="H850" s="13">
        <f t="shared" si="291"/>
        <v>39.451986111111097</v>
      </c>
      <c r="I850" s="14">
        <f t="shared" si="292"/>
        <v>52.618544444444403</v>
      </c>
      <c r="J850" s="29">
        <f t="shared" si="290"/>
        <v>0.45198611111109699</v>
      </c>
      <c r="K850" s="25">
        <f t="shared" si="293"/>
        <v>5832369.31124557</v>
      </c>
      <c r="L850" s="14">
        <f t="shared" si="295"/>
        <v>530612.28466389806</v>
      </c>
      <c r="M850" s="14">
        <f t="shared" si="308"/>
        <v>-3492.6020459197398</v>
      </c>
      <c r="N850" s="14">
        <f t="shared" si="309"/>
        <v>1135.45654994202</v>
      </c>
      <c r="O850" s="25">
        <f t="shared" si="296"/>
        <v>162.37028386429901</v>
      </c>
      <c r="P850" s="14">
        <f t="shared" si="310"/>
        <v>3672.5373555579999</v>
      </c>
      <c r="Q850" s="25">
        <f t="shared" si="303"/>
        <v>113.310776602328</v>
      </c>
      <c r="R850" s="14">
        <f t="shared" si="311"/>
        <v>1.76805819027547</v>
      </c>
      <c r="S850" s="27">
        <f t="shared" si="304"/>
        <v>163.32454000000001</v>
      </c>
      <c r="T850" s="27">
        <f t="shared" si="305"/>
        <v>1.89669666666667</v>
      </c>
      <c r="U850" s="16">
        <f t="shared" si="297"/>
        <v>-0.95425613570100198</v>
      </c>
      <c r="V850" s="16">
        <f t="shared" si="298"/>
        <v>-0.12863847639119999</v>
      </c>
      <c r="W850" s="56">
        <f t="shared" si="299"/>
        <v>58400.368000000002</v>
      </c>
      <c r="X850" s="51">
        <f t="shared" si="306"/>
        <v>69200.368000000002</v>
      </c>
      <c r="Y850" s="51">
        <f t="shared" si="307"/>
        <v>200.36800000000201</v>
      </c>
      <c r="Z850" s="52">
        <f t="shared" si="300"/>
        <v>-57.2553681420601</v>
      </c>
      <c r="AA850" s="52">
        <f t="shared" si="301"/>
        <v>-7.718308583472</v>
      </c>
      <c r="AB850" s="48">
        <f t="shared" si="302"/>
        <v>36.725373555579999</v>
      </c>
      <c r="AC850" s="48"/>
      <c r="AD850" s="48"/>
    </row>
    <row r="851" spans="1:30" x14ac:dyDescent="0.3">
      <c r="A851" s="10">
        <v>467887</v>
      </c>
      <c r="B851" s="10">
        <v>3142.6779999999999</v>
      </c>
      <c r="C851" s="10" t="s">
        <v>373</v>
      </c>
      <c r="D851" s="10" t="s">
        <v>1545</v>
      </c>
      <c r="E851" s="10">
        <v>113</v>
      </c>
      <c r="F851" s="12">
        <f t="shared" si="294"/>
        <v>118.5</v>
      </c>
      <c r="H851" s="13">
        <f t="shared" si="291"/>
        <v>39.4519444444445</v>
      </c>
      <c r="I851" s="14">
        <f t="shared" si="292"/>
        <v>52.6186111111111</v>
      </c>
      <c r="J851" s="29">
        <f t="shared" si="290"/>
        <v>0.45194444444449999</v>
      </c>
      <c r="K851" s="25">
        <f t="shared" si="293"/>
        <v>5832376.7122271396</v>
      </c>
      <c r="L851" s="14">
        <f t="shared" si="295"/>
        <v>530609.41616368305</v>
      </c>
      <c r="M851" s="14">
        <f t="shared" si="308"/>
        <v>-3485.2010643500798</v>
      </c>
      <c r="N851" s="14">
        <f t="shared" si="309"/>
        <v>1132.58804972702</v>
      </c>
      <c r="O851" s="25">
        <f t="shared" si="296"/>
        <v>162.37715946736299</v>
      </c>
      <c r="P851" s="14">
        <f t="shared" si="310"/>
        <v>3664.6121417322402</v>
      </c>
      <c r="Q851" s="25">
        <f t="shared" si="303"/>
        <v>113.315343207347</v>
      </c>
      <c r="R851" s="14">
        <f t="shared" si="311"/>
        <v>1.7719545031347601</v>
      </c>
      <c r="S851" s="27">
        <f t="shared" si="304"/>
        <v>163.32454000000001</v>
      </c>
      <c r="T851" s="27">
        <f t="shared" si="305"/>
        <v>1.89669666666667</v>
      </c>
      <c r="U851" s="16">
        <f t="shared" si="297"/>
        <v>-0.94738053263702704</v>
      </c>
      <c r="V851" s="16">
        <f t="shared" si="298"/>
        <v>-0.12474216353191001</v>
      </c>
      <c r="W851" s="56">
        <f t="shared" si="299"/>
        <v>58400.447999999997</v>
      </c>
      <c r="X851" s="51">
        <f t="shared" si="306"/>
        <v>69200.448000000004</v>
      </c>
      <c r="Y851" s="51">
        <f t="shared" si="307"/>
        <v>200.44800000000399</v>
      </c>
      <c r="Z851" s="52">
        <f t="shared" si="300"/>
        <v>-56.842831958221602</v>
      </c>
      <c r="AA851" s="52">
        <f t="shared" si="301"/>
        <v>-7.4845298119145998</v>
      </c>
      <c r="AB851" s="48">
        <f t="shared" si="302"/>
        <v>36.646121417322398</v>
      </c>
      <c r="AC851" s="48"/>
      <c r="AD851" s="48"/>
    </row>
    <row r="852" spans="1:30" x14ac:dyDescent="0.3">
      <c r="A852" s="10">
        <v>467893</v>
      </c>
      <c r="B852" s="10">
        <v>3142.7179999999998</v>
      </c>
      <c r="C852" s="10" t="s">
        <v>373</v>
      </c>
      <c r="D852" s="10" t="s">
        <v>1545</v>
      </c>
      <c r="E852" s="10">
        <v>113</v>
      </c>
      <c r="F852" s="12">
        <f t="shared" si="294"/>
        <v>118.5</v>
      </c>
      <c r="H852" s="13">
        <f t="shared" si="291"/>
        <v>39.4519444444445</v>
      </c>
      <c r="I852" s="14">
        <f t="shared" si="292"/>
        <v>52.6186111111111</v>
      </c>
      <c r="J852" s="29">
        <f t="shared" si="290"/>
        <v>0.45194444444449999</v>
      </c>
      <c r="K852" s="25">
        <f t="shared" si="293"/>
        <v>5832376.7122271396</v>
      </c>
      <c r="L852" s="14">
        <f t="shared" si="295"/>
        <v>530609.41616368305</v>
      </c>
      <c r="M852" s="14">
        <f t="shared" si="308"/>
        <v>-3485.2010643500798</v>
      </c>
      <c r="N852" s="14">
        <f t="shared" si="309"/>
        <v>1132.58804972702</v>
      </c>
      <c r="O852" s="25">
        <f t="shared" si="296"/>
        <v>162.37715946736299</v>
      </c>
      <c r="P852" s="14">
        <f t="shared" si="310"/>
        <v>3664.6121417322402</v>
      </c>
      <c r="Q852" s="25">
        <f t="shared" si="303"/>
        <v>113.315343207347</v>
      </c>
      <c r="R852" s="14">
        <f t="shared" si="311"/>
        <v>1.7719545031347601</v>
      </c>
      <c r="S852" s="27">
        <f t="shared" si="304"/>
        <v>163.32454000000001</v>
      </c>
      <c r="T852" s="27">
        <f t="shared" si="305"/>
        <v>1.89669666666667</v>
      </c>
      <c r="U852" s="16">
        <f t="shared" si="297"/>
        <v>-0.94738053263702704</v>
      </c>
      <c r="V852" s="16">
        <f t="shared" si="298"/>
        <v>-0.12474216353191001</v>
      </c>
      <c r="W852" s="56">
        <f t="shared" si="299"/>
        <v>58400.487999999998</v>
      </c>
      <c r="X852" s="51">
        <f t="shared" si="306"/>
        <v>69200.487999999998</v>
      </c>
      <c r="Y852" s="51">
        <f t="shared" si="307"/>
        <v>200.48799999999801</v>
      </c>
      <c r="Z852" s="52">
        <f t="shared" si="300"/>
        <v>-56.842831958221602</v>
      </c>
      <c r="AA852" s="52">
        <f t="shared" si="301"/>
        <v>-7.4845298119145998</v>
      </c>
      <c r="AB852" s="48">
        <f t="shared" si="302"/>
        <v>36.646121417322398</v>
      </c>
      <c r="AC852" s="48"/>
      <c r="AD852" s="48"/>
    </row>
    <row r="853" spans="1:30" x14ac:dyDescent="0.3">
      <c r="A853" s="10">
        <v>467905</v>
      </c>
      <c r="B853" s="10">
        <v>3142.7979999999998</v>
      </c>
      <c r="C853" s="10" t="s">
        <v>1546</v>
      </c>
      <c r="D853" s="10" t="s">
        <v>1547</v>
      </c>
      <c r="E853" s="10">
        <v>113</v>
      </c>
      <c r="F853" s="12">
        <f t="shared" si="294"/>
        <v>118.5</v>
      </c>
      <c r="H853" s="13">
        <f t="shared" si="291"/>
        <v>39.451902777777804</v>
      </c>
      <c r="I853" s="14">
        <f t="shared" si="292"/>
        <v>52.618697222222202</v>
      </c>
      <c r="J853" s="29">
        <f t="shared" si="290"/>
        <v>0.45190277777780402</v>
      </c>
      <c r="K853" s="25">
        <f t="shared" si="293"/>
        <v>5832386.2769893901</v>
      </c>
      <c r="L853" s="14">
        <f t="shared" si="295"/>
        <v>530606.53411073796</v>
      </c>
      <c r="M853" s="14">
        <f t="shared" si="308"/>
        <v>-3475.63630209956</v>
      </c>
      <c r="N853" s="14">
        <f t="shared" si="309"/>
        <v>1129.70599678194</v>
      </c>
      <c r="O853" s="25">
        <f t="shared" si="296"/>
        <v>162.37378660042</v>
      </c>
      <c r="P853" s="14">
        <f t="shared" si="310"/>
        <v>3654.6249251650102</v>
      </c>
      <c r="Q853" s="25">
        <f t="shared" si="303"/>
        <v>113.321083914765</v>
      </c>
      <c r="R853" s="14">
        <f t="shared" si="311"/>
        <v>1.7768884259416</v>
      </c>
      <c r="S853" s="27">
        <f t="shared" si="304"/>
        <v>163.32454000000001</v>
      </c>
      <c r="T853" s="27">
        <f t="shared" si="305"/>
        <v>1.89669666666667</v>
      </c>
      <c r="U853" s="16">
        <f t="shared" si="297"/>
        <v>-0.95075339958000904</v>
      </c>
      <c r="V853" s="16">
        <f t="shared" si="298"/>
        <v>-0.11980824072507</v>
      </c>
      <c r="W853" s="56">
        <f t="shared" si="299"/>
        <v>58400.567999999999</v>
      </c>
      <c r="X853" s="51">
        <f t="shared" si="306"/>
        <v>69200.567999999999</v>
      </c>
      <c r="Y853" s="51">
        <f t="shared" si="307"/>
        <v>200.56799999999899</v>
      </c>
      <c r="Z853" s="52">
        <f t="shared" si="300"/>
        <v>-57.045203974800501</v>
      </c>
      <c r="AA853" s="52">
        <f t="shared" si="301"/>
        <v>-7.1884944435042</v>
      </c>
      <c r="AB853" s="48">
        <f t="shared" si="302"/>
        <v>36.546249251650103</v>
      </c>
      <c r="AC853" s="48"/>
      <c r="AD853" s="48"/>
    </row>
    <row r="854" spans="1:30" x14ac:dyDescent="0.3">
      <c r="A854" s="10">
        <v>467917</v>
      </c>
      <c r="B854" s="10">
        <v>3142.8780000000002</v>
      </c>
      <c r="C854" s="10" t="s">
        <v>374</v>
      </c>
      <c r="D854" s="10" t="s">
        <v>1548</v>
      </c>
      <c r="E854" s="10">
        <v>112</v>
      </c>
      <c r="F854" s="12">
        <f t="shared" si="294"/>
        <v>117.5</v>
      </c>
      <c r="H854" s="13">
        <f t="shared" si="291"/>
        <v>39.451877777777803</v>
      </c>
      <c r="I854" s="14">
        <f t="shared" si="292"/>
        <v>52.618758333333297</v>
      </c>
      <c r="J854" s="29">
        <f t="shared" si="290"/>
        <v>0.45187777777780302</v>
      </c>
      <c r="K854" s="25">
        <f t="shared" si="293"/>
        <v>5832393.0668259701</v>
      </c>
      <c r="L854" s="14">
        <f t="shared" si="295"/>
        <v>530604.798297717</v>
      </c>
      <c r="M854" s="14">
        <f t="shared" si="308"/>
        <v>-3468.8464655196199</v>
      </c>
      <c r="N854" s="14">
        <f t="shared" si="309"/>
        <v>1127.97018376098</v>
      </c>
      <c r="O854" s="25">
        <f t="shared" si="296"/>
        <v>162.366748738083</v>
      </c>
      <c r="P854" s="14">
        <f t="shared" si="310"/>
        <v>3647.6310856228001</v>
      </c>
      <c r="Q854" s="25">
        <f t="shared" si="303"/>
        <v>112.32509468539899</v>
      </c>
      <c r="R854" s="14">
        <f t="shared" si="311"/>
        <v>1.76464430755775</v>
      </c>
      <c r="S854" s="27">
        <f t="shared" si="304"/>
        <v>163.32454000000001</v>
      </c>
      <c r="T854" s="27">
        <f t="shared" si="305"/>
        <v>1.89669666666667</v>
      </c>
      <c r="U854" s="16">
        <f t="shared" si="297"/>
        <v>-0.95779126191700903</v>
      </c>
      <c r="V854" s="16">
        <f t="shared" si="298"/>
        <v>-0.13205235910891999</v>
      </c>
      <c r="W854" s="56">
        <f t="shared" si="299"/>
        <v>58400.648000000001</v>
      </c>
      <c r="X854" s="51">
        <f t="shared" si="306"/>
        <v>69200.648000000001</v>
      </c>
      <c r="Y854" s="51">
        <f t="shared" si="307"/>
        <v>200.64800000000099</v>
      </c>
      <c r="Z854" s="52">
        <f t="shared" si="300"/>
        <v>-57.467475715020498</v>
      </c>
      <c r="AA854" s="52">
        <f t="shared" si="301"/>
        <v>-7.9231415465352004</v>
      </c>
      <c r="AB854" s="48">
        <f t="shared" si="302"/>
        <v>36.476310856227997</v>
      </c>
      <c r="AC854" s="48"/>
      <c r="AD854" s="48"/>
    </row>
    <row r="855" spans="1:30" x14ac:dyDescent="0.3">
      <c r="A855" s="10">
        <v>468125</v>
      </c>
      <c r="B855" s="10">
        <v>3144.2779999999998</v>
      </c>
      <c r="C855" s="10" t="s">
        <v>375</v>
      </c>
      <c r="D855" s="10" t="s">
        <v>1549</v>
      </c>
      <c r="E855" s="10">
        <v>106</v>
      </c>
      <c r="F855" s="12">
        <f t="shared" si="294"/>
        <v>111.5</v>
      </c>
      <c r="H855" s="13">
        <f t="shared" si="291"/>
        <v>39.451344444444402</v>
      </c>
      <c r="I855" s="14">
        <f t="shared" si="292"/>
        <v>52.6196611111111</v>
      </c>
      <c r="J855" s="29">
        <f t="shared" si="290"/>
        <v>0.45134444444440203</v>
      </c>
      <c r="K855" s="25">
        <f t="shared" si="293"/>
        <v>5832493.3017614204</v>
      </c>
      <c r="L855" s="14">
        <f t="shared" si="295"/>
        <v>530568.04801366699</v>
      </c>
      <c r="M855" s="14">
        <f t="shared" si="308"/>
        <v>-3368.61153006926</v>
      </c>
      <c r="N855" s="14">
        <f t="shared" si="309"/>
        <v>1091.2198997109599</v>
      </c>
      <c r="O855" s="25">
        <f t="shared" si="296"/>
        <v>162.43071188020701</v>
      </c>
      <c r="P855" s="14">
        <f t="shared" si="310"/>
        <v>3540.9468380704002</v>
      </c>
      <c r="Q855" s="25">
        <f t="shared" si="303"/>
        <v>106.385322678571</v>
      </c>
      <c r="R855" s="14">
        <f t="shared" si="311"/>
        <v>1.72167153611488</v>
      </c>
      <c r="S855" s="27">
        <f t="shared" si="304"/>
        <v>163.32454000000001</v>
      </c>
      <c r="T855" s="27">
        <f t="shared" si="305"/>
        <v>1.89669666666667</v>
      </c>
      <c r="U855" s="16">
        <f t="shared" si="297"/>
        <v>-0.89382811979300003</v>
      </c>
      <c r="V855" s="16">
        <f t="shared" si="298"/>
        <v>-0.17502513055179</v>
      </c>
      <c r="W855" s="56">
        <f t="shared" si="299"/>
        <v>58402.048000000003</v>
      </c>
      <c r="X855" s="51">
        <f t="shared" si="306"/>
        <v>69202.047999999995</v>
      </c>
      <c r="Y855" s="51">
        <f t="shared" si="307"/>
        <v>202.047999999995</v>
      </c>
      <c r="Z855" s="52">
        <f t="shared" si="300"/>
        <v>-53.629687187579997</v>
      </c>
      <c r="AA855" s="52">
        <f t="shared" si="301"/>
        <v>-10.5015078331074</v>
      </c>
      <c r="AB855" s="48">
        <f t="shared" si="302"/>
        <v>35.409468380703998</v>
      </c>
      <c r="AC855" s="48"/>
      <c r="AD855" s="48"/>
    </row>
    <row r="856" spans="1:30" x14ac:dyDescent="0.3">
      <c r="A856" s="10">
        <v>468137</v>
      </c>
      <c r="B856" s="10">
        <v>3144.3580000000002</v>
      </c>
      <c r="C856" s="10" t="s">
        <v>236</v>
      </c>
      <c r="D856" s="10" t="s">
        <v>376</v>
      </c>
      <c r="E856" s="10">
        <v>106</v>
      </c>
      <c r="F856" s="12">
        <f t="shared" si="294"/>
        <v>111.5</v>
      </c>
      <c r="H856" s="13">
        <f t="shared" si="291"/>
        <v>39.451300000000003</v>
      </c>
      <c r="I856" s="14">
        <f t="shared" si="292"/>
        <v>52.619725000000003</v>
      </c>
      <c r="J856" s="29">
        <f t="shared" si="290"/>
        <v>0.45130000000000298</v>
      </c>
      <c r="K856" s="25">
        <f t="shared" si="293"/>
        <v>5832500.3924810002</v>
      </c>
      <c r="L856" s="14">
        <f t="shared" si="295"/>
        <v>530564.99345699803</v>
      </c>
      <c r="M856" s="14">
        <f t="shared" si="308"/>
        <v>-3361.5208104895401</v>
      </c>
      <c r="N856" s="14">
        <f t="shared" si="309"/>
        <v>1088.1653430419899</v>
      </c>
      <c r="O856" s="25">
        <f t="shared" si="296"/>
        <v>162.442399390508</v>
      </c>
      <c r="P856" s="14">
        <f t="shared" si="310"/>
        <v>3533.2599639924501</v>
      </c>
      <c r="Q856" s="25">
        <f t="shared" si="303"/>
        <v>106.38959321670001</v>
      </c>
      <c r="R856" s="14">
        <f t="shared" si="311"/>
        <v>1.72548757708613</v>
      </c>
      <c r="S856" s="27">
        <f t="shared" si="304"/>
        <v>163.32454000000001</v>
      </c>
      <c r="T856" s="27">
        <f t="shared" si="305"/>
        <v>1.89669666666667</v>
      </c>
      <c r="U856" s="16">
        <f t="shared" si="297"/>
        <v>-0.88214060949201201</v>
      </c>
      <c r="V856" s="16">
        <f t="shared" si="298"/>
        <v>-0.17120908958054001</v>
      </c>
      <c r="W856" s="56">
        <f t="shared" si="299"/>
        <v>58402.127999999997</v>
      </c>
      <c r="X856" s="51">
        <f t="shared" si="306"/>
        <v>69202.127999999997</v>
      </c>
      <c r="Y856" s="51">
        <f t="shared" si="307"/>
        <v>202.127999999997</v>
      </c>
      <c r="Z856" s="52">
        <f t="shared" si="300"/>
        <v>-52.928436569520699</v>
      </c>
      <c r="AA856" s="52">
        <f t="shared" si="301"/>
        <v>-10.272545374832401</v>
      </c>
      <c r="AB856" s="48">
        <f t="shared" si="302"/>
        <v>35.332599639924503</v>
      </c>
      <c r="AC856" s="48"/>
      <c r="AD856" s="48"/>
    </row>
    <row r="857" spans="1:30" x14ac:dyDescent="0.3">
      <c r="A857" s="10">
        <v>468149</v>
      </c>
      <c r="B857" s="10">
        <v>3144.4380000000001</v>
      </c>
      <c r="C857" s="10" t="s">
        <v>159</v>
      </c>
      <c r="D857" s="10" t="s">
        <v>1550</v>
      </c>
      <c r="E857" s="10">
        <v>106</v>
      </c>
      <c r="F857" s="12">
        <f t="shared" si="294"/>
        <v>111.5</v>
      </c>
      <c r="H857" s="13">
        <f t="shared" si="291"/>
        <v>39.451277777777797</v>
      </c>
      <c r="I857" s="14">
        <f t="shared" si="292"/>
        <v>52.619786111111097</v>
      </c>
      <c r="J857" s="29">
        <f t="shared" si="290"/>
        <v>0.45127777777779698</v>
      </c>
      <c r="K857" s="25">
        <f t="shared" si="293"/>
        <v>5832507.1835106201</v>
      </c>
      <c r="L857" s="14">
        <f t="shared" si="295"/>
        <v>530563.44586789305</v>
      </c>
      <c r="M857" s="14">
        <f t="shared" si="308"/>
        <v>-3354.7297808695498</v>
      </c>
      <c r="N857" s="14">
        <f t="shared" si="309"/>
        <v>1086.6177539370301</v>
      </c>
      <c r="O857" s="25">
        <f t="shared" si="296"/>
        <v>162.432339920841</v>
      </c>
      <c r="P857" s="14">
        <f t="shared" si="310"/>
        <v>3526.3224534668102</v>
      </c>
      <c r="Q857" s="25">
        <f t="shared" si="303"/>
        <v>106.39343946952199</v>
      </c>
      <c r="R857" s="14">
        <f t="shared" si="311"/>
        <v>1.7289457672225901</v>
      </c>
      <c r="S857" s="27">
        <f t="shared" si="304"/>
        <v>163.32454000000001</v>
      </c>
      <c r="T857" s="27">
        <f t="shared" si="305"/>
        <v>1.89669666666667</v>
      </c>
      <c r="U857" s="16">
        <f t="shared" si="297"/>
        <v>-0.89220007915901101</v>
      </c>
      <c r="V857" s="16">
        <f t="shared" si="298"/>
        <v>-0.16775089944408</v>
      </c>
      <c r="W857" s="56">
        <f t="shared" si="299"/>
        <v>58402.207999999999</v>
      </c>
      <c r="X857" s="51">
        <f t="shared" si="306"/>
        <v>69202.207999999999</v>
      </c>
      <c r="Y857" s="51">
        <f t="shared" si="307"/>
        <v>202.207999999999</v>
      </c>
      <c r="Z857" s="52">
        <f t="shared" si="300"/>
        <v>-53.532004749540697</v>
      </c>
      <c r="AA857" s="52">
        <f t="shared" si="301"/>
        <v>-10.0650539666448</v>
      </c>
      <c r="AB857" s="48">
        <f t="shared" si="302"/>
        <v>35.263224534668097</v>
      </c>
      <c r="AC857" s="48"/>
      <c r="AD857" s="48"/>
    </row>
    <row r="858" spans="1:30" x14ac:dyDescent="0.3">
      <c r="A858" s="10">
        <v>468161</v>
      </c>
      <c r="B858" s="10">
        <v>3144.518</v>
      </c>
      <c r="C858" s="10" t="s">
        <v>235</v>
      </c>
      <c r="D858" s="10" t="s">
        <v>1551</v>
      </c>
      <c r="E858" s="10">
        <v>105</v>
      </c>
      <c r="F858" s="12">
        <f t="shared" si="294"/>
        <v>110.5</v>
      </c>
      <c r="H858" s="13">
        <f t="shared" si="291"/>
        <v>39.451238888888902</v>
      </c>
      <c r="I858" s="14">
        <f t="shared" si="292"/>
        <v>52.61985</v>
      </c>
      <c r="J858" s="29">
        <f t="shared" si="290"/>
        <v>0.45123888888890201</v>
      </c>
      <c r="K858" s="25">
        <f t="shared" si="293"/>
        <v>5832514.2765878597</v>
      </c>
      <c r="L858" s="14">
        <f t="shared" si="295"/>
        <v>530560.76758180605</v>
      </c>
      <c r="M858" s="14">
        <f t="shared" si="308"/>
        <v>-3347.6367036299698</v>
      </c>
      <c r="N858" s="14">
        <f t="shared" si="309"/>
        <v>1083.93946785002</v>
      </c>
      <c r="O858" s="25">
        <f t="shared" si="296"/>
        <v>162.438238676824</v>
      </c>
      <c r="P858" s="14">
        <f t="shared" si="310"/>
        <v>3518.7492478796398</v>
      </c>
      <c r="Q858" s="25">
        <f t="shared" si="303"/>
        <v>105.397629529645</v>
      </c>
      <c r="R858" s="14">
        <f t="shared" si="311"/>
        <v>1.71644589626502</v>
      </c>
      <c r="S858" s="27">
        <f t="shared" si="304"/>
        <v>163.32454000000001</v>
      </c>
      <c r="T858" s="27">
        <f t="shared" si="305"/>
        <v>1.89669666666667</v>
      </c>
      <c r="U858" s="16">
        <f t="shared" si="297"/>
        <v>-0.88630132317601396</v>
      </c>
      <c r="V858" s="16">
        <f t="shared" si="298"/>
        <v>-0.18025077040165</v>
      </c>
      <c r="W858" s="56">
        <f t="shared" si="299"/>
        <v>58402.288</v>
      </c>
      <c r="X858" s="51">
        <f t="shared" si="306"/>
        <v>69202.288</v>
      </c>
      <c r="Y858" s="51">
        <f t="shared" si="307"/>
        <v>202.28800000000001</v>
      </c>
      <c r="Z858" s="52">
        <f t="shared" si="300"/>
        <v>-53.178079390560796</v>
      </c>
      <c r="AA858" s="52">
        <f t="shared" si="301"/>
        <v>-10.815046224099</v>
      </c>
      <c r="AB858" s="48">
        <f t="shared" si="302"/>
        <v>35.187492478796401</v>
      </c>
      <c r="AC858" s="48"/>
      <c r="AD858" s="48"/>
    </row>
    <row r="859" spans="1:30" x14ac:dyDescent="0.3">
      <c r="A859" s="10">
        <v>468173</v>
      </c>
      <c r="B859" s="10">
        <v>3144.598</v>
      </c>
      <c r="C859" s="10" t="s">
        <v>235</v>
      </c>
      <c r="D859" s="10" t="s">
        <v>1551</v>
      </c>
      <c r="E859" s="10">
        <v>105</v>
      </c>
      <c r="F859" s="12">
        <f t="shared" si="294"/>
        <v>110.5</v>
      </c>
      <c r="H859" s="13">
        <f t="shared" si="291"/>
        <v>39.451238888888902</v>
      </c>
      <c r="I859" s="14">
        <f t="shared" si="292"/>
        <v>52.61985</v>
      </c>
      <c r="J859" s="29">
        <f t="shared" si="290"/>
        <v>0.45123888888890201</v>
      </c>
      <c r="K859" s="25">
        <f t="shared" si="293"/>
        <v>5832514.2765878597</v>
      </c>
      <c r="L859" s="14">
        <f t="shared" si="295"/>
        <v>530560.76758180605</v>
      </c>
      <c r="M859" s="14">
        <f t="shared" si="308"/>
        <v>-3347.6367036299698</v>
      </c>
      <c r="N859" s="14">
        <f t="shared" si="309"/>
        <v>1083.93946785002</v>
      </c>
      <c r="O859" s="25">
        <f t="shared" si="296"/>
        <v>162.438238676824</v>
      </c>
      <c r="P859" s="14">
        <f t="shared" si="310"/>
        <v>3518.7492478796398</v>
      </c>
      <c r="Q859" s="25">
        <f t="shared" si="303"/>
        <v>105.397629529645</v>
      </c>
      <c r="R859" s="14">
        <f t="shared" si="311"/>
        <v>1.71644589626502</v>
      </c>
      <c r="S859" s="27">
        <f t="shared" si="304"/>
        <v>163.32454000000001</v>
      </c>
      <c r="T859" s="27">
        <f t="shared" si="305"/>
        <v>1.89669666666667</v>
      </c>
      <c r="U859" s="16">
        <f t="shared" si="297"/>
        <v>-0.88630132317601396</v>
      </c>
      <c r="V859" s="16">
        <f t="shared" si="298"/>
        <v>-0.18025077040165</v>
      </c>
      <c r="W859" s="56">
        <f t="shared" si="299"/>
        <v>58402.368000000002</v>
      </c>
      <c r="X859" s="51">
        <f t="shared" si="306"/>
        <v>69202.368000000002</v>
      </c>
      <c r="Y859" s="51">
        <f t="shared" si="307"/>
        <v>202.36800000000201</v>
      </c>
      <c r="Z859" s="52">
        <f t="shared" si="300"/>
        <v>-53.178079390560796</v>
      </c>
      <c r="AA859" s="52">
        <f t="shared" si="301"/>
        <v>-10.815046224099</v>
      </c>
      <c r="AB859" s="48">
        <f t="shared" si="302"/>
        <v>35.187492478796401</v>
      </c>
      <c r="AC859" s="48"/>
      <c r="AD859" s="48"/>
    </row>
    <row r="860" spans="1:30" x14ac:dyDescent="0.3">
      <c r="A860" s="10">
        <v>468179</v>
      </c>
      <c r="B860" s="10">
        <v>3144.6379999999999</v>
      </c>
      <c r="C860" s="10" t="s">
        <v>235</v>
      </c>
      <c r="D860" s="10" t="s">
        <v>1551</v>
      </c>
      <c r="E860" s="10">
        <v>105</v>
      </c>
      <c r="F860" s="12">
        <f t="shared" si="294"/>
        <v>110.5</v>
      </c>
      <c r="H860" s="13">
        <f t="shared" si="291"/>
        <v>39.451238888888902</v>
      </c>
      <c r="I860" s="14">
        <f t="shared" si="292"/>
        <v>52.61985</v>
      </c>
      <c r="J860" s="29">
        <f t="shared" si="290"/>
        <v>0.45123888888890201</v>
      </c>
      <c r="K860" s="25">
        <f t="shared" si="293"/>
        <v>5832514.2765878597</v>
      </c>
      <c r="L860" s="14">
        <f t="shared" si="295"/>
        <v>530560.76758180605</v>
      </c>
      <c r="M860" s="14">
        <f t="shared" si="308"/>
        <v>-3347.6367036299698</v>
      </c>
      <c r="N860" s="14">
        <f t="shared" si="309"/>
        <v>1083.93946785002</v>
      </c>
      <c r="O860" s="25">
        <f t="shared" si="296"/>
        <v>162.438238676824</v>
      </c>
      <c r="P860" s="14">
        <f t="shared" si="310"/>
        <v>3518.7492478796398</v>
      </c>
      <c r="Q860" s="25">
        <f t="shared" si="303"/>
        <v>105.397629529645</v>
      </c>
      <c r="R860" s="14">
        <f t="shared" si="311"/>
        <v>1.71644589626502</v>
      </c>
      <c r="S860" s="27">
        <f t="shared" si="304"/>
        <v>163.32454000000001</v>
      </c>
      <c r="T860" s="27">
        <f t="shared" si="305"/>
        <v>1.89669666666667</v>
      </c>
      <c r="U860" s="16">
        <f t="shared" si="297"/>
        <v>-0.88630132317601396</v>
      </c>
      <c r="V860" s="16">
        <f t="shared" si="298"/>
        <v>-0.18025077040165</v>
      </c>
      <c r="W860" s="56">
        <f t="shared" si="299"/>
        <v>58402.408000000003</v>
      </c>
      <c r="X860" s="51">
        <f t="shared" si="306"/>
        <v>69202.407999999996</v>
      </c>
      <c r="Y860" s="51">
        <f t="shared" si="307"/>
        <v>202.40799999999601</v>
      </c>
      <c r="Z860" s="52">
        <f t="shared" si="300"/>
        <v>-53.178079390560796</v>
      </c>
      <c r="AA860" s="52">
        <f t="shared" si="301"/>
        <v>-10.815046224099</v>
      </c>
      <c r="AB860" s="48">
        <f t="shared" si="302"/>
        <v>35.187492478796401</v>
      </c>
      <c r="AC860" s="48"/>
      <c r="AD860" s="48"/>
    </row>
    <row r="861" spans="1:30" x14ac:dyDescent="0.3">
      <c r="A861" s="10">
        <v>468219</v>
      </c>
      <c r="B861" s="10">
        <v>3144.9180000000001</v>
      </c>
      <c r="C861" s="10" t="s">
        <v>160</v>
      </c>
      <c r="D861" s="10" t="s">
        <v>1552</v>
      </c>
      <c r="E861" s="10">
        <v>103</v>
      </c>
      <c r="F861" s="12">
        <f t="shared" si="294"/>
        <v>108.5</v>
      </c>
      <c r="H861" s="13">
        <f t="shared" si="291"/>
        <v>39.451088888888897</v>
      </c>
      <c r="I861" s="14">
        <f t="shared" si="292"/>
        <v>52.6201111111111</v>
      </c>
      <c r="J861" s="29">
        <f t="shared" si="290"/>
        <v>0.45108888888889698</v>
      </c>
      <c r="K861" s="25">
        <f t="shared" si="293"/>
        <v>5832543.2694886401</v>
      </c>
      <c r="L861" s="14">
        <f t="shared" si="295"/>
        <v>530550.42689932301</v>
      </c>
      <c r="M861" s="14">
        <f t="shared" si="308"/>
        <v>-3318.64380284957</v>
      </c>
      <c r="N861" s="14">
        <f t="shared" si="309"/>
        <v>1073.5987853669801</v>
      </c>
      <c r="O861" s="25">
        <f t="shared" si="296"/>
        <v>162.45313199858401</v>
      </c>
      <c r="P861" s="14">
        <f t="shared" si="310"/>
        <v>3487.98094062071</v>
      </c>
      <c r="Q861" s="25">
        <f t="shared" si="303"/>
        <v>103.414560198598</v>
      </c>
      <c r="R861" s="14">
        <f t="shared" si="311"/>
        <v>1.6990019099931399</v>
      </c>
      <c r="S861" s="27">
        <f t="shared" si="304"/>
        <v>163.32454000000001</v>
      </c>
      <c r="T861" s="27">
        <f t="shared" si="305"/>
        <v>1.89669666666667</v>
      </c>
      <c r="U861" s="16">
        <f t="shared" si="297"/>
        <v>-0.87140800141600006</v>
      </c>
      <c r="V861" s="16">
        <f t="shared" si="298"/>
        <v>-0.19769475667353001</v>
      </c>
      <c r="W861" s="56">
        <f t="shared" si="299"/>
        <v>58402.688000000002</v>
      </c>
      <c r="X861" s="51">
        <f t="shared" si="306"/>
        <v>69202.687999999995</v>
      </c>
      <c r="Y861" s="51">
        <f t="shared" si="307"/>
        <v>202.68799999999499</v>
      </c>
      <c r="Z861" s="52">
        <f t="shared" si="300"/>
        <v>-52.284480084960002</v>
      </c>
      <c r="AA861" s="52">
        <f t="shared" si="301"/>
        <v>-11.861685400411799</v>
      </c>
      <c r="AB861" s="48">
        <f t="shared" si="302"/>
        <v>34.879809406207102</v>
      </c>
      <c r="AC861" s="48"/>
      <c r="AD861" s="48"/>
    </row>
    <row r="862" spans="1:30" x14ac:dyDescent="0.3">
      <c r="A862" s="10">
        <v>468231</v>
      </c>
      <c r="B862" s="10">
        <v>3144.998</v>
      </c>
      <c r="C862" s="10" t="s">
        <v>160</v>
      </c>
      <c r="D862" s="10" t="s">
        <v>1552</v>
      </c>
      <c r="E862" s="10">
        <v>103</v>
      </c>
      <c r="F862" s="12">
        <f t="shared" si="294"/>
        <v>108.5</v>
      </c>
      <c r="H862" s="13">
        <f t="shared" si="291"/>
        <v>39.451088888888897</v>
      </c>
      <c r="I862" s="14">
        <f t="shared" si="292"/>
        <v>52.6201111111111</v>
      </c>
      <c r="J862" s="29">
        <f t="shared" si="290"/>
        <v>0.45108888888889698</v>
      </c>
      <c r="K862" s="25">
        <f t="shared" si="293"/>
        <v>5832543.2694886401</v>
      </c>
      <c r="L862" s="14">
        <f t="shared" si="295"/>
        <v>530550.42689932301</v>
      </c>
      <c r="M862" s="14">
        <f t="shared" si="308"/>
        <v>-3318.64380284957</v>
      </c>
      <c r="N862" s="14">
        <f t="shared" si="309"/>
        <v>1073.5987853669801</v>
      </c>
      <c r="O862" s="25">
        <f t="shared" si="296"/>
        <v>162.45313199858401</v>
      </c>
      <c r="P862" s="14">
        <f t="shared" si="310"/>
        <v>3487.98094062071</v>
      </c>
      <c r="Q862" s="25">
        <f t="shared" si="303"/>
        <v>103.414560198598</v>
      </c>
      <c r="R862" s="14">
        <f t="shared" si="311"/>
        <v>1.6990019099931399</v>
      </c>
      <c r="S862" s="27">
        <f t="shared" si="304"/>
        <v>163.32454000000001</v>
      </c>
      <c r="T862" s="27">
        <f t="shared" si="305"/>
        <v>1.89669666666667</v>
      </c>
      <c r="U862" s="16">
        <f t="shared" si="297"/>
        <v>-0.87140800141600006</v>
      </c>
      <c r="V862" s="16">
        <f t="shared" si="298"/>
        <v>-0.19769475667353001</v>
      </c>
      <c r="W862" s="56">
        <f t="shared" si="299"/>
        <v>58402.767999999996</v>
      </c>
      <c r="X862" s="51">
        <f t="shared" si="306"/>
        <v>69202.767999999996</v>
      </c>
      <c r="Y862" s="51">
        <f t="shared" si="307"/>
        <v>202.76799999999599</v>
      </c>
      <c r="Z862" s="52">
        <f t="shared" si="300"/>
        <v>-52.284480084960002</v>
      </c>
      <c r="AA862" s="52">
        <f t="shared" si="301"/>
        <v>-11.861685400411799</v>
      </c>
      <c r="AB862" s="48">
        <f t="shared" si="302"/>
        <v>34.879809406207102</v>
      </c>
      <c r="AC862" s="48"/>
      <c r="AD862" s="48"/>
    </row>
    <row r="863" spans="1:30" x14ac:dyDescent="0.3">
      <c r="A863" s="10">
        <v>468243</v>
      </c>
      <c r="B863" s="10">
        <v>3145.078</v>
      </c>
      <c r="C863" s="10" t="s">
        <v>432</v>
      </c>
      <c r="D863" s="10" t="s">
        <v>161</v>
      </c>
      <c r="E863" s="10">
        <v>103</v>
      </c>
      <c r="F863" s="12">
        <f t="shared" si="294"/>
        <v>108.5</v>
      </c>
      <c r="H863" s="13">
        <f t="shared" si="291"/>
        <v>39.451044444444399</v>
      </c>
      <c r="I863" s="14">
        <f t="shared" si="292"/>
        <v>52.620194444444401</v>
      </c>
      <c r="J863" s="29">
        <f t="shared" si="290"/>
        <v>0.45104444444439901</v>
      </c>
      <c r="K863" s="25">
        <f t="shared" si="293"/>
        <v>5832552.5239991304</v>
      </c>
      <c r="L863" s="14">
        <f t="shared" si="295"/>
        <v>530547.35886265</v>
      </c>
      <c r="M863" s="14">
        <f t="shared" si="308"/>
        <v>-3309.3892923593498</v>
      </c>
      <c r="N863" s="14">
        <f t="shared" si="309"/>
        <v>1070.5307486939701</v>
      </c>
      <c r="O863" s="25">
        <f t="shared" si="296"/>
        <v>162.45429420547001</v>
      </c>
      <c r="P863" s="14">
        <f t="shared" si="310"/>
        <v>3478.2313856731798</v>
      </c>
      <c r="Q863" s="25">
        <f t="shared" si="303"/>
        <v>103.41989399711601</v>
      </c>
      <c r="R863" s="14">
        <f t="shared" si="311"/>
        <v>1.70385355072654</v>
      </c>
      <c r="S863" s="27">
        <f t="shared" si="304"/>
        <v>163.32454000000001</v>
      </c>
      <c r="T863" s="27">
        <f t="shared" si="305"/>
        <v>1.89669666666667</v>
      </c>
      <c r="U863" s="16">
        <f t="shared" si="297"/>
        <v>-0.87024579453000706</v>
      </c>
      <c r="V863" s="16">
        <f t="shared" si="298"/>
        <v>-0.19284311594013001</v>
      </c>
      <c r="W863" s="56">
        <f t="shared" si="299"/>
        <v>58402.847999999904</v>
      </c>
      <c r="X863" s="51">
        <f t="shared" si="306"/>
        <v>69202.847999999896</v>
      </c>
      <c r="Y863" s="51">
        <f t="shared" si="307"/>
        <v>202.84799999989599</v>
      </c>
      <c r="Z863" s="52">
        <f t="shared" si="300"/>
        <v>-52.214747671800403</v>
      </c>
      <c r="AA863" s="52">
        <f t="shared" si="301"/>
        <v>-11.5705869564078</v>
      </c>
      <c r="AB863" s="48">
        <f t="shared" si="302"/>
        <v>34.782313856731797</v>
      </c>
      <c r="AC863" s="48"/>
      <c r="AD863" s="48"/>
    </row>
    <row r="864" spans="1:30" x14ac:dyDescent="0.3">
      <c r="A864" s="10">
        <v>468255</v>
      </c>
      <c r="B864" s="10">
        <v>3145.1579999999999</v>
      </c>
      <c r="C864" s="10" t="s">
        <v>1553</v>
      </c>
      <c r="D864" s="10" t="s">
        <v>163</v>
      </c>
      <c r="E864" s="10">
        <v>102</v>
      </c>
      <c r="F864" s="12">
        <f t="shared" si="294"/>
        <v>107.5</v>
      </c>
      <c r="H864" s="13">
        <f t="shared" si="291"/>
        <v>39.451000000000001</v>
      </c>
      <c r="I864" s="14">
        <f t="shared" si="292"/>
        <v>52.620258333333297</v>
      </c>
      <c r="J864" s="29">
        <f t="shared" si="290"/>
        <v>0.45100000000000101</v>
      </c>
      <c r="K864" s="25">
        <f t="shared" si="293"/>
        <v>5832559.6147320401</v>
      </c>
      <c r="L864" s="14">
        <f t="shared" si="295"/>
        <v>530544.30437179399</v>
      </c>
      <c r="M864" s="14">
        <f t="shared" si="308"/>
        <v>-3302.2985594496099</v>
      </c>
      <c r="N864" s="14">
        <f t="shared" si="309"/>
        <v>1067.47625783796</v>
      </c>
      <c r="O864" s="25">
        <f t="shared" si="296"/>
        <v>162.46624404740399</v>
      </c>
      <c r="P864" s="14">
        <f t="shared" si="310"/>
        <v>3470.54481843856</v>
      </c>
      <c r="Q864" s="25">
        <f t="shared" si="303"/>
        <v>102.424088648207</v>
      </c>
      <c r="R864" s="14">
        <f t="shared" si="311"/>
        <v>1.6911812205060099</v>
      </c>
      <c r="S864" s="27">
        <f t="shared" si="304"/>
        <v>163.32454000000001</v>
      </c>
      <c r="T864" s="27">
        <f t="shared" si="305"/>
        <v>1.89669666666667</v>
      </c>
      <c r="U864" s="16">
        <f t="shared" si="297"/>
        <v>-0.85829595259602298</v>
      </c>
      <c r="V864" s="16">
        <f t="shared" si="298"/>
        <v>-0.20551544616066</v>
      </c>
      <c r="W864" s="56">
        <f t="shared" si="299"/>
        <v>58402.928</v>
      </c>
      <c r="X864" s="51">
        <f t="shared" si="306"/>
        <v>69202.928</v>
      </c>
      <c r="Y864" s="51">
        <f t="shared" si="307"/>
        <v>202.928</v>
      </c>
      <c r="Z864" s="52">
        <f t="shared" si="300"/>
        <v>-51.497757155761398</v>
      </c>
      <c r="AA864" s="52">
        <f t="shared" si="301"/>
        <v>-12.3309267696396</v>
      </c>
      <c r="AB864" s="48">
        <f t="shared" si="302"/>
        <v>34.705448184385602</v>
      </c>
      <c r="AC864" s="48"/>
      <c r="AD864" s="48"/>
    </row>
    <row r="865" spans="1:30" x14ac:dyDescent="0.3">
      <c r="A865" s="10">
        <v>468267</v>
      </c>
      <c r="B865" s="10">
        <v>3145.2379999999998</v>
      </c>
      <c r="C865" s="10" t="s">
        <v>1554</v>
      </c>
      <c r="D865" s="10" t="s">
        <v>165</v>
      </c>
      <c r="E865" s="10">
        <v>102</v>
      </c>
      <c r="F865" s="12">
        <f t="shared" si="294"/>
        <v>107.5</v>
      </c>
      <c r="H865" s="13">
        <f t="shared" si="291"/>
        <v>39.450958333333297</v>
      </c>
      <c r="I865" s="14">
        <f t="shared" si="292"/>
        <v>52.620325000000001</v>
      </c>
      <c r="J865" s="29">
        <f t="shared" si="290"/>
        <v>0.45095833333329699</v>
      </c>
      <c r="K865" s="25">
        <f t="shared" si="293"/>
        <v>5832567.0157548999</v>
      </c>
      <c r="L865" s="14">
        <f t="shared" si="295"/>
        <v>530541.43608207605</v>
      </c>
      <c r="M865" s="14">
        <f t="shared" si="308"/>
        <v>-3294.89753658976</v>
      </c>
      <c r="N865" s="14">
        <f t="shared" si="309"/>
        <v>1064.6079681200199</v>
      </c>
      <c r="O865" s="25">
        <f t="shared" si="296"/>
        <v>162.47373683721599</v>
      </c>
      <c r="P865" s="14">
        <f t="shared" si="310"/>
        <v>3462.62038092684</v>
      </c>
      <c r="Q865" s="25">
        <f t="shared" si="303"/>
        <v>102.428403393221</v>
      </c>
      <c r="R865" s="14">
        <f t="shared" si="311"/>
        <v>1.6951241567925699</v>
      </c>
      <c r="S865" s="27">
        <f t="shared" si="304"/>
        <v>163.32454000000001</v>
      </c>
      <c r="T865" s="27">
        <f t="shared" si="305"/>
        <v>1.89669666666667</v>
      </c>
      <c r="U865" s="16">
        <f t="shared" si="297"/>
        <v>-0.85080316278401802</v>
      </c>
      <c r="V865" s="16">
        <f t="shared" si="298"/>
        <v>-0.2015725098741</v>
      </c>
      <c r="W865" s="56">
        <f t="shared" si="299"/>
        <v>58403.008000000002</v>
      </c>
      <c r="X865" s="51">
        <f t="shared" si="306"/>
        <v>69203.008000000002</v>
      </c>
      <c r="Y865" s="51">
        <f t="shared" si="307"/>
        <v>203.008000000002</v>
      </c>
      <c r="Z865" s="52">
        <f t="shared" si="300"/>
        <v>-51.048189767041102</v>
      </c>
      <c r="AA865" s="52">
        <f t="shared" si="301"/>
        <v>-12.094350592446</v>
      </c>
      <c r="AB865" s="48">
        <f t="shared" si="302"/>
        <v>34.626203809268397</v>
      </c>
      <c r="AC865" s="48"/>
      <c r="AD865" s="48"/>
    </row>
    <row r="866" spans="1:30" x14ac:dyDescent="0.3">
      <c r="A866" s="10">
        <v>468273</v>
      </c>
      <c r="B866" s="10">
        <v>3145.2779999999998</v>
      </c>
      <c r="C866" s="10" t="s">
        <v>1554</v>
      </c>
      <c r="D866" s="10" t="s">
        <v>165</v>
      </c>
      <c r="E866" s="10">
        <v>102</v>
      </c>
      <c r="F866" s="12">
        <f t="shared" si="294"/>
        <v>107.5</v>
      </c>
      <c r="H866" s="13">
        <f t="shared" si="291"/>
        <v>39.450958333333297</v>
      </c>
      <c r="I866" s="14">
        <f t="shared" si="292"/>
        <v>52.620325000000001</v>
      </c>
      <c r="J866" s="29">
        <f t="shared" si="290"/>
        <v>0.45095833333329699</v>
      </c>
      <c r="K866" s="25">
        <f t="shared" si="293"/>
        <v>5832567.0157548999</v>
      </c>
      <c r="L866" s="14">
        <f t="shared" si="295"/>
        <v>530541.43608207605</v>
      </c>
      <c r="M866" s="14">
        <f t="shared" si="308"/>
        <v>-3294.89753658976</v>
      </c>
      <c r="N866" s="14">
        <f t="shared" si="309"/>
        <v>1064.6079681200199</v>
      </c>
      <c r="O866" s="25">
        <f t="shared" si="296"/>
        <v>162.47373683721599</v>
      </c>
      <c r="P866" s="14">
        <f t="shared" si="310"/>
        <v>3462.62038092684</v>
      </c>
      <c r="Q866" s="25">
        <f t="shared" si="303"/>
        <v>102.428403393221</v>
      </c>
      <c r="R866" s="14">
        <f t="shared" si="311"/>
        <v>1.6951241567925699</v>
      </c>
      <c r="S866" s="27">
        <f t="shared" si="304"/>
        <v>163.32454000000001</v>
      </c>
      <c r="T866" s="27">
        <f t="shared" si="305"/>
        <v>1.89669666666667</v>
      </c>
      <c r="U866" s="16">
        <f t="shared" si="297"/>
        <v>-0.85080316278401802</v>
      </c>
      <c r="V866" s="16">
        <f t="shared" si="298"/>
        <v>-0.2015725098741</v>
      </c>
      <c r="W866" s="56">
        <f t="shared" si="299"/>
        <v>58403.048000000003</v>
      </c>
      <c r="X866" s="51">
        <f t="shared" si="306"/>
        <v>69203.047999999995</v>
      </c>
      <c r="Y866" s="51">
        <f t="shared" si="307"/>
        <v>203.047999999995</v>
      </c>
      <c r="Z866" s="52">
        <f t="shared" si="300"/>
        <v>-51.048189767041102</v>
      </c>
      <c r="AA866" s="52">
        <f t="shared" si="301"/>
        <v>-12.094350592446</v>
      </c>
      <c r="AB866" s="48">
        <f t="shared" si="302"/>
        <v>34.626203809268397</v>
      </c>
      <c r="AC866" s="48"/>
      <c r="AD866" s="48"/>
    </row>
    <row r="867" spans="1:30" x14ac:dyDescent="0.3">
      <c r="A867" s="10">
        <v>468285</v>
      </c>
      <c r="B867" s="10">
        <v>3145.3580000000002</v>
      </c>
      <c r="C867" s="10" t="s">
        <v>82</v>
      </c>
      <c r="D867" s="10" t="s">
        <v>1555</v>
      </c>
      <c r="E867" s="10">
        <v>102</v>
      </c>
      <c r="F867" s="12">
        <f t="shared" si="294"/>
        <v>107.5</v>
      </c>
      <c r="H867" s="13">
        <f t="shared" si="291"/>
        <v>39.450936111111098</v>
      </c>
      <c r="I867" s="14">
        <f t="shared" si="292"/>
        <v>52.620388888888897</v>
      </c>
      <c r="J867" s="29">
        <f t="shared" si="290"/>
        <v>0.45093611111109799</v>
      </c>
      <c r="K867" s="25">
        <f t="shared" si="293"/>
        <v>5832574.11590386</v>
      </c>
      <c r="L867" s="14">
        <f t="shared" si="295"/>
        <v>530539.88661219098</v>
      </c>
      <c r="M867" s="14">
        <f t="shared" si="308"/>
        <v>-3287.7973876297401</v>
      </c>
      <c r="N867" s="14">
        <f t="shared" si="309"/>
        <v>1063.0584982349501</v>
      </c>
      <c r="O867" s="25">
        <f t="shared" si="296"/>
        <v>162.46198752503301</v>
      </c>
      <c r="P867" s="14">
        <f t="shared" si="310"/>
        <v>3455.3878266808902</v>
      </c>
      <c r="Q867" s="25">
        <f t="shared" si="303"/>
        <v>102.432332807945</v>
      </c>
      <c r="R867" s="14">
        <f t="shared" si="311"/>
        <v>1.69873848476363</v>
      </c>
      <c r="S867" s="27">
        <f t="shared" si="304"/>
        <v>163.32454000000001</v>
      </c>
      <c r="T867" s="27">
        <f t="shared" si="305"/>
        <v>1.89669666666667</v>
      </c>
      <c r="U867" s="16">
        <f t="shared" si="297"/>
        <v>-0.86255247496700305</v>
      </c>
      <c r="V867" s="16">
        <f t="shared" si="298"/>
        <v>-0.19795818190303999</v>
      </c>
      <c r="W867" s="56">
        <f t="shared" si="299"/>
        <v>58403.127999999997</v>
      </c>
      <c r="X867" s="51">
        <f t="shared" si="306"/>
        <v>69203.127999999997</v>
      </c>
      <c r="Y867" s="51">
        <f t="shared" si="307"/>
        <v>203.127999999997</v>
      </c>
      <c r="Z867" s="52">
        <f t="shared" si="300"/>
        <v>-51.753148498020202</v>
      </c>
      <c r="AA867" s="52">
        <f t="shared" si="301"/>
        <v>-11.877490914182401</v>
      </c>
      <c r="AB867" s="48">
        <f t="shared" si="302"/>
        <v>34.553878266808901</v>
      </c>
      <c r="AC867" s="48"/>
      <c r="AD867" s="48"/>
    </row>
    <row r="868" spans="1:30" x14ac:dyDescent="0.3">
      <c r="A868" s="10">
        <v>468297</v>
      </c>
      <c r="B868" s="10">
        <v>3145.4380000000001</v>
      </c>
      <c r="C868" s="10" t="s">
        <v>82</v>
      </c>
      <c r="D868" s="10" t="s">
        <v>1555</v>
      </c>
      <c r="E868" s="10">
        <v>101</v>
      </c>
      <c r="F868" s="12">
        <f t="shared" si="294"/>
        <v>106.5</v>
      </c>
      <c r="H868" s="13">
        <f t="shared" si="291"/>
        <v>39.450936111111098</v>
      </c>
      <c r="I868" s="14">
        <f t="shared" si="292"/>
        <v>52.620388888888897</v>
      </c>
      <c r="J868" s="29">
        <f t="shared" si="290"/>
        <v>0.45093611111109799</v>
      </c>
      <c r="K868" s="25">
        <f t="shared" si="293"/>
        <v>5832574.11590386</v>
      </c>
      <c r="L868" s="14">
        <f t="shared" si="295"/>
        <v>530539.88661219098</v>
      </c>
      <c r="M868" s="14">
        <f t="shared" si="308"/>
        <v>-3287.7973876297401</v>
      </c>
      <c r="N868" s="14">
        <f t="shared" si="309"/>
        <v>1063.0584982349501</v>
      </c>
      <c r="O868" s="25">
        <f t="shared" si="296"/>
        <v>162.46198752503301</v>
      </c>
      <c r="P868" s="14">
        <f t="shared" si="310"/>
        <v>3455.3878266808902</v>
      </c>
      <c r="Q868" s="25">
        <f t="shared" si="303"/>
        <v>101.432332807945</v>
      </c>
      <c r="R868" s="14">
        <f t="shared" si="311"/>
        <v>1.6821496881042499</v>
      </c>
      <c r="S868" s="27">
        <f t="shared" si="304"/>
        <v>163.32454000000001</v>
      </c>
      <c r="T868" s="27">
        <f t="shared" si="305"/>
        <v>1.89669666666667</v>
      </c>
      <c r="U868" s="16">
        <f t="shared" si="297"/>
        <v>-0.86255247496700305</v>
      </c>
      <c r="V868" s="16">
        <f t="shared" si="298"/>
        <v>-0.21454697856242</v>
      </c>
      <c r="W868" s="56">
        <f t="shared" si="299"/>
        <v>58403.207999999999</v>
      </c>
      <c r="X868" s="51">
        <f t="shared" si="306"/>
        <v>69203.207999999999</v>
      </c>
      <c r="Y868" s="51">
        <f t="shared" si="307"/>
        <v>203.207999999999</v>
      </c>
      <c r="Z868" s="52">
        <f t="shared" si="300"/>
        <v>-51.753148498020202</v>
      </c>
      <c r="AA868" s="52">
        <f t="shared" si="301"/>
        <v>-12.8728187137452</v>
      </c>
      <c r="AB868" s="48">
        <f t="shared" si="302"/>
        <v>34.553878266808901</v>
      </c>
      <c r="AC868" s="48"/>
      <c r="AD868" s="48"/>
    </row>
    <row r="869" spans="1:30" x14ac:dyDescent="0.3">
      <c r="A869" s="10">
        <v>468315</v>
      </c>
      <c r="B869" s="10">
        <v>3145.558</v>
      </c>
      <c r="C869" s="10" t="s">
        <v>83</v>
      </c>
      <c r="D869" s="10" t="s">
        <v>1556</v>
      </c>
      <c r="E869" s="10">
        <v>101</v>
      </c>
      <c r="F869" s="12">
        <f t="shared" si="294"/>
        <v>106.5</v>
      </c>
      <c r="H869" s="13">
        <f t="shared" si="291"/>
        <v>39.450850000000003</v>
      </c>
      <c r="I869" s="14">
        <f t="shared" si="292"/>
        <v>52.620519444444398</v>
      </c>
      <c r="J869" s="29">
        <f t="shared" si="290"/>
        <v>0.45085000000000303</v>
      </c>
      <c r="K869" s="25">
        <f t="shared" si="293"/>
        <v>5832588.60766898</v>
      </c>
      <c r="L869" s="14">
        <f t="shared" si="295"/>
        <v>530533.96387902799</v>
      </c>
      <c r="M869" s="14">
        <f t="shared" si="308"/>
        <v>-3273.3056225096798</v>
      </c>
      <c r="N869" s="14">
        <f t="shared" si="309"/>
        <v>1057.1357650719499</v>
      </c>
      <c r="O869" s="25">
        <f t="shared" si="296"/>
        <v>162.48159339049101</v>
      </c>
      <c r="P869" s="14">
        <f t="shared" si="310"/>
        <v>3439.7769875600602</v>
      </c>
      <c r="Q869" s="25">
        <f t="shared" si="303"/>
        <v>101.44078610235201</v>
      </c>
      <c r="R869" s="14">
        <f t="shared" si="311"/>
        <v>1.68992691205468</v>
      </c>
      <c r="S869" s="27">
        <f t="shared" si="304"/>
        <v>163.32454000000001</v>
      </c>
      <c r="T869" s="27">
        <f t="shared" si="305"/>
        <v>1.89669666666667</v>
      </c>
      <c r="U869" s="16">
        <f t="shared" si="297"/>
        <v>-0.84294660950899902</v>
      </c>
      <c r="V869" s="16">
        <f t="shared" si="298"/>
        <v>-0.20676975461198999</v>
      </c>
      <c r="W869" s="56">
        <f t="shared" si="299"/>
        <v>58403.328000000001</v>
      </c>
      <c r="X869" s="51">
        <f t="shared" si="306"/>
        <v>69203.327999999994</v>
      </c>
      <c r="Y869" s="51">
        <f t="shared" si="307"/>
        <v>203.32799999999401</v>
      </c>
      <c r="Z869" s="52">
        <f t="shared" si="300"/>
        <v>-50.576796570539898</v>
      </c>
      <c r="AA869" s="52">
        <f t="shared" si="301"/>
        <v>-12.4061852767194</v>
      </c>
      <c r="AB869" s="48">
        <f t="shared" si="302"/>
        <v>34.397769875600602</v>
      </c>
      <c r="AC869" s="48"/>
      <c r="AD869" s="48"/>
    </row>
    <row r="870" spans="1:30" x14ac:dyDescent="0.3">
      <c r="A870" s="10">
        <v>468327</v>
      </c>
      <c r="B870" s="10">
        <v>3145.6379999999999</v>
      </c>
      <c r="C870" s="10" t="s">
        <v>1557</v>
      </c>
      <c r="D870" s="10" t="s">
        <v>1558</v>
      </c>
      <c r="E870" s="10">
        <v>100</v>
      </c>
      <c r="F870" s="12">
        <f t="shared" si="294"/>
        <v>105.5</v>
      </c>
      <c r="H870" s="13">
        <f t="shared" si="291"/>
        <v>39.450811111111101</v>
      </c>
      <c r="I870" s="14">
        <f t="shared" si="292"/>
        <v>52.6205833333333</v>
      </c>
      <c r="J870" s="29">
        <f t="shared" si="290"/>
        <v>0.450811111111101</v>
      </c>
      <c r="K870" s="25">
        <f t="shared" si="293"/>
        <v>5832595.7007629499</v>
      </c>
      <c r="L870" s="14">
        <f t="shared" si="295"/>
        <v>530531.285678657</v>
      </c>
      <c r="M870" s="14">
        <f t="shared" si="308"/>
        <v>-3266.2125285398201</v>
      </c>
      <c r="N870" s="14">
        <f t="shared" si="309"/>
        <v>1054.4575647009799</v>
      </c>
      <c r="O870" s="25">
        <f t="shared" si="296"/>
        <v>162.487748116229</v>
      </c>
      <c r="P870" s="14">
        <f t="shared" si="310"/>
        <v>3432.2041077630602</v>
      </c>
      <c r="Q870" s="25">
        <f t="shared" si="303"/>
        <v>100.444873041349</v>
      </c>
      <c r="R870" s="14">
        <f t="shared" si="311"/>
        <v>1.67702413283054</v>
      </c>
      <c r="S870" s="27">
        <f t="shared" si="304"/>
        <v>163.32454000000001</v>
      </c>
      <c r="T870" s="27">
        <f t="shared" si="305"/>
        <v>1.89669666666667</v>
      </c>
      <c r="U870" s="16">
        <f t="shared" si="297"/>
        <v>-0.83679188377101399</v>
      </c>
      <c r="V870" s="16">
        <f t="shared" si="298"/>
        <v>-0.21967253383613</v>
      </c>
      <c r="W870" s="56">
        <f t="shared" si="299"/>
        <v>58403.408000000003</v>
      </c>
      <c r="X870" s="51">
        <f t="shared" si="306"/>
        <v>69203.407999999996</v>
      </c>
      <c r="Y870" s="51">
        <f t="shared" si="307"/>
        <v>203.40799999999601</v>
      </c>
      <c r="Z870" s="52">
        <f t="shared" si="300"/>
        <v>-50.207513026260798</v>
      </c>
      <c r="AA870" s="52">
        <f t="shared" si="301"/>
        <v>-13.1803520301678</v>
      </c>
      <c r="AB870" s="48">
        <f t="shared" si="302"/>
        <v>34.322041077630601</v>
      </c>
      <c r="AC870" s="48"/>
      <c r="AD870" s="48"/>
    </row>
    <row r="871" spans="1:30" x14ac:dyDescent="0.3">
      <c r="A871" s="10">
        <v>468339</v>
      </c>
      <c r="B871" s="10">
        <v>3145.7179999999998</v>
      </c>
      <c r="C871" s="10" t="s">
        <v>162</v>
      </c>
      <c r="D871" s="10" t="s">
        <v>1559</v>
      </c>
      <c r="E871" s="10">
        <v>100</v>
      </c>
      <c r="F871" s="12">
        <f t="shared" si="294"/>
        <v>105.5</v>
      </c>
      <c r="H871" s="13">
        <f t="shared" si="291"/>
        <v>39.450788888888901</v>
      </c>
      <c r="I871" s="14">
        <f t="shared" si="292"/>
        <v>52.620649999999998</v>
      </c>
      <c r="J871" s="29">
        <f t="shared" si="290"/>
        <v>0.45078888888890101</v>
      </c>
      <c r="K871" s="25">
        <f t="shared" si="293"/>
        <v>5832603.1100267498</v>
      </c>
      <c r="L871" s="14">
        <f t="shared" si="295"/>
        <v>530529.73429938802</v>
      </c>
      <c r="M871" s="14">
        <f t="shared" si="308"/>
        <v>-3258.80326473992</v>
      </c>
      <c r="N871" s="14">
        <f t="shared" si="309"/>
        <v>1052.90618543199</v>
      </c>
      <c r="O871" s="25">
        <f t="shared" si="296"/>
        <v>162.474364595861</v>
      </c>
      <c r="P871" s="14">
        <f t="shared" si="310"/>
        <v>3424.67664949561</v>
      </c>
      <c r="Q871" s="25">
        <f t="shared" si="303"/>
        <v>100.448926540145</v>
      </c>
      <c r="R871" s="14">
        <f t="shared" si="311"/>
        <v>1.6807791429876799</v>
      </c>
      <c r="S871" s="27">
        <f t="shared" si="304"/>
        <v>163.32454000000001</v>
      </c>
      <c r="T871" s="27">
        <f t="shared" si="305"/>
        <v>1.89669666666667</v>
      </c>
      <c r="U871" s="16">
        <f t="shared" si="297"/>
        <v>-0.85017540413900905</v>
      </c>
      <c r="V871" s="16">
        <f t="shared" si="298"/>
        <v>-0.21591752367899</v>
      </c>
      <c r="W871" s="56">
        <f t="shared" si="299"/>
        <v>58403.487999999998</v>
      </c>
      <c r="X871" s="51">
        <f t="shared" si="306"/>
        <v>69203.487999999998</v>
      </c>
      <c r="Y871" s="51">
        <f t="shared" si="307"/>
        <v>203.48799999999801</v>
      </c>
      <c r="Z871" s="52">
        <f t="shared" si="300"/>
        <v>-51.010524248340502</v>
      </c>
      <c r="AA871" s="52">
        <f t="shared" si="301"/>
        <v>-12.9550514207394</v>
      </c>
      <c r="AB871" s="48">
        <f t="shared" si="302"/>
        <v>34.246766494956098</v>
      </c>
      <c r="AC871" s="48"/>
      <c r="AD871" s="48"/>
    </row>
    <row r="872" spans="1:30" x14ac:dyDescent="0.3">
      <c r="A872" s="10">
        <v>468351</v>
      </c>
      <c r="B872" s="10">
        <v>3145.7979999999998</v>
      </c>
      <c r="C872" s="10" t="s">
        <v>162</v>
      </c>
      <c r="D872" s="10" t="s">
        <v>1559</v>
      </c>
      <c r="E872" s="10">
        <v>99</v>
      </c>
      <c r="F872" s="12">
        <f t="shared" si="294"/>
        <v>104.5</v>
      </c>
      <c r="H872" s="13">
        <f t="shared" si="291"/>
        <v>39.450788888888901</v>
      </c>
      <c r="I872" s="14">
        <f t="shared" si="292"/>
        <v>52.620649999999998</v>
      </c>
      <c r="J872" s="29">
        <f t="shared" si="290"/>
        <v>0.45078888888890101</v>
      </c>
      <c r="K872" s="25">
        <f t="shared" si="293"/>
        <v>5832603.1100267498</v>
      </c>
      <c r="L872" s="14">
        <f t="shared" si="295"/>
        <v>530529.73429938802</v>
      </c>
      <c r="M872" s="14">
        <f t="shared" si="308"/>
        <v>-3258.80326473992</v>
      </c>
      <c r="N872" s="14">
        <f t="shared" si="309"/>
        <v>1052.90618543199</v>
      </c>
      <c r="O872" s="25">
        <f t="shared" si="296"/>
        <v>162.474364595861</v>
      </c>
      <c r="P872" s="14">
        <f t="shared" si="310"/>
        <v>3424.67664949561</v>
      </c>
      <c r="Q872" s="25">
        <f t="shared" si="303"/>
        <v>99.448926540144797</v>
      </c>
      <c r="R872" s="14">
        <f t="shared" si="311"/>
        <v>1.6640417390506399</v>
      </c>
      <c r="S872" s="27">
        <f t="shared" si="304"/>
        <v>163.32454000000001</v>
      </c>
      <c r="T872" s="27">
        <f t="shared" si="305"/>
        <v>1.89669666666667</v>
      </c>
      <c r="U872" s="16">
        <f t="shared" si="297"/>
        <v>-0.85017540413900905</v>
      </c>
      <c r="V872" s="16">
        <f t="shared" si="298"/>
        <v>-0.23265492761602999</v>
      </c>
      <c r="W872" s="56">
        <f t="shared" si="299"/>
        <v>58403.567999999999</v>
      </c>
      <c r="X872" s="51">
        <f t="shared" si="306"/>
        <v>69203.567999999999</v>
      </c>
      <c r="Y872" s="51">
        <f t="shared" si="307"/>
        <v>203.56799999999899</v>
      </c>
      <c r="Z872" s="52">
        <f t="shared" si="300"/>
        <v>-51.010524248340502</v>
      </c>
      <c r="AA872" s="52">
        <f t="shared" si="301"/>
        <v>-13.9592956569618</v>
      </c>
      <c r="AB872" s="48">
        <f t="shared" si="302"/>
        <v>34.246766494956098</v>
      </c>
      <c r="AC872" s="48"/>
      <c r="AD872" s="48"/>
    </row>
    <row r="873" spans="1:30" x14ac:dyDescent="0.3">
      <c r="A873" s="10">
        <v>468363</v>
      </c>
      <c r="B873" s="10">
        <v>3145.8780000000002</v>
      </c>
      <c r="C873" s="10" t="s">
        <v>164</v>
      </c>
      <c r="D873" s="10" t="s">
        <v>1560</v>
      </c>
      <c r="E873" s="10">
        <v>99</v>
      </c>
      <c r="F873" s="12">
        <f t="shared" si="294"/>
        <v>104.5</v>
      </c>
      <c r="H873" s="13">
        <f t="shared" si="291"/>
        <v>39.450744444444403</v>
      </c>
      <c r="I873" s="14">
        <f t="shared" si="292"/>
        <v>52.620711111111099</v>
      </c>
      <c r="J873" s="29">
        <f t="shared" si="290"/>
        <v>0.45074444444440298</v>
      </c>
      <c r="K873" s="25">
        <f t="shared" si="293"/>
        <v>5832609.8916596202</v>
      </c>
      <c r="L873" s="14">
        <f t="shared" si="295"/>
        <v>530526.68179708102</v>
      </c>
      <c r="M873" s="14">
        <f t="shared" si="308"/>
        <v>-3252.0216318694802</v>
      </c>
      <c r="N873" s="14">
        <f t="shared" si="309"/>
        <v>1049.8536831249901</v>
      </c>
      <c r="O873" s="25">
        <f t="shared" si="296"/>
        <v>162.48810744693</v>
      </c>
      <c r="P873" s="14">
        <f t="shared" si="310"/>
        <v>3417.28509933224</v>
      </c>
      <c r="Q873" s="25">
        <f t="shared" si="303"/>
        <v>99.452898193186996</v>
      </c>
      <c r="R873" s="14">
        <f t="shared" si="311"/>
        <v>1.667708677484</v>
      </c>
      <c r="S873" s="27">
        <f t="shared" si="304"/>
        <v>163.32454000000001</v>
      </c>
      <c r="T873" s="27">
        <f t="shared" si="305"/>
        <v>1.89669666666667</v>
      </c>
      <c r="U873" s="16">
        <f t="shared" si="297"/>
        <v>-0.83643255307001096</v>
      </c>
      <c r="V873" s="16">
        <f t="shared" si="298"/>
        <v>-0.22898798918266999</v>
      </c>
      <c r="W873" s="56">
        <f t="shared" si="299"/>
        <v>58403.648000000001</v>
      </c>
      <c r="X873" s="51">
        <f t="shared" si="306"/>
        <v>69203.648000000001</v>
      </c>
      <c r="Y873" s="51">
        <f t="shared" si="307"/>
        <v>203.64800000000099</v>
      </c>
      <c r="Z873" s="52">
        <f t="shared" si="300"/>
        <v>-50.185953184200699</v>
      </c>
      <c r="AA873" s="52">
        <f t="shared" si="301"/>
        <v>-13.739279350960199</v>
      </c>
      <c r="AB873" s="48">
        <f t="shared" si="302"/>
        <v>34.172850993322399</v>
      </c>
      <c r="AC873" s="48"/>
      <c r="AD873" s="48"/>
    </row>
    <row r="874" spans="1:30" x14ac:dyDescent="0.3">
      <c r="A874" s="10">
        <v>468369</v>
      </c>
      <c r="B874" s="10">
        <v>3145.9180000000001</v>
      </c>
      <c r="C874" s="10" t="s">
        <v>164</v>
      </c>
      <c r="D874" s="10" t="s">
        <v>1560</v>
      </c>
      <c r="E874" s="10">
        <v>99</v>
      </c>
      <c r="F874" s="12">
        <f t="shared" si="294"/>
        <v>104.5</v>
      </c>
      <c r="H874" s="13">
        <f t="shared" si="291"/>
        <v>39.450744444444403</v>
      </c>
      <c r="I874" s="14">
        <f t="shared" si="292"/>
        <v>52.620711111111099</v>
      </c>
      <c r="J874" s="29">
        <f t="shared" si="290"/>
        <v>0.45074444444440298</v>
      </c>
      <c r="K874" s="25">
        <f t="shared" si="293"/>
        <v>5832609.8916596202</v>
      </c>
      <c r="L874" s="14">
        <f t="shared" si="295"/>
        <v>530526.68179708102</v>
      </c>
      <c r="M874" s="14">
        <f t="shared" si="308"/>
        <v>-3252.0216318694802</v>
      </c>
      <c r="N874" s="14">
        <f t="shared" si="309"/>
        <v>1049.8536831249901</v>
      </c>
      <c r="O874" s="25">
        <f t="shared" si="296"/>
        <v>162.48810744693</v>
      </c>
      <c r="P874" s="14">
        <f t="shared" si="310"/>
        <v>3417.28509933224</v>
      </c>
      <c r="Q874" s="25">
        <f t="shared" si="303"/>
        <v>99.452898193186996</v>
      </c>
      <c r="R874" s="14">
        <f t="shared" si="311"/>
        <v>1.667708677484</v>
      </c>
      <c r="S874" s="27">
        <f t="shared" si="304"/>
        <v>163.32454000000001</v>
      </c>
      <c r="T874" s="27">
        <f t="shared" si="305"/>
        <v>1.89669666666667</v>
      </c>
      <c r="U874" s="16">
        <f t="shared" si="297"/>
        <v>-0.83643255307001096</v>
      </c>
      <c r="V874" s="16">
        <f t="shared" si="298"/>
        <v>-0.22898798918266999</v>
      </c>
      <c r="W874" s="56">
        <f t="shared" si="299"/>
        <v>58403.688000000002</v>
      </c>
      <c r="X874" s="51">
        <f t="shared" si="306"/>
        <v>69203.687999999995</v>
      </c>
      <c r="Y874" s="51">
        <f t="shared" si="307"/>
        <v>203.68799999999499</v>
      </c>
      <c r="Z874" s="52">
        <f t="shared" si="300"/>
        <v>-50.185953184200699</v>
      </c>
      <c r="AA874" s="52">
        <f t="shared" si="301"/>
        <v>-13.739279350960199</v>
      </c>
      <c r="AB874" s="48">
        <f t="shared" si="302"/>
        <v>34.172850993322399</v>
      </c>
      <c r="AC874" s="48"/>
      <c r="AD874" s="48"/>
    </row>
    <row r="875" spans="1:30" x14ac:dyDescent="0.3">
      <c r="A875" s="10">
        <v>468381</v>
      </c>
      <c r="B875" s="10">
        <v>3145.998</v>
      </c>
      <c r="C875" s="10" t="s">
        <v>1561</v>
      </c>
      <c r="D875" s="10" t="s">
        <v>1562</v>
      </c>
      <c r="E875" s="10">
        <v>99</v>
      </c>
      <c r="F875" s="12">
        <f t="shared" si="294"/>
        <v>104.5</v>
      </c>
      <c r="H875" s="13">
        <f t="shared" si="291"/>
        <v>39.450702777777799</v>
      </c>
      <c r="I875" s="14">
        <f t="shared" si="292"/>
        <v>52.620775000000002</v>
      </c>
      <c r="J875" s="29">
        <f t="shared" si="290"/>
        <v>0.45070277777779899</v>
      </c>
      <c r="K875" s="25">
        <f t="shared" si="293"/>
        <v>5832616.9835817898</v>
      </c>
      <c r="L875" s="14">
        <f t="shared" si="295"/>
        <v>530523.81549470499</v>
      </c>
      <c r="M875" s="14">
        <f t="shared" si="308"/>
        <v>-3244.9297096999298</v>
      </c>
      <c r="N875" s="14">
        <f t="shared" si="309"/>
        <v>1046.98738074896</v>
      </c>
      <c r="O875" s="25">
        <f t="shared" si="296"/>
        <v>162.497331391356</v>
      </c>
      <c r="P875" s="14">
        <f t="shared" si="310"/>
        <v>3409.6556125715701</v>
      </c>
      <c r="Q875" s="25">
        <f t="shared" si="303"/>
        <v>99.456988694689699</v>
      </c>
      <c r="R875" s="14">
        <f t="shared" si="311"/>
        <v>1.6715101863603801</v>
      </c>
      <c r="S875" s="27">
        <f t="shared" si="304"/>
        <v>163.32454000000001</v>
      </c>
      <c r="T875" s="27">
        <f t="shared" si="305"/>
        <v>1.89669666666667</v>
      </c>
      <c r="U875" s="16">
        <f t="shared" si="297"/>
        <v>-0.82720860864401402</v>
      </c>
      <c r="V875" s="16">
        <f t="shared" si="298"/>
        <v>-0.22518648030628999</v>
      </c>
      <c r="W875" s="56">
        <f t="shared" si="299"/>
        <v>58403.767999999996</v>
      </c>
      <c r="X875" s="51">
        <f t="shared" si="306"/>
        <v>69203.767999999996</v>
      </c>
      <c r="Y875" s="51">
        <f t="shared" si="307"/>
        <v>203.76799999999599</v>
      </c>
      <c r="Z875" s="52">
        <f t="shared" si="300"/>
        <v>-49.632516518640799</v>
      </c>
      <c r="AA875" s="52">
        <f t="shared" si="301"/>
        <v>-13.5111888183774</v>
      </c>
      <c r="AB875" s="48">
        <f t="shared" si="302"/>
        <v>34.096556125715701</v>
      </c>
      <c r="AC875" s="48"/>
      <c r="AD875" s="48"/>
    </row>
    <row r="876" spans="1:30" x14ac:dyDescent="0.3">
      <c r="A876" s="10">
        <v>468393</v>
      </c>
      <c r="B876" s="10">
        <v>3146.078</v>
      </c>
      <c r="C876" s="10" t="s">
        <v>1563</v>
      </c>
      <c r="D876" s="10" t="s">
        <v>1564</v>
      </c>
      <c r="E876" s="10">
        <v>98</v>
      </c>
      <c r="F876" s="12">
        <f t="shared" si="294"/>
        <v>103.5</v>
      </c>
      <c r="H876" s="13">
        <f t="shared" si="291"/>
        <v>39.450658333333301</v>
      </c>
      <c r="I876" s="14">
        <f t="shared" si="292"/>
        <v>52.620841666666699</v>
      </c>
      <c r="J876" s="29">
        <f t="shared" si="290"/>
        <v>0.45065833333330102</v>
      </c>
      <c r="K876" s="25">
        <f t="shared" si="293"/>
        <v>5832624.3834412498</v>
      </c>
      <c r="L876" s="14">
        <f t="shared" si="295"/>
        <v>530520.759144929</v>
      </c>
      <c r="M876" s="14">
        <f t="shared" si="308"/>
        <v>-3237.52985023986</v>
      </c>
      <c r="N876" s="14">
        <f t="shared" si="309"/>
        <v>1043.9310309729799</v>
      </c>
      <c r="O876" s="25">
        <f t="shared" si="296"/>
        <v>162.508051401904</v>
      </c>
      <c r="P876" s="14">
        <f t="shared" si="310"/>
        <v>3401.6748122979702</v>
      </c>
      <c r="Q876" s="25">
        <f t="shared" si="303"/>
        <v>98.461257766818903</v>
      </c>
      <c r="R876" s="14">
        <f t="shared" si="311"/>
        <v>1.65865429892713</v>
      </c>
      <c r="S876" s="27">
        <f t="shared" si="304"/>
        <v>163.32454000000001</v>
      </c>
      <c r="T876" s="27">
        <f t="shared" si="305"/>
        <v>1.89669666666667</v>
      </c>
      <c r="U876" s="16">
        <f t="shared" si="297"/>
        <v>-0.81648859809601504</v>
      </c>
      <c r="V876" s="16">
        <f t="shared" si="298"/>
        <v>-0.23804236773953999</v>
      </c>
      <c r="W876" s="56">
        <f t="shared" si="299"/>
        <v>58403.847999999904</v>
      </c>
      <c r="X876" s="51">
        <f t="shared" si="306"/>
        <v>69203.847999999896</v>
      </c>
      <c r="Y876" s="51">
        <f t="shared" si="307"/>
        <v>203.84799999989599</v>
      </c>
      <c r="Z876" s="52">
        <f t="shared" si="300"/>
        <v>-48.989315885760902</v>
      </c>
      <c r="AA876" s="52">
        <f t="shared" si="301"/>
        <v>-14.2825420643724</v>
      </c>
      <c r="AB876" s="48">
        <f t="shared" si="302"/>
        <v>34.016748122979699</v>
      </c>
      <c r="AC876" s="48"/>
      <c r="AD876" s="48"/>
    </row>
    <row r="877" spans="1:30" x14ac:dyDescent="0.3">
      <c r="A877" s="10">
        <v>468411</v>
      </c>
      <c r="B877" s="10">
        <v>3146.1979999999999</v>
      </c>
      <c r="C877" s="10" t="s">
        <v>377</v>
      </c>
      <c r="D877" s="10" t="s">
        <v>1565</v>
      </c>
      <c r="E877" s="10">
        <v>98</v>
      </c>
      <c r="F877" s="12">
        <f t="shared" si="294"/>
        <v>103.5</v>
      </c>
      <c r="H877" s="13">
        <f t="shared" si="291"/>
        <v>39.450636111111102</v>
      </c>
      <c r="I877" s="14">
        <f t="shared" si="292"/>
        <v>52.620905555555602</v>
      </c>
      <c r="J877" s="29">
        <f t="shared" si="290"/>
        <v>0.45063611111110202</v>
      </c>
      <c r="K877" s="25">
        <f t="shared" si="293"/>
        <v>5832631.4835972199</v>
      </c>
      <c r="L877" s="14">
        <f t="shared" si="295"/>
        <v>530519.20972201903</v>
      </c>
      <c r="M877" s="14">
        <f t="shared" si="308"/>
        <v>-3230.4296942697802</v>
      </c>
      <c r="N877" s="14">
        <f t="shared" si="309"/>
        <v>1042.3816080630099</v>
      </c>
      <c r="O877" s="25">
        <f t="shared" si="296"/>
        <v>162.49616346117301</v>
      </c>
      <c r="P877" s="14">
        <f t="shared" si="310"/>
        <v>3394.4418431382801</v>
      </c>
      <c r="Q877" s="25">
        <f t="shared" si="303"/>
        <v>98.465118169293405</v>
      </c>
      <c r="R877" s="14">
        <f t="shared" si="311"/>
        <v>1.6622547837855499</v>
      </c>
      <c r="S877" s="27">
        <f t="shared" si="304"/>
        <v>163.32454000000001</v>
      </c>
      <c r="T877" s="27">
        <f t="shared" si="305"/>
        <v>1.89669666666667</v>
      </c>
      <c r="U877" s="16">
        <f t="shared" si="297"/>
        <v>-0.82837653882700102</v>
      </c>
      <c r="V877" s="16">
        <f t="shared" si="298"/>
        <v>-0.23444188288112</v>
      </c>
      <c r="W877" s="56">
        <f t="shared" si="299"/>
        <v>58403.968000000001</v>
      </c>
      <c r="X877" s="51">
        <f t="shared" si="306"/>
        <v>69203.967999999993</v>
      </c>
      <c r="Y877" s="51">
        <f t="shared" si="307"/>
        <v>203.967999999993</v>
      </c>
      <c r="Z877" s="52">
        <f t="shared" si="300"/>
        <v>-49.702592329620103</v>
      </c>
      <c r="AA877" s="52">
        <f t="shared" si="301"/>
        <v>-14.0665129728672</v>
      </c>
      <c r="AB877" s="48">
        <f t="shared" si="302"/>
        <v>33.9444184313828</v>
      </c>
      <c r="AC877" s="48"/>
      <c r="AD877" s="48"/>
    </row>
    <row r="878" spans="1:30" x14ac:dyDescent="0.3">
      <c r="A878" s="10">
        <v>468423</v>
      </c>
      <c r="B878" s="10">
        <v>3146.2779999999998</v>
      </c>
      <c r="C878" s="10" t="s">
        <v>378</v>
      </c>
      <c r="D878" s="10" t="s">
        <v>1566</v>
      </c>
      <c r="E878" s="10">
        <v>97</v>
      </c>
      <c r="F878" s="12">
        <f t="shared" si="294"/>
        <v>102.5</v>
      </c>
      <c r="H878" s="13">
        <f t="shared" si="291"/>
        <v>39.450594444444398</v>
      </c>
      <c r="I878" s="14">
        <f t="shared" si="292"/>
        <v>52.6209722222222</v>
      </c>
      <c r="J878" s="29">
        <f t="shared" si="290"/>
        <v>0.450594444444398</v>
      </c>
      <c r="K878" s="25">
        <f t="shared" si="293"/>
        <v>5832638.8846353199</v>
      </c>
      <c r="L878" s="14">
        <f t="shared" si="295"/>
        <v>530516.341510923</v>
      </c>
      <c r="M878" s="14">
        <f t="shared" si="308"/>
        <v>-3223.0286561697699</v>
      </c>
      <c r="N878" s="14">
        <f t="shared" si="309"/>
        <v>1039.51339696696</v>
      </c>
      <c r="O878" s="25">
        <f t="shared" si="296"/>
        <v>162.50389329638</v>
      </c>
      <c r="P878" s="14">
        <f t="shared" si="310"/>
        <v>3386.5176540164798</v>
      </c>
      <c r="Q878" s="25">
        <f t="shared" si="303"/>
        <v>97.469338059044503</v>
      </c>
      <c r="R878" s="14">
        <f t="shared" si="311"/>
        <v>1.6492909786413701</v>
      </c>
      <c r="S878" s="27">
        <f t="shared" si="304"/>
        <v>163.32454000000001</v>
      </c>
      <c r="T878" s="27">
        <f t="shared" si="305"/>
        <v>1.89669666666667</v>
      </c>
      <c r="U878" s="16">
        <f t="shared" si="297"/>
        <v>-0.82064670362001402</v>
      </c>
      <c r="V878" s="16">
        <f t="shared" si="298"/>
        <v>-0.2474056880253</v>
      </c>
      <c r="W878" s="56">
        <f t="shared" si="299"/>
        <v>58404.048000000003</v>
      </c>
      <c r="X878" s="51">
        <f t="shared" si="306"/>
        <v>69204.047999999995</v>
      </c>
      <c r="Y878" s="51">
        <f t="shared" si="307"/>
        <v>204.047999999995</v>
      </c>
      <c r="Z878" s="52">
        <f t="shared" si="300"/>
        <v>-49.238802217200799</v>
      </c>
      <c r="AA878" s="52">
        <f t="shared" si="301"/>
        <v>-14.844341281518</v>
      </c>
      <c r="AB878" s="48">
        <f t="shared" si="302"/>
        <v>33.865176540164803</v>
      </c>
      <c r="AC878" s="48"/>
      <c r="AD878" s="48"/>
    </row>
    <row r="879" spans="1:30" x14ac:dyDescent="0.3">
      <c r="A879" s="10">
        <v>468435</v>
      </c>
      <c r="B879" s="10">
        <v>3146.3580000000002</v>
      </c>
      <c r="C879" s="10" t="s">
        <v>1567</v>
      </c>
      <c r="D879" s="10" t="s">
        <v>1568</v>
      </c>
      <c r="E879" s="10">
        <v>97</v>
      </c>
      <c r="F879" s="12">
        <f t="shared" si="294"/>
        <v>102.5</v>
      </c>
      <c r="H879" s="13">
        <f t="shared" si="291"/>
        <v>39.450555555555603</v>
      </c>
      <c r="I879" s="14">
        <f t="shared" si="292"/>
        <v>52.621036111111103</v>
      </c>
      <c r="J879" s="29">
        <f t="shared" si="290"/>
        <v>0.450555555555603</v>
      </c>
      <c r="K879" s="25">
        <f t="shared" si="293"/>
        <v>5832645.9777393099</v>
      </c>
      <c r="L879" s="14">
        <f t="shared" si="295"/>
        <v>530513.66336263902</v>
      </c>
      <c r="M879" s="14">
        <f t="shared" si="308"/>
        <v>-3215.9355521798102</v>
      </c>
      <c r="N879" s="14">
        <f t="shared" si="309"/>
        <v>1036.8352486829999</v>
      </c>
      <c r="O879" s="25">
        <f t="shared" si="296"/>
        <v>162.51019411875399</v>
      </c>
      <c r="P879" s="14">
        <f t="shared" si="310"/>
        <v>3378.9449253702801</v>
      </c>
      <c r="Q879" s="25">
        <f t="shared" si="303"/>
        <v>97.473361568465094</v>
      </c>
      <c r="R879" s="14">
        <f t="shared" si="311"/>
        <v>1.65305656873986</v>
      </c>
      <c r="S879" s="27">
        <f t="shared" si="304"/>
        <v>163.32454000000001</v>
      </c>
      <c r="T879" s="27">
        <f t="shared" si="305"/>
        <v>1.89669666666667</v>
      </c>
      <c r="U879" s="16">
        <f t="shared" si="297"/>
        <v>-0.81434588124602703</v>
      </c>
      <c r="V879" s="16">
        <f t="shared" si="298"/>
        <v>-0.24364009792680999</v>
      </c>
      <c r="W879" s="56">
        <f t="shared" si="299"/>
        <v>58404.127999999997</v>
      </c>
      <c r="X879" s="51">
        <f t="shared" si="306"/>
        <v>69204.127999999997</v>
      </c>
      <c r="Y879" s="51">
        <f t="shared" si="307"/>
        <v>204.127999999997</v>
      </c>
      <c r="Z879" s="52">
        <f t="shared" si="300"/>
        <v>-48.860752874761602</v>
      </c>
      <c r="AA879" s="52">
        <f t="shared" si="301"/>
        <v>-14.6184058756086</v>
      </c>
      <c r="AB879" s="48">
        <f t="shared" si="302"/>
        <v>33.789449253702799</v>
      </c>
      <c r="AC879" s="48"/>
      <c r="AD879" s="48"/>
    </row>
    <row r="880" spans="1:30" x14ac:dyDescent="0.3">
      <c r="A880" s="10">
        <v>468447</v>
      </c>
      <c r="B880" s="10">
        <v>3146.4380000000001</v>
      </c>
      <c r="C880" s="10" t="s">
        <v>1569</v>
      </c>
      <c r="D880" s="10" t="s">
        <v>1570</v>
      </c>
      <c r="E880" s="10">
        <v>97</v>
      </c>
      <c r="F880" s="12">
        <f t="shared" si="294"/>
        <v>102.5</v>
      </c>
      <c r="H880" s="13">
        <f t="shared" si="291"/>
        <v>39.450505555555601</v>
      </c>
      <c r="I880" s="14">
        <f t="shared" si="292"/>
        <v>52.621099999999998</v>
      </c>
      <c r="J880" s="29">
        <f t="shared" si="290"/>
        <v>0.45050555555560101</v>
      </c>
      <c r="K880" s="25">
        <f t="shared" si="293"/>
        <v>5832653.0661430396</v>
      </c>
      <c r="L880" s="14">
        <f t="shared" si="295"/>
        <v>530510.23273235396</v>
      </c>
      <c r="M880" s="14">
        <f t="shared" si="308"/>
        <v>-3208.8471484500901</v>
      </c>
      <c r="N880" s="14">
        <f t="shared" si="309"/>
        <v>1033.4046183979401</v>
      </c>
      <c r="O880" s="25">
        <f t="shared" si="296"/>
        <v>162.52872033811099</v>
      </c>
      <c r="P880" s="14">
        <f t="shared" si="310"/>
        <v>3371.1459664990002</v>
      </c>
      <c r="Q880" s="25">
        <f t="shared" si="303"/>
        <v>97.477495861934699</v>
      </c>
      <c r="R880" s="14">
        <f t="shared" si="311"/>
        <v>1.65695218397431</v>
      </c>
      <c r="S880" s="27">
        <f t="shared" si="304"/>
        <v>163.32454000000001</v>
      </c>
      <c r="T880" s="27">
        <f t="shared" si="305"/>
        <v>1.89669666666667</v>
      </c>
      <c r="U880" s="16">
        <f t="shared" si="297"/>
        <v>-0.79581966188902697</v>
      </c>
      <c r="V880" s="16">
        <f t="shared" si="298"/>
        <v>-0.23974448269236001</v>
      </c>
      <c r="W880" s="56">
        <f t="shared" si="299"/>
        <v>58404.207999999999</v>
      </c>
      <c r="X880" s="51">
        <f t="shared" si="306"/>
        <v>69204.207999999999</v>
      </c>
      <c r="Y880" s="51">
        <f t="shared" si="307"/>
        <v>204.207999999999</v>
      </c>
      <c r="Z880" s="52">
        <f t="shared" si="300"/>
        <v>-47.749179713341597</v>
      </c>
      <c r="AA880" s="52">
        <f t="shared" si="301"/>
        <v>-14.3846689615416</v>
      </c>
      <c r="AB880" s="48">
        <f t="shared" si="302"/>
        <v>33.711459664990002</v>
      </c>
      <c r="AC880" s="48"/>
      <c r="AD880" s="48"/>
    </row>
    <row r="881" spans="1:30" x14ac:dyDescent="0.3">
      <c r="A881" s="10">
        <v>468459</v>
      </c>
      <c r="B881" s="10">
        <v>3146.518</v>
      </c>
      <c r="C881" s="10" t="s">
        <v>84</v>
      </c>
      <c r="D881" s="10" t="s">
        <v>1571</v>
      </c>
      <c r="E881" s="10">
        <v>96</v>
      </c>
      <c r="F881" s="12">
        <f t="shared" si="294"/>
        <v>101.5</v>
      </c>
      <c r="H881" s="13">
        <f t="shared" si="291"/>
        <v>39.450488888888898</v>
      </c>
      <c r="I881" s="14">
        <f t="shared" si="292"/>
        <v>52.6211611111111</v>
      </c>
      <c r="J881" s="29">
        <f t="shared" si="290"/>
        <v>0.45048888888889799</v>
      </c>
      <c r="K881" s="25">
        <f t="shared" si="293"/>
        <v>5832659.8595418902</v>
      </c>
      <c r="L881" s="14">
        <f t="shared" si="295"/>
        <v>530509.06150879106</v>
      </c>
      <c r="M881" s="14">
        <f t="shared" si="308"/>
        <v>-3202.0537495994899</v>
      </c>
      <c r="N881" s="14">
        <f t="shared" si="309"/>
        <v>1032.2333948350299</v>
      </c>
      <c r="O881" s="25">
        <f t="shared" si="296"/>
        <v>162.512241043562</v>
      </c>
      <c r="P881" s="14">
        <f t="shared" si="310"/>
        <v>3364.3207333333698</v>
      </c>
      <c r="Q881" s="25">
        <f t="shared" si="303"/>
        <v>96.481106137592704</v>
      </c>
      <c r="R881" s="14">
        <f t="shared" si="311"/>
        <v>1.6433386154043801</v>
      </c>
      <c r="S881" s="27">
        <f t="shared" si="304"/>
        <v>163.32454000000001</v>
      </c>
      <c r="T881" s="27">
        <f t="shared" si="305"/>
        <v>1.89669666666667</v>
      </c>
      <c r="U881" s="16">
        <f t="shared" si="297"/>
        <v>-0.81229895643801298</v>
      </c>
      <c r="V881" s="16">
        <f t="shared" si="298"/>
        <v>-0.25335805126229</v>
      </c>
      <c r="W881" s="56">
        <f t="shared" si="299"/>
        <v>58404.288</v>
      </c>
      <c r="X881" s="51">
        <f t="shared" si="306"/>
        <v>69204.288</v>
      </c>
      <c r="Y881" s="51">
        <f t="shared" si="307"/>
        <v>204.28800000000001</v>
      </c>
      <c r="Z881" s="52">
        <f t="shared" si="300"/>
        <v>-48.737937386280798</v>
      </c>
      <c r="AA881" s="52">
        <f t="shared" si="301"/>
        <v>-15.2014830757374</v>
      </c>
      <c r="AB881" s="48">
        <f t="shared" si="302"/>
        <v>33.643207333333699</v>
      </c>
      <c r="AC881" s="48"/>
      <c r="AD881" s="48"/>
    </row>
    <row r="882" spans="1:30" x14ac:dyDescent="0.3">
      <c r="A882" s="10">
        <v>468465</v>
      </c>
      <c r="B882" s="10">
        <v>3146.558</v>
      </c>
      <c r="C882" s="10" t="s">
        <v>84</v>
      </c>
      <c r="D882" s="10" t="s">
        <v>1571</v>
      </c>
      <c r="E882" s="10">
        <v>96</v>
      </c>
      <c r="F882" s="12">
        <f t="shared" si="294"/>
        <v>101.5</v>
      </c>
      <c r="H882" s="13">
        <f t="shared" si="291"/>
        <v>39.450488888888898</v>
      </c>
      <c r="I882" s="14">
        <f t="shared" si="292"/>
        <v>52.6211611111111</v>
      </c>
      <c r="J882" s="29">
        <f t="shared" si="290"/>
        <v>0.45048888888889799</v>
      </c>
      <c r="K882" s="25">
        <f t="shared" si="293"/>
        <v>5832659.8595418902</v>
      </c>
      <c r="L882" s="14">
        <f t="shared" si="295"/>
        <v>530509.06150879106</v>
      </c>
      <c r="M882" s="14">
        <f t="shared" si="308"/>
        <v>-3202.0537495994899</v>
      </c>
      <c r="N882" s="14">
        <f t="shared" si="309"/>
        <v>1032.2333948350299</v>
      </c>
      <c r="O882" s="25">
        <f t="shared" si="296"/>
        <v>162.512241043562</v>
      </c>
      <c r="P882" s="14">
        <f t="shared" si="310"/>
        <v>3364.3207333333698</v>
      </c>
      <c r="Q882" s="25">
        <f t="shared" si="303"/>
        <v>96.481106137592704</v>
      </c>
      <c r="R882" s="14">
        <f t="shared" si="311"/>
        <v>1.6433386154043801</v>
      </c>
      <c r="S882" s="27">
        <f t="shared" si="304"/>
        <v>163.32454000000001</v>
      </c>
      <c r="T882" s="27">
        <f t="shared" si="305"/>
        <v>1.89669666666667</v>
      </c>
      <c r="U882" s="16">
        <f t="shared" si="297"/>
        <v>-0.81229895643801298</v>
      </c>
      <c r="V882" s="16">
        <f t="shared" si="298"/>
        <v>-0.25335805126229</v>
      </c>
      <c r="W882" s="56">
        <f t="shared" si="299"/>
        <v>58404.328000000001</v>
      </c>
      <c r="X882" s="51">
        <f t="shared" si="306"/>
        <v>69204.327999999994</v>
      </c>
      <c r="Y882" s="51">
        <f t="shared" si="307"/>
        <v>204.32799999999401</v>
      </c>
      <c r="Z882" s="52">
        <f t="shared" si="300"/>
        <v>-48.737937386280798</v>
      </c>
      <c r="AA882" s="52">
        <f t="shared" si="301"/>
        <v>-15.2014830757374</v>
      </c>
      <c r="AB882" s="48">
        <f t="shared" si="302"/>
        <v>33.643207333333699</v>
      </c>
      <c r="AC882" s="48"/>
      <c r="AD882" s="48"/>
    </row>
    <row r="883" spans="1:30" x14ac:dyDescent="0.3">
      <c r="A883" s="10">
        <v>468477</v>
      </c>
      <c r="B883" s="10">
        <v>3146.6379999999999</v>
      </c>
      <c r="C883" s="10" t="s">
        <v>84</v>
      </c>
      <c r="D883" s="10" t="s">
        <v>1571</v>
      </c>
      <c r="E883" s="10">
        <v>96</v>
      </c>
      <c r="F883" s="12">
        <f t="shared" si="294"/>
        <v>101.5</v>
      </c>
      <c r="H883" s="13">
        <f t="shared" si="291"/>
        <v>39.450488888888898</v>
      </c>
      <c r="I883" s="14">
        <f t="shared" si="292"/>
        <v>52.6211611111111</v>
      </c>
      <c r="J883" s="29">
        <f t="shared" si="290"/>
        <v>0.45048888888889799</v>
      </c>
      <c r="K883" s="25">
        <f t="shared" si="293"/>
        <v>5832659.8595418902</v>
      </c>
      <c r="L883" s="14">
        <f t="shared" si="295"/>
        <v>530509.06150879106</v>
      </c>
      <c r="M883" s="14">
        <f t="shared" si="308"/>
        <v>-3202.0537495994899</v>
      </c>
      <c r="N883" s="14">
        <f t="shared" si="309"/>
        <v>1032.2333948350299</v>
      </c>
      <c r="O883" s="25">
        <f t="shared" si="296"/>
        <v>162.512241043562</v>
      </c>
      <c r="P883" s="14">
        <f t="shared" si="310"/>
        <v>3364.3207333333698</v>
      </c>
      <c r="Q883" s="25">
        <f t="shared" si="303"/>
        <v>96.481106137592704</v>
      </c>
      <c r="R883" s="14">
        <f t="shared" si="311"/>
        <v>1.6433386154043801</v>
      </c>
      <c r="S883" s="27">
        <f t="shared" si="304"/>
        <v>163.32454000000001</v>
      </c>
      <c r="T883" s="27">
        <f t="shared" si="305"/>
        <v>1.89669666666667</v>
      </c>
      <c r="U883" s="16">
        <f t="shared" si="297"/>
        <v>-0.81229895643801298</v>
      </c>
      <c r="V883" s="16">
        <f t="shared" si="298"/>
        <v>-0.25335805126229</v>
      </c>
      <c r="W883" s="56">
        <f t="shared" si="299"/>
        <v>58404.408000000003</v>
      </c>
      <c r="X883" s="51">
        <f t="shared" si="306"/>
        <v>69204.407999999996</v>
      </c>
      <c r="Y883" s="51">
        <f t="shared" si="307"/>
        <v>204.40799999999601</v>
      </c>
      <c r="Z883" s="52">
        <f t="shared" si="300"/>
        <v>-48.737937386280798</v>
      </c>
      <c r="AA883" s="52">
        <f t="shared" si="301"/>
        <v>-15.2014830757374</v>
      </c>
      <c r="AB883" s="48">
        <f t="shared" si="302"/>
        <v>33.643207333333699</v>
      </c>
      <c r="AC883" s="48"/>
      <c r="AD883" s="48"/>
    </row>
    <row r="884" spans="1:30" x14ac:dyDescent="0.3">
      <c r="A884" s="10">
        <v>468489</v>
      </c>
      <c r="B884" s="10">
        <v>3146.7179999999998</v>
      </c>
      <c r="C884" s="10" t="s">
        <v>431</v>
      </c>
      <c r="D884" s="10" t="s">
        <v>1572</v>
      </c>
      <c r="E884" s="10">
        <v>96</v>
      </c>
      <c r="F884" s="12">
        <f t="shared" si="294"/>
        <v>101.5</v>
      </c>
      <c r="H884" s="13">
        <f t="shared" si="291"/>
        <v>39.4504444444445</v>
      </c>
      <c r="I884" s="14">
        <f t="shared" si="292"/>
        <v>52.621227777777797</v>
      </c>
      <c r="J884" s="29">
        <f t="shared" si="290"/>
        <v>0.45044444444449999</v>
      </c>
      <c r="K884" s="25">
        <f t="shared" si="293"/>
        <v>5832667.2594109001</v>
      </c>
      <c r="L884" s="14">
        <f t="shared" si="295"/>
        <v>530506.00520725001</v>
      </c>
      <c r="M884" s="14">
        <f t="shared" si="308"/>
        <v>-3194.6538805896398</v>
      </c>
      <c r="N884" s="14">
        <f t="shared" si="309"/>
        <v>1029.1770932939801</v>
      </c>
      <c r="O884" s="25">
        <f t="shared" si="296"/>
        <v>162.52314047004799</v>
      </c>
      <c r="P884" s="14">
        <f t="shared" si="310"/>
        <v>3356.3401058485601</v>
      </c>
      <c r="Q884" s="25">
        <f t="shared" si="303"/>
        <v>96.485318290202301</v>
      </c>
      <c r="R884" s="14">
        <f t="shared" si="311"/>
        <v>1.647319118435</v>
      </c>
      <c r="S884" s="27">
        <f t="shared" si="304"/>
        <v>163.32454000000001</v>
      </c>
      <c r="T884" s="27">
        <f t="shared" si="305"/>
        <v>1.89669666666667</v>
      </c>
      <c r="U884" s="16">
        <f t="shared" si="297"/>
        <v>-0.80139952995202202</v>
      </c>
      <c r="V884" s="16">
        <f t="shared" si="298"/>
        <v>-0.24937754823166999</v>
      </c>
      <c r="W884" s="56">
        <f t="shared" si="299"/>
        <v>58404.487999999998</v>
      </c>
      <c r="X884" s="51">
        <f t="shared" si="306"/>
        <v>69204.487999999998</v>
      </c>
      <c r="Y884" s="51">
        <f t="shared" si="307"/>
        <v>204.48799999999801</v>
      </c>
      <c r="Z884" s="52">
        <f t="shared" si="300"/>
        <v>-48.083971797121301</v>
      </c>
      <c r="AA884" s="52">
        <f t="shared" si="301"/>
        <v>-14.9626528939002</v>
      </c>
      <c r="AB884" s="48">
        <f t="shared" si="302"/>
        <v>33.563401058485603</v>
      </c>
      <c r="AC884" s="48"/>
      <c r="AD884" s="48"/>
    </row>
    <row r="885" spans="1:30" x14ac:dyDescent="0.3">
      <c r="A885" s="10">
        <v>468859</v>
      </c>
      <c r="B885" s="10">
        <v>3149.1979999999999</v>
      </c>
      <c r="C885" s="10" t="s">
        <v>1573</v>
      </c>
      <c r="D885" s="10" t="s">
        <v>1574</v>
      </c>
      <c r="E885" s="10">
        <v>84</v>
      </c>
      <c r="F885" s="12">
        <f t="shared" si="294"/>
        <v>89.5</v>
      </c>
      <c r="H885" s="13">
        <f t="shared" si="291"/>
        <v>39.4495</v>
      </c>
      <c r="I885" s="14">
        <f t="shared" si="292"/>
        <v>52.622836111111098</v>
      </c>
      <c r="J885" s="29">
        <f t="shared" si="290"/>
        <v>0.44950000000000001</v>
      </c>
      <c r="K885" s="25">
        <f t="shared" si="293"/>
        <v>5832845.83578589</v>
      </c>
      <c r="L885" s="14">
        <f t="shared" si="295"/>
        <v>530440.92797898001</v>
      </c>
      <c r="M885" s="14">
        <f t="shared" si="308"/>
        <v>-3016.0775055997001</v>
      </c>
      <c r="N885" s="14">
        <f t="shared" si="309"/>
        <v>964.09986502397805</v>
      </c>
      <c r="O885" s="25">
        <f t="shared" si="296"/>
        <v>162.65313675323</v>
      </c>
      <c r="P885" s="14">
        <f t="shared" si="310"/>
        <v>3166.4194399232301</v>
      </c>
      <c r="Q885" s="25">
        <f t="shared" si="303"/>
        <v>84.5826061631047</v>
      </c>
      <c r="R885" s="14">
        <f t="shared" si="311"/>
        <v>1.5306888329325901</v>
      </c>
      <c r="S885" s="27">
        <f t="shared" si="304"/>
        <v>163.32454000000001</v>
      </c>
      <c r="T885" s="27">
        <f t="shared" si="305"/>
        <v>1.89669666666667</v>
      </c>
      <c r="U885" s="16">
        <f t="shared" si="297"/>
        <v>-0.67140324677001195</v>
      </c>
      <c r="V885" s="16">
        <f t="shared" si="298"/>
        <v>-0.36600783373408002</v>
      </c>
      <c r="W885" s="56">
        <f t="shared" si="299"/>
        <v>58406.968000000001</v>
      </c>
      <c r="X885" s="51">
        <f t="shared" si="306"/>
        <v>69206.967999999993</v>
      </c>
      <c r="Y885" s="51">
        <f t="shared" si="307"/>
        <v>206.967999999993</v>
      </c>
      <c r="Z885" s="52">
        <f t="shared" si="300"/>
        <v>-40.284194806200702</v>
      </c>
      <c r="AA885" s="52">
        <f t="shared" si="301"/>
        <v>-21.960470024044799</v>
      </c>
      <c r="AB885" s="48">
        <f t="shared" si="302"/>
        <v>31.664194399232301</v>
      </c>
      <c r="AC885" s="48"/>
      <c r="AD885" s="48"/>
    </row>
    <row r="886" spans="1:30" x14ac:dyDescent="0.3">
      <c r="A886" s="10">
        <v>468871</v>
      </c>
      <c r="B886" s="10">
        <v>3149.2779999999998</v>
      </c>
      <c r="C886" s="10" t="s">
        <v>1575</v>
      </c>
      <c r="D886" s="10" t="s">
        <v>1576</v>
      </c>
      <c r="E886" s="10">
        <v>84</v>
      </c>
      <c r="F886" s="12">
        <f t="shared" si="294"/>
        <v>89.5</v>
      </c>
      <c r="H886" s="13">
        <f t="shared" si="291"/>
        <v>39.449455555555602</v>
      </c>
      <c r="I886" s="14">
        <f t="shared" si="292"/>
        <v>52.622902777777803</v>
      </c>
      <c r="J886" s="29">
        <f t="shared" si="290"/>
        <v>0.44945555555560202</v>
      </c>
      <c r="K886" s="25">
        <f t="shared" si="293"/>
        <v>5832853.2356988303</v>
      </c>
      <c r="L886" s="14">
        <f t="shared" si="295"/>
        <v>530437.87189293897</v>
      </c>
      <c r="M886" s="14">
        <f t="shared" si="308"/>
        <v>-3008.67759265936</v>
      </c>
      <c r="N886" s="14">
        <f t="shared" si="309"/>
        <v>961.04377898294399</v>
      </c>
      <c r="O886" s="25">
        <f t="shared" si="296"/>
        <v>162.66507112041299</v>
      </c>
      <c r="P886" s="14">
        <f t="shared" si="310"/>
        <v>3158.44043820559</v>
      </c>
      <c r="Q886" s="25">
        <f t="shared" si="303"/>
        <v>84.586569441429802</v>
      </c>
      <c r="R886" s="14">
        <f t="shared" si="311"/>
        <v>1.5346285769833301</v>
      </c>
      <c r="S886" s="27">
        <f t="shared" si="304"/>
        <v>163.32454000000001</v>
      </c>
      <c r="T886" s="27">
        <f t="shared" si="305"/>
        <v>1.89669666666667</v>
      </c>
      <c r="U886" s="16">
        <f t="shared" si="297"/>
        <v>-0.65946887958702405</v>
      </c>
      <c r="V886" s="16">
        <f t="shared" si="298"/>
        <v>-0.36206808968333998</v>
      </c>
      <c r="W886" s="56">
        <f t="shared" si="299"/>
        <v>58407.048000000003</v>
      </c>
      <c r="X886" s="51">
        <f t="shared" si="306"/>
        <v>69207.047999999995</v>
      </c>
      <c r="Y886" s="51">
        <f t="shared" si="307"/>
        <v>207.047999999995</v>
      </c>
      <c r="Z886" s="52">
        <f t="shared" si="300"/>
        <v>-39.5681327752214</v>
      </c>
      <c r="AA886" s="52">
        <f t="shared" si="301"/>
        <v>-21.7240853810004</v>
      </c>
      <c r="AB886" s="48">
        <f t="shared" si="302"/>
        <v>31.584404382055901</v>
      </c>
      <c r="AC886" s="48"/>
      <c r="AD886" s="48"/>
    </row>
    <row r="887" spans="1:30" x14ac:dyDescent="0.3">
      <c r="A887" s="10">
        <v>468889</v>
      </c>
      <c r="B887" s="10">
        <v>3149.3980000000001</v>
      </c>
      <c r="C887" s="10" t="s">
        <v>85</v>
      </c>
      <c r="D887" s="10" t="s">
        <v>1577</v>
      </c>
      <c r="E887" s="10">
        <v>84</v>
      </c>
      <c r="F887" s="12">
        <f t="shared" si="294"/>
        <v>89.5</v>
      </c>
      <c r="H887" s="13">
        <f t="shared" si="291"/>
        <v>39.4493694444444</v>
      </c>
      <c r="I887" s="14">
        <f t="shared" si="292"/>
        <v>52.6230277777778</v>
      </c>
      <c r="J887" s="29">
        <f t="shared" si="290"/>
        <v>0.44936944444440002</v>
      </c>
      <c r="K887" s="25">
        <f t="shared" si="293"/>
        <v>5832867.10936845</v>
      </c>
      <c r="L887" s="14">
        <f t="shared" si="295"/>
        <v>530431.95364197798</v>
      </c>
      <c r="M887" s="14">
        <f t="shared" si="308"/>
        <v>-2994.8039230396898</v>
      </c>
      <c r="N887" s="14">
        <f t="shared" si="309"/>
        <v>955.12552802194796</v>
      </c>
      <c r="O887" s="25">
        <f t="shared" si="296"/>
        <v>162.69088401234501</v>
      </c>
      <c r="P887" s="14">
        <f t="shared" si="310"/>
        <v>3143.4241380591802</v>
      </c>
      <c r="Q887" s="25">
        <f t="shared" si="303"/>
        <v>84.594001123548793</v>
      </c>
      <c r="R887" s="14">
        <f t="shared" si="311"/>
        <v>1.5420968512051501</v>
      </c>
      <c r="S887" s="27">
        <f t="shared" si="304"/>
        <v>163.32454000000001</v>
      </c>
      <c r="T887" s="27">
        <f t="shared" si="305"/>
        <v>1.89669666666667</v>
      </c>
      <c r="U887" s="16">
        <f t="shared" si="297"/>
        <v>-0.63365598765500397</v>
      </c>
      <c r="V887" s="16">
        <f t="shared" si="298"/>
        <v>-0.35459981546151997</v>
      </c>
      <c r="W887" s="56">
        <f t="shared" si="299"/>
        <v>58407.167999999998</v>
      </c>
      <c r="X887" s="51">
        <f t="shared" si="306"/>
        <v>69207.168000000005</v>
      </c>
      <c r="Y887" s="51">
        <f t="shared" si="307"/>
        <v>207.16800000000501</v>
      </c>
      <c r="Z887" s="52">
        <f t="shared" si="300"/>
        <v>-38.019359259300202</v>
      </c>
      <c r="AA887" s="52">
        <f t="shared" si="301"/>
        <v>-21.275988927691198</v>
      </c>
      <c r="AB887" s="48">
        <f t="shared" si="302"/>
        <v>31.4342413805918</v>
      </c>
      <c r="AC887" s="48"/>
      <c r="AD887" s="48"/>
    </row>
    <row r="888" spans="1:30" x14ac:dyDescent="0.3">
      <c r="A888" s="10">
        <v>468901</v>
      </c>
      <c r="B888" s="10">
        <v>3149.4780000000001</v>
      </c>
      <c r="C888" s="10" t="s">
        <v>85</v>
      </c>
      <c r="D888" s="10" t="s">
        <v>1577</v>
      </c>
      <c r="E888" s="10">
        <v>83</v>
      </c>
      <c r="F888" s="12">
        <f t="shared" si="294"/>
        <v>88.5</v>
      </c>
      <c r="H888" s="13">
        <f t="shared" si="291"/>
        <v>39.4493694444444</v>
      </c>
      <c r="I888" s="14">
        <f t="shared" si="292"/>
        <v>52.6230277777778</v>
      </c>
      <c r="J888" s="29">
        <f t="shared" ref="J888:J951" si="312">H888-39</f>
        <v>0.44936944444440002</v>
      </c>
      <c r="K888" s="25">
        <f t="shared" si="293"/>
        <v>5832867.10936845</v>
      </c>
      <c r="L888" s="14">
        <f t="shared" si="295"/>
        <v>530431.95364197798</v>
      </c>
      <c r="M888" s="14">
        <f t="shared" si="308"/>
        <v>-2994.8039230396898</v>
      </c>
      <c r="N888" s="14">
        <f t="shared" si="309"/>
        <v>955.12552802194796</v>
      </c>
      <c r="O888" s="25">
        <f t="shared" si="296"/>
        <v>162.69088401234501</v>
      </c>
      <c r="P888" s="14">
        <f t="shared" si="310"/>
        <v>3143.4241380591802</v>
      </c>
      <c r="Q888" s="25">
        <f t="shared" si="303"/>
        <v>83.594001123548793</v>
      </c>
      <c r="R888" s="14">
        <f t="shared" si="311"/>
        <v>1.5238631381532399</v>
      </c>
      <c r="S888" s="27">
        <f t="shared" si="304"/>
        <v>163.32454000000001</v>
      </c>
      <c r="T888" s="27">
        <f t="shared" si="305"/>
        <v>1.89669666666667</v>
      </c>
      <c r="U888" s="16">
        <f t="shared" si="297"/>
        <v>-0.63365598765500397</v>
      </c>
      <c r="V888" s="16">
        <f t="shared" si="298"/>
        <v>-0.37283352851342999</v>
      </c>
      <c r="W888" s="56">
        <f t="shared" si="299"/>
        <v>58407.248</v>
      </c>
      <c r="X888" s="51">
        <f t="shared" si="306"/>
        <v>69207.248000000007</v>
      </c>
      <c r="Y888" s="51">
        <f t="shared" si="307"/>
        <v>207.24800000000701</v>
      </c>
      <c r="Z888" s="52">
        <f t="shared" si="300"/>
        <v>-38.019359259300202</v>
      </c>
      <c r="AA888" s="52">
        <f t="shared" si="301"/>
        <v>-22.370011710805802</v>
      </c>
      <c r="AB888" s="48">
        <f t="shared" si="302"/>
        <v>31.4342413805918</v>
      </c>
      <c r="AC888" s="48"/>
      <c r="AD888" s="48"/>
    </row>
    <row r="889" spans="1:30" x14ac:dyDescent="0.3">
      <c r="A889" s="10">
        <v>468913</v>
      </c>
      <c r="B889" s="10">
        <v>3149.558</v>
      </c>
      <c r="C889" s="10" t="s">
        <v>86</v>
      </c>
      <c r="D889" s="10" t="s">
        <v>1578</v>
      </c>
      <c r="E889" s="10">
        <v>83</v>
      </c>
      <c r="F889" s="12">
        <f t="shared" si="294"/>
        <v>88.5</v>
      </c>
      <c r="H889" s="13">
        <f t="shared" si="291"/>
        <v>39.449325000000002</v>
      </c>
      <c r="I889" s="14">
        <f t="shared" si="292"/>
        <v>52.623094444444398</v>
      </c>
      <c r="J889" s="29">
        <f t="shared" si="312"/>
        <v>0.44932500000000197</v>
      </c>
      <c r="K889" s="25">
        <f t="shared" si="293"/>
        <v>5832874.5092871403</v>
      </c>
      <c r="L889" s="14">
        <f t="shared" si="295"/>
        <v>530428.89758238499</v>
      </c>
      <c r="M889" s="14">
        <f t="shared" si="308"/>
        <v>-2987.4040043493701</v>
      </c>
      <c r="N889" s="14">
        <f t="shared" si="309"/>
        <v>952.06946842896298</v>
      </c>
      <c r="O889" s="25">
        <f t="shared" si="296"/>
        <v>162.70300146838699</v>
      </c>
      <c r="P889" s="14">
        <f t="shared" si="310"/>
        <v>3135.4455756586299</v>
      </c>
      <c r="Q889" s="25">
        <f t="shared" si="303"/>
        <v>83.597935367447803</v>
      </c>
      <c r="R889" s="14">
        <f t="shared" si="311"/>
        <v>1.52781364889612</v>
      </c>
      <c r="S889" s="27">
        <f t="shared" si="304"/>
        <v>163.32454000000001</v>
      </c>
      <c r="T889" s="27">
        <f t="shared" si="305"/>
        <v>1.89669666666667</v>
      </c>
      <c r="U889" s="16">
        <f t="shared" si="297"/>
        <v>-0.62153853161302697</v>
      </c>
      <c r="V889" s="16">
        <f t="shared" si="298"/>
        <v>-0.36888301777054999</v>
      </c>
      <c r="W889" s="56">
        <f t="shared" si="299"/>
        <v>58407.328000000001</v>
      </c>
      <c r="X889" s="51">
        <f t="shared" si="306"/>
        <v>69207.327999999994</v>
      </c>
      <c r="Y889" s="51">
        <f t="shared" si="307"/>
        <v>207.32799999999401</v>
      </c>
      <c r="Z889" s="52">
        <f t="shared" si="300"/>
        <v>-37.292311896781598</v>
      </c>
      <c r="AA889" s="52">
        <f t="shared" si="301"/>
        <v>-22.132981066233</v>
      </c>
      <c r="AB889" s="48">
        <f t="shared" si="302"/>
        <v>31.354455756586301</v>
      </c>
      <c r="AC889" s="48"/>
      <c r="AD889" s="48"/>
    </row>
    <row r="890" spans="1:30" x14ac:dyDescent="0.3">
      <c r="A890" s="10">
        <v>468925</v>
      </c>
      <c r="B890" s="10">
        <v>3149.6379999999999</v>
      </c>
      <c r="C890" s="10" t="s">
        <v>87</v>
      </c>
      <c r="D890" s="10" t="s">
        <v>1579</v>
      </c>
      <c r="E890" s="10">
        <v>83</v>
      </c>
      <c r="F890" s="12">
        <f t="shared" si="294"/>
        <v>88.5</v>
      </c>
      <c r="H890" s="13">
        <f t="shared" si="291"/>
        <v>39.4492861111111</v>
      </c>
      <c r="I890" s="14">
        <f t="shared" si="292"/>
        <v>52.623158333333301</v>
      </c>
      <c r="J890" s="29">
        <f t="shared" si="312"/>
        <v>0.44928611111110001</v>
      </c>
      <c r="K890" s="25">
        <f t="shared" si="293"/>
        <v>5832881.6024406999</v>
      </c>
      <c r="L890" s="14">
        <f t="shared" si="295"/>
        <v>530426.21968526195</v>
      </c>
      <c r="M890" s="14">
        <f t="shared" si="308"/>
        <v>-2980.31085078977</v>
      </c>
      <c r="N890" s="14">
        <f t="shared" si="309"/>
        <v>949.39157130592503</v>
      </c>
      <c r="O890" s="25">
        <f t="shared" si="296"/>
        <v>162.710285400365</v>
      </c>
      <c r="P890" s="14">
        <f t="shared" si="310"/>
        <v>3127.87421789975</v>
      </c>
      <c r="Q890" s="25">
        <f t="shared" si="303"/>
        <v>83.601659571208003</v>
      </c>
      <c r="R890" s="14">
        <f t="shared" si="311"/>
        <v>1.53158101061116</v>
      </c>
      <c r="S890" s="27">
        <f t="shared" si="304"/>
        <v>163.32454000000001</v>
      </c>
      <c r="T890" s="27">
        <f t="shared" si="305"/>
        <v>1.89669666666667</v>
      </c>
      <c r="U890" s="16">
        <f t="shared" si="297"/>
        <v>-0.61425459963501805</v>
      </c>
      <c r="V890" s="16">
        <f t="shared" si="298"/>
        <v>-0.36511565605551</v>
      </c>
      <c r="W890" s="56">
        <f t="shared" si="299"/>
        <v>58407.408000000003</v>
      </c>
      <c r="X890" s="51">
        <f t="shared" si="306"/>
        <v>69207.407999999996</v>
      </c>
      <c r="Y890" s="51">
        <f t="shared" si="307"/>
        <v>207.40799999999601</v>
      </c>
      <c r="Z890" s="52">
        <f t="shared" si="300"/>
        <v>-36.855275978101098</v>
      </c>
      <c r="AA890" s="52">
        <f t="shared" si="301"/>
        <v>-21.906939363330601</v>
      </c>
      <c r="AB890" s="48">
        <f t="shared" si="302"/>
        <v>31.278742178997501</v>
      </c>
      <c r="AC890" s="48"/>
      <c r="AD890" s="48"/>
    </row>
    <row r="891" spans="1:30" x14ac:dyDescent="0.3">
      <c r="A891" s="10">
        <v>468937</v>
      </c>
      <c r="B891" s="10">
        <v>3149.7179999999998</v>
      </c>
      <c r="C891" s="10" t="s">
        <v>88</v>
      </c>
      <c r="D891" s="10" t="s">
        <v>1580</v>
      </c>
      <c r="E891" s="10">
        <v>82</v>
      </c>
      <c r="F891" s="12">
        <f t="shared" si="294"/>
        <v>87.5</v>
      </c>
      <c r="H891" s="13">
        <f t="shared" si="291"/>
        <v>39.4492638888889</v>
      </c>
      <c r="I891" s="14">
        <f t="shared" si="292"/>
        <v>52.623219444444402</v>
      </c>
      <c r="J891" s="29">
        <f t="shared" si="312"/>
        <v>0.44926388888890001</v>
      </c>
      <c r="K891" s="25">
        <f t="shared" si="293"/>
        <v>5832888.3935171003</v>
      </c>
      <c r="L891" s="14">
        <f t="shared" si="295"/>
        <v>530424.67240178795</v>
      </c>
      <c r="M891" s="14">
        <f t="shared" si="308"/>
        <v>-2973.51977438945</v>
      </c>
      <c r="N891" s="14">
        <f t="shared" si="309"/>
        <v>947.844287831918</v>
      </c>
      <c r="O891" s="25">
        <f t="shared" si="296"/>
        <v>162.69950927510899</v>
      </c>
      <c r="P891" s="14">
        <f t="shared" si="310"/>
        <v>3120.9339375675199</v>
      </c>
      <c r="Q891" s="25">
        <f t="shared" si="303"/>
        <v>82.605065450896404</v>
      </c>
      <c r="R891" s="14">
        <f t="shared" si="311"/>
        <v>1.5166852295515001</v>
      </c>
      <c r="S891" s="27">
        <f t="shared" si="304"/>
        <v>163.32454000000001</v>
      </c>
      <c r="T891" s="27">
        <f t="shared" si="305"/>
        <v>1.89669666666667</v>
      </c>
      <c r="U891" s="16">
        <f t="shared" si="297"/>
        <v>-0.62503072489101896</v>
      </c>
      <c r="V891" s="16">
        <f t="shared" si="298"/>
        <v>-0.38001143711516999</v>
      </c>
      <c r="W891" s="56">
        <f t="shared" si="299"/>
        <v>58407.487999999998</v>
      </c>
      <c r="X891" s="51">
        <f t="shared" si="306"/>
        <v>69207.487999999998</v>
      </c>
      <c r="Y891" s="51">
        <f t="shared" si="307"/>
        <v>207.48799999999801</v>
      </c>
      <c r="Z891" s="52">
        <f t="shared" si="300"/>
        <v>-37.501843493461102</v>
      </c>
      <c r="AA891" s="52">
        <f t="shared" si="301"/>
        <v>-22.800686226910202</v>
      </c>
      <c r="AB891" s="48">
        <f t="shared" si="302"/>
        <v>31.209339375675199</v>
      </c>
      <c r="AC891" s="48"/>
      <c r="AD891" s="48"/>
    </row>
    <row r="892" spans="1:30" x14ac:dyDescent="0.3">
      <c r="A892" s="10">
        <v>468943</v>
      </c>
      <c r="B892" s="10">
        <v>3149.7579999999998</v>
      </c>
      <c r="C892" s="10" t="s">
        <v>88</v>
      </c>
      <c r="D892" s="10" t="s">
        <v>1580</v>
      </c>
      <c r="E892" s="10">
        <v>82</v>
      </c>
      <c r="F892" s="12">
        <f t="shared" si="294"/>
        <v>87.5</v>
      </c>
      <c r="H892" s="13">
        <f t="shared" si="291"/>
        <v>39.4492638888889</v>
      </c>
      <c r="I892" s="14">
        <f t="shared" si="292"/>
        <v>52.623219444444402</v>
      </c>
      <c r="J892" s="29">
        <f t="shared" si="312"/>
        <v>0.44926388888890001</v>
      </c>
      <c r="K892" s="25">
        <f t="shared" si="293"/>
        <v>5832888.3935171003</v>
      </c>
      <c r="L892" s="14">
        <f t="shared" si="295"/>
        <v>530424.67240178795</v>
      </c>
      <c r="M892" s="14">
        <f t="shared" si="308"/>
        <v>-2973.51977438945</v>
      </c>
      <c r="N892" s="14">
        <f t="shared" si="309"/>
        <v>947.844287831918</v>
      </c>
      <c r="O892" s="25">
        <f t="shared" si="296"/>
        <v>162.69950927510899</v>
      </c>
      <c r="P892" s="14">
        <f t="shared" si="310"/>
        <v>3120.9339375675199</v>
      </c>
      <c r="Q892" s="25">
        <f t="shared" si="303"/>
        <v>82.605065450896404</v>
      </c>
      <c r="R892" s="14">
        <f t="shared" si="311"/>
        <v>1.5166852295515001</v>
      </c>
      <c r="S892" s="27">
        <f t="shared" si="304"/>
        <v>163.32454000000001</v>
      </c>
      <c r="T892" s="27">
        <f t="shared" si="305"/>
        <v>1.89669666666667</v>
      </c>
      <c r="U892" s="16">
        <f t="shared" si="297"/>
        <v>-0.62503072489101896</v>
      </c>
      <c r="V892" s="16">
        <f t="shared" si="298"/>
        <v>-0.38001143711516999</v>
      </c>
      <c r="W892" s="56">
        <f t="shared" si="299"/>
        <v>58407.527999999998</v>
      </c>
      <c r="X892" s="51">
        <f t="shared" si="306"/>
        <v>69207.528000000006</v>
      </c>
      <c r="Y892" s="51">
        <f t="shared" si="307"/>
        <v>207.52800000000599</v>
      </c>
      <c r="Z892" s="52">
        <f t="shared" si="300"/>
        <v>-37.501843493461102</v>
      </c>
      <c r="AA892" s="52">
        <f t="shared" si="301"/>
        <v>-22.800686226910202</v>
      </c>
      <c r="AB892" s="48">
        <f t="shared" si="302"/>
        <v>31.209339375675199</v>
      </c>
      <c r="AC892" s="48"/>
      <c r="AD892" s="48"/>
    </row>
    <row r="893" spans="1:30" x14ac:dyDescent="0.3">
      <c r="A893" s="10">
        <v>468955</v>
      </c>
      <c r="B893" s="10">
        <v>3149.8380000000002</v>
      </c>
      <c r="C893" s="10" t="s">
        <v>88</v>
      </c>
      <c r="D893" s="10" t="s">
        <v>1580</v>
      </c>
      <c r="E893" s="10">
        <v>82</v>
      </c>
      <c r="F893" s="12">
        <f t="shared" si="294"/>
        <v>87.5</v>
      </c>
      <c r="H893" s="13">
        <f t="shared" si="291"/>
        <v>39.4492638888889</v>
      </c>
      <c r="I893" s="14">
        <f t="shared" si="292"/>
        <v>52.623219444444402</v>
      </c>
      <c r="J893" s="29">
        <f t="shared" si="312"/>
        <v>0.44926388888890001</v>
      </c>
      <c r="K893" s="25">
        <f t="shared" si="293"/>
        <v>5832888.3935171003</v>
      </c>
      <c r="L893" s="14">
        <f t="shared" si="295"/>
        <v>530424.67240178795</v>
      </c>
      <c r="M893" s="14">
        <f t="shared" si="308"/>
        <v>-2973.51977438945</v>
      </c>
      <c r="N893" s="14">
        <f t="shared" si="309"/>
        <v>947.844287831918</v>
      </c>
      <c r="O893" s="25">
        <f t="shared" si="296"/>
        <v>162.69950927510899</v>
      </c>
      <c r="P893" s="14">
        <f t="shared" si="310"/>
        <v>3120.9339375675199</v>
      </c>
      <c r="Q893" s="25">
        <f t="shared" si="303"/>
        <v>82.605065450896404</v>
      </c>
      <c r="R893" s="14">
        <f t="shared" si="311"/>
        <v>1.5166852295515001</v>
      </c>
      <c r="S893" s="27">
        <f t="shared" si="304"/>
        <v>163.32454000000001</v>
      </c>
      <c r="T893" s="27">
        <f t="shared" si="305"/>
        <v>1.89669666666667</v>
      </c>
      <c r="U893" s="16">
        <f t="shared" si="297"/>
        <v>-0.62503072489101896</v>
      </c>
      <c r="V893" s="16">
        <f t="shared" si="298"/>
        <v>-0.38001143711516999</v>
      </c>
      <c r="W893" s="56">
        <f t="shared" si="299"/>
        <v>58407.608</v>
      </c>
      <c r="X893" s="51">
        <f t="shared" si="306"/>
        <v>69207.607999999993</v>
      </c>
      <c r="Y893" s="51">
        <f t="shared" si="307"/>
        <v>207.60799999999301</v>
      </c>
      <c r="Z893" s="52">
        <f t="shared" si="300"/>
        <v>-37.501843493461102</v>
      </c>
      <c r="AA893" s="52">
        <f t="shared" si="301"/>
        <v>-22.800686226910202</v>
      </c>
      <c r="AB893" s="48">
        <f t="shared" si="302"/>
        <v>31.209339375675199</v>
      </c>
      <c r="AC893" s="48"/>
      <c r="AD893" s="48"/>
    </row>
    <row r="894" spans="1:30" x14ac:dyDescent="0.3">
      <c r="A894" s="10">
        <v>468967</v>
      </c>
      <c r="B894" s="10">
        <v>3149.9180000000001</v>
      </c>
      <c r="C894" s="10" t="s">
        <v>89</v>
      </c>
      <c r="D894" s="10" t="s">
        <v>1581</v>
      </c>
      <c r="E894" s="10">
        <v>82</v>
      </c>
      <c r="F894" s="12">
        <f t="shared" si="294"/>
        <v>87.5</v>
      </c>
      <c r="H894" s="13">
        <f t="shared" si="291"/>
        <v>39.449222222222197</v>
      </c>
      <c r="I894" s="14">
        <f t="shared" si="292"/>
        <v>52.6233111111111</v>
      </c>
      <c r="J894" s="29">
        <f t="shared" si="312"/>
        <v>0.44922222222219699</v>
      </c>
      <c r="K894" s="25">
        <f t="shared" si="293"/>
        <v>5832898.5766165098</v>
      </c>
      <c r="L894" s="14">
        <f t="shared" si="295"/>
        <v>530421.787145562</v>
      </c>
      <c r="M894" s="14">
        <f t="shared" si="308"/>
        <v>-2963.3366749798802</v>
      </c>
      <c r="N894" s="14">
        <f t="shared" si="309"/>
        <v>944.95903160597697</v>
      </c>
      <c r="O894" s="25">
        <f t="shared" si="296"/>
        <v>162.69317821548199</v>
      </c>
      <c r="P894" s="14">
        <f t="shared" si="310"/>
        <v>3110.3555778551299</v>
      </c>
      <c r="Q894" s="25">
        <f t="shared" si="303"/>
        <v>82.6102421315789</v>
      </c>
      <c r="R894" s="14">
        <f t="shared" si="311"/>
        <v>1.5219401001962101</v>
      </c>
      <c r="S894" s="27">
        <f t="shared" si="304"/>
        <v>163.32454000000001</v>
      </c>
      <c r="T894" s="27">
        <f t="shared" si="305"/>
        <v>1.89669666666667</v>
      </c>
      <c r="U894" s="16">
        <f t="shared" si="297"/>
        <v>-0.63136178451802005</v>
      </c>
      <c r="V894" s="16">
        <f t="shared" si="298"/>
        <v>-0.37475656647046002</v>
      </c>
      <c r="W894" s="56">
        <f t="shared" si="299"/>
        <v>58407.688000000002</v>
      </c>
      <c r="X894" s="51">
        <f t="shared" si="306"/>
        <v>69207.687999999995</v>
      </c>
      <c r="Y894" s="51">
        <f t="shared" si="307"/>
        <v>207.68799999999499</v>
      </c>
      <c r="Z894" s="52">
        <f t="shared" si="300"/>
        <v>-37.881707071081202</v>
      </c>
      <c r="AA894" s="52">
        <f t="shared" si="301"/>
        <v>-22.485393988227599</v>
      </c>
      <c r="AB894" s="48">
        <f t="shared" si="302"/>
        <v>31.1035557785513</v>
      </c>
      <c r="AC894" s="48"/>
      <c r="AD894" s="48"/>
    </row>
    <row r="895" spans="1:30" x14ac:dyDescent="0.3">
      <c r="A895" s="10">
        <v>468985</v>
      </c>
      <c r="B895" s="10">
        <v>3150.038</v>
      </c>
      <c r="C895" s="10" t="s">
        <v>90</v>
      </c>
      <c r="D895" s="10" t="s">
        <v>1582</v>
      </c>
      <c r="E895" s="10">
        <v>81</v>
      </c>
      <c r="F895" s="12">
        <f t="shared" si="294"/>
        <v>86.5</v>
      </c>
      <c r="H895" s="13">
        <f t="shared" si="291"/>
        <v>39.449136111111102</v>
      </c>
      <c r="I895" s="14">
        <f t="shared" si="292"/>
        <v>52.6234416666667</v>
      </c>
      <c r="J895" s="29">
        <f t="shared" si="312"/>
        <v>0.44913611111110202</v>
      </c>
      <c r="K895" s="25">
        <f t="shared" si="293"/>
        <v>5832913.0685293302</v>
      </c>
      <c r="L895" s="14">
        <f t="shared" si="295"/>
        <v>530415.865142202</v>
      </c>
      <c r="M895" s="14">
        <f t="shared" si="308"/>
        <v>-2948.8447621595101</v>
      </c>
      <c r="N895" s="14">
        <f t="shared" si="309"/>
        <v>939.03702824597701</v>
      </c>
      <c r="O895" s="25">
        <f t="shared" si="296"/>
        <v>162.71612222406</v>
      </c>
      <c r="P895" s="14">
        <f t="shared" si="310"/>
        <v>3094.7497429893401</v>
      </c>
      <c r="Q895" s="25">
        <f t="shared" si="303"/>
        <v>81.617846992499494</v>
      </c>
      <c r="R895" s="14">
        <f t="shared" si="311"/>
        <v>1.51123703664259</v>
      </c>
      <c r="S895" s="27">
        <f t="shared" si="304"/>
        <v>163.32454000000001</v>
      </c>
      <c r="T895" s="27">
        <f t="shared" si="305"/>
        <v>1.89669666666667</v>
      </c>
      <c r="U895" s="16">
        <f t="shared" si="297"/>
        <v>-0.60841777594001201</v>
      </c>
      <c r="V895" s="16">
        <f t="shared" si="298"/>
        <v>-0.38545963002408001</v>
      </c>
      <c r="W895" s="56">
        <f t="shared" si="299"/>
        <v>58407.807999999997</v>
      </c>
      <c r="X895" s="51">
        <f t="shared" si="306"/>
        <v>69207.808000000005</v>
      </c>
      <c r="Y895" s="51">
        <f t="shared" si="307"/>
        <v>207.80800000000499</v>
      </c>
      <c r="Z895" s="52">
        <f t="shared" si="300"/>
        <v>-36.505066556400699</v>
      </c>
      <c r="AA895" s="52">
        <f t="shared" si="301"/>
        <v>-23.127577801444801</v>
      </c>
      <c r="AB895" s="48">
        <f t="shared" si="302"/>
        <v>30.947497429893399</v>
      </c>
      <c r="AC895" s="48"/>
      <c r="AD895" s="48"/>
    </row>
    <row r="896" spans="1:30" x14ac:dyDescent="0.3">
      <c r="A896" s="10">
        <v>468997</v>
      </c>
      <c r="B896" s="10">
        <v>3150.1179999999999</v>
      </c>
      <c r="C896" s="10" t="s">
        <v>1583</v>
      </c>
      <c r="D896" s="10" t="s">
        <v>1584</v>
      </c>
      <c r="E896" s="10">
        <v>81</v>
      </c>
      <c r="F896" s="12">
        <f t="shared" si="294"/>
        <v>86.5</v>
      </c>
      <c r="H896" s="13">
        <f t="shared" si="291"/>
        <v>39.449091666666703</v>
      </c>
      <c r="I896" s="14">
        <f t="shared" si="292"/>
        <v>52.6235</v>
      </c>
      <c r="J896" s="29">
        <f t="shared" si="312"/>
        <v>0.44909166666670303</v>
      </c>
      <c r="K896" s="25">
        <f t="shared" si="293"/>
        <v>5832919.5411237404</v>
      </c>
      <c r="L896" s="14">
        <f t="shared" si="295"/>
        <v>530412.814910913</v>
      </c>
      <c r="M896" s="14">
        <f t="shared" si="308"/>
        <v>-2942.3721677493299</v>
      </c>
      <c r="N896" s="14">
        <f t="shared" si="309"/>
        <v>935.98679695697501</v>
      </c>
      <c r="O896" s="25">
        <f t="shared" si="296"/>
        <v>162.733610733257</v>
      </c>
      <c r="P896" s="14">
        <f t="shared" si="310"/>
        <v>3087.65692032384</v>
      </c>
      <c r="Q896" s="25">
        <f t="shared" si="303"/>
        <v>81.621290744315502</v>
      </c>
      <c r="R896" s="14">
        <f t="shared" si="311"/>
        <v>1.5147733144692399</v>
      </c>
      <c r="S896" s="27">
        <f t="shared" si="304"/>
        <v>163.32454000000001</v>
      </c>
      <c r="T896" s="27">
        <f t="shared" si="305"/>
        <v>1.89669666666667</v>
      </c>
      <c r="U896" s="16">
        <f t="shared" si="297"/>
        <v>-0.59092926674301804</v>
      </c>
      <c r="V896" s="16">
        <f t="shared" si="298"/>
        <v>-0.38192335219743001</v>
      </c>
      <c r="W896" s="56">
        <f t="shared" si="299"/>
        <v>58407.887999999999</v>
      </c>
      <c r="X896" s="51">
        <f t="shared" si="306"/>
        <v>69207.888000000006</v>
      </c>
      <c r="Y896" s="51">
        <f t="shared" si="307"/>
        <v>207.888000000006</v>
      </c>
      <c r="Z896" s="52">
        <f t="shared" si="300"/>
        <v>-35.455756004581097</v>
      </c>
      <c r="AA896" s="52">
        <f t="shared" si="301"/>
        <v>-22.915401131845801</v>
      </c>
      <c r="AB896" s="48">
        <f t="shared" si="302"/>
        <v>30.8765692032384</v>
      </c>
      <c r="AC896" s="48"/>
      <c r="AD896" s="48"/>
    </row>
    <row r="897" spans="1:30" x14ac:dyDescent="0.3">
      <c r="A897" s="10">
        <v>469009</v>
      </c>
      <c r="B897" s="10">
        <v>3150.1979999999999</v>
      </c>
      <c r="C897" s="10" t="s">
        <v>1583</v>
      </c>
      <c r="D897" s="10" t="s">
        <v>1584</v>
      </c>
      <c r="E897" s="10">
        <v>81</v>
      </c>
      <c r="F897" s="12">
        <f t="shared" si="294"/>
        <v>86.5</v>
      </c>
      <c r="H897" s="13">
        <f t="shared" si="291"/>
        <v>39.449091666666703</v>
      </c>
      <c r="I897" s="14">
        <f t="shared" si="292"/>
        <v>52.6235</v>
      </c>
      <c r="J897" s="29">
        <f t="shared" si="312"/>
        <v>0.44909166666670303</v>
      </c>
      <c r="K897" s="25">
        <f t="shared" si="293"/>
        <v>5832919.5411237404</v>
      </c>
      <c r="L897" s="14">
        <f t="shared" si="295"/>
        <v>530412.814910913</v>
      </c>
      <c r="M897" s="14">
        <f t="shared" si="308"/>
        <v>-2942.3721677493299</v>
      </c>
      <c r="N897" s="14">
        <f t="shared" si="309"/>
        <v>935.98679695697501</v>
      </c>
      <c r="O897" s="25">
        <f t="shared" si="296"/>
        <v>162.733610733257</v>
      </c>
      <c r="P897" s="14">
        <f t="shared" si="310"/>
        <v>3087.65692032384</v>
      </c>
      <c r="Q897" s="25">
        <f t="shared" si="303"/>
        <v>81.621290744315502</v>
      </c>
      <c r="R897" s="14">
        <f t="shared" si="311"/>
        <v>1.5147733144692399</v>
      </c>
      <c r="S897" s="27">
        <f t="shared" si="304"/>
        <v>163.32454000000001</v>
      </c>
      <c r="T897" s="27">
        <f t="shared" si="305"/>
        <v>1.89669666666667</v>
      </c>
      <c r="U897" s="16">
        <f t="shared" si="297"/>
        <v>-0.59092926674301804</v>
      </c>
      <c r="V897" s="16">
        <f t="shared" si="298"/>
        <v>-0.38192335219743001</v>
      </c>
      <c r="W897" s="56">
        <f t="shared" si="299"/>
        <v>58407.968000000001</v>
      </c>
      <c r="X897" s="51">
        <f t="shared" si="306"/>
        <v>69207.967999999993</v>
      </c>
      <c r="Y897" s="51">
        <f t="shared" si="307"/>
        <v>207.967999999993</v>
      </c>
      <c r="Z897" s="52">
        <f t="shared" si="300"/>
        <v>-35.455756004581097</v>
      </c>
      <c r="AA897" s="52">
        <f t="shared" si="301"/>
        <v>-22.915401131845801</v>
      </c>
      <c r="AB897" s="48">
        <f t="shared" si="302"/>
        <v>30.8765692032384</v>
      </c>
      <c r="AC897" s="48"/>
      <c r="AD897" s="48"/>
    </row>
    <row r="898" spans="1:30" x14ac:dyDescent="0.3">
      <c r="A898" s="10">
        <v>469021</v>
      </c>
      <c r="B898" s="10">
        <v>3150.2779999999998</v>
      </c>
      <c r="C898" s="10" t="s">
        <v>430</v>
      </c>
      <c r="D898" s="10" t="s">
        <v>1585</v>
      </c>
      <c r="E898" s="10">
        <v>80</v>
      </c>
      <c r="F898" s="12">
        <f t="shared" si="294"/>
        <v>85.5</v>
      </c>
      <c r="H898" s="13">
        <f t="shared" ref="H898:H961" si="313">MID(C898,4,2)+MID(C898,7,2)/60+MID(C898,10,5)/3600</f>
        <v>39.449075000000001</v>
      </c>
      <c r="I898" s="14">
        <f t="shared" ref="I898:I961" si="314">MID(D898,4,2)+MID(D898,7,2)/60+MID(D898,10,5)/3600</f>
        <v>52.623544444444398</v>
      </c>
      <c r="J898" s="29">
        <f t="shared" si="312"/>
        <v>0.449075000000001</v>
      </c>
      <c r="K898" s="25">
        <f t="shared" ref="K898:K961" si="315">6367558.4968*RADIANS(I898)-SIN(RADIANS(2*I898))*(16002.89+66.9607*(SIN(RADIANS(I898)))^2+0.3515*(SIN(RADIANS(I898)))^4)+(RADIANS(J898))^2*SIN(RADIANS(2*I898))*(1594561.25+5336.535*(SIN(RADIANS(I898)))^2+26.79*(SIN(RADIANS(I898)))^4+0.149*(SIN(RADIANS(I898)))^6)+(RADIANS(J898))^4*SIN(RADIANS(2*I898))*(672483.4-811219.9*(SIN(RADIANS(I898)))^2+5420*(SIN(RADIANS(I898)))^4-10.6*(SIN(RADIANS(I898)))^6)+(RADIANS(J898))^6*SIN(RADIANS(I898*2))*(278194-830174*(SIN(RADIANS(I898)))^2+572434*(SIN(RADIANS(I898)))^4-16010*(SIN(RADIANS(I898)))^6)+(RADIANS(J898))^8*SIN(RADIANS(2*I898))*(109500-574700*(SIN(RADIANS(I898)))^2+863700*(SIN(RADIANS(I898)))^4-398600*(SIN(RADIANS(I898)))^6)</f>
        <v>5832924.4798785904</v>
      </c>
      <c r="L898" s="14">
        <f t="shared" si="295"/>
        <v>530411.655432967</v>
      </c>
      <c r="M898" s="14">
        <f t="shared" si="308"/>
        <v>-2937.43341289926</v>
      </c>
      <c r="N898" s="14">
        <f t="shared" si="309"/>
        <v>934.827319010976</v>
      </c>
      <c r="O898" s="25">
        <f t="shared" si="296"/>
        <v>162.726320885962</v>
      </c>
      <c r="P898" s="14">
        <f t="shared" si="310"/>
        <v>3082.5990935550199</v>
      </c>
      <c r="Q898" s="25">
        <f t="shared" si="303"/>
        <v>80.6237416249284</v>
      </c>
      <c r="R898" s="14">
        <f t="shared" si="311"/>
        <v>1.49871157440289</v>
      </c>
      <c r="S898" s="27">
        <f t="shared" si="304"/>
        <v>163.32454000000001</v>
      </c>
      <c r="T898" s="27">
        <f t="shared" si="305"/>
        <v>1.89669666666667</v>
      </c>
      <c r="U898" s="16">
        <f t="shared" si="297"/>
        <v>-0.59821911403801697</v>
      </c>
      <c r="V898" s="16">
        <f t="shared" si="298"/>
        <v>-0.39798509226377998</v>
      </c>
      <c r="W898" s="56">
        <f t="shared" si="299"/>
        <v>58408.048000000003</v>
      </c>
      <c r="X898" s="51">
        <f t="shared" si="306"/>
        <v>69208.047999999995</v>
      </c>
      <c r="Y898" s="51">
        <f t="shared" si="307"/>
        <v>208.047999999995</v>
      </c>
      <c r="Z898" s="52">
        <f t="shared" si="300"/>
        <v>-35.893146842280998</v>
      </c>
      <c r="AA898" s="52">
        <f t="shared" si="301"/>
        <v>-23.879105535826799</v>
      </c>
      <c r="AB898" s="48">
        <f t="shared" si="302"/>
        <v>30.825990935550202</v>
      </c>
      <c r="AC898" s="48"/>
      <c r="AD898" s="48"/>
    </row>
    <row r="899" spans="1:30" x14ac:dyDescent="0.3">
      <c r="A899" s="10">
        <v>469033</v>
      </c>
      <c r="B899" s="10">
        <v>3150.3580000000002</v>
      </c>
      <c r="C899" s="10" t="s">
        <v>429</v>
      </c>
      <c r="D899" s="10" t="s">
        <v>1586</v>
      </c>
      <c r="E899" s="10">
        <v>80</v>
      </c>
      <c r="F899" s="12">
        <f t="shared" ref="F899:F962" si="316">E899+$AE$16</f>
        <v>85.5</v>
      </c>
      <c r="H899" s="13">
        <f t="shared" si="313"/>
        <v>39.4490277777778</v>
      </c>
      <c r="I899" s="14">
        <f t="shared" si="314"/>
        <v>52.623611111111103</v>
      </c>
      <c r="J899" s="29">
        <f t="shared" si="312"/>
        <v>0.44902777777780001</v>
      </c>
      <c r="K899" s="25">
        <f t="shared" si="315"/>
        <v>5832931.8786388598</v>
      </c>
      <c r="L899" s="14">
        <f t="shared" ref="L899:L962" si="317">500000+RADIANS(J899)*COS(RADIANS(I899))*(6378245+21346.1415*(SIN(RADIANS(I899)))^2+107.159*(SIN(RADIANS(I899)))^4+0.5977*(SIN(RADIANS(I899)))^6)+(RADIANS(J899))^3*COS(RADIANS(I899))*(1070204.16-2136826.66*(SIN(RADIANS(I899)))^2+17.98*(SIN(RADIANS(I899)))^4-11.99*(SIN(RADIANS(I899)))^6)+(RADIANS(J899))^5*COS(RADIANS(I899))*(270806-1523417*(SIN(RADIANS(I899)))^2+1327645*(SIN(RADIANS(I899)))^4-21701*(SIN(RADIANS(I899)))^6)+(RADIANS(J899))^7*COS(RADIANS(I899))*(79690-866190*(SIN(RADIANS(I899)))^2+1730360*(SIN(RADIANS(I899)))^4-945460*(SIN(RADIANS(I899)))^6)</f>
        <v>530408.41132710804</v>
      </c>
      <c r="M899" s="14">
        <f t="shared" si="308"/>
        <v>-2930.0346526298599</v>
      </c>
      <c r="N899" s="14">
        <f t="shared" si="309"/>
        <v>931.58321315201499</v>
      </c>
      <c r="O899" s="25">
        <f t="shared" ref="O899:O962" si="318">DEGREES(IF(M899-$M$2=0,IF(N899-$N$2=0,99999,IF(M899-$M$2&gt;0,PI()/2,3*PI()/2)),IF(N899-$N$2=0,IF(M899-$M$2&gt;0,0,PI()),IF(M899-$M$2&lt;0,PI()+ATAN((N899-$N$2)/(M899-$M$2)),IF(N899-$N$2&gt;0,ATAN((N899-$N$2)/(M899-$M$2)),2*PI()+ATAN((N899-$N$2)/(M899-$M$2)))))))+$AE$18</f>
        <v>162.74211608241399</v>
      </c>
      <c r="P899" s="14">
        <f t="shared" si="310"/>
        <v>3074.5650665807102</v>
      </c>
      <c r="Q899" s="25">
        <f t="shared" si="303"/>
        <v>80.627626429157104</v>
      </c>
      <c r="R899" s="14">
        <f t="shared" si="311"/>
        <v>1.5027011163605</v>
      </c>
      <c r="S899" s="27">
        <f t="shared" si="304"/>
        <v>163.32454000000001</v>
      </c>
      <c r="T899" s="27">
        <f t="shared" si="305"/>
        <v>1.89669666666667</v>
      </c>
      <c r="U899" s="16">
        <f t="shared" ref="U899:U962" si="319">O899-S899</f>
        <v>-0.58242391758602696</v>
      </c>
      <c r="V899" s="16">
        <f t="shared" ref="V899:V962" si="320">R899-T899</f>
        <v>-0.39399555030617001</v>
      </c>
      <c r="W899" s="56">
        <f t="shared" ref="W899:W962" si="321">B899+$AC$4</f>
        <v>58408.127999999997</v>
      </c>
      <c r="X899" s="51">
        <f t="shared" si="306"/>
        <v>69208.127999999997</v>
      </c>
      <c r="Y899" s="51">
        <f t="shared" si="307"/>
        <v>208.127999999997</v>
      </c>
      <c r="Z899" s="52">
        <f t="shared" ref="Z899:Z962" si="322">U899*60</f>
        <v>-34.945435055161603</v>
      </c>
      <c r="AA899" s="52">
        <f t="shared" ref="AA899:AA962" si="323">V899*60</f>
        <v>-23.639733018370201</v>
      </c>
      <c r="AB899" s="48">
        <f t="shared" ref="AB899:AB962" si="324">P899/100</f>
        <v>30.745650665807101</v>
      </c>
      <c r="AC899" s="48"/>
      <c r="AD899" s="48"/>
    </row>
    <row r="900" spans="1:30" x14ac:dyDescent="0.3">
      <c r="A900" s="10">
        <v>469039</v>
      </c>
      <c r="B900" s="10">
        <v>3150.3980000000001</v>
      </c>
      <c r="C900" s="10" t="s">
        <v>429</v>
      </c>
      <c r="D900" s="10" t="s">
        <v>1586</v>
      </c>
      <c r="E900" s="10">
        <v>80</v>
      </c>
      <c r="F900" s="12">
        <f t="shared" si="316"/>
        <v>85.5</v>
      </c>
      <c r="H900" s="13">
        <f t="shared" si="313"/>
        <v>39.4490277777778</v>
      </c>
      <c r="I900" s="14">
        <f t="shared" si="314"/>
        <v>52.623611111111103</v>
      </c>
      <c r="J900" s="29">
        <f t="shared" si="312"/>
        <v>0.44902777777780001</v>
      </c>
      <c r="K900" s="25">
        <f t="shared" si="315"/>
        <v>5832931.8786388598</v>
      </c>
      <c r="L900" s="14">
        <f t="shared" si="317"/>
        <v>530408.41132710804</v>
      </c>
      <c r="M900" s="14">
        <f t="shared" si="308"/>
        <v>-2930.0346526298599</v>
      </c>
      <c r="N900" s="14">
        <f t="shared" si="309"/>
        <v>931.58321315201499</v>
      </c>
      <c r="O900" s="25">
        <f t="shared" si="318"/>
        <v>162.74211608241399</v>
      </c>
      <c r="P900" s="14">
        <f t="shared" si="310"/>
        <v>3074.5650665807102</v>
      </c>
      <c r="Q900" s="25">
        <f t="shared" ref="Q900:Q963" si="325">F900-$F$2-6366707.1*(1-COS(P900/6366707.1))</f>
        <v>80.627626429157104</v>
      </c>
      <c r="R900" s="14">
        <f t="shared" si="311"/>
        <v>1.5027011163605</v>
      </c>
      <c r="S900" s="27">
        <f t="shared" ref="S900:S963" si="326">$AG$12+$AE$12/60</f>
        <v>163.32454000000001</v>
      </c>
      <c r="T900" s="27">
        <f t="shared" ref="T900:T963" si="327">$AG$14+$AE$14/60</f>
        <v>1.89669666666667</v>
      </c>
      <c r="U900" s="16">
        <f t="shared" si="319"/>
        <v>-0.58242391758602696</v>
      </c>
      <c r="V900" s="16">
        <f t="shared" si="320"/>
        <v>-0.39399555030617001</v>
      </c>
      <c r="W900" s="56">
        <f t="shared" si="321"/>
        <v>58408.167999999998</v>
      </c>
      <c r="X900" s="51">
        <f t="shared" ref="X900:X963" si="328">W900+10800</f>
        <v>69208.168000000005</v>
      </c>
      <c r="Y900" s="51">
        <f t="shared" ref="Y900:Y963" si="329">X900-69000</f>
        <v>208.16800000000501</v>
      </c>
      <c r="Z900" s="52">
        <f t="shared" si="322"/>
        <v>-34.945435055161603</v>
      </c>
      <c r="AA900" s="52">
        <f t="shared" si="323"/>
        <v>-23.639733018370201</v>
      </c>
      <c r="AB900" s="48">
        <f t="shared" si="324"/>
        <v>30.745650665807101</v>
      </c>
      <c r="AC900" s="48"/>
      <c r="AD900" s="48"/>
    </row>
    <row r="901" spans="1:30" x14ac:dyDescent="0.3">
      <c r="A901" s="10">
        <v>469051</v>
      </c>
      <c r="B901" s="10">
        <v>3150.4780000000001</v>
      </c>
      <c r="C901" s="10" t="s">
        <v>234</v>
      </c>
      <c r="D901" s="10" t="s">
        <v>1587</v>
      </c>
      <c r="E901" s="10">
        <v>80</v>
      </c>
      <c r="F901" s="12">
        <f t="shared" si="316"/>
        <v>85.5</v>
      </c>
      <c r="H901" s="13">
        <f t="shared" si="313"/>
        <v>39.448983333333302</v>
      </c>
      <c r="I901" s="14">
        <f t="shared" si="314"/>
        <v>52.623691666666701</v>
      </c>
      <c r="J901" s="29">
        <f t="shared" si="312"/>
        <v>0.44898333333330198</v>
      </c>
      <c r="K901" s="25">
        <f t="shared" si="315"/>
        <v>5832940.8241306199</v>
      </c>
      <c r="L901" s="14">
        <f t="shared" si="317"/>
        <v>530405.34571760194</v>
      </c>
      <c r="M901" s="14">
        <f t="shared" si="308"/>
        <v>-2921.0891608698198</v>
      </c>
      <c r="N901" s="14">
        <f t="shared" si="309"/>
        <v>928.51760364591598</v>
      </c>
      <c r="O901" s="25">
        <f t="shared" si="318"/>
        <v>162.746061126173</v>
      </c>
      <c r="P901" s="14">
        <f t="shared" si="310"/>
        <v>3065.11122571947</v>
      </c>
      <c r="Q901" s="25">
        <f t="shared" si="325"/>
        <v>80.632184792345797</v>
      </c>
      <c r="R901" s="14">
        <f t="shared" si="311"/>
        <v>1.50742226180709</v>
      </c>
      <c r="S901" s="27">
        <f t="shared" si="326"/>
        <v>163.32454000000001</v>
      </c>
      <c r="T901" s="27">
        <f t="shared" si="327"/>
        <v>1.89669666666667</v>
      </c>
      <c r="U901" s="16">
        <f t="shared" si="319"/>
        <v>-0.57847887382700902</v>
      </c>
      <c r="V901" s="16">
        <f t="shared" si="320"/>
        <v>-0.38927440485957998</v>
      </c>
      <c r="W901" s="56">
        <f t="shared" si="321"/>
        <v>58408.248</v>
      </c>
      <c r="X901" s="51">
        <f t="shared" si="328"/>
        <v>69208.248000000007</v>
      </c>
      <c r="Y901" s="51">
        <f t="shared" si="329"/>
        <v>208.24800000000701</v>
      </c>
      <c r="Z901" s="52">
        <f t="shared" si="322"/>
        <v>-34.708732429620497</v>
      </c>
      <c r="AA901" s="52">
        <f t="shared" si="323"/>
        <v>-23.356464291574799</v>
      </c>
      <c r="AB901" s="48">
        <f t="shared" si="324"/>
        <v>30.651112257194701</v>
      </c>
      <c r="AC901" s="48"/>
      <c r="AD901" s="48"/>
    </row>
    <row r="902" spans="1:30" x14ac:dyDescent="0.3">
      <c r="A902" s="10">
        <v>469063</v>
      </c>
      <c r="B902" s="10">
        <v>3150.558</v>
      </c>
      <c r="C902" s="10" t="s">
        <v>428</v>
      </c>
      <c r="D902" s="10" t="s">
        <v>1588</v>
      </c>
      <c r="E902" s="10">
        <v>79</v>
      </c>
      <c r="F902" s="12">
        <f t="shared" si="316"/>
        <v>84.5</v>
      </c>
      <c r="H902" s="13">
        <f t="shared" si="313"/>
        <v>39.4489444444444</v>
      </c>
      <c r="I902" s="14">
        <f t="shared" si="314"/>
        <v>52.623758333333299</v>
      </c>
      <c r="J902" s="29">
        <f t="shared" si="312"/>
        <v>0.44894444444440001</v>
      </c>
      <c r="K902" s="25">
        <f t="shared" si="315"/>
        <v>5832948.2264091196</v>
      </c>
      <c r="L902" s="14">
        <f t="shared" si="317"/>
        <v>530402.66596485896</v>
      </c>
      <c r="M902" s="14">
        <f t="shared" si="308"/>
        <v>-2913.6868823701502</v>
      </c>
      <c r="N902" s="14">
        <f t="shared" si="309"/>
        <v>925.83785090292804</v>
      </c>
      <c r="O902" s="25">
        <f t="shared" si="318"/>
        <v>162.75189813958301</v>
      </c>
      <c r="P902" s="14">
        <f t="shared" si="310"/>
        <v>3057.2449974871902</v>
      </c>
      <c r="Q902" s="25">
        <f t="shared" si="325"/>
        <v>79.635966955396896</v>
      </c>
      <c r="R902" s="14">
        <f t="shared" si="311"/>
        <v>1.49262520741405</v>
      </c>
      <c r="S902" s="27">
        <f t="shared" si="326"/>
        <v>163.32454000000001</v>
      </c>
      <c r="T902" s="27">
        <f t="shared" si="327"/>
        <v>1.89669666666667</v>
      </c>
      <c r="U902" s="16">
        <f t="shared" si="319"/>
        <v>-0.57264186041700804</v>
      </c>
      <c r="V902" s="16">
        <f t="shared" si="320"/>
        <v>-0.40407145925262</v>
      </c>
      <c r="W902" s="56">
        <f t="shared" si="321"/>
        <v>58408.328000000001</v>
      </c>
      <c r="X902" s="51">
        <f t="shared" si="328"/>
        <v>69208.327999999994</v>
      </c>
      <c r="Y902" s="51">
        <f t="shared" si="329"/>
        <v>208.32799999999401</v>
      </c>
      <c r="Z902" s="52">
        <f t="shared" si="322"/>
        <v>-34.358511625020498</v>
      </c>
      <c r="AA902" s="52">
        <f t="shared" si="323"/>
        <v>-24.2442875551572</v>
      </c>
      <c r="AB902" s="48">
        <f t="shared" si="324"/>
        <v>30.572449974871901</v>
      </c>
      <c r="AC902" s="48"/>
      <c r="AD902" s="48"/>
    </row>
    <row r="903" spans="1:30" x14ac:dyDescent="0.3">
      <c r="A903" s="10">
        <v>469081</v>
      </c>
      <c r="B903" s="10">
        <v>3150.6779999999999</v>
      </c>
      <c r="C903" s="10" t="s">
        <v>1589</v>
      </c>
      <c r="D903" s="10" t="s">
        <v>1590</v>
      </c>
      <c r="E903" s="10">
        <v>79</v>
      </c>
      <c r="F903" s="12">
        <f t="shared" si="316"/>
        <v>84.5</v>
      </c>
      <c r="H903" s="13">
        <f t="shared" si="313"/>
        <v>39.4488972222222</v>
      </c>
      <c r="I903" s="14">
        <f t="shared" si="314"/>
        <v>52.623822222222202</v>
      </c>
      <c r="J903" s="29">
        <f t="shared" si="312"/>
        <v>0.44889722222220002</v>
      </c>
      <c r="K903" s="25">
        <f t="shared" si="315"/>
        <v>5832955.3160639396</v>
      </c>
      <c r="L903" s="14">
        <f t="shared" si="317"/>
        <v>530399.42381244502</v>
      </c>
      <c r="M903" s="14">
        <f t="shared" si="308"/>
        <v>-2906.5972275501099</v>
      </c>
      <c r="N903" s="14">
        <f t="shared" si="309"/>
        <v>922.59569848899298</v>
      </c>
      <c r="O903" s="25">
        <f t="shared" si="318"/>
        <v>162.76961428470099</v>
      </c>
      <c r="P903" s="14">
        <f t="shared" si="310"/>
        <v>3049.5065610803899</v>
      </c>
      <c r="Q903" s="25">
        <f t="shared" si="325"/>
        <v>79.639678191351607</v>
      </c>
      <c r="R903" s="14">
        <f t="shared" si="311"/>
        <v>1.49648351018615</v>
      </c>
      <c r="S903" s="27">
        <f t="shared" si="326"/>
        <v>163.32454000000001</v>
      </c>
      <c r="T903" s="27">
        <f t="shared" si="327"/>
        <v>1.89669666666667</v>
      </c>
      <c r="U903" s="16">
        <f t="shared" si="319"/>
        <v>-0.55492571529902102</v>
      </c>
      <c r="V903" s="16">
        <f t="shared" si="320"/>
        <v>-0.40021315648052003</v>
      </c>
      <c r="W903" s="56">
        <f t="shared" si="321"/>
        <v>58408.447999999997</v>
      </c>
      <c r="X903" s="51">
        <f t="shared" si="328"/>
        <v>69208.448000000004</v>
      </c>
      <c r="Y903" s="51">
        <f t="shared" si="329"/>
        <v>208.44800000000399</v>
      </c>
      <c r="Z903" s="52">
        <f t="shared" si="322"/>
        <v>-33.295542917941297</v>
      </c>
      <c r="AA903" s="52">
        <f t="shared" si="323"/>
        <v>-24.012789388831202</v>
      </c>
      <c r="AB903" s="48">
        <f t="shared" si="324"/>
        <v>30.495065610803898</v>
      </c>
      <c r="AC903" s="48"/>
      <c r="AD903" s="48"/>
    </row>
    <row r="904" spans="1:30" x14ac:dyDescent="0.3">
      <c r="A904" s="10">
        <v>469093</v>
      </c>
      <c r="B904" s="10">
        <v>3150.7579999999998</v>
      </c>
      <c r="C904" s="10" t="s">
        <v>379</v>
      </c>
      <c r="D904" s="10" t="s">
        <v>1591</v>
      </c>
      <c r="E904" s="10">
        <v>79</v>
      </c>
      <c r="F904" s="12">
        <f t="shared" si="316"/>
        <v>84.5</v>
      </c>
      <c r="H904" s="13">
        <f t="shared" si="313"/>
        <v>39.448877777777803</v>
      </c>
      <c r="I904" s="14">
        <f t="shared" si="314"/>
        <v>52.623888888888899</v>
      </c>
      <c r="J904" s="29">
        <f t="shared" si="312"/>
        <v>0.44887777777780302</v>
      </c>
      <c r="K904" s="25">
        <f t="shared" si="315"/>
        <v>5832962.7265436901</v>
      </c>
      <c r="L904" s="14">
        <f t="shared" si="317"/>
        <v>530398.06084953202</v>
      </c>
      <c r="M904" s="14">
        <f t="shared" si="308"/>
        <v>-2899.1867477996202</v>
      </c>
      <c r="N904" s="14">
        <f t="shared" si="309"/>
        <v>921.23273557599202</v>
      </c>
      <c r="O904" s="25">
        <f t="shared" si="318"/>
        <v>162.75185557353601</v>
      </c>
      <c r="P904" s="14">
        <f t="shared" si="310"/>
        <v>3042.03115561195</v>
      </c>
      <c r="Q904" s="25">
        <f t="shared" si="325"/>
        <v>79.643254350357395</v>
      </c>
      <c r="R904" s="14">
        <f t="shared" si="311"/>
        <v>1.50022914703139</v>
      </c>
      <c r="S904" s="27">
        <f t="shared" si="326"/>
        <v>163.32454000000001</v>
      </c>
      <c r="T904" s="27">
        <f t="shared" si="327"/>
        <v>1.89669666666667</v>
      </c>
      <c r="U904" s="16">
        <f t="shared" si="319"/>
        <v>-0.57268442646400797</v>
      </c>
      <c r="V904" s="16">
        <f t="shared" si="320"/>
        <v>-0.39646751963527999</v>
      </c>
      <c r="W904" s="56">
        <f t="shared" si="321"/>
        <v>58408.527999999998</v>
      </c>
      <c r="X904" s="51">
        <f t="shared" si="328"/>
        <v>69208.528000000006</v>
      </c>
      <c r="Y904" s="51">
        <f t="shared" si="329"/>
        <v>208.52800000000599</v>
      </c>
      <c r="Z904" s="52">
        <f t="shared" si="322"/>
        <v>-34.3610655878405</v>
      </c>
      <c r="AA904" s="52">
        <f t="shared" si="323"/>
        <v>-23.788051178116799</v>
      </c>
      <c r="AB904" s="48">
        <f t="shared" si="324"/>
        <v>30.420311556119501</v>
      </c>
      <c r="AC904" s="48"/>
      <c r="AD904" s="48"/>
    </row>
    <row r="905" spans="1:30" x14ac:dyDescent="0.3">
      <c r="A905" s="10">
        <v>469105</v>
      </c>
      <c r="B905" s="10">
        <v>3150.8380000000002</v>
      </c>
      <c r="C905" s="10" t="s">
        <v>233</v>
      </c>
      <c r="D905" s="10" t="s">
        <v>1592</v>
      </c>
      <c r="E905" s="10">
        <v>78</v>
      </c>
      <c r="F905" s="12">
        <f t="shared" si="316"/>
        <v>83.5</v>
      </c>
      <c r="H905" s="13">
        <f t="shared" si="313"/>
        <v>39.448836111111099</v>
      </c>
      <c r="I905" s="14">
        <f t="shared" si="314"/>
        <v>52.623952777777802</v>
      </c>
      <c r="J905" s="29">
        <f t="shared" si="312"/>
        <v>0.448836111111099</v>
      </c>
      <c r="K905" s="25">
        <f t="shared" si="315"/>
        <v>5832969.8185437303</v>
      </c>
      <c r="L905" s="14">
        <f t="shared" si="317"/>
        <v>530395.19493349094</v>
      </c>
      <c r="M905" s="14">
        <f t="shared" si="308"/>
        <v>-2892.0947477594</v>
      </c>
      <c r="N905" s="14">
        <f t="shared" si="309"/>
        <v>918.36681953491598</v>
      </c>
      <c r="O905" s="25">
        <f t="shared" si="318"/>
        <v>162.76287584551201</v>
      </c>
      <c r="P905" s="14">
        <f t="shared" si="310"/>
        <v>3034.4043312057402</v>
      </c>
      <c r="Q905" s="25">
        <f t="shared" si="325"/>
        <v>78.6468939007693</v>
      </c>
      <c r="R905" s="14">
        <f t="shared" si="311"/>
        <v>1.4851810313771201</v>
      </c>
      <c r="S905" s="27">
        <f t="shared" si="326"/>
        <v>163.32454000000001</v>
      </c>
      <c r="T905" s="27">
        <f t="shared" si="327"/>
        <v>1.89669666666667</v>
      </c>
      <c r="U905" s="16">
        <f t="shared" si="319"/>
        <v>-0.561664154488</v>
      </c>
      <c r="V905" s="16">
        <f t="shared" si="320"/>
        <v>-0.41151563528954999</v>
      </c>
      <c r="W905" s="56">
        <f t="shared" si="321"/>
        <v>58408.608</v>
      </c>
      <c r="X905" s="51">
        <f t="shared" si="328"/>
        <v>69208.607999999993</v>
      </c>
      <c r="Y905" s="51">
        <f t="shared" si="329"/>
        <v>208.60799999999301</v>
      </c>
      <c r="Z905" s="52">
        <f t="shared" si="322"/>
        <v>-33.699849269280001</v>
      </c>
      <c r="AA905" s="52">
        <f t="shared" si="323"/>
        <v>-24.690938117373001</v>
      </c>
      <c r="AB905" s="48">
        <f t="shared" si="324"/>
        <v>30.344043312057401</v>
      </c>
      <c r="AC905" s="48"/>
      <c r="AD905" s="48"/>
    </row>
    <row r="906" spans="1:30" x14ac:dyDescent="0.3">
      <c r="A906" s="10">
        <v>469117</v>
      </c>
      <c r="B906" s="10">
        <v>3150.9180000000001</v>
      </c>
      <c r="C906" s="10" t="s">
        <v>1593</v>
      </c>
      <c r="D906" s="10" t="s">
        <v>1594</v>
      </c>
      <c r="E906" s="10">
        <v>78</v>
      </c>
      <c r="F906" s="12">
        <f t="shared" si="316"/>
        <v>83.5</v>
      </c>
      <c r="H906" s="13">
        <f t="shared" si="313"/>
        <v>39.4487916666667</v>
      </c>
      <c r="I906" s="14">
        <f t="shared" si="314"/>
        <v>52.624016666666698</v>
      </c>
      <c r="J906" s="29">
        <f t="shared" si="312"/>
        <v>0.44879166666670001</v>
      </c>
      <c r="K906" s="25">
        <f t="shared" si="315"/>
        <v>5832976.9093745695</v>
      </c>
      <c r="L906" s="14">
        <f t="shared" si="317"/>
        <v>530392.14091571805</v>
      </c>
      <c r="M906" s="14">
        <f t="shared" si="308"/>
        <v>-2885.00391692016</v>
      </c>
      <c r="N906" s="14">
        <f t="shared" si="309"/>
        <v>915.31280176201801</v>
      </c>
      <c r="O906" s="25">
        <f t="shared" si="318"/>
        <v>162.77735232392001</v>
      </c>
      <c r="P906" s="14">
        <f t="shared" si="310"/>
        <v>3026.7218447875398</v>
      </c>
      <c r="Q906" s="25">
        <f t="shared" si="325"/>
        <v>78.650550776695297</v>
      </c>
      <c r="R906" s="14">
        <f t="shared" si="311"/>
        <v>1.4890208435382499</v>
      </c>
      <c r="S906" s="27">
        <f t="shared" si="326"/>
        <v>163.32454000000001</v>
      </c>
      <c r="T906" s="27">
        <f t="shared" si="327"/>
        <v>1.89669666666667</v>
      </c>
      <c r="U906" s="16">
        <f t="shared" si="319"/>
        <v>-0.54718767607999996</v>
      </c>
      <c r="V906" s="16">
        <f t="shared" si="320"/>
        <v>-0.40767582312841999</v>
      </c>
      <c r="W906" s="56">
        <f t="shared" si="321"/>
        <v>58408.688000000002</v>
      </c>
      <c r="X906" s="51">
        <f t="shared" si="328"/>
        <v>69208.687999999995</v>
      </c>
      <c r="Y906" s="51">
        <f t="shared" si="329"/>
        <v>208.68799999999499</v>
      </c>
      <c r="Z906" s="52">
        <f t="shared" si="322"/>
        <v>-32.831260564799997</v>
      </c>
      <c r="AA906" s="52">
        <f t="shared" si="323"/>
        <v>-24.4605493877052</v>
      </c>
      <c r="AB906" s="48">
        <f t="shared" si="324"/>
        <v>30.2672184478754</v>
      </c>
      <c r="AC906" s="48"/>
      <c r="AD906" s="48"/>
    </row>
    <row r="907" spans="1:30" x14ac:dyDescent="0.3">
      <c r="A907" s="10">
        <v>469415</v>
      </c>
      <c r="B907" s="10">
        <v>3152.9180000000001</v>
      </c>
      <c r="C907" s="10" t="s">
        <v>1595</v>
      </c>
      <c r="D907" s="10" t="s">
        <v>1596</v>
      </c>
      <c r="E907" s="10">
        <v>71</v>
      </c>
      <c r="F907" s="12">
        <f t="shared" si="316"/>
        <v>76.5</v>
      </c>
      <c r="H907" s="13">
        <f t="shared" si="313"/>
        <v>39.448019444444398</v>
      </c>
      <c r="I907" s="14">
        <f t="shared" si="314"/>
        <v>52.625302777777797</v>
      </c>
      <c r="J907" s="29">
        <f t="shared" si="312"/>
        <v>0.44801944444439801</v>
      </c>
      <c r="K907" s="25">
        <f t="shared" si="315"/>
        <v>5833119.7028240701</v>
      </c>
      <c r="L907" s="14">
        <f t="shared" si="317"/>
        <v>530338.95701585803</v>
      </c>
      <c r="M907" s="14">
        <f t="shared" si="308"/>
        <v>-2742.2104674195798</v>
      </c>
      <c r="N907" s="14">
        <f t="shared" si="309"/>
        <v>862.12890190200403</v>
      </c>
      <c r="O907" s="25">
        <f t="shared" si="318"/>
        <v>162.927071961986</v>
      </c>
      <c r="P907" s="14">
        <f t="shared" si="310"/>
        <v>2874.5407443834001</v>
      </c>
      <c r="Q907" s="25">
        <f t="shared" si="325"/>
        <v>71.721078648400905</v>
      </c>
      <c r="R907" s="14">
        <f t="shared" si="311"/>
        <v>1.42970371689777</v>
      </c>
      <c r="S907" s="27">
        <f t="shared" si="326"/>
        <v>163.32454000000001</v>
      </c>
      <c r="T907" s="27">
        <f t="shared" si="327"/>
        <v>1.89669666666667</v>
      </c>
      <c r="U907" s="16">
        <f t="shared" si="319"/>
        <v>-0.39746803801401098</v>
      </c>
      <c r="V907" s="16">
        <f t="shared" si="320"/>
        <v>-0.46699294976889999</v>
      </c>
      <c r="W907" s="56">
        <f t="shared" si="321"/>
        <v>58410.688000000002</v>
      </c>
      <c r="X907" s="51">
        <f t="shared" si="328"/>
        <v>69210.687999999995</v>
      </c>
      <c r="Y907" s="51">
        <f t="shared" si="329"/>
        <v>210.68799999999499</v>
      </c>
      <c r="Z907" s="52">
        <f t="shared" si="322"/>
        <v>-23.8480822808407</v>
      </c>
      <c r="AA907" s="52">
        <f t="shared" si="323"/>
        <v>-28.019576986133998</v>
      </c>
      <c r="AB907" s="48">
        <f t="shared" si="324"/>
        <v>28.745407443834001</v>
      </c>
      <c r="AC907" s="48"/>
      <c r="AD907" s="48"/>
    </row>
    <row r="908" spans="1:30" x14ac:dyDescent="0.3">
      <c r="A908" s="10">
        <v>469421</v>
      </c>
      <c r="B908" s="10">
        <v>3152.9580000000001</v>
      </c>
      <c r="C908" s="10" t="s">
        <v>1595</v>
      </c>
      <c r="D908" s="10" t="s">
        <v>1596</v>
      </c>
      <c r="E908" s="10">
        <v>71</v>
      </c>
      <c r="F908" s="12">
        <f t="shared" si="316"/>
        <v>76.5</v>
      </c>
      <c r="H908" s="13">
        <f t="shared" si="313"/>
        <v>39.448019444444398</v>
      </c>
      <c r="I908" s="14">
        <f t="shared" si="314"/>
        <v>52.625302777777797</v>
      </c>
      <c r="J908" s="29">
        <f t="shared" si="312"/>
        <v>0.44801944444439801</v>
      </c>
      <c r="K908" s="25">
        <f t="shared" si="315"/>
        <v>5833119.7028240701</v>
      </c>
      <c r="L908" s="14">
        <f t="shared" si="317"/>
        <v>530338.95701585803</v>
      </c>
      <c r="M908" s="14">
        <f t="shared" si="308"/>
        <v>-2742.2104674195798</v>
      </c>
      <c r="N908" s="14">
        <f t="shared" si="309"/>
        <v>862.12890190200403</v>
      </c>
      <c r="O908" s="25">
        <f t="shared" si="318"/>
        <v>162.927071961986</v>
      </c>
      <c r="P908" s="14">
        <f t="shared" si="310"/>
        <v>2874.5407443834001</v>
      </c>
      <c r="Q908" s="25">
        <f t="shared" si="325"/>
        <v>71.721078648400905</v>
      </c>
      <c r="R908" s="14">
        <f t="shared" si="311"/>
        <v>1.42970371689777</v>
      </c>
      <c r="S908" s="27">
        <f t="shared" si="326"/>
        <v>163.32454000000001</v>
      </c>
      <c r="T908" s="27">
        <f t="shared" si="327"/>
        <v>1.89669666666667</v>
      </c>
      <c r="U908" s="16">
        <f t="shared" si="319"/>
        <v>-0.39746803801401098</v>
      </c>
      <c r="V908" s="16">
        <f t="shared" si="320"/>
        <v>-0.46699294976889999</v>
      </c>
      <c r="W908" s="56">
        <f t="shared" si="321"/>
        <v>58410.728000000003</v>
      </c>
      <c r="X908" s="51">
        <f t="shared" si="328"/>
        <v>69210.728000000003</v>
      </c>
      <c r="Y908" s="51">
        <f t="shared" si="329"/>
        <v>210.72800000000299</v>
      </c>
      <c r="Z908" s="52">
        <f t="shared" si="322"/>
        <v>-23.8480822808407</v>
      </c>
      <c r="AA908" s="52">
        <f t="shared" si="323"/>
        <v>-28.019576986133998</v>
      </c>
      <c r="AB908" s="48">
        <f t="shared" si="324"/>
        <v>28.745407443834001</v>
      </c>
      <c r="AC908" s="48"/>
      <c r="AD908" s="48"/>
    </row>
    <row r="909" spans="1:30" x14ac:dyDescent="0.3">
      <c r="A909" s="10">
        <v>469433</v>
      </c>
      <c r="B909" s="10">
        <v>3153.038</v>
      </c>
      <c r="C909" s="10" t="s">
        <v>1595</v>
      </c>
      <c r="D909" s="10" t="s">
        <v>1596</v>
      </c>
      <c r="E909" s="10">
        <v>71</v>
      </c>
      <c r="F909" s="12">
        <f t="shared" si="316"/>
        <v>76.5</v>
      </c>
      <c r="H909" s="13">
        <f t="shared" si="313"/>
        <v>39.448019444444398</v>
      </c>
      <c r="I909" s="14">
        <f t="shared" si="314"/>
        <v>52.625302777777797</v>
      </c>
      <c r="J909" s="29">
        <f t="shared" si="312"/>
        <v>0.44801944444439801</v>
      </c>
      <c r="K909" s="25">
        <f t="shared" si="315"/>
        <v>5833119.7028240701</v>
      </c>
      <c r="L909" s="14">
        <f t="shared" si="317"/>
        <v>530338.95701585803</v>
      </c>
      <c r="M909" s="14">
        <f t="shared" si="308"/>
        <v>-2742.2104674195798</v>
      </c>
      <c r="N909" s="14">
        <f t="shared" si="309"/>
        <v>862.12890190200403</v>
      </c>
      <c r="O909" s="25">
        <f t="shared" si="318"/>
        <v>162.927071961986</v>
      </c>
      <c r="P909" s="14">
        <f t="shared" si="310"/>
        <v>2874.5407443834001</v>
      </c>
      <c r="Q909" s="25">
        <f t="shared" si="325"/>
        <v>71.721078648400905</v>
      </c>
      <c r="R909" s="14">
        <f t="shared" si="311"/>
        <v>1.42970371689777</v>
      </c>
      <c r="S909" s="27">
        <f t="shared" si="326"/>
        <v>163.32454000000001</v>
      </c>
      <c r="T909" s="27">
        <f t="shared" si="327"/>
        <v>1.89669666666667</v>
      </c>
      <c r="U909" s="16">
        <f t="shared" si="319"/>
        <v>-0.39746803801401098</v>
      </c>
      <c r="V909" s="16">
        <f t="shared" si="320"/>
        <v>-0.46699294976889999</v>
      </c>
      <c r="W909" s="56">
        <f t="shared" si="321"/>
        <v>58410.807999999997</v>
      </c>
      <c r="X909" s="51">
        <f t="shared" si="328"/>
        <v>69210.808000000005</v>
      </c>
      <c r="Y909" s="51">
        <f t="shared" si="329"/>
        <v>210.80800000000499</v>
      </c>
      <c r="Z909" s="52">
        <f t="shared" si="322"/>
        <v>-23.8480822808407</v>
      </c>
      <c r="AA909" s="52">
        <f t="shared" si="323"/>
        <v>-28.019576986133998</v>
      </c>
      <c r="AB909" s="48">
        <f t="shared" si="324"/>
        <v>28.745407443834001</v>
      </c>
      <c r="AC909" s="48"/>
      <c r="AD909" s="48"/>
    </row>
    <row r="910" spans="1:30" x14ac:dyDescent="0.3">
      <c r="A910" s="10">
        <v>469445</v>
      </c>
      <c r="B910" s="10">
        <v>3153.1179999999999</v>
      </c>
      <c r="C910" s="10" t="s">
        <v>91</v>
      </c>
      <c r="D910" s="10" t="s">
        <v>1597</v>
      </c>
      <c r="E910" s="10">
        <v>71</v>
      </c>
      <c r="F910" s="12">
        <f t="shared" si="316"/>
        <v>76.5</v>
      </c>
      <c r="H910" s="13">
        <f t="shared" si="313"/>
        <v>39.447975</v>
      </c>
      <c r="I910" s="14">
        <f t="shared" si="314"/>
        <v>52.6253666666667</v>
      </c>
      <c r="J910" s="29">
        <f t="shared" si="312"/>
        <v>0.44797500000000001</v>
      </c>
      <c r="K910" s="25">
        <f t="shared" si="315"/>
        <v>5833126.7936910698</v>
      </c>
      <c r="L910" s="14">
        <f t="shared" si="317"/>
        <v>530335.90317033394</v>
      </c>
      <c r="M910" s="14">
        <f t="shared" ref="M910:M973" si="330">K910-$K$2</f>
        <v>-2735.11960041988</v>
      </c>
      <c r="N910" s="14">
        <f t="shared" ref="N910:N973" si="331">L910-$L$2</f>
        <v>859.07505637791496</v>
      </c>
      <c r="O910" s="25">
        <f t="shared" si="318"/>
        <v>162.94279212201599</v>
      </c>
      <c r="P910" s="14">
        <f t="shared" ref="P910:P973" si="332">SQRT((M910-$M$2)^2+(N910-$N$2)^2)</f>
        <v>2866.8605095281</v>
      </c>
      <c r="Q910" s="25">
        <f t="shared" si="325"/>
        <v>71.724541608770096</v>
      </c>
      <c r="R910" s="14">
        <f t="shared" ref="R910:R973" si="333">DEGREES(ASIN(Q910/P910))</f>
        <v>1.43360388021826</v>
      </c>
      <c r="S910" s="27">
        <f t="shared" si="326"/>
        <v>163.32454000000001</v>
      </c>
      <c r="T910" s="27">
        <f t="shared" si="327"/>
        <v>1.89669666666667</v>
      </c>
      <c r="U910" s="16">
        <f t="shared" si="319"/>
        <v>-0.38174787798402599</v>
      </c>
      <c r="V910" s="16">
        <f t="shared" si="320"/>
        <v>-0.46309278644841001</v>
      </c>
      <c r="W910" s="56">
        <f t="shared" si="321"/>
        <v>58410.887999999999</v>
      </c>
      <c r="X910" s="51">
        <f t="shared" si="328"/>
        <v>69210.888000000006</v>
      </c>
      <c r="Y910" s="51">
        <f t="shared" si="329"/>
        <v>210.888000000006</v>
      </c>
      <c r="Z910" s="52">
        <f t="shared" si="322"/>
        <v>-22.904872679041599</v>
      </c>
      <c r="AA910" s="52">
        <f t="shared" si="323"/>
        <v>-27.785567186904601</v>
      </c>
      <c r="AB910" s="48">
        <f t="shared" si="324"/>
        <v>28.668605095280999</v>
      </c>
      <c r="AC910" s="48"/>
      <c r="AD910" s="48"/>
    </row>
    <row r="911" spans="1:30" x14ac:dyDescent="0.3">
      <c r="A911" s="10">
        <v>469463</v>
      </c>
      <c r="B911" s="10">
        <v>3153.2379999999998</v>
      </c>
      <c r="C911" s="10" t="s">
        <v>427</v>
      </c>
      <c r="D911" s="10" t="s">
        <v>1598</v>
      </c>
      <c r="E911" s="10">
        <v>70</v>
      </c>
      <c r="F911" s="12">
        <f t="shared" si="316"/>
        <v>75.5</v>
      </c>
      <c r="H911" s="13">
        <f t="shared" si="313"/>
        <v>39.447888888888897</v>
      </c>
      <c r="I911" s="14">
        <f t="shared" si="314"/>
        <v>52.625497222222201</v>
      </c>
      <c r="J911" s="29">
        <f t="shared" si="312"/>
        <v>0.447888888888897</v>
      </c>
      <c r="K911" s="25">
        <f t="shared" si="315"/>
        <v>5833141.2857111497</v>
      </c>
      <c r="L911" s="14">
        <f t="shared" si="317"/>
        <v>530329.98168874194</v>
      </c>
      <c r="M911" s="14">
        <f t="shared" si="330"/>
        <v>-2720.6275803400199</v>
      </c>
      <c r="N911" s="14">
        <f t="shared" si="331"/>
        <v>853.15357478591602</v>
      </c>
      <c r="O911" s="25">
        <f t="shared" si="318"/>
        <v>162.96905082977401</v>
      </c>
      <c r="P911" s="14">
        <f t="shared" si="332"/>
        <v>2851.2603271319799</v>
      </c>
      <c r="Q911" s="25">
        <f t="shared" si="325"/>
        <v>70.731547092855195</v>
      </c>
      <c r="R911" s="14">
        <f t="shared" si="333"/>
        <v>1.42148889821088</v>
      </c>
      <c r="S911" s="27">
        <f t="shared" si="326"/>
        <v>163.32454000000001</v>
      </c>
      <c r="T911" s="27">
        <f t="shared" si="327"/>
        <v>1.89669666666667</v>
      </c>
      <c r="U911" s="16">
        <f t="shared" si="319"/>
        <v>-0.35548917022600801</v>
      </c>
      <c r="V911" s="16">
        <f t="shared" si="320"/>
        <v>-0.47520776845578999</v>
      </c>
      <c r="W911" s="56">
        <f t="shared" si="321"/>
        <v>58411.008000000002</v>
      </c>
      <c r="X911" s="51">
        <f t="shared" si="328"/>
        <v>69211.008000000002</v>
      </c>
      <c r="Y911" s="51">
        <f t="shared" si="329"/>
        <v>211.008000000002</v>
      </c>
      <c r="Z911" s="52">
        <f t="shared" si="322"/>
        <v>-21.329350213560499</v>
      </c>
      <c r="AA911" s="52">
        <f t="shared" si="323"/>
        <v>-28.5124661073474</v>
      </c>
      <c r="AB911" s="48">
        <f t="shared" si="324"/>
        <v>28.512603271319801</v>
      </c>
      <c r="AC911" s="48"/>
      <c r="AD911" s="48"/>
    </row>
    <row r="912" spans="1:30" x14ac:dyDescent="0.3">
      <c r="A912" s="10">
        <v>469475</v>
      </c>
      <c r="B912" s="10">
        <v>3153.3180000000002</v>
      </c>
      <c r="C912" s="10" t="s">
        <v>92</v>
      </c>
      <c r="D912" s="10" t="s">
        <v>1599</v>
      </c>
      <c r="E912" s="10">
        <v>70</v>
      </c>
      <c r="F912" s="12">
        <f t="shared" si="316"/>
        <v>75.5</v>
      </c>
      <c r="H912" s="13">
        <f t="shared" si="313"/>
        <v>39.447866666666698</v>
      </c>
      <c r="I912" s="14">
        <f t="shared" si="314"/>
        <v>52.625563888888898</v>
      </c>
      <c r="J912" s="29">
        <f t="shared" si="312"/>
        <v>0.447866666666698</v>
      </c>
      <c r="K912" s="25">
        <f t="shared" si="315"/>
        <v>5833148.6950433096</v>
      </c>
      <c r="L912" s="14">
        <f t="shared" si="317"/>
        <v>530328.43077547895</v>
      </c>
      <c r="M912" s="14">
        <f t="shared" si="330"/>
        <v>-2713.2182481801101</v>
      </c>
      <c r="N912" s="14">
        <f t="shared" si="331"/>
        <v>851.60266152292002</v>
      </c>
      <c r="O912" s="25">
        <f t="shared" si="318"/>
        <v>162.95419839120601</v>
      </c>
      <c r="P912" s="14">
        <f t="shared" si="332"/>
        <v>2843.7264909569699</v>
      </c>
      <c r="Q912" s="25">
        <f t="shared" si="325"/>
        <v>70.734916581259398</v>
      </c>
      <c r="R912" s="14">
        <f t="shared" si="333"/>
        <v>1.42532351038996</v>
      </c>
      <c r="S912" s="27">
        <f t="shared" si="326"/>
        <v>163.32454000000001</v>
      </c>
      <c r="T912" s="27">
        <f t="shared" si="327"/>
        <v>1.89669666666667</v>
      </c>
      <c r="U912" s="16">
        <f t="shared" si="319"/>
        <v>-0.37034160879400702</v>
      </c>
      <c r="V912" s="16">
        <f t="shared" si="320"/>
        <v>-0.47137315627671</v>
      </c>
      <c r="W912" s="56">
        <f t="shared" si="321"/>
        <v>58411.088000000003</v>
      </c>
      <c r="X912" s="51">
        <f t="shared" si="328"/>
        <v>69211.088000000003</v>
      </c>
      <c r="Y912" s="51">
        <f t="shared" si="329"/>
        <v>211.08800000000301</v>
      </c>
      <c r="Z912" s="52">
        <f t="shared" si="322"/>
        <v>-22.2204965276404</v>
      </c>
      <c r="AA912" s="52">
        <f t="shared" si="323"/>
        <v>-28.282389376602602</v>
      </c>
      <c r="AB912" s="48">
        <f t="shared" si="324"/>
        <v>28.437264909569699</v>
      </c>
      <c r="AC912" s="48"/>
      <c r="AD912" s="48"/>
    </row>
    <row r="913" spans="1:30" x14ac:dyDescent="0.3">
      <c r="A913" s="10">
        <v>469487</v>
      </c>
      <c r="B913" s="10">
        <v>3153.3980000000001</v>
      </c>
      <c r="C913" s="10" t="s">
        <v>92</v>
      </c>
      <c r="D913" s="10" t="s">
        <v>1599</v>
      </c>
      <c r="E913" s="10">
        <v>70</v>
      </c>
      <c r="F913" s="12">
        <f t="shared" si="316"/>
        <v>75.5</v>
      </c>
      <c r="H913" s="13">
        <f t="shared" si="313"/>
        <v>39.447866666666698</v>
      </c>
      <c r="I913" s="14">
        <f t="shared" si="314"/>
        <v>52.625563888888898</v>
      </c>
      <c r="J913" s="29">
        <f t="shared" si="312"/>
        <v>0.447866666666698</v>
      </c>
      <c r="K913" s="25">
        <f t="shared" si="315"/>
        <v>5833148.6950433096</v>
      </c>
      <c r="L913" s="14">
        <f t="shared" si="317"/>
        <v>530328.43077547895</v>
      </c>
      <c r="M913" s="14">
        <f t="shared" si="330"/>
        <v>-2713.2182481801101</v>
      </c>
      <c r="N913" s="14">
        <f t="shared" si="331"/>
        <v>851.60266152292002</v>
      </c>
      <c r="O913" s="25">
        <f t="shared" si="318"/>
        <v>162.95419839120601</v>
      </c>
      <c r="P913" s="14">
        <f t="shared" si="332"/>
        <v>2843.7264909569699</v>
      </c>
      <c r="Q913" s="25">
        <f t="shared" si="325"/>
        <v>70.734916581259398</v>
      </c>
      <c r="R913" s="14">
        <f t="shared" si="333"/>
        <v>1.42532351038996</v>
      </c>
      <c r="S913" s="27">
        <f t="shared" si="326"/>
        <v>163.32454000000001</v>
      </c>
      <c r="T913" s="27">
        <f t="shared" si="327"/>
        <v>1.89669666666667</v>
      </c>
      <c r="U913" s="16">
        <f t="shared" si="319"/>
        <v>-0.37034160879400702</v>
      </c>
      <c r="V913" s="16">
        <f t="shared" si="320"/>
        <v>-0.47137315627671</v>
      </c>
      <c r="W913" s="56">
        <f t="shared" si="321"/>
        <v>58411.167999999998</v>
      </c>
      <c r="X913" s="51">
        <f t="shared" si="328"/>
        <v>69211.168000000005</v>
      </c>
      <c r="Y913" s="51">
        <f t="shared" si="329"/>
        <v>211.16800000000501</v>
      </c>
      <c r="Z913" s="52">
        <f t="shared" si="322"/>
        <v>-22.2204965276404</v>
      </c>
      <c r="AA913" s="52">
        <f t="shared" si="323"/>
        <v>-28.282389376602602</v>
      </c>
      <c r="AB913" s="48">
        <f t="shared" si="324"/>
        <v>28.437264909569699</v>
      </c>
      <c r="AC913" s="48"/>
      <c r="AD913" s="48"/>
    </row>
    <row r="914" spans="1:30" x14ac:dyDescent="0.3">
      <c r="A914" s="10">
        <v>469499</v>
      </c>
      <c r="B914" s="10">
        <v>3153.4780000000001</v>
      </c>
      <c r="C914" s="10" t="s">
        <v>93</v>
      </c>
      <c r="D914" s="10" t="s">
        <v>1600</v>
      </c>
      <c r="E914" s="10">
        <v>69</v>
      </c>
      <c r="F914" s="12">
        <f t="shared" si="316"/>
        <v>74.5</v>
      </c>
      <c r="H914" s="13">
        <f t="shared" si="313"/>
        <v>39.447825000000002</v>
      </c>
      <c r="I914" s="14">
        <f t="shared" si="314"/>
        <v>52.625624999999999</v>
      </c>
      <c r="J914" s="29">
        <f t="shared" si="312"/>
        <v>0.44782500000000203</v>
      </c>
      <c r="K914" s="25">
        <f t="shared" si="315"/>
        <v>5833155.4779737797</v>
      </c>
      <c r="L914" s="14">
        <f t="shared" si="317"/>
        <v>530325.56698578701</v>
      </c>
      <c r="M914" s="14">
        <f t="shared" si="330"/>
        <v>-2706.4353177100402</v>
      </c>
      <c r="N914" s="14">
        <f t="shared" si="331"/>
        <v>848.738871830981</v>
      </c>
      <c r="O914" s="25">
        <f t="shared" si="318"/>
        <v>162.96836066410799</v>
      </c>
      <c r="P914" s="14">
        <f t="shared" si="332"/>
        <v>2836.3973278624399</v>
      </c>
      <c r="Q914" s="25">
        <f t="shared" si="325"/>
        <v>69.738185975960704</v>
      </c>
      <c r="R914" s="14">
        <f t="shared" si="333"/>
        <v>1.4088669365289399</v>
      </c>
      <c r="S914" s="27">
        <f t="shared" si="326"/>
        <v>163.32454000000001</v>
      </c>
      <c r="T914" s="27">
        <f t="shared" si="327"/>
        <v>1.89669666666667</v>
      </c>
      <c r="U914" s="16">
        <f t="shared" si="319"/>
        <v>-0.356179335892023</v>
      </c>
      <c r="V914" s="16">
        <f t="shared" si="320"/>
        <v>-0.48782973013773001</v>
      </c>
      <c r="W914" s="56">
        <f t="shared" si="321"/>
        <v>58411.248</v>
      </c>
      <c r="X914" s="51">
        <f t="shared" si="328"/>
        <v>69211.248000000007</v>
      </c>
      <c r="Y914" s="51">
        <f t="shared" si="329"/>
        <v>211.24800000000701</v>
      </c>
      <c r="Z914" s="52">
        <f t="shared" si="322"/>
        <v>-21.370760153521399</v>
      </c>
      <c r="AA914" s="52">
        <f t="shared" si="323"/>
        <v>-29.269783808263799</v>
      </c>
      <c r="AB914" s="48">
        <f t="shared" si="324"/>
        <v>28.3639732786244</v>
      </c>
      <c r="AC914" s="48"/>
      <c r="AD914" s="48"/>
    </row>
    <row r="915" spans="1:30" x14ac:dyDescent="0.3">
      <c r="A915" s="10">
        <v>469511</v>
      </c>
      <c r="B915" s="10">
        <v>3153.558</v>
      </c>
      <c r="C915" s="10" t="s">
        <v>1601</v>
      </c>
      <c r="D915" s="10" t="s">
        <v>1602</v>
      </c>
      <c r="E915" s="10">
        <v>69</v>
      </c>
      <c r="F915" s="12">
        <f t="shared" si="316"/>
        <v>74.5</v>
      </c>
      <c r="H915" s="13">
        <f t="shared" si="313"/>
        <v>39.4477861111111</v>
      </c>
      <c r="I915" s="14">
        <f t="shared" si="314"/>
        <v>52.625688888888902</v>
      </c>
      <c r="J915" s="29">
        <f t="shared" si="312"/>
        <v>0.4477861111111</v>
      </c>
      <c r="K915" s="25">
        <f t="shared" si="315"/>
        <v>5833162.5711859399</v>
      </c>
      <c r="L915" s="14">
        <f t="shared" si="317"/>
        <v>530322.88938682398</v>
      </c>
      <c r="M915" s="14">
        <f t="shared" si="330"/>
        <v>-2699.3421055497602</v>
      </c>
      <c r="N915" s="14">
        <f t="shared" si="331"/>
        <v>846.06127286795504</v>
      </c>
      <c r="O915" s="25">
        <f t="shared" si="318"/>
        <v>162.97711863842801</v>
      </c>
      <c r="P915" s="14">
        <f t="shared" si="332"/>
        <v>2828.8279340109698</v>
      </c>
      <c r="Q915" s="25">
        <f t="shared" si="325"/>
        <v>69.741553676043296</v>
      </c>
      <c r="R915" s="14">
        <f t="shared" si="333"/>
        <v>1.4127057846817901</v>
      </c>
      <c r="S915" s="27">
        <f t="shared" si="326"/>
        <v>163.32454000000001</v>
      </c>
      <c r="T915" s="27">
        <f t="shared" si="327"/>
        <v>1.89669666666667</v>
      </c>
      <c r="U915" s="16">
        <f t="shared" si="319"/>
        <v>-0.34742136157200298</v>
      </c>
      <c r="V915" s="16">
        <f t="shared" si="320"/>
        <v>-0.48399088198487999</v>
      </c>
      <c r="W915" s="56">
        <f t="shared" si="321"/>
        <v>58411.328000000001</v>
      </c>
      <c r="X915" s="51">
        <f t="shared" si="328"/>
        <v>69211.327999999994</v>
      </c>
      <c r="Y915" s="51">
        <f t="shared" si="329"/>
        <v>211.32799999999401</v>
      </c>
      <c r="Z915" s="52">
        <f t="shared" si="322"/>
        <v>-20.8452816943202</v>
      </c>
      <c r="AA915" s="52">
        <f t="shared" si="323"/>
        <v>-29.039452919092799</v>
      </c>
      <c r="AB915" s="48">
        <f t="shared" si="324"/>
        <v>28.2882793401097</v>
      </c>
      <c r="AC915" s="48"/>
      <c r="AD915" s="48"/>
    </row>
    <row r="916" spans="1:30" x14ac:dyDescent="0.3">
      <c r="A916" s="10">
        <v>469517</v>
      </c>
      <c r="B916" s="10">
        <v>3153.598</v>
      </c>
      <c r="C916" s="10" t="s">
        <v>1601</v>
      </c>
      <c r="D916" s="10" t="s">
        <v>1602</v>
      </c>
      <c r="E916" s="10">
        <v>69</v>
      </c>
      <c r="F916" s="12">
        <f t="shared" si="316"/>
        <v>74.5</v>
      </c>
      <c r="H916" s="13">
        <f t="shared" si="313"/>
        <v>39.4477861111111</v>
      </c>
      <c r="I916" s="14">
        <f t="shared" si="314"/>
        <v>52.625688888888902</v>
      </c>
      <c r="J916" s="29">
        <f t="shared" si="312"/>
        <v>0.4477861111111</v>
      </c>
      <c r="K916" s="25">
        <f t="shared" si="315"/>
        <v>5833162.5711859399</v>
      </c>
      <c r="L916" s="14">
        <f t="shared" si="317"/>
        <v>530322.88938682398</v>
      </c>
      <c r="M916" s="14">
        <f t="shared" si="330"/>
        <v>-2699.3421055497602</v>
      </c>
      <c r="N916" s="14">
        <f t="shared" si="331"/>
        <v>846.06127286795504</v>
      </c>
      <c r="O916" s="25">
        <f t="shared" si="318"/>
        <v>162.97711863842801</v>
      </c>
      <c r="P916" s="14">
        <f t="shared" si="332"/>
        <v>2828.8279340109698</v>
      </c>
      <c r="Q916" s="25">
        <f t="shared" si="325"/>
        <v>69.741553676043296</v>
      </c>
      <c r="R916" s="14">
        <f t="shared" si="333"/>
        <v>1.4127057846817901</v>
      </c>
      <c r="S916" s="27">
        <f t="shared" si="326"/>
        <v>163.32454000000001</v>
      </c>
      <c r="T916" s="27">
        <f t="shared" si="327"/>
        <v>1.89669666666667</v>
      </c>
      <c r="U916" s="16">
        <f t="shared" si="319"/>
        <v>-0.34742136157200298</v>
      </c>
      <c r="V916" s="16">
        <f t="shared" si="320"/>
        <v>-0.48399088198487999</v>
      </c>
      <c r="W916" s="56">
        <f t="shared" si="321"/>
        <v>58411.368000000002</v>
      </c>
      <c r="X916" s="51">
        <f t="shared" si="328"/>
        <v>69211.368000000002</v>
      </c>
      <c r="Y916" s="51">
        <f t="shared" si="329"/>
        <v>211.36800000000201</v>
      </c>
      <c r="Z916" s="52">
        <f t="shared" si="322"/>
        <v>-20.8452816943202</v>
      </c>
      <c r="AA916" s="52">
        <f t="shared" si="323"/>
        <v>-29.039452919092799</v>
      </c>
      <c r="AB916" s="48">
        <f t="shared" si="324"/>
        <v>28.2882793401097</v>
      </c>
      <c r="AC916" s="48"/>
      <c r="AD916" s="48"/>
    </row>
    <row r="917" spans="1:30" x14ac:dyDescent="0.3">
      <c r="A917" s="10">
        <v>469529</v>
      </c>
      <c r="B917" s="10">
        <v>3153.6779999999999</v>
      </c>
      <c r="C917" s="10" t="s">
        <v>1603</v>
      </c>
      <c r="D917" s="10" t="s">
        <v>1604</v>
      </c>
      <c r="E917" s="10">
        <v>69</v>
      </c>
      <c r="F917" s="12">
        <f t="shared" si="316"/>
        <v>74.5</v>
      </c>
      <c r="H917" s="13">
        <f t="shared" si="313"/>
        <v>39.447741666666701</v>
      </c>
      <c r="I917" s="14">
        <f t="shared" si="314"/>
        <v>52.625752777777798</v>
      </c>
      <c r="J917" s="29">
        <f t="shared" si="312"/>
        <v>0.44774166666670101</v>
      </c>
      <c r="K917" s="25">
        <f t="shared" si="315"/>
        <v>5833169.6620632699</v>
      </c>
      <c r="L917" s="14">
        <f t="shared" si="317"/>
        <v>530319.83559054194</v>
      </c>
      <c r="M917" s="14">
        <f t="shared" si="330"/>
        <v>-2692.25122821982</v>
      </c>
      <c r="N917" s="14">
        <f t="shared" si="331"/>
        <v>843.00747658591695</v>
      </c>
      <c r="O917" s="25">
        <f t="shared" si="318"/>
        <v>162.99322874281299</v>
      </c>
      <c r="P917" s="14">
        <f t="shared" si="332"/>
        <v>2821.1483976265599</v>
      </c>
      <c r="Q917" s="25">
        <f t="shared" si="325"/>
        <v>69.744961182892297</v>
      </c>
      <c r="R917" s="14">
        <f t="shared" si="333"/>
        <v>1.41662136350866</v>
      </c>
      <c r="S917" s="27">
        <f t="shared" si="326"/>
        <v>163.32454000000001</v>
      </c>
      <c r="T917" s="27">
        <f t="shared" si="327"/>
        <v>1.89669666666667</v>
      </c>
      <c r="U917" s="16">
        <f t="shared" si="319"/>
        <v>-0.33131125718702498</v>
      </c>
      <c r="V917" s="16">
        <f t="shared" si="320"/>
        <v>-0.48007530315801</v>
      </c>
      <c r="W917" s="56">
        <f t="shared" si="321"/>
        <v>58411.447999999997</v>
      </c>
      <c r="X917" s="51">
        <f t="shared" si="328"/>
        <v>69211.448000000004</v>
      </c>
      <c r="Y917" s="51">
        <f t="shared" si="329"/>
        <v>211.44800000000399</v>
      </c>
      <c r="Z917" s="52">
        <f t="shared" si="322"/>
        <v>-19.878675431221499</v>
      </c>
      <c r="AA917" s="52">
        <f t="shared" si="323"/>
        <v>-28.8045181894806</v>
      </c>
      <c r="AB917" s="48">
        <f t="shared" si="324"/>
        <v>28.211483976265601</v>
      </c>
      <c r="AC917" s="48"/>
      <c r="AD917" s="48"/>
    </row>
    <row r="918" spans="1:30" x14ac:dyDescent="0.3">
      <c r="A918" s="10">
        <v>469541</v>
      </c>
      <c r="B918" s="10">
        <v>3153.76</v>
      </c>
      <c r="C918" s="10" t="s">
        <v>1605</v>
      </c>
      <c r="D918" s="10" t="s">
        <v>1606</v>
      </c>
      <c r="E918" s="10">
        <v>68</v>
      </c>
      <c r="F918" s="12">
        <f t="shared" si="316"/>
        <v>73.5</v>
      </c>
      <c r="H918" s="13">
        <f t="shared" si="313"/>
        <v>39.447697222222203</v>
      </c>
      <c r="I918" s="14">
        <f t="shared" si="314"/>
        <v>52.625819444444403</v>
      </c>
      <c r="J918" s="29">
        <f t="shared" si="312"/>
        <v>0.44769722222220298</v>
      </c>
      <c r="K918" s="25">
        <f t="shared" si="315"/>
        <v>5833177.0620542504</v>
      </c>
      <c r="L918" s="14">
        <f t="shared" si="317"/>
        <v>530316.77988349996</v>
      </c>
      <c r="M918" s="14">
        <f t="shared" si="330"/>
        <v>-2684.8512372393102</v>
      </c>
      <c r="N918" s="14">
        <f t="shared" si="331"/>
        <v>839.95176954392798</v>
      </c>
      <c r="O918" s="25">
        <f t="shared" si="318"/>
        <v>163.007584368925</v>
      </c>
      <c r="P918" s="14">
        <f t="shared" si="332"/>
        <v>2813.173500029</v>
      </c>
      <c r="Q918" s="25">
        <f t="shared" si="325"/>
        <v>68.748489940773098</v>
      </c>
      <c r="R918" s="14">
        <f t="shared" si="333"/>
        <v>1.4003368440244399</v>
      </c>
      <c r="S918" s="27">
        <f t="shared" si="326"/>
        <v>163.32454000000001</v>
      </c>
      <c r="T918" s="27">
        <f t="shared" si="327"/>
        <v>1.89669666666667</v>
      </c>
      <c r="U918" s="16">
        <f t="shared" si="319"/>
        <v>-0.31695563107501801</v>
      </c>
      <c r="V918" s="16">
        <f t="shared" si="320"/>
        <v>-0.49635982264223</v>
      </c>
      <c r="W918" s="56">
        <f t="shared" si="321"/>
        <v>58411.53</v>
      </c>
      <c r="X918" s="51">
        <f t="shared" si="328"/>
        <v>69211.53</v>
      </c>
      <c r="Y918" s="51">
        <f t="shared" si="329"/>
        <v>211.52999999999901</v>
      </c>
      <c r="Z918" s="52">
        <f t="shared" si="322"/>
        <v>-19.017337864501101</v>
      </c>
      <c r="AA918" s="52">
        <f t="shared" si="323"/>
        <v>-29.7815893585338</v>
      </c>
      <c r="AB918" s="48">
        <f t="shared" si="324"/>
        <v>28.13173500029</v>
      </c>
      <c r="AC918" s="48"/>
      <c r="AD918" s="48"/>
    </row>
    <row r="919" spans="1:30" x14ac:dyDescent="0.3">
      <c r="A919" s="10">
        <v>469559</v>
      </c>
      <c r="B919" s="10">
        <v>3153.8780000000002</v>
      </c>
      <c r="C919" s="10" t="s">
        <v>380</v>
      </c>
      <c r="D919" s="10" t="s">
        <v>1607</v>
      </c>
      <c r="E919" s="10">
        <v>69</v>
      </c>
      <c r="F919" s="12">
        <f t="shared" si="316"/>
        <v>74.5</v>
      </c>
      <c r="H919" s="13">
        <f t="shared" si="313"/>
        <v>39.447677777777798</v>
      </c>
      <c r="I919" s="14">
        <f t="shared" si="314"/>
        <v>52.625883333333299</v>
      </c>
      <c r="J919" s="29">
        <f t="shared" si="312"/>
        <v>0.44767777777779799</v>
      </c>
      <c r="K919" s="25">
        <f t="shared" si="315"/>
        <v>5833184.1634471798</v>
      </c>
      <c r="L919" s="14">
        <f t="shared" si="317"/>
        <v>530315.41902210203</v>
      </c>
      <c r="M919" s="14">
        <f t="shared" si="330"/>
        <v>-2677.7498443098698</v>
      </c>
      <c r="N919" s="14">
        <f t="shared" si="331"/>
        <v>838.59090814599699</v>
      </c>
      <c r="O919" s="25">
        <f t="shared" si="318"/>
        <v>162.99080938981299</v>
      </c>
      <c r="P919" s="14">
        <f t="shared" si="332"/>
        <v>2805.9898324702899</v>
      </c>
      <c r="Q919" s="25">
        <f t="shared" si="325"/>
        <v>69.751660041214905</v>
      </c>
      <c r="R919" s="14">
        <f t="shared" si="333"/>
        <v>1.42441265850702</v>
      </c>
      <c r="S919" s="27">
        <f t="shared" si="326"/>
        <v>163.32454000000001</v>
      </c>
      <c r="T919" s="27">
        <f t="shared" si="327"/>
        <v>1.89669666666667</v>
      </c>
      <c r="U919" s="16">
        <f t="shared" si="319"/>
        <v>-0.333730610187018</v>
      </c>
      <c r="V919" s="16">
        <f t="shared" si="320"/>
        <v>-0.47228400815964999</v>
      </c>
      <c r="W919" s="56">
        <f t="shared" si="321"/>
        <v>58411.648000000001</v>
      </c>
      <c r="X919" s="51">
        <f t="shared" si="328"/>
        <v>69211.648000000001</v>
      </c>
      <c r="Y919" s="51">
        <f t="shared" si="329"/>
        <v>211.64800000000099</v>
      </c>
      <c r="Z919" s="52">
        <f t="shared" si="322"/>
        <v>-20.0238366112211</v>
      </c>
      <c r="AA919" s="52">
        <f t="shared" si="323"/>
        <v>-28.337040489579</v>
      </c>
      <c r="AB919" s="48">
        <f t="shared" si="324"/>
        <v>28.0598983247029</v>
      </c>
      <c r="AC919" s="48"/>
      <c r="AD919" s="48"/>
    </row>
    <row r="920" spans="1:30" x14ac:dyDescent="0.3">
      <c r="A920" s="10">
        <v>469571</v>
      </c>
      <c r="B920" s="10">
        <v>3153.9580000000001</v>
      </c>
      <c r="C920" s="10" t="s">
        <v>1608</v>
      </c>
      <c r="D920" s="10" t="s">
        <v>1609</v>
      </c>
      <c r="E920" s="10">
        <v>69</v>
      </c>
      <c r="F920" s="12">
        <f t="shared" si="316"/>
        <v>74.5</v>
      </c>
      <c r="H920" s="13">
        <f t="shared" si="313"/>
        <v>39.4476333333333</v>
      </c>
      <c r="I920" s="14">
        <f t="shared" si="314"/>
        <v>52.625950000000003</v>
      </c>
      <c r="J920" s="29">
        <f t="shared" si="312"/>
        <v>0.44763333333330002</v>
      </c>
      <c r="K920" s="25">
        <f t="shared" si="315"/>
        <v>5833191.56344104</v>
      </c>
      <c r="L920" s="14">
        <f t="shared" si="317"/>
        <v>530312.36333050195</v>
      </c>
      <c r="M920" s="14">
        <f t="shared" si="330"/>
        <v>-2670.3498504497102</v>
      </c>
      <c r="N920" s="14">
        <f t="shared" si="331"/>
        <v>835.53521654591805</v>
      </c>
      <c r="O920" s="25">
        <f t="shared" si="318"/>
        <v>163.00523557420499</v>
      </c>
      <c r="P920" s="14">
        <f t="shared" si="332"/>
        <v>2798.0149073736602</v>
      </c>
      <c r="Q920" s="25">
        <f t="shared" si="325"/>
        <v>69.755169823801893</v>
      </c>
      <c r="R920" s="14">
        <f t="shared" si="333"/>
        <v>1.42854526457488</v>
      </c>
      <c r="S920" s="27">
        <f t="shared" si="326"/>
        <v>163.32454000000001</v>
      </c>
      <c r="T920" s="27">
        <f t="shared" si="327"/>
        <v>1.89669666666667</v>
      </c>
      <c r="U920" s="16">
        <f t="shared" si="319"/>
        <v>-0.31930442579502499</v>
      </c>
      <c r="V920" s="16">
        <f t="shared" si="320"/>
        <v>-0.46815140209179001</v>
      </c>
      <c r="W920" s="56">
        <f t="shared" si="321"/>
        <v>58411.728000000003</v>
      </c>
      <c r="X920" s="51">
        <f t="shared" si="328"/>
        <v>69211.728000000003</v>
      </c>
      <c r="Y920" s="51">
        <f t="shared" si="329"/>
        <v>211.72800000000299</v>
      </c>
      <c r="Z920" s="52">
        <f t="shared" si="322"/>
        <v>-19.1582655477015</v>
      </c>
      <c r="AA920" s="52">
        <f t="shared" si="323"/>
        <v>-28.089084125507402</v>
      </c>
      <c r="AB920" s="48">
        <f t="shared" si="324"/>
        <v>27.980149073736602</v>
      </c>
      <c r="AC920" s="48"/>
      <c r="AD920" s="48"/>
    </row>
    <row r="921" spans="1:30" x14ac:dyDescent="0.3">
      <c r="A921" s="10">
        <v>469583</v>
      </c>
      <c r="B921" s="10">
        <v>3154.038</v>
      </c>
      <c r="C921" s="10" t="s">
        <v>1610</v>
      </c>
      <c r="D921" s="10" t="s">
        <v>1611</v>
      </c>
      <c r="E921" s="10">
        <v>68</v>
      </c>
      <c r="F921" s="12">
        <f t="shared" si="316"/>
        <v>73.5</v>
      </c>
      <c r="H921" s="13">
        <f t="shared" si="313"/>
        <v>39.447588888888902</v>
      </c>
      <c r="I921" s="14">
        <f t="shared" si="314"/>
        <v>52.626013888888899</v>
      </c>
      <c r="J921" s="29">
        <f t="shared" si="312"/>
        <v>0.44758888888890203</v>
      </c>
      <c r="K921" s="25">
        <f t="shared" si="315"/>
        <v>5833198.6543251397</v>
      </c>
      <c r="L921" s="14">
        <f t="shared" si="317"/>
        <v>530309.30956702598</v>
      </c>
      <c r="M921" s="14">
        <f t="shared" si="330"/>
        <v>-2663.2589663499898</v>
      </c>
      <c r="N921" s="14">
        <f t="shared" si="331"/>
        <v>832.48145306995104</v>
      </c>
      <c r="O921" s="25">
        <f t="shared" si="318"/>
        <v>163.021600274364</v>
      </c>
      <c r="P921" s="14">
        <f t="shared" si="332"/>
        <v>2790.3357668117801</v>
      </c>
      <c r="Q921" s="25">
        <f t="shared" si="325"/>
        <v>68.758539990778701</v>
      </c>
      <c r="R921" s="14">
        <f t="shared" si="333"/>
        <v>1.4120067540229999</v>
      </c>
      <c r="S921" s="27">
        <f t="shared" si="326"/>
        <v>163.32454000000001</v>
      </c>
      <c r="T921" s="27">
        <f t="shared" si="327"/>
        <v>1.89669666666667</v>
      </c>
      <c r="U921" s="16">
        <f t="shared" si="319"/>
        <v>-0.30293972563600802</v>
      </c>
      <c r="V921" s="16">
        <f t="shared" si="320"/>
        <v>-0.48468991264367001</v>
      </c>
      <c r="W921" s="56">
        <f t="shared" si="321"/>
        <v>58411.807999999997</v>
      </c>
      <c r="X921" s="51">
        <f t="shared" si="328"/>
        <v>69211.808000000005</v>
      </c>
      <c r="Y921" s="51">
        <f t="shared" si="329"/>
        <v>211.80800000000499</v>
      </c>
      <c r="Z921" s="52">
        <f t="shared" si="322"/>
        <v>-18.176383538160501</v>
      </c>
      <c r="AA921" s="52">
        <f t="shared" si="323"/>
        <v>-29.081394758620199</v>
      </c>
      <c r="AB921" s="48">
        <f t="shared" si="324"/>
        <v>27.903357668117799</v>
      </c>
      <c r="AC921" s="48"/>
      <c r="AD921" s="48"/>
    </row>
    <row r="922" spans="1:30" x14ac:dyDescent="0.3">
      <c r="A922" s="10">
        <v>469595</v>
      </c>
      <c r="B922" s="10">
        <v>3154.1179999999999</v>
      </c>
      <c r="C922" s="10" t="s">
        <v>1612</v>
      </c>
      <c r="D922" s="10" t="s">
        <v>1613</v>
      </c>
      <c r="E922" s="10">
        <v>68</v>
      </c>
      <c r="F922" s="12">
        <f t="shared" si="316"/>
        <v>73.5</v>
      </c>
      <c r="H922" s="13">
        <f t="shared" si="313"/>
        <v>39.447547222222198</v>
      </c>
      <c r="I922" s="14">
        <f t="shared" si="314"/>
        <v>52.626080555555603</v>
      </c>
      <c r="J922" s="29">
        <f t="shared" si="312"/>
        <v>0.447547222222198</v>
      </c>
      <c r="K922" s="25">
        <f t="shared" si="315"/>
        <v>5833206.0554905701</v>
      </c>
      <c r="L922" s="14">
        <f t="shared" si="317"/>
        <v>530306.44199451106</v>
      </c>
      <c r="M922" s="14">
        <f t="shared" si="330"/>
        <v>-2655.8578009195598</v>
      </c>
      <c r="N922" s="14">
        <f t="shared" si="331"/>
        <v>829.61388055502903</v>
      </c>
      <c r="O922" s="25">
        <f t="shared" si="318"/>
        <v>163.03249104012701</v>
      </c>
      <c r="P922" s="14">
        <f t="shared" si="332"/>
        <v>2782.41618912679</v>
      </c>
      <c r="Q922" s="25">
        <f t="shared" si="325"/>
        <v>68.7620059771576</v>
      </c>
      <c r="R922" s="14">
        <f t="shared" si="333"/>
        <v>1.4160979530153099</v>
      </c>
      <c r="S922" s="27">
        <f t="shared" si="326"/>
        <v>163.32454000000001</v>
      </c>
      <c r="T922" s="27">
        <f t="shared" si="327"/>
        <v>1.89669666666667</v>
      </c>
      <c r="U922" s="16">
        <f t="shared" si="319"/>
        <v>-0.292048959873</v>
      </c>
      <c r="V922" s="16">
        <f t="shared" si="320"/>
        <v>-0.48059871365135998</v>
      </c>
      <c r="W922" s="56">
        <f t="shared" si="321"/>
        <v>58411.887999999999</v>
      </c>
      <c r="X922" s="51">
        <f t="shared" si="328"/>
        <v>69211.888000000006</v>
      </c>
      <c r="Y922" s="51">
        <f t="shared" si="329"/>
        <v>211.888000000006</v>
      </c>
      <c r="Z922" s="52">
        <f t="shared" si="322"/>
        <v>-17.52293759238</v>
      </c>
      <c r="AA922" s="52">
        <f t="shared" si="323"/>
        <v>-28.835922819081599</v>
      </c>
      <c r="AB922" s="48">
        <f t="shared" si="324"/>
        <v>27.824161891267899</v>
      </c>
      <c r="AC922" s="48"/>
      <c r="AD922" s="48"/>
    </row>
    <row r="923" spans="1:30" x14ac:dyDescent="0.3">
      <c r="A923" s="10">
        <v>469607</v>
      </c>
      <c r="B923" s="10">
        <v>3154.1979999999999</v>
      </c>
      <c r="C923" s="10" t="s">
        <v>1612</v>
      </c>
      <c r="D923" s="10" t="s">
        <v>1613</v>
      </c>
      <c r="E923" s="10">
        <v>68</v>
      </c>
      <c r="F923" s="12">
        <f t="shared" si="316"/>
        <v>73.5</v>
      </c>
      <c r="H923" s="13">
        <f t="shared" si="313"/>
        <v>39.447547222222198</v>
      </c>
      <c r="I923" s="14">
        <f t="shared" si="314"/>
        <v>52.626080555555603</v>
      </c>
      <c r="J923" s="29">
        <f t="shared" si="312"/>
        <v>0.447547222222198</v>
      </c>
      <c r="K923" s="25">
        <f t="shared" si="315"/>
        <v>5833206.0554905701</v>
      </c>
      <c r="L923" s="14">
        <f t="shared" si="317"/>
        <v>530306.44199451106</v>
      </c>
      <c r="M923" s="14">
        <f t="shared" si="330"/>
        <v>-2655.8578009195598</v>
      </c>
      <c r="N923" s="14">
        <f t="shared" si="331"/>
        <v>829.61388055502903</v>
      </c>
      <c r="O923" s="25">
        <f t="shared" si="318"/>
        <v>163.03249104012701</v>
      </c>
      <c r="P923" s="14">
        <f t="shared" si="332"/>
        <v>2782.41618912679</v>
      </c>
      <c r="Q923" s="25">
        <f t="shared" si="325"/>
        <v>68.7620059771576</v>
      </c>
      <c r="R923" s="14">
        <f t="shared" si="333"/>
        <v>1.4160979530153099</v>
      </c>
      <c r="S923" s="27">
        <f t="shared" si="326"/>
        <v>163.32454000000001</v>
      </c>
      <c r="T923" s="27">
        <f t="shared" si="327"/>
        <v>1.89669666666667</v>
      </c>
      <c r="U923" s="16">
        <f t="shared" si="319"/>
        <v>-0.292048959873</v>
      </c>
      <c r="V923" s="16">
        <f t="shared" si="320"/>
        <v>-0.48059871365135998</v>
      </c>
      <c r="W923" s="56">
        <f t="shared" si="321"/>
        <v>58411.968000000001</v>
      </c>
      <c r="X923" s="51">
        <f t="shared" si="328"/>
        <v>69211.967999999993</v>
      </c>
      <c r="Y923" s="51">
        <f t="shared" si="329"/>
        <v>211.967999999993</v>
      </c>
      <c r="Z923" s="52">
        <f t="shared" si="322"/>
        <v>-17.52293759238</v>
      </c>
      <c r="AA923" s="52">
        <f t="shared" si="323"/>
        <v>-28.835922819081599</v>
      </c>
      <c r="AB923" s="48">
        <f t="shared" si="324"/>
        <v>27.824161891267899</v>
      </c>
      <c r="AC923" s="48"/>
      <c r="AD923" s="48"/>
    </row>
    <row r="924" spans="1:30" x14ac:dyDescent="0.3">
      <c r="A924" s="10">
        <v>469613</v>
      </c>
      <c r="B924" s="10">
        <v>3154.2379999999998</v>
      </c>
      <c r="C924" s="10" t="s">
        <v>1612</v>
      </c>
      <c r="D924" s="10" t="s">
        <v>1613</v>
      </c>
      <c r="E924" s="10">
        <v>68</v>
      </c>
      <c r="F924" s="12">
        <f t="shared" si="316"/>
        <v>73.5</v>
      </c>
      <c r="H924" s="13">
        <f t="shared" si="313"/>
        <v>39.447547222222198</v>
      </c>
      <c r="I924" s="14">
        <f t="shared" si="314"/>
        <v>52.626080555555603</v>
      </c>
      <c r="J924" s="29">
        <f t="shared" si="312"/>
        <v>0.447547222222198</v>
      </c>
      <c r="K924" s="25">
        <f t="shared" si="315"/>
        <v>5833206.0554905701</v>
      </c>
      <c r="L924" s="14">
        <f t="shared" si="317"/>
        <v>530306.44199451106</v>
      </c>
      <c r="M924" s="14">
        <f t="shared" si="330"/>
        <v>-2655.8578009195598</v>
      </c>
      <c r="N924" s="14">
        <f t="shared" si="331"/>
        <v>829.61388055502903</v>
      </c>
      <c r="O924" s="25">
        <f t="shared" si="318"/>
        <v>163.03249104012701</v>
      </c>
      <c r="P924" s="14">
        <f t="shared" si="332"/>
        <v>2782.41618912679</v>
      </c>
      <c r="Q924" s="25">
        <f t="shared" si="325"/>
        <v>68.7620059771576</v>
      </c>
      <c r="R924" s="14">
        <f t="shared" si="333"/>
        <v>1.4160979530153099</v>
      </c>
      <c r="S924" s="27">
        <f t="shared" si="326"/>
        <v>163.32454000000001</v>
      </c>
      <c r="T924" s="27">
        <f t="shared" si="327"/>
        <v>1.89669666666667</v>
      </c>
      <c r="U924" s="16">
        <f t="shared" si="319"/>
        <v>-0.292048959873</v>
      </c>
      <c r="V924" s="16">
        <f t="shared" si="320"/>
        <v>-0.48059871365135998</v>
      </c>
      <c r="W924" s="56">
        <f t="shared" si="321"/>
        <v>58412.008000000002</v>
      </c>
      <c r="X924" s="51">
        <f t="shared" si="328"/>
        <v>69212.008000000002</v>
      </c>
      <c r="Y924" s="51">
        <f t="shared" si="329"/>
        <v>212.008000000002</v>
      </c>
      <c r="Z924" s="52">
        <f t="shared" si="322"/>
        <v>-17.52293759238</v>
      </c>
      <c r="AA924" s="52">
        <f t="shared" si="323"/>
        <v>-28.835922819081599</v>
      </c>
      <c r="AB924" s="48">
        <f t="shared" si="324"/>
        <v>27.824161891267899</v>
      </c>
      <c r="AC924" s="48"/>
      <c r="AD924" s="48"/>
    </row>
    <row r="925" spans="1:30" x14ac:dyDescent="0.3">
      <c r="A925" s="10">
        <v>469625</v>
      </c>
      <c r="B925" s="10">
        <v>3154.3180000000002</v>
      </c>
      <c r="C925" s="10" t="s">
        <v>426</v>
      </c>
      <c r="D925" s="10" t="s">
        <v>1614</v>
      </c>
      <c r="E925" s="10">
        <v>67</v>
      </c>
      <c r="F925" s="12">
        <f t="shared" si="316"/>
        <v>72.5</v>
      </c>
      <c r="H925" s="13">
        <f t="shared" si="313"/>
        <v>39.4475027777778</v>
      </c>
      <c r="I925" s="14">
        <f t="shared" si="314"/>
        <v>52.6261444444444</v>
      </c>
      <c r="J925" s="29">
        <f t="shared" si="312"/>
        <v>0.44750277777780001</v>
      </c>
      <c r="K925" s="25">
        <f t="shared" si="315"/>
        <v>5833213.1463784697</v>
      </c>
      <c r="L925" s="14">
        <f t="shared" si="317"/>
        <v>530303.38824839599</v>
      </c>
      <c r="M925" s="14">
        <f t="shared" si="330"/>
        <v>-2648.7669130200502</v>
      </c>
      <c r="N925" s="14">
        <f t="shared" si="331"/>
        <v>826.56013443996096</v>
      </c>
      <c r="O925" s="25">
        <f t="shared" si="318"/>
        <v>163.04902279904701</v>
      </c>
      <c r="P925" s="14">
        <f t="shared" si="332"/>
        <v>2774.73743178614</v>
      </c>
      <c r="Q925" s="25">
        <f t="shared" si="325"/>
        <v>67.765357162479006</v>
      </c>
      <c r="R925" s="14">
        <f t="shared" si="333"/>
        <v>1.3994315243320801</v>
      </c>
      <c r="S925" s="27">
        <f t="shared" si="326"/>
        <v>163.32454000000001</v>
      </c>
      <c r="T925" s="27">
        <f t="shared" si="327"/>
        <v>1.89669666666667</v>
      </c>
      <c r="U925" s="16">
        <f t="shared" si="319"/>
        <v>-0.27551720095300403</v>
      </c>
      <c r="V925" s="16">
        <f t="shared" si="320"/>
        <v>-0.49726514233459002</v>
      </c>
      <c r="W925" s="56">
        <f t="shared" si="321"/>
        <v>58412.088000000003</v>
      </c>
      <c r="X925" s="51">
        <f t="shared" si="328"/>
        <v>69212.088000000003</v>
      </c>
      <c r="Y925" s="51">
        <f t="shared" si="329"/>
        <v>212.08800000000301</v>
      </c>
      <c r="Z925" s="52">
        <f t="shared" si="322"/>
        <v>-16.531032057180202</v>
      </c>
      <c r="AA925" s="52">
        <f t="shared" si="323"/>
        <v>-29.835908540075401</v>
      </c>
      <c r="AB925" s="48">
        <f t="shared" si="324"/>
        <v>27.7473743178614</v>
      </c>
      <c r="AC925" s="48"/>
      <c r="AD925" s="48"/>
    </row>
    <row r="926" spans="1:30" x14ac:dyDescent="0.3">
      <c r="A926" s="10">
        <v>469637</v>
      </c>
      <c r="B926" s="10">
        <v>3154.3980000000001</v>
      </c>
      <c r="C926" s="10" t="s">
        <v>425</v>
      </c>
      <c r="D926" s="10" t="s">
        <v>1615</v>
      </c>
      <c r="E926" s="10">
        <v>67</v>
      </c>
      <c r="F926" s="12">
        <f t="shared" si="316"/>
        <v>72.5</v>
      </c>
      <c r="H926" s="13">
        <f t="shared" si="313"/>
        <v>39.447463888888898</v>
      </c>
      <c r="I926" s="14">
        <f t="shared" si="314"/>
        <v>52.6262055555556</v>
      </c>
      <c r="J926" s="29">
        <f t="shared" si="312"/>
        <v>0.44746388888889799</v>
      </c>
      <c r="K926" s="25">
        <f t="shared" si="315"/>
        <v>5833219.9304914698</v>
      </c>
      <c r="L926" s="14">
        <f t="shared" si="317"/>
        <v>530300.71263053606</v>
      </c>
      <c r="M926" s="14">
        <f t="shared" si="330"/>
        <v>-2641.9828000199</v>
      </c>
      <c r="N926" s="14">
        <f t="shared" si="331"/>
        <v>823.88451658002998</v>
      </c>
      <c r="O926" s="25">
        <f t="shared" si="318"/>
        <v>163.060062725378</v>
      </c>
      <c r="P926" s="14">
        <f t="shared" si="332"/>
        <v>2767.4643289952801</v>
      </c>
      <c r="Q926" s="25">
        <f t="shared" si="325"/>
        <v>67.768522770911503</v>
      </c>
      <c r="R926" s="14">
        <f t="shared" si="333"/>
        <v>1.4031756275837199</v>
      </c>
      <c r="S926" s="27">
        <f t="shared" si="326"/>
        <v>163.32454000000001</v>
      </c>
      <c r="T926" s="27">
        <f t="shared" si="327"/>
        <v>1.89669666666667</v>
      </c>
      <c r="U926" s="16">
        <f t="shared" si="319"/>
        <v>-0.26447727462200998</v>
      </c>
      <c r="V926" s="16">
        <f t="shared" si="320"/>
        <v>-0.49352103908294997</v>
      </c>
      <c r="W926" s="56">
        <f t="shared" si="321"/>
        <v>58412.167999999998</v>
      </c>
      <c r="X926" s="51">
        <f t="shared" si="328"/>
        <v>69212.168000000005</v>
      </c>
      <c r="Y926" s="51">
        <f t="shared" si="329"/>
        <v>212.16800000000501</v>
      </c>
      <c r="Z926" s="52">
        <f t="shared" si="322"/>
        <v>-15.868636477320599</v>
      </c>
      <c r="AA926" s="52">
        <f t="shared" si="323"/>
        <v>-29.611262344977</v>
      </c>
      <c r="AB926" s="48">
        <f t="shared" si="324"/>
        <v>27.674643289952801</v>
      </c>
      <c r="AC926" s="48"/>
      <c r="AD926" s="48"/>
    </row>
    <row r="927" spans="1:30" x14ac:dyDescent="0.3">
      <c r="A927" s="10">
        <v>469655</v>
      </c>
      <c r="B927" s="10">
        <v>3154.518</v>
      </c>
      <c r="C927" s="10" t="s">
        <v>94</v>
      </c>
      <c r="D927" s="10" t="s">
        <v>1616</v>
      </c>
      <c r="E927" s="10">
        <v>66</v>
      </c>
      <c r="F927" s="12">
        <f t="shared" si="316"/>
        <v>71.5</v>
      </c>
      <c r="H927" s="13">
        <f t="shared" si="313"/>
        <v>39.447400000000002</v>
      </c>
      <c r="I927" s="14">
        <f t="shared" si="314"/>
        <v>52.626336111111101</v>
      </c>
      <c r="J927" s="29">
        <f t="shared" si="312"/>
        <v>0.44740000000000202</v>
      </c>
      <c r="K927" s="25">
        <f t="shared" si="315"/>
        <v>5833234.4318934204</v>
      </c>
      <c r="L927" s="14">
        <f t="shared" si="317"/>
        <v>530296.29616212903</v>
      </c>
      <c r="M927" s="14">
        <f t="shared" si="330"/>
        <v>-2627.4813980692902</v>
      </c>
      <c r="N927" s="14">
        <f t="shared" si="331"/>
        <v>819.46804817300199</v>
      </c>
      <c r="O927" s="25">
        <f t="shared" si="318"/>
        <v>163.05796217836999</v>
      </c>
      <c r="P927" s="14">
        <f t="shared" si="332"/>
        <v>2752.3056478481099</v>
      </c>
      <c r="Q927" s="25">
        <f t="shared" si="325"/>
        <v>66.775093862491502</v>
      </c>
      <c r="R927" s="14">
        <f t="shared" si="333"/>
        <v>1.3902185952825299</v>
      </c>
      <c r="S927" s="27">
        <f t="shared" si="326"/>
        <v>163.32454000000001</v>
      </c>
      <c r="T927" s="27">
        <f t="shared" si="327"/>
        <v>1.89669666666667</v>
      </c>
      <c r="U927" s="16">
        <f t="shared" si="319"/>
        <v>-0.26657782163002303</v>
      </c>
      <c r="V927" s="16">
        <f t="shared" si="320"/>
        <v>-0.50647807138414003</v>
      </c>
      <c r="W927" s="56">
        <f t="shared" si="321"/>
        <v>58412.288</v>
      </c>
      <c r="X927" s="51">
        <f t="shared" si="328"/>
        <v>69212.288</v>
      </c>
      <c r="Y927" s="51">
        <f t="shared" si="329"/>
        <v>212.28800000000001</v>
      </c>
      <c r="Z927" s="52">
        <f t="shared" si="322"/>
        <v>-15.9946692978014</v>
      </c>
      <c r="AA927" s="52">
        <f t="shared" si="323"/>
        <v>-30.388684283048399</v>
      </c>
      <c r="AB927" s="48">
        <f t="shared" si="324"/>
        <v>27.523056478481099</v>
      </c>
      <c r="AC927" s="48"/>
      <c r="AD927" s="48"/>
    </row>
    <row r="928" spans="1:30" x14ac:dyDescent="0.3">
      <c r="A928" s="10">
        <v>469667</v>
      </c>
      <c r="B928" s="10">
        <v>3154.598</v>
      </c>
      <c r="C928" s="10" t="s">
        <v>94</v>
      </c>
      <c r="D928" s="10" t="s">
        <v>1616</v>
      </c>
      <c r="E928" s="10">
        <v>66</v>
      </c>
      <c r="F928" s="12">
        <f t="shared" si="316"/>
        <v>71.5</v>
      </c>
      <c r="H928" s="13">
        <f t="shared" si="313"/>
        <v>39.447400000000002</v>
      </c>
      <c r="I928" s="14">
        <f t="shared" si="314"/>
        <v>52.626336111111101</v>
      </c>
      <c r="J928" s="29">
        <f t="shared" si="312"/>
        <v>0.44740000000000202</v>
      </c>
      <c r="K928" s="25">
        <f t="shared" si="315"/>
        <v>5833234.4318934204</v>
      </c>
      <c r="L928" s="14">
        <f t="shared" si="317"/>
        <v>530296.29616212903</v>
      </c>
      <c r="M928" s="14">
        <f t="shared" si="330"/>
        <v>-2627.4813980692902</v>
      </c>
      <c r="N928" s="14">
        <f t="shared" si="331"/>
        <v>819.46804817300199</v>
      </c>
      <c r="O928" s="25">
        <f t="shared" si="318"/>
        <v>163.05796217836999</v>
      </c>
      <c r="P928" s="14">
        <f t="shared" si="332"/>
        <v>2752.3056478481099</v>
      </c>
      <c r="Q928" s="25">
        <f t="shared" si="325"/>
        <v>66.775093862491502</v>
      </c>
      <c r="R928" s="14">
        <f t="shared" si="333"/>
        <v>1.3902185952825299</v>
      </c>
      <c r="S928" s="27">
        <f t="shared" si="326"/>
        <v>163.32454000000001</v>
      </c>
      <c r="T928" s="27">
        <f t="shared" si="327"/>
        <v>1.89669666666667</v>
      </c>
      <c r="U928" s="16">
        <f t="shared" si="319"/>
        <v>-0.26657782163002303</v>
      </c>
      <c r="V928" s="16">
        <f t="shared" si="320"/>
        <v>-0.50647807138414003</v>
      </c>
      <c r="W928" s="56">
        <f t="shared" si="321"/>
        <v>58412.368000000002</v>
      </c>
      <c r="X928" s="51">
        <f t="shared" si="328"/>
        <v>69212.368000000002</v>
      </c>
      <c r="Y928" s="51">
        <f t="shared" si="329"/>
        <v>212.36800000000201</v>
      </c>
      <c r="Z928" s="52">
        <f t="shared" si="322"/>
        <v>-15.9946692978014</v>
      </c>
      <c r="AA928" s="52">
        <f t="shared" si="323"/>
        <v>-30.388684283048399</v>
      </c>
      <c r="AB928" s="48">
        <f t="shared" si="324"/>
        <v>27.523056478481099</v>
      </c>
      <c r="AC928" s="48"/>
      <c r="AD928" s="48"/>
    </row>
    <row r="929" spans="1:30" x14ac:dyDescent="0.3">
      <c r="A929" s="10">
        <v>469679</v>
      </c>
      <c r="B929" s="10">
        <v>3154.6779999999999</v>
      </c>
      <c r="C929" s="10" t="s">
        <v>95</v>
      </c>
      <c r="D929" s="10" t="s">
        <v>1617</v>
      </c>
      <c r="E929" s="10">
        <v>65</v>
      </c>
      <c r="F929" s="12">
        <f t="shared" si="316"/>
        <v>70.5</v>
      </c>
      <c r="H929" s="13">
        <f t="shared" si="313"/>
        <v>39.447355555555603</v>
      </c>
      <c r="I929" s="14">
        <f t="shared" si="314"/>
        <v>52.626399999999997</v>
      </c>
      <c r="J929" s="29">
        <f t="shared" si="312"/>
        <v>0.44735555555560302</v>
      </c>
      <c r="K929" s="25">
        <f t="shared" si="315"/>
        <v>5833241.5227878504</v>
      </c>
      <c r="L929" s="14">
        <f t="shared" si="317"/>
        <v>530293.242447895</v>
      </c>
      <c r="M929" s="14">
        <f t="shared" si="330"/>
        <v>-2620.3905036393498</v>
      </c>
      <c r="N929" s="14">
        <f t="shared" si="331"/>
        <v>816.41433393897</v>
      </c>
      <c r="O929" s="25">
        <f t="shared" si="318"/>
        <v>163.074745885574</v>
      </c>
      <c r="P929" s="14">
        <f t="shared" si="332"/>
        <v>2744.6272526928501</v>
      </c>
      <c r="Q929" s="25">
        <f t="shared" si="325"/>
        <v>65.778408575948106</v>
      </c>
      <c r="R929" s="14">
        <f t="shared" si="333"/>
        <v>1.3732961640860399</v>
      </c>
      <c r="S929" s="27">
        <f t="shared" si="326"/>
        <v>163.32454000000001</v>
      </c>
      <c r="T929" s="27">
        <f t="shared" si="327"/>
        <v>1.89669666666667</v>
      </c>
      <c r="U929" s="16">
        <f t="shared" si="319"/>
        <v>-0.24979411442600999</v>
      </c>
      <c r="V929" s="16">
        <f t="shared" si="320"/>
        <v>-0.52340050258062998</v>
      </c>
      <c r="W929" s="56">
        <f t="shared" si="321"/>
        <v>58412.447999999997</v>
      </c>
      <c r="X929" s="51">
        <f t="shared" si="328"/>
        <v>69212.448000000004</v>
      </c>
      <c r="Y929" s="51">
        <f t="shared" si="329"/>
        <v>212.44800000000399</v>
      </c>
      <c r="Z929" s="52">
        <f t="shared" si="322"/>
        <v>-14.987646865560601</v>
      </c>
      <c r="AA929" s="52">
        <f t="shared" si="323"/>
        <v>-31.404030154837798</v>
      </c>
      <c r="AB929" s="48">
        <f t="shared" si="324"/>
        <v>27.4462725269285</v>
      </c>
      <c r="AC929" s="48"/>
      <c r="AD929" s="48"/>
    </row>
    <row r="930" spans="1:30" x14ac:dyDescent="0.3">
      <c r="A930" s="10">
        <v>469691</v>
      </c>
      <c r="B930" s="10">
        <v>3154.7579999999998</v>
      </c>
      <c r="C930" s="10" t="s">
        <v>96</v>
      </c>
      <c r="D930" s="10" t="s">
        <v>1618</v>
      </c>
      <c r="E930" s="10">
        <v>65</v>
      </c>
      <c r="F930" s="12">
        <f t="shared" si="316"/>
        <v>70.5</v>
      </c>
      <c r="H930" s="13">
        <f t="shared" si="313"/>
        <v>39.447311111111098</v>
      </c>
      <c r="I930" s="14">
        <f t="shared" si="314"/>
        <v>52.626466666666701</v>
      </c>
      <c r="J930" s="29">
        <f t="shared" si="312"/>
        <v>0.447311111111098</v>
      </c>
      <c r="K930" s="25">
        <f t="shared" si="315"/>
        <v>5833248.9227959896</v>
      </c>
      <c r="L930" s="14">
        <f t="shared" si="317"/>
        <v>530290.18682454003</v>
      </c>
      <c r="M930" s="14">
        <f t="shared" si="330"/>
        <v>-2612.9904955001498</v>
      </c>
      <c r="N930" s="14">
        <f t="shared" si="331"/>
        <v>813.35871058399698</v>
      </c>
      <c r="O930" s="25">
        <f t="shared" si="318"/>
        <v>163.08973866981401</v>
      </c>
      <c r="P930" s="14">
        <f t="shared" si="332"/>
        <v>2736.6533798888299</v>
      </c>
      <c r="Q930" s="25">
        <f t="shared" si="325"/>
        <v>65.781841043666901</v>
      </c>
      <c r="R930" s="14">
        <f t="shared" si="333"/>
        <v>1.37737023441392</v>
      </c>
      <c r="S930" s="27">
        <f t="shared" si="326"/>
        <v>163.32454000000001</v>
      </c>
      <c r="T930" s="27">
        <f t="shared" si="327"/>
        <v>1.89669666666667</v>
      </c>
      <c r="U930" s="16">
        <f t="shared" si="319"/>
        <v>-0.23480133018600199</v>
      </c>
      <c r="V930" s="16">
        <f t="shared" si="320"/>
        <v>-0.51932643225274999</v>
      </c>
      <c r="W930" s="56">
        <f t="shared" si="321"/>
        <v>58412.527999999998</v>
      </c>
      <c r="X930" s="51">
        <f t="shared" si="328"/>
        <v>69212.528000000006</v>
      </c>
      <c r="Y930" s="51">
        <f t="shared" si="329"/>
        <v>212.52800000000599</v>
      </c>
      <c r="Z930" s="52">
        <f t="shared" si="322"/>
        <v>-14.0880798111601</v>
      </c>
      <c r="AA930" s="52">
        <f t="shared" si="323"/>
        <v>-31.159585935165001</v>
      </c>
      <c r="AB930" s="48">
        <f t="shared" si="324"/>
        <v>27.366533798888302</v>
      </c>
      <c r="AC930" s="48"/>
      <c r="AD930" s="48"/>
    </row>
    <row r="931" spans="1:30" x14ac:dyDescent="0.3">
      <c r="A931" s="10">
        <v>469703</v>
      </c>
      <c r="B931" s="10">
        <v>3154.8380000000002</v>
      </c>
      <c r="C931" s="10" t="s">
        <v>140</v>
      </c>
      <c r="D931" s="10" t="s">
        <v>1619</v>
      </c>
      <c r="E931" s="10">
        <v>65</v>
      </c>
      <c r="F931" s="12">
        <f t="shared" si="316"/>
        <v>70.5</v>
      </c>
      <c r="H931" s="13">
        <f t="shared" si="313"/>
        <v>39.447269444444402</v>
      </c>
      <c r="I931" s="14">
        <f t="shared" si="314"/>
        <v>52.626527777777802</v>
      </c>
      <c r="J931" s="29">
        <f t="shared" si="312"/>
        <v>0.44726944444440198</v>
      </c>
      <c r="K931" s="25">
        <f t="shared" si="315"/>
        <v>5833255.7057495201</v>
      </c>
      <c r="L931" s="14">
        <f t="shared" si="317"/>
        <v>530287.32314474205</v>
      </c>
      <c r="M931" s="14">
        <f t="shared" si="330"/>
        <v>-2606.2075419695998</v>
      </c>
      <c r="N931" s="14">
        <f t="shared" si="331"/>
        <v>810.49503078602697</v>
      </c>
      <c r="O931" s="25">
        <f t="shared" si="318"/>
        <v>163.104818116156</v>
      </c>
      <c r="P931" s="14">
        <f t="shared" si="332"/>
        <v>2729.32591435103</v>
      </c>
      <c r="Q931" s="25">
        <f t="shared" si="325"/>
        <v>65.784986451133804</v>
      </c>
      <c r="R931" s="14">
        <f t="shared" si="333"/>
        <v>1.38113484760917</v>
      </c>
      <c r="S931" s="27">
        <f t="shared" si="326"/>
        <v>163.32454000000001</v>
      </c>
      <c r="T931" s="27">
        <f t="shared" si="327"/>
        <v>1.89669666666667</v>
      </c>
      <c r="U931" s="16">
        <f t="shared" si="319"/>
        <v>-0.219721883844016</v>
      </c>
      <c r="V931" s="16">
        <f t="shared" si="320"/>
        <v>-0.51556181905749998</v>
      </c>
      <c r="W931" s="56">
        <f t="shared" si="321"/>
        <v>58412.608</v>
      </c>
      <c r="X931" s="51">
        <f t="shared" si="328"/>
        <v>69212.607999999993</v>
      </c>
      <c r="Y931" s="51">
        <f t="shared" si="329"/>
        <v>212.60799999999301</v>
      </c>
      <c r="Z931" s="52">
        <f t="shared" si="322"/>
        <v>-13.183313030640999</v>
      </c>
      <c r="AA931" s="52">
        <f t="shared" si="323"/>
        <v>-30.933709143449999</v>
      </c>
      <c r="AB931" s="48">
        <f t="shared" si="324"/>
        <v>27.293259143510301</v>
      </c>
      <c r="AC931" s="48"/>
      <c r="AD931" s="48"/>
    </row>
    <row r="932" spans="1:30" x14ac:dyDescent="0.3">
      <c r="A932" s="10">
        <v>469709</v>
      </c>
      <c r="B932" s="10">
        <v>3154.8780000000002</v>
      </c>
      <c r="C932" s="10" t="s">
        <v>140</v>
      </c>
      <c r="D932" s="10" t="s">
        <v>1619</v>
      </c>
      <c r="E932" s="10">
        <v>65</v>
      </c>
      <c r="F932" s="12">
        <f t="shared" si="316"/>
        <v>70.5</v>
      </c>
      <c r="H932" s="13">
        <f t="shared" si="313"/>
        <v>39.447269444444402</v>
      </c>
      <c r="I932" s="14">
        <f t="shared" si="314"/>
        <v>52.626527777777802</v>
      </c>
      <c r="J932" s="29">
        <f t="shared" si="312"/>
        <v>0.44726944444440198</v>
      </c>
      <c r="K932" s="25">
        <f t="shared" si="315"/>
        <v>5833255.7057495201</v>
      </c>
      <c r="L932" s="14">
        <f t="shared" si="317"/>
        <v>530287.32314474205</v>
      </c>
      <c r="M932" s="14">
        <f t="shared" si="330"/>
        <v>-2606.2075419695998</v>
      </c>
      <c r="N932" s="14">
        <f t="shared" si="331"/>
        <v>810.49503078602697</v>
      </c>
      <c r="O932" s="25">
        <f t="shared" si="318"/>
        <v>163.104818116156</v>
      </c>
      <c r="P932" s="14">
        <f t="shared" si="332"/>
        <v>2729.32591435103</v>
      </c>
      <c r="Q932" s="25">
        <f t="shared" si="325"/>
        <v>65.784986451133804</v>
      </c>
      <c r="R932" s="14">
        <f t="shared" si="333"/>
        <v>1.38113484760917</v>
      </c>
      <c r="S932" s="27">
        <f t="shared" si="326"/>
        <v>163.32454000000001</v>
      </c>
      <c r="T932" s="27">
        <f t="shared" si="327"/>
        <v>1.89669666666667</v>
      </c>
      <c r="U932" s="16">
        <f t="shared" si="319"/>
        <v>-0.219721883844016</v>
      </c>
      <c r="V932" s="16">
        <f t="shared" si="320"/>
        <v>-0.51556181905749998</v>
      </c>
      <c r="W932" s="56">
        <f t="shared" si="321"/>
        <v>58412.648000000001</v>
      </c>
      <c r="X932" s="51">
        <f t="shared" si="328"/>
        <v>69212.648000000001</v>
      </c>
      <c r="Y932" s="51">
        <f t="shared" si="329"/>
        <v>212.64800000000099</v>
      </c>
      <c r="Z932" s="52">
        <f t="shared" si="322"/>
        <v>-13.183313030640999</v>
      </c>
      <c r="AA932" s="52">
        <f t="shared" si="323"/>
        <v>-30.933709143449999</v>
      </c>
      <c r="AB932" s="48">
        <f t="shared" si="324"/>
        <v>27.293259143510301</v>
      </c>
      <c r="AC932" s="48"/>
      <c r="AD932" s="48"/>
    </row>
    <row r="933" spans="1:30" x14ac:dyDescent="0.3">
      <c r="A933" s="10">
        <v>469721</v>
      </c>
      <c r="B933" s="10">
        <v>3154.9580000000001</v>
      </c>
      <c r="C933" s="10" t="s">
        <v>381</v>
      </c>
      <c r="D933" s="10" t="s">
        <v>1620</v>
      </c>
      <c r="E933" s="10">
        <v>64</v>
      </c>
      <c r="F933" s="12">
        <f t="shared" si="316"/>
        <v>69.5</v>
      </c>
      <c r="H933" s="13">
        <f t="shared" si="313"/>
        <v>39.447225000000003</v>
      </c>
      <c r="I933" s="14">
        <f t="shared" si="314"/>
        <v>52.626591666666698</v>
      </c>
      <c r="J933" s="29">
        <f t="shared" si="312"/>
        <v>0.44722500000000298</v>
      </c>
      <c r="K933" s="25">
        <f t="shared" si="315"/>
        <v>5833262.7966497</v>
      </c>
      <c r="L933" s="14">
        <f t="shared" si="317"/>
        <v>530284.26945640403</v>
      </c>
      <c r="M933" s="14">
        <f t="shared" si="330"/>
        <v>-2599.1166417896702</v>
      </c>
      <c r="N933" s="14">
        <f t="shared" si="331"/>
        <v>807.44134244800102</v>
      </c>
      <c r="O933" s="25">
        <f t="shared" si="318"/>
        <v>163.12187516060999</v>
      </c>
      <c r="P933" s="14">
        <f t="shared" si="332"/>
        <v>2721.6481843034499</v>
      </c>
      <c r="Q933" s="25">
        <f t="shared" si="325"/>
        <v>64.788273166401396</v>
      </c>
      <c r="R933" s="14">
        <f t="shared" si="333"/>
        <v>1.36404305041206</v>
      </c>
      <c r="S933" s="27">
        <f t="shared" si="326"/>
        <v>163.32454000000001</v>
      </c>
      <c r="T933" s="27">
        <f t="shared" si="327"/>
        <v>1.89669666666667</v>
      </c>
      <c r="U933" s="16">
        <f t="shared" si="319"/>
        <v>-0.202664839390025</v>
      </c>
      <c r="V933" s="16">
        <f t="shared" si="320"/>
        <v>-0.53265361625461005</v>
      </c>
      <c r="W933" s="56">
        <f t="shared" si="321"/>
        <v>58412.728000000003</v>
      </c>
      <c r="X933" s="51">
        <f t="shared" si="328"/>
        <v>69212.728000000003</v>
      </c>
      <c r="Y933" s="51">
        <f t="shared" si="329"/>
        <v>212.72800000000299</v>
      </c>
      <c r="Z933" s="52">
        <f t="shared" si="322"/>
        <v>-12.1598903634015</v>
      </c>
      <c r="AA933" s="52">
        <f t="shared" si="323"/>
        <v>-31.9592169752766</v>
      </c>
      <c r="AB933" s="48">
        <f t="shared" si="324"/>
        <v>27.216481843034501</v>
      </c>
      <c r="AC933" s="48"/>
      <c r="AD933" s="48"/>
    </row>
    <row r="934" spans="1:30" x14ac:dyDescent="0.3">
      <c r="A934" s="10">
        <v>469733</v>
      </c>
      <c r="B934" s="10">
        <v>3155.038</v>
      </c>
      <c r="C934" s="10" t="s">
        <v>381</v>
      </c>
      <c r="D934" s="10" t="s">
        <v>1620</v>
      </c>
      <c r="E934" s="10">
        <v>64</v>
      </c>
      <c r="F934" s="12">
        <f t="shared" si="316"/>
        <v>69.5</v>
      </c>
      <c r="H934" s="13">
        <f t="shared" si="313"/>
        <v>39.447225000000003</v>
      </c>
      <c r="I934" s="14">
        <f t="shared" si="314"/>
        <v>52.626591666666698</v>
      </c>
      <c r="J934" s="29">
        <f t="shared" si="312"/>
        <v>0.44722500000000298</v>
      </c>
      <c r="K934" s="25">
        <f t="shared" si="315"/>
        <v>5833262.7966497</v>
      </c>
      <c r="L934" s="14">
        <f t="shared" si="317"/>
        <v>530284.26945640403</v>
      </c>
      <c r="M934" s="14">
        <f t="shared" si="330"/>
        <v>-2599.1166417896702</v>
      </c>
      <c r="N934" s="14">
        <f t="shared" si="331"/>
        <v>807.44134244800102</v>
      </c>
      <c r="O934" s="25">
        <f t="shared" si="318"/>
        <v>163.12187516060999</v>
      </c>
      <c r="P934" s="14">
        <f t="shared" si="332"/>
        <v>2721.6481843034499</v>
      </c>
      <c r="Q934" s="25">
        <f t="shared" si="325"/>
        <v>64.788273166401396</v>
      </c>
      <c r="R934" s="14">
        <f t="shared" si="333"/>
        <v>1.36404305041206</v>
      </c>
      <c r="S934" s="27">
        <f t="shared" si="326"/>
        <v>163.32454000000001</v>
      </c>
      <c r="T934" s="27">
        <f t="shared" si="327"/>
        <v>1.89669666666667</v>
      </c>
      <c r="U934" s="16">
        <f t="shared" si="319"/>
        <v>-0.202664839390025</v>
      </c>
      <c r="V934" s="16">
        <f t="shared" si="320"/>
        <v>-0.53265361625461005</v>
      </c>
      <c r="W934" s="56">
        <f t="shared" si="321"/>
        <v>58412.807999999997</v>
      </c>
      <c r="X934" s="51">
        <f t="shared" si="328"/>
        <v>69212.808000000005</v>
      </c>
      <c r="Y934" s="51">
        <f t="shared" si="329"/>
        <v>212.80800000000499</v>
      </c>
      <c r="Z934" s="52">
        <f t="shared" si="322"/>
        <v>-12.1598903634015</v>
      </c>
      <c r="AA934" s="52">
        <f t="shared" si="323"/>
        <v>-31.9592169752766</v>
      </c>
      <c r="AB934" s="48">
        <f t="shared" si="324"/>
        <v>27.216481843034501</v>
      </c>
      <c r="AC934" s="48"/>
      <c r="AD934" s="48"/>
    </row>
    <row r="935" spans="1:30" x14ac:dyDescent="0.3">
      <c r="A935" s="10">
        <v>469751</v>
      </c>
      <c r="B935" s="10">
        <v>3155.1579999999999</v>
      </c>
      <c r="C935" s="10" t="s">
        <v>1621</v>
      </c>
      <c r="D935" s="10" t="s">
        <v>1622</v>
      </c>
      <c r="E935" s="10">
        <v>63</v>
      </c>
      <c r="F935" s="12">
        <f t="shared" si="316"/>
        <v>68.5</v>
      </c>
      <c r="H935" s="13">
        <f t="shared" si="313"/>
        <v>39.4471611111111</v>
      </c>
      <c r="I935" s="14">
        <f t="shared" si="314"/>
        <v>52.626716666666702</v>
      </c>
      <c r="J935" s="29">
        <f t="shared" si="312"/>
        <v>0.44716111111110002</v>
      </c>
      <c r="K935" s="25">
        <f t="shared" si="315"/>
        <v>5833276.6798436604</v>
      </c>
      <c r="L935" s="14">
        <f t="shared" si="317"/>
        <v>530279.85690810799</v>
      </c>
      <c r="M935" s="14">
        <f t="shared" si="330"/>
        <v>-2585.2334478292601</v>
      </c>
      <c r="N935" s="14">
        <f t="shared" si="331"/>
        <v>803.02879415196298</v>
      </c>
      <c r="O935" s="25">
        <f t="shared" si="318"/>
        <v>163.12388823250399</v>
      </c>
      <c r="P935" s="14">
        <f t="shared" si="332"/>
        <v>2707.0809415332101</v>
      </c>
      <c r="Q935" s="25">
        <f t="shared" si="325"/>
        <v>63.794483724571897</v>
      </c>
      <c r="R935" s="14">
        <f t="shared" si="333"/>
        <v>1.35034494713777</v>
      </c>
      <c r="S935" s="27">
        <f t="shared" si="326"/>
        <v>163.32454000000001</v>
      </c>
      <c r="T935" s="27">
        <f t="shared" si="327"/>
        <v>1.89669666666667</v>
      </c>
      <c r="U935" s="16">
        <f t="shared" si="319"/>
        <v>-0.20065176749602601</v>
      </c>
      <c r="V935" s="16">
        <f t="shared" si="320"/>
        <v>-0.54635171952890005</v>
      </c>
      <c r="W935" s="56">
        <f t="shared" si="321"/>
        <v>58412.928</v>
      </c>
      <c r="X935" s="51">
        <f t="shared" si="328"/>
        <v>69212.928</v>
      </c>
      <c r="Y935" s="51">
        <f t="shared" si="329"/>
        <v>212.928</v>
      </c>
      <c r="Z935" s="52">
        <f t="shared" si="322"/>
        <v>-12.0391060497616</v>
      </c>
      <c r="AA935" s="52">
        <f t="shared" si="323"/>
        <v>-32.781103171734003</v>
      </c>
      <c r="AB935" s="48">
        <f t="shared" si="324"/>
        <v>27.0708094153321</v>
      </c>
      <c r="AC935" s="48"/>
      <c r="AD935" s="48"/>
    </row>
    <row r="936" spans="1:30" x14ac:dyDescent="0.3">
      <c r="A936" s="10">
        <v>469763</v>
      </c>
      <c r="B936" s="10">
        <v>3155.2379999999998</v>
      </c>
      <c r="C936" s="10" t="s">
        <v>424</v>
      </c>
      <c r="D936" s="10" t="s">
        <v>1623</v>
      </c>
      <c r="E936" s="10">
        <v>63</v>
      </c>
      <c r="F936" s="12">
        <f t="shared" si="316"/>
        <v>68.5</v>
      </c>
      <c r="H936" s="13">
        <f t="shared" si="313"/>
        <v>39.447122222222198</v>
      </c>
      <c r="I936" s="14">
        <f t="shared" si="314"/>
        <v>52.6267833333333</v>
      </c>
      <c r="J936" s="29">
        <f t="shared" si="312"/>
        <v>0.447122222222198</v>
      </c>
      <c r="K936" s="25">
        <f t="shared" si="315"/>
        <v>5833284.0821934603</v>
      </c>
      <c r="L936" s="14">
        <f t="shared" si="317"/>
        <v>530277.17752239399</v>
      </c>
      <c r="M936" s="14">
        <f t="shared" si="330"/>
        <v>-2577.83109802938</v>
      </c>
      <c r="N936" s="14">
        <f t="shared" si="331"/>
        <v>800.34940843796301</v>
      </c>
      <c r="O936" s="25">
        <f t="shared" si="318"/>
        <v>163.131592524665</v>
      </c>
      <c r="P936" s="14">
        <f t="shared" si="332"/>
        <v>2699.21698748996</v>
      </c>
      <c r="Q936" s="25">
        <f t="shared" si="325"/>
        <v>63.797822568353801</v>
      </c>
      <c r="R936" s="14">
        <f t="shared" si="333"/>
        <v>1.35435069433203</v>
      </c>
      <c r="S936" s="27">
        <f t="shared" si="326"/>
        <v>163.32454000000001</v>
      </c>
      <c r="T936" s="27">
        <f t="shared" si="327"/>
        <v>1.89669666666667</v>
      </c>
      <c r="U936" s="16">
        <f t="shared" si="319"/>
        <v>-0.19294747533501799</v>
      </c>
      <c r="V936" s="16">
        <f t="shared" si="320"/>
        <v>-0.54234597233463999</v>
      </c>
      <c r="W936" s="56">
        <f t="shared" si="321"/>
        <v>58413.008000000002</v>
      </c>
      <c r="X936" s="51">
        <f t="shared" si="328"/>
        <v>69213.008000000002</v>
      </c>
      <c r="Y936" s="51">
        <f t="shared" si="329"/>
        <v>213.008000000002</v>
      </c>
      <c r="Z936" s="52">
        <f t="shared" si="322"/>
        <v>-11.5768485201011</v>
      </c>
      <c r="AA936" s="52">
        <f t="shared" si="323"/>
        <v>-32.540758340078398</v>
      </c>
      <c r="AB936" s="48">
        <f t="shared" si="324"/>
        <v>26.992169874899599</v>
      </c>
      <c r="AC936" s="48"/>
      <c r="AD936" s="48"/>
    </row>
    <row r="937" spans="1:30" x14ac:dyDescent="0.3">
      <c r="A937" s="10">
        <v>469775</v>
      </c>
      <c r="B937" s="10">
        <v>3155.3180000000002</v>
      </c>
      <c r="C937" s="10" t="s">
        <v>423</v>
      </c>
      <c r="D937" s="10" t="s">
        <v>1624</v>
      </c>
      <c r="E937" s="10">
        <v>63</v>
      </c>
      <c r="F937" s="12">
        <f t="shared" si="316"/>
        <v>68.5</v>
      </c>
      <c r="H937" s="13">
        <f t="shared" si="313"/>
        <v>39.447072222222197</v>
      </c>
      <c r="I937" s="14">
        <f t="shared" si="314"/>
        <v>52.626847222222203</v>
      </c>
      <c r="J937" s="29">
        <f t="shared" si="312"/>
        <v>0.447072222222197</v>
      </c>
      <c r="K937" s="25">
        <f t="shared" si="315"/>
        <v>5833291.1707673501</v>
      </c>
      <c r="L937" s="14">
        <f t="shared" si="317"/>
        <v>530273.74767035898</v>
      </c>
      <c r="M937" s="14">
        <f t="shared" si="330"/>
        <v>-2570.7425241395799</v>
      </c>
      <c r="N937" s="14">
        <f t="shared" si="331"/>
        <v>796.919556402951</v>
      </c>
      <c r="O937" s="25">
        <f t="shared" si="318"/>
        <v>163.15657987538799</v>
      </c>
      <c r="P937" s="14">
        <f t="shared" si="332"/>
        <v>2691.4304569869601</v>
      </c>
      <c r="Q937" s="25">
        <f t="shared" si="325"/>
        <v>63.801118968831801</v>
      </c>
      <c r="R937" s="14">
        <f t="shared" si="333"/>
        <v>1.3583398700491001</v>
      </c>
      <c r="S937" s="27">
        <f t="shared" si="326"/>
        <v>163.32454000000001</v>
      </c>
      <c r="T937" s="27">
        <f t="shared" si="327"/>
        <v>1.89669666666667</v>
      </c>
      <c r="U937" s="16">
        <f t="shared" si="319"/>
        <v>-0.167960124612023</v>
      </c>
      <c r="V937" s="16">
        <f t="shared" si="320"/>
        <v>-0.53835679661756997</v>
      </c>
      <c r="W937" s="56">
        <f t="shared" si="321"/>
        <v>58413.088000000003</v>
      </c>
      <c r="X937" s="51">
        <f t="shared" si="328"/>
        <v>69213.088000000003</v>
      </c>
      <c r="Y937" s="51">
        <f t="shared" si="329"/>
        <v>213.08800000000301</v>
      </c>
      <c r="Z937" s="52">
        <f t="shared" si="322"/>
        <v>-10.077607476721401</v>
      </c>
      <c r="AA937" s="52">
        <f t="shared" si="323"/>
        <v>-32.301407797054203</v>
      </c>
      <c r="AB937" s="48">
        <f t="shared" si="324"/>
        <v>26.9143045698696</v>
      </c>
      <c r="AC937" s="48"/>
      <c r="AD937" s="48"/>
    </row>
    <row r="938" spans="1:30" x14ac:dyDescent="0.3">
      <c r="A938" s="10">
        <v>469787</v>
      </c>
      <c r="B938" s="10">
        <v>3155.3980000000001</v>
      </c>
      <c r="C938" s="10" t="s">
        <v>423</v>
      </c>
      <c r="D938" s="10" t="s">
        <v>1624</v>
      </c>
      <c r="E938" s="10">
        <v>62</v>
      </c>
      <c r="F938" s="12">
        <f t="shared" si="316"/>
        <v>67.5</v>
      </c>
      <c r="H938" s="13">
        <f t="shared" si="313"/>
        <v>39.447072222222197</v>
      </c>
      <c r="I938" s="14">
        <f t="shared" si="314"/>
        <v>52.626847222222203</v>
      </c>
      <c r="J938" s="29">
        <f t="shared" si="312"/>
        <v>0.447072222222197</v>
      </c>
      <c r="K938" s="25">
        <f t="shared" si="315"/>
        <v>5833291.1707673501</v>
      </c>
      <c r="L938" s="14">
        <f t="shared" si="317"/>
        <v>530273.74767035898</v>
      </c>
      <c r="M938" s="14">
        <f t="shared" si="330"/>
        <v>-2570.7425241395799</v>
      </c>
      <c r="N938" s="14">
        <f t="shared" si="331"/>
        <v>796.919556402951</v>
      </c>
      <c r="O938" s="25">
        <f t="shared" si="318"/>
        <v>163.15657987538799</v>
      </c>
      <c r="P938" s="14">
        <f t="shared" si="332"/>
        <v>2691.4304569869601</v>
      </c>
      <c r="Q938" s="25">
        <f t="shared" si="325"/>
        <v>62.801118968831801</v>
      </c>
      <c r="R938" s="14">
        <f t="shared" si="333"/>
        <v>1.3370457536262601</v>
      </c>
      <c r="S938" s="27">
        <f t="shared" si="326"/>
        <v>163.32454000000001</v>
      </c>
      <c r="T938" s="27">
        <f t="shared" si="327"/>
        <v>1.89669666666667</v>
      </c>
      <c r="U938" s="16">
        <f t="shared" si="319"/>
        <v>-0.167960124612023</v>
      </c>
      <c r="V938" s="16">
        <f t="shared" si="320"/>
        <v>-0.55965091304041004</v>
      </c>
      <c r="W938" s="56">
        <f t="shared" si="321"/>
        <v>58413.167999999998</v>
      </c>
      <c r="X938" s="51">
        <f t="shared" si="328"/>
        <v>69213.168000000005</v>
      </c>
      <c r="Y938" s="51">
        <f t="shared" si="329"/>
        <v>213.16800000000501</v>
      </c>
      <c r="Z938" s="52">
        <f t="shared" si="322"/>
        <v>-10.077607476721401</v>
      </c>
      <c r="AA938" s="52">
        <f t="shared" si="323"/>
        <v>-33.579054782424599</v>
      </c>
      <c r="AB938" s="48">
        <f t="shared" si="324"/>
        <v>26.9143045698696</v>
      </c>
      <c r="AC938" s="48"/>
      <c r="AD938" s="48"/>
    </row>
    <row r="939" spans="1:30" x14ac:dyDescent="0.3">
      <c r="A939" s="10">
        <v>469799</v>
      </c>
      <c r="B939" s="10">
        <v>3155.4780000000001</v>
      </c>
      <c r="C939" s="10" t="s">
        <v>232</v>
      </c>
      <c r="D939" s="10" t="s">
        <v>1625</v>
      </c>
      <c r="E939" s="10">
        <v>62</v>
      </c>
      <c r="F939" s="12">
        <f t="shared" si="316"/>
        <v>67.5</v>
      </c>
      <c r="H939" s="13">
        <f t="shared" si="313"/>
        <v>39.4470305555555</v>
      </c>
      <c r="I939" s="14">
        <f t="shared" si="314"/>
        <v>52.6269138888889</v>
      </c>
      <c r="J939" s="29">
        <f t="shared" si="312"/>
        <v>0.44703055555549998</v>
      </c>
      <c r="K939" s="25">
        <f t="shared" si="315"/>
        <v>5833298.5719543202</v>
      </c>
      <c r="L939" s="14">
        <f t="shared" si="317"/>
        <v>530270.88020403497</v>
      </c>
      <c r="M939" s="14">
        <f t="shared" si="330"/>
        <v>-2563.3413371695201</v>
      </c>
      <c r="N939" s="14">
        <f t="shared" si="331"/>
        <v>794.052090078942</v>
      </c>
      <c r="O939" s="25">
        <f t="shared" si="318"/>
        <v>163.168268053921</v>
      </c>
      <c r="P939" s="14">
        <f t="shared" si="332"/>
        <v>2683.5121636766899</v>
      </c>
      <c r="Q939" s="25">
        <f t="shared" si="325"/>
        <v>62.804461385722497</v>
      </c>
      <c r="R939" s="14">
        <f t="shared" si="333"/>
        <v>1.3410631045288299</v>
      </c>
      <c r="S939" s="27">
        <f t="shared" si="326"/>
        <v>163.32454000000001</v>
      </c>
      <c r="T939" s="27">
        <f t="shared" si="327"/>
        <v>1.89669666666667</v>
      </c>
      <c r="U939" s="16">
        <f t="shared" si="319"/>
        <v>-0.15627194607901601</v>
      </c>
      <c r="V939" s="16">
        <f t="shared" si="320"/>
        <v>-0.55563356213783999</v>
      </c>
      <c r="W939" s="56">
        <f t="shared" si="321"/>
        <v>58413.248</v>
      </c>
      <c r="X939" s="51">
        <f t="shared" si="328"/>
        <v>69213.248000000007</v>
      </c>
      <c r="Y939" s="51">
        <f t="shared" si="329"/>
        <v>213.24800000000701</v>
      </c>
      <c r="Z939" s="52">
        <f t="shared" si="322"/>
        <v>-9.3763167647409595</v>
      </c>
      <c r="AA939" s="52">
        <f t="shared" si="323"/>
        <v>-33.338013728270397</v>
      </c>
      <c r="AB939" s="48">
        <f t="shared" si="324"/>
        <v>26.8351216367669</v>
      </c>
      <c r="AC939" s="48"/>
      <c r="AD939" s="48"/>
    </row>
    <row r="940" spans="1:30" x14ac:dyDescent="0.3">
      <c r="A940" s="10">
        <v>469805</v>
      </c>
      <c r="B940" s="10">
        <v>3155.518</v>
      </c>
      <c r="C940" s="10" t="s">
        <v>232</v>
      </c>
      <c r="D940" s="10" t="s">
        <v>1625</v>
      </c>
      <c r="E940" s="10">
        <v>62</v>
      </c>
      <c r="F940" s="12">
        <f t="shared" si="316"/>
        <v>67.5</v>
      </c>
      <c r="H940" s="13">
        <f t="shared" si="313"/>
        <v>39.4470305555555</v>
      </c>
      <c r="I940" s="14">
        <f t="shared" si="314"/>
        <v>52.6269138888889</v>
      </c>
      <c r="J940" s="29">
        <f t="shared" si="312"/>
        <v>0.44703055555549998</v>
      </c>
      <c r="K940" s="25">
        <f t="shared" si="315"/>
        <v>5833298.5719543202</v>
      </c>
      <c r="L940" s="14">
        <f t="shared" si="317"/>
        <v>530270.88020403497</v>
      </c>
      <c r="M940" s="14">
        <f t="shared" si="330"/>
        <v>-2563.3413371695201</v>
      </c>
      <c r="N940" s="14">
        <f t="shared" si="331"/>
        <v>794.052090078942</v>
      </c>
      <c r="O940" s="25">
        <f t="shared" si="318"/>
        <v>163.168268053921</v>
      </c>
      <c r="P940" s="14">
        <f t="shared" si="332"/>
        <v>2683.5121636766899</v>
      </c>
      <c r="Q940" s="25">
        <f t="shared" si="325"/>
        <v>62.804461385722497</v>
      </c>
      <c r="R940" s="14">
        <f t="shared" si="333"/>
        <v>1.3410631045288299</v>
      </c>
      <c r="S940" s="27">
        <f t="shared" si="326"/>
        <v>163.32454000000001</v>
      </c>
      <c r="T940" s="27">
        <f t="shared" si="327"/>
        <v>1.89669666666667</v>
      </c>
      <c r="U940" s="16">
        <f t="shared" si="319"/>
        <v>-0.15627194607901601</v>
      </c>
      <c r="V940" s="16">
        <f t="shared" si="320"/>
        <v>-0.55563356213783999</v>
      </c>
      <c r="W940" s="56">
        <f t="shared" si="321"/>
        <v>58413.288</v>
      </c>
      <c r="X940" s="51">
        <f t="shared" si="328"/>
        <v>69213.288</v>
      </c>
      <c r="Y940" s="51">
        <f t="shared" si="329"/>
        <v>213.28800000000001</v>
      </c>
      <c r="Z940" s="52">
        <f t="shared" si="322"/>
        <v>-9.3763167647409595</v>
      </c>
      <c r="AA940" s="52">
        <f t="shared" si="323"/>
        <v>-33.338013728270397</v>
      </c>
      <c r="AB940" s="48">
        <f t="shared" si="324"/>
        <v>26.8351216367669</v>
      </c>
      <c r="AC940" s="48"/>
      <c r="AD940" s="48"/>
    </row>
    <row r="941" spans="1:30" x14ac:dyDescent="0.3">
      <c r="A941" s="10">
        <v>469817</v>
      </c>
      <c r="B941" s="10">
        <v>3155.598</v>
      </c>
      <c r="C941" s="10" t="s">
        <v>1626</v>
      </c>
      <c r="D941" s="10" t="s">
        <v>1627</v>
      </c>
      <c r="E941" s="10">
        <v>62</v>
      </c>
      <c r="F941" s="12">
        <f t="shared" si="316"/>
        <v>67.5</v>
      </c>
      <c r="H941" s="13">
        <f t="shared" si="313"/>
        <v>39.447013888888897</v>
      </c>
      <c r="I941" s="14">
        <f t="shared" si="314"/>
        <v>52.626977777777803</v>
      </c>
      <c r="J941" s="29">
        <f t="shared" si="312"/>
        <v>0.44701388888889698</v>
      </c>
      <c r="K941" s="25">
        <f t="shared" si="315"/>
        <v>5833305.67452724</v>
      </c>
      <c r="L941" s="14">
        <f t="shared" si="317"/>
        <v>530269.70753777504</v>
      </c>
      <c r="M941" s="14">
        <f t="shared" si="330"/>
        <v>-2556.2387642497101</v>
      </c>
      <c r="N941" s="14">
        <f t="shared" si="331"/>
        <v>792.87942381901598</v>
      </c>
      <c r="O941" s="25">
        <f t="shared" si="318"/>
        <v>163.14725615377799</v>
      </c>
      <c r="P941" s="14">
        <f t="shared" si="332"/>
        <v>2676.38083997186</v>
      </c>
      <c r="Q941" s="25">
        <f t="shared" si="325"/>
        <v>62.807463183189803</v>
      </c>
      <c r="R941" s="14">
        <f t="shared" si="333"/>
        <v>1.3447013560313199</v>
      </c>
      <c r="S941" s="27">
        <f t="shared" si="326"/>
        <v>163.32454000000001</v>
      </c>
      <c r="T941" s="27">
        <f t="shared" si="327"/>
        <v>1.89669666666667</v>
      </c>
      <c r="U941" s="16">
        <f t="shared" si="319"/>
        <v>-0.177283846222025</v>
      </c>
      <c r="V941" s="16">
        <f t="shared" si="320"/>
        <v>-0.55199531063535001</v>
      </c>
      <c r="W941" s="56">
        <f t="shared" si="321"/>
        <v>58413.368000000002</v>
      </c>
      <c r="X941" s="51">
        <f t="shared" si="328"/>
        <v>69213.368000000002</v>
      </c>
      <c r="Y941" s="51">
        <f t="shared" si="329"/>
        <v>213.36800000000201</v>
      </c>
      <c r="Z941" s="52">
        <f t="shared" si="322"/>
        <v>-10.6370307733215</v>
      </c>
      <c r="AA941" s="52">
        <f t="shared" si="323"/>
        <v>-33.119718638121</v>
      </c>
      <c r="AB941" s="48">
        <f t="shared" si="324"/>
        <v>26.763808399718599</v>
      </c>
      <c r="AC941" s="48"/>
      <c r="AD941" s="48"/>
    </row>
    <row r="942" spans="1:30" x14ac:dyDescent="0.3">
      <c r="A942" s="10">
        <v>469829</v>
      </c>
      <c r="B942" s="10">
        <v>3155.6779999999999</v>
      </c>
      <c r="C942" s="10" t="s">
        <v>422</v>
      </c>
      <c r="D942" s="10" t="s">
        <v>1628</v>
      </c>
      <c r="E942" s="10">
        <v>61</v>
      </c>
      <c r="F942" s="12">
        <f t="shared" si="316"/>
        <v>66.5</v>
      </c>
      <c r="H942" s="13">
        <f t="shared" si="313"/>
        <v>39.446963888888902</v>
      </c>
      <c r="I942" s="14">
        <f t="shared" si="314"/>
        <v>52.627041666666699</v>
      </c>
      <c r="J942" s="29">
        <f t="shared" si="312"/>
        <v>0.44696388888890198</v>
      </c>
      <c r="K942" s="25">
        <f t="shared" si="315"/>
        <v>5833312.7631065203</v>
      </c>
      <c r="L942" s="14">
        <f t="shared" si="317"/>
        <v>530266.27771130099</v>
      </c>
      <c r="M942" s="14">
        <f t="shared" si="330"/>
        <v>-2549.15018496941</v>
      </c>
      <c r="N942" s="14">
        <f t="shared" si="331"/>
        <v>789.44959734496604</v>
      </c>
      <c r="O942" s="25">
        <f t="shared" si="318"/>
        <v>163.172502473484</v>
      </c>
      <c r="P942" s="14">
        <f t="shared" si="332"/>
        <v>2668.5946361854399</v>
      </c>
      <c r="Q942" s="25">
        <f t="shared" si="325"/>
        <v>61.810731518328303</v>
      </c>
      <c r="R942" s="14">
        <f t="shared" si="333"/>
        <v>1.3272194796554799</v>
      </c>
      <c r="S942" s="27">
        <f t="shared" si="326"/>
        <v>163.32454000000001</v>
      </c>
      <c r="T942" s="27">
        <f t="shared" si="327"/>
        <v>1.89669666666667</v>
      </c>
      <c r="U942" s="16">
        <f t="shared" si="319"/>
        <v>-0.15203752651601099</v>
      </c>
      <c r="V942" s="16">
        <f t="shared" si="320"/>
        <v>-0.56947718701118999</v>
      </c>
      <c r="W942" s="56">
        <f t="shared" si="321"/>
        <v>58413.447999999997</v>
      </c>
      <c r="X942" s="51">
        <f t="shared" si="328"/>
        <v>69213.448000000004</v>
      </c>
      <c r="Y942" s="51">
        <f t="shared" si="329"/>
        <v>213.44800000000399</v>
      </c>
      <c r="Z942" s="52">
        <f t="shared" si="322"/>
        <v>-9.1222515909606603</v>
      </c>
      <c r="AA942" s="52">
        <f t="shared" si="323"/>
        <v>-34.168631220671401</v>
      </c>
      <c r="AB942" s="48">
        <f t="shared" si="324"/>
        <v>26.685946361854398</v>
      </c>
      <c r="AC942" s="48"/>
      <c r="AD942" s="48"/>
    </row>
    <row r="943" spans="1:30" x14ac:dyDescent="0.3">
      <c r="A943" s="10">
        <v>469847</v>
      </c>
      <c r="B943" s="10">
        <v>3155.7979999999998</v>
      </c>
      <c r="C943" s="10" t="s">
        <v>139</v>
      </c>
      <c r="D943" s="10" t="s">
        <v>1629</v>
      </c>
      <c r="E943" s="10">
        <v>60</v>
      </c>
      <c r="F943" s="12">
        <f t="shared" si="316"/>
        <v>65.5</v>
      </c>
      <c r="H943" s="13">
        <f t="shared" si="313"/>
        <v>39.446925</v>
      </c>
      <c r="I943" s="14">
        <f t="shared" si="314"/>
        <v>52.627108333333297</v>
      </c>
      <c r="J943" s="29">
        <f t="shared" si="312"/>
        <v>0.44692500000000002</v>
      </c>
      <c r="K943" s="25">
        <f t="shared" si="315"/>
        <v>5833320.1654640399</v>
      </c>
      <c r="L943" s="14">
        <f t="shared" si="317"/>
        <v>530263.59836516995</v>
      </c>
      <c r="M943" s="14">
        <f t="shared" si="330"/>
        <v>-2541.7478274498098</v>
      </c>
      <c r="N943" s="14">
        <f t="shared" si="331"/>
        <v>786.77025121392205</v>
      </c>
      <c r="O943" s="25">
        <f t="shared" si="318"/>
        <v>163.18046102052801</v>
      </c>
      <c r="P943" s="14">
        <f t="shared" si="332"/>
        <v>2660.7309985304901</v>
      </c>
      <c r="Q943" s="25">
        <f t="shared" si="325"/>
        <v>60.814022692383404</v>
      </c>
      <c r="R943" s="14">
        <f t="shared" si="333"/>
        <v>1.3096740273047101</v>
      </c>
      <c r="S943" s="27">
        <f t="shared" si="326"/>
        <v>163.32454000000001</v>
      </c>
      <c r="T943" s="27">
        <f t="shared" si="327"/>
        <v>1.89669666666667</v>
      </c>
      <c r="U943" s="16">
        <f t="shared" si="319"/>
        <v>-0.14407897947199899</v>
      </c>
      <c r="V943" s="16">
        <f t="shared" si="320"/>
        <v>-0.58702263936195997</v>
      </c>
      <c r="W943" s="56">
        <f t="shared" si="321"/>
        <v>58413.567999999999</v>
      </c>
      <c r="X943" s="51">
        <f t="shared" si="328"/>
        <v>69213.567999999999</v>
      </c>
      <c r="Y943" s="51">
        <f t="shared" si="329"/>
        <v>213.56799999999899</v>
      </c>
      <c r="Z943" s="52">
        <f t="shared" si="322"/>
        <v>-8.6447387683199395</v>
      </c>
      <c r="AA943" s="52">
        <f t="shared" si="323"/>
        <v>-35.221358361717598</v>
      </c>
      <c r="AB943" s="48">
        <f t="shared" si="324"/>
        <v>26.607309985304902</v>
      </c>
      <c r="AC943" s="48"/>
      <c r="AD943" s="48"/>
    </row>
    <row r="944" spans="1:30" x14ac:dyDescent="0.3">
      <c r="A944" s="10">
        <v>469859</v>
      </c>
      <c r="B944" s="10">
        <v>3155.8780000000002</v>
      </c>
      <c r="C944" s="10" t="s">
        <v>382</v>
      </c>
      <c r="D944" s="10" t="s">
        <v>1630</v>
      </c>
      <c r="E944" s="10">
        <v>60</v>
      </c>
      <c r="F944" s="12">
        <f t="shared" si="316"/>
        <v>65.5</v>
      </c>
      <c r="H944" s="13">
        <f t="shared" si="313"/>
        <v>39.446883333333297</v>
      </c>
      <c r="I944" s="14">
        <f t="shared" si="314"/>
        <v>52.6271722222222</v>
      </c>
      <c r="J944" s="29">
        <f t="shared" si="312"/>
        <v>0.44688333333329699</v>
      </c>
      <c r="K944" s="25">
        <f t="shared" si="315"/>
        <v>5833327.2575454004</v>
      </c>
      <c r="L944" s="14">
        <f t="shared" si="317"/>
        <v>530260.732846634</v>
      </c>
      <c r="M944" s="14">
        <f t="shared" si="330"/>
        <v>-2534.65574608929</v>
      </c>
      <c r="N944" s="14">
        <f t="shared" si="331"/>
        <v>783.90473267796904</v>
      </c>
      <c r="O944" s="25">
        <f t="shared" si="318"/>
        <v>163.19428811376901</v>
      </c>
      <c r="P944" s="14">
        <f t="shared" si="332"/>
        <v>2653.1088144096898</v>
      </c>
      <c r="Q944" s="25">
        <f t="shared" si="325"/>
        <v>60.817203541132798</v>
      </c>
      <c r="R944" s="14">
        <f t="shared" si="333"/>
        <v>1.31350599232071</v>
      </c>
      <c r="S944" s="27">
        <f t="shared" si="326"/>
        <v>163.32454000000001</v>
      </c>
      <c r="T944" s="27">
        <f t="shared" si="327"/>
        <v>1.89669666666667</v>
      </c>
      <c r="U944" s="16">
        <f t="shared" si="319"/>
        <v>-0.130251886231008</v>
      </c>
      <c r="V944" s="16">
        <f t="shared" si="320"/>
        <v>-0.58319067434595995</v>
      </c>
      <c r="W944" s="56">
        <f t="shared" si="321"/>
        <v>58413.648000000001</v>
      </c>
      <c r="X944" s="51">
        <f t="shared" si="328"/>
        <v>69213.648000000001</v>
      </c>
      <c r="Y944" s="51">
        <f t="shared" si="329"/>
        <v>213.64800000000099</v>
      </c>
      <c r="Z944" s="52">
        <f t="shared" si="322"/>
        <v>-7.81511317386048</v>
      </c>
      <c r="AA944" s="52">
        <f t="shared" si="323"/>
        <v>-34.991440460757602</v>
      </c>
      <c r="AB944" s="48">
        <f t="shared" si="324"/>
        <v>26.531088144096898</v>
      </c>
      <c r="AC944" s="48"/>
      <c r="AD944" s="48"/>
    </row>
    <row r="945" spans="1:30" x14ac:dyDescent="0.3">
      <c r="A945" s="10">
        <v>469871</v>
      </c>
      <c r="B945" s="10">
        <v>3155.9580000000001</v>
      </c>
      <c r="C945" s="10" t="s">
        <v>231</v>
      </c>
      <c r="D945" s="10" t="s">
        <v>1631</v>
      </c>
      <c r="E945" s="10">
        <v>60</v>
      </c>
      <c r="F945" s="12">
        <f t="shared" si="316"/>
        <v>65.5</v>
      </c>
      <c r="H945" s="13">
        <f t="shared" si="313"/>
        <v>39.446838888888898</v>
      </c>
      <c r="I945" s="14">
        <f t="shared" si="314"/>
        <v>52.6272555555556</v>
      </c>
      <c r="J945" s="29">
        <f t="shared" si="312"/>
        <v>0.446838888888898</v>
      </c>
      <c r="K945" s="25">
        <f t="shared" si="315"/>
        <v>5833336.5122451698</v>
      </c>
      <c r="L945" s="14">
        <f t="shared" si="317"/>
        <v>530257.665829323</v>
      </c>
      <c r="M945" s="14">
        <f t="shared" si="330"/>
        <v>-2525.4010463198601</v>
      </c>
      <c r="N945" s="14">
        <f t="shared" si="331"/>
        <v>780.83771536697202</v>
      </c>
      <c r="O945" s="25">
        <f t="shared" si="318"/>
        <v>163.19852848246299</v>
      </c>
      <c r="P945" s="14">
        <f t="shared" si="332"/>
        <v>2643.3611146593198</v>
      </c>
      <c r="Q945" s="25">
        <f t="shared" si="325"/>
        <v>60.8212581016125</v>
      </c>
      <c r="R945" s="14">
        <f t="shared" si="333"/>
        <v>1.3184384582605599</v>
      </c>
      <c r="S945" s="27">
        <f t="shared" si="326"/>
        <v>163.32454000000001</v>
      </c>
      <c r="T945" s="27">
        <f t="shared" si="327"/>
        <v>1.89669666666667</v>
      </c>
      <c r="U945" s="16">
        <f t="shared" si="319"/>
        <v>-0.126011517537023</v>
      </c>
      <c r="V945" s="16">
        <f t="shared" si="320"/>
        <v>-0.57825820840610997</v>
      </c>
      <c r="W945" s="56">
        <f t="shared" si="321"/>
        <v>58413.728000000003</v>
      </c>
      <c r="X945" s="51">
        <f t="shared" si="328"/>
        <v>69213.728000000003</v>
      </c>
      <c r="Y945" s="51">
        <f t="shared" si="329"/>
        <v>213.72800000000299</v>
      </c>
      <c r="Z945" s="52">
        <f t="shared" si="322"/>
        <v>-7.5606910522213804</v>
      </c>
      <c r="AA945" s="52">
        <f t="shared" si="323"/>
        <v>-34.695492504366598</v>
      </c>
      <c r="AB945" s="48">
        <f t="shared" si="324"/>
        <v>26.433611146593201</v>
      </c>
      <c r="AC945" s="48"/>
      <c r="AD945" s="48"/>
    </row>
    <row r="946" spans="1:30" x14ac:dyDescent="0.3">
      <c r="A946" s="10">
        <v>469883</v>
      </c>
      <c r="B946" s="10">
        <v>3156.038</v>
      </c>
      <c r="C946" s="10" t="s">
        <v>383</v>
      </c>
      <c r="D946" s="10" t="s">
        <v>1632</v>
      </c>
      <c r="E946" s="10">
        <v>59</v>
      </c>
      <c r="F946" s="12">
        <f t="shared" si="316"/>
        <v>64.5</v>
      </c>
      <c r="H946" s="13">
        <f t="shared" si="313"/>
        <v>39.4467944444444</v>
      </c>
      <c r="I946" s="14">
        <f t="shared" si="314"/>
        <v>52.627319444444403</v>
      </c>
      <c r="J946" s="29">
        <f t="shared" si="312"/>
        <v>0.44679444444439997</v>
      </c>
      <c r="K946" s="25">
        <f t="shared" si="315"/>
        <v>5833343.6031644298</v>
      </c>
      <c r="L946" s="14">
        <f t="shared" si="317"/>
        <v>530254.61223288497</v>
      </c>
      <c r="M946" s="14">
        <f t="shared" si="330"/>
        <v>-2518.31012705992</v>
      </c>
      <c r="N946" s="14">
        <f t="shared" si="331"/>
        <v>777.78411892894599</v>
      </c>
      <c r="O946" s="25">
        <f t="shared" si="318"/>
        <v>163.21641277333899</v>
      </c>
      <c r="P946" s="14">
        <f t="shared" si="332"/>
        <v>2635.68473678295</v>
      </c>
      <c r="Q946" s="25">
        <f t="shared" si="325"/>
        <v>59.8244405902458</v>
      </c>
      <c r="R946" s="14">
        <f t="shared" si="333"/>
        <v>1.3006040890966899</v>
      </c>
      <c r="S946" s="27">
        <f t="shared" si="326"/>
        <v>163.32454000000001</v>
      </c>
      <c r="T946" s="27">
        <f t="shared" si="327"/>
        <v>1.89669666666667</v>
      </c>
      <c r="U946" s="16">
        <f t="shared" si="319"/>
        <v>-0.108127226661026</v>
      </c>
      <c r="V946" s="16">
        <f t="shared" si="320"/>
        <v>-0.59609257756998002</v>
      </c>
      <c r="W946" s="56">
        <f t="shared" si="321"/>
        <v>58413.807999999997</v>
      </c>
      <c r="X946" s="51">
        <f t="shared" si="328"/>
        <v>69213.808000000005</v>
      </c>
      <c r="Y946" s="51">
        <f t="shared" si="329"/>
        <v>213.80800000000499</v>
      </c>
      <c r="Z946" s="52">
        <f t="shared" si="322"/>
        <v>-6.4876335996615602</v>
      </c>
      <c r="AA946" s="52">
        <f t="shared" si="323"/>
        <v>-35.765554654198802</v>
      </c>
      <c r="AB946" s="48">
        <f t="shared" si="324"/>
        <v>26.356847367829499</v>
      </c>
      <c r="AC946" s="48"/>
      <c r="AD946" s="48"/>
    </row>
    <row r="947" spans="1:30" x14ac:dyDescent="0.3">
      <c r="A947" s="10">
        <v>469895</v>
      </c>
      <c r="B947" s="10">
        <v>3156.1179999999999</v>
      </c>
      <c r="C947" s="10" t="s">
        <v>1633</v>
      </c>
      <c r="D947" s="10" t="s">
        <v>1634</v>
      </c>
      <c r="E947" s="10">
        <v>59</v>
      </c>
      <c r="F947" s="12">
        <f t="shared" si="316"/>
        <v>64.5</v>
      </c>
      <c r="H947" s="13">
        <f t="shared" si="313"/>
        <v>39.446752777777803</v>
      </c>
      <c r="I947" s="14">
        <f t="shared" si="314"/>
        <v>52.6273861111111</v>
      </c>
      <c r="J947" s="29">
        <f t="shared" si="312"/>
        <v>0.44675277777780298</v>
      </c>
      <c r="K947" s="25">
        <f t="shared" si="315"/>
        <v>5833351.0043630097</v>
      </c>
      <c r="L947" s="14">
        <f t="shared" si="317"/>
        <v>530251.74482520204</v>
      </c>
      <c r="M947" s="14">
        <f t="shared" si="330"/>
        <v>-2510.9089284799902</v>
      </c>
      <c r="N947" s="14">
        <f t="shared" si="331"/>
        <v>774.91671124601305</v>
      </c>
      <c r="O947" s="25">
        <f t="shared" si="318"/>
        <v>163.22852789730899</v>
      </c>
      <c r="P947" s="14">
        <f t="shared" si="332"/>
        <v>2627.7670285793702</v>
      </c>
      <c r="Q947" s="25">
        <f t="shared" si="325"/>
        <v>59.827713434358003</v>
      </c>
      <c r="R947" s="14">
        <f t="shared" si="333"/>
        <v>1.3045949868637501</v>
      </c>
      <c r="S947" s="27">
        <f t="shared" si="326"/>
        <v>163.32454000000001</v>
      </c>
      <c r="T947" s="27">
        <f t="shared" si="327"/>
        <v>1.89669666666667</v>
      </c>
      <c r="U947" s="16">
        <f t="shared" si="319"/>
        <v>-9.6012102691020104E-2</v>
      </c>
      <c r="V947" s="16">
        <f t="shared" si="320"/>
        <v>-0.59210167980291994</v>
      </c>
      <c r="W947" s="56">
        <f t="shared" si="321"/>
        <v>58413.887999999999</v>
      </c>
      <c r="X947" s="51">
        <f t="shared" si="328"/>
        <v>69213.888000000006</v>
      </c>
      <c r="Y947" s="51">
        <f t="shared" si="329"/>
        <v>213.888000000006</v>
      </c>
      <c r="Z947" s="52">
        <f t="shared" si="322"/>
        <v>-5.7607261614612097</v>
      </c>
      <c r="AA947" s="52">
        <f t="shared" si="323"/>
        <v>-35.526100788175199</v>
      </c>
      <c r="AB947" s="48">
        <f t="shared" si="324"/>
        <v>26.2776702857937</v>
      </c>
      <c r="AC947" s="48"/>
      <c r="AD947" s="48"/>
    </row>
    <row r="948" spans="1:30" s="159" customFormat="1" x14ac:dyDescent="0.3">
      <c r="A948" s="166">
        <v>469901</v>
      </c>
      <c r="B948" s="166">
        <v>3156.1579999999999</v>
      </c>
      <c r="C948" s="166" t="s">
        <v>1633</v>
      </c>
      <c r="D948" s="166" t="s">
        <v>1634</v>
      </c>
      <c r="E948" s="166">
        <v>59</v>
      </c>
      <c r="F948" s="167">
        <f t="shared" si="316"/>
        <v>64.5</v>
      </c>
      <c r="G948" s="166"/>
      <c r="H948" s="168">
        <f t="shared" si="313"/>
        <v>39.446752777777803</v>
      </c>
      <c r="I948" s="168">
        <f t="shared" si="314"/>
        <v>52.6273861111111</v>
      </c>
      <c r="J948" s="169">
        <f t="shared" si="312"/>
        <v>0.44675277777780298</v>
      </c>
      <c r="K948" s="170">
        <f t="shared" si="315"/>
        <v>5833351.0043630097</v>
      </c>
      <c r="L948" s="168">
        <f t="shared" si="317"/>
        <v>530251.74482520204</v>
      </c>
      <c r="M948" s="168">
        <f t="shared" si="330"/>
        <v>-2510.9089284799902</v>
      </c>
      <c r="N948" s="168">
        <f t="shared" si="331"/>
        <v>774.91671124601305</v>
      </c>
      <c r="O948" s="170">
        <f t="shared" si="318"/>
        <v>163.22852789730899</v>
      </c>
      <c r="P948" s="168">
        <f t="shared" si="332"/>
        <v>2627.7670285793702</v>
      </c>
      <c r="Q948" s="170">
        <f t="shared" si="325"/>
        <v>59.827713434358003</v>
      </c>
      <c r="R948" s="168">
        <f t="shared" si="333"/>
        <v>1.3045949868637501</v>
      </c>
      <c r="S948" s="171">
        <f t="shared" si="326"/>
        <v>163.32454000000001</v>
      </c>
      <c r="T948" s="171">
        <f t="shared" si="327"/>
        <v>1.89669666666667</v>
      </c>
      <c r="U948" s="172">
        <f t="shared" si="319"/>
        <v>-9.6012102691020104E-2</v>
      </c>
      <c r="V948" s="172">
        <f t="shared" si="320"/>
        <v>-0.59210167980291994</v>
      </c>
      <c r="W948" s="173">
        <f t="shared" si="321"/>
        <v>58413.928</v>
      </c>
      <c r="X948" s="174">
        <f t="shared" si="328"/>
        <v>69213.928</v>
      </c>
      <c r="Y948" s="174">
        <f t="shared" si="329"/>
        <v>213.928</v>
      </c>
      <c r="Z948" s="175">
        <f t="shared" si="322"/>
        <v>-5.7607261614612097</v>
      </c>
      <c r="AA948" s="175">
        <f t="shared" si="323"/>
        <v>-35.526100788175199</v>
      </c>
      <c r="AB948" s="176">
        <f t="shared" si="324"/>
        <v>26.2776702857937</v>
      </c>
      <c r="AC948" s="176"/>
      <c r="AD948" s="176"/>
    </row>
    <row r="949" spans="1:30" x14ac:dyDescent="0.3">
      <c r="A949" s="10">
        <v>470209</v>
      </c>
      <c r="B949" s="10">
        <v>3158.2179999999998</v>
      </c>
      <c r="C949" s="10" t="s">
        <v>97</v>
      </c>
      <c r="D949" s="10" t="s">
        <v>166</v>
      </c>
      <c r="E949" s="10">
        <v>49</v>
      </c>
      <c r="F949" s="12">
        <f t="shared" si="316"/>
        <v>54.5</v>
      </c>
      <c r="H949" s="13">
        <f t="shared" si="313"/>
        <v>39.445958333333301</v>
      </c>
      <c r="I949" s="14">
        <f t="shared" si="314"/>
        <v>52.6286972222222</v>
      </c>
      <c r="J949" s="29">
        <f t="shared" si="312"/>
        <v>0.44595833333330098</v>
      </c>
      <c r="K949" s="25">
        <f t="shared" si="315"/>
        <v>5833496.5720922304</v>
      </c>
      <c r="L949" s="14">
        <f t="shared" si="317"/>
        <v>530197.04701621796</v>
      </c>
      <c r="M949" s="14">
        <f t="shared" si="330"/>
        <v>-2365.3411992592701</v>
      </c>
      <c r="N949" s="14">
        <f t="shared" si="331"/>
        <v>720.21890226192704</v>
      </c>
      <c r="O949" s="25">
        <f t="shared" si="318"/>
        <v>163.44491695411401</v>
      </c>
      <c r="P949" s="14">
        <f t="shared" si="332"/>
        <v>2472.5602633886701</v>
      </c>
      <c r="Q949" s="25">
        <f t="shared" si="325"/>
        <v>49.8898809930702</v>
      </c>
      <c r="R949" s="14">
        <f t="shared" si="333"/>
        <v>1.1561593302511</v>
      </c>
      <c r="S949" s="27">
        <f t="shared" si="326"/>
        <v>163.32454000000001</v>
      </c>
      <c r="T949" s="27">
        <f t="shared" si="327"/>
        <v>1.89669666666667</v>
      </c>
      <c r="U949" s="16">
        <f t="shared" si="319"/>
        <v>0.120376954113993</v>
      </c>
      <c r="V949" s="16">
        <f t="shared" si="320"/>
        <v>-0.74053733641556996</v>
      </c>
      <c r="W949" s="56">
        <f t="shared" si="321"/>
        <v>58415.987999999998</v>
      </c>
      <c r="X949" s="51">
        <f t="shared" si="328"/>
        <v>69215.987999999998</v>
      </c>
      <c r="Y949" s="51">
        <f t="shared" si="329"/>
        <v>215.98799999999801</v>
      </c>
      <c r="Z949" s="52">
        <f t="shared" si="322"/>
        <v>7.2226172468395804</v>
      </c>
      <c r="AA949" s="52">
        <f t="shared" si="323"/>
        <v>-44.432240184934201</v>
      </c>
      <c r="AB949" s="48">
        <f t="shared" si="324"/>
        <v>24.725602633886702</v>
      </c>
      <c r="AC949" s="48"/>
      <c r="AD949" s="48"/>
    </row>
    <row r="950" spans="1:30" x14ac:dyDescent="0.3">
      <c r="A950" s="10">
        <v>470277</v>
      </c>
      <c r="B950" s="10">
        <v>3158.6779999999999</v>
      </c>
      <c r="C950" s="10" t="s">
        <v>1635</v>
      </c>
      <c r="D950" s="10" t="s">
        <v>1636</v>
      </c>
      <c r="E950" s="10">
        <v>47</v>
      </c>
      <c r="F950" s="12">
        <f t="shared" si="316"/>
        <v>52.5</v>
      </c>
      <c r="H950" s="13">
        <f t="shared" si="313"/>
        <v>39.4457666666667</v>
      </c>
      <c r="I950" s="14">
        <f t="shared" si="314"/>
        <v>52.629013888888899</v>
      </c>
      <c r="J950" s="29">
        <f t="shared" si="312"/>
        <v>0.44576666666670001</v>
      </c>
      <c r="K950" s="25">
        <f t="shared" si="315"/>
        <v>5833531.7305833697</v>
      </c>
      <c r="L950" s="14">
        <f t="shared" si="317"/>
        <v>530183.85092995199</v>
      </c>
      <c r="M950" s="14">
        <f t="shared" si="330"/>
        <v>-2330.1827081199699</v>
      </c>
      <c r="N950" s="14">
        <f t="shared" si="331"/>
        <v>707.02281599596597</v>
      </c>
      <c r="O950" s="25">
        <f t="shared" si="318"/>
        <v>163.50098083137399</v>
      </c>
      <c r="P950" s="14">
        <f t="shared" si="332"/>
        <v>2435.08371838838</v>
      </c>
      <c r="Q950" s="25">
        <f t="shared" si="325"/>
        <v>47.904325000841403</v>
      </c>
      <c r="R950" s="14">
        <f t="shared" si="333"/>
        <v>1.12722724545349</v>
      </c>
      <c r="S950" s="27">
        <f t="shared" si="326"/>
        <v>163.32454000000001</v>
      </c>
      <c r="T950" s="27">
        <f t="shared" si="327"/>
        <v>1.89669666666667</v>
      </c>
      <c r="U950" s="16">
        <f t="shared" si="319"/>
        <v>0.17644083137398101</v>
      </c>
      <c r="V950" s="16">
        <f t="shared" si="320"/>
        <v>-0.76946942121317996</v>
      </c>
      <c r="W950" s="56">
        <f t="shared" si="321"/>
        <v>58416.447999999997</v>
      </c>
      <c r="X950" s="51">
        <f t="shared" si="328"/>
        <v>69216.448000000004</v>
      </c>
      <c r="Y950" s="51">
        <f t="shared" si="329"/>
        <v>216.44800000000399</v>
      </c>
      <c r="Z950" s="52">
        <f t="shared" si="322"/>
        <v>10.586449882438901</v>
      </c>
      <c r="AA950" s="52">
        <f t="shared" si="323"/>
        <v>-46.168165272790802</v>
      </c>
      <c r="AB950" s="48">
        <f t="shared" si="324"/>
        <v>24.350837183883801</v>
      </c>
      <c r="AC950" s="48"/>
      <c r="AD950" s="48"/>
    </row>
    <row r="951" spans="1:30" x14ac:dyDescent="0.3">
      <c r="A951" s="10">
        <v>470289</v>
      </c>
      <c r="B951" s="10">
        <v>3158.7579999999998</v>
      </c>
      <c r="C951" s="10" t="s">
        <v>1637</v>
      </c>
      <c r="D951" s="10" t="s">
        <v>1638</v>
      </c>
      <c r="E951" s="10">
        <v>46</v>
      </c>
      <c r="F951" s="12">
        <f t="shared" si="316"/>
        <v>51.5</v>
      </c>
      <c r="H951" s="13">
        <f t="shared" si="313"/>
        <v>39.445722222222201</v>
      </c>
      <c r="I951" s="14">
        <f t="shared" si="314"/>
        <v>52.629077777777802</v>
      </c>
      <c r="J951" s="29">
        <f t="shared" si="312"/>
        <v>0.44572222222220098</v>
      </c>
      <c r="K951" s="25">
        <f t="shared" si="315"/>
        <v>5833538.8215500899</v>
      </c>
      <c r="L951" s="14">
        <f t="shared" si="317"/>
        <v>530180.79755871999</v>
      </c>
      <c r="M951" s="14">
        <f t="shared" si="330"/>
        <v>-2323.09174139983</v>
      </c>
      <c r="N951" s="14">
        <f t="shared" si="331"/>
        <v>703.969444763963</v>
      </c>
      <c r="O951" s="25">
        <f t="shared" si="318"/>
        <v>163.521350397362</v>
      </c>
      <c r="P951" s="14">
        <f t="shared" si="332"/>
        <v>2427.41183529317</v>
      </c>
      <c r="Q951" s="25">
        <f t="shared" si="325"/>
        <v>46.9072546547294</v>
      </c>
      <c r="R951" s="14">
        <f t="shared" si="333"/>
        <v>1.10725134238621</v>
      </c>
      <c r="S951" s="27">
        <f t="shared" si="326"/>
        <v>163.32454000000001</v>
      </c>
      <c r="T951" s="27">
        <f t="shared" si="327"/>
        <v>1.89669666666667</v>
      </c>
      <c r="U951" s="16">
        <f t="shared" si="319"/>
        <v>0.19681039736198599</v>
      </c>
      <c r="V951" s="16">
        <f t="shared" si="320"/>
        <v>-0.78944532428045999</v>
      </c>
      <c r="W951" s="56">
        <f t="shared" si="321"/>
        <v>58416.527999999998</v>
      </c>
      <c r="X951" s="51">
        <f t="shared" si="328"/>
        <v>69216.528000000006</v>
      </c>
      <c r="Y951" s="51">
        <f t="shared" si="329"/>
        <v>216.52800000000599</v>
      </c>
      <c r="Z951" s="52">
        <f t="shared" si="322"/>
        <v>11.8086238417192</v>
      </c>
      <c r="AA951" s="52">
        <f t="shared" si="323"/>
        <v>-47.366719456827603</v>
      </c>
      <c r="AB951" s="48">
        <f t="shared" si="324"/>
        <v>24.274118352931701</v>
      </c>
      <c r="AC951" s="48"/>
      <c r="AD951" s="48"/>
    </row>
    <row r="952" spans="1:30" x14ac:dyDescent="0.3">
      <c r="A952" s="10">
        <v>470301</v>
      </c>
      <c r="B952" s="10">
        <v>3158.8380000000002</v>
      </c>
      <c r="C952" s="10" t="s">
        <v>1639</v>
      </c>
      <c r="D952" s="10" t="s">
        <v>1640</v>
      </c>
      <c r="E952" s="10">
        <v>46</v>
      </c>
      <c r="F952" s="12">
        <f t="shared" si="316"/>
        <v>51.5</v>
      </c>
      <c r="H952" s="13">
        <f t="shared" si="313"/>
        <v>39.445680555555597</v>
      </c>
      <c r="I952" s="14">
        <f t="shared" si="314"/>
        <v>52.6291444444444</v>
      </c>
      <c r="J952" s="29">
        <f t="shared" ref="J952:J1015" si="334">H952-39</f>
        <v>0.44568055555559699</v>
      </c>
      <c r="K952" s="25">
        <f t="shared" si="315"/>
        <v>5833546.2227934003</v>
      </c>
      <c r="L952" s="14">
        <f t="shared" si="317"/>
        <v>530177.93037326401</v>
      </c>
      <c r="M952" s="14">
        <f t="shared" si="330"/>
        <v>-2315.6904980894101</v>
      </c>
      <c r="N952" s="14">
        <f t="shared" si="331"/>
        <v>701.10225930798299</v>
      </c>
      <c r="O952" s="25">
        <f t="shared" si="318"/>
        <v>163.53550075760899</v>
      </c>
      <c r="P952" s="14">
        <f t="shared" si="332"/>
        <v>2419.4972330937599</v>
      </c>
      <c r="Q952" s="25">
        <f t="shared" si="325"/>
        <v>46.910267307944899</v>
      </c>
      <c r="R952" s="14">
        <f t="shared" si="333"/>
        <v>1.11094516563888</v>
      </c>
      <c r="S952" s="27">
        <f t="shared" si="326"/>
        <v>163.32454000000001</v>
      </c>
      <c r="T952" s="27">
        <f t="shared" si="327"/>
        <v>1.89669666666667</v>
      </c>
      <c r="U952" s="16">
        <f t="shared" si="319"/>
        <v>0.21096075760897301</v>
      </c>
      <c r="V952" s="16">
        <f t="shared" si="320"/>
        <v>-0.78575150102779001</v>
      </c>
      <c r="W952" s="56">
        <f t="shared" si="321"/>
        <v>58416.608</v>
      </c>
      <c r="X952" s="51">
        <f t="shared" si="328"/>
        <v>69216.607999999993</v>
      </c>
      <c r="Y952" s="51">
        <f t="shared" si="329"/>
        <v>216.60799999999301</v>
      </c>
      <c r="Z952" s="52">
        <f t="shared" si="322"/>
        <v>12.6576454565384</v>
      </c>
      <c r="AA952" s="52">
        <f t="shared" si="323"/>
        <v>-47.145090061667403</v>
      </c>
      <c r="AB952" s="48">
        <f t="shared" si="324"/>
        <v>24.194972330937599</v>
      </c>
      <c r="AC952" s="48"/>
      <c r="AD952" s="48"/>
    </row>
    <row r="953" spans="1:30" x14ac:dyDescent="0.3">
      <c r="A953" s="10">
        <v>470313</v>
      </c>
      <c r="B953" s="10">
        <v>3158.9180000000001</v>
      </c>
      <c r="C953" s="10" t="s">
        <v>421</v>
      </c>
      <c r="D953" s="10" t="s">
        <v>1641</v>
      </c>
      <c r="E953" s="10">
        <v>45</v>
      </c>
      <c r="F953" s="12">
        <f t="shared" si="316"/>
        <v>50.5</v>
      </c>
      <c r="H953" s="13">
        <f t="shared" si="313"/>
        <v>39.445641666666702</v>
      </c>
      <c r="I953" s="14">
        <f t="shared" si="314"/>
        <v>52.629208333333303</v>
      </c>
      <c r="J953" s="29">
        <f t="shared" si="334"/>
        <v>0.44564166666670202</v>
      </c>
      <c r="K953" s="25">
        <f t="shared" si="315"/>
        <v>5833553.3160891999</v>
      </c>
      <c r="L953" s="14">
        <f t="shared" si="317"/>
        <v>530175.25319474505</v>
      </c>
      <c r="M953" s="14">
        <f t="shared" si="330"/>
        <v>-2308.59720228984</v>
      </c>
      <c r="N953" s="14">
        <f t="shared" si="331"/>
        <v>698.42508078901994</v>
      </c>
      <c r="O953" s="25">
        <f t="shared" si="318"/>
        <v>163.54754172426399</v>
      </c>
      <c r="P953" s="14">
        <f t="shared" si="332"/>
        <v>2411.9325521033202</v>
      </c>
      <c r="Q953" s="25">
        <f t="shared" si="325"/>
        <v>45.913137569057298</v>
      </c>
      <c r="R953" s="14">
        <f t="shared" si="333"/>
        <v>1.09073858811588</v>
      </c>
      <c r="S953" s="27">
        <f t="shared" si="326"/>
        <v>163.32454000000001</v>
      </c>
      <c r="T953" s="27">
        <f t="shared" si="327"/>
        <v>1.89669666666667</v>
      </c>
      <c r="U953" s="16">
        <f t="shared" si="319"/>
        <v>0.22300172426397999</v>
      </c>
      <c r="V953" s="16">
        <f t="shared" si="320"/>
        <v>-0.80595807855079005</v>
      </c>
      <c r="W953" s="56">
        <f t="shared" si="321"/>
        <v>58416.688000000002</v>
      </c>
      <c r="X953" s="51">
        <f t="shared" si="328"/>
        <v>69216.687999999995</v>
      </c>
      <c r="Y953" s="51">
        <f t="shared" si="329"/>
        <v>216.68799999999499</v>
      </c>
      <c r="Z953" s="52">
        <f t="shared" si="322"/>
        <v>13.3801034558388</v>
      </c>
      <c r="AA953" s="52">
        <f t="shared" si="323"/>
        <v>-48.357484713047398</v>
      </c>
      <c r="AB953" s="48">
        <f t="shared" si="324"/>
        <v>24.1193255210332</v>
      </c>
      <c r="AC953" s="48"/>
      <c r="AD953" s="48"/>
    </row>
    <row r="954" spans="1:30" x14ac:dyDescent="0.3">
      <c r="A954" s="10">
        <v>470325</v>
      </c>
      <c r="B954" s="10">
        <v>3158.998</v>
      </c>
      <c r="C954" s="10" t="s">
        <v>421</v>
      </c>
      <c r="D954" s="10" t="s">
        <v>1641</v>
      </c>
      <c r="E954" s="10">
        <v>45</v>
      </c>
      <c r="F954" s="12">
        <f t="shared" si="316"/>
        <v>50.5</v>
      </c>
      <c r="H954" s="13">
        <f t="shared" si="313"/>
        <v>39.445641666666702</v>
      </c>
      <c r="I954" s="14">
        <f t="shared" si="314"/>
        <v>52.629208333333303</v>
      </c>
      <c r="J954" s="29">
        <f t="shared" si="334"/>
        <v>0.44564166666670202</v>
      </c>
      <c r="K954" s="25">
        <f t="shared" si="315"/>
        <v>5833553.3160891999</v>
      </c>
      <c r="L954" s="14">
        <f t="shared" si="317"/>
        <v>530175.25319474505</v>
      </c>
      <c r="M954" s="14">
        <f t="shared" si="330"/>
        <v>-2308.59720228984</v>
      </c>
      <c r="N954" s="14">
        <f t="shared" si="331"/>
        <v>698.42508078901994</v>
      </c>
      <c r="O954" s="25">
        <f t="shared" si="318"/>
        <v>163.54754172426399</v>
      </c>
      <c r="P954" s="14">
        <f t="shared" si="332"/>
        <v>2411.9325521033202</v>
      </c>
      <c r="Q954" s="25">
        <f t="shared" si="325"/>
        <v>45.913137569057298</v>
      </c>
      <c r="R954" s="14">
        <f t="shared" si="333"/>
        <v>1.09073858811588</v>
      </c>
      <c r="S954" s="27">
        <f t="shared" si="326"/>
        <v>163.32454000000001</v>
      </c>
      <c r="T954" s="27">
        <f t="shared" si="327"/>
        <v>1.89669666666667</v>
      </c>
      <c r="U954" s="16">
        <f t="shared" si="319"/>
        <v>0.22300172426397999</v>
      </c>
      <c r="V954" s="16">
        <f t="shared" si="320"/>
        <v>-0.80595807855079005</v>
      </c>
      <c r="W954" s="56">
        <f t="shared" si="321"/>
        <v>58416.767999999996</v>
      </c>
      <c r="X954" s="51">
        <f t="shared" si="328"/>
        <v>69216.767999999996</v>
      </c>
      <c r="Y954" s="51">
        <f t="shared" si="329"/>
        <v>216.76799999999599</v>
      </c>
      <c r="Z954" s="52">
        <f t="shared" si="322"/>
        <v>13.3801034558388</v>
      </c>
      <c r="AA954" s="52">
        <f t="shared" si="323"/>
        <v>-48.357484713047398</v>
      </c>
      <c r="AB954" s="48">
        <f t="shared" si="324"/>
        <v>24.1193255210332</v>
      </c>
      <c r="AC954" s="48"/>
      <c r="AD954" s="48"/>
    </row>
    <row r="955" spans="1:30" x14ac:dyDescent="0.3">
      <c r="A955" s="10">
        <v>470331</v>
      </c>
      <c r="B955" s="10">
        <v>3159.038</v>
      </c>
      <c r="C955" s="10" t="s">
        <v>421</v>
      </c>
      <c r="D955" s="10" t="s">
        <v>1641</v>
      </c>
      <c r="E955" s="10">
        <v>45</v>
      </c>
      <c r="F955" s="12">
        <f t="shared" si="316"/>
        <v>50.5</v>
      </c>
      <c r="H955" s="13">
        <f t="shared" si="313"/>
        <v>39.445641666666702</v>
      </c>
      <c r="I955" s="14">
        <f t="shared" si="314"/>
        <v>52.629208333333303</v>
      </c>
      <c r="J955" s="29">
        <f t="shared" si="334"/>
        <v>0.44564166666670202</v>
      </c>
      <c r="K955" s="25">
        <f t="shared" si="315"/>
        <v>5833553.3160891999</v>
      </c>
      <c r="L955" s="14">
        <f t="shared" si="317"/>
        <v>530175.25319474505</v>
      </c>
      <c r="M955" s="14">
        <f t="shared" si="330"/>
        <v>-2308.59720228984</v>
      </c>
      <c r="N955" s="14">
        <f t="shared" si="331"/>
        <v>698.42508078901994</v>
      </c>
      <c r="O955" s="25">
        <f t="shared" si="318"/>
        <v>163.54754172426399</v>
      </c>
      <c r="P955" s="14">
        <f t="shared" si="332"/>
        <v>2411.9325521033202</v>
      </c>
      <c r="Q955" s="25">
        <f t="shared" si="325"/>
        <v>45.913137569057298</v>
      </c>
      <c r="R955" s="14">
        <f t="shared" si="333"/>
        <v>1.09073858811588</v>
      </c>
      <c r="S955" s="27">
        <f t="shared" si="326"/>
        <v>163.32454000000001</v>
      </c>
      <c r="T955" s="27">
        <f t="shared" si="327"/>
        <v>1.89669666666667</v>
      </c>
      <c r="U955" s="16">
        <f t="shared" si="319"/>
        <v>0.22300172426397999</v>
      </c>
      <c r="V955" s="16">
        <f t="shared" si="320"/>
        <v>-0.80595807855079005</v>
      </c>
      <c r="W955" s="56">
        <f t="shared" si="321"/>
        <v>58416.807999999997</v>
      </c>
      <c r="X955" s="51">
        <f t="shared" si="328"/>
        <v>69216.808000000005</v>
      </c>
      <c r="Y955" s="51">
        <f t="shared" si="329"/>
        <v>216.80800000000499</v>
      </c>
      <c r="Z955" s="52">
        <f t="shared" si="322"/>
        <v>13.3801034558388</v>
      </c>
      <c r="AA955" s="52">
        <f t="shared" si="323"/>
        <v>-48.357484713047398</v>
      </c>
      <c r="AB955" s="48">
        <f t="shared" si="324"/>
        <v>24.1193255210332</v>
      </c>
      <c r="AC955" s="48"/>
      <c r="AD955" s="48"/>
    </row>
    <row r="956" spans="1:30" x14ac:dyDescent="0.3">
      <c r="A956" s="10">
        <v>470343</v>
      </c>
      <c r="B956" s="10">
        <v>3159.1179999999999</v>
      </c>
      <c r="C956" s="10" t="s">
        <v>167</v>
      </c>
      <c r="D956" s="10" t="s">
        <v>1642</v>
      </c>
      <c r="E956" s="10">
        <v>45</v>
      </c>
      <c r="F956" s="12">
        <f t="shared" si="316"/>
        <v>50.5</v>
      </c>
      <c r="H956" s="13">
        <f t="shared" si="313"/>
        <v>39.445594444444403</v>
      </c>
      <c r="I956" s="14">
        <f t="shared" si="314"/>
        <v>52.629275</v>
      </c>
      <c r="J956" s="29">
        <f t="shared" si="334"/>
        <v>0.44559444444440299</v>
      </c>
      <c r="K956" s="25">
        <f t="shared" si="315"/>
        <v>5833560.7150108097</v>
      </c>
      <c r="L956" s="14">
        <f t="shared" si="317"/>
        <v>530172.00985110004</v>
      </c>
      <c r="M956" s="14">
        <f t="shared" si="330"/>
        <v>-2301.1982806799901</v>
      </c>
      <c r="N956" s="14">
        <f t="shared" si="331"/>
        <v>695.181737144012</v>
      </c>
      <c r="O956" s="25">
        <f t="shared" si="318"/>
        <v>163.57046747324699</v>
      </c>
      <c r="P956" s="14">
        <f t="shared" si="332"/>
        <v>2403.9116403610001</v>
      </c>
      <c r="Q956" s="25">
        <f t="shared" si="325"/>
        <v>45.916171120189098</v>
      </c>
      <c r="R956" s="14">
        <f t="shared" si="333"/>
        <v>1.0944507135964701</v>
      </c>
      <c r="S956" s="27">
        <f t="shared" si="326"/>
        <v>163.32454000000001</v>
      </c>
      <c r="T956" s="27">
        <f t="shared" si="327"/>
        <v>1.89669666666667</v>
      </c>
      <c r="U956" s="16">
        <f t="shared" si="319"/>
        <v>0.245927473246979</v>
      </c>
      <c r="V956" s="16">
        <f t="shared" si="320"/>
        <v>-0.80224595307019997</v>
      </c>
      <c r="W956" s="56">
        <f t="shared" si="321"/>
        <v>58416.887999999999</v>
      </c>
      <c r="X956" s="51">
        <f t="shared" si="328"/>
        <v>69216.888000000006</v>
      </c>
      <c r="Y956" s="51">
        <f t="shared" si="329"/>
        <v>216.888000000006</v>
      </c>
      <c r="Z956" s="52">
        <f t="shared" si="322"/>
        <v>14.755648394818699</v>
      </c>
      <c r="AA956" s="52">
        <f t="shared" si="323"/>
        <v>-48.134757184211999</v>
      </c>
      <c r="AB956" s="48">
        <f t="shared" si="324"/>
        <v>24.039116403609999</v>
      </c>
      <c r="AC956" s="48"/>
      <c r="AD956" s="48"/>
    </row>
    <row r="957" spans="1:30" x14ac:dyDescent="0.3">
      <c r="A957" s="10">
        <v>470355</v>
      </c>
      <c r="B957" s="10">
        <v>3159.1979999999999</v>
      </c>
      <c r="C957" s="10" t="s">
        <v>1643</v>
      </c>
      <c r="D957" s="10" t="s">
        <v>1644</v>
      </c>
      <c r="E957" s="10">
        <v>44</v>
      </c>
      <c r="F957" s="12">
        <f t="shared" si="316"/>
        <v>49.5</v>
      </c>
      <c r="H957" s="13">
        <f t="shared" si="313"/>
        <v>39.445549999999997</v>
      </c>
      <c r="I957" s="14">
        <f t="shared" si="314"/>
        <v>52.629338888888903</v>
      </c>
      <c r="J957" s="29">
        <f t="shared" si="334"/>
        <v>0.445549999999997</v>
      </c>
      <c r="K957" s="25">
        <f t="shared" si="315"/>
        <v>5833567.8059851304</v>
      </c>
      <c r="L957" s="14">
        <f t="shared" si="317"/>
        <v>530168.95651459799</v>
      </c>
      <c r="M957" s="14">
        <f t="shared" si="330"/>
        <v>-2294.1073063593299</v>
      </c>
      <c r="N957" s="14">
        <f t="shared" si="331"/>
        <v>692.12840064195905</v>
      </c>
      <c r="O957" s="25">
        <f t="shared" si="318"/>
        <v>163.591323625109</v>
      </c>
      <c r="P957" s="14">
        <f t="shared" si="332"/>
        <v>2396.2408176279901</v>
      </c>
      <c r="Q957" s="25">
        <f t="shared" si="325"/>
        <v>44.919062812180002</v>
      </c>
      <c r="R957" s="14">
        <f t="shared" si="333"/>
        <v>1.0741088519588999</v>
      </c>
      <c r="S957" s="27">
        <f t="shared" si="326"/>
        <v>163.32454000000001</v>
      </c>
      <c r="T957" s="27">
        <f t="shared" si="327"/>
        <v>1.89669666666667</v>
      </c>
      <c r="U957" s="16">
        <f t="shared" si="319"/>
        <v>0.26678362510898501</v>
      </c>
      <c r="V957" s="16">
        <f t="shared" si="320"/>
        <v>-0.82258781470776998</v>
      </c>
      <c r="W957" s="56">
        <f t="shared" si="321"/>
        <v>58416.968000000001</v>
      </c>
      <c r="X957" s="51">
        <f t="shared" si="328"/>
        <v>69216.967999999993</v>
      </c>
      <c r="Y957" s="51">
        <f t="shared" si="329"/>
        <v>216.967999999993</v>
      </c>
      <c r="Z957" s="52">
        <f t="shared" si="322"/>
        <v>16.0070175065391</v>
      </c>
      <c r="AA957" s="52">
        <f t="shared" si="323"/>
        <v>-49.355268882466198</v>
      </c>
      <c r="AB957" s="48">
        <f t="shared" si="324"/>
        <v>23.962408176279901</v>
      </c>
      <c r="AC957" s="48"/>
      <c r="AD957" s="48"/>
    </row>
    <row r="958" spans="1:30" x14ac:dyDescent="0.3">
      <c r="A958" s="10">
        <v>470395</v>
      </c>
      <c r="B958" s="10">
        <v>3159.4780000000001</v>
      </c>
      <c r="C958" s="10" t="s">
        <v>1645</v>
      </c>
      <c r="D958" s="10" t="s">
        <v>1646</v>
      </c>
      <c r="E958" s="10">
        <v>43</v>
      </c>
      <c r="F958" s="12">
        <f t="shared" si="316"/>
        <v>48.5</v>
      </c>
      <c r="H958" s="13">
        <f t="shared" si="313"/>
        <v>39.445444444444398</v>
      </c>
      <c r="I958" s="14">
        <f t="shared" si="314"/>
        <v>52.629552777777803</v>
      </c>
      <c r="J958" s="29">
        <f t="shared" si="334"/>
        <v>0.44544444444439801</v>
      </c>
      <c r="K958" s="25">
        <f t="shared" si="315"/>
        <v>5833591.5634360705</v>
      </c>
      <c r="L958" s="14">
        <f t="shared" si="317"/>
        <v>530161.66214104998</v>
      </c>
      <c r="M958" s="14">
        <f t="shared" si="330"/>
        <v>-2270.3498554192402</v>
      </c>
      <c r="N958" s="14">
        <f t="shared" si="331"/>
        <v>684.83402709395205</v>
      </c>
      <c r="O958" s="25">
        <f t="shared" si="318"/>
        <v>163.59425645577301</v>
      </c>
      <c r="P958" s="14">
        <f t="shared" si="332"/>
        <v>2371.3890677549898</v>
      </c>
      <c r="Q958" s="25">
        <f t="shared" si="325"/>
        <v>43.928367774602698</v>
      </c>
      <c r="R958" s="14">
        <f t="shared" si="333"/>
        <v>1.0614260128336499</v>
      </c>
      <c r="S958" s="27">
        <f t="shared" si="326"/>
        <v>163.32454000000001</v>
      </c>
      <c r="T958" s="27">
        <f t="shared" si="327"/>
        <v>1.89669666666667</v>
      </c>
      <c r="U958" s="16">
        <f t="shared" si="319"/>
        <v>0.26971645577299302</v>
      </c>
      <c r="V958" s="16">
        <f t="shared" si="320"/>
        <v>-0.83527065383302002</v>
      </c>
      <c r="W958" s="56">
        <f t="shared" si="321"/>
        <v>58417.248</v>
      </c>
      <c r="X958" s="51">
        <f t="shared" si="328"/>
        <v>69217.248000000007</v>
      </c>
      <c r="Y958" s="51">
        <f t="shared" si="329"/>
        <v>217.24800000000701</v>
      </c>
      <c r="Z958" s="52">
        <f t="shared" si="322"/>
        <v>16.182987346379601</v>
      </c>
      <c r="AA958" s="52">
        <f t="shared" si="323"/>
        <v>-50.116239229981197</v>
      </c>
      <c r="AB958" s="48">
        <f t="shared" si="324"/>
        <v>23.713890677549902</v>
      </c>
      <c r="AC958" s="48"/>
      <c r="AD958" s="48"/>
    </row>
    <row r="959" spans="1:30" x14ac:dyDescent="0.3">
      <c r="A959" s="10">
        <v>470407</v>
      </c>
      <c r="B959" s="10">
        <v>3159.558</v>
      </c>
      <c r="C959" s="10" t="s">
        <v>1647</v>
      </c>
      <c r="D959" s="10" t="s">
        <v>1648</v>
      </c>
      <c r="E959" s="10">
        <v>43</v>
      </c>
      <c r="F959" s="12">
        <f t="shared" si="316"/>
        <v>48.5</v>
      </c>
      <c r="H959" s="13">
        <f t="shared" si="313"/>
        <v>39.445402777777801</v>
      </c>
      <c r="I959" s="14">
        <f t="shared" si="314"/>
        <v>52.629616666666699</v>
      </c>
      <c r="J959" s="29">
        <f t="shared" si="334"/>
        <v>0.44540277777780102</v>
      </c>
      <c r="K959" s="25">
        <f t="shared" si="315"/>
        <v>5833598.6555790901</v>
      </c>
      <c r="L959" s="14">
        <f t="shared" si="317"/>
        <v>530158.79692414298</v>
      </c>
      <c r="M959" s="14">
        <f t="shared" si="330"/>
        <v>-2263.2577123995802</v>
      </c>
      <c r="N959" s="14">
        <f t="shared" si="331"/>
        <v>681.96881018695399</v>
      </c>
      <c r="O959" s="25">
        <f t="shared" si="318"/>
        <v>163.61110253657199</v>
      </c>
      <c r="P959" s="14">
        <f t="shared" si="332"/>
        <v>2363.7717594564801</v>
      </c>
      <c r="Q959" s="25">
        <f t="shared" si="325"/>
        <v>43.9312004152249</v>
      </c>
      <c r="R959" s="14">
        <f t="shared" si="333"/>
        <v>1.0649155481725801</v>
      </c>
      <c r="S959" s="27">
        <f t="shared" si="326"/>
        <v>163.32454000000001</v>
      </c>
      <c r="T959" s="27">
        <f t="shared" si="327"/>
        <v>1.89669666666667</v>
      </c>
      <c r="U959" s="16">
        <f t="shared" si="319"/>
        <v>0.286562536571978</v>
      </c>
      <c r="V959" s="16">
        <f t="shared" si="320"/>
        <v>-0.83178111849408998</v>
      </c>
      <c r="W959" s="56">
        <f t="shared" si="321"/>
        <v>58417.328000000001</v>
      </c>
      <c r="X959" s="51">
        <f t="shared" si="328"/>
        <v>69217.327999999994</v>
      </c>
      <c r="Y959" s="51">
        <f t="shared" si="329"/>
        <v>217.32799999999401</v>
      </c>
      <c r="Z959" s="52">
        <f t="shared" si="322"/>
        <v>17.193752194318701</v>
      </c>
      <c r="AA959" s="52">
        <f t="shared" si="323"/>
        <v>-49.906867109645397</v>
      </c>
      <c r="AB959" s="48">
        <f t="shared" si="324"/>
        <v>23.637717594564801</v>
      </c>
      <c r="AC959" s="48"/>
      <c r="AD959" s="48"/>
    </row>
    <row r="960" spans="1:30" x14ac:dyDescent="0.3">
      <c r="A960" s="10">
        <v>470419</v>
      </c>
      <c r="B960" s="10">
        <v>3159.6379999999999</v>
      </c>
      <c r="C960" s="10" t="s">
        <v>1649</v>
      </c>
      <c r="D960" s="10" t="s">
        <v>1650</v>
      </c>
      <c r="E960" s="10">
        <v>42</v>
      </c>
      <c r="F960" s="12">
        <f t="shared" si="316"/>
        <v>47.5</v>
      </c>
      <c r="H960" s="13">
        <f t="shared" si="313"/>
        <v>39.445358333333303</v>
      </c>
      <c r="I960" s="14">
        <f t="shared" si="314"/>
        <v>52.629680555555602</v>
      </c>
      <c r="J960" s="29">
        <f t="shared" si="334"/>
        <v>0.44535833333330299</v>
      </c>
      <c r="K960" s="25">
        <f t="shared" si="315"/>
        <v>5833605.7465619203</v>
      </c>
      <c r="L960" s="14">
        <f t="shared" si="317"/>
        <v>530155.74362975499</v>
      </c>
      <c r="M960" s="14">
        <f t="shared" si="330"/>
        <v>-2256.1667295694301</v>
      </c>
      <c r="N960" s="14">
        <f t="shared" si="331"/>
        <v>678.91551579895895</v>
      </c>
      <c r="O960" s="25">
        <f t="shared" si="318"/>
        <v>163.63244525387299</v>
      </c>
      <c r="P960" s="14">
        <f t="shared" si="332"/>
        <v>2356.10156597898</v>
      </c>
      <c r="Q960" s="25">
        <f t="shared" si="325"/>
        <v>42.934043512933798</v>
      </c>
      <c r="R960" s="14">
        <f t="shared" si="333"/>
        <v>1.0441297130526299</v>
      </c>
      <c r="S960" s="27">
        <f t="shared" si="326"/>
        <v>163.32454000000001</v>
      </c>
      <c r="T960" s="27">
        <f t="shared" si="327"/>
        <v>1.89669666666667</v>
      </c>
      <c r="U960" s="16">
        <f t="shared" si="319"/>
        <v>0.30790525387297402</v>
      </c>
      <c r="V960" s="16">
        <f t="shared" si="320"/>
        <v>-0.85256695361404</v>
      </c>
      <c r="W960" s="56">
        <f t="shared" si="321"/>
        <v>58417.408000000003</v>
      </c>
      <c r="X960" s="51">
        <f t="shared" si="328"/>
        <v>69217.407999999996</v>
      </c>
      <c r="Y960" s="51">
        <f t="shared" si="329"/>
        <v>217.40799999999601</v>
      </c>
      <c r="Z960" s="52">
        <f t="shared" si="322"/>
        <v>18.474315232378402</v>
      </c>
      <c r="AA960" s="52">
        <f t="shared" si="323"/>
        <v>-51.154017216842398</v>
      </c>
      <c r="AB960" s="48">
        <f t="shared" si="324"/>
        <v>23.561015659789799</v>
      </c>
      <c r="AC960" s="48"/>
      <c r="AD960" s="48"/>
    </row>
    <row r="961" spans="1:30" x14ac:dyDescent="0.3">
      <c r="A961" s="10">
        <v>470425</v>
      </c>
      <c r="B961" s="10">
        <v>3159.6779999999999</v>
      </c>
      <c r="C961" s="10" t="s">
        <v>1649</v>
      </c>
      <c r="D961" s="10" t="s">
        <v>1650</v>
      </c>
      <c r="E961" s="10">
        <v>42</v>
      </c>
      <c r="F961" s="12">
        <f t="shared" si="316"/>
        <v>47.5</v>
      </c>
      <c r="H961" s="13">
        <f t="shared" si="313"/>
        <v>39.445358333333303</v>
      </c>
      <c r="I961" s="14">
        <f t="shared" si="314"/>
        <v>52.629680555555602</v>
      </c>
      <c r="J961" s="29">
        <f t="shared" si="334"/>
        <v>0.44535833333330299</v>
      </c>
      <c r="K961" s="25">
        <f t="shared" si="315"/>
        <v>5833605.7465619203</v>
      </c>
      <c r="L961" s="14">
        <f t="shared" si="317"/>
        <v>530155.74362975499</v>
      </c>
      <c r="M961" s="14">
        <f t="shared" si="330"/>
        <v>-2256.1667295694301</v>
      </c>
      <c r="N961" s="14">
        <f t="shared" si="331"/>
        <v>678.91551579895895</v>
      </c>
      <c r="O961" s="25">
        <f t="shared" si="318"/>
        <v>163.63244525387299</v>
      </c>
      <c r="P961" s="14">
        <f t="shared" si="332"/>
        <v>2356.10156597898</v>
      </c>
      <c r="Q961" s="25">
        <f t="shared" si="325"/>
        <v>42.934043512933798</v>
      </c>
      <c r="R961" s="14">
        <f t="shared" si="333"/>
        <v>1.0441297130526299</v>
      </c>
      <c r="S961" s="27">
        <f t="shared" si="326"/>
        <v>163.32454000000001</v>
      </c>
      <c r="T961" s="27">
        <f t="shared" si="327"/>
        <v>1.89669666666667</v>
      </c>
      <c r="U961" s="16">
        <f t="shared" si="319"/>
        <v>0.30790525387297402</v>
      </c>
      <c r="V961" s="16">
        <f t="shared" si="320"/>
        <v>-0.85256695361404</v>
      </c>
      <c r="W961" s="56">
        <f t="shared" si="321"/>
        <v>58417.447999999997</v>
      </c>
      <c r="X961" s="51">
        <f t="shared" si="328"/>
        <v>69217.448000000004</v>
      </c>
      <c r="Y961" s="51">
        <f t="shared" si="329"/>
        <v>217.44800000000399</v>
      </c>
      <c r="Z961" s="52">
        <f t="shared" si="322"/>
        <v>18.474315232378402</v>
      </c>
      <c r="AA961" s="52">
        <f t="shared" si="323"/>
        <v>-51.154017216842398</v>
      </c>
      <c r="AB961" s="48">
        <f t="shared" si="324"/>
        <v>23.561015659789799</v>
      </c>
      <c r="AC961" s="48"/>
      <c r="AD961" s="48"/>
    </row>
    <row r="962" spans="1:30" x14ac:dyDescent="0.3">
      <c r="A962" s="10">
        <v>470437</v>
      </c>
      <c r="B962" s="10">
        <v>3159.7579999999998</v>
      </c>
      <c r="C962" s="10" t="s">
        <v>1651</v>
      </c>
      <c r="D962" s="10" t="s">
        <v>1652</v>
      </c>
      <c r="E962" s="10">
        <v>42</v>
      </c>
      <c r="F962" s="12">
        <f t="shared" si="316"/>
        <v>47.5</v>
      </c>
      <c r="H962" s="13">
        <f t="shared" ref="H962:H1023" si="335">MID(C962,4,2)+MID(C962,7,2)/60+MID(C962,10,5)/3600</f>
        <v>39.445316666666699</v>
      </c>
      <c r="I962" s="14">
        <f t="shared" ref="I962:I1023" si="336">MID(D962,4,2)+MID(D962,7,2)/60+MID(D962,10,5)/3600</f>
        <v>52.629741666666703</v>
      </c>
      <c r="J962" s="29">
        <f t="shared" si="334"/>
        <v>0.445316666666699</v>
      </c>
      <c r="K962" s="25">
        <f t="shared" ref="K962:K1023" si="337">6367558.4968*RADIANS(I962)-SIN(RADIANS(2*I962))*(16002.89+66.9607*(SIN(RADIANS(I962)))^2+0.3515*(SIN(RADIANS(I962)))^4)+(RADIANS(J962))^2*SIN(RADIANS(2*I962))*(1594561.25+5336.535*(SIN(RADIANS(I962)))^2+26.79*(SIN(RADIANS(I962)))^4+0.149*(SIN(RADIANS(I962)))^6)+(RADIANS(J962))^4*SIN(RADIANS(2*I962))*(672483.4-811219.9*(SIN(RADIANS(I962)))^2+5420*(SIN(RADIANS(I962)))^4-10.6*(SIN(RADIANS(I962)))^6)+(RADIANS(J962))^6*SIN(RADIANS(I962*2))*(278194-830174*(SIN(RADIANS(I962)))^2+572434*(SIN(RADIANS(I962)))^4-16010*(SIN(RADIANS(I962)))^6)+(RADIANS(J962))^8*SIN(RADIANS(2*I962))*(109500-574700*(SIN(RADIANS(I962)))^2+863700*(SIN(RADIANS(I962)))^4-398600*(SIN(RADIANS(I962)))^6)</f>
        <v>5833612.5295965597</v>
      </c>
      <c r="L962" s="14">
        <f t="shared" si="317"/>
        <v>530152.88033884496</v>
      </c>
      <c r="M962" s="14">
        <f t="shared" si="330"/>
        <v>-2249.3836949299998</v>
      </c>
      <c r="N962" s="14">
        <f t="shared" si="331"/>
        <v>676.05222488893105</v>
      </c>
      <c r="O962" s="25">
        <f t="shared" si="318"/>
        <v>163.6516504722</v>
      </c>
      <c r="P962" s="14">
        <f t="shared" si="332"/>
        <v>2348.78130480345</v>
      </c>
      <c r="Q962" s="25">
        <f t="shared" si="325"/>
        <v>42.936748283613802</v>
      </c>
      <c r="R962" s="14">
        <f t="shared" si="333"/>
        <v>1.04745022237574</v>
      </c>
      <c r="S962" s="27">
        <f t="shared" si="326"/>
        <v>163.32454000000001</v>
      </c>
      <c r="T962" s="27">
        <f t="shared" si="327"/>
        <v>1.89669666666667</v>
      </c>
      <c r="U962" s="16">
        <f t="shared" si="319"/>
        <v>0.32711047219999001</v>
      </c>
      <c r="V962" s="16">
        <f t="shared" si="320"/>
        <v>-0.84924644429092999</v>
      </c>
      <c r="W962" s="56">
        <f t="shared" si="321"/>
        <v>58417.527999999998</v>
      </c>
      <c r="X962" s="51">
        <f t="shared" si="328"/>
        <v>69217.528000000006</v>
      </c>
      <c r="Y962" s="51">
        <f t="shared" si="329"/>
        <v>217.52800000000599</v>
      </c>
      <c r="Z962" s="52">
        <f t="shared" si="322"/>
        <v>19.626628331999399</v>
      </c>
      <c r="AA962" s="52">
        <f t="shared" si="323"/>
        <v>-50.954786657455799</v>
      </c>
      <c r="AB962" s="48">
        <f t="shared" si="324"/>
        <v>23.4878130480345</v>
      </c>
      <c r="AC962" s="48"/>
      <c r="AD962" s="48"/>
    </row>
    <row r="963" spans="1:30" x14ac:dyDescent="0.3">
      <c r="A963" s="10">
        <v>470449</v>
      </c>
      <c r="B963" s="10">
        <v>3159.8380000000002</v>
      </c>
      <c r="C963" s="10" t="s">
        <v>1651</v>
      </c>
      <c r="D963" s="10" t="s">
        <v>1652</v>
      </c>
      <c r="E963" s="10">
        <v>41</v>
      </c>
      <c r="F963" s="12">
        <f t="shared" ref="F963:F1023" si="338">E963+$AE$16</f>
        <v>46.5</v>
      </c>
      <c r="H963" s="13">
        <f t="shared" si="335"/>
        <v>39.445316666666699</v>
      </c>
      <c r="I963" s="14">
        <f t="shared" si="336"/>
        <v>52.629741666666703</v>
      </c>
      <c r="J963" s="29">
        <f t="shared" si="334"/>
        <v>0.445316666666699</v>
      </c>
      <c r="K963" s="25">
        <f t="shared" si="337"/>
        <v>5833612.5295965597</v>
      </c>
      <c r="L963" s="14">
        <f t="shared" ref="L963:L1023" si="339">500000+RADIANS(J963)*COS(RADIANS(I963))*(6378245+21346.1415*(SIN(RADIANS(I963)))^2+107.159*(SIN(RADIANS(I963)))^4+0.5977*(SIN(RADIANS(I963)))^6)+(RADIANS(J963))^3*COS(RADIANS(I963))*(1070204.16-2136826.66*(SIN(RADIANS(I963)))^2+17.98*(SIN(RADIANS(I963)))^4-11.99*(SIN(RADIANS(I963)))^6)+(RADIANS(J963))^5*COS(RADIANS(I963))*(270806-1523417*(SIN(RADIANS(I963)))^2+1327645*(SIN(RADIANS(I963)))^4-21701*(SIN(RADIANS(I963)))^6)+(RADIANS(J963))^7*COS(RADIANS(I963))*(79690-866190*(SIN(RADIANS(I963)))^2+1730360*(SIN(RADIANS(I963)))^4-945460*(SIN(RADIANS(I963)))^6)</f>
        <v>530152.88033884496</v>
      </c>
      <c r="M963" s="14">
        <f t="shared" si="330"/>
        <v>-2249.3836949299998</v>
      </c>
      <c r="N963" s="14">
        <f t="shared" si="331"/>
        <v>676.05222488893105</v>
      </c>
      <c r="O963" s="25">
        <f t="shared" ref="O963:O1023" si="340">DEGREES(IF(M963-$M$2=0,IF(N963-$N$2=0,99999,IF(M963-$M$2&gt;0,PI()/2,3*PI()/2)),IF(N963-$N$2=0,IF(M963-$M$2&gt;0,0,PI()),IF(M963-$M$2&lt;0,PI()+ATAN((N963-$N$2)/(M963-$M$2)),IF(N963-$N$2&gt;0,ATAN((N963-$N$2)/(M963-$M$2)),2*PI()+ATAN((N963-$N$2)/(M963-$M$2)))))))+$AE$18</f>
        <v>163.6516504722</v>
      </c>
      <c r="P963" s="14">
        <f t="shared" si="332"/>
        <v>2348.78130480345</v>
      </c>
      <c r="Q963" s="25">
        <f t="shared" si="325"/>
        <v>41.936748283613802</v>
      </c>
      <c r="R963" s="14">
        <f t="shared" si="333"/>
        <v>1.02305240643467</v>
      </c>
      <c r="S963" s="27">
        <f t="shared" si="326"/>
        <v>163.32454000000001</v>
      </c>
      <c r="T963" s="27">
        <f t="shared" si="327"/>
        <v>1.89669666666667</v>
      </c>
      <c r="U963" s="16">
        <f t="shared" ref="U963:U1023" si="341">O963-S963</f>
        <v>0.32711047219999001</v>
      </c>
      <c r="V963" s="16">
        <f t="shared" ref="V963:V1023" si="342">R963-T963</f>
        <v>-0.87364426023200004</v>
      </c>
      <c r="W963" s="56">
        <f t="shared" ref="W963:W1023" si="343">B963+$AC$4</f>
        <v>58417.608</v>
      </c>
      <c r="X963" s="51">
        <f t="shared" si="328"/>
        <v>69217.607999999993</v>
      </c>
      <c r="Y963" s="51">
        <f t="shared" si="329"/>
        <v>217.60799999999301</v>
      </c>
      <c r="Z963" s="52">
        <f t="shared" ref="Z963:Z1023" si="344">U963*60</f>
        <v>19.626628331999399</v>
      </c>
      <c r="AA963" s="52">
        <f t="shared" ref="AA963:AA1023" si="345">V963*60</f>
        <v>-52.418655613920002</v>
      </c>
      <c r="AB963" s="48">
        <f t="shared" ref="AB963:AB1023" si="346">P963/100</f>
        <v>23.4878130480345</v>
      </c>
      <c r="AC963" s="48"/>
      <c r="AD963" s="48"/>
    </row>
    <row r="964" spans="1:30" x14ac:dyDescent="0.3">
      <c r="A964" s="10">
        <v>470465</v>
      </c>
      <c r="B964" s="10">
        <v>3159.9580000000001</v>
      </c>
      <c r="C964" s="10" t="s">
        <v>1653</v>
      </c>
      <c r="D964" s="10" t="s">
        <v>1654</v>
      </c>
      <c r="E964" s="10">
        <v>41</v>
      </c>
      <c r="F964" s="12">
        <f t="shared" si="338"/>
        <v>46.5</v>
      </c>
      <c r="H964" s="13">
        <f t="shared" si="335"/>
        <v>39.445250000000001</v>
      </c>
      <c r="I964" s="14">
        <f t="shared" si="336"/>
        <v>52.629872222222197</v>
      </c>
      <c r="J964" s="29">
        <f t="shared" si="334"/>
        <v>0.44525000000000098</v>
      </c>
      <c r="K964" s="25">
        <f t="shared" si="337"/>
        <v>5833627.0299764099</v>
      </c>
      <c r="L964" s="14">
        <f t="shared" si="339"/>
        <v>530148.27656241099</v>
      </c>
      <c r="M964" s="14">
        <f t="shared" si="330"/>
        <v>-2234.88331507984</v>
      </c>
      <c r="N964" s="14">
        <f t="shared" si="331"/>
        <v>671.44844845496095</v>
      </c>
      <c r="O964" s="25">
        <f t="shared" si="340"/>
        <v>163.65742752083901</v>
      </c>
      <c r="P964" s="14">
        <f t="shared" si="332"/>
        <v>2333.5694656373198</v>
      </c>
      <c r="Q964" s="25">
        <f t="shared" ref="Q964:Q1023" si="347">F964-$F$2-6366707.1*(1-COS(P964/6366707.1))</f>
        <v>41.942342004427097</v>
      </c>
      <c r="R964" s="14">
        <f t="shared" si="333"/>
        <v>1.0298594578588101</v>
      </c>
      <c r="S964" s="27">
        <f t="shared" ref="S964:S1027" si="348">$AG$12+$AE$12/60</f>
        <v>163.32454000000001</v>
      </c>
      <c r="T964" s="27">
        <f t="shared" ref="T964:T1027" si="349">$AG$14+$AE$14/60</f>
        <v>1.89669666666667</v>
      </c>
      <c r="U964" s="16">
        <f t="shared" si="341"/>
        <v>0.33288752083899498</v>
      </c>
      <c r="V964" s="16">
        <f t="shared" si="342"/>
        <v>-0.86683720880785997</v>
      </c>
      <c r="W964" s="56">
        <f t="shared" si="343"/>
        <v>58417.728000000003</v>
      </c>
      <c r="X964" s="51">
        <f t="shared" ref="X964:X1023" si="350">W964+10800</f>
        <v>69217.728000000003</v>
      </c>
      <c r="Y964" s="51">
        <f t="shared" ref="Y964:Y1023" si="351">X964-69000</f>
        <v>217.72800000000299</v>
      </c>
      <c r="Z964" s="52">
        <f t="shared" si="344"/>
        <v>19.9732512503397</v>
      </c>
      <c r="AA964" s="52">
        <f t="shared" si="345"/>
        <v>-52.010232528471597</v>
      </c>
      <c r="AB964" s="48">
        <f t="shared" si="346"/>
        <v>23.3356946563732</v>
      </c>
      <c r="AC964" s="48"/>
      <c r="AD964" s="48"/>
    </row>
    <row r="965" spans="1:30" x14ac:dyDescent="0.3">
      <c r="A965" s="10">
        <v>470477</v>
      </c>
      <c r="B965" s="10">
        <v>3160.038</v>
      </c>
      <c r="C965" s="10" t="s">
        <v>1655</v>
      </c>
      <c r="D965" s="10" t="s">
        <v>1656</v>
      </c>
      <c r="E965" s="10">
        <v>40</v>
      </c>
      <c r="F965" s="12">
        <f t="shared" si="338"/>
        <v>45.5</v>
      </c>
      <c r="H965" s="13">
        <f t="shared" si="335"/>
        <v>39.445208333333298</v>
      </c>
      <c r="I965" s="14">
        <f t="shared" si="336"/>
        <v>52.629938888888901</v>
      </c>
      <c r="J965" s="29">
        <f t="shared" si="334"/>
        <v>0.44520833333329801</v>
      </c>
      <c r="K965" s="25">
        <f t="shared" si="337"/>
        <v>5833634.4312394597</v>
      </c>
      <c r="L965" s="14">
        <f t="shared" si="339"/>
        <v>530145.40947609802</v>
      </c>
      <c r="M965" s="14">
        <f t="shared" si="330"/>
        <v>-2227.48205203004</v>
      </c>
      <c r="N965" s="14">
        <f t="shared" si="331"/>
        <v>668.58136214199396</v>
      </c>
      <c r="O965" s="25">
        <f t="shared" si="340"/>
        <v>163.672609428969</v>
      </c>
      <c r="P965" s="14">
        <f t="shared" si="332"/>
        <v>2325.6563224001102</v>
      </c>
      <c r="Q965" s="25">
        <f t="shared" si="347"/>
        <v>40.945237466737098</v>
      </c>
      <c r="R965" s="14">
        <f t="shared" si="333"/>
        <v>1.0087950179617899</v>
      </c>
      <c r="S965" s="27">
        <f t="shared" si="348"/>
        <v>163.32454000000001</v>
      </c>
      <c r="T965" s="27">
        <f t="shared" si="349"/>
        <v>1.89669666666667</v>
      </c>
      <c r="U965" s="16">
        <f t="shared" si="341"/>
        <v>0.34806942896898402</v>
      </c>
      <c r="V965" s="16">
        <f t="shared" si="342"/>
        <v>-0.88790164870487998</v>
      </c>
      <c r="W965" s="56">
        <f t="shared" si="343"/>
        <v>58417.807999999997</v>
      </c>
      <c r="X965" s="51">
        <f t="shared" si="350"/>
        <v>69217.808000000005</v>
      </c>
      <c r="Y965" s="51">
        <f t="shared" si="351"/>
        <v>217.80800000000499</v>
      </c>
      <c r="Z965" s="52">
        <f t="shared" si="344"/>
        <v>20.884165738139</v>
      </c>
      <c r="AA965" s="52">
        <f t="shared" si="345"/>
        <v>-53.274098922292801</v>
      </c>
      <c r="AB965" s="48">
        <f t="shared" si="346"/>
        <v>23.256563224001098</v>
      </c>
      <c r="AC965" s="48"/>
      <c r="AD965" s="48"/>
    </row>
    <row r="966" spans="1:30" x14ac:dyDescent="0.3">
      <c r="A966" s="10">
        <v>470489</v>
      </c>
      <c r="B966" s="10">
        <v>3160.1179999999999</v>
      </c>
      <c r="C966" s="10" t="s">
        <v>1657</v>
      </c>
      <c r="D966" s="10" t="s">
        <v>1658</v>
      </c>
      <c r="E966" s="10">
        <v>40</v>
      </c>
      <c r="F966" s="12">
        <f t="shared" si="338"/>
        <v>45.5</v>
      </c>
      <c r="H966" s="13">
        <f t="shared" si="335"/>
        <v>39.445166666666701</v>
      </c>
      <c r="I966" s="14">
        <f t="shared" si="336"/>
        <v>52.630002777777797</v>
      </c>
      <c r="J966" s="29">
        <f t="shared" si="334"/>
        <v>0.44516666666670102</v>
      </c>
      <c r="K966" s="25">
        <f t="shared" si="337"/>
        <v>5833641.5233923001</v>
      </c>
      <c r="L966" s="14">
        <f t="shared" si="339"/>
        <v>530142.54430705798</v>
      </c>
      <c r="M966" s="14">
        <f t="shared" si="330"/>
        <v>-2220.3898991895799</v>
      </c>
      <c r="N966" s="14">
        <f t="shared" si="331"/>
        <v>665.71619310195103</v>
      </c>
      <c r="O966" s="25">
        <f t="shared" si="340"/>
        <v>163.69004412000299</v>
      </c>
      <c r="P966" s="14">
        <f t="shared" si="332"/>
        <v>2318.0399811438301</v>
      </c>
      <c r="Q966" s="25">
        <f t="shared" si="347"/>
        <v>40.948015039070398</v>
      </c>
      <c r="R966" s="14">
        <f t="shared" si="333"/>
        <v>1.0121786063137399</v>
      </c>
      <c r="S966" s="27">
        <f t="shared" si="348"/>
        <v>163.32454000000001</v>
      </c>
      <c r="T966" s="27">
        <f t="shared" si="349"/>
        <v>1.89669666666667</v>
      </c>
      <c r="U966" s="16">
        <f t="shared" si="341"/>
        <v>0.36550412000298099</v>
      </c>
      <c r="V966" s="16">
        <f t="shared" si="342"/>
        <v>-0.88451806035293001</v>
      </c>
      <c r="W966" s="56">
        <f t="shared" si="343"/>
        <v>58417.887999999999</v>
      </c>
      <c r="X966" s="51">
        <f t="shared" si="350"/>
        <v>69217.888000000006</v>
      </c>
      <c r="Y966" s="51">
        <f t="shared" si="351"/>
        <v>217.888000000006</v>
      </c>
      <c r="Z966" s="52">
        <f t="shared" si="344"/>
        <v>21.930247200178901</v>
      </c>
      <c r="AA966" s="52">
        <f t="shared" si="345"/>
        <v>-53.071083621175802</v>
      </c>
      <c r="AB966" s="48">
        <f t="shared" si="346"/>
        <v>23.180399811438299</v>
      </c>
      <c r="AC966" s="48"/>
      <c r="AD966" s="48"/>
    </row>
    <row r="967" spans="1:30" x14ac:dyDescent="0.3">
      <c r="A967" s="10">
        <v>470501</v>
      </c>
      <c r="B967" s="10">
        <v>3160.1979999999999</v>
      </c>
      <c r="C967" s="10" t="s">
        <v>1657</v>
      </c>
      <c r="D967" s="10" t="s">
        <v>1658</v>
      </c>
      <c r="E967" s="10">
        <v>40</v>
      </c>
      <c r="F967" s="12">
        <f t="shared" si="338"/>
        <v>45.5</v>
      </c>
      <c r="H967" s="13">
        <f t="shared" si="335"/>
        <v>39.445166666666701</v>
      </c>
      <c r="I967" s="14">
        <f t="shared" si="336"/>
        <v>52.630002777777797</v>
      </c>
      <c r="J967" s="29">
        <f t="shared" si="334"/>
        <v>0.44516666666670102</v>
      </c>
      <c r="K967" s="25">
        <f t="shared" si="337"/>
        <v>5833641.5233923001</v>
      </c>
      <c r="L967" s="14">
        <f t="shared" si="339"/>
        <v>530142.54430705798</v>
      </c>
      <c r="M967" s="14">
        <f t="shared" si="330"/>
        <v>-2220.3898991895799</v>
      </c>
      <c r="N967" s="14">
        <f t="shared" si="331"/>
        <v>665.71619310195103</v>
      </c>
      <c r="O967" s="25">
        <f t="shared" si="340"/>
        <v>163.69004412000299</v>
      </c>
      <c r="P967" s="14">
        <f t="shared" si="332"/>
        <v>2318.0399811438301</v>
      </c>
      <c r="Q967" s="25">
        <f t="shared" si="347"/>
        <v>40.948015039070398</v>
      </c>
      <c r="R967" s="14">
        <f t="shared" si="333"/>
        <v>1.0121786063137399</v>
      </c>
      <c r="S967" s="27">
        <f t="shared" si="348"/>
        <v>163.32454000000001</v>
      </c>
      <c r="T967" s="27">
        <f t="shared" si="349"/>
        <v>1.89669666666667</v>
      </c>
      <c r="U967" s="16">
        <f t="shared" si="341"/>
        <v>0.36550412000298099</v>
      </c>
      <c r="V967" s="16">
        <f t="shared" si="342"/>
        <v>-0.88451806035293001</v>
      </c>
      <c r="W967" s="56">
        <f t="shared" si="343"/>
        <v>58417.968000000001</v>
      </c>
      <c r="X967" s="51">
        <f t="shared" si="350"/>
        <v>69217.967999999993</v>
      </c>
      <c r="Y967" s="51">
        <f t="shared" si="351"/>
        <v>217.967999999993</v>
      </c>
      <c r="Z967" s="52">
        <f t="shared" si="344"/>
        <v>21.930247200178901</v>
      </c>
      <c r="AA967" s="52">
        <f t="shared" si="345"/>
        <v>-53.071083621175802</v>
      </c>
      <c r="AB967" s="48">
        <f t="shared" si="346"/>
        <v>23.180399811438299</v>
      </c>
      <c r="AC967" s="48"/>
      <c r="AD967" s="48"/>
    </row>
    <row r="968" spans="1:30" x14ac:dyDescent="0.3">
      <c r="A968" s="10">
        <v>470513</v>
      </c>
      <c r="B968" s="10">
        <v>3160.2779999999998</v>
      </c>
      <c r="C968" s="10" t="s">
        <v>1659</v>
      </c>
      <c r="D968" s="10" t="s">
        <v>1660</v>
      </c>
      <c r="E968" s="10">
        <v>39</v>
      </c>
      <c r="F968" s="12">
        <f t="shared" si="338"/>
        <v>44.5</v>
      </c>
      <c r="H968" s="13">
        <f t="shared" si="335"/>
        <v>39.445119444444401</v>
      </c>
      <c r="I968" s="14">
        <f t="shared" si="336"/>
        <v>52.630069444444402</v>
      </c>
      <c r="J968" s="29">
        <f t="shared" si="334"/>
        <v>0.44511944444440099</v>
      </c>
      <c r="K968" s="25">
        <f t="shared" si="337"/>
        <v>5833648.9223362403</v>
      </c>
      <c r="L968" s="14">
        <f t="shared" si="339"/>
        <v>530139.30106965697</v>
      </c>
      <c r="M968" s="14">
        <f t="shared" si="330"/>
        <v>-2212.9909552494</v>
      </c>
      <c r="N968" s="14">
        <f t="shared" si="331"/>
        <v>662.47295570094104</v>
      </c>
      <c r="O968" s="25">
        <f t="shared" si="340"/>
        <v>163.714393733793</v>
      </c>
      <c r="P968" s="14">
        <f t="shared" si="332"/>
        <v>2310.0215118155902</v>
      </c>
      <c r="Q968" s="25">
        <f t="shared" si="347"/>
        <v>39.950929415885398</v>
      </c>
      <c r="R968" s="14">
        <f t="shared" si="333"/>
        <v>0.99095777066710899</v>
      </c>
      <c r="S968" s="27">
        <f t="shared" si="348"/>
        <v>163.32454000000001</v>
      </c>
      <c r="T968" s="27">
        <f t="shared" si="349"/>
        <v>1.89669666666667</v>
      </c>
      <c r="U968" s="16">
        <f t="shared" si="341"/>
        <v>0.38985373379298899</v>
      </c>
      <c r="V968" s="16">
        <f t="shared" si="342"/>
        <v>-0.90573889599956103</v>
      </c>
      <c r="W968" s="56">
        <f t="shared" si="343"/>
        <v>58418.048000000003</v>
      </c>
      <c r="X968" s="51">
        <f t="shared" si="350"/>
        <v>69218.047999999995</v>
      </c>
      <c r="Y968" s="51">
        <f t="shared" si="351"/>
        <v>218.047999999995</v>
      </c>
      <c r="Z968" s="52">
        <f t="shared" si="344"/>
        <v>23.391224027579302</v>
      </c>
      <c r="AA968" s="52">
        <f t="shared" si="345"/>
        <v>-54.344333759973701</v>
      </c>
      <c r="AB968" s="48">
        <f t="shared" si="346"/>
        <v>23.100215118155901</v>
      </c>
      <c r="AC968" s="48"/>
      <c r="AD968" s="48"/>
    </row>
    <row r="969" spans="1:30" x14ac:dyDescent="0.3">
      <c r="A969" s="10">
        <v>470519</v>
      </c>
      <c r="B969" s="10">
        <v>3160.3180000000002</v>
      </c>
      <c r="C969" s="10" t="s">
        <v>1659</v>
      </c>
      <c r="D969" s="10" t="s">
        <v>1660</v>
      </c>
      <c r="E969" s="10">
        <v>39</v>
      </c>
      <c r="F969" s="12">
        <f t="shared" si="338"/>
        <v>44.5</v>
      </c>
      <c r="H969" s="13">
        <f t="shared" si="335"/>
        <v>39.445119444444401</v>
      </c>
      <c r="I969" s="14">
        <f t="shared" si="336"/>
        <v>52.630069444444402</v>
      </c>
      <c r="J969" s="29">
        <f t="shared" si="334"/>
        <v>0.44511944444440099</v>
      </c>
      <c r="K969" s="25">
        <f t="shared" si="337"/>
        <v>5833648.9223362403</v>
      </c>
      <c r="L969" s="14">
        <f t="shared" si="339"/>
        <v>530139.30106965697</v>
      </c>
      <c r="M969" s="14">
        <f t="shared" si="330"/>
        <v>-2212.9909552494</v>
      </c>
      <c r="N969" s="14">
        <f t="shared" si="331"/>
        <v>662.47295570094104</v>
      </c>
      <c r="O969" s="25">
        <f t="shared" si="340"/>
        <v>163.714393733793</v>
      </c>
      <c r="P969" s="14">
        <f t="shared" si="332"/>
        <v>2310.0215118155902</v>
      </c>
      <c r="Q969" s="25">
        <f t="shared" si="347"/>
        <v>39.950929415885398</v>
      </c>
      <c r="R969" s="14">
        <f t="shared" si="333"/>
        <v>0.99095777066710899</v>
      </c>
      <c r="S969" s="27">
        <f t="shared" si="348"/>
        <v>163.32454000000001</v>
      </c>
      <c r="T969" s="27">
        <f t="shared" si="349"/>
        <v>1.89669666666667</v>
      </c>
      <c r="U969" s="16">
        <f t="shared" si="341"/>
        <v>0.38985373379298899</v>
      </c>
      <c r="V969" s="16">
        <f t="shared" si="342"/>
        <v>-0.90573889599956103</v>
      </c>
      <c r="W969" s="56">
        <f t="shared" si="343"/>
        <v>58418.088000000003</v>
      </c>
      <c r="X969" s="51">
        <f t="shared" si="350"/>
        <v>69218.088000000003</v>
      </c>
      <c r="Y969" s="51">
        <f t="shared" si="351"/>
        <v>218.08800000000301</v>
      </c>
      <c r="Z969" s="52">
        <f t="shared" si="344"/>
        <v>23.391224027579302</v>
      </c>
      <c r="AA969" s="52">
        <f t="shared" si="345"/>
        <v>-54.344333759973701</v>
      </c>
      <c r="AB969" s="48">
        <f t="shared" si="346"/>
        <v>23.100215118155901</v>
      </c>
      <c r="AC969" s="48"/>
      <c r="AD969" s="48"/>
    </row>
    <row r="970" spans="1:30" x14ac:dyDescent="0.3">
      <c r="A970" s="10">
        <v>470531</v>
      </c>
      <c r="B970" s="10">
        <v>3160.3980000000001</v>
      </c>
      <c r="C970" s="10" t="s">
        <v>1661</v>
      </c>
      <c r="D970" s="10" t="s">
        <v>1662</v>
      </c>
      <c r="E970" s="10">
        <v>39</v>
      </c>
      <c r="F970" s="12">
        <f t="shared" si="338"/>
        <v>44.5</v>
      </c>
      <c r="H970" s="13">
        <f t="shared" si="335"/>
        <v>39.445077777777797</v>
      </c>
      <c r="I970" s="14">
        <f t="shared" si="336"/>
        <v>52.630133333333298</v>
      </c>
      <c r="J970" s="29">
        <f t="shared" si="334"/>
        <v>0.445077777777797</v>
      </c>
      <c r="K970" s="25">
        <f t="shared" si="337"/>
        <v>5833656.0144927604</v>
      </c>
      <c r="L970" s="14">
        <f t="shared" si="339"/>
        <v>530136.43591769296</v>
      </c>
      <c r="M970" s="14">
        <f t="shared" si="330"/>
        <v>-2205.8987987292899</v>
      </c>
      <c r="N970" s="14">
        <f t="shared" si="331"/>
        <v>659.60780373693001</v>
      </c>
      <c r="O970" s="25">
        <f t="shared" si="340"/>
        <v>163.73208459971801</v>
      </c>
      <c r="P970" s="14">
        <f t="shared" si="332"/>
        <v>2302.4056907908298</v>
      </c>
      <c r="Q970" s="25">
        <f t="shared" si="347"/>
        <v>39.953688096332797</v>
      </c>
      <c r="R970" s="14">
        <f t="shared" si="333"/>
        <v>0.99430461694566497</v>
      </c>
      <c r="S970" s="27">
        <f t="shared" si="348"/>
        <v>163.32454000000001</v>
      </c>
      <c r="T970" s="27">
        <f t="shared" si="349"/>
        <v>1.89669666666667</v>
      </c>
      <c r="U970" s="16">
        <f t="shared" si="341"/>
        <v>0.407544599717994</v>
      </c>
      <c r="V970" s="16">
        <f t="shared" si="342"/>
        <v>-0.90239204972100495</v>
      </c>
      <c r="W970" s="56">
        <f t="shared" si="343"/>
        <v>58418.167999999998</v>
      </c>
      <c r="X970" s="51">
        <f t="shared" si="350"/>
        <v>69218.168000000005</v>
      </c>
      <c r="Y970" s="51">
        <f t="shared" si="351"/>
        <v>218.16800000000501</v>
      </c>
      <c r="Z970" s="52">
        <f t="shared" si="344"/>
        <v>24.452675983079601</v>
      </c>
      <c r="AA970" s="52">
        <f t="shared" si="345"/>
        <v>-54.143522983260297</v>
      </c>
      <c r="AB970" s="48">
        <f t="shared" si="346"/>
        <v>23.0240569079083</v>
      </c>
      <c r="AC970" s="48"/>
      <c r="AD970" s="48"/>
    </row>
    <row r="971" spans="1:30" x14ac:dyDescent="0.3">
      <c r="A971" s="10">
        <v>470543</v>
      </c>
      <c r="B971" s="10">
        <v>3160.4780000000001</v>
      </c>
      <c r="C971" s="10" t="s">
        <v>1663</v>
      </c>
      <c r="D971" s="10" t="s">
        <v>1664</v>
      </c>
      <c r="E971" s="10">
        <v>39</v>
      </c>
      <c r="F971" s="12">
        <f t="shared" si="338"/>
        <v>44.5</v>
      </c>
      <c r="H971" s="13">
        <f t="shared" si="335"/>
        <v>39.445038888888902</v>
      </c>
      <c r="I971" s="14">
        <f t="shared" si="336"/>
        <v>52.630197222222201</v>
      </c>
      <c r="J971" s="29">
        <f t="shared" si="334"/>
        <v>0.44503888888890197</v>
      </c>
      <c r="K971" s="25">
        <f t="shared" si="337"/>
        <v>5833663.1078120703</v>
      </c>
      <c r="L971" s="14">
        <f t="shared" si="339"/>
        <v>530133.75885733799</v>
      </c>
      <c r="M971" s="14">
        <f t="shared" si="330"/>
        <v>-2198.8054794194099</v>
      </c>
      <c r="N971" s="14">
        <f t="shared" si="331"/>
        <v>656.930743381963</v>
      </c>
      <c r="O971" s="25">
        <f t="shared" si="340"/>
        <v>163.74538488222899</v>
      </c>
      <c r="P971" s="14">
        <f t="shared" si="332"/>
        <v>2294.8428133371599</v>
      </c>
      <c r="Q971" s="25">
        <f t="shared" si="347"/>
        <v>39.956418583501502</v>
      </c>
      <c r="R971" s="14">
        <f t="shared" si="333"/>
        <v>0.997649957961106</v>
      </c>
      <c r="S971" s="27">
        <f t="shared" si="348"/>
        <v>163.32454000000001</v>
      </c>
      <c r="T971" s="27">
        <f t="shared" si="349"/>
        <v>1.89669666666667</v>
      </c>
      <c r="U971" s="16">
        <f t="shared" si="341"/>
        <v>0.42084488222897698</v>
      </c>
      <c r="V971" s="16">
        <f t="shared" si="342"/>
        <v>-0.89904670870556402</v>
      </c>
      <c r="W971" s="56">
        <f t="shared" si="343"/>
        <v>58418.248</v>
      </c>
      <c r="X971" s="51">
        <f t="shared" si="350"/>
        <v>69218.248000000007</v>
      </c>
      <c r="Y971" s="51">
        <f t="shared" si="351"/>
        <v>218.24800000000701</v>
      </c>
      <c r="Z971" s="52">
        <f t="shared" si="344"/>
        <v>25.250692933738598</v>
      </c>
      <c r="AA971" s="52">
        <f t="shared" si="345"/>
        <v>-53.9428025223338</v>
      </c>
      <c r="AB971" s="48">
        <f t="shared" si="346"/>
        <v>22.9484281333716</v>
      </c>
      <c r="AC971" s="48"/>
      <c r="AD971" s="48"/>
    </row>
    <row r="972" spans="1:30" x14ac:dyDescent="0.3">
      <c r="A972" s="10">
        <v>470561</v>
      </c>
      <c r="B972" s="10">
        <v>3160.598</v>
      </c>
      <c r="C972" s="10" t="s">
        <v>1665</v>
      </c>
      <c r="D972" s="10" t="s">
        <v>1666</v>
      </c>
      <c r="E972" s="10">
        <v>38</v>
      </c>
      <c r="F972" s="12">
        <f t="shared" si="338"/>
        <v>43.5</v>
      </c>
      <c r="H972" s="13">
        <f t="shared" si="335"/>
        <v>39.444994444444397</v>
      </c>
      <c r="I972" s="14">
        <f t="shared" si="336"/>
        <v>52.630280555555601</v>
      </c>
      <c r="J972" s="29">
        <f t="shared" si="334"/>
        <v>0.44499444444439701</v>
      </c>
      <c r="K972" s="25">
        <f t="shared" si="337"/>
        <v>5833672.3625947097</v>
      </c>
      <c r="L972" s="14">
        <f t="shared" si="339"/>
        <v>530130.692282259</v>
      </c>
      <c r="M972" s="14">
        <f t="shared" si="330"/>
        <v>-2189.5506967799702</v>
      </c>
      <c r="N972" s="14">
        <f t="shared" si="331"/>
        <v>653.86416830297105</v>
      </c>
      <c r="O972" s="25">
        <f t="shared" si="340"/>
        <v>163.75262943847301</v>
      </c>
      <c r="P972" s="14">
        <f t="shared" si="332"/>
        <v>2285.0975043442199</v>
      </c>
      <c r="Q972" s="25">
        <f t="shared" si="347"/>
        <v>38.959923765224701</v>
      </c>
      <c r="R972" s="14">
        <f t="shared" si="333"/>
        <v>0.97691558422977198</v>
      </c>
      <c r="S972" s="27">
        <f t="shared" si="348"/>
        <v>163.32454000000001</v>
      </c>
      <c r="T972" s="27">
        <f t="shared" si="349"/>
        <v>1.89669666666667</v>
      </c>
      <c r="U972" s="16">
        <f t="shared" si="341"/>
        <v>0.42808943847299502</v>
      </c>
      <c r="V972" s="16">
        <f t="shared" si="342"/>
        <v>-0.91978108243689805</v>
      </c>
      <c r="W972" s="56">
        <f t="shared" si="343"/>
        <v>58418.368000000002</v>
      </c>
      <c r="X972" s="51">
        <f t="shared" si="350"/>
        <v>69218.368000000002</v>
      </c>
      <c r="Y972" s="51">
        <f t="shared" si="351"/>
        <v>218.36800000000201</v>
      </c>
      <c r="Z972" s="52">
        <f t="shared" si="344"/>
        <v>25.685366308379699</v>
      </c>
      <c r="AA972" s="52">
        <f t="shared" si="345"/>
        <v>-55.186864946213902</v>
      </c>
      <c r="AB972" s="48">
        <f t="shared" si="346"/>
        <v>22.850975043442201</v>
      </c>
      <c r="AC972" s="48"/>
      <c r="AD972" s="48"/>
    </row>
    <row r="973" spans="1:30" x14ac:dyDescent="0.3">
      <c r="A973" s="10">
        <v>470733</v>
      </c>
      <c r="B973" s="10">
        <v>3161.7579999999998</v>
      </c>
      <c r="C973" s="10" t="s">
        <v>1667</v>
      </c>
      <c r="D973" s="10" t="s">
        <v>1668</v>
      </c>
      <c r="E973" s="10">
        <v>32</v>
      </c>
      <c r="F973" s="12">
        <f t="shared" si="338"/>
        <v>37.5</v>
      </c>
      <c r="H973" s="13">
        <f t="shared" si="335"/>
        <v>39.444522222222197</v>
      </c>
      <c r="I973" s="14">
        <f t="shared" si="336"/>
        <v>52.631075000000003</v>
      </c>
      <c r="J973" s="29">
        <f t="shared" si="334"/>
        <v>0.44452222222219701</v>
      </c>
      <c r="K973" s="25">
        <f t="shared" si="337"/>
        <v>5833760.5713662999</v>
      </c>
      <c r="L973" s="14">
        <f t="shared" si="339"/>
        <v>530098.17304547504</v>
      </c>
      <c r="M973" s="14">
        <f t="shared" si="330"/>
        <v>-2101.3419251898299</v>
      </c>
      <c r="N973" s="14">
        <f t="shared" si="331"/>
        <v>621.34493151900801</v>
      </c>
      <c r="O973" s="25">
        <f t="shared" si="340"/>
        <v>163.90740014197101</v>
      </c>
      <c r="P973" s="14">
        <f t="shared" si="332"/>
        <v>2191.2798567241198</v>
      </c>
      <c r="Q973" s="25">
        <f t="shared" si="347"/>
        <v>32.992904957683699</v>
      </c>
      <c r="R973" s="14">
        <f t="shared" si="333"/>
        <v>0.86270388162308398</v>
      </c>
      <c r="S973" s="27">
        <f t="shared" si="348"/>
        <v>163.32454000000001</v>
      </c>
      <c r="T973" s="27">
        <f t="shared" si="349"/>
        <v>1.89669666666667</v>
      </c>
      <c r="U973" s="16">
        <f t="shared" si="341"/>
        <v>0.582860141970997</v>
      </c>
      <c r="V973" s="16">
        <f t="shared" si="342"/>
        <v>-1.0339927850435899</v>
      </c>
      <c r="W973" s="56">
        <f t="shared" si="343"/>
        <v>58419.527999999998</v>
      </c>
      <c r="X973" s="51">
        <f t="shared" si="350"/>
        <v>69219.528000000006</v>
      </c>
      <c r="Y973" s="51">
        <f t="shared" si="351"/>
        <v>219.52800000000599</v>
      </c>
      <c r="Z973" s="52">
        <f t="shared" si="344"/>
        <v>34.971608518259799</v>
      </c>
      <c r="AA973" s="52">
        <f t="shared" si="345"/>
        <v>-62.039567102615401</v>
      </c>
      <c r="AB973" s="48">
        <f t="shared" si="346"/>
        <v>21.9127985672412</v>
      </c>
      <c r="AC973" s="48"/>
      <c r="AD973" s="48"/>
    </row>
    <row r="974" spans="1:30" x14ac:dyDescent="0.3">
      <c r="A974" s="10">
        <v>470751</v>
      </c>
      <c r="B974" s="10">
        <v>3161.8780000000002</v>
      </c>
      <c r="C974" s="10" t="s">
        <v>420</v>
      </c>
      <c r="D974" s="10" t="s">
        <v>1669</v>
      </c>
      <c r="E974" s="10">
        <v>32</v>
      </c>
      <c r="F974" s="12">
        <f t="shared" si="338"/>
        <v>37.5</v>
      </c>
      <c r="H974" s="13">
        <f t="shared" si="335"/>
        <v>39.444477777777799</v>
      </c>
      <c r="I974" s="14">
        <f t="shared" si="336"/>
        <v>52.631138888888898</v>
      </c>
      <c r="J974" s="29">
        <f t="shared" si="334"/>
        <v>0.44447777777779901</v>
      </c>
      <c r="K974" s="25">
        <f t="shared" si="337"/>
        <v>5833767.6623881096</v>
      </c>
      <c r="L974" s="14">
        <f t="shared" si="339"/>
        <v>530095.11993702396</v>
      </c>
      <c r="M974" s="14">
        <f t="shared" ref="M974:M1023" si="352">K974-$K$2</f>
        <v>-2094.2509033801002</v>
      </c>
      <c r="N974" s="14">
        <f t="shared" ref="N974:N1023" si="353">L974-$L$2</f>
        <v>618.29182306793496</v>
      </c>
      <c r="O974" s="25">
        <f t="shared" si="340"/>
        <v>163.93146427514</v>
      </c>
      <c r="P974" s="14">
        <f t="shared" ref="P974:P1023" si="354">SQRT((M974-$M$2)^2+(N974-$N$2)^2)</f>
        <v>2183.6143489135202</v>
      </c>
      <c r="Q974" s="25">
        <f t="shared" si="347"/>
        <v>32.9955386415199</v>
      </c>
      <c r="R974" s="14">
        <f t="shared" ref="R974:R1023" si="355">DEGREES(ASIN(Q974/P974))</f>
        <v>0.86580171892289304</v>
      </c>
      <c r="S974" s="27">
        <f t="shared" si="348"/>
        <v>163.32454000000001</v>
      </c>
      <c r="T974" s="27">
        <f t="shared" si="349"/>
        <v>1.89669666666667</v>
      </c>
      <c r="U974" s="16">
        <f t="shared" si="341"/>
        <v>0.60692427513998803</v>
      </c>
      <c r="V974" s="16">
        <f t="shared" si="342"/>
        <v>-1.0308949477437801</v>
      </c>
      <c r="W974" s="56">
        <f t="shared" si="343"/>
        <v>58419.648000000001</v>
      </c>
      <c r="X974" s="51">
        <f t="shared" si="350"/>
        <v>69219.648000000001</v>
      </c>
      <c r="Y974" s="51">
        <f t="shared" si="351"/>
        <v>219.64800000000099</v>
      </c>
      <c r="Z974" s="52">
        <f t="shared" si="344"/>
        <v>36.415456508399302</v>
      </c>
      <c r="AA974" s="52">
        <f t="shared" si="345"/>
        <v>-61.853696864626798</v>
      </c>
      <c r="AB974" s="48">
        <f t="shared" si="346"/>
        <v>21.8361434891352</v>
      </c>
      <c r="AC974" s="48"/>
      <c r="AD974" s="48"/>
    </row>
    <row r="975" spans="1:30" x14ac:dyDescent="0.3">
      <c r="A975" s="10">
        <v>470763</v>
      </c>
      <c r="B975" s="10">
        <v>3161.9580000000001</v>
      </c>
      <c r="C975" s="10" t="s">
        <v>1670</v>
      </c>
      <c r="D975" s="10" t="s">
        <v>1671</v>
      </c>
      <c r="E975" s="10">
        <v>31</v>
      </c>
      <c r="F975" s="12">
        <f t="shared" si="338"/>
        <v>36.5</v>
      </c>
      <c r="H975" s="13">
        <f t="shared" si="335"/>
        <v>39.444433333333301</v>
      </c>
      <c r="I975" s="14">
        <f t="shared" si="336"/>
        <v>52.631205555555603</v>
      </c>
      <c r="J975" s="29">
        <f t="shared" si="334"/>
        <v>0.44443333333330098</v>
      </c>
      <c r="K975" s="25">
        <f t="shared" si="337"/>
        <v>5833775.0625239098</v>
      </c>
      <c r="L975" s="14">
        <f t="shared" si="339"/>
        <v>530092.06493166799</v>
      </c>
      <c r="M975" s="14">
        <f t="shared" si="352"/>
        <v>-2086.8507675798601</v>
      </c>
      <c r="N975" s="14">
        <f t="shared" si="353"/>
        <v>615.23681771196402</v>
      </c>
      <c r="O975" s="25">
        <f t="shared" si="340"/>
        <v>163.953444179054</v>
      </c>
      <c r="P975" s="14">
        <f t="shared" si="354"/>
        <v>2175.6521937150201</v>
      </c>
      <c r="Q975" s="25">
        <f t="shared" si="347"/>
        <v>31.998264474104399</v>
      </c>
      <c r="R975" s="14">
        <f t="shared" si="355"/>
        <v>0.84270436851693198</v>
      </c>
      <c r="S975" s="27">
        <f t="shared" si="348"/>
        <v>163.32454000000001</v>
      </c>
      <c r="T975" s="27">
        <f t="shared" si="349"/>
        <v>1.89669666666667</v>
      </c>
      <c r="U975" s="16">
        <f t="shared" si="341"/>
        <v>0.62890417905398999</v>
      </c>
      <c r="V975" s="16">
        <f t="shared" si="342"/>
        <v>-1.05399229814974</v>
      </c>
      <c r="W975" s="56">
        <f t="shared" si="343"/>
        <v>58419.728000000003</v>
      </c>
      <c r="X975" s="51">
        <f t="shared" si="350"/>
        <v>69219.728000000003</v>
      </c>
      <c r="Y975" s="51">
        <f t="shared" si="351"/>
        <v>219.72800000000299</v>
      </c>
      <c r="Z975" s="52">
        <f t="shared" si="344"/>
        <v>37.7342507432394</v>
      </c>
      <c r="AA975" s="52">
        <f t="shared" si="345"/>
        <v>-63.239537888984401</v>
      </c>
      <c r="AB975" s="48">
        <f t="shared" si="346"/>
        <v>21.7565219371502</v>
      </c>
      <c r="AC975" s="48"/>
      <c r="AD975" s="48"/>
    </row>
    <row r="976" spans="1:30" x14ac:dyDescent="0.3">
      <c r="A976" s="10">
        <v>470775</v>
      </c>
      <c r="B976" s="10">
        <v>3162.038</v>
      </c>
      <c r="C976" s="10" t="s">
        <v>168</v>
      </c>
      <c r="D976" s="10" t="s">
        <v>1672</v>
      </c>
      <c r="E976" s="10">
        <v>31</v>
      </c>
      <c r="F976" s="12">
        <f t="shared" si="338"/>
        <v>36.5</v>
      </c>
      <c r="H976" s="13">
        <f t="shared" si="335"/>
        <v>39.444391666666696</v>
      </c>
      <c r="I976" s="14">
        <f t="shared" si="336"/>
        <v>52.631269444444399</v>
      </c>
      <c r="J976" s="29">
        <f t="shared" si="334"/>
        <v>0.44439166666669599</v>
      </c>
      <c r="K976" s="25">
        <f t="shared" si="337"/>
        <v>5833782.1547089899</v>
      </c>
      <c r="L976" s="14">
        <f t="shared" si="339"/>
        <v>530089.19991969899</v>
      </c>
      <c r="M976" s="14">
        <f t="shared" si="352"/>
        <v>-2079.7585824998</v>
      </c>
      <c r="N976" s="14">
        <f t="shared" si="353"/>
        <v>612.37180574296497</v>
      </c>
      <c r="O976" s="25">
        <f t="shared" si="340"/>
        <v>163.973067265823</v>
      </c>
      <c r="P976" s="14">
        <f t="shared" si="354"/>
        <v>2168.0394345930299</v>
      </c>
      <c r="Q976" s="25">
        <f t="shared" si="347"/>
        <v>32.000861380011401</v>
      </c>
      <c r="R976" s="14">
        <f t="shared" si="355"/>
        <v>0.84573225550876796</v>
      </c>
      <c r="S976" s="27">
        <f t="shared" si="348"/>
        <v>163.32454000000001</v>
      </c>
      <c r="T976" s="27">
        <f t="shared" si="349"/>
        <v>1.89669666666667</v>
      </c>
      <c r="U976" s="16">
        <f t="shared" si="341"/>
        <v>0.64852726582299203</v>
      </c>
      <c r="V976" s="16">
        <f t="shared" si="342"/>
        <v>-1.0509644111579</v>
      </c>
      <c r="W976" s="56">
        <f t="shared" si="343"/>
        <v>58419.807999999997</v>
      </c>
      <c r="X976" s="51">
        <f t="shared" si="350"/>
        <v>69219.808000000005</v>
      </c>
      <c r="Y976" s="51">
        <f t="shared" si="351"/>
        <v>219.80800000000499</v>
      </c>
      <c r="Z976" s="52">
        <f t="shared" si="344"/>
        <v>38.911635949379502</v>
      </c>
      <c r="AA976" s="52">
        <f t="shared" si="345"/>
        <v>-63.057864669474</v>
      </c>
      <c r="AB976" s="48">
        <f t="shared" si="346"/>
        <v>21.680394345930299</v>
      </c>
      <c r="AC976" s="48"/>
      <c r="AD976" s="48"/>
    </row>
    <row r="977" spans="1:30" x14ac:dyDescent="0.3">
      <c r="A977" s="10">
        <v>470787</v>
      </c>
      <c r="B977" s="10">
        <v>3162.1179999999999</v>
      </c>
      <c r="C977" s="10" t="s">
        <v>98</v>
      </c>
      <c r="D977" s="10" t="s">
        <v>1673</v>
      </c>
      <c r="E977" s="10">
        <v>31</v>
      </c>
      <c r="F977" s="12">
        <f t="shared" si="338"/>
        <v>36.5</v>
      </c>
      <c r="H977" s="13">
        <f t="shared" si="335"/>
        <v>39.444375000000001</v>
      </c>
      <c r="I977" s="14">
        <f t="shared" si="336"/>
        <v>52.631336111111104</v>
      </c>
      <c r="J977" s="29">
        <f t="shared" si="334"/>
        <v>0.44437500000000102</v>
      </c>
      <c r="K977" s="25">
        <f t="shared" si="337"/>
        <v>5833789.5664414298</v>
      </c>
      <c r="L977" s="14">
        <f t="shared" si="339"/>
        <v>530088.025717663</v>
      </c>
      <c r="M977" s="14">
        <f t="shared" si="352"/>
        <v>-2072.3468500599201</v>
      </c>
      <c r="N977" s="14">
        <f t="shared" si="353"/>
        <v>611.19760370696804</v>
      </c>
      <c r="O977" s="25">
        <f t="shared" si="340"/>
        <v>163.94742162958701</v>
      </c>
      <c r="P977" s="14">
        <f t="shared" si="354"/>
        <v>2160.5980601977799</v>
      </c>
      <c r="Q977" s="25">
        <f t="shared" si="347"/>
        <v>32.003391024527602</v>
      </c>
      <c r="R977" s="14">
        <f t="shared" si="355"/>
        <v>0.84871236726712596</v>
      </c>
      <c r="S977" s="27">
        <f t="shared" si="348"/>
        <v>163.32454000000001</v>
      </c>
      <c r="T977" s="27">
        <f t="shared" si="349"/>
        <v>1.89669666666667</v>
      </c>
      <c r="U977" s="16">
        <f t="shared" si="341"/>
        <v>0.622881629586999</v>
      </c>
      <c r="V977" s="16">
        <f t="shared" si="342"/>
        <v>-1.0479842993995401</v>
      </c>
      <c r="W977" s="56">
        <f t="shared" si="343"/>
        <v>58419.887999999999</v>
      </c>
      <c r="X977" s="51">
        <f t="shared" si="350"/>
        <v>69219.888000000006</v>
      </c>
      <c r="Y977" s="51">
        <f t="shared" si="351"/>
        <v>219.888000000006</v>
      </c>
      <c r="Z977" s="52">
        <f t="shared" si="344"/>
        <v>37.372897775219897</v>
      </c>
      <c r="AA977" s="52">
        <f t="shared" si="345"/>
        <v>-62.8790579639724</v>
      </c>
      <c r="AB977" s="48">
        <f t="shared" si="346"/>
        <v>21.605980601977802</v>
      </c>
      <c r="AC977" s="48"/>
      <c r="AD977" s="48"/>
    </row>
    <row r="978" spans="1:30" x14ac:dyDescent="0.3">
      <c r="A978" s="10">
        <v>470799</v>
      </c>
      <c r="B978" s="10">
        <v>3162.1979999999999</v>
      </c>
      <c r="C978" s="10" t="s">
        <v>98</v>
      </c>
      <c r="D978" s="10" t="s">
        <v>1673</v>
      </c>
      <c r="E978" s="10">
        <v>30</v>
      </c>
      <c r="F978" s="12">
        <f t="shared" si="338"/>
        <v>35.5</v>
      </c>
      <c r="H978" s="13">
        <f t="shared" si="335"/>
        <v>39.444375000000001</v>
      </c>
      <c r="I978" s="14">
        <f t="shared" si="336"/>
        <v>52.631336111111104</v>
      </c>
      <c r="J978" s="29">
        <f t="shared" si="334"/>
        <v>0.44437500000000102</v>
      </c>
      <c r="K978" s="25">
        <f t="shared" si="337"/>
        <v>5833789.5664414298</v>
      </c>
      <c r="L978" s="14">
        <f t="shared" si="339"/>
        <v>530088.025717663</v>
      </c>
      <c r="M978" s="14">
        <f t="shared" si="352"/>
        <v>-2072.3468500599201</v>
      </c>
      <c r="N978" s="14">
        <f t="shared" si="353"/>
        <v>611.19760370696804</v>
      </c>
      <c r="O978" s="25">
        <f t="shared" si="340"/>
        <v>163.94742162958701</v>
      </c>
      <c r="P978" s="14">
        <f t="shared" si="354"/>
        <v>2160.5980601977799</v>
      </c>
      <c r="Q978" s="25">
        <f t="shared" si="347"/>
        <v>31.003391024527598</v>
      </c>
      <c r="R978" s="14">
        <f t="shared" si="355"/>
        <v>0.822191066225197</v>
      </c>
      <c r="S978" s="27">
        <f t="shared" si="348"/>
        <v>163.32454000000001</v>
      </c>
      <c r="T978" s="27">
        <f t="shared" si="349"/>
        <v>1.89669666666667</v>
      </c>
      <c r="U978" s="16">
        <f t="shared" si="341"/>
        <v>0.622881629586999</v>
      </c>
      <c r="V978" s="16">
        <f t="shared" si="342"/>
        <v>-1.0745056004414699</v>
      </c>
      <c r="W978" s="56">
        <f t="shared" si="343"/>
        <v>58419.968000000001</v>
      </c>
      <c r="X978" s="51">
        <f t="shared" si="350"/>
        <v>69219.967999999993</v>
      </c>
      <c r="Y978" s="51">
        <f t="shared" si="351"/>
        <v>219.967999999993</v>
      </c>
      <c r="Z978" s="52">
        <f t="shared" si="344"/>
        <v>37.372897775219897</v>
      </c>
      <c r="AA978" s="52">
        <f t="shared" si="345"/>
        <v>-64.470336026488198</v>
      </c>
      <c r="AB978" s="48">
        <f t="shared" si="346"/>
        <v>21.605980601977802</v>
      </c>
      <c r="AC978" s="48"/>
      <c r="AD978" s="48"/>
    </row>
    <row r="979" spans="1:30" x14ac:dyDescent="0.3">
      <c r="A979" s="10">
        <v>470805</v>
      </c>
      <c r="B979" s="10">
        <v>3162.2379999999998</v>
      </c>
      <c r="C979" s="10" t="s">
        <v>98</v>
      </c>
      <c r="D979" s="10" t="s">
        <v>1673</v>
      </c>
      <c r="E979" s="10">
        <v>30</v>
      </c>
      <c r="F979" s="12">
        <f t="shared" si="338"/>
        <v>35.5</v>
      </c>
      <c r="H979" s="13">
        <f t="shared" si="335"/>
        <v>39.444375000000001</v>
      </c>
      <c r="I979" s="14">
        <f t="shared" si="336"/>
        <v>52.631336111111104</v>
      </c>
      <c r="J979" s="29">
        <f t="shared" si="334"/>
        <v>0.44437500000000102</v>
      </c>
      <c r="K979" s="25">
        <f t="shared" si="337"/>
        <v>5833789.5664414298</v>
      </c>
      <c r="L979" s="14">
        <f t="shared" si="339"/>
        <v>530088.025717663</v>
      </c>
      <c r="M979" s="14">
        <f t="shared" si="352"/>
        <v>-2072.3468500599201</v>
      </c>
      <c r="N979" s="14">
        <f t="shared" si="353"/>
        <v>611.19760370696804</v>
      </c>
      <c r="O979" s="25">
        <f t="shared" si="340"/>
        <v>163.94742162958701</v>
      </c>
      <c r="P979" s="14">
        <f t="shared" si="354"/>
        <v>2160.5980601977799</v>
      </c>
      <c r="Q979" s="25">
        <f t="shared" si="347"/>
        <v>31.003391024527598</v>
      </c>
      <c r="R979" s="14">
        <f t="shared" si="355"/>
        <v>0.822191066225197</v>
      </c>
      <c r="S979" s="27">
        <f t="shared" si="348"/>
        <v>163.32454000000001</v>
      </c>
      <c r="T979" s="27">
        <f t="shared" si="349"/>
        <v>1.89669666666667</v>
      </c>
      <c r="U979" s="16">
        <f t="shared" si="341"/>
        <v>0.622881629586999</v>
      </c>
      <c r="V979" s="16">
        <f t="shared" si="342"/>
        <v>-1.0745056004414699</v>
      </c>
      <c r="W979" s="56">
        <f t="shared" si="343"/>
        <v>58420.008000000002</v>
      </c>
      <c r="X979" s="51">
        <f t="shared" si="350"/>
        <v>69220.008000000002</v>
      </c>
      <c r="Y979" s="51">
        <f t="shared" si="351"/>
        <v>220.008000000002</v>
      </c>
      <c r="Z979" s="52">
        <f t="shared" si="344"/>
        <v>37.372897775219897</v>
      </c>
      <c r="AA979" s="52">
        <f t="shared" si="345"/>
        <v>-64.470336026488198</v>
      </c>
      <c r="AB979" s="48">
        <f t="shared" si="346"/>
        <v>21.605980601977802</v>
      </c>
      <c r="AC979" s="48"/>
      <c r="AD979" s="48"/>
    </row>
    <row r="980" spans="1:30" x14ac:dyDescent="0.3">
      <c r="A980" s="10">
        <v>470869</v>
      </c>
      <c r="B980" s="10">
        <v>3162.6779999999999</v>
      </c>
      <c r="C980" s="10" t="s">
        <v>419</v>
      </c>
      <c r="D980" s="10" t="s">
        <v>1674</v>
      </c>
      <c r="E980" s="10">
        <v>28</v>
      </c>
      <c r="F980" s="12">
        <f t="shared" si="338"/>
        <v>33.5</v>
      </c>
      <c r="H980" s="13">
        <f t="shared" si="335"/>
        <v>39.444155555555596</v>
      </c>
      <c r="I980" s="14">
        <f t="shared" si="336"/>
        <v>52.631677777777803</v>
      </c>
      <c r="J980" s="29">
        <f t="shared" si="334"/>
        <v>0.44415555555559599</v>
      </c>
      <c r="K980" s="25">
        <f t="shared" si="337"/>
        <v>5833827.4956578501</v>
      </c>
      <c r="L980" s="14">
        <f t="shared" si="339"/>
        <v>530072.9332656</v>
      </c>
      <c r="M980" s="14">
        <f t="shared" si="352"/>
        <v>-2034.4176336396399</v>
      </c>
      <c r="N980" s="14">
        <f t="shared" si="353"/>
        <v>596.105151643976</v>
      </c>
      <c r="O980" s="25">
        <f t="shared" si="340"/>
        <v>164.048676406878</v>
      </c>
      <c r="P980" s="14">
        <f t="shared" si="354"/>
        <v>2119.9519947112999</v>
      </c>
      <c r="Q980" s="25">
        <f t="shared" si="347"/>
        <v>29.017054878768899</v>
      </c>
      <c r="R980" s="14">
        <f t="shared" si="355"/>
        <v>0.78426620053651896</v>
      </c>
      <c r="S980" s="27">
        <f t="shared" si="348"/>
        <v>163.32454000000001</v>
      </c>
      <c r="T980" s="27">
        <f t="shared" si="349"/>
        <v>1.89669666666667</v>
      </c>
      <c r="U980" s="16">
        <f t="shared" si="341"/>
        <v>0.72413640687798897</v>
      </c>
      <c r="V980" s="16">
        <f t="shared" si="342"/>
        <v>-1.1124304661301501</v>
      </c>
      <c r="W980" s="56">
        <f t="shared" si="343"/>
        <v>58420.447999999997</v>
      </c>
      <c r="X980" s="51">
        <f t="shared" si="350"/>
        <v>69220.448000000004</v>
      </c>
      <c r="Y980" s="51">
        <f t="shared" si="351"/>
        <v>220.44800000000399</v>
      </c>
      <c r="Z980" s="52">
        <f t="shared" si="344"/>
        <v>43.448184412679304</v>
      </c>
      <c r="AA980" s="52">
        <f t="shared" si="345"/>
        <v>-66.745827967809007</v>
      </c>
      <c r="AB980" s="48">
        <f t="shared" si="346"/>
        <v>21.199519947113</v>
      </c>
      <c r="AC980" s="48"/>
      <c r="AD980" s="48"/>
    </row>
    <row r="981" spans="1:30" x14ac:dyDescent="0.3">
      <c r="A981" s="10">
        <v>470881</v>
      </c>
      <c r="B981" s="10">
        <v>3162.7579999999998</v>
      </c>
      <c r="C981" s="10" t="s">
        <v>99</v>
      </c>
      <c r="D981" s="10" t="s">
        <v>1675</v>
      </c>
      <c r="E981" s="10">
        <v>28</v>
      </c>
      <c r="F981" s="12">
        <f t="shared" si="338"/>
        <v>33.5</v>
      </c>
      <c r="H981" s="13">
        <f t="shared" si="335"/>
        <v>39.4441138888889</v>
      </c>
      <c r="I981" s="14">
        <f t="shared" si="336"/>
        <v>52.631744444444401</v>
      </c>
      <c r="J981" s="29">
        <f t="shared" si="334"/>
        <v>0.44411388888890002</v>
      </c>
      <c r="K981" s="25">
        <f t="shared" si="337"/>
        <v>5833834.8969665598</v>
      </c>
      <c r="L981" s="14">
        <f t="shared" si="339"/>
        <v>530070.06640681904</v>
      </c>
      <c r="M981" s="14">
        <f t="shared" si="352"/>
        <v>-2027.0163249298901</v>
      </c>
      <c r="N981" s="14">
        <f t="shared" si="353"/>
        <v>593.23829286300997</v>
      </c>
      <c r="O981" s="25">
        <f t="shared" si="340"/>
        <v>164.06685304557601</v>
      </c>
      <c r="P981" s="14">
        <f t="shared" si="354"/>
        <v>2112.0432887730499</v>
      </c>
      <c r="Q981" s="25">
        <f t="shared" si="347"/>
        <v>29.019683365162901</v>
      </c>
      <c r="R981" s="14">
        <f t="shared" si="355"/>
        <v>0.78727444178128303</v>
      </c>
      <c r="S981" s="27">
        <f t="shared" si="348"/>
        <v>163.32454000000001</v>
      </c>
      <c r="T981" s="27">
        <f t="shared" si="349"/>
        <v>1.89669666666667</v>
      </c>
      <c r="U981" s="16">
        <f t="shared" si="341"/>
        <v>0.74231304557599698</v>
      </c>
      <c r="V981" s="16">
        <f t="shared" si="342"/>
        <v>-1.10942222488539</v>
      </c>
      <c r="W981" s="56">
        <f t="shared" si="343"/>
        <v>58420.527999999998</v>
      </c>
      <c r="X981" s="51">
        <f t="shared" si="350"/>
        <v>69220.528000000006</v>
      </c>
      <c r="Y981" s="51">
        <f t="shared" si="351"/>
        <v>220.52800000000599</v>
      </c>
      <c r="Z981" s="52">
        <f t="shared" si="344"/>
        <v>44.538782734559803</v>
      </c>
      <c r="AA981" s="52">
        <f t="shared" si="345"/>
        <v>-66.565333493123404</v>
      </c>
      <c r="AB981" s="48">
        <f t="shared" si="346"/>
        <v>21.120432887730502</v>
      </c>
      <c r="AC981" s="48"/>
      <c r="AD981" s="48"/>
    </row>
    <row r="982" spans="1:30" x14ac:dyDescent="0.3">
      <c r="A982" s="10">
        <v>470893</v>
      </c>
      <c r="B982" s="10">
        <v>3162.8380000000002</v>
      </c>
      <c r="C982" s="10" t="s">
        <v>138</v>
      </c>
      <c r="D982" s="10" t="s">
        <v>1676</v>
      </c>
      <c r="E982" s="10">
        <v>28</v>
      </c>
      <c r="F982" s="12">
        <f t="shared" si="338"/>
        <v>33.5</v>
      </c>
      <c r="H982" s="13">
        <f t="shared" si="335"/>
        <v>39.444091666666701</v>
      </c>
      <c r="I982" s="14">
        <f t="shared" si="336"/>
        <v>52.631805555555601</v>
      </c>
      <c r="J982" s="29">
        <f t="shared" si="334"/>
        <v>0.44409166666670102</v>
      </c>
      <c r="K982" s="25">
        <f t="shared" si="337"/>
        <v>5833841.6881627897</v>
      </c>
      <c r="L982" s="14">
        <f t="shared" si="339"/>
        <v>530068.51990058401</v>
      </c>
      <c r="M982" s="14">
        <f t="shared" si="352"/>
        <v>-2020.2251287000199</v>
      </c>
      <c r="N982" s="14">
        <f t="shared" si="353"/>
        <v>591.69178662798299</v>
      </c>
      <c r="O982" s="25">
        <f t="shared" si="340"/>
        <v>164.055332089801</v>
      </c>
      <c r="P982" s="14">
        <f t="shared" si="354"/>
        <v>2105.0911479064298</v>
      </c>
      <c r="Q982" s="25">
        <f t="shared" si="347"/>
        <v>29.021985820031102</v>
      </c>
      <c r="R982" s="14">
        <f t="shared" si="355"/>
        <v>0.78993728253183904</v>
      </c>
      <c r="S982" s="27">
        <f t="shared" si="348"/>
        <v>163.32454000000001</v>
      </c>
      <c r="T982" s="27">
        <f t="shared" si="349"/>
        <v>1.89669666666667</v>
      </c>
      <c r="U982" s="16">
        <f t="shared" si="341"/>
        <v>0.73079208980098498</v>
      </c>
      <c r="V982" s="16">
        <f t="shared" si="342"/>
        <v>-1.10675938413483</v>
      </c>
      <c r="W982" s="56">
        <f t="shared" si="343"/>
        <v>58420.608</v>
      </c>
      <c r="X982" s="51">
        <f t="shared" si="350"/>
        <v>69220.607999999993</v>
      </c>
      <c r="Y982" s="51">
        <f t="shared" si="351"/>
        <v>220.60799999999301</v>
      </c>
      <c r="Z982" s="52">
        <f t="shared" si="344"/>
        <v>43.847525388059097</v>
      </c>
      <c r="AA982" s="52">
        <f t="shared" si="345"/>
        <v>-66.405563048089803</v>
      </c>
      <c r="AB982" s="48">
        <f t="shared" si="346"/>
        <v>21.0509114790643</v>
      </c>
      <c r="AC982" s="48"/>
      <c r="AD982" s="48"/>
    </row>
    <row r="983" spans="1:30" x14ac:dyDescent="0.3">
      <c r="A983" s="10">
        <v>470899</v>
      </c>
      <c r="B983" s="10">
        <v>3162.8780000000002</v>
      </c>
      <c r="C983" s="10" t="s">
        <v>138</v>
      </c>
      <c r="D983" s="10" t="s">
        <v>1676</v>
      </c>
      <c r="E983" s="10">
        <v>28</v>
      </c>
      <c r="F983" s="12">
        <f t="shared" si="338"/>
        <v>33.5</v>
      </c>
      <c r="H983" s="13">
        <f t="shared" si="335"/>
        <v>39.444091666666701</v>
      </c>
      <c r="I983" s="14">
        <f t="shared" si="336"/>
        <v>52.631805555555601</v>
      </c>
      <c r="J983" s="29">
        <f t="shared" si="334"/>
        <v>0.44409166666670102</v>
      </c>
      <c r="K983" s="25">
        <f t="shared" si="337"/>
        <v>5833841.6881627897</v>
      </c>
      <c r="L983" s="14">
        <f t="shared" si="339"/>
        <v>530068.51990058401</v>
      </c>
      <c r="M983" s="14">
        <f t="shared" si="352"/>
        <v>-2020.2251287000199</v>
      </c>
      <c r="N983" s="14">
        <f t="shared" si="353"/>
        <v>591.69178662798299</v>
      </c>
      <c r="O983" s="25">
        <f t="shared" si="340"/>
        <v>164.055332089801</v>
      </c>
      <c r="P983" s="14">
        <f t="shared" si="354"/>
        <v>2105.0911479064298</v>
      </c>
      <c r="Q983" s="25">
        <f t="shared" si="347"/>
        <v>29.021985820031102</v>
      </c>
      <c r="R983" s="14">
        <f t="shared" si="355"/>
        <v>0.78993728253183904</v>
      </c>
      <c r="S983" s="27">
        <f t="shared" si="348"/>
        <v>163.32454000000001</v>
      </c>
      <c r="T983" s="27">
        <f t="shared" si="349"/>
        <v>1.89669666666667</v>
      </c>
      <c r="U983" s="16">
        <f t="shared" si="341"/>
        <v>0.73079208980098498</v>
      </c>
      <c r="V983" s="16">
        <f t="shared" si="342"/>
        <v>-1.10675938413483</v>
      </c>
      <c r="W983" s="56">
        <f t="shared" si="343"/>
        <v>58420.648000000001</v>
      </c>
      <c r="X983" s="51">
        <f t="shared" si="350"/>
        <v>69220.648000000001</v>
      </c>
      <c r="Y983" s="51">
        <f t="shared" si="351"/>
        <v>220.64800000000099</v>
      </c>
      <c r="Z983" s="52">
        <f t="shared" si="344"/>
        <v>43.847525388059097</v>
      </c>
      <c r="AA983" s="52">
        <f t="shared" si="345"/>
        <v>-66.405563048089803</v>
      </c>
      <c r="AB983" s="48">
        <f t="shared" si="346"/>
        <v>21.0509114790643</v>
      </c>
      <c r="AC983" s="48"/>
      <c r="AD983" s="48"/>
    </row>
    <row r="984" spans="1:30" x14ac:dyDescent="0.3">
      <c r="A984" s="10">
        <v>470911</v>
      </c>
      <c r="B984" s="10">
        <v>3162.9580000000001</v>
      </c>
      <c r="C984" s="10" t="s">
        <v>230</v>
      </c>
      <c r="D984" s="10" t="s">
        <v>1677</v>
      </c>
      <c r="E984" s="10">
        <v>27</v>
      </c>
      <c r="F984" s="12">
        <f t="shared" si="338"/>
        <v>32.5</v>
      </c>
      <c r="H984" s="13">
        <f t="shared" si="335"/>
        <v>39.444047222222203</v>
      </c>
      <c r="I984" s="14">
        <f t="shared" si="336"/>
        <v>52.631869444444398</v>
      </c>
      <c r="J984" s="29">
        <f t="shared" si="334"/>
        <v>0.444047222222203</v>
      </c>
      <c r="K984" s="25">
        <f t="shared" si="337"/>
        <v>5833848.7792036803</v>
      </c>
      <c r="L984" s="14">
        <f t="shared" si="339"/>
        <v>530065.46688423003</v>
      </c>
      <c r="M984" s="14">
        <f t="shared" si="352"/>
        <v>-2013.1340878093599</v>
      </c>
      <c r="N984" s="14">
        <f t="shared" si="353"/>
        <v>588.63877027400304</v>
      </c>
      <c r="O984" s="25">
        <f t="shared" si="340"/>
        <v>164.08092307051601</v>
      </c>
      <c r="P984" s="14">
        <f t="shared" si="354"/>
        <v>2097.42805773398</v>
      </c>
      <c r="Q984" s="25">
        <f t="shared" si="347"/>
        <v>28.0245149358262</v>
      </c>
      <c r="R984" s="14">
        <f t="shared" si="355"/>
        <v>0.76557296105375705</v>
      </c>
      <c r="S984" s="27">
        <f t="shared" si="348"/>
        <v>163.32454000000001</v>
      </c>
      <c r="T984" s="27">
        <f t="shared" si="349"/>
        <v>1.89669666666667</v>
      </c>
      <c r="U984" s="16">
        <f t="shared" si="341"/>
        <v>0.75638307051599396</v>
      </c>
      <c r="V984" s="16">
        <f t="shared" si="342"/>
        <v>-1.13112370561291</v>
      </c>
      <c r="W984" s="56">
        <f t="shared" si="343"/>
        <v>58420.728000000003</v>
      </c>
      <c r="X984" s="51">
        <f t="shared" si="350"/>
        <v>69220.728000000003</v>
      </c>
      <c r="Y984" s="51">
        <f t="shared" si="351"/>
        <v>220.72800000000299</v>
      </c>
      <c r="Z984" s="52">
        <f t="shared" si="344"/>
        <v>45.3829842309596</v>
      </c>
      <c r="AA984" s="52">
        <f t="shared" si="345"/>
        <v>-67.867422336774595</v>
      </c>
      <c r="AB984" s="48">
        <f t="shared" si="346"/>
        <v>20.974280577339801</v>
      </c>
      <c r="AC984" s="48"/>
      <c r="AD984" s="48"/>
    </row>
    <row r="985" spans="1:30" x14ac:dyDescent="0.3">
      <c r="A985" s="10">
        <v>470923</v>
      </c>
      <c r="B985" s="10">
        <v>3163.038</v>
      </c>
      <c r="C985" s="10" t="s">
        <v>230</v>
      </c>
      <c r="D985" s="10" t="s">
        <v>1677</v>
      </c>
      <c r="E985" s="10">
        <v>27</v>
      </c>
      <c r="F985" s="12">
        <f t="shared" si="338"/>
        <v>32.5</v>
      </c>
      <c r="H985" s="13">
        <f t="shared" si="335"/>
        <v>39.444047222222203</v>
      </c>
      <c r="I985" s="14">
        <f t="shared" si="336"/>
        <v>52.631869444444398</v>
      </c>
      <c r="J985" s="29">
        <f t="shared" si="334"/>
        <v>0.444047222222203</v>
      </c>
      <c r="K985" s="25">
        <f t="shared" si="337"/>
        <v>5833848.7792036803</v>
      </c>
      <c r="L985" s="14">
        <f t="shared" si="339"/>
        <v>530065.46688423003</v>
      </c>
      <c r="M985" s="14">
        <f t="shared" si="352"/>
        <v>-2013.1340878093599</v>
      </c>
      <c r="N985" s="14">
        <f t="shared" si="353"/>
        <v>588.63877027400304</v>
      </c>
      <c r="O985" s="25">
        <f t="shared" si="340"/>
        <v>164.08092307051601</v>
      </c>
      <c r="P985" s="14">
        <f t="shared" si="354"/>
        <v>2097.42805773398</v>
      </c>
      <c r="Q985" s="25">
        <f t="shared" si="347"/>
        <v>28.0245149358262</v>
      </c>
      <c r="R985" s="14">
        <f t="shared" si="355"/>
        <v>0.76557296105375705</v>
      </c>
      <c r="S985" s="27">
        <f t="shared" si="348"/>
        <v>163.32454000000001</v>
      </c>
      <c r="T985" s="27">
        <f t="shared" si="349"/>
        <v>1.89669666666667</v>
      </c>
      <c r="U985" s="16">
        <f t="shared" si="341"/>
        <v>0.75638307051599396</v>
      </c>
      <c r="V985" s="16">
        <f t="shared" si="342"/>
        <v>-1.13112370561291</v>
      </c>
      <c r="W985" s="56">
        <f t="shared" si="343"/>
        <v>58420.807999999997</v>
      </c>
      <c r="X985" s="51">
        <f t="shared" si="350"/>
        <v>69220.808000000005</v>
      </c>
      <c r="Y985" s="51">
        <f t="shared" si="351"/>
        <v>220.80800000000499</v>
      </c>
      <c r="Z985" s="52">
        <f t="shared" si="344"/>
        <v>45.3829842309596</v>
      </c>
      <c r="AA985" s="52">
        <f t="shared" si="345"/>
        <v>-67.867422336774595</v>
      </c>
      <c r="AB985" s="48">
        <f t="shared" si="346"/>
        <v>20.974280577339801</v>
      </c>
      <c r="AC985" s="48"/>
      <c r="AD985" s="48"/>
    </row>
    <row r="986" spans="1:30" x14ac:dyDescent="0.3">
      <c r="A986" s="10">
        <v>470941</v>
      </c>
      <c r="B986" s="10">
        <v>3163.1579999999999</v>
      </c>
      <c r="C986" s="10" t="s">
        <v>1678</v>
      </c>
      <c r="D986" s="10" t="s">
        <v>1679</v>
      </c>
      <c r="E986" s="10">
        <v>26</v>
      </c>
      <c r="F986" s="12">
        <f t="shared" si="338"/>
        <v>31.5</v>
      </c>
      <c r="H986" s="13">
        <f t="shared" si="335"/>
        <v>39.443966666666697</v>
      </c>
      <c r="I986" s="14">
        <f t="shared" si="336"/>
        <v>52.631999999999998</v>
      </c>
      <c r="J986" s="29">
        <f t="shared" si="334"/>
        <v>0.44396666666669699</v>
      </c>
      <c r="K986" s="25">
        <f t="shared" si="337"/>
        <v>5833863.2738781301</v>
      </c>
      <c r="L986" s="14">
        <f t="shared" si="339"/>
        <v>530059.92320124502</v>
      </c>
      <c r="M986" s="14">
        <f t="shared" si="352"/>
        <v>-1998.63941335957</v>
      </c>
      <c r="N986" s="14">
        <f t="shared" si="353"/>
        <v>583.09508728899505</v>
      </c>
      <c r="O986" s="25">
        <f t="shared" si="340"/>
        <v>164.11540540852801</v>
      </c>
      <c r="P986" s="14">
        <f t="shared" si="354"/>
        <v>2081.9604668328502</v>
      </c>
      <c r="Q986" s="25">
        <f t="shared" si="347"/>
        <v>27.0295917419283</v>
      </c>
      <c r="R986" s="14">
        <f t="shared" si="355"/>
        <v>0.74387821590209502</v>
      </c>
      <c r="S986" s="27">
        <f t="shared" si="348"/>
        <v>163.32454000000001</v>
      </c>
      <c r="T986" s="27">
        <f t="shared" si="349"/>
        <v>1.89669666666667</v>
      </c>
      <c r="U986" s="16">
        <f t="shared" si="341"/>
        <v>0.79086540852799203</v>
      </c>
      <c r="V986" s="16">
        <f t="shared" si="342"/>
        <v>-1.15281845076457</v>
      </c>
      <c r="W986" s="56">
        <f t="shared" si="343"/>
        <v>58420.928</v>
      </c>
      <c r="X986" s="51">
        <f t="shared" si="350"/>
        <v>69220.928</v>
      </c>
      <c r="Y986" s="51">
        <f t="shared" si="351"/>
        <v>220.928</v>
      </c>
      <c r="Z986" s="52">
        <f t="shared" si="344"/>
        <v>47.451924511679501</v>
      </c>
      <c r="AA986" s="52">
        <f t="shared" si="345"/>
        <v>-69.169107045874199</v>
      </c>
      <c r="AB986" s="48">
        <f t="shared" si="346"/>
        <v>20.819604668328498</v>
      </c>
      <c r="AC986" s="48"/>
      <c r="AD986" s="48"/>
    </row>
    <row r="987" spans="1:30" x14ac:dyDescent="0.3">
      <c r="A987" s="10">
        <v>470953</v>
      </c>
      <c r="B987" s="10">
        <v>3163.2379999999998</v>
      </c>
      <c r="C987" s="10" t="s">
        <v>100</v>
      </c>
      <c r="D987" s="10" t="s">
        <v>1680</v>
      </c>
      <c r="E987" s="10">
        <v>26</v>
      </c>
      <c r="F987" s="12">
        <f t="shared" si="338"/>
        <v>31.5</v>
      </c>
      <c r="H987" s="13">
        <f t="shared" si="335"/>
        <v>39.443922222222199</v>
      </c>
      <c r="I987" s="14">
        <f t="shared" si="336"/>
        <v>52.632063888888901</v>
      </c>
      <c r="J987" s="29">
        <f t="shared" si="334"/>
        <v>0.44392222222219901</v>
      </c>
      <c r="K987" s="25">
        <f t="shared" si="337"/>
        <v>5833870.3649245501</v>
      </c>
      <c r="L987" s="14">
        <f t="shared" si="339"/>
        <v>530056.87021043105</v>
      </c>
      <c r="M987" s="14">
        <f t="shared" si="352"/>
        <v>-1991.5483669396399</v>
      </c>
      <c r="N987" s="14">
        <f t="shared" si="353"/>
        <v>580.04209647502296</v>
      </c>
      <c r="O987" s="25">
        <f t="shared" si="340"/>
        <v>164.14150294520201</v>
      </c>
      <c r="P987" s="14">
        <f t="shared" si="354"/>
        <v>2074.2983709059499</v>
      </c>
      <c r="Q987" s="25">
        <f t="shared" si="347"/>
        <v>27.032092693425302</v>
      </c>
      <c r="R987" s="14">
        <f t="shared" si="355"/>
        <v>0.74669521393409699</v>
      </c>
      <c r="S987" s="27">
        <f t="shared" si="348"/>
        <v>163.32454000000001</v>
      </c>
      <c r="T987" s="27">
        <f t="shared" si="349"/>
        <v>1.89669666666667</v>
      </c>
      <c r="U987" s="16">
        <f t="shared" si="341"/>
        <v>0.81696294520199297</v>
      </c>
      <c r="V987" s="16">
        <f t="shared" si="342"/>
        <v>-1.1500014527325699</v>
      </c>
      <c r="W987" s="56">
        <f t="shared" si="343"/>
        <v>58421.008000000002</v>
      </c>
      <c r="X987" s="51">
        <f t="shared" si="350"/>
        <v>69221.008000000002</v>
      </c>
      <c r="Y987" s="51">
        <f t="shared" si="351"/>
        <v>221.008000000002</v>
      </c>
      <c r="Z987" s="52">
        <f t="shared" si="344"/>
        <v>49.017776712119598</v>
      </c>
      <c r="AA987" s="52">
        <f t="shared" si="345"/>
        <v>-69.000087163954205</v>
      </c>
      <c r="AB987" s="48">
        <f t="shared" si="346"/>
        <v>20.742983709059502</v>
      </c>
      <c r="AC987" s="48"/>
      <c r="AD987" s="48"/>
    </row>
    <row r="988" spans="1:30" x14ac:dyDescent="0.3">
      <c r="A988" s="10">
        <v>470965</v>
      </c>
      <c r="B988" s="10">
        <v>3163.3180000000002</v>
      </c>
      <c r="C988" s="10" t="s">
        <v>1681</v>
      </c>
      <c r="D988" s="10" t="s">
        <v>1682</v>
      </c>
      <c r="E988" s="10">
        <v>25</v>
      </c>
      <c r="F988" s="12">
        <f t="shared" si="338"/>
        <v>30.5</v>
      </c>
      <c r="H988" s="13">
        <f t="shared" si="335"/>
        <v>39.4438777777778</v>
      </c>
      <c r="I988" s="14">
        <f t="shared" si="336"/>
        <v>52.632130555555598</v>
      </c>
      <c r="J988" s="29">
        <f t="shared" si="334"/>
        <v>0.44387777777780002</v>
      </c>
      <c r="K988" s="25">
        <f t="shared" si="337"/>
        <v>5833877.7650849996</v>
      </c>
      <c r="L988" s="14">
        <f t="shared" si="339"/>
        <v>530053.81532508403</v>
      </c>
      <c r="M988" s="14">
        <f t="shared" si="352"/>
        <v>-1984.1482064900899</v>
      </c>
      <c r="N988" s="14">
        <f t="shared" si="353"/>
        <v>576.98721112799797</v>
      </c>
      <c r="O988" s="25">
        <f t="shared" si="340"/>
        <v>164.165451431029</v>
      </c>
      <c r="P988" s="14">
        <f t="shared" si="354"/>
        <v>2066.33935913806</v>
      </c>
      <c r="Q988" s="25">
        <f t="shared" si="347"/>
        <v>26.034680796266201</v>
      </c>
      <c r="R988" s="14">
        <f t="shared" si="355"/>
        <v>0.72191278406312498</v>
      </c>
      <c r="S988" s="27">
        <f t="shared" si="348"/>
        <v>163.32454000000001</v>
      </c>
      <c r="T988" s="27">
        <f t="shared" si="349"/>
        <v>1.89669666666667</v>
      </c>
      <c r="U988" s="16">
        <f t="shared" si="341"/>
        <v>0.84091143102898502</v>
      </c>
      <c r="V988" s="16">
        <f t="shared" si="342"/>
        <v>-1.1747838826035499</v>
      </c>
      <c r="W988" s="56">
        <f t="shared" si="343"/>
        <v>58421.088000000003</v>
      </c>
      <c r="X988" s="51">
        <f t="shared" si="350"/>
        <v>69221.088000000003</v>
      </c>
      <c r="Y988" s="51">
        <f t="shared" si="351"/>
        <v>221.08800000000301</v>
      </c>
      <c r="Z988" s="52">
        <f t="shared" si="344"/>
        <v>50.454685861739101</v>
      </c>
      <c r="AA988" s="52">
        <f t="shared" si="345"/>
        <v>-70.487032956213</v>
      </c>
      <c r="AB988" s="48">
        <f t="shared" si="346"/>
        <v>20.663393591380601</v>
      </c>
      <c r="AC988" s="48"/>
      <c r="AD988" s="48"/>
    </row>
    <row r="989" spans="1:30" x14ac:dyDescent="0.3">
      <c r="A989" s="10">
        <v>470977</v>
      </c>
      <c r="B989" s="10">
        <v>3163.3980000000001</v>
      </c>
      <c r="C989" s="10" t="s">
        <v>1681</v>
      </c>
      <c r="D989" s="10" t="s">
        <v>1682</v>
      </c>
      <c r="E989" s="10">
        <v>25</v>
      </c>
      <c r="F989" s="12">
        <f t="shared" si="338"/>
        <v>30.5</v>
      </c>
      <c r="H989" s="13">
        <f t="shared" si="335"/>
        <v>39.4438777777778</v>
      </c>
      <c r="I989" s="14">
        <f t="shared" si="336"/>
        <v>52.632130555555598</v>
      </c>
      <c r="J989" s="29">
        <f t="shared" si="334"/>
        <v>0.44387777777780002</v>
      </c>
      <c r="K989" s="25">
        <f t="shared" si="337"/>
        <v>5833877.7650849996</v>
      </c>
      <c r="L989" s="14">
        <f t="shared" si="339"/>
        <v>530053.81532508403</v>
      </c>
      <c r="M989" s="14">
        <f t="shared" si="352"/>
        <v>-1984.1482064900899</v>
      </c>
      <c r="N989" s="14">
        <f t="shared" si="353"/>
        <v>576.98721112799797</v>
      </c>
      <c r="O989" s="25">
        <f t="shared" si="340"/>
        <v>164.165451431029</v>
      </c>
      <c r="P989" s="14">
        <f t="shared" si="354"/>
        <v>2066.33935913806</v>
      </c>
      <c r="Q989" s="25">
        <f t="shared" si="347"/>
        <v>26.034680796266201</v>
      </c>
      <c r="R989" s="14">
        <f t="shared" si="355"/>
        <v>0.72191278406312498</v>
      </c>
      <c r="S989" s="27">
        <f t="shared" si="348"/>
        <v>163.32454000000001</v>
      </c>
      <c r="T989" s="27">
        <f t="shared" si="349"/>
        <v>1.89669666666667</v>
      </c>
      <c r="U989" s="16">
        <f t="shared" si="341"/>
        <v>0.84091143102898502</v>
      </c>
      <c r="V989" s="16">
        <f t="shared" si="342"/>
        <v>-1.1747838826035499</v>
      </c>
      <c r="W989" s="56">
        <f t="shared" si="343"/>
        <v>58421.167999999998</v>
      </c>
      <c r="X989" s="51">
        <f t="shared" si="350"/>
        <v>69221.168000000005</v>
      </c>
      <c r="Y989" s="51">
        <f t="shared" si="351"/>
        <v>221.16800000000501</v>
      </c>
      <c r="Z989" s="52">
        <f t="shared" si="344"/>
        <v>50.454685861739101</v>
      </c>
      <c r="AA989" s="52">
        <f t="shared" si="345"/>
        <v>-70.487032956213</v>
      </c>
      <c r="AB989" s="48">
        <f t="shared" si="346"/>
        <v>20.663393591380601</v>
      </c>
      <c r="AC989" s="48"/>
      <c r="AD989" s="48"/>
    </row>
    <row r="990" spans="1:30" x14ac:dyDescent="0.3">
      <c r="A990" s="10">
        <v>470989</v>
      </c>
      <c r="B990" s="10">
        <v>3163.4780000000001</v>
      </c>
      <c r="C990" s="10" t="s">
        <v>1683</v>
      </c>
      <c r="D990" s="10" t="s">
        <v>1684</v>
      </c>
      <c r="E990" s="10">
        <v>25</v>
      </c>
      <c r="F990" s="12">
        <f t="shared" si="338"/>
        <v>30.5</v>
      </c>
      <c r="H990" s="13">
        <f t="shared" si="335"/>
        <v>39.443836111111104</v>
      </c>
      <c r="I990" s="14">
        <f t="shared" si="336"/>
        <v>52.632211111111097</v>
      </c>
      <c r="J990" s="29">
        <f t="shared" si="334"/>
        <v>0.44383611111110399</v>
      </c>
      <c r="K990" s="25">
        <f t="shared" si="337"/>
        <v>5833886.7119656699</v>
      </c>
      <c r="L990" s="14">
        <f t="shared" si="339"/>
        <v>530050.93900827505</v>
      </c>
      <c r="M990" s="14">
        <f t="shared" si="352"/>
        <v>-1975.2013258198201</v>
      </c>
      <c r="N990" s="14">
        <f t="shared" si="353"/>
        <v>574.11089431901905</v>
      </c>
      <c r="O990" s="25">
        <f t="shared" si="340"/>
        <v>164.17279551850399</v>
      </c>
      <c r="P990" s="14">
        <f t="shared" si="354"/>
        <v>2056.9452098916399</v>
      </c>
      <c r="Q990" s="25">
        <f t="shared" si="347"/>
        <v>26.037722773007999</v>
      </c>
      <c r="R990" s="14">
        <f t="shared" si="355"/>
        <v>0.72529470408591601</v>
      </c>
      <c r="S990" s="27">
        <f t="shared" si="348"/>
        <v>163.32454000000001</v>
      </c>
      <c r="T990" s="27">
        <f t="shared" si="349"/>
        <v>1.89669666666667</v>
      </c>
      <c r="U990" s="16">
        <f t="shared" si="341"/>
        <v>0.84825551850397596</v>
      </c>
      <c r="V990" s="16">
        <f t="shared" si="342"/>
        <v>-1.1714019625807499</v>
      </c>
      <c r="W990" s="56">
        <f t="shared" si="343"/>
        <v>58421.248</v>
      </c>
      <c r="X990" s="51">
        <f t="shared" si="350"/>
        <v>69221.248000000007</v>
      </c>
      <c r="Y990" s="51">
        <f t="shared" si="351"/>
        <v>221.24800000000701</v>
      </c>
      <c r="Z990" s="52">
        <f t="shared" si="344"/>
        <v>50.895331110238601</v>
      </c>
      <c r="AA990" s="52">
        <f t="shared" si="345"/>
        <v>-70.284117754844999</v>
      </c>
      <c r="AB990" s="48">
        <f t="shared" si="346"/>
        <v>20.5694520989164</v>
      </c>
      <c r="AC990" s="48"/>
      <c r="AD990" s="48"/>
    </row>
    <row r="991" spans="1:30" x14ac:dyDescent="0.3">
      <c r="A991" s="10">
        <v>471017</v>
      </c>
      <c r="B991" s="10">
        <v>3163.6779999999999</v>
      </c>
      <c r="C991" s="10" t="s">
        <v>1685</v>
      </c>
      <c r="D991" s="10" t="s">
        <v>1686</v>
      </c>
      <c r="E991" s="10">
        <v>24</v>
      </c>
      <c r="F991" s="12">
        <f t="shared" si="338"/>
        <v>29.5</v>
      </c>
      <c r="H991" s="13">
        <f t="shared" si="335"/>
        <v>39.443769444444399</v>
      </c>
      <c r="I991" s="14">
        <f t="shared" si="336"/>
        <v>52.632341666666697</v>
      </c>
      <c r="J991" s="29">
        <f t="shared" si="334"/>
        <v>0.44376944444439897</v>
      </c>
      <c r="K991" s="25">
        <f t="shared" si="337"/>
        <v>5833901.2124456996</v>
      </c>
      <c r="L991" s="14">
        <f t="shared" si="339"/>
        <v>530046.33578111697</v>
      </c>
      <c r="M991" s="14">
        <f t="shared" si="352"/>
        <v>-1960.7008457900899</v>
      </c>
      <c r="N991" s="14">
        <f t="shared" si="353"/>
        <v>569.50766716094199</v>
      </c>
      <c r="O991" s="25">
        <f t="shared" si="340"/>
        <v>164.183265154829</v>
      </c>
      <c r="P991" s="14">
        <f t="shared" si="354"/>
        <v>2041.73621940668</v>
      </c>
      <c r="Q991" s="25">
        <f t="shared" si="347"/>
        <v>25.042618302675098</v>
      </c>
      <c r="R991" s="14">
        <f t="shared" si="355"/>
        <v>0.70277066222790097</v>
      </c>
      <c r="S991" s="27">
        <f t="shared" si="348"/>
        <v>163.32454000000001</v>
      </c>
      <c r="T991" s="27">
        <f t="shared" si="349"/>
        <v>1.89669666666667</v>
      </c>
      <c r="U991" s="16">
        <f t="shared" si="341"/>
        <v>0.85872515482898804</v>
      </c>
      <c r="V991" s="16">
        <f t="shared" si="342"/>
        <v>-1.1939260044387701</v>
      </c>
      <c r="W991" s="56">
        <f t="shared" si="343"/>
        <v>58421.447999999997</v>
      </c>
      <c r="X991" s="51">
        <f t="shared" si="350"/>
        <v>69221.448000000004</v>
      </c>
      <c r="Y991" s="51">
        <f t="shared" si="351"/>
        <v>221.44800000000399</v>
      </c>
      <c r="Z991" s="52">
        <f t="shared" si="344"/>
        <v>51.523509289739302</v>
      </c>
      <c r="AA991" s="52">
        <f t="shared" si="345"/>
        <v>-71.635560266326195</v>
      </c>
      <c r="AB991" s="48">
        <f t="shared" si="346"/>
        <v>20.417362194066801</v>
      </c>
      <c r="AC991" s="48"/>
      <c r="AD991" s="48"/>
    </row>
    <row r="992" spans="1:30" x14ac:dyDescent="0.3">
      <c r="A992" s="10">
        <v>471035</v>
      </c>
      <c r="B992" s="10">
        <v>3163.7979999999998</v>
      </c>
      <c r="C992" s="10" t="s">
        <v>1687</v>
      </c>
      <c r="D992" s="10" t="s">
        <v>1688</v>
      </c>
      <c r="E992" s="10">
        <v>23</v>
      </c>
      <c r="F992" s="12">
        <f t="shared" si="338"/>
        <v>28.5</v>
      </c>
      <c r="H992" s="13">
        <f t="shared" si="335"/>
        <v>39.443727777777802</v>
      </c>
      <c r="I992" s="14">
        <f t="shared" si="336"/>
        <v>52.632408333333302</v>
      </c>
      <c r="J992" s="29">
        <f t="shared" si="334"/>
        <v>0.44372777777780198</v>
      </c>
      <c r="K992" s="25">
        <f t="shared" si="337"/>
        <v>5833908.6137705697</v>
      </c>
      <c r="L992" s="14">
        <f t="shared" si="339"/>
        <v>530043.46900432999</v>
      </c>
      <c r="M992" s="14">
        <f t="shared" si="352"/>
        <v>-1953.2995209200301</v>
      </c>
      <c r="N992" s="14">
        <f t="shared" si="353"/>
        <v>566.64089037396502</v>
      </c>
      <c r="O992" s="25">
        <f t="shared" si="340"/>
        <v>164.20266177369001</v>
      </c>
      <c r="P992" s="14">
        <f t="shared" si="354"/>
        <v>2033.8291268123301</v>
      </c>
      <c r="Q992" s="25">
        <f t="shared" si="347"/>
        <v>24.045149114194899</v>
      </c>
      <c r="R992" s="14">
        <f t="shared" si="355"/>
        <v>0.67740088876618298</v>
      </c>
      <c r="S992" s="27">
        <f t="shared" si="348"/>
        <v>163.32454000000001</v>
      </c>
      <c r="T992" s="27">
        <f t="shared" si="349"/>
        <v>1.89669666666667</v>
      </c>
      <c r="U992" s="16">
        <f t="shared" si="341"/>
        <v>0.878121773689998</v>
      </c>
      <c r="V992" s="16">
        <f t="shared" si="342"/>
        <v>-1.21929577790049</v>
      </c>
      <c r="W992" s="56">
        <f t="shared" si="343"/>
        <v>58421.567999999999</v>
      </c>
      <c r="X992" s="51">
        <f t="shared" si="350"/>
        <v>69221.567999999999</v>
      </c>
      <c r="Y992" s="51">
        <f t="shared" si="351"/>
        <v>221.56799999999899</v>
      </c>
      <c r="Z992" s="52">
        <f t="shared" si="344"/>
        <v>52.687306421399903</v>
      </c>
      <c r="AA992" s="52">
        <f t="shared" si="345"/>
        <v>-73.157746674029397</v>
      </c>
      <c r="AB992" s="48">
        <f t="shared" si="346"/>
        <v>20.338291268123299</v>
      </c>
      <c r="AC992" s="48"/>
      <c r="AD992" s="48"/>
    </row>
    <row r="993" spans="1:30" x14ac:dyDescent="0.3">
      <c r="A993" s="10">
        <v>471099</v>
      </c>
      <c r="B993" s="10">
        <v>3164.2379999999998</v>
      </c>
      <c r="C993" s="10" t="s">
        <v>1689</v>
      </c>
      <c r="D993" s="10" t="s">
        <v>384</v>
      </c>
      <c r="E993" s="10">
        <v>22</v>
      </c>
      <c r="F993" s="12">
        <f t="shared" si="338"/>
        <v>27.5</v>
      </c>
      <c r="H993" s="13">
        <f t="shared" si="335"/>
        <v>39.443580555555499</v>
      </c>
      <c r="I993" s="14">
        <f t="shared" si="336"/>
        <v>52.632666666666701</v>
      </c>
      <c r="J993" s="29">
        <f t="shared" si="334"/>
        <v>0.44358055555549902</v>
      </c>
      <c r="K993" s="25">
        <f t="shared" si="337"/>
        <v>5833937.2998515898</v>
      </c>
      <c r="L993" s="14">
        <f t="shared" si="339"/>
        <v>530033.32419823296</v>
      </c>
      <c r="M993" s="14">
        <f t="shared" si="352"/>
        <v>-1924.6134398998599</v>
      </c>
      <c r="N993" s="14">
        <f t="shared" si="353"/>
        <v>556.49608427693602</v>
      </c>
      <c r="O993" s="25">
        <f t="shared" si="340"/>
        <v>164.25273641788601</v>
      </c>
      <c r="P993" s="14">
        <f t="shared" si="354"/>
        <v>2003.4532150411501</v>
      </c>
      <c r="Q993" s="25">
        <f t="shared" si="347"/>
        <v>23.054780162570701</v>
      </c>
      <c r="R993" s="14">
        <f t="shared" si="355"/>
        <v>0.65934694485910095</v>
      </c>
      <c r="S993" s="27">
        <f t="shared" si="348"/>
        <v>163.32454000000001</v>
      </c>
      <c r="T993" s="27">
        <f t="shared" si="349"/>
        <v>1.89669666666667</v>
      </c>
      <c r="U993" s="16">
        <f t="shared" si="341"/>
        <v>0.92819641788599905</v>
      </c>
      <c r="V993" s="16">
        <f t="shared" si="342"/>
        <v>-1.23734972180757</v>
      </c>
      <c r="W993" s="56">
        <f t="shared" si="343"/>
        <v>58422.008000000002</v>
      </c>
      <c r="X993" s="51">
        <f t="shared" si="350"/>
        <v>69222.008000000002</v>
      </c>
      <c r="Y993" s="51">
        <f t="shared" si="351"/>
        <v>222.008000000002</v>
      </c>
      <c r="Z993" s="52">
        <f t="shared" si="344"/>
        <v>55.691785073159899</v>
      </c>
      <c r="AA993" s="52">
        <f t="shared" si="345"/>
        <v>-74.240983308454204</v>
      </c>
      <c r="AB993" s="48">
        <f t="shared" si="346"/>
        <v>20.034532150411501</v>
      </c>
      <c r="AC993" s="48"/>
      <c r="AD993" s="48"/>
    </row>
    <row r="994" spans="1:30" x14ac:dyDescent="0.3">
      <c r="A994" s="10">
        <v>471111</v>
      </c>
      <c r="B994" s="10">
        <v>3164.3180000000002</v>
      </c>
      <c r="C994" s="10" t="s">
        <v>1690</v>
      </c>
      <c r="D994" s="10" t="s">
        <v>129</v>
      </c>
      <c r="E994" s="10">
        <v>22</v>
      </c>
      <c r="F994" s="12">
        <f t="shared" si="338"/>
        <v>27.5</v>
      </c>
      <c r="H994" s="13">
        <f t="shared" si="335"/>
        <v>39.443530555555597</v>
      </c>
      <c r="I994" s="14">
        <f t="shared" si="336"/>
        <v>52.632727777777802</v>
      </c>
      <c r="J994" s="29">
        <f t="shared" si="334"/>
        <v>0.44353055555559701</v>
      </c>
      <c r="K994" s="25">
        <f t="shared" si="337"/>
        <v>5833944.0794888204</v>
      </c>
      <c r="L994" s="14">
        <f t="shared" si="339"/>
        <v>530029.89704743098</v>
      </c>
      <c r="M994" s="14">
        <f t="shared" si="352"/>
        <v>-1917.8338026693</v>
      </c>
      <c r="N994" s="14">
        <f t="shared" si="353"/>
        <v>553.06893347494804</v>
      </c>
      <c r="O994" s="25">
        <f t="shared" si="340"/>
        <v>164.293185757445</v>
      </c>
      <c r="P994" s="14">
        <f t="shared" si="354"/>
        <v>1995.9889127537999</v>
      </c>
      <c r="Q994" s="25">
        <f t="shared" si="347"/>
        <v>23.0571246281527</v>
      </c>
      <c r="R994" s="14">
        <f t="shared" si="355"/>
        <v>0.66188008535214504</v>
      </c>
      <c r="S994" s="27">
        <f t="shared" si="348"/>
        <v>163.32454000000001</v>
      </c>
      <c r="T994" s="27">
        <f t="shared" si="349"/>
        <v>1.89669666666667</v>
      </c>
      <c r="U994" s="16">
        <f t="shared" si="341"/>
        <v>0.96864575744498904</v>
      </c>
      <c r="V994" s="16">
        <f t="shared" si="342"/>
        <v>-1.23481658131452</v>
      </c>
      <c r="W994" s="56">
        <f t="shared" si="343"/>
        <v>58422.088000000003</v>
      </c>
      <c r="X994" s="51">
        <f t="shared" si="350"/>
        <v>69222.088000000003</v>
      </c>
      <c r="Y994" s="51">
        <f t="shared" si="351"/>
        <v>222.08800000000301</v>
      </c>
      <c r="Z994" s="52">
        <f t="shared" si="344"/>
        <v>58.1187454466993</v>
      </c>
      <c r="AA994" s="52">
        <f t="shared" si="345"/>
        <v>-74.088994878871205</v>
      </c>
      <c r="AB994" s="48">
        <f t="shared" si="346"/>
        <v>19.959889127537998</v>
      </c>
      <c r="AC994" s="48"/>
      <c r="AD994" s="48"/>
    </row>
    <row r="995" spans="1:30" x14ac:dyDescent="0.3">
      <c r="A995" s="10">
        <v>471129</v>
      </c>
      <c r="B995" s="10">
        <v>3164.4380000000001</v>
      </c>
      <c r="C995" s="10" t="s">
        <v>1691</v>
      </c>
      <c r="D995" s="10" t="s">
        <v>1692</v>
      </c>
      <c r="E995" s="10">
        <v>21</v>
      </c>
      <c r="F995" s="12">
        <f t="shared" si="338"/>
        <v>26.5</v>
      </c>
      <c r="H995" s="13">
        <f t="shared" si="335"/>
        <v>39.443449999999999</v>
      </c>
      <c r="I995" s="14">
        <f t="shared" si="336"/>
        <v>52.632880555555602</v>
      </c>
      <c r="J995" s="29">
        <f t="shared" si="334"/>
        <v>0.44344999999999901</v>
      </c>
      <c r="K995" s="25">
        <f t="shared" si="337"/>
        <v>5833961.0471019</v>
      </c>
      <c r="L995" s="14">
        <f t="shared" si="339"/>
        <v>530024.33836258203</v>
      </c>
      <c r="M995" s="14">
        <f t="shared" si="352"/>
        <v>-1900.8661895897201</v>
      </c>
      <c r="N995" s="14">
        <f t="shared" si="353"/>
        <v>547.51024862600002</v>
      </c>
      <c r="O995" s="25">
        <f t="shared" si="340"/>
        <v>164.311707602041</v>
      </c>
      <c r="P995" s="14">
        <f t="shared" si="354"/>
        <v>1978.14553131863</v>
      </c>
      <c r="Q995" s="25">
        <f t="shared" si="347"/>
        <v>22.062693597322699</v>
      </c>
      <c r="R995" s="14">
        <f t="shared" si="355"/>
        <v>0.63904572088670897</v>
      </c>
      <c r="S995" s="27">
        <f t="shared" si="348"/>
        <v>163.32454000000001</v>
      </c>
      <c r="T995" s="27">
        <f t="shared" si="349"/>
        <v>1.89669666666667</v>
      </c>
      <c r="U995" s="16">
        <f t="shared" si="341"/>
        <v>0.98716760204098397</v>
      </c>
      <c r="V995" s="16">
        <f t="shared" si="342"/>
        <v>-1.2576509457799601</v>
      </c>
      <c r="W995" s="56">
        <f t="shared" si="343"/>
        <v>58422.207999999999</v>
      </c>
      <c r="X995" s="51">
        <f t="shared" si="350"/>
        <v>69222.207999999999</v>
      </c>
      <c r="Y995" s="51">
        <f t="shared" si="351"/>
        <v>222.207999999999</v>
      </c>
      <c r="Z995" s="52">
        <f t="shared" si="344"/>
        <v>59.230056122458997</v>
      </c>
      <c r="AA995" s="52">
        <f t="shared" si="345"/>
        <v>-75.4590567467976</v>
      </c>
      <c r="AB995" s="48">
        <f t="shared" si="346"/>
        <v>19.781455313186299</v>
      </c>
      <c r="AC995" s="48"/>
      <c r="AD995" s="48"/>
    </row>
    <row r="996" spans="1:30" x14ac:dyDescent="0.3">
      <c r="A996" s="10">
        <v>471141</v>
      </c>
      <c r="B996" s="10">
        <v>3164.518</v>
      </c>
      <c r="C996" s="10" t="s">
        <v>169</v>
      </c>
      <c r="D996" s="10" t="s">
        <v>1693</v>
      </c>
      <c r="E996" s="10">
        <v>21</v>
      </c>
      <c r="F996" s="12">
        <f t="shared" si="338"/>
        <v>26.5</v>
      </c>
      <c r="H996" s="13">
        <f t="shared" si="335"/>
        <v>39.4434055555556</v>
      </c>
      <c r="I996" s="14">
        <f t="shared" si="336"/>
        <v>52.632944444444398</v>
      </c>
      <c r="J996" s="29">
        <f t="shared" si="334"/>
        <v>0.44340555555560002</v>
      </c>
      <c r="K996" s="25">
        <f t="shared" si="337"/>
        <v>5833968.1381712202</v>
      </c>
      <c r="L996" s="14">
        <f t="shared" si="339"/>
        <v>530021.28548256599</v>
      </c>
      <c r="M996" s="14">
        <f t="shared" si="352"/>
        <v>-1893.7751202694999</v>
      </c>
      <c r="N996" s="14">
        <f t="shared" si="353"/>
        <v>544.45736860996101</v>
      </c>
      <c r="O996" s="25">
        <f t="shared" si="340"/>
        <v>164.33993992716901</v>
      </c>
      <c r="P996" s="14">
        <f t="shared" si="354"/>
        <v>1970.48675011669</v>
      </c>
      <c r="Q996" s="25">
        <f t="shared" si="347"/>
        <v>22.065068585949501</v>
      </c>
      <c r="R996" s="14">
        <f t="shared" si="355"/>
        <v>0.64159869458972696</v>
      </c>
      <c r="S996" s="27">
        <f t="shared" si="348"/>
        <v>163.32454000000001</v>
      </c>
      <c r="T996" s="27">
        <f t="shared" si="349"/>
        <v>1.89669666666667</v>
      </c>
      <c r="U996" s="16">
        <f t="shared" si="341"/>
        <v>1.015399927169</v>
      </c>
      <c r="V996" s="16">
        <f t="shared" si="342"/>
        <v>-1.25509797207694</v>
      </c>
      <c r="W996" s="56">
        <f t="shared" si="343"/>
        <v>58422.288</v>
      </c>
      <c r="X996" s="51">
        <f t="shared" si="350"/>
        <v>69222.288</v>
      </c>
      <c r="Y996" s="51">
        <f t="shared" si="351"/>
        <v>222.28800000000001</v>
      </c>
      <c r="Z996" s="52">
        <f t="shared" si="344"/>
        <v>60.923995630139999</v>
      </c>
      <c r="AA996" s="52">
        <f t="shared" si="345"/>
        <v>-75.305878324616401</v>
      </c>
      <c r="AB996" s="48">
        <f t="shared" si="346"/>
        <v>19.704867501166898</v>
      </c>
      <c r="AC996" s="48"/>
      <c r="AD996" s="48"/>
    </row>
    <row r="997" spans="1:30" x14ac:dyDescent="0.3">
      <c r="A997" s="10">
        <v>471153</v>
      </c>
      <c r="B997" s="10">
        <v>3164.598</v>
      </c>
      <c r="C997" s="10" t="s">
        <v>169</v>
      </c>
      <c r="D997" s="10" t="s">
        <v>1693</v>
      </c>
      <c r="E997" s="10">
        <v>20</v>
      </c>
      <c r="F997" s="12">
        <f t="shared" si="338"/>
        <v>25.5</v>
      </c>
      <c r="H997" s="13">
        <f t="shared" si="335"/>
        <v>39.4434055555556</v>
      </c>
      <c r="I997" s="14">
        <f t="shared" si="336"/>
        <v>52.632944444444398</v>
      </c>
      <c r="J997" s="29">
        <f t="shared" si="334"/>
        <v>0.44340555555560002</v>
      </c>
      <c r="K997" s="25">
        <f t="shared" si="337"/>
        <v>5833968.1381712202</v>
      </c>
      <c r="L997" s="14">
        <f t="shared" si="339"/>
        <v>530021.28548256599</v>
      </c>
      <c r="M997" s="14">
        <f t="shared" si="352"/>
        <v>-1893.7751202694999</v>
      </c>
      <c r="N997" s="14">
        <f t="shared" si="353"/>
        <v>544.45736860996101</v>
      </c>
      <c r="O997" s="25">
        <f t="shared" si="340"/>
        <v>164.33993992716901</v>
      </c>
      <c r="P997" s="14">
        <f t="shared" si="354"/>
        <v>1970.48675011669</v>
      </c>
      <c r="Q997" s="25">
        <f t="shared" si="347"/>
        <v>21.065068585949501</v>
      </c>
      <c r="R997" s="14">
        <f t="shared" si="355"/>
        <v>0.61251998515764605</v>
      </c>
      <c r="S997" s="27">
        <f t="shared" si="348"/>
        <v>163.32454000000001</v>
      </c>
      <c r="T997" s="27">
        <f t="shared" si="349"/>
        <v>1.89669666666667</v>
      </c>
      <c r="U997" s="16">
        <f t="shared" si="341"/>
        <v>1.015399927169</v>
      </c>
      <c r="V997" s="16">
        <f t="shared" si="342"/>
        <v>-1.2841766815090201</v>
      </c>
      <c r="W997" s="56">
        <f t="shared" si="343"/>
        <v>58422.368000000002</v>
      </c>
      <c r="X997" s="51">
        <f t="shared" si="350"/>
        <v>69222.368000000002</v>
      </c>
      <c r="Y997" s="51">
        <f t="shared" si="351"/>
        <v>222.36800000000201</v>
      </c>
      <c r="Z997" s="52">
        <f t="shared" si="344"/>
        <v>60.923995630139999</v>
      </c>
      <c r="AA997" s="52">
        <f t="shared" si="345"/>
        <v>-77.050600890541205</v>
      </c>
      <c r="AB997" s="48">
        <f t="shared" si="346"/>
        <v>19.704867501166898</v>
      </c>
      <c r="AC997" s="48"/>
      <c r="AD997" s="48"/>
    </row>
    <row r="998" spans="1:30" x14ac:dyDescent="0.3">
      <c r="A998" s="10">
        <v>471165</v>
      </c>
      <c r="B998" s="10">
        <v>3164.6779999999999</v>
      </c>
      <c r="C998" s="10" t="s">
        <v>137</v>
      </c>
      <c r="D998" s="10" t="s">
        <v>1694</v>
      </c>
      <c r="E998" s="10">
        <v>20</v>
      </c>
      <c r="F998" s="12">
        <f t="shared" si="338"/>
        <v>25.5</v>
      </c>
      <c r="H998" s="13">
        <f t="shared" si="335"/>
        <v>39.443361111111102</v>
      </c>
      <c r="I998" s="14">
        <f t="shared" si="336"/>
        <v>52.633011111111102</v>
      </c>
      <c r="J998" s="29">
        <f t="shared" si="334"/>
        <v>0.44336111111110199</v>
      </c>
      <c r="K998" s="25">
        <f t="shared" si="337"/>
        <v>5833975.5383546203</v>
      </c>
      <c r="L998" s="14">
        <f t="shared" si="339"/>
        <v>530018.23071019806</v>
      </c>
      <c r="M998" s="14">
        <f t="shared" si="352"/>
        <v>-1886.37493686936</v>
      </c>
      <c r="N998" s="14">
        <f t="shared" si="353"/>
        <v>541.40259624202702</v>
      </c>
      <c r="O998" s="25">
        <f t="shared" si="340"/>
        <v>164.36595644244801</v>
      </c>
      <c r="P998" s="14">
        <f t="shared" si="354"/>
        <v>1962.5308083356299</v>
      </c>
      <c r="Q998" s="25">
        <f t="shared" si="347"/>
        <v>21.0675259674294</v>
      </c>
      <c r="R998" s="14">
        <f t="shared" si="355"/>
        <v>0.61507493400496804</v>
      </c>
      <c r="S998" s="27">
        <f t="shared" si="348"/>
        <v>163.32454000000001</v>
      </c>
      <c r="T998" s="27">
        <f t="shared" si="349"/>
        <v>1.89669666666667</v>
      </c>
      <c r="U998" s="16">
        <f t="shared" si="341"/>
        <v>1.0414164424479999</v>
      </c>
      <c r="V998" s="16">
        <f t="shared" si="342"/>
        <v>-1.2816217326617001</v>
      </c>
      <c r="W998" s="56">
        <f t="shared" si="343"/>
        <v>58422.447999999997</v>
      </c>
      <c r="X998" s="51">
        <f t="shared" si="350"/>
        <v>69222.448000000004</v>
      </c>
      <c r="Y998" s="51">
        <f t="shared" si="351"/>
        <v>222.44800000000399</v>
      </c>
      <c r="Z998" s="52">
        <f t="shared" si="344"/>
        <v>62.484986546880002</v>
      </c>
      <c r="AA998" s="52">
        <f t="shared" si="345"/>
        <v>-76.897303959702</v>
      </c>
      <c r="AB998" s="48">
        <f t="shared" si="346"/>
        <v>19.625308083356298</v>
      </c>
      <c r="AC998" s="48"/>
      <c r="AD998" s="48"/>
    </row>
    <row r="999" spans="1:30" x14ac:dyDescent="0.3">
      <c r="A999" s="10">
        <v>471177</v>
      </c>
      <c r="B999" s="10">
        <v>3164.7579999999998</v>
      </c>
      <c r="C999" s="10" t="s">
        <v>1695</v>
      </c>
      <c r="D999" s="10" t="s">
        <v>1696</v>
      </c>
      <c r="E999" s="10">
        <v>20</v>
      </c>
      <c r="F999" s="12">
        <f t="shared" si="338"/>
        <v>25.5</v>
      </c>
      <c r="H999" s="13">
        <f t="shared" si="335"/>
        <v>39.443341666666697</v>
      </c>
      <c r="I999" s="14">
        <f t="shared" si="336"/>
        <v>52.633072222222197</v>
      </c>
      <c r="J999" s="29">
        <f t="shared" si="334"/>
        <v>0.443341666666697</v>
      </c>
      <c r="K999" s="25">
        <f t="shared" si="337"/>
        <v>5833982.3307248997</v>
      </c>
      <c r="L999" s="14">
        <f t="shared" si="339"/>
        <v>530016.87238879397</v>
      </c>
      <c r="M999" s="14">
        <f t="shared" si="352"/>
        <v>-1879.58256659004</v>
      </c>
      <c r="N999" s="14">
        <f t="shared" si="353"/>
        <v>540.044274837942</v>
      </c>
      <c r="O999" s="25">
        <f t="shared" si="340"/>
        <v>164.34930947207701</v>
      </c>
      <c r="P999" s="14">
        <f t="shared" si="354"/>
        <v>1955.6273784682101</v>
      </c>
      <c r="Q999" s="25">
        <f t="shared" si="347"/>
        <v>21.069650199439501</v>
      </c>
      <c r="R999" s="14">
        <f t="shared" si="355"/>
        <v>0.61730849204051097</v>
      </c>
      <c r="S999" s="27">
        <f t="shared" si="348"/>
        <v>163.32454000000001</v>
      </c>
      <c r="T999" s="27">
        <f t="shared" si="349"/>
        <v>1.89669666666667</v>
      </c>
      <c r="U999" s="16">
        <f t="shared" si="341"/>
        <v>1.024769472077</v>
      </c>
      <c r="V999" s="16">
        <f t="shared" si="342"/>
        <v>-1.2793881746261599</v>
      </c>
      <c r="W999" s="56">
        <f t="shared" si="343"/>
        <v>58422.527999999998</v>
      </c>
      <c r="X999" s="51">
        <f t="shared" si="350"/>
        <v>69222.528000000006</v>
      </c>
      <c r="Y999" s="51">
        <f t="shared" si="351"/>
        <v>222.52800000000599</v>
      </c>
      <c r="Z999" s="52">
        <f t="shared" si="344"/>
        <v>61.486168324620003</v>
      </c>
      <c r="AA999" s="52">
        <f t="shared" si="345"/>
        <v>-76.763290477569598</v>
      </c>
      <c r="AB999" s="48">
        <f t="shared" si="346"/>
        <v>19.556273784682102</v>
      </c>
      <c r="AC999" s="48"/>
      <c r="AD999" s="48"/>
    </row>
    <row r="1000" spans="1:30" x14ac:dyDescent="0.3">
      <c r="A1000" s="10">
        <v>471183</v>
      </c>
      <c r="B1000" s="10">
        <v>3164.7979999999998</v>
      </c>
      <c r="C1000" s="10" t="s">
        <v>1695</v>
      </c>
      <c r="D1000" s="10" t="s">
        <v>1696</v>
      </c>
      <c r="E1000" s="10">
        <v>20</v>
      </c>
      <c r="F1000" s="12">
        <f t="shared" si="338"/>
        <v>25.5</v>
      </c>
      <c r="H1000" s="13">
        <f t="shared" si="335"/>
        <v>39.443341666666697</v>
      </c>
      <c r="I1000" s="14">
        <f t="shared" si="336"/>
        <v>52.633072222222197</v>
      </c>
      <c r="J1000" s="29">
        <f t="shared" si="334"/>
        <v>0.443341666666697</v>
      </c>
      <c r="K1000" s="25">
        <f t="shared" si="337"/>
        <v>5833982.3307248997</v>
      </c>
      <c r="L1000" s="14">
        <f t="shared" si="339"/>
        <v>530016.87238879397</v>
      </c>
      <c r="M1000" s="14">
        <f t="shared" si="352"/>
        <v>-1879.58256659004</v>
      </c>
      <c r="N1000" s="14">
        <f t="shared" si="353"/>
        <v>540.044274837942</v>
      </c>
      <c r="O1000" s="25">
        <f t="shared" si="340"/>
        <v>164.34930947207701</v>
      </c>
      <c r="P1000" s="14">
        <f t="shared" si="354"/>
        <v>1955.6273784682101</v>
      </c>
      <c r="Q1000" s="25">
        <f t="shared" si="347"/>
        <v>21.069650199439501</v>
      </c>
      <c r="R1000" s="14">
        <f t="shared" si="355"/>
        <v>0.61730849204051097</v>
      </c>
      <c r="S1000" s="27">
        <f t="shared" si="348"/>
        <v>163.32454000000001</v>
      </c>
      <c r="T1000" s="27">
        <f t="shared" si="349"/>
        <v>1.89669666666667</v>
      </c>
      <c r="U1000" s="16">
        <f t="shared" si="341"/>
        <v>1.024769472077</v>
      </c>
      <c r="V1000" s="16">
        <f t="shared" si="342"/>
        <v>-1.2793881746261599</v>
      </c>
      <c r="W1000" s="56">
        <f t="shared" si="343"/>
        <v>58422.567999999999</v>
      </c>
      <c r="X1000" s="51">
        <f t="shared" si="350"/>
        <v>69222.567999999999</v>
      </c>
      <c r="Y1000" s="51">
        <f t="shared" si="351"/>
        <v>222.56799999999899</v>
      </c>
      <c r="Z1000" s="52">
        <f t="shared" si="344"/>
        <v>61.486168324620003</v>
      </c>
      <c r="AA1000" s="52">
        <f t="shared" si="345"/>
        <v>-76.763290477569598</v>
      </c>
      <c r="AB1000" s="48">
        <f t="shared" si="346"/>
        <v>19.556273784682102</v>
      </c>
      <c r="AC1000" s="48"/>
      <c r="AD1000" s="48"/>
    </row>
    <row r="1001" spans="1:30" x14ac:dyDescent="0.3">
      <c r="A1001" s="10">
        <v>471195</v>
      </c>
      <c r="B1001" s="10">
        <v>3164.8780000000002</v>
      </c>
      <c r="C1001" s="10" t="s">
        <v>1697</v>
      </c>
      <c r="D1001" s="10" t="s">
        <v>1698</v>
      </c>
      <c r="E1001" s="10">
        <v>19</v>
      </c>
      <c r="F1001" s="12">
        <f t="shared" si="338"/>
        <v>24.5</v>
      </c>
      <c r="H1001" s="13">
        <f t="shared" si="335"/>
        <v>39.443297222222199</v>
      </c>
      <c r="I1001" s="14">
        <f t="shared" si="336"/>
        <v>52.633136111111099</v>
      </c>
      <c r="J1001" s="29">
        <f t="shared" si="334"/>
        <v>0.44329722222219903</v>
      </c>
      <c r="K1001" s="25">
        <f t="shared" si="337"/>
        <v>5833989.4217990404</v>
      </c>
      <c r="L1001" s="14">
        <f t="shared" si="339"/>
        <v>530013.81953248102</v>
      </c>
      <c r="M1001" s="14">
        <f t="shared" si="352"/>
        <v>-1872.4914924493</v>
      </c>
      <c r="N1001" s="14">
        <f t="shared" si="353"/>
        <v>536.99141852499497</v>
      </c>
      <c r="O1001" s="25">
        <f t="shared" si="340"/>
        <v>164.37801527572901</v>
      </c>
      <c r="P1001" s="14">
        <f t="shared" si="354"/>
        <v>1947.96924330557</v>
      </c>
      <c r="Q1001" s="25">
        <f t="shared" si="347"/>
        <v>20.0719979023783</v>
      </c>
      <c r="R1001" s="14">
        <f t="shared" si="355"/>
        <v>0.59038977222556799</v>
      </c>
      <c r="S1001" s="27">
        <f t="shared" si="348"/>
        <v>163.32454000000001</v>
      </c>
      <c r="T1001" s="27">
        <f t="shared" si="349"/>
        <v>1.89669666666667</v>
      </c>
      <c r="U1001" s="16">
        <f t="shared" si="341"/>
        <v>1.053475275729</v>
      </c>
      <c r="V1001" s="16">
        <f t="shared" si="342"/>
        <v>-1.3063068944411</v>
      </c>
      <c r="W1001" s="56">
        <f t="shared" si="343"/>
        <v>58422.648000000001</v>
      </c>
      <c r="X1001" s="51">
        <f t="shared" si="350"/>
        <v>69222.648000000001</v>
      </c>
      <c r="Y1001" s="51">
        <f t="shared" si="351"/>
        <v>222.64800000000099</v>
      </c>
      <c r="Z1001" s="52">
        <f t="shared" si="344"/>
        <v>63.208516543739997</v>
      </c>
      <c r="AA1001" s="52">
        <f t="shared" si="345"/>
        <v>-78.378413666466002</v>
      </c>
      <c r="AB1001" s="48">
        <f t="shared" si="346"/>
        <v>19.4796924330557</v>
      </c>
      <c r="AC1001" s="48"/>
      <c r="AD1001" s="48"/>
    </row>
    <row r="1002" spans="1:30" x14ac:dyDescent="0.3">
      <c r="A1002" s="10">
        <v>471207</v>
      </c>
      <c r="B1002" s="10">
        <v>3164.9580000000001</v>
      </c>
      <c r="C1002" s="10" t="s">
        <v>1699</v>
      </c>
      <c r="D1002" s="10" t="s">
        <v>1700</v>
      </c>
      <c r="E1002" s="10">
        <v>19</v>
      </c>
      <c r="F1002" s="12">
        <f t="shared" si="338"/>
        <v>24.5</v>
      </c>
      <c r="H1002" s="13">
        <f t="shared" si="335"/>
        <v>39.443252777777801</v>
      </c>
      <c r="I1002" s="14">
        <f t="shared" si="336"/>
        <v>52.633202777777797</v>
      </c>
      <c r="J1002" s="29">
        <f t="shared" si="334"/>
        <v>0.44325277777780098</v>
      </c>
      <c r="K1002" s="25">
        <f t="shared" si="337"/>
        <v>5833996.8219872704</v>
      </c>
      <c r="L1002" s="14">
        <f t="shared" si="339"/>
        <v>530010.76478428801</v>
      </c>
      <c r="M1002" s="14">
        <f t="shared" si="352"/>
        <v>-1865.0913042193199</v>
      </c>
      <c r="N1002" s="14">
        <f t="shared" si="353"/>
        <v>533.93667033198199</v>
      </c>
      <c r="O1002" s="25">
        <f t="shared" si="340"/>
        <v>164.40448917197301</v>
      </c>
      <c r="P1002" s="14">
        <f t="shared" si="354"/>
        <v>1940.0139022697001</v>
      </c>
      <c r="Q1002" s="25">
        <f t="shared" si="347"/>
        <v>20.074426962640299</v>
      </c>
      <c r="R1002" s="14">
        <f t="shared" si="355"/>
        <v>0.59288259023530199</v>
      </c>
      <c r="S1002" s="27">
        <f t="shared" si="348"/>
        <v>163.32454000000001</v>
      </c>
      <c r="T1002" s="27">
        <f t="shared" si="349"/>
        <v>1.89669666666667</v>
      </c>
      <c r="U1002" s="16">
        <f t="shared" si="341"/>
        <v>1.0799491719730001</v>
      </c>
      <c r="V1002" s="16">
        <f t="shared" si="342"/>
        <v>-1.3038140764313699</v>
      </c>
      <c r="W1002" s="56">
        <f t="shared" si="343"/>
        <v>58422.728000000003</v>
      </c>
      <c r="X1002" s="51">
        <f t="shared" si="350"/>
        <v>69222.728000000003</v>
      </c>
      <c r="Y1002" s="51">
        <f t="shared" si="351"/>
        <v>222.72800000000299</v>
      </c>
      <c r="Z1002" s="52">
        <f t="shared" si="344"/>
        <v>64.796950318379999</v>
      </c>
      <c r="AA1002" s="52">
        <f t="shared" si="345"/>
        <v>-78.2288445858822</v>
      </c>
      <c r="AB1002" s="48">
        <f t="shared" si="346"/>
        <v>19.400139022697001</v>
      </c>
      <c r="AC1002" s="48"/>
      <c r="AD1002" s="48"/>
    </row>
    <row r="1003" spans="1:30" x14ac:dyDescent="0.3">
      <c r="A1003" s="10">
        <v>471225</v>
      </c>
      <c r="B1003" s="10">
        <v>3165.078</v>
      </c>
      <c r="C1003" s="10" t="s">
        <v>1701</v>
      </c>
      <c r="D1003" s="10" t="s">
        <v>1702</v>
      </c>
      <c r="E1003" s="10">
        <v>18</v>
      </c>
      <c r="F1003" s="12">
        <f t="shared" si="338"/>
        <v>23.5</v>
      </c>
      <c r="H1003" s="13">
        <f t="shared" si="335"/>
        <v>39.443213888888899</v>
      </c>
      <c r="I1003" s="14">
        <f t="shared" si="336"/>
        <v>52.6332666666667</v>
      </c>
      <c r="J1003" s="29">
        <f t="shared" si="334"/>
        <v>0.44321388888889901</v>
      </c>
      <c r="K1003" s="25">
        <f t="shared" si="337"/>
        <v>5834003.91537786</v>
      </c>
      <c r="L1003" s="14">
        <f t="shared" si="339"/>
        <v>530008.08808619203</v>
      </c>
      <c r="M1003" s="14">
        <f t="shared" si="352"/>
        <v>-1857.99791362974</v>
      </c>
      <c r="N1003" s="14">
        <f t="shared" si="353"/>
        <v>531.25997223600302</v>
      </c>
      <c r="O1003" s="25">
        <f t="shared" si="340"/>
        <v>164.42290308761599</v>
      </c>
      <c r="P1003" s="14">
        <f t="shared" si="354"/>
        <v>1932.4578663330999</v>
      </c>
      <c r="Q1003" s="25">
        <f t="shared" si="347"/>
        <v>19.076724895811498</v>
      </c>
      <c r="R1003" s="14">
        <f t="shared" si="355"/>
        <v>0.56561832261179201</v>
      </c>
      <c r="S1003" s="27">
        <f t="shared" si="348"/>
        <v>163.32454000000001</v>
      </c>
      <c r="T1003" s="27">
        <f t="shared" si="349"/>
        <v>1.89669666666667</v>
      </c>
      <c r="U1003" s="16">
        <f t="shared" si="341"/>
        <v>1.09836308761598</v>
      </c>
      <c r="V1003" s="16">
        <f t="shared" si="342"/>
        <v>-1.3310783440548799</v>
      </c>
      <c r="W1003" s="56">
        <f t="shared" si="343"/>
        <v>58422.847999999904</v>
      </c>
      <c r="X1003" s="51">
        <f t="shared" si="350"/>
        <v>69222.847999999896</v>
      </c>
      <c r="Y1003" s="51">
        <f t="shared" si="351"/>
        <v>222.84799999989599</v>
      </c>
      <c r="Z1003" s="52">
        <f t="shared" si="344"/>
        <v>65.901785256958803</v>
      </c>
      <c r="AA1003" s="52">
        <f t="shared" si="345"/>
        <v>-79.864700643292807</v>
      </c>
      <c r="AB1003" s="48">
        <f t="shared" si="346"/>
        <v>19.324578663331</v>
      </c>
      <c r="AC1003" s="48"/>
      <c r="AD1003" s="48"/>
    </row>
    <row r="1004" spans="1:30" x14ac:dyDescent="0.3">
      <c r="A1004" s="10">
        <v>471237</v>
      </c>
      <c r="B1004" s="10">
        <v>3165.1579999999999</v>
      </c>
      <c r="C1004" s="10" t="s">
        <v>1703</v>
      </c>
      <c r="D1004" s="10" t="s">
        <v>1704</v>
      </c>
      <c r="E1004" s="10">
        <v>18</v>
      </c>
      <c r="F1004" s="12">
        <f t="shared" si="338"/>
        <v>23.5</v>
      </c>
      <c r="H1004" s="13">
        <f t="shared" si="335"/>
        <v>39.443172222222202</v>
      </c>
      <c r="I1004" s="14">
        <f t="shared" si="336"/>
        <v>52.633333333333297</v>
      </c>
      <c r="J1004" s="29">
        <f t="shared" si="334"/>
        <v>0.44317222222220198</v>
      </c>
      <c r="K1004" s="25">
        <f t="shared" si="337"/>
        <v>5834011.31672592</v>
      </c>
      <c r="L1004" s="14">
        <f t="shared" si="339"/>
        <v>530005.22142544203</v>
      </c>
      <c r="M1004" s="14">
        <f t="shared" si="352"/>
        <v>-1850.5965655697501</v>
      </c>
      <c r="N1004" s="14">
        <f t="shared" si="353"/>
        <v>528.39331148599695</v>
      </c>
      <c r="O1004" s="25">
        <f t="shared" si="340"/>
        <v>164.444381920176</v>
      </c>
      <c r="P1004" s="14">
        <f t="shared" si="354"/>
        <v>1924.5537509047899</v>
      </c>
      <c r="Q1004" s="25">
        <f t="shared" si="347"/>
        <v>19.079119090163999</v>
      </c>
      <c r="R1004" s="14">
        <f t="shared" si="355"/>
        <v>0.56801266603410505</v>
      </c>
      <c r="S1004" s="27">
        <f t="shared" si="348"/>
        <v>163.32454000000001</v>
      </c>
      <c r="T1004" s="27">
        <f t="shared" si="349"/>
        <v>1.89669666666667</v>
      </c>
      <c r="U1004" s="16">
        <f t="shared" si="341"/>
        <v>1.1198419201759899</v>
      </c>
      <c r="V1004" s="16">
        <f t="shared" si="342"/>
        <v>-1.32868400063257</v>
      </c>
      <c r="W1004" s="56">
        <f t="shared" si="343"/>
        <v>58422.928</v>
      </c>
      <c r="X1004" s="51">
        <f t="shared" si="350"/>
        <v>69222.928</v>
      </c>
      <c r="Y1004" s="51">
        <f t="shared" si="351"/>
        <v>222.928</v>
      </c>
      <c r="Z1004" s="52">
        <f t="shared" si="344"/>
        <v>67.190515210559397</v>
      </c>
      <c r="AA1004" s="52">
        <f t="shared" si="345"/>
        <v>-79.721040037954197</v>
      </c>
      <c r="AB1004" s="48">
        <f t="shared" si="346"/>
        <v>19.2455375090479</v>
      </c>
      <c r="AC1004" s="48"/>
      <c r="AD1004" s="48"/>
    </row>
    <row r="1005" spans="1:30" x14ac:dyDescent="0.3">
      <c r="A1005" s="10">
        <v>471249</v>
      </c>
      <c r="B1005" s="10">
        <v>3165.2379999999998</v>
      </c>
      <c r="C1005" s="10" t="s">
        <v>1705</v>
      </c>
      <c r="D1005" s="10" t="s">
        <v>1706</v>
      </c>
      <c r="E1005" s="10">
        <v>18</v>
      </c>
      <c r="F1005" s="12">
        <f t="shared" si="338"/>
        <v>23.5</v>
      </c>
      <c r="H1005" s="13">
        <f t="shared" si="335"/>
        <v>39.443150000000003</v>
      </c>
      <c r="I1005" s="14">
        <f t="shared" si="336"/>
        <v>52.633413888888903</v>
      </c>
      <c r="J1005" s="29">
        <f t="shared" si="334"/>
        <v>0.44315000000000299</v>
      </c>
      <c r="K1005" s="25">
        <f t="shared" si="337"/>
        <v>5834020.2717289897</v>
      </c>
      <c r="L1005" s="14">
        <f t="shared" si="339"/>
        <v>530003.66176037095</v>
      </c>
      <c r="M1005" s="14">
        <f t="shared" si="352"/>
        <v>-1841.64156250003</v>
      </c>
      <c r="N1005" s="14">
        <f t="shared" si="353"/>
        <v>526.83364641491801</v>
      </c>
      <c r="O1005" s="25">
        <f t="shared" si="340"/>
        <v>164.41569988019299</v>
      </c>
      <c r="P1005" s="14">
        <f t="shared" si="354"/>
        <v>1915.5149009397901</v>
      </c>
      <c r="Q1005" s="25">
        <f t="shared" si="347"/>
        <v>19.081844973641498</v>
      </c>
      <c r="R1005" s="14">
        <f t="shared" si="355"/>
        <v>0.57077460749882403</v>
      </c>
      <c r="S1005" s="27">
        <f t="shared" si="348"/>
        <v>163.32454000000001</v>
      </c>
      <c r="T1005" s="27">
        <f t="shared" si="349"/>
        <v>1.89669666666667</v>
      </c>
      <c r="U1005" s="16">
        <f t="shared" si="341"/>
        <v>1.09115988019298</v>
      </c>
      <c r="V1005" s="16">
        <f t="shared" si="342"/>
        <v>-1.32592205916785</v>
      </c>
      <c r="W1005" s="56">
        <f t="shared" si="343"/>
        <v>58423.008000000002</v>
      </c>
      <c r="X1005" s="51">
        <f t="shared" si="350"/>
        <v>69223.008000000002</v>
      </c>
      <c r="Y1005" s="51">
        <f t="shared" si="351"/>
        <v>223.008000000002</v>
      </c>
      <c r="Z1005" s="52">
        <f t="shared" si="344"/>
        <v>65.469592811578806</v>
      </c>
      <c r="AA1005" s="52">
        <f t="shared" si="345"/>
        <v>-79.555323550070995</v>
      </c>
      <c r="AB1005" s="48">
        <f t="shared" si="346"/>
        <v>19.155149009397899</v>
      </c>
      <c r="AC1005" s="48"/>
      <c r="AD1005" s="48"/>
    </row>
    <row r="1006" spans="1:30" x14ac:dyDescent="0.3">
      <c r="A1006" s="10">
        <v>471261</v>
      </c>
      <c r="B1006" s="10">
        <v>3165.3180000000002</v>
      </c>
      <c r="C1006" s="10" t="s">
        <v>1707</v>
      </c>
      <c r="D1006" s="10" t="s">
        <v>1708</v>
      </c>
      <c r="E1006" s="10">
        <v>18</v>
      </c>
      <c r="F1006" s="12">
        <f t="shared" si="338"/>
        <v>23.5</v>
      </c>
      <c r="H1006" s="13">
        <f t="shared" si="335"/>
        <v>39.443105555555597</v>
      </c>
      <c r="I1006" s="14">
        <f t="shared" si="336"/>
        <v>52.6334805555556</v>
      </c>
      <c r="J1006" s="29">
        <f t="shared" si="334"/>
        <v>0.443105555555597</v>
      </c>
      <c r="K1006" s="25">
        <f t="shared" si="337"/>
        <v>5834027.6719238004</v>
      </c>
      <c r="L1006" s="14">
        <f t="shared" si="339"/>
        <v>530000.60704619996</v>
      </c>
      <c r="M1006" s="14">
        <f t="shared" si="352"/>
        <v>-1834.24136768933</v>
      </c>
      <c r="N1006" s="14">
        <f t="shared" si="353"/>
        <v>523.77893224393495</v>
      </c>
      <c r="O1006" s="25">
        <f t="shared" si="340"/>
        <v>164.44278030504401</v>
      </c>
      <c r="P1006" s="14">
        <f t="shared" si="354"/>
        <v>1907.5601602060699</v>
      </c>
      <c r="Q1006" s="25">
        <f t="shared" si="347"/>
        <v>19.084233301168101</v>
      </c>
      <c r="R1006" s="14">
        <f t="shared" si="355"/>
        <v>0.573226620910534</v>
      </c>
      <c r="S1006" s="27">
        <f t="shared" si="348"/>
        <v>163.32454000000001</v>
      </c>
      <c r="T1006" s="27">
        <f t="shared" si="349"/>
        <v>1.89669666666667</v>
      </c>
      <c r="U1006" s="16">
        <f t="shared" si="341"/>
        <v>1.118240305044</v>
      </c>
      <c r="V1006" s="16">
        <f t="shared" si="342"/>
        <v>-1.3234700457561399</v>
      </c>
      <c r="W1006" s="56">
        <f t="shared" si="343"/>
        <v>58423.088000000003</v>
      </c>
      <c r="X1006" s="51">
        <f t="shared" si="350"/>
        <v>69223.088000000003</v>
      </c>
      <c r="Y1006" s="51">
        <f t="shared" si="351"/>
        <v>223.08800000000301</v>
      </c>
      <c r="Z1006" s="52">
        <f t="shared" si="344"/>
        <v>67.094418302639994</v>
      </c>
      <c r="AA1006" s="52">
        <f t="shared" si="345"/>
        <v>-79.408202745368399</v>
      </c>
      <c r="AB1006" s="48">
        <f t="shared" si="346"/>
        <v>19.075601602060701</v>
      </c>
      <c r="AC1006" s="48"/>
      <c r="AD1006" s="48"/>
    </row>
    <row r="1007" spans="1:30" x14ac:dyDescent="0.3">
      <c r="A1007" s="10">
        <v>471273</v>
      </c>
      <c r="B1007" s="10">
        <v>3165.3980000000001</v>
      </c>
      <c r="C1007" s="10" t="s">
        <v>1707</v>
      </c>
      <c r="D1007" s="10" t="s">
        <v>1708</v>
      </c>
      <c r="E1007" s="10">
        <v>17</v>
      </c>
      <c r="F1007" s="12">
        <f t="shared" si="338"/>
        <v>22.5</v>
      </c>
      <c r="H1007" s="13">
        <f t="shared" si="335"/>
        <v>39.443105555555597</v>
      </c>
      <c r="I1007" s="14">
        <f t="shared" si="336"/>
        <v>52.6334805555556</v>
      </c>
      <c r="J1007" s="29">
        <f t="shared" si="334"/>
        <v>0.443105555555597</v>
      </c>
      <c r="K1007" s="25">
        <f t="shared" si="337"/>
        <v>5834027.6719238004</v>
      </c>
      <c r="L1007" s="14">
        <f t="shared" si="339"/>
        <v>530000.60704619996</v>
      </c>
      <c r="M1007" s="14">
        <f t="shared" si="352"/>
        <v>-1834.24136768933</v>
      </c>
      <c r="N1007" s="14">
        <f t="shared" si="353"/>
        <v>523.77893224393495</v>
      </c>
      <c r="O1007" s="25">
        <f t="shared" si="340"/>
        <v>164.44278030504401</v>
      </c>
      <c r="P1007" s="14">
        <f t="shared" si="354"/>
        <v>1907.5601602060699</v>
      </c>
      <c r="Q1007" s="25">
        <f t="shared" si="347"/>
        <v>18.084233301168101</v>
      </c>
      <c r="R1007" s="14">
        <f t="shared" si="355"/>
        <v>0.54318903642958005</v>
      </c>
      <c r="S1007" s="27">
        <f t="shared" si="348"/>
        <v>163.32454000000001</v>
      </c>
      <c r="T1007" s="27">
        <f t="shared" si="349"/>
        <v>1.89669666666667</v>
      </c>
      <c r="U1007" s="16">
        <f t="shared" si="341"/>
        <v>1.118240305044</v>
      </c>
      <c r="V1007" s="16">
        <f t="shared" si="342"/>
        <v>-1.3535076302370901</v>
      </c>
      <c r="W1007" s="56">
        <f t="shared" si="343"/>
        <v>58423.167999999998</v>
      </c>
      <c r="X1007" s="51">
        <f t="shared" si="350"/>
        <v>69223.168000000005</v>
      </c>
      <c r="Y1007" s="51">
        <f t="shared" si="351"/>
        <v>223.16800000000501</v>
      </c>
      <c r="Z1007" s="52">
        <f t="shared" si="344"/>
        <v>67.094418302639994</v>
      </c>
      <c r="AA1007" s="52">
        <f t="shared" si="345"/>
        <v>-81.210457814225407</v>
      </c>
      <c r="AB1007" s="48">
        <f t="shared" si="346"/>
        <v>19.075601602060701</v>
      </c>
      <c r="AC1007" s="48"/>
      <c r="AD1007" s="48"/>
    </row>
    <row r="1008" spans="1:30" x14ac:dyDescent="0.3">
      <c r="A1008" s="10">
        <v>471279</v>
      </c>
      <c r="B1008" s="10">
        <v>3165.4380000000001</v>
      </c>
      <c r="C1008" s="10" t="s">
        <v>1707</v>
      </c>
      <c r="D1008" s="10" t="s">
        <v>1708</v>
      </c>
      <c r="E1008" s="10">
        <v>17</v>
      </c>
      <c r="F1008" s="12">
        <f t="shared" si="338"/>
        <v>22.5</v>
      </c>
      <c r="H1008" s="13">
        <f t="shared" si="335"/>
        <v>39.443105555555597</v>
      </c>
      <c r="I1008" s="14">
        <f t="shared" si="336"/>
        <v>52.6334805555556</v>
      </c>
      <c r="J1008" s="29">
        <f t="shared" si="334"/>
        <v>0.443105555555597</v>
      </c>
      <c r="K1008" s="25">
        <f t="shared" si="337"/>
        <v>5834027.6719238004</v>
      </c>
      <c r="L1008" s="14">
        <f t="shared" si="339"/>
        <v>530000.60704619996</v>
      </c>
      <c r="M1008" s="14">
        <f t="shared" si="352"/>
        <v>-1834.24136768933</v>
      </c>
      <c r="N1008" s="14">
        <f t="shared" si="353"/>
        <v>523.77893224393495</v>
      </c>
      <c r="O1008" s="25">
        <f t="shared" si="340"/>
        <v>164.44278030504401</v>
      </c>
      <c r="P1008" s="14">
        <f t="shared" si="354"/>
        <v>1907.5601602060699</v>
      </c>
      <c r="Q1008" s="25">
        <f t="shared" si="347"/>
        <v>18.084233301168101</v>
      </c>
      <c r="R1008" s="14">
        <f t="shared" si="355"/>
        <v>0.54318903642958005</v>
      </c>
      <c r="S1008" s="27">
        <f t="shared" si="348"/>
        <v>163.32454000000001</v>
      </c>
      <c r="T1008" s="27">
        <f t="shared" si="349"/>
        <v>1.89669666666667</v>
      </c>
      <c r="U1008" s="16">
        <f t="shared" si="341"/>
        <v>1.118240305044</v>
      </c>
      <c r="V1008" s="16">
        <f t="shared" si="342"/>
        <v>-1.3535076302370901</v>
      </c>
      <c r="W1008" s="56">
        <f t="shared" si="343"/>
        <v>58423.207999999999</v>
      </c>
      <c r="X1008" s="51">
        <f t="shared" si="350"/>
        <v>69223.207999999999</v>
      </c>
      <c r="Y1008" s="51">
        <f t="shared" si="351"/>
        <v>223.207999999999</v>
      </c>
      <c r="Z1008" s="52">
        <f t="shared" si="344"/>
        <v>67.094418302639994</v>
      </c>
      <c r="AA1008" s="52">
        <f t="shared" si="345"/>
        <v>-81.210457814225407</v>
      </c>
      <c r="AB1008" s="48">
        <f t="shared" si="346"/>
        <v>19.075601602060701</v>
      </c>
      <c r="AC1008" s="48"/>
      <c r="AD1008" s="48"/>
    </row>
    <row r="1009" spans="1:30" x14ac:dyDescent="0.3">
      <c r="A1009" s="10">
        <v>471291</v>
      </c>
      <c r="B1009" s="10">
        <v>3165.518</v>
      </c>
      <c r="C1009" s="10" t="s">
        <v>170</v>
      </c>
      <c r="D1009" s="10" t="s">
        <v>1709</v>
      </c>
      <c r="E1009" s="10">
        <v>17</v>
      </c>
      <c r="F1009" s="12">
        <f t="shared" si="338"/>
        <v>22.5</v>
      </c>
      <c r="H1009" s="13">
        <f t="shared" si="335"/>
        <v>39.443058333333298</v>
      </c>
      <c r="I1009" s="14">
        <f t="shared" si="336"/>
        <v>52.633544444444397</v>
      </c>
      <c r="J1009" s="29">
        <f t="shared" si="334"/>
        <v>0.44305833333329803</v>
      </c>
      <c r="K1009" s="25">
        <f t="shared" si="337"/>
        <v>5834034.7618525503</v>
      </c>
      <c r="L1009" s="14">
        <f t="shared" si="339"/>
        <v>529997.36617182195</v>
      </c>
      <c r="M1009" s="14">
        <f t="shared" si="352"/>
        <v>-1827.1514389393799</v>
      </c>
      <c r="N1009" s="14">
        <f t="shared" si="353"/>
        <v>520.53805786592397</v>
      </c>
      <c r="O1009" s="25">
        <f t="shared" si="340"/>
        <v>164.478051656182</v>
      </c>
      <c r="P1009" s="14">
        <f t="shared" si="354"/>
        <v>1899.85321814741</v>
      </c>
      <c r="Q1009" s="25">
        <f t="shared" si="347"/>
        <v>18.086537751463901</v>
      </c>
      <c r="R1009" s="14">
        <f t="shared" si="355"/>
        <v>0.54546210354737401</v>
      </c>
      <c r="S1009" s="27">
        <f t="shared" si="348"/>
        <v>163.32454000000001</v>
      </c>
      <c r="T1009" s="27">
        <f t="shared" si="349"/>
        <v>1.89669666666667</v>
      </c>
      <c r="U1009" s="16">
        <f t="shared" si="341"/>
        <v>1.15351165618199</v>
      </c>
      <c r="V1009" s="16">
        <f t="shared" si="342"/>
        <v>-1.3512345631192999</v>
      </c>
      <c r="W1009" s="56">
        <f t="shared" si="343"/>
        <v>58423.288</v>
      </c>
      <c r="X1009" s="51">
        <f t="shared" si="350"/>
        <v>69223.288</v>
      </c>
      <c r="Y1009" s="51">
        <f t="shared" si="351"/>
        <v>223.28800000000001</v>
      </c>
      <c r="Z1009" s="52">
        <f t="shared" si="344"/>
        <v>69.2106993709194</v>
      </c>
      <c r="AA1009" s="52">
        <f t="shared" si="345"/>
        <v>-81.074073787158</v>
      </c>
      <c r="AB1009" s="48">
        <f t="shared" si="346"/>
        <v>18.998532181474101</v>
      </c>
      <c r="AC1009" s="48"/>
      <c r="AD1009" s="48"/>
    </row>
    <row r="1010" spans="1:30" x14ac:dyDescent="0.3">
      <c r="A1010" s="10">
        <v>471303</v>
      </c>
      <c r="B1010" s="10">
        <v>3165.598</v>
      </c>
      <c r="C1010" s="10" t="s">
        <v>101</v>
      </c>
      <c r="D1010" s="10" t="s">
        <v>1710</v>
      </c>
      <c r="E1010" s="10">
        <v>17</v>
      </c>
      <c r="F1010" s="12">
        <f t="shared" si="338"/>
        <v>22.5</v>
      </c>
      <c r="H1010" s="13">
        <f t="shared" si="335"/>
        <v>39.443019444444403</v>
      </c>
      <c r="I1010" s="14">
        <f t="shared" si="336"/>
        <v>52.633611111111101</v>
      </c>
      <c r="J1010" s="29">
        <f t="shared" si="334"/>
        <v>0.443019444444403</v>
      </c>
      <c r="K1010" s="25">
        <f t="shared" si="337"/>
        <v>5834042.1643629</v>
      </c>
      <c r="L1010" s="14">
        <f t="shared" si="339"/>
        <v>529994.68761357397</v>
      </c>
      <c r="M1010" s="14">
        <f t="shared" si="352"/>
        <v>-1819.74892858974</v>
      </c>
      <c r="N1010" s="14">
        <f t="shared" si="353"/>
        <v>517.85949961794495</v>
      </c>
      <c r="O1010" s="25">
        <f t="shared" si="340"/>
        <v>164.49464243323899</v>
      </c>
      <c r="P1010" s="14">
        <f t="shared" si="354"/>
        <v>1892.00016502326</v>
      </c>
      <c r="Q1010" s="25">
        <f t="shared" si="347"/>
        <v>18.0888762936723</v>
      </c>
      <c r="R1010" s="14">
        <f t="shared" si="355"/>
        <v>0.54779702291004095</v>
      </c>
      <c r="S1010" s="27">
        <f t="shared" si="348"/>
        <v>163.32454000000001</v>
      </c>
      <c r="T1010" s="27">
        <f t="shared" si="349"/>
        <v>1.89669666666667</v>
      </c>
      <c r="U1010" s="16">
        <f t="shared" si="341"/>
        <v>1.17010243323898</v>
      </c>
      <c r="V1010" s="16">
        <f t="shared" si="342"/>
        <v>-1.3488996437566301</v>
      </c>
      <c r="W1010" s="56">
        <f t="shared" si="343"/>
        <v>58423.368000000002</v>
      </c>
      <c r="X1010" s="51">
        <f t="shared" si="350"/>
        <v>69223.368000000002</v>
      </c>
      <c r="Y1010" s="51">
        <f t="shared" si="351"/>
        <v>223.36800000000201</v>
      </c>
      <c r="Z1010" s="52">
        <f t="shared" si="344"/>
        <v>70.206145994338797</v>
      </c>
      <c r="AA1010" s="52">
        <f t="shared" si="345"/>
        <v>-80.933978625397799</v>
      </c>
      <c r="AB1010" s="48">
        <f t="shared" si="346"/>
        <v>18.920001650232599</v>
      </c>
      <c r="AC1010" s="48"/>
      <c r="AD1010" s="48"/>
    </row>
    <row r="1011" spans="1:30" x14ac:dyDescent="0.3">
      <c r="A1011" s="10">
        <v>471321</v>
      </c>
      <c r="B1011" s="10">
        <v>3165.7179999999998</v>
      </c>
      <c r="C1011" s="10" t="s">
        <v>171</v>
      </c>
      <c r="D1011" s="10" t="s">
        <v>1711</v>
      </c>
      <c r="E1011" s="10">
        <v>16</v>
      </c>
      <c r="F1011" s="12">
        <f t="shared" si="338"/>
        <v>21.5</v>
      </c>
      <c r="H1011" s="13">
        <f t="shared" si="335"/>
        <v>39.4429555555555</v>
      </c>
      <c r="I1011" s="14">
        <f t="shared" si="336"/>
        <v>52.6337388888889</v>
      </c>
      <c r="J1011" s="29">
        <f t="shared" si="334"/>
        <v>0.44295555555549998</v>
      </c>
      <c r="K1011" s="25">
        <f t="shared" si="337"/>
        <v>5834056.3569417102</v>
      </c>
      <c r="L1011" s="14">
        <f t="shared" si="339"/>
        <v>529990.27466086403</v>
      </c>
      <c r="M1011" s="14">
        <f t="shared" si="352"/>
        <v>-1805.5563497794701</v>
      </c>
      <c r="N1011" s="14">
        <f t="shared" si="353"/>
        <v>513.44654690800201</v>
      </c>
      <c r="O1011" s="25">
        <f t="shared" si="340"/>
        <v>164.50562396275299</v>
      </c>
      <c r="P1011" s="14">
        <f t="shared" si="354"/>
        <v>1877.1417337965499</v>
      </c>
      <c r="Q1011" s="25">
        <f t="shared" si="347"/>
        <v>17.093274448692299</v>
      </c>
      <c r="R1011" s="14">
        <f t="shared" si="355"/>
        <v>0.52174324489109902</v>
      </c>
      <c r="S1011" s="27">
        <f t="shared" si="348"/>
        <v>163.32454000000001</v>
      </c>
      <c r="T1011" s="27">
        <f t="shared" si="349"/>
        <v>1.89669666666667</v>
      </c>
      <c r="U1011" s="16">
        <f t="shared" si="341"/>
        <v>1.1810839627529801</v>
      </c>
      <c r="V1011" s="16">
        <f t="shared" si="342"/>
        <v>-1.3749534217755699</v>
      </c>
      <c r="W1011" s="56">
        <f t="shared" si="343"/>
        <v>58423.487999999998</v>
      </c>
      <c r="X1011" s="51">
        <f t="shared" si="350"/>
        <v>69223.487999999998</v>
      </c>
      <c r="Y1011" s="51">
        <f t="shared" si="351"/>
        <v>223.48799999999801</v>
      </c>
      <c r="Z1011" s="52">
        <f t="shared" si="344"/>
        <v>70.865037765178798</v>
      </c>
      <c r="AA1011" s="52">
        <f t="shared" si="345"/>
        <v>-82.497205306534198</v>
      </c>
      <c r="AB1011" s="48">
        <f t="shared" si="346"/>
        <v>18.771417337965499</v>
      </c>
      <c r="AC1011" s="48"/>
      <c r="AD1011" s="48"/>
    </row>
    <row r="1012" spans="1:30" x14ac:dyDescent="0.3">
      <c r="A1012" s="10">
        <v>471333</v>
      </c>
      <c r="B1012" s="10">
        <v>3165.7979999999998</v>
      </c>
      <c r="C1012" s="10" t="s">
        <v>171</v>
      </c>
      <c r="D1012" s="10" t="s">
        <v>1711</v>
      </c>
      <c r="E1012" s="10">
        <v>16</v>
      </c>
      <c r="F1012" s="12">
        <f t="shared" si="338"/>
        <v>21.5</v>
      </c>
      <c r="H1012" s="13">
        <f t="shared" si="335"/>
        <v>39.4429555555555</v>
      </c>
      <c r="I1012" s="14">
        <f t="shared" si="336"/>
        <v>52.6337388888889</v>
      </c>
      <c r="J1012" s="29">
        <f t="shared" si="334"/>
        <v>0.44295555555549998</v>
      </c>
      <c r="K1012" s="25">
        <f t="shared" si="337"/>
        <v>5834056.3569417102</v>
      </c>
      <c r="L1012" s="14">
        <f t="shared" si="339"/>
        <v>529990.27466086403</v>
      </c>
      <c r="M1012" s="14">
        <f t="shared" si="352"/>
        <v>-1805.5563497794701</v>
      </c>
      <c r="N1012" s="14">
        <f t="shared" si="353"/>
        <v>513.44654690800201</v>
      </c>
      <c r="O1012" s="25">
        <f t="shared" si="340"/>
        <v>164.50562396275299</v>
      </c>
      <c r="P1012" s="14">
        <f t="shared" si="354"/>
        <v>1877.1417337965499</v>
      </c>
      <c r="Q1012" s="25">
        <f t="shared" si="347"/>
        <v>17.093274448692299</v>
      </c>
      <c r="R1012" s="14">
        <f t="shared" si="355"/>
        <v>0.52174324489109902</v>
      </c>
      <c r="S1012" s="27">
        <f t="shared" si="348"/>
        <v>163.32454000000001</v>
      </c>
      <c r="T1012" s="27">
        <f t="shared" si="349"/>
        <v>1.89669666666667</v>
      </c>
      <c r="U1012" s="16">
        <f t="shared" si="341"/>
        <v>1.1810839627529801</v>
      </c>
      <c r="V1012" s="16">
        <f t="shared" si="342"/>
        <v>-1.3749534217755699</v>
      </c>
      <c r="W1012" s="56">
        <f t="shared" si="343"/>
        <v>58423.567999999999</v>
      </c>
      <c r="X1012" s="51">
        <f t="shared" si="350"/>
        <v>69223.567999999999</v>
      </c>
      <c r="Y1012" s="51">
        <f t="shared" si="351"/>
        <v>223.56799999999899</v>
      </c>
      <c r="Z1012" s="52">
        <f t="shared" si="344"/>
        <v>70.865037765178798</v>
      </c>
      <c r="AA1012" s="52">
        <f t="shared" si="345"/>
        <v>-82.497205306534198</v>
      </c>
      <c r="AB1012" s="48">
        <f t="shared" si="346"/>
        <v>18.771417337965499</v>
      </c>
      <c r="AC1012" s="48"/>
      <c r="AD1012" s="48"/>
    </row>
    <row r="1013" spans="1:30" x14ac:dyDescent="0.3">
      <c r="A1013" s="10">
        <v>471345</v>
      </c>
      <c r="B1013" s="10">
        <v>3165.8780000000002</v>
      </c>
      <c r="C1013" s="10" t="s">
        <v>136</v>
      </c>
      <c r="D1013" s="10" t="s">
        <v>1712</v>
      </c>
      <c r="E1013" s="10">
        <v>15</v>
      </c>
      <c r="F1013" s="12">
        <f t="shared" si="338"/>
        <v>20.5</v>
      </c>
      <c r="H1013" s="13">
        <f t="shared" si="335"/>
        <v>39.442911111111101</v>
      </c>
      <c r="I1013" s="14">
        <f t="shared" si="336"/>
        <v>52.633805555555597</v>
      </c>
      <c r="J1013" s="29">
        <f t="shared" si="334"/>
        <v>0.44291111111110099</v>
      </c>
      <c r="K1013" s="25">
        <f t="shared" si="337"/>
        <v>5834063.7571451599</v>
      </c>
      <c r="L1013" s="14">
        <f t="shared" si="339"/>
        <v>529987.21998878103</v>
      </c>
      <c r="M1013" s="14">
        <f t="shared" si="352"/>
        <v>-1798.1561463298201</v>
      </c>
      <c r="N1013" s="14">
        <f t="shared" si="353"/>
        <v>510.391874825</v>
      </c>
      <c r="O1013" s="25">
        <f t="shared" si="340"/>
        <v>164.53364166389201</v>
      </c>
      <c r="P1013" s="14">
        <f t="shared" si="354"/>
        <v>1869.18843150472</v>
      </c>
      <c r="Q1013" s="25">
        <f t="shared" si="347"/>
        <v>16.095614410248501</v>
      </c>
      <c r="R1013" s="14">
        <f t="shared" si="355"/>
        <v>0.49338106107652702</v>
      </c>
      <c r="S1013" s="27">
        <f t="shared" si="348"/>
        <v>163.32454000000001</v>
      </c>
      <c r="T1013" s="27">
        <f t="shared" si="349"/>
        <v>1.89669666666667</v>
      </c>
      <c r="U1013" s="16">
        <f t="shared" si="341"/>
        <v>1.209101663892</v>
      </c>
      <c r="V1013" s="16">
        <f t="shared" si="342"/>
        <v>-1.4033156055901399</v>
      </c>
      <c r="W1013" s="56">
        <f t="shared" si="343"/>
        <v>58423.648000000001</v>
      </c>
      <c r="X1013" s="51">
        <f t="shared" si="350"/>
        <v>69223.648000000001</v>
      </c>
      <c r="Y1013" s="51">
        <f t="shared" si="351"/>
        <v>223.64800000000099</v>
      </c>
      <c r="Z1013" s="52">
        <f t="shared" si="344"/>
        <v>72.546099833520003</v>
      </c>
      <c r="AA1013" s="52">
        <f t="shared" si="345"/>
        <v>-84.198936335408405</v>
      </c>
      <c r="AB1013" s="48">
        <f t="shared" si="346"/>
        <v>18.691884315047201</v>
      </c>
      <c r="AC1013" s="48"/>
      <c r="AD1013" s="48"/>
    </row>
    <row r="1014" spans="1:30" x14ac:dyDescent="0.3">
      <c r="A1014" s="10">
        <v>471357</v>
      </c>
      <c r="B1014" s="10">
        <v>3165.9580000000001</v>
      </c>
      <c r="C1014" s="10" t="s">
        <v>418</v>
      </c>
      <c r="D1014" s="10" t="s">
        <v>1713</v>
      </c>
      <c r="E1014" s="10">
        <v>15</v>
      </c>
      <c r="F1014" s="12">
        <f t="shared" si="338"/>
        <v>20.5</v>
      </c>
      <c r="H1014" s="13">
        <f t="shared" si="335"/>
        <v>39.442872222222199</v>
      </c>
      <c r="I1014" s="14">
        <f t="shared" si="336"/>
        <v>52.633866666666698</v>
      </c>
      <c r="J1014" s="29">
        <f t="shared" si="334"/>
        <v>0.44287222222219902</v>
      </c>
      <c r="K1014" s="25">
        <f t="shared" si="337"/>
        <v>5834070.5414369497</v>
      </c>
      <c r="L1014" s="14">
        <f t="shared" si="339"/>
        <v>529984.54525917605</v>
      </c>
      <c r="M1014" s="14">
        <f t="shared" si="352"/>
        <v>-1791.3718545399599</v>
      </c>
      <c r="N1014" s="14">
        <f t="shared" si="353"/>
        <v>507.71714522002702</v>
      </c>
      <c r="O1014" s="25">
        <f t="shared" si="340"/>
        <v>164.55581607738401</v>
      </c>
      <c r="P1014" s="14">
        <f t="shared" si="354"/>
        <v>1861.93174439567</v>
      </c>
      <c r="Q1014" s="25">
        <f t="shared" si="347"/>
        <v>16.097740750074799</v>
      </c>
      <c r="R1014" s="14">
        <f t="shared" si="355"/>
        <v>0.49536944537876298</v>
      </c>
      <c r="S1014" s="27">
        <f t="shared" si="348"/>
        <v>163.32454000000001</v>
      </c>
      <c r="T1014" s="27">
        <f t="shared" si="349"/>
        <v>1.89669666666667</v>
      </c>
      <c r="U1014" s="16">
        <f t="shared" si="341"/>
        <v>1.2312760773839999</v>
      </c>
      <c r="V1014" s="16">
        <f t="shared" si="342"/>
        <v>-1.40132722128791</v>
      </c>
      <c r="W1014" s="56">
        <f t="shared" si="343"/>
        <v>58423.728000000003</v>
      </c>
      <c r="X1014" s="51">
        <f t="shared" si="350"/>
        <v>69223.728000000003</v>
      </c>
      <c r="Y1014" s="51">
        <f t="shared" si="351"/>
        <v>223.72800000000299</v>
      </c>
      <c r="Z1014" s="52">
        <f t="shared" si="344"/>
        <v>73.876564643039998</v>
      </c>
      <c r="AA1014" s="52">
        <f t="shared" si="345"/>
        <v>-84.079633277274596</v>
      </c>
      <c r="AB1014" s="48">
        <f t="shared" si="346"/>
        <v>18.6193174439567</v>
      </c>
      <c r="AC1014" s="48"/>
      <c r="AD1014" s="48"/>
    </row>
    <row r="1015" spans="1:30" x14ac:dyDescent="0.3">
      <c r="A1015" s="10">
        <v>471369</v>
      </c>
      <c r="B1015" s="10">
        <v>3166.038</v>
      </c>
      <c r="C1015" s="10" t="s">
        <v>102</v>
      </c>
      <c r="D1015" s="10" t="s">
        <v>1714</v>
      </c>
      <c r="E1015" s="10">
        <v>15</v>
      </c>
      <c r="F1015" s="12">
        <f t="shared" si="338"/>
        <v>20.5</v>
      </c>
      <c r="H1015" s="13">
        <f t="shared" si="335"/>
        <v>39.442827777777801</v>
      </c>
      <c r="I1015" s="14">
        <f t="shared" si="336"/>
        <v>52.633930555555601</v>
      </c>
      <c r="J1015" s="29">
        <f t="shared" si="334"/>
        <v>0.44282777777780102</v>
      </c>
      <c r="K1015" s="25">
        <f t="shared" si="337"/>
        <v>5834077.6325318897</v>
      </c>
      <c r="L1015" s="14">
        <f t="shared" si="339"/>
        <v>529981.49250315502</v>
      </c>
      <c r="M1015" s="14">
        <f t="shared" si="352"/>
        <v>-1784.28075959999</v>
      </c>
      <c r="N1015" s="14">
        <f t="shared" si="353"/>
        <v>504.66438919899502</v>
      </c>
      <c r="O1015" s="25">
        <f t="shared" si="340"/>
        <v>164.586821856136</v>
      </c>
      <c r="P1015" s="14">
        <f t="shared" si="354"/>
        <v>1854.27721088415</v>
      </c>
      <c r="Q1015" s="25">
        <f t="shared" si="347"/>
        <v>16.0999747030367</v>
      </c>
      <c r="R1015" s="14">
        <f t="shared" si="355"/>
        <v>0.49748343241723902</v>
      </c>
      <c r="S1015" s="27">
        <f t="shared" si="348"/>
        <v>163.32454000000001</v>
      </c>
      <c r="T1015" s="27">
        <f t="shared" si="349"/>
        <v>1.89669666666667</v>
      </c>
      <c r="U1015" s="16">
        <f t="shared" si="341"/>
        <v>1.2622818561359801</v>
      </c>
      <c r="V1015" s="16">
        <f t="shared" si="342"/>
        <v>-1.3992132342494299</v>
      </c>
      <c r="W1015" s="56">
        <f t="shared" si="343"/>
        <v>58423.807999999997</v>
      </c>
      <c r="X1015" s="51">
        <f t="shared" si="350"/>
        <v>69223.808000000005</v>
      </c>
      <c r="Y1015" s="51">
        <f t="shared" si="351"/>
        <v>223.80800000000499</v>
      </c>
      <c r="Z1015" s="52">
        <f t="shared" si="344"/>
        <v>75.7369113681588</v>
      </c>
      <c r="AA1015" s="52">
        <f t="shared" si="345"/>
        <v>-83.952794054965807</v>
      </c>
      <c r="AB1015" s="48">
        <f t="shared" si="346"/>
        <v>18.542772108841501</v>
      </c>
      <c r="AC1015" s="48"/>
      <c r="AD1015" s="48"/>
    </row>
    <row r="1016" spans="1:30" x14ac:dyDescent="0.3">
      <c r="A1016" s="10">
        <v>471375</v>
      </c>
      <c r="B1016" s="10">
        <v>3166.078</v>
      </c>
      <c r="C1016" s="10" t="s">
        <v>102</v>
      </c>
      <c r="D1016" s="10" t="s">
        <v>1714</v>
      </c>
      <c r="E1016" s="10">
        <v>15</v>
      </c>
      <c r="F1016" s="12">
        <f t="shared" si="338"/>
        <v>20.5</v>
      </c>
      <c r="H1016" s="13">
        <f t="shared" si="335"/>
        <v>39.442827777777801</v>
      </c>
      <c r="I1016" s="14">
        <f t="shared" si="336"/>
        <v>52.633930555555601</v>
      </c>
      <c r="J1016" s="29">
        <f t="shared" ref="J1016:J1023" si="356">H1016-39</f>
        <v>0.44282777777780102</v>
      </c>
      <c r="K1016" s="25">
        <f t="shared" si="337"/>
        <v>5834077.6325318897</v>
      </c>
      <c r="L1016" s="14">
        <f t="shared" si="339"/>
        <v>529981.49250315502</v>
      </c>
      <c r="M1016" s="14">
        <f t="shared" si="352"/>
        <v>-1784.28075959999</v>
      </c>
      <c r="N1016" s="14">
        <f t="shared" si="353"/>
        <v>504.66438919899502</v>
      </c>
      <c r="O1016" s="25">
        <f t="shared" si="340"/>
        <v>164.586821856136</v>
      </c>
      <c r="P1016" s="14">
        <f t="shared" si="354"/>
        <v>1854.27721088415</v>
      </c>
      <c r="Q1016" s="25">
        <f t="shared" si="347"/>
        <v>16.0999747030367</v>
      </c>
      <c r="R1016" s="14">
        <f t="shared" si="355"/>
        <v>0.49748343241723902</v>
      </c>
      <c r="S1016" s="27">
        <f t="shared" si="348"/>
        <v>163.32454000000001</v>
      </c>
      <c r="T1016" s="27">
        <f t="shared" si="349"/>
        <v>1.89669666666667</v>
      </c>
      <c r="U1016" s="16">
        <f t="shared" si="341"/>
        <v>1.2622818561359801</v>
      </c>
      <c r="V1016" s="16">
        <f t="shared" si="342"/>
        <v>-1.3992132342494299</v>
      </c>
      <c r="W1016" s="56">
        <f t="shared" si="343"/>
        <v>58423.847999999904</v>
      </c>
      <c r="X1016" s="51">
        <f t="shared" si="350"/>
        <v>69223.847999999896</v>
      </c>
      <c r="Y1016" s="51">
        <f t="shared" si="351"/>
        <v>223.84799999989599</v>
      </c>
      <c r="Z1016" s="52">
        <f t="shared" si="344"/>
        <v>75.7369113681588</v>
      </c>
      <c r="AA1016" s="52">
        <f t="shared" si="345"/>
        <v>-83.952794054965807</v>
      </c>
      <c r="AB1016" s="48">
        <f t="shared" si="346"/>
        <v>18.542772108841501</v>
      </c>
      <c r="AC1016" s="48"/>
      <c r="AD1016" s="48"/>
    </row>
    <row r="1017" spans="1:30" x14ac:dyDescent="0.3">
      <c r="A1017" s="10">
        <v>471387</v>
      </c>
      <c r="B1017" s="10">
        <v>3166.1579999999999</v>
      </c>
      <c r="C1017" s="10" t="s">
        <v>103</v>
      </c>
      <c r="D1017" s="10" t="s">
        <v>1715</v>
      </c>
      <c r="E1017" s="10">
        <v>15</v>
      </c>
      <c r="F1017" s="12">
        <f t="shared" si="338"/>
        <v>20.5</v>
      </c>
      <c r="H1017" s="13">
        <f t="shared" si="335"/>
        <v>39.442780555555601</v>
      </c>
      <c r="I1017" s="14">
        <f t="shared" si="336"/>
        <v>52.634016666666703</v>
      </c>
      <c r="J1017" s="29">
        <f t="shared" si="356"/>
        <v>0.44278055555560097</v>
      </c>
      <c r="K1017" s="25">
        <f t="shared" si="337"/>
        <v>5834087.1953710904</v>
      </c>
      <c r="L1017" s="14">
        <f t="shared" si="339"/>
        <v>529978.23649983702</v>
      </c>
      <c r="M1017" s="14">
        <f t="shared" si="352"/>
        <v>-1774.71792039927</v>
      </c>
      <c r="N1017" s="14">
        <f t="shared" si="353"/>
        <v>501.40838588098899</v>
      </c>
      <c r="O1017" s="25">
        <f t="shared" si="340"/>
        <v>164.603301994763</v>
      </c>
      <c r="P1017" s="14">
        <f t="shared" si="354"/>
        <v>1844.18927076862</v>
      </c>
      <c r="Q1017" s="25">
        <f t="shared" si="347"/>
        <v>16.1029047817395</v>
      </c>
      <c r="R1017" s="14">
        <f t="shared" si="355"/>
        <v>0.500295832346205</v>
      </c>
      <c r="S1017" s="27">
        <f t="shared" si="348"/>
        <v>163.32454000000001</v>
      </c>
      <c r="T1017" s="27">
        <f t="shared" si="349"/>
        <v>1.89669666666667</v>
      </c>
      <c r="U1017" s="16">
        <f t="shared" si="341"/>
        <v>1.27876199476299</v>
      </c>
      <c r="V1017" s="16">
        <f t="shared" si="342"/>
        <v>-1.3964008343204699</v>
      </c>
      <c r="W1017" s="56">
        <f t="shared" si="343"/>
        <v>58423.928</v>
      </c>
      <c r="X1017" s="51">
        <f t="shared" si="350"/>
        <v>69223.928</v>
      </c>
      <c r="Y1017" s="51">
        <f t="shared" si="351"/>
        <v>223.928</v>
      </c>
      <c r="Z1017" s="52">
        <f t="shared" si="344"/>
        <v>76.725719685779396</v>
      </c>
      <c r="AA1017" s="52">
        <f t="shared" si="345"/>
        <v>-83.784050059228207</v>
      </c>
      <c r="AB1017" s="48">
        <f t="shared" si="346"/>
        <v>18.4418927076862</v>
      </c>
      <c r="AC1017" s="48"/>
      <c r="AD1017" s="48"/>
    </row>
    <row r="1018" spans="1:30" x14ac:dyDescent="0.3">
      <c r="A1018" s="10">
        <v>471399</v>
      </c>
      <c r="B1018" s="10">
        <v>3166.2379999999998</v>
      </c>
      <c r="C1018" s="10" t="s">
        <v>103</v>
      </c>
      <c r="D1018" s="10" t="s">
        <v>1715</v>
      </c>
      <c r="E1018" s="10">
        <v>14</v>
      </c>
      <c r="F1018" s="12">
        <f t="shared" si="338"/>
        <v>19.5</v>
      </c>
      <c r="H1018" s="13">
        <f t="shared" si="335"/>
        <v>39.442780555555601</v>
      </c>
      <c r="I1018" s="14">
        <f t="shared" si="336"/>
        <v>52.634016666666703</v>
      </c>
      <c r="J1018" s="29">
        <f t="shared" si="356"/>
        <v>0.44278055555560097</v>
      </c>
      <c r="K1018" s="25">
        <f t="shared" si="337"/>
        <v>5834087.1953710904</v>
      </c>
      <c r="L1018" s="14">
        <f t="shared" si="339"/>
        <v>529978.23649983702</v>
      </c>
      <c r="M1018" s="14">
        <f t="shared" si="352"/>
        <v>-1774.71792039927</v>
      </c>
      <c r="N1018" s="14">
        <f t="shared" si="353"/>
        <v>501.40838588098899</v>
      </c>
      <c r="O1018" s="25">
        <f t="shared" si="340"/>
        <v>164.603301994763</v>
      </c>
      <c r="P1018" s="14">
        <f t="shared" si="354"/>
        <v>1844.18927076862</v>
      </c>
      <c r="Q1018" s="25">
        <f t="shared" si="347"/>
        <v>15.1029047817395</v>
      </c>
      <c r="R1018" s="14">
        <f t="shared" si="355"/>
        <v>0.46922644489861198</v>
      </c>
      <c r="S1018" s="27">
        <f t="shared" si="348"/>
        <v>163.32454000000001</v>
      </c>
      <c r="T1018" s="27">
        <f t="shared" si="349"/>
        <v>1.89669666666667</v>
      </c>
      <c r="U1018" s="16">
        <f t="shared" si="341"/>
        <v>1.27876199476299</v>
      </c>
      <c r="V1018" s="16">
        <f t="shared" si="342"/>
        <v>-1.4274702217680599</v>
      </c>
      <c r="W1018" s="56">
        <f t="shared" si="343"/>
        <v>58424.008000000002</v>
      </c>
      <c r="X1018" s="51">
        <f t="shared" si="350"/>
        <v>69224.008000000002</v>
      </c>
      <c r="Y1018" s="51">
        <f t="shared" si="351"/>
        <v>224.008000000002</v>
      </c>
      <c r="Z1018" s="52">
        <f t="shared" si="344"/>
        <v>76.725719685779396</v>
      </c>
      <c r="AA1018" s="52">
        <f t="shared" si="345"/>
        <v>-85.648213306083605</v>
      </c>
      <c r="AB1018" s="48">
        <f t="shared" si="346"/>
        <v>18.4418927076862</v>
      </c>
      <c r="AC1018" s="48"/>
      <c r="AD1018" s="48"/>
    </row>
    <row r="1019" spans="1:30" x14ac:dyDescent="0.3">
      <c r="A1019" s="10">
        <v>471417</v>
      </c>
      <c r="B1019" s="10">
        <v>3166.3580000000002</v>
      </c>
      <c r="C1019" s="10" t="s">
        <v>417</v>
      </c>
      <c r="D1019" s="10" t="s">
        <v>1716</v>
      </c>
      <c r="E1019" s="10">
        <v>14</v>
      </c>
      <c r="F1019" s="12">
        <f t="shared" si="338"/>
        <v>19.5</v>
      </c>
      <c r="H1019" s="13">
        <f t="shared" si="335"/>
        <v>39.442716666666698</v>
      </c>
      <c r="I1019" s="14">
        <f t="shared" si="336"/>
        <v>52.634147222222197</v>
      </c>
      <c r="J1019" s="29">
        <f t="shared" si="356"/>
        <v>0.44271666666669801</v>
      </c>
      <c r="K1019" s="25">
        <f t="shared" si="337"/>
        <v>5834101.6970776096</v>
      </c>
      <c r="L1019" s="14">
        <f t="shared" si="339"/>
        <v>529973.821735395</v>
      </c>
      <c r="M1019" s="14">
        <f t="shared" si="352"/>
        <v>-1760.2162138801</v>
      </c>
      <c r="N1019" s="14">
        <f t="shared" si="353"/>
        <v>496.993621438974</v>
      </c>
      <c r="O1019" s="25">
        <f t="shared" si="340"/>
        <v>164.61287683234301</v>
      </c>
      <c r="P1019" s="14">
        <f t="shared" si="354"/>
        <v>1829.03356430587</v>
      </c>
      <c r="Q1019" s="25">
        <f t="shared" si="347"/>
        <v>15.107276766475399</v>
      </c>
      <c r="R1019" s="14">
        <f t="shared" si="355"/>
        <v>0.47325158921230398</v>
      </c>
      <c r="S1019" s="27">
        <f t="shared" si="348"/>
        <v>163.32454000000001</v>
      </c>
      <c r="T1019" s="27">
        <f t="shared" si="349"/>
        <v>1.89669666666667</v>
      </c>
      <c r="U1019" s="16">
        <f t="shared" si="341"/>
        <v>1.28833683234299</v>
      </c>
      <c r="V1019" s="16">
        <f t="shared" si="342"/>
        <v>-1.4234450774543701</v>
      </c>
      <c r="W1019" s="56">
        <f t="shared" si="343"/>
        <v>58424.127999999997</v>
      </c>
      <c r="X1019" s="51">
        <f t="shared" si="350"/>
        <v>69224.127999999997</v>
      </c>
      <c r="Y1019" s="51">
        <f t="shared" si="351"/>
        <v>224.127999999997</v>
      </c>
      <c r="Z1019" s="52">
        <f t="shared" si="344"/>
        <v>77.300209940579407</v>
      </c>
      <c r="AA1019" s="52">
        <f t="shared" si="345"/>
        <v>-85.406704647262202</v>
      </c>
      <c r="AB1019" s="48">
        <f t="shared" si="346"/>
        <v>18.2903356430587</v>
      </c>
      <c r="AC1019" s="48"/>
      <c r="AD1019" s="48"/>
    </row>
    <row r="1020" spans="1:30" x14ac:dyDescent="0.3">
      <c r="A1020" s="10">
        <v>471429</v>
      </c>
      <c r="B1020" s="10">
        <v>3166.4380000000001</v>
      </c>
      <c r="C1020" s="10" t="s">
        <v>104</v>
      </c>
      <c r="D1020" s="10" t="s">
        <v>1717</v>
      </c>
      <c r="E1020" s="10">
        <v>13</v>
      </c>
      <c r="F1020" s="12">
        <f t="shared" si="338"/>
        <v>18.5</v>
      </c>
      <c r="H1020" s="13">
        <f t="shared" si="335"/>
        <v>39.442677777777803</v>
      </c>
      <c r="I1020" s="14">
        <f t="shared" si="336"/>
        <v>52.634208333333298</v>
      </c>
      <c r="J1020" s="29">
        <f t="shared" si="356"/>
        <v>0.44267777777780298</v>
      </c>
      <c r="K1020" s="25">
        <f t="shared" si="337"/>
        <v>5834108.481377</v>
      </c>
      <c r="L1020" s="14">
        <f t="shared" si="339"/>
        <v>529971.14704443305</v>
      </c>
      <c r="M1020" s="14">
        <f t="shared" si="352"/>
        <v>-1753.4319144897099</v>
      </c>
      <c r="N1020" s="14">
        <f t="shared" si="353"/>
        <v>494.31893047701999</v>
      </c>
      <c r="O1020" s="25">
        <f t="shared" si="340"/>
        <v>164.63585435984399</v>
      </c>
      <c r="P1020" s="14">
        <f t="shared" si="354"/>
        <v>1821.77789090191</v>
      </c>
      <c r="Q1020" s="25">
        <f t="shared" si="347"/>
        <v>14.109357048184901</v>
      </c>
      <c r="R1020" s="14">
        <f t="shared" si="355"/>
        <v>0.44375041351077799</v>
      </c>
      <c r="S1020" s="27">
        <f t="shared" si="348"/>
        <v>163.32454000000001</v>
      </c>
      <c r="T1020" s="27">
        <f t="shared" si="349"/>
        <v>1.89669666666667</v>
      </c>
      <c r="U1020" s="16">
        <f t="shared" si="341"/>
        <v>1.31131435984398</v>
      </c>
      <c r="V1020" s="16">
        <f t="shared" si="342"/>
        <v>-1.4529462531558901</v>
      </c>
      <c r="W1020" s="56">
        <f t="shared" si="343"/>
        <v>58424.207999999999</v>
      </c>
      <c r="X1020" s="51">
        <f t="shared" si="350"/>
        <v>69224.207999999999</v>
      </c>
      <c r="Y1020" s="51">
        <f t="shared" si="351"/>
        <v>224.207999999999</v>
      </c>
      <c r="Z1020" s="52">
        <f t="shared" si="344"/>
        <v>78.678861590638803</v>
      </c>
      <c r="AA1020" s="52">
        <f t="shared" si="345"/>
        <v>-87.176775189353407</v>
      </c>
      <c r="AB1020" s="48">
        <f t="shared" si="346"/>
        <v>18.217778909019099</v>
      </c>
      <c r="AC1020" s="48"/>
      <c r="AD1020" s="48"/>
    </row>
    <row r="1021" spans="1:30" x14ac:dyDescent="0.3">
      <c r="A1021" s="10">
        <v>471493</v>
      </c>
      <c r="B1021" s="10">
        <v>3166.8780000000002</v>
      </c>
      <c r="C1021" s="10" t="s">
        <v>105</v>
      </c>
      <c r="D1021" s="10" t="s">
        <v>385</v>
      </c>
      <c r="E1021" s="10">
        <v>12</v>
      </c>
      <c r="F1021" s="12">
        <f t="shared" si="338"/>
        <v>17.5</v>
      </c>
      <c r="H1021" s="13">
        <f t="shared" si="335"/>
        <v>39.442525000000003</v>
      </c>
      <c r="I1021" s="14">
        <f t="shared" si="336"/>
        <v>52.634463888888902</v>
      </c>
      <c r="J1021" s="29">
        <f t="shared" si="356"/>
        <v>0.442525000000003</v>
      </c>
      <c r="K1021" s="25">
        <f t="shared" si="337"/>
        <v>5834136.8561929101</v>
      </c>
      <c r="L1021" s="14">
        <f t="shared" si="339"/>
        <v>529960.62882870005</v>
      </c>
      <c r="M1021" s="14">
        <f t="shared" si="352"/>
        <v>-1725.05709857959</v>
      </c>
      <c r="N1021" s="14">
        <f t="shared" si="353"/>
        <v>483.800714744022</v>
      </c>
      <c r="O1021" s="25">
        <f t="shared" si="340"/>
        <v>164.71338743909999</v>
      </c>
      <c r="P1021" s="14">
        <f t="shared" si="354"/>
        <v>1791.6152279288799</v>
      </c>
      <c r="Q1021" s="25">
        <f t="shared" si="347"/>
        <v>13.117916383701001</v>
      </c>
      <c r="R1021" s="14">
        <f t="shared" si="355"/>
        <v>0.41951416169491001</v>
      </c>
      <c r="S1021" s="27">
        <f t="shared" si="348"/>
        <v>163.32454000000001</v>
      </c>
      <c r="T1021" s="27">
        <f t="shared" si="349"/>
        <v>1.89669666666667</v>
      </c>
      <c r="U1021" s="16">
        <f t="shared" si="341"/>
        <v>1.3888474390999801</v>
      </c>
      <c r="V1021" s="16">
        <f t="shared" si="342"/>
        <v>-1.47718250497176</v>
      </c>
      <c r="W1021" s="56">
        <f t="shared" si="343"/>
        <v>58424.648000000001</v>
      </c>
      <c r="X1021" s="51">
        <f t="shared" si="350"/>
        <v>69224.648000000001</v>
      </c>
      <c r="Y1021" s="51">
        <f t="shared" si="351"/>
        <v>224.64800000000099</v>
      </c>
      <c r="Z1021" s="52">
        <f t="shared" si="344"/>
        <v>83.330846345998793</v>
      </c>
      <c r="AA1021" s="52">
        <f t="shared" si="345"/>
        <v>-88.630950298305606</v>
      </c>
      <c r="AB1021" s="48">
        <f t="shared" si="346"/>
        <v>17.916152279288799</v>
      </c>
      <c r="AC1021" s="48"/>
      <c r="AD1021" s="48"/>
    </row>
    <row r="1022" spans="1:30" x14ac:dyDescent="0.3">
      <c r="A1022" s="10">
        <v>471509</v>
      </c>
      <c r="B1022" s="10">
        <v>3166.998</v>
      </c>
      <c r="C1022" s="10" t="s">
        <v>106</v>
      </c>
      <c r="D1022" s="10" t="s">
        <v>386</v>
      </c>
      <c r="E1022" s="10">
        <v>11</v>
      </c>
      <c r="F1022" s="12">
        <f t="shared" si="338"/>
        <v>16.5</v>
      </c>
      <c r="H1022" s="13">
        <f t="shared" si="335"/>
        <v>39.442486111111101</v>
      </c>
      <c r="I1022" s="14">
        <f t="shared" si="336"/>
        <v>52.6345305555556</v>
      </c>
      <c r="J1022" s="29">
        <f t="shared" si="356"/>
        <v>0.44248611111110098</v>
      </c>
      <c r="K1022" s="25">
        <f t="shared" si="337"/>
        <v>5834144.2587241698</v>
      </c>
      <c r="L1022" s="14">
        <f t="shared" si="339"/>
        <v>529957.95037991903</v>
      </c>
      <c r="M1022" s="14">
        <f t="shared" si="352"/>
        <v>-1717.65456731989</v>
      </c>
      <c r="N1022" s="14">
        <f t="shared" si="353"/>
        <v>481.12226596300002</v>
      </c>
      <c r="O1022" s="25">
        <f t="shared" si="340"/>
        <v>164.73201727693299</v>
      </c>
      <c r="P1022" s="14">
        <f t="shared" si="354"/>
        <v>1783.7645156915301</v>
      </c>
      <c r="Q1022" s="25">
        <f t="shared" si="347"/>
        <v>12.120120762913</v>
      </c>
      <c r="R1022" s="14">
        <f t="shared" si="355"/>
        <v>0.38930985805567297</v>
      </c>
      <c r="S1022" s="27">
        <f t="shared" si="348"/>
        <v>163.32454000000001</v>
      </c>
      <c r="T1022" s="27">
        <f t="shared" si="349"/>
        <v>1.89669666666667</v>
      </c>
      <c r="U1022" s="16">
        <f t="shared" si="341"/>
        <v>1.40747727693298</v>
      </c>
      <c r="V1022" s="16">
        <f t="shared" si="342"/>
        <v>-1.5073868086110001</v>
      </c>
      <c r="W1022" s="56">
        <f t="shared" si="343"/>
        <v>58424.767999999996</v>
      </c>
      <c r="X1022" s="51">
        <f t="shared" si="350"/>
        <v>69224.767999999996</v>
      </c>
      <c r="Y1022" s="51">
        <f t="shared" si="351"/>
        <v>224.76799999999599</v>
      </c>
      <c r="Z1022" s="52">
        <f t="shared" si="344"/>
        <v>84.448636615978799</v>
      </c>
      <c r="AA1022" s="52">
        <f t="shared" si="345"/>
        <v>-90.443208516659993</v>
      </c>
      <c r="AB1022" s="48">
        <f t="shared" si="346"/>
        <v>17.837645156915301</v>
      </c>
      <c r="AC1022" s="48"/>
      <c r="AD1022" s="48"/>
    </row>
    <row r="1023" spans="1:30" x14ac:dyDescent="0.3">
      <c r="A1023" s="10">
        <v>471521</v>
      </c>
      <c r="B1023" s="10">
        <v>3167.078</v>
      </c>
      <c r="C1023" s="10" t="s">
        <v>1718</v>
      </c>
      <c r="D1023" s="10" t="s">
        <v>1719</v>
      </c>
      <c r="E1023" s="10">
        <v>11</v>
      </c>
      <c r="F1023" s="12">
        <f t="shared" si="338"/>
        <v>16.5</v>
      </c>
      <c r="H1023" s="13">
        <f t="shared" si="335"/>
        <v>39.442438888888901</v>
      </c>
      <c r="I1023" s="14">
        <f t="shared" si="336"/>
        <v>52.634616666666702</v>
      </c>
      <c r="J1023" s="29">
        <f t="shared" si="356"/>
        <v>0.44243888888890098</v>
      </c>
      <c r="K1023" s="25">
        <f t="shared" si="337"/>
        <v>5834153.8215797199</v>
      </c>
      <c r="L1023" s="14">
        <f t="shared" si="339"/>
        <v>529954.69446524198</v>
      </c>
      <c r="M1023" s="14">
        <f t="shared" si="352"/>
        <v>-1708.09171176981</v>
      </c>
      <c r="N1023" s="14">
        <f t="shared" si="353"/>
        <v>477.86635128594901</v>
      </c>
      <c r="O1023" s="25">
        <f t="shared" si="340"/>
        <v>164.74997543331699</v>
      </c>
      <c r="P1023" s="14">
        <f t="shared" si="354"/>
        <v>1773.6779711965901</v>
      </c>
      <c r="Q1023" s="25">
        <f t="shared" si="347"/>
        <v>12.1229387265748</v>
      </c>
      <c r="R1023" s="14">
        <f t="shared" si="355"/>
        <v>0.39161484995168999</v>
      </c>
      <c r="S1023" s="27">
        <f t="shared" si="348"/>
        <v>163.32454000000001</v>
      </c>
      <c r="T1023" s="27">
        <f t="shared" si="349"/>
        <v>1.89669666666667</v>
      </c>
      <c r="U1023" s="16">
        <f t="shared" si="341"/>
        <v>1.4254354333169801</v>
      </c>
      <c r="V1023" s="16">
        <f t="shared" si="342"/>
        <v>-1.50508181671498</v>
      </c>
      <c r="W1023" s="56">
        <f t="shared" si="343"/>
        <v>58424.847999999904</v>
      </c>
      <c r="X1023" s="51">
        <f t="shared" si="350"/>
        <v>69224.847999999896</v>
      </c>
      <c r="Y1023" s="51">
        <f t="shared" si="351"/>
        <v>224.84799999989599</v>
      </c>
      <c r="Z1023" s="52">
        <f t="shared" si="344"/>
        <v>85.526125999018802</v>
      </c>
      <c r="AA1023" s="52">
        <f t="shared" si="345"/>
        <v>-90.304909002898796</v>
      </c>
      <c r="AB1023" s="48">
        <f t="shared" si="346"/>
        <v>17.736779711965902</v>
      </c>
      <c r="AC1023" s="48"/>
      <c r="AD1023" s="48"/>
    </row>
    <row r="1024" spans="1:30" s="1" customFormat="1" x14ac:dyDescent="0.3">
      <c r="A1024" s="137">
        <v>471533</v>
      </c>
      <c r="B1024" s="137">
        <v>3167.1579999999999</v>
      </c>
      <c r="C1024" s="137" t="s">
        <v>107</v>
      </c>
      <c r="D1024" s="137" t="s">
        <v>1720</v>
      </c>
      <c r="E1024" s="137">
        <v>11</v>
      </c>
      <c r="F1024" s="12">
        <f t="shared" ref="F1024:F1087" si="357">E1024+$AE$16</f>
        <v>16.5</v>
      </c>
      <c r="G1024" s="10"/>
      <c r="H1024" s="13">
        <f t="shared" ref="H1024:H1087" si="358">MID(C1024,4,2)+MID(C1024,7,2)/60+MID(C1024,10,5)/3600</f>
        <v>39.442399999999999</v>
      </c>
      <c r="I1024" s="14">
        <f t="shared" ref="I1024:I1087" si="359">MID(D1024,4,2)+MID(D1024,7,2)/60+MID(D1024,10,5)/3600</f>
        <v>52.634680555555597</v>
      </c>
      <c r="J1024" s="29">
        <f t="shared" ref="J1024:J1087" si="360">H1024-39</f>
        <v>0.44239999999999902</v>
      </c>
      <c r="K1024" s="25">
        <f t="shared" ref="K1024:K1087" si="361">6367558.4968*RADIANS(I1024)-SIN(RADIANS(2*I1024))*(16002.89+66.9607*(SIN(RADIANS(I1024)))^2+0.3515*(SIN(RADIANS(I1024)))^4)+(RADIANS(J1024))^2*SIN(RADIANS(2*I1024))*(1594561.25+5336.535*(SIN(RADIANS(I1024)))^2+26.79*(SIN(RADIANS(I1024)))^4+0.149*(SIN(RADIANS(I1024)))^6)+(RADIANS(J1024))^4*SIN(RADIANS(2*I1024))*(672483.4-811219.9*(SIN(RADIANS(I1024)))^2+5420*(SIN(RADIANS(I1024)))^4-10.6*(SIN(RADIANS(I1024)))^6)+(RADIANS(J1024))^6*SIN(RADIANS(I1024*2))*(278194-830174*(SIN(RADIANS(I1024)))^2+572434*(SIN(RADIANS(I1024)))^4-16010*(SIN(RADIANS(I1024)))^6)+(RADIANS(J1024))^8*SIN(RADIANS(2*I1024))*(109500-574700*(SIN(RADIANS(I1024)))^2+863700*(SIN(RADIANS(I1024)))^4-398600*(SIN(RADIANS(I1024)))^6)</f>
        <v>5834160.9150021402</v>
      </c>
      <c r="L1024" s="14">
        <f t="shared" ref="L1024:L1087" si="362">500000+RADIANS(J1024)*COS(RADIANS(I1024))*(6378245+21346.1415*(SIN(RADIANS(I1024)))^2+107.159*(SIN(RADIANS(I1024)))^4+0.5977*(SIN(RADIANS(I1024)))^6)+(RADIANS(J1024))^3*COS(RADIANS(I1024))*(1070204.16-2136826.66*(SIN(RADIANS(I1024)))^2+17.98*(SIN(RADIANS(I1024)))^4-11.99*(SIN(RADIANS(I1024)))^6)+(RADIANS(J1024))^5*COS(RADIANS(I1024))*(270806-1523417*(SIN(RADIANS(I1024)))^2+1327645*(SIN(RADIANS(I1024)))^4-21701*(SIN(RADIANS(I1024)))^6)+(RADIANS(J1024))^7*COS(RADIANS(I1024))*(79690-866190*(SIN(RADIANS(I1024)))^2+1730360*(SIN(RADIANS(I1024)))^4-945460*(SIN(RADIANS(I1024)))^6)</f>
        <v>529952.01793138497</v>
      </c>
      <c r="M1024" s="14">
        <f t="shared" ref="M1024:M1087" si="363">K1024-$K$2</f>
        <v>-1700.99828934948</v>
      </c>
      <c r="N1024" s="14">
        <f t="shared" ref="N1024:N1087" si="364">L1024-$L$2</f>
        <v>475.189817428938</v>
      </c>
      <c r="O1024" s="25">
        <f t="shared" ref="O1024:O1087" si="365">DEGREES(IF(M1024-$M$2=0,IF(N1024-$N$2=0,99999,IF(M1024-$M$2&gt;0,PI()/2,3*PI()/2)),IF(N1024-$N$2=0,IF(M1024-$M$2&gt;0,0,PI()),IF(M1024-$M$2&lt;0,PI()+ATAN((N1024-$N$2)/(M1024-$M$2)),IF(N1024-$N$2&gt;0,ATAN((N1024-$N$2)/(M1024-$M$2)),2*PI()+ATAN((N1024-$N$2)/(M1024-$M$2)))))))+$AE$18</f>
        <v>164.771595886379</v>
      </c>
      <c r="P1024" s="14">
        <f t="shared" ref="P1024:P1087" si="366">SQRT((M1024-$M$2)^2+(N1024-$N$2)^2)</f>
        <v>1766.1258570549301</v>
      </c>
      <c r="Q1024" s="25">
        <f t="shared" ref="Q1024:Q1087" si="367">F1024-$F$2-6366707.1*(1-COS(P1024/6366707.1))</f>
        <v>12.125038163824</v>
      </c>
      <c r="R1024" s="14">
        <f t="shared" ref="R1024:R1087" si="368">DEGREES(ASIN(Q1024/P1024))</f>
        <v>0.39335756727515298</v>
      </c>
      <c r="S1024" s="27">
        <f t="shared" si="348"/>
        <v>163.32454000000001</v>
      </c>
      <c r="T1024" s="27">
        <f t="shared" si="349"/>
        <v>1.89669666666667</v>
      </c>
      <c r="U1024" s="16">
        <f t="shared" ref="U1024:U1087" si="369">O1024-S1024</f>
        <v>1.44705588637899</v>
      </c>
      <c r="V1024" s="16">
        <f t="shared" ref="V1024:V1087" si="370">R1024-T1024</f>
        <v>-1.5033390993915201</v>
      </c>
      <c r="W1024" s="56">
        <f t="shared" ref="W1024:W1087" si="371">B1024+$AC$4</f>
        <v>58424.928</v>
      </c>
      <c r="X1024" s="51">
        <f t="shared" ref="X1024:X1087" si="372">W1024+10800</f>
        <v>69224.928</v>
      </c>
      <c r="Y1024" s="51">
        <f t="shared" ref="Y1024:Y1087" si="373">X1024-69000</f>
        <v>224.928</v>
      </c>
      <c r="Z1024" s="52">
        <f t="shared" ref="Z1024:Z1087" si="374">U1024*60</f>
        <v>86.823353182739396</v>
      </c>
      <c r="AA1024" s="52">
        <f t="shared" ref="AA1024:AA1087" si="375">V1024*60</f>
        <v>-90.200345963491202</v>
      </c>
      <c r="AB1024" s="48">
        <f t="shared" ref="AB1024:AB1087" si="376">P1024/100</f>
        <v>17.6612585705493</v>
      </c>
      <c r="AC1024" s="38"/>
      <c r="AD1024" s="38"/>
    </row>
    <row r="1025" spans="1:28" x14ac:dyDescent="0.3">
      <c r="A1025" s="10">
        <v>471545</v>
      </c>
      <c r="B1025" s="10">
        <v>3167.2379999999998</v>
      </c>
      <c r="C1025" s="10" t="s">
        <v>108</v>
      </c>
      <c r="D1025" s="10" t="s">
        <v>1721</v>
      </c>
      <c r="E1025" s="10">
        <v>11</v>
      </c>
      <c r="F1025" s="12">
        <f t="shared" si="357"/>
        <v>16.5</v>
      </c>
      <c r="H1025" s="13">
        <f t="shared" si="358"/>
        <v>39.442372222222197</v>
      </c>
      <c r="I1025" s="14">
        <f t="shared" si="359"/>
        <v>52.634747222222202</v>
      </c>
      <c r="J1025" s="29">
        <f t="shared" si="360"/>
        <v>0.44237222222219702</v>
      </c>
      <c r="K1025" s="25">
        <f t="shared" si="361"/>
        <v>5834168.32215448</v>
      </c>
      <c r="L1025" s="14">
        <f t="shared" si="362"/>
        <v>529950.091764112</v>
      </c>
      <c r="M1025" s="14">
        <f t="shared" si="363"/>
        <v>-1693.5911370096701</v>
      </c>
      <c r="N1025" s="14">
        <f t="shared" si="364"/>
        <v>473.26365015597497</v>
      </c>
      <c r="O1025" s="25">
        <f t="shared" si="365"/>
        <v>164.767105550769</v>
      </c>
      <c r="P1025" s="14">
        <f t="shared" si="366"/>
        <v>1758.47360569235</v>
      </c>
      <c r="Q1025" s="25">
        <f t="shared" si="367"/>
        <v>12.1271563014037</v>
      </c>
      <c r="R1025" s="14">
        <f t="shared" si="368"/>
        <v>0.395138362733857</v>
      </c>
      <c r="S1025" s="27">
        <f t="shared" si="348"/>
        <v>163.32454000000001</v>
      </c>
      <c r="T1025" s="27">
        <f t="shared" si="349"/>
        <v>1.89669666666667</v>
      </c>
      <c r="U1025" s="16">
        <f t="shared" si="369"/>
        <v>1.4425655507689901</v>
      </c>
      <c r="V1025" s="16">
        <f t="shared" si="370"/>
        <v>-1.50155830393281</v>
      </c>
      <c r="W1025" s="56">
        <f t="shared" si="371"/>
        <v>58425.008000000002</v>
      </c>
      <c r="X1025" s="51">
        <f t="shared" si="372"/>
        <v>69225.008000000002</v>
      </c>
      <c r="Y1025" s="51">
        <f t="shared" si="373"/>
        <v>225.008000000002</v>
      </c>
      <c r="Z1025" s="52">
        <f t="shared" si="374"/>
        <v>86.553933046139406</v>
      </c>
      <c r="AA1025" s="52">
        <f t="shared" si="375"/>
        <v>-90.093498235968596</v>
      </c>
      <c r="AB1025" s="48">
        <f t="shared" si="376"/>
        <v>17.5847360569235</v>
      </c>
    </row>
    <row r="1026" spans="1:28" x14ac:dyDescent="0.3">
      <c r="A1026" s="10">
        <v>471557</v>
      </c>
      <c r="B1026" s="10">
        <v>3167.3180000000002</v>
      </c>
      <c r="C1026" s="10" t="s">
        <v>1722</v>
      </c>
      <c r="D1026" s="10" t="s">
        <v>1723</v>
      </c>
      <c r="E1026" s="10">
        <v>10</v>
      </c>
      <c r="F1026" s="12">
        <f t="shared" si="357"/>
        <v>15.5</v>
      </c>
      <c r="H1026" s="13">
        <f t="shared" si="358"/>
        <v>39.442333333333302</v>
      </c>
      <c r="I1026" s="14">
        <f t="shared" si="359"/>
        <v>52.634811111111098</v>
      </c>
      <c r="J1026" s="29">
        <f t="shared" si="360"/>
        <v>0.44233333333330199</v>
      </c>
      <c r="K1026" s="25">
        <f t="shared" si="361"/>
        <v>5834175.4155795304</v>
      </c>
      <c r="L1026" s="14">
        <f t="shared" si="362"/>
        <v>529947.41524458502</v>
      </c>
      <c r="M1026" s="14">
        <f t="shared" si="363"/>
        <v>-1686.49771195929</v>
      </c>
      <c r="N1026" s="14">
        <f t="shared" si="364"/>
        <v>470.58713062899102</v>
      </c>
      <c r="O1026" s="25">
        <f t="shared" si="365"/>
        <v>164.788987156941</v>
      </c>
      <c r="P1026" s="14">
        <f t="shared" si="366"/>
        <v>1750.9216944105599</v>
      </c>
      <c r="Q1026" s="25">
        <f t="shared" si="367"/>
        <v>11.129237647624</v>
      </c>
      <c r="R1026" s="14">
        <f t="shared" si="368"/>
        <v>0.36418684070521401</v>
      </c>
      <c r="S1026" s="27">
        <f t="shared" si="348"/>
        <v>163.32454000000001</v>
      </c>
      <c r="T1026" s="27">
        <f t="shared" si="349"/>
        <v>1.89669666666667</v>
      </c>
      <c r="U1026" s="16">
        <f t="shared" si="369"/>
        <v>1.46444715694099</v>
      </c>
      <c r="V1026" s="16">
        <f t="shared" si="370"/>
        <v>-1.53250982596146</v>
      </c>
      <c r="W1026" s="56">
        <f t="shared" si="371"/>
        <v>58425.088000000003</v>
      </c>
      <c r="X1026" s="51">
        <f t="shared" si="372"/>
        <v>69225.088000000003</v>
      </c>
      <c r="Y1026" s="51">
        <f t="shared" si="373"/>
        <v>225.08800000000301</v>
      </c>
      <c r="Z1026" s="52">
        <f t="shared" si="374"/>
        <v>87.866829416459396</v>
      </c>
      <c r="AA1026" s="52">
        <f t="shared" si="375"/>
        <v>-91.950589557687593</v>
      </c>
      <c r="AB1026" s="48">
        <f t="shared" si="376"/>
        <v>17.509216944105599</v>
      </c>
    </row>
    <row r="1027" spans="1:28" x14ac:dyDescent="0.3">
      <c r="A1027" s="10">
        <v>471563</v>
      </c>
      <c r="B1027" s="10">
        <v>3167.3580000000002</v>
      </c>
      <c r="C1027" s="10" t="s">
        <v>1722</v>
      </c>
      <c r="D1027" s="10" t="s">
        <v>1723</v>
      </c>
      <c r="E1027" s="10">
        <v>10</v>
      </c>
      <c r="F1027" s="12">
        <f t="shared" si="357"/>
        <v>15.5</v>
      </c>
      <c r="H1027" s="13">
        <f t="shared" si="358"/>
        <v>39.442333333333302</v>
      </c>
      <c r="I1027" s="14">
        <f t="shared" si="359"/>
        <v>52.634811111111098</v>
      </c>
      <c r="J1027" s="29">
        <f t="shared" si="360"/>
        <v>0.44233333333330199</v>
      </c>
      <c r="K1027" s="25">
        <f t="shared" si="361"/>
        <v>5834175.4155795304</v>
      </c>
      <c r="L1027" s="14">
        <f t="shared" si="362"/>
        <v>529947.41524458502</v>
      </c>
      <c r="M1027" s="14">
        <f t="shared" si="363"/>
        <v>-1686.49771195929</v>
      </c>
      <c r="N1027" s="14">
        <f t="shared" si="364"/>
        <v>470.58713062899102</v>
      </c>
      <c r="O1027" s="25">
        <f t="shared" si="365"/>
        <v>164.788987156941</v>
      </c>
      <c r="P1027" s="14">
        <f t="shared" si="366"/>
        <v>1750.9216944105599</v>
      </c>
      <c r="Q1027" s="25">
        <f t="shared" si="367"/>
        <v>11.129237647624</v>
      </c>
      <c r="R1027" s="14">
        <f t="shared" si="368"/>
        <v>0.36418684070521401</v>
      </c>
      <c r="S1027" s="27">
        <f t="shared" si="348"/>
        <v>163.32454000000001</v>
      </c>
      <c r="T1027" s="27">
        <f t="shared" si="349"/>
        <v>1.89669666666667</v>
      </c>
      <c r="U1027" s="16">
        <f t="shared" si="369"/>
        <v>1.46444715694099</v>
      </c>
      <c r="V1027" s="16">
        <f t="shared" si="370"/>
        <v>-1.53250982596146</v>
      </c>
      <c r="W1027" s="56">
        <f t="shared" si="371"/>
        <v>58425.127999999997</v>
      </c>
      <c r="X1027" s="51">
        <f t="shared" si="372"/>
        <v>69225.127999999997</v>
      </c>
      <c r="Y1027" s="51">
        <f t="shared" si="373"/>
        <v>225.127999999997</v>
      </c>
      <c r="Z1027" s="52">
        <f t="shared" si="374"/>
        <v>87.866829416459396</v>
      </c>
      <c r="AA1027" s="52">
        <f t="shared" si="375"/>
        <v>-91.950589557687593</v>
      </c>
      <c r="AB1027" s="48">
        <f t="shared" si="376"/>
        <v>17.509216944105599</v>
      </c>
    </row>
    <row r="1028" spans="1:28" x14ac:dyDescent="0.3">
      <c r="A1028" s="10">
        <v>471575</v>
      </c>
      <c r="B1028" s="10">
        <v>3167.4380000000001</v>
      </c>
      <c r="C1028" s="10" t="s">
        <v>1722</v>
      </c>
      <c r="D1028" s="10" t="s">
        <v>1723</v>
      </c>
      <c r="E1028" s="10">
        <v>10</v>
      </c>
      <c r="F1028" s="12">
        <f t="shared" si="357"/>
        <v>15.5</v>
      </c>
      <c r="H1028" s="13">
        <f t="shared" si="358"/>
        <v>39.442333333333302</v>
      </c>
      <c r="I1028" s="14">
        <f t="shared" si="359"/>
        <v>52.634811111111098</v>
      </c>
      <c r="J1028" s="29">
        <f t="shared" si="360"/>
        <v>0.44233333333330199</v>
      </c>
      <c r="K1028" s="25">
        <f t="shared" si="361"/>
        <v>5834175.4155795304</v>
      </c>
      <c r="L1028" s="14">
        <f t="shared" si="362"/>
        <v>529947.41524458502</v>
      </c>
      <c r="M1028" s="14">
        <f t="shared" si="363"/>
        <v>-1686.49771195929</v>
      </c>
      <c r="N1028" s="14">
        <f t="shared" si="364"/>
        <v>470.58713062899102</v>
      </c>
      <c r="O1028" s="25">
        <f t="shared" si="365"/>
        <v>164.788987156941</v>
      </c>
      <c r="P1028" s="14">
        <f t="shared" si="366"/>
        <v>1750.9216944105599</v>
      </c>
      <c r="Q1028" s="25">
        <f t="shared" si="367"/>
        <v>11.129237647624</v>
      </c>
      <c r="R1028" s="14">
        <f t="shared" si="368"/>
        <v>0.36418684070521401</v>
      </c>
      <c r="S1028" s="27">
        <f t="shared" ref="S1028:S1091" si="377">$AG$12+$AE$12/60</f>
        <v>163.32454000000001</v>
      </c>
      <c r="T1028" s="27">
        <f t="shared" ref="T1028:T1091" si="378">$AG$14+$AE$14/60</f>
        <v>1.89669666666667</v>
      </c>
      <c r="U1028" s="16">
        <f t="shared" si="369"/>
        <v>1.46444715694099</v>
      </c>
      <c r="V1028" s="16">
        <f t="shared" si="370"/>
        <v>-1.53250982596146</v>
      </c>
      <c r="W1028" s="56">
        <f t="shared" si="371"/>
        <v>58425.207999999999</v>
      </c>
      <c r="X1028" s="51">
        <f t="shared" si="372"/>
        <v>69225.207999999999</v>
      </c>
      <c r="Y1028" s="51">
        <f t="shared" si="373"/>
        <v>225.207999999999</v>
      </c>
      <c r="Z1028" s="52">
        <f t="shared" si="374"/>
        <v>87.866829416459396</v>
      </c>
      <c r="AA1028" s="52">
        <f t="shared" si="375"/>
        <v>-91.950589557687593</v>
      </c>
      <c r="AB1028" s="48">
        <f t="shared" si="376"/>
        <v>17.509216944105599</v>
      </c>
    </row>
    <row r="1029" spans="1:28" x14ac:dyDescent="0.3">
      <c r="A1029" s="10">
        <v>471587</v>
      </c>
      <c r="B1029" s="10">
        <v>3167.518</v>
      </c>
      <c r="C1029" s="10" t="s">
        <v>1724</v>
      </c>
      <c r="D1029" s="10" t="s">
        <v>1725</v>
      </c>
      <c r="E1029" s="10">
        <v>10</v>
      </c>
      <c r="F1029" s="12">
        <f t="shared" si="357"/>
        <v>15.5</v>
      </c>
      <c r="H1029" s="13">
        <f t="shared" si="358"/>
        <v>39.442291666666698</v>
      </c>
      <c r="I1029" s="14">
        <f t="shared" si="359"/>
        <v>52.634872222222199</v>
      </c>
      <c r="J1029" s="29">
        <f t="shared" si="360"/>
        <v>0.442291666666698</v>
      </c>
      <c r="K1029" s="25">
        <f t="shared" si="361"/>
        <v>5834182.1987400204</v>
      </c>
      <c r="L1029" s="14">
        <f t="shared" si="362"/>
        <v>529944.55256582599</v>
      </c>
      <c r="M1029" s="14">
        <f t="shared" si="363"/>
        <v>-1679.71455146931</v>
      </c>
      <c r="N1029" s="14">
        <f t="shared" si="364"/>
        <v>467.72445186995901</v>
      </c>
      <c r="O1029" s="25">
        <f t="shared" si="365"/>
        <v>164.819687508306</v>
      </c>
      <c r="P1029" s="14">
        <f t="shared" si="366"/>
        <v>1743.61897709758</v>
      </c>
      <c r="Q1029" s="25">
        <f t="shared" si="367"/>
        <v>11.1312417948991</v>
      </c>
      <c r="R1029" s="14">
        <f t="shared" si="368"/>
        <v>0.36577802613405402</v>
      </c>
      <c r="S1029" s="27">
        <f t="shared" si="377"/>
        <v>163.32454000000001</v>
      </c>
      <c r="T1029" s="27">
        <f t="shared" si="378"/>
        <v>1.89669666666667</v>
      </c>
      <c r="U1029" s="16">
        <f t="shared" si="369"/>
        <v>1.49514750830599</v>
      </c>
      <c r="V1029" s="16">
        <f t="shared" si="370"/>
        <v>-1.5309186405326201</v>
      </c>
      <c r="W1029" s="56">
        <f t="shared" si="371"/>
        <v>58425.288</v>
      </c>
      <c r="X1029" s="51">
        <f t="shared" si="372"/>
        <v>69225.288</v>
      </c>
      <c r="Y1029" s="51">
        <f t="shared" si="373"/>
        <v>225.28800000000001</v>
      </c>
      <c r="Z1029" s="52">
        <f t="shared" si="374"/>
        <v>89.708850498359396</v>
      </c>
      <c r="AA1029" s="52">
        <f t="shared" si="375"/>
        <v>-91.855118431957195</v>
      </c>
      <c r="AB1029" s="48">
        <f t="shared" si="376"/>
        <v>17.436189770975801</v>
      </c>
    </row>
    <row r="1030" spans="1:28" x14ac:dyDescent="0.3">
      <c r="A1030" s="10">
        <v>471605</v>
      </c>
      <c r="B1030" s="10">
        <v>3167.6379999999999</v>
      </c>
      <c r="C1030" s="10" t="s">
        <v>1726</v>
      </c>
      <c r="D1030" s="10" t="s">
        <v>1727</v>
      </c>
      <c r="E1030" s="10">
        <v>9</v>
      </c>
      <c r="F1030" s="12">
        <f t="shared" si="357"/>
        <v>14.5</v>
      </c>
      <c r="H1030" s="13">
        <f t="shared" si="358"/>
        <v>39.442208333333298</v>
      </c>
      <c r="I1030" s="14">
        <f t="shared" si="359"/>
        <v>52.6350027777778</v>
      </c>
      <c r="J1030" s="29">
        <f t="shared" si="360"/>
        <v>0.44220833333329801</v>
      </c>
      <c r="K1030" s="25">
        <f t="shared" si="361"/>
        <v>5834196.6924028797</v>
      </c>
      <c r="L1030" s="14">
        <f t="shared" si="362"/>
        <v>529938.82154323102</v>
      </c>
      <c r="M1030" s="14">
        <f t="shared" si="363"/>
        <v>-1665.22088860999</v>
      </c>
      <c r="N1030" s="14">
        <f t="shared" si="364"/>
        <v>461.993429274996</v>
      </c>
      <c r="O1030" s="25">
        <f t="shared" si="365"/>
        <v>164.87383172099101</v>
      </c>
      <c r="P1030" s="14">
        <f t="shared" si="366"/>
        <v>1728.11994275754</v>
      </c>
      <c r="Q1030" s="25">
        <f t="shared" si="367"/>
        <v>10.135467574095101</v>
      </c>
      <c r="R1030" s="14">
        <f t="shared" si="368"/>
        <v>0.33604313588787699</v>
      </c>
      <c r="S1030" s="27">
        <f t="shared" si="377"/>
        <v>163.32454000000001</v>
      </c>
      <c r="T1030" s="27">
        <f t="shared" si="378"/>
        <v>1.89669666666667</v>
      </c>
      <c r="U1030" s="16">
        <f t="shared" si="369"/>
        <v>1.54929172099099</v>
      </c>
      <c r="V1030" s="16">
        <f t="shared" si="370"/>
        <v>-1.5606535307787901</v>
      </c>
      <c r="W1030" s="56">
        <f t="shared" si="371"/>
        <v>58425.408000000003</v>
      </c>
      <c r="X1030" s="51">
        <f t="shared" si="372"/>
        <v>69225.407999999996</v>
      </c>
      <c r="Y1030" s="51">
        <f t="shared" si="373"/>
        <v>225.40799999999601</v>
      </c>
      <c r="Z1030" s="52">
        <f t="shared" si="374"/>
        <v>92.957503259459401</v>
      </c>
      <c r="AA1030" s="52">
        <f t="shared" si="375"/>
        <v>-93.639211846727406</v>
      </c>
      <c r="AB1030" s="48">
        <f t="shared" si="376"/>
        <v>17.281199427575402</v>
      </c>
    </row>
    <row r="1031" spans="1:28" x14ac:dyDescent="0.3">
      <c r="A1031" s="10">
        <v>471639</v>
      </c>
      <c r="B1031" s="10">
        <v>3167.8780000000002</v>
      </c>
      <c r="C1031" s="10" t="s">
        <v>1728</v>
      </c>
      <c r="D1031" s="10" t="s">
        <v>1729</v>
      </c>
      <c r="E1031" s="10">
        <v>9</v>
      </c>
      <c r="F1031" s="12">
        <f t="shared" si="357"/>
        <v>14.5</v>
      </c>
      <c r="H1031" s="13">
        <f t="shared" si="358"/>
        <v>39.4421416666667</v>
      </c>
      <c r="I1031" s="14">
        <f t="shared" si="359"/>
        <v>52.635127777777797</v>
      </c>
      <c r="J1031" s="29">
        <f t="shared" si="360"/>
        <v>0.44214166666670002</v>
      </c>
      <c r="K1031" s="25">
        <f t="shared" si="361"/>
        <v>5834210.57476875</v>
      </c>
      <c r="L1031" s="14">
        <f t="shared" si="362"/>
        <v>529934.22271959903</v>
      </c>
      <c r="M1031" s="14">
        <f t="shared" si="363"/>
        <v>-1651.3385227397</v>
      </c>
      <c r="N1031" s="14">
        <f t="shared" si="364"/>
        <v>457.39460564299998</v>
      </c>
      <c r="O1031" s="25">
        <f t="shared" si="365"/>
        <v>164.897911610938</v>
      </c>
      <c r="P1031" s="14">
        <f t="shared" si="366"/>
        <v>1713.5135663178901</v>
      </c>
      <c r="Q1031" s="25">
        <f t="shared" si="367"/>
        <v>10.139415438925701</v>
      </c>
      <c r="R1031" s="14">
        <f t="shared" si="368"/>
        <v>0.33903968613328</v>
      </c>
      <c r="S1031" s="27">
        <f t="shared" si="377"/>
        <v>163.32454000000001</v>
      </c>
      <c r="T1031" s="27">
        <f t="shared" si="378"/>
        <v>1.89669666666667</v>
      </c>
      <c r="U1031" s="16">
        <f t="shared" si="369"/>
        <v>1.5733716109379801</v>
      </c>
      <c r="V1031" s="16">
        <f t="shared" si="370"/>
        <v>-1.55765698053339</v>
      </c>
      <c r="W1031" s="56">
        <f t="shared" si="371"/>
        <v>58425.648000000001</v>
      </c>
      <c r="X1031" s="51">
        <f t="shared" si="372"/>
        <v>69225.648000000001</v>
      </c>
      <c r="Y1031" s="51">
        <f t="shared" si="373"/>
        <v>225.64800000000099</v>
      </c>
      <c r="Z1031" s="52">
        <f t="shared" si="374"/>
        <v>94.402296656278807</v>
      </c>
      <c r="AA1031" s="52">
        <f t="shared" si="375"/>
        <v>-93.459418832003394</v>
      </c>
      <c r="AB1031" s="48">
        <f t="shared" si="376"/>
        <v>17.1351356631789</v>
      </c>
    </row>
    <row r="1032" spans="1:28" x14ac:dyDescent="0.3">
      <c r="A1032" s="10">
        <v>471651</v>
      </c>
      <c r="B1032" s="10">
        <v>3167.9580000000001</v>
      </c>
      <c r="C1032" s="10" t="s">
        <v>1730</v>
      </c>
      <c r="D1032" s="10" t="s">
        <v>1731</v>
      </c>
      <c r="E1032" s="10">
        <v>8</v>
      </c>
      <c r="F1032" s="12">
        <f t="shared" si="357"/>
        <v>13.5</v>
      </c>
      <c r="H1032" s="13">
        <f t="shared" si="358"/>
        <v>39.4420944444444</v>
      </c>
      <c r="I1032" s="14">
        <f t="shared" si="359"/>
        <v>52.635194444444402</v>
      </c>
      <c r="J1032" s="29">
        <f t="shared" si="360"/>
        <v>0.44209444444439999</v>
      </c>
      <c r="K1032" s="25">
        <f t="shared" si="361"/>
        <v>5834217.9738550195</v>
      </c>
      <c r="L1032" s="14">
        <f t="shared" si="362"/>
        <v>529930.98016358796</v>
      </c>
      <c r="M1032" s="14">
        <f t="shared" si="363"/>
        <v>-1643.93943647015</v>
      </c>
      <c r="N1032" s="14">
        <f t="shared" si="364"/>
        <v>454.15204963192798</v>
      </c>
      <c r="O1032" s="25">
        <f t="shared" si="365"/>
        <v>164.93653953888099</v>
      </c>
      <c r="P1032" s="14">
        <f t="shared" si="366"/>
        <v>1705.5177967311499</v>
      </c>
      <c r="Q1032" s="25">
        <f t="shared" si="367"/>
        <v>9.1415623720173897</v>
      </c>
      <c r="R1032" s="14">
        <f t="shared" si="368"/>
        <v>0.307106411358406</v>
      </c>
      <c r="S1032" s="27">
        <f t="shared" si="377"/>
        <v>163.32454000000001</v>
      </c>
      <c r="T1032" s="27">
        <f t="shared" si="378"/>
        <v>1.89669666666667</v>
      </c>
      <c r="U1032" s="16">
        <f t="shared" si="369"/>
        <v>1.61199953888098</v>
      </c>
      <c r="V1032" s="16">
        <f t="shared" si="370"/>
        <v>-1.5895902553082599</v>
      </c>
      <c r="W1032" s="56">
        <f t="shared" si="371"/>
        <v>58425.728000000003</v>
      </c>
      <c r="X1032" s="51">
        <f t="shared" si="372"/>
        <v>69225.728000000003</v>
      </c>
      <c r="Y1032" s="51">
        <f t="shared" si="373"/>
        <v>225.72800000000299</v>
      </c>
      <c r="Z1032" s="52">
        <f t="shared" si="374"/>
        <v>96.719972332858802</v>
      </c>
      <c r="AA1032" s="52">
        <f t="shared" si="375"/>
        <v>-95.375415318495598</v>
      </c>
      <c r="AB1032" s="48">
        <f t="shared" si="376"/>
        <v>17.055177967311501</v>
      </c>
    </row>
    <row r="1033" spans="1:28" x14ac:dyDescent="0.3">
      <c r="A1033" s="10">
        <v>471657</v>
      </c>
      <c r="B1033" s="10">
        <v>3167.998</v>
      </c>
      <c r="C1033" s="10" t="s">
        <v>1730</v>
      </c>
      <c r="D1033" s="10" t="s">
        <v>1731</v>
      </c>
      <c r="E1033" s="10">
        <v>8</v>
      </c>
      <c r="F1033" s="12">
        <f t="shared" si="357"/>
        <v>13.5</v>
      </c>
      <c r="H1033" s="13">
        <f t="shared" si="358"/>
        <v>39.4420944444444</v>
      </c>
      <c r="I1033" s="14">
        <f t="shared" si="359"/>
        <v>52.635194444444402</v>
      </c>
      <c r="J1033" s="29">
        <f t="shared" si="360"/>
        <v>0.44209444444439999</v>
      </c>
      <c r="K1033" s="25">
        <f t="shared" si="361"/>
        <v>5834217.9738550195</v>
      </c>
      <c r="L1033" s="14">
        <f t="shared" si="362"/>
        <v>529930.98016358796</v>
      </c>
      <c r="M1033" s="14">
        <f t="shared" si="363"/>
        <v>-1643.93943647015</v>
      </c>
      <c r="N1033" s="14">
        <f t="shared" si="364"/>
        <v>454.15204963192798</v>
      </c>
      <c r="O1033" s="25">
        <f t="shared" si="365"/>
        <v>164.93653953888099</v>
      </c>
      <c r="P1033" s="14">
        <f t="shared" si="366"/>
        <v>1705.5177967311499</v>
      </c>
      <c r="Q1033" s="25">
        <f t="shared" si="367"/>
        <v>9.1415623720173897</v>
      </c>
      <c r="R1033" s="14">
        <f t="shared" si="368"/>
        <v>0.307106411358406</v>
      </c>
      <c r="S1033" s="27">
        <f t="shared" si="377"/>
        <v>163.32454000000001</v>
      </c>
      <c r="T1033" s="27">
        <f t="shared" si="378"/>
        <v>1.89669666666667</v>
      </c>
      <c r="U1033" s="16">
        <f t="shared" si="369"/>
        <v>1.61199953888098</v>
      </c>
      <c r="V1033" s="16">
        <f t="shared" si="370"/>
        <v>-1.5895902553082599</v>
      </c>
      <c r="W1033" s="56">
        <f t="shared" si="371"/>
        <v>58425.767999999996</v>
      </c>
      <c r="X1033" s="51">
        <f t="shared" si="372"/>
        <v>69225.767999999996</v>
      </c>
      <c r="Y1033" s="51">
        <f t="shared" si="373"/>
        <v>225.76799999999599</v>
      </c>
      <c r="Z1033" s="52">
        <f t="shared" si="374"/>
        <v>96.719972332858802</v>
      </c>
      <c r="AA1033" s="52">
        <f t="shared" si="375"/>
        <v>-95.375415318495598</v>
      </c>
      <c r="AB1033" s="48">
        <f t="shared" si="376"/>
        <v>17.055177967311501</v>
      </c>
    </row>
    <row r="1034" spans="1:28" x14ac:dyDescent="0.3">
      <c r="A1034" s="10">
        <v>471669</v>
      </c>
      <c r="B1034" s="10">
        <v>3168.078</v>
      </c>
      <c r="C1034" s="10" t="s">
        <v>1732</v>
      </c>
      <c r="D1034" s="10" t="s">
        <v>1733</v>
      </c>
      <c r="E1034" s="10">
        <v>8</v>
      </c>
      <c r="F1034" s="12">
        <f t="shared" si="357"/>
        <v>13.5</v>
      </c>
      <c r="H1034" s="13">
        <f t="shared" si="358"/>
        <v>39.442052777777803</v>
      </c>
      <c r="I1034" s="14">
        <f t="shared" si="359"/>
        <v>52.6352861111111</v>
      </c>
      <c r="J1034" s="29">
        <f t="shared" si="360"/>
        <v>0.442052777777803</v>
      </c>
      <c r="K1034" s="25">
        <f t="shared" si="361"/>
        <v>5834228.1572602103</v>
      </c>
      <c r="L1034" s="14">
        <f t="shared" si="362"/>
        <v>529928.09668108798</v>
      </c>
      <c r="M1034" s="14">
        <f t="shared" si="363"/>
        <v>-1633.7560312794501</v>
      </c>
      <c r="N1034" s="14">
        <f t="shared" si="364"/>
        <v>451.268567131949</v>
      </c>
      <c r="O1034" s="25">
        <f t="shared" si="365"/>
        <v>164.938827933906</v>
      </c>
      <c r="P1034" s="14">
        <f t="shared" si="366"/>
        <v>1694.9342433921399</v>
      </c>
      <c r="Q1034" s="25">
        <f t="shared" si="367"/>
        <v>9.1443887047415195</v>
      </c>
      <c r="R1034" s="14">
        <f t="shared" si="368"/>
        <v>0.30911961500360702</v>
      </c>
      <c r="S1034" s="27">
        <f t="shared" si="377"/>
        <v>163.32454000000001</v>
      </c>
      <c r="T1034" s="27">
        <f t="shared" si="378"/>
        <v>1.89669666666667</v>
      </c>
      <c r="U1034" s="16">
        <f t="shared" si="369"/>
        <v>1.6142879339059799</v>
      </c>
      <c r="V1034" s="16">
        <f t="shared" si="370"/>
        <v>-1.5875770516630601</v>
      </c>
      <c r="W1034" s="56">
        <f t="shared" si="371"/>
        <v>58425.847999999904</v>
      </c>
      <c r="X1034" s="51">
        <f t="shared" si="372"/>
        <v>69225.847999999896</v>
      </c>
      <c r="Y1034" s="51">
        <f t="shared" si="373"/>
        <v>225.84799999989599</v>
      </c>
      <c r="Z1034" s="52">
        <f t="shared" si="374"/>
        <v>96.857276034358804</v>
      </c>
      <c r="AA1034" s="52">
        <f t="shared" si="375"/>
        <v>-95.254623099783601</v>
      </c>
      <c r="AB1034" s="48">
        <f t="shared" si="376"/>
        <v>16.949342433921402</v>
      </c>
    </row>
    <row r="1035" spans="1:28" x14ac:dyDescent="0.3">
      <c r="A1035" s="10">
        <v>471681</v>
      </c>
      <c r="B1035" s="10">
        <v>3168.1579999999999</v>
      </c>
      <c r="C1035" s="10" t="s">
        <v>1734</v>
      </c>
      <c r="D1035" s="10" t="s">
        <v>1735</v>
      </c>
      <c r="E1035" s="10">
        <v>8</v>
      </c>
      <c r="F1035" s="12">
        <f t="shared" si="357"/>
        <v>13.5</v>
      </c>
      <c r="H1035" s="13">
        <f t="shared" si="358"/>
        <v>39.442013888888901</v>
      </c>
      <c r="I1035" s="14">
        <f t="shared" si="359"/>
        <v>52.635347222222201</v>
      </c>
      <c r="J1035" s="29">
        <f t="shared" si="360"/>
        <v>0.44201388888890097</v>
      </c>
      <c r="K1035" s="25">
        <f t="shared" si="361"/>
        <v>5834234.9415854802</v>
      </c>
      <c r="L1035" s="14">
        <f t="shared" si="362"/>
        <v>529925.42212042306</v>
      </c>
      <c r="M1035" s="14">
        <f t="shared" si="363"/>
        <v>-1626.9717060094599</v>
      </c>
      <c r="N1035" s="14">
        <f t="shared" si="364"/>
        <v>448.59400646702898</v>
      </c>
      <c r="O1035" s="25">
        <f t="shared" si="365"/>
        <v>164.965027591444</v>
      </c>
      <c r="P1035" s="14">
        <f t="shared" si="366"/>
        <v>1687.68288336212</v>
      </c>
      <c r="Q1035" s="25">
        <f t="shared" si="367"/>
        <v>9.1463150204436499</v>
      </c>
      <c r="R1035" s="14">
        <f t="shared" si="368"/>
        <v>0.310513200797155</v>
      </c>
      <c r="S1035" s="27">
        <f t="shared" si="377"/>
        <v>163.32454000000001</v>
      </c>
      <c r="T1035" s="27">
        <f t="shared" si="378"/>
        <v>1.89669666666667</v>
      </c>
      <c r="U1035" s="16">
        <f t="shared" si="369"/>
        <v>1.64048759144399</v>
      </c>
      <c r="V1035" s="16">
        <f t="shared" si="370"/>
        <v>-1.58618346586952</v>
      </c>
      <c r="W1035" s="56">
        <f t="shared" si="371"/>
        <v>58425.928</v>
      </c>
      <c r="X1035" s="51">
        <f t="shared" si="372"/>
        <v>69225.928</v>
      </c>
      <c r="Y1035" s="51">
        <f t="shared" si="373"/>
        <v>225.928</v>
      </c>
      <c r="Z1035" s="52">
        <f t="shared" si="374"/>
        <v>98.429255486639406</v>
      </c>
      <c r="AA1035" s="52">
        <f t="shared" si="375"/>
        <v>-95.171007952171195</v>
      </c>
      <c r="AB1035" s="48">
        <f t="shared" si="376"/>
        <v>16.8768288336212</v>
      </c>
    </row>
    <row r="1036" spans="1:28" x14ac:dyDescent="0.3">
      <c r="A1036" s="10">
        <v>471699</v>
      </c>
      <c r="B1036" s="10">
        <v>3168.2779999999998</v>
      </c>
      <c r="C1036" s="10" t="s">
        <v>1736</v>
      </c>
      <c r="D1036" s="10" t="s">
        <v>1737</v>
      </c>
      <c r="E1036" s="10">
        <v>7</v>
      </c>
      <c r="F1036" s="12">
        <f t="shared" si="357"/>
        <v>12.5</v>
      </c>
      <c r="H1036" s="13">
        <f t="shared" si="358"/>
        <v>39.441969444444403</v>
      </c>
      <c r="I1036" s="14">
        <f t="shared" si="359"/>
        <v>52.635411111111097</v>
      </c>
      <c r="J1036" s="29">
        <f t="shared" si="360"/>
        <v>0.441969444444403</v>
      </c>
      <c r="K1036" s="25">
        <f t="shared" si="361"/>
        <v>5834242.0327185104</v>
      </c>
      <c r="L1036" s="14">
        <f t="shared" si="362"/>
        <v>529922.36954966397</v>
      </c>
      <c r="M1036" s="14">
        <f t="shared" si="363"/>
        <v>-1619.8805729793301</v>
      </c>
      <c r="N1036" s="14">
        <f t="shared" si="364"/>
        <v>445.54143570794298</v>
      </c>
      <c r="O1036" s="25">
        <f t="shared" si="365"/>
        <v>165.00110625063499</v>
      </c>
      <c r="P1036" s="14">
        <f t="shared" si="366"/>
        <v>1680.0357858237801</v>
      </c>
      <c r="Q1036" s="25">
        <f t="shared" si="367"/>
        <v>8.1483375160396392</v>
      </c>
      <c r="R1036" s="14">
        <f t="shared" si="368"/>
        <v>0.27789121163749197</v>
      </c>
      <c r="S1036" s="27">
        <f t="shared" si="377"/>
        <v>163.32454000000001</v>
      </c>
      <c r="T1036" s="27">
        <f t="shared" si="378"/>
        <v>1.89669666666667</v>
      </c>
      <c r="U1036" s="16">
        <f t="shared" si="369"/>
        <v>1.6765662506349801</v>
      </c>
      <c r="V1036" s="16">
        <f t="shared" si="370"/>
        <v>-1.6188054550291799</v>
      </c>
      <c r="W1036" s="56">
        <f t="shared" si="371"/>
        <v>58426.048000000003</v>
      </c>
      <c r="X1036" s="51">
        <f t="shared" si="372"/>
        <v>69226.047999999995</v>
      </c>
      <c r="Y1036" s="51">
        <f t="shared" si="373"/>
        <v>226.047999999995</v>
      </c>
      <c r="Z1036" s="52">
        <f t="shared" si="374"/>
        <v>100.593975038099</v>
      </c>
      <c r="AA1036" s="52">
        <f t="shared" si="375"/>
        <v>-97.128327301750801</v>
      </c>
      <c r="AB1036" s="48">
        <f t="shared" si="376"/>
        <v>16.800357858237799</v>
      </c>
    </row>
    <row r="1037" spans="1:28" x14ac:dyDescent="0.3">
      <c r="A1037" s="10">
        <v>471711</v>
      </c>
      <c r="B1037" s="10">
        <v>3168.3580000000002</v>
      </c>
      <c r="C1037" s="10" t="s">
        <v>109</v>
      </c>
      <c r="D1037" s="10" t="s">
        <v>1738</v>
      </c>
      <c r="E1037" s="10">
        <v>7</v>
      </c>
      <c r="F1037" s="12">
        <f t="shared" si="357"/>
        <v>12.5</v>
      </c>
      <c r="H1037" s="13">
        <f t="shared" si="358"/>
        <v>39.441947222222197</v>
      </c>
      <c r="I1037" s="14">
        <f t="shared" si="359"/>
        <v>52.635472222222198</v>
      </c>
      <c r="J1037" s="29">
        <f t="shared" si="360"/>
        <v>0.44194722222219701</v>
      </c>
      <c r="K1037" s="25">
        <f t="shared" si="361"/>
        <v>5834248.8239645297</v>
      </c>
      <c r="L1037" s="14">
        <f t="shared" si="362"/>
        <v>529920.82336932595</v>
      </c>
      <c r="M1037" s="14">
        <f t="shared" si="363"/>
        <v>-1613.0893269600299</v>
      </c>
      <c r="N1037" s="14">
        <f t="shared" si="364"/>
        <v>443.99525536992502</v>
      </c>
      <c r="O1037" s="25">
        <f t="shared" si="365"/>
        <v>164.99048308195799</v>
      </c>
      <c r="P1037" s="14">
        <f t="shared" si="366"/>
        <v>1673.0776920225101</v>
      </c>
      <c r="Q1037" s="25">
        <f t="shared" si="367"/>
        <v>8.1501698034885894</v>
      </c>
      <c r="R1037" s="14">
        <f t="shared" si="368"/>
        <v>0.27910967983323598</v>
      </c>
      <c r="S1037" s="27">
        <f t="shared" si="377"/>
        <v>163.32454000000001</v>
      </c>
      <c r="T1037" s="27">
        <f t="shared" si="378"/>
        <v>1.89669666666667</v>
      </c>
      <c r="U1037" s="16">
        <f t="shared" si="369"/>
        <v>1.6659430819579799</v>
      </c>
      <c r="V1037" s="16">
        <f t="shared" si="370"/>
        <v>-1.6175869868334301</v>
      </c>
      <c r="W1037" s="56">
        <f t="shared" si="371"/>
        <v>58426.127999999997</v>
      </c>
      <c r="X1037" s="51">
        <f t="shared" si="372"/>
        <v>69226.127999999997</v>
      </c>
      <c r="Y1037" s="51">
        <f t="shared" si="373"/>
        <v>226.127999999997</v>
      </c>
      <c r="Z1037" s="52">
        <f t="shared" si="374"/>
        <v>99.956584917478807</v>
      </c>
      <c r="AA1037" s="52">
        <f t="shared" si="375"/>
        <v>-97.055219210005802</v>
      </c>
      <c r="AB1037" s="48">
        <f t="shared" si="376"/>
        <v>16.7307769202251</v>
      </c>
    </row>
    <row r="1038" spans="1:28" x14ac:dyDescent="0.3">
      <c r="A1038" s="10">
        <v>471723</v>
      </c>
      <c r="B1038" s="10">
        <v>3168.4380000000001</v>
      </c>
      <c r="C1038" s="10" t="s">
        <v>416</v>
      </c>
      <c r="D1038" s="10" t="s">
        <v>1739</v>
      </c>
      <c r="E1038" s="10">
        <v>7</v>
      </c>
      <c r="F1038" s="12">
        <f t="shared" si="357"/>
        <v>12.5</v>
      </c>
      <c r="H1038" s="13">
        <f t="shared" si="358"/>
        <v>39.441902777777798</v>
      </c>
      <c r="I1038" s="14">
        <f t="shared" si="359"/>
        <v>52.635536111111101</v>
      </c>
      <c r="J1038" s="29">
        <f t="shared" si="360"/>
        <v>0.44190277777779802</v>
      </c>
      <c r="K1038" s="25">
        <f t="shared" si="361"/>
        <v>5834255.9151005298</v>
      </c>
      <c r="L1038" s="14">
        <f t="shared" si="362"/>
        <v>529917.77081364498</v>
      </c>
      <c r="M1038" s="14">
        <f t="shared" si="363"/>
        <v>-1605.9981909599101</v>
      </c>
      <c r="N1038" s="14">
        <f t="shared" si="364"/>
        <v>440.94269968895202</v>
      </c>
      <c r="O1038" s="25">
        <f t="shared" si="365"/>
        <v>165.02699448414799</v>
      </c>
      <c r="P1038" s="14">
        <f t="shared" si="366"/>
        <v>1665.4310714573201</v>
      </c>
      <c r="Q1038" s="25">
        <f t="shared" si="367"/>
        <v>8.1521746314567896</v>
      </c>
      <c r="R1038" s="14">
        <f t="shared" si="368"/>
        <v>0.28046016044580402</v>
      </c>
      <c r="S1038" s="27">
        <f t="shared" si="377"/>
        <v>163.32454000000001</v>
      </c>
      <c r="T1038" s="27">
        <f t="shared" si="378"/>
        <v>1.89669666666667</v>
      </c>
      <c r="U1038" s="16">
        <f t="shared" si="369"/>
        <v>1.7024544841479801</v>
      </c>
      <c r="V1038" s="16">
        <f t="shared" si="370"/>
        <v>-1.6162365062208699</v>
      </c>
      <c r="W1038" s="56">
        <f t="shared" si="371"/>
        <v>58426.207999999999</v>
      </c>
      <c r="X1038" s="51">
        <f t="shared" si="372"/>
        <v>69226.207999999999</v>
      </c>
      <c r="Y1038" s="51">
        <f t="shared" si="373"/>
        <v>226.207999999999</v>
      </c>
      <c r="Z1038" s="52">
        <f t="shared" si="374"/>
        <v>102.147269048879</v>
      </c>
      <c r="AA1038" s="52">
        <f t="shared" si="375"/>
        <v>-96.974190373252199</v>
      </c>
      <c r="AB1038" s="48">
        <f t="shared" si="376"/>
        <v>16.654310714573199</v>
      </c>
    </row>
    <row r="1039" spans="1:28" x14ac:dyDescent="0.3">
      <c r="A1039" s="10">
        <v>471735</v>
      </c>
      <c r="B1039" s="10">
        <v>3168.518</v>
      </c>
      <c r="C1039" s="10" t="s">
        <v>1740</v>
      </c>
      <c r="D1039" s="10" t="s">
        <v>1741</v>
      </c>
      <c r="E1039" s="10">
        <v>7</v>
      </c>
      <c r="F1039" s="12">
        <f t="shared" si="357"/>
        <v>12.5</v>
      </c>
      <c r="H1039" s="13">
        <f t="shared" si="358"/>
        <v>39.441861111111102</v>
      </c>
      <c r="I1039" s="14">
        <f t="shared" si="359"/>
        <v>52.635602777777798</v>
      </c>
      <c r="J1039" s="29">
        <f t="shared" si="360"/>
        <v>0.44186111111110199</v>
      </c>
      <c r="K1039" s="25">
        <f t="shared" si="361"/>
        <v>5834263.3165034698</v>
      </c>
      <c r="L1039" s="14">
        <f t="shared" si="362"/>
        <v>529914.90443227103</v>
      </c>
      <c r="M1039" s="14">
        <f t="shared" si="363"/>
        <v>-1598.59678801987</v>
      </c>
      <c r="N1039" s="14">
        <f t="shared" si="364"/>
        <v>438.07631831499702</v>
      </c>
      <c r="O1039" s="25">
        <f t="shared" si="365"/>
        <v>165.05480288743701</v>
      </c>
      <c r="P1039" s="14">
        <f t="shared" si="366"/>
        <v>1657.5350829879501</v>
      </c>
      <c r="Q1039" s="25">
        <f t="shared" si="367"/>
        <v>8.15423520275219</v>
      </c>
      <c r="R1039" s="14">
        <f t="shared" si="368"/>
        <v>0.28186742566605799</v>
      </c>
      <c r="S1039" s="27">
        <f t="shared" si="377"/>
        <v>163.32454000000001</v>
      </c>
      <c r="T1039" s="27">
        <f t="shared" si="378"/>
        <v>1.89669666666667</v>
      </c>
      <c r="U1039" s="16">
        <f t="shared" si="369"/>
        <v>1.7302628874369901</v>
      </c>
      <c r="V1039" s="16">
        <f t="shared" si="370"/>
        <v>-1.61482924100061</v>
      </c>
      <c r="W1039" s="56">
        <f t="shared" si="371"/>
        <v>58426.288</v>
      </c>
      <c r="X1039" s="51">
        <f t="shared" si="372"/>
        <v>69226.288</v>
      </c>
      <c r="Y1039" s="51">
        <f t="shared" si="373"/>
        <v>226.28800000000001</v>
      </c>
      <c r="Z1039" s="52">
        <f t="shared" si="374"/>
        <v>103.815773246219</v>
      </c>
      <c r="AA1039" s="52">
        <f t="shared" si="375"/>
        <v>-96.889754460036599</v>
      </c>
      <c r="AB1039" s="48">
        <f t="shared" si="376"/>
        <v>16.5753508298795</v>
      </c>
    </row>
    <row r="1040" spans="1:28" x14ac:dyDescent="0.3">
      <c r="A1040" s="10">
        <v>471747</v>
      </c>
      <c r="B1040" s="10">
        <v>3168.598</v>
      </c>
      <c r="C1040" s="10" t="s">
        <v>1740</v>
      </c>
      <c r="D1040" s="10" t="s">
        <v>1741</v>
      </c>
      <c r="E1040" s="10">
        <v>6</v>
      </c>
      <c r="F1040" s="12">
        <f t="shared" si="357"/>
        <v>11.5</v>
      </c>
      <c r="H1040" s="13">
        <f t="shared" si="358"/>
        <v>39.441861111111102</v>
      </c>
      <c r="I1040" s="14">
        <f t="shared" si="359"/>
        <v>52.635602777777798</v>
      </c>
      <c r="J1040" s="29">
        <f t="shared" si="360"/>
        <v>0.44186111111110199</v>
      </c>
      <c r="K1040" s="25">
        <f t="shared" si="361"/>
        <v>5834263.3165034698</v>
      </c>
      <c r="L1040" s="14">
        <f t="shared" si="362"/>
        <v>529914.90443227103</v>
      </c>
      <c r="M1040" s="14">
        <f t="shared" si="363"/>
        <v>-1598.59678801987</v>
      </c>
      <c r="N1040" s="14">
        <f t="shared" si="364"/>
        <v>438.07631831499702</v>
      </c>
      <c r="O1040" s="25">
        <f t="shared" si="365"/>
        <v>165.05480288743701</v>
      </c>
      <c r="P1040" s="14">
        <f t="shared" si="366"/>
        <v>1657.5350829879501</v>
      </c>
      <c r="Q1040" s="25">
        <f t="shared" si="367"/>
        <v>7.15423520275219</v>
      </c>
      <c r="R1040" s="14">
        <f t="shared" si="368"/>
        <v>0.24730019877544401</v>
      </c>
      <c r="S1040" s="27">
        <f t="shared" si="377"/>
        <v>163.32454000000001</v>
      </c>
      <c r="T1040" s="27">
        <f t="shared" si="378"/>
        <v>1.89669666666667</v>
      </c>
      <c r="U1040" s="16">
        <f t="shared" si="369"/>
        <v>1.7302628874369901</v>
      </c>
      <c r="V1040" s="16">
        <f t="shared" si="370"/>
        <v>-1.6493964678912301</v>
      </c>
      <c r="W1040" s="56">
        <f t="shared" si="371"/>
        <v>58426.368000000002</v>
      </c>
      <c r="X1040" s="51">
        <f t="shared" si="372"/>
        <v>69226.368000000002</v>
      </c>
      <c r="Y1040" s="51">
        <f t="shared" si="373"/>
        <v>226.36800000000201</v>
      </c>
      <c r="Z1040" s="52">
        <f t="shared" si="374"/>
        <v>103.815773246219</v>
      </c>
      <c r="AA1040" s="52">
        <f t="shared" si="375"/>
        <v>-98.963788073473793</v>
      </c>
      <c r="AB1040" s="48">
        <f t="shared" si="376"/>
        <v>16.5753508298795</v>
      </c>
    </row>
    <row r="1041" spans="1:30" x14ac:dyDescent="0.3">
      <c r="A1041" s="10">
        <v>471753</v>
      </c>
      <c r="B1041" s="10">
        <v>3168.6379999999999</v>
      </c>
      <c r="C1041" s="10" t="s">
        <v>1740</v>
      </c>
      <c r="D1041" s="10" t="s">
        <v>1741</v>
      </c>
      <c r="E1041" s="10">
        <v>6</v>
      </c>
      <c r="F1041" s="12">
        <f t="shared" si="357"/>
        <v>11.5</v>
      </c>
      <c r="H1041" s="13">
        <f t="shared" si="358"/>
        <v>39.441861111111102</v>
      </c>
      <c r="I1041" s="14">
        <f t="shared" si="359"/>
        <v>52.635602777777798</v>
      </c>
      <c r="J1041" s="29">
        <f t="shared" si="360"/>
        <v>0.44186111111110199</v>
      </c>
      <c r="K1041" s="25">
        <f t="shared" si="361"/>
        <v>5834263.3165034698</v>
      </c>
      <c r="L1041" s="14">
        <f t="shared" si="362"/>
        <v>529914.90443227103</v>
      </c>
      <c r="M1041" s="14">
        <f t="shared" si="363"/>
        <v>-1598.59678801987</v>
      </c>
      <c r="N1041" s="14">
        <f t="shared" si="364"/>
        <v>438.07631831499702</v>
      </c>
      <c r="O1041" s="25">
        <f t="shared" si="365"/>
        <v>165.05480288743701</v>
      </c>
      <c r="P1041" s="14">
        <f t="shared" si="366"/>
        <v>1657.5350829879501</v>
      </c>
      <c r="Q1041" s="25">
        <f t="shared" si="367"/>
        <v>7.15423520275219</v>
      </c>
      <c r="R1041" s="14">
        <f t="shared" si="368"/>
        <v>0.24730019877544401</v>
      </c>
      <c r="S1041" s="27">
        <f t="shared" si="377"/>
        <v>163.32454000000001</v>
      </c>
      <c r="T1041" s="27">
        <f t="shared" si="378"/>
        <v>1.89669666666667</v>
      </c>
      <c r="U1041" s="16">
        <f t="shared" si="369"/>
        <v>1.7302628874369901</v>
      </c>
      <c r="V1041" s="16">
        <f t="shared" si="370"/>
        <v>-1.6493964678912301</v>
      </c>
      <c r="W1041" s="56">
        <f t="shared" si="371"/>
        <v>58426.408000000003</v>
      </c>
      <c r="X1041" s="51">
        <f t="shared" si="372"/>
        <v>69226.407999999996</v>
      </c>
      <c r="Y1041" s="51">
        <f t="shared" si="373"/>
        <v>226.40799999999601</v>
      </c>
      <c r="Z1041" s="52">
        <f t="shared" si="374"/>
        <v>103.815773246219</v>
      </c>
      <c r="AA1041" s="52">
        <f t="shared" si="375"/>
        <v>-98.963788073473793</v>
      </c>
      <c r="AB1041" s="48">
        <f t="shared" si="376"/>
        <v>16.5753508298795</v>
      </c>
    </row>
    <row r="1042" spans="1:30" x14ac:dyDescent="0.3">
      <c r="A1042" s="10">
        <v>471765</v>
      </c>
      <c r="B1042" s="10">
        <v>3168.7179999999998</v>
      </c>
      <c r="C1042" s="10" t="s">
        <v>1742</v>
      </c>
      <c r="D1042" s="10" t="s">
        <v>1743</v>
      </c>
      <c r="E1042" s="10">
        <v>6</v>
      </c>
      <c r="F1042" s="12">
        <f t="shared" si="357"/>
        <v>11.5</v>
      </c>
      <c r="H1042" s="13">
        <f t="shared" si="358"/>
        <v>39.441816666666703</v>
      </c>
      <c r="I1042" s="14">
        <f t="shared" si="359"/>
        <v>52.635666666666701</v>
      </c>
      <c r="J1042" s="29">
        <f t="shared" si="360"/>
        <v>0.441816666666703</v>
      </c>
      <c r="K1042" s="25">
        <f t="shared" si="361"/>
        <v>5834270.4076432604</v>
      </c>
      <c r="L1042" s="14">
        <f t="shared" si="362"/>
        <v>529911.85189395398</v>
      </c>
      <c r="M1042" s="14">
        <f t="shared" si="363"/>
        <v>-1591.50564822927</v>
      </c>
      <c r="N1042" s="14">
        <f t="shared" si="364"/>
        <v>435.02377999795101</v>
      </c>
      <c r="O1042" s="25">
        <f t="shared" si="365"/>
        <v>165.09195568656301</v>
      </c>
      <c r="P1042" s="14">
        <f t="shared" si="366"/>
        <v>1649.8896682837201</v>
      </c>
      <c r="Q1042" s="25">
        <f t="shared" si="367"/>
        <v>7.1562210511855202</v>
      </c>
      <c r="R1042" s="14">
        <f t="shared" si="368"/>
        <v>0.248515132259477</v>
      </c>
      <c r="S1042" s="27">
        <f t="shared" si="377"/>
        <v>163.32454000000001</v>
      </c>
      <c r="T1042" s="27">
        <f t="shared" si="378"/>
        <v>1.89669666666667</v>
      </c>
      <c r="U1042" s="16">
        <f t="shared" si="369"/>
        <v>1.767415686563</v>
      </c>
      <c r="V1042" s="16">
        <f t="shared" si="370"/>
        <v>-1.64818153440719</v>
      </c>
      <c r="W1042" s="56">
        <f t="shared" si="371"/>
        <v>58426.487999999998</v>
      </c>
      <c r="X1042" s="51">
        <f t="shared" si="372"/>
        <v>69226.487999999998</v>
      </c>
      <c r="Y1042" s="51">
        <f t="shared" si="373"/>
        <v>226.48799999999801</v>
      </c>
      <c r="Z1042" s="52">
        <f t="shared" si="374"/>
        <v>106.04494119378001</v>
      </c>
      <c r="AA1042" s="52">
        <f t="shared" si="375"/>
        <v>-98.890892064431398</v>
      </c>
      <c r="AB1042" s="48">
        <f t="shared" si="376"/>
        <v>16.498896682837199</v>
      </c>
    </row>
    <row r="1043" spans="1:30" x14ac:dyDescent="0.3">
      <c r="A1043" s="10">
        <v>471777</v>
      </c>
      <c r="B1043" s="10">
        <v>3168.7979999999998</v>
      </c>
      <c r="C1043" s="10" t="s">
        <v>1744</v>
      </c>
      <c r="D1043" s="10" t="s">
        <v>1745</v>
      </c>
      <c r="E1043" s="10">
        <v>6</v>
      </c>
      <c r="F1043" s="12">
        <f t="shared" si="357"/>
        <v>11.5</v>
      </c>
      <c r="H1043" s="13">
        <f t="shared" si="358"/>
        <v>39.441775</v>
      </c>
      <c r="I1043" s="14">
        <f t="shared" si="359"/>
        <v>52.635733333333299</v>
      </c>
      <c r="J1043" s="29">
        <f t="shared" si="360"/>
        <v>0.44177499999999997</v>
      </c>
      <c r="K1043" s="25">
        <f t="shared" si="361"/>
        <v>5834277.8090497702</v>
      </c>
      <c r="L1043" s="14">
        <f t="shared" si="362"/>
        <v>529908.98552975105</v>
      </c>
      <c r="M1043" s="14">
        <f t="shared" si="363"/>
        <v>-1584.1042417194601</v>
      </c>
      <c r="N1043" s="14">
        <f t="shared" si="364"/>
        <v>432.15741579502401</v>
      </c>
      <c r="O1043" s="25">
        <f t="shared" si="365"/>
        <v>165.12033904235199</v>
      </c>
      <c r="P1043" s="14">
        <f t="shared" si="366"/>
        <v>1641.9946043334701</v>
      </c>
      <c r="Q1043" s="25">
        <f t="shared" si="367"/>
        <v>7.1582621092769596</v>
      </c>
      <c r="R1043" s="14">
        <f t="shared" si="368"/>
        <v>0.249781275506642</v>
      </c>
      <c r="S1043" s="27">
        <f t="shared" si="377"/>
        <v>163.32454000000001</v>
      </c>
      <c r="T1043" s="27">
        <f t="shared" si="378"/>
        <v>1.89669666666667</v>
      </c>
      <c r="U1043" s="16">
        <f t="shared" si="369"/>
        <v>1.7957990423519701</v>
      </c>
      <c r="V1043" s="16">
        <f t="shared" si="370"/>
        <v>-1.6469153911600301</v>
      </c>
      <c r="W1043" s="56">
        <f t="shared" si="371"/>
        <v>58426.567999999999</v>
      </c>
      <c r="X1043" s="51">
        <f t="shared" si="372"/>
        <v>69226.567999999999</v>
      </c>
      <c r="Y1043" s="51">
        <f t="shared" si="373"/>
        <v>226.56799999999899</v>
      </c>
      <c r="Z1043" s="52">
        <f t="shared" si="374"/>
        <v>107.74794254111799</v>
      </c>
      <c r="AA1043" s="52">
        <f t="shared" si="375"/>
        <v>-98.814923469601794</v>
      </c>
      <c r="AB1043" s="48">
        <f t="shared" si="376"/>
        <v>16.419946043334701</v>
      </c>
    </row>
    <row r="1044" spans="1:30" x14ac:dyDescent="0.3">
      <c r="A1044" s="10">
        <v>471871</v>
      </c>
      <c r="B1044" s="10">
        <v>3169.4380000000001</v>
      </c>
      <c r="C1044" s="10" t="s">
        <v>1746</v>
      </c>
      <c r="D1044" s="10" t="s">
        <v>1747</v>
      </c>
      <c r="E1044" s="10">
        <v>5</v>
      </c>
      <c r="F1044" s="12">
        <f t="shared" si="357"/>
        <v>10.5</v>
      </c>
      <c r="H1044" s="13">
        <f t="shared" si="358"/>
        <v>39.4415388888889</v>
      </c>
      <c r="I1044" s="14">
        <f t="shared" si="359"/>
        <v>52.636138888888901</v>
      </c>
      <c r="J1044" s="29">
        <f t="shared" si="360"/>
        <v>0.44153888888890003</v>
      </c>
      <c r="K1044" s="25">
        <f t="shared" si="361"/>
        <v>5834322.8415091801</v>
      </c>
      <c r="L1044" s="14">
        <f t="shared" si="362"/>
        <v>529892.72402706498</v>
      </c>
      <c r="M1044" s="14">
        <f t="shared" si="363"/>
        <v>-1539.0717823095599</v>
      </c>
      <c r="N1044" s="14">
        <f t="shared" si="364"/>
        <v>415.89591310895003</v>
      </c>
      <c r="O1044" s="25">
        <f t="shared" si="365"/>
        <v>165.25820159383599</v>
      </c>
      <c r="P1044" s="14">
        <f t="shared" si="366"/>
        <v>1594.2745565435901</v>
      </c>
      <c r="Q1044" s="25">
        <f t="shared" si="367"/>
        <v>6.1703904286001698</v>
      </c>
      <c r="R1044" s="14">
        <f t="shared" si="368"/>
        <v>0.22175491084677301</v>
      </c>
      <c r="S1044" s="27">
        <f t="shared" si="377"/>
        <v>163.32454000000001</v>
      </c>
      <c r="T1044" s="27">
        <f t="shared" si="378"/>
        <v>1.89669666666667</v>
      </c>
      <c r="U1044" s="16">
        <f t="shared" si="369"/>
        <v>1.93366159383598</v>
      </c>
      <c r="V1044" s="16">
        <f t="shared" si="370"/>
        <v>-1.6749417558199</v>
      </c>
      <c r="W1044" s="56">
        <f t="shared" si="371"/>
        <v>58427.207999999999</v>
      </c>
      <c r="X1044" s="51">
        <f t="shared" si="372"/>
        <v>69227.207999999999</v>
      </c>
      <c r="Y1044" s="51">
        <f t="shared" si="373"/>
        <v>227.207999999999</v>
      </c>
      <c r="Z1044" s="52">
        <f t="shared" si="374"/>
        <v>116.01969563015901</v>
      </c>
      <c r="AA1044" s="52">
        <f t="shared" si="375"/>
        <v>-100.496505349194</v>
      </c>
      <c r="AB1044" s="48">
        <f t="shared" si="376"/>
        <v>15.942745565435899</v>
      </c>
    </row>
    <row r="1045" spans="1:30" x14ac:dyDescent="0.3">
      <c r="A1045" s="10">
        <v>471889</v>
      </c>
      <c r="B1045" s="10">
        <v>3169.558</v>
      </c>
      <c r="C1045" s="10" t="s">
        <v>172</v>
      </c>
      <c r="D1045" s="10" t="s">
        <v>1748</v>
      </c>
      <c r="E1045" s="10">
        <v>4</v>
      </c>
      <c r="F1045" s="12">
        <f t="shared" si="357"/>
        <v>9.5</v>
      </c>
      <c r="H1045" s="13">
        <f t="shared" si="358"/>
        <v>39.441474999999997</v>
      </c>
      <c r="I1045" s="14">
        <f t="shared" si="359"/>
        <v>52.6362666666667</v>
      </c>
      <c r="J1045" s="29">
        <f t="shared" si="360"/>
        <v>0.44147499999999701</v>
      </c>
      <c r="K1045" s="25">
        <f t="shared" si="361"/>
        <v>5834337.0341842696</v>
      </c>
      <c r="L1045" s="14">
        <f t="shared" si="362"/>
        <v>529888.31161249802</v>
      </c>
      <c r="M1045" s="14">
        <f t="shared" si="363"/>
        <v>-1524.87910722009</v>
      </c>
      <c r="N1045" s="14">
        <f t="shared" si="364"/>
        <v>411.48349854198801</v>
      </c>
      <c r="O1045" s="25">
        <f t="shared" si="365"/>
        <v>165.27841520828801</v>
      </c>
      <c r="P1045" s="14">
        <f t="shared" si="366"/>
        <v>1579.42235048409</v>
      </c>
      <c r="Q1045" s="25">
        <f t="shared" si="367"/>
        <v>5.1740922168447696</v>
      </c>
      <c r="R1045" s="14">
        <f t="shared" si="368"/>
        <v>0.18769784851676299</v>
      </c>
      <c r="S1045" s="27">
        <f t="shared" si="377"/>
        <v>163.32454000000001</v>
      </c>
      <c r="T1045" s="27">
        <f t="shared" si="378"/>
        <v>1.89669666666667</v>
      </c>
      <c r="U1045" s="16">
        <f t="shared" si="369"/>
        <v>1.953875208288</v>
      </c>
      <c r="V1045" s="16">
        <f t="shared" si="370"/>
        <v>-1.7089988181499101</v>
      </c>
      <c r="W1045" s="56">
        <f t="shared" si="371"/>
        <v>58427.328000000001</v>
      </c>
      <c r="X1045" s="51">
        <f t="shared" si="372"/>
        <v>69227.327999999994</v>
      </c>
      <c r="Y1045" s="51">
        <f t="shared" si="373"/>
        <v>227.32799999999401</v>
      </c>
      <c r="Z1045" s="52">
        <f t="shared" si="374"/>
        <v>117.23251249728</v>
      </c>
      <c r="AA1045" s="52">
        <f t="shared" si="375"/>
        <v>-102.539929088995</v>
      </c>
      <c r="AB1045" s="48">
        <f t="shared" si="376"/>
        <v>15.7942235048409</v>
      </c>
    </row>
    <row r="1046" spans="1:30" x14ac:dyDescent="0.3">
      <c r="A1046" s="10">
        <v>471901</v>
      </c>
      <c r="B1046" s="10">
        <v>3169.6379999999999</v>
      </c>
      <c r="C1046" s="10" t="s">
        <v>1749</v>
      </c>
      <c r="D1046" s="10" t="s">
        <v>1750</v>
      </c>
      <c r="E1046" s="10">
        <v>4</v>
      </c>
      <c r="F1046" s="12">
        <f t="shared" si="357"/>
        <v>9.5</v>
      </c>
      <c r="H1046" s="13">
        <f t="shared" si="358"/>
        <v>39.441430555555598</v>
      </c>
      <c r="I1046" s="14">
        <f t="shared" si="359"/>
        <v>52.636330555555602</v>
      </c>
      <c r="J1046" s="29">
        <f t="shared" si="360"/>
        <v>0.44143055555559801</v>
      </c>
      <c r="K1046" s="25">
        <f t="shared" si="361"/>
        <v>5834344.1253412003</v>
      </c>
      <c r="L1046" s="14">
        <f t="shared" si="362"/>
        <v>529885.25915738102</v>
      </c>
      <c r="M1046" s="14">
        <f t="shared" si="363"/>
        <v>-1517.78795028943</v>
      </c>
      <c r="N1046" s="14">
        <f t="shared" si="364"/>
        <v>408.43104342499299</v>
      </c>
      <c r="O1046" s="25">
        <f t="shared" si="365"/>
        <v>165.3184986352</v>
      </c>
      <c r="P1046" s="14">
        <f t="shared" si="366"/>
        <v>1571.7812122802</v>
      </c>
      <c r="Q1046" s="25">
        <f t="shared" si="367"/>
        <v>5.1759832086008402</v>
      </c>
      <c r="R1046" s="14">
        <f t="shared" si="368"/>
        <v>0.188679268062386</v>
      </c>
      <c r="S1046" s="27">
        <f t="shared" si="377"/>
        <v>163.32454000000001</v>
      </c>
      <c r="T1046" s="27">
        <f t="shared" si="378"/>
        <v>1.89669666666667</v>
      </c>
      <c r="U1046" s="16">
        <f t="shared" si="369"/>
        <v>1.9939586351999901</v>
      </c>
      <c r="V1046" s="16">
        <f t="shared" si="370"/>
        <v>-1.7080173986042799</v>
      </c>
      <c r="W1046" s="56">
        <f t="shared" si="371"/>
        <v>58427.408000000003</v>
      </c>
      <c r="X1046" s="51">
        <f t="shared" si="372"/>
        <v>69227.407999999996</v>
      </c>
      <c r="Y1046" s="51">
        <f t="shared" si="373"/>
        <v>227.40799999999601</v>
      </c>
      <c r="Z1046" s="52">
        <f t="shared" si="374"/>
        <v>119.637518111999</v>
      </c>
      <c r="AA1046" s="52">
        <f t="shared" si="375"/>
        <v>-102.48104391625699</v>
      </c>
      <c r="AB1046" s="48">
        <f t="shared" si="376"/>
        <v>15.717812122802</v>
      </c>
    </row>
    <row r="1047" spans="1:30" x14ac:dyDescent="0.3">
      <c r="A1047" s="10">
        <v>471913</v>
      </c>
      <c r="B1047" s="10">
        <v>3169.7179999999998</v>
      </c>
      <c r="C1047" s="10" t="s">
        <v>1751</v>
      </c>
      <c r="D1047" s="10" t="s">
        <v>1752</v>
      </c>
      <c r="E1047" s="10">
        <v>4</v>
      </c>
      <c r="F1047" s="12">
        <f t="shared" si="357"/>
        <v>9.5</v>
      </c>
      <c r="H1047" s="13">
        <f t="shared" si="358"/>
        <v>39.441388888888902</v>
      </c>
      <c r="I1047" s="14">
        <f t="shared" si="359"/>
        <v>52.6363972222222</v>
      </c>
      <c r="J1047" s="29">
        <f t="shared" si="360"/>
        <v>0.44138888888890199</v>
      </c>
      <c r="K1047" s="25">
        <f t="shared" si="361"/>
        <v>5834351.5267638499</v>
      </c>
      <c r="L1047" s="14">
        <f t="shared" si="362"/>
        <v>529882.39287517196</v>
      </c>
      <c r="M1047" s="14">
        <f t="shared" si="363"/>
        <v>-1510.3865276398101</v>
      </c>
      <c r="N1047" s="14">
        <f t="shared" si="364"/>
        <v>405.56476121593698</v>
      </c>
      <c r="O1047" s="25">
        <f t="shared" si="365"/>
        <v>165.349439945131</v>
      </c>
      <c r="P1047" s="14">
        <f t="shared" si="366"/>
        <v>1563.8894585027399</v>
      </c>
      <c r="Q1047" s="25">
        <f t="shared" si="367"/>
        <v>5.1779265946454904</v>
      </c>
      <c r="R1047" s="14">
        <f t="shared" si="368"/>
        <v>0.18970259114283</v>
      </c>
      <c r="S1047" s="27">
        <f t="shared" si="377"/>
        <v>163.32454000000001</v>
      </c>
      <c r="T1047" s="27">
        <f t="shared" si="378"/>
        <v>1.89669666666667</v>
      </c>
      <c r="U1047" s="16">
        <f t="shared" si="369"/>
        <v>2.0248999451309802</v>
      </c>
      <c r="V1047" s="16">
        <f t="shared" si="370"/>
        <v>-1.70699407552384</v>
      </c>
      <c r="W1047" s="56">
        <f t="shared" si="371"/>
        <v>58427.487999999998</v>
      </c>
      <c r="X1047" s="51">
        <f t="shared" si="372"/>
        <v>69227.487999999998</v>
      </c>
      <c r="Y1047" s="51">
        <f t="shared" si="373"/>
        <v>227.48799999999801</v>
      </c>
      <c r="Z1047" s="52">
        <f t="shared" si="374"/>
        <v>121.493996707859</v>
      </c>
      <c r="AA1047" s="52">
        <f t="shared" si="375"/>
        <v>-102.41964453143</v>
      </c>
      <c r="AB1047" s="48">
        <f t="shared" si="376"/>
        <v>15.638894585027399</v>
      </c>
    </row>
    <row r="1048" spans="1:30" x14ac:dyDescent="0.3">
      <c r="A1048" s="10">
        <v>471925</v>
      </c>
      <c r="B1048" s="10">
        <v>3169.7979999999998</v>
      </c>
      <c r="C1048" s="10" t="s">
        <v>1751</v>
      </c>
      <c r="D1048" s="10" t="s">
        <v>1752</v>
      </c>
      <c r="E1048" s="10">
        <v>4</v>
      </c>
      <c r="F1048" s="12">
        <f t="shared" si="357"/>
        <v>9.5</v>
      </c>
      <c r="H1048" s="13">
        <f t="shared" si="358"/>
        <v>39.441388888888902</v>
      </c>
      <c r="I1048" s="14">
        <f t="shared" si="359"/>
        <v>52.6363972222222</v>
      </c>
      <c r="J1048" s="29">
        <f t="shared" si="360"/>
        <v>0.44138888888890199</v>
      </c>
      <c r="K1048" s="25">
        <f t="shared" si="361"/>
        <v>5834351.5267638499</v>
      </c>
      <c r="L1048" s="14">
        <f t="shared" si="362"/>
        <v>529882.39287517196</v>
      </c>
      <c r="M1048" s="14">
        <f t="shared" si="363"/>
        <v>-1510.3865276398101</v>
      </c>
      <c r="N1048" s="14">
        <f t="shared" si="364"/>
        <v>405.56476121593698</v>
      </c>
      <c r="O1048" s="25">
        <f t="shared" si="365"/>
        <v>165.349439945131</v>
      </c>
      <c r="P1048" s="14">
        <f t="shared" si="366"/>
        <v>1563.8894585027399</v>
      </c>
      <c r="Q1048" s="25">
        <f t="shared" si="367"/>
        <v>5.1779265946454904</v>
      </c>
      <c r="R1048" s="14">
        <f t="shared" si="368"/>
        <v>0.18970259114283</v>
      </c>
      <c r="S1048" s="27">
        <f t="shared" si="377"/>
        <v>163.32454000000001</v>
      </c>
      <c r="T1048" s="27">
        <f t="shared" si="378"/>
        <v>1.89669666666667</v>
      </c>
      <c r="U1048" s="16">
        <f t="shared" si="369"/>
        <v>2.0248999451309802</v>
      </c>
      <c r="V1048" s="16">
        <f t="shared" si="370"/>
        <v>-1.70699407552384</v>
      </c>
      <c r="W1048" s="56">
        <f t="shared" si="371"/>
        <v>58427.567999999999</v>
      </c>
      <c r="X1048" s="51">
        <f t="shared" si="372"/>
        <v>69227.567999999999</v>
      </c>
      <c r="Y1048" s="51">
        <f t="shared" si="373"/>
        <v>227.56799999999899</v>
      </c>
      <c r="Z1048" s="52">
        <f t="shared" si="374"/>
        <v>121.493996707859</v>
      </c>
      <c r="AA1048" s="52">
        <f t="shared" si="375"/>
        <v>-102.41964453143</v>
      </c>
      <c r="AB1048" s="48">
        <f t="shared" si="376"/>
        <v>15.638894585027399</v>
      </c>
    </row>
    <row r="1049" spans="1:30" x14ac:dyDescent="0.3">
      <c r="A1049" s="10">
        <v>471937</v>
      </c>
      <c r="B1049" s="10">
        <v>3169.8780000000002</v>
      </c>
      <c r="C1049" s="10" t="s">
        <v>110</v>
      </c>
      <c r="D1049" s="10" t="s">
        <v>1753</v>
      </c>
      <c r="E1049" s="10">
        <v>3</v>
      </c>
      <c r="F1049" s="12">
        <f t="shared" si="357"/>
        <v>8.5</v>
      </c>
      <c r="H1049" s="13">
        <f t="shared" si="358"/>
        <v>39.441344444444397</v>
      </c>
      <c r="I1049" s="14">
        <f t="shared" si="359"/>
        <v>52.636461111111103</v>
      </c>
      <c r="J1049" s="29">
        <f t="shared" si="360"/>
        <v>0.44134444444439702</v>
      </c>
      <c r="K1049" s="25">
        <f t="shared" si="361"/>
        <v>5834358.6179245701</v>
      </c>
      <c r="L1049" s="14">
        <f t="shared" si="362"/>
        <v>529879.34043741203</v>
      </c>
      <c r="M1049" s="14">
        <f t="shared" si="363"/>
        <v>-1503.2953669195899</v>
      </c>
      <c r="N1049" s="14">
        <f t="shared" si="364"/>
        <v>402.51232345600101</v>
      </c>
      <c r="O1049" s="25">
        <f t="shared" si="365"/>
        <v>165.39027147068199</v>
      </c>
      <c r="P1049" s="14">
        <f t="shared" si="366"/>
        <v>1556.2497006379999</v>
      </c>
      <c r="Q1049" s="25">
        <f t="shared" si="367"/>
        <v>4.1797986068666901</v>
      </c>
      <c r="R1049" s="14">
        <f t="shared" si="368"/>
        <v>0.15388604233340999</v>
      </c>
      <c r="S1049" s="27">
        <f t="shared" si="377"/>
        <v>163.32454000000001</v>
      </c>
      <c r="T1049" s="27">
        <f t="shared" si="378"/>
        <v>1.89669666666667</v>
      </c>
      <c r="U1049" s="16">
        <f t="shared" si="369"/>
        <v>2.06573147068198</v>
      </c>
      <c r="V1049" s="16">
        <f t="shared" si="370"/>
        <v>-1.74281062433326</v>
      </c>
      <c r="W1049" s="56">
        <f t="shared" si="371"/>
        <v>58427.648000000001</v>
      </c>
      <c r="X1049" s="51">
        <f t="shared" si="372"/>
        <v>69227.648000000001</v>
      </c>
      <c r="Y1049" s="51">
        <f t="shared" si="373"/>
        <v>227.64800000000099</v>
      </c>
      <c r="Z1049" s="52">
        <f t="shared" si="374"/>
        <v>123.94388824091899</v>
      </c>
      <c r="AA1049" s="52">
        <f t="shared" si="375"/>
        <v>-104.568637459996</v>
      </c>
      <c r="AB1049" s="48">
        <f t="shared" si="376"/>
        <v>15.562497006379999</v>
      </c>
    </row>
    <row r="1050" spans="1:30" x14ac:dyDescent="0.3">
      <c r="A1050" s="10">
        <v>471943</v>
      </c>
      <c r="B1050" s="10">
        <v>3169.9180000000001</v>
      </c>
      <c r="C1050" s="10" t="s">
        <v>110</v>
      </c>
      <c r="D1050" s="10" t="s">
        <v>1753</v>
      </c>
      <c r="E1050" s="10">
        <v>3</v>
      </c>
      <c r="F1050" s="12">
        <f t="shared" si="357"/>
        <v>8.5</v>
      </c>
      <c r="H1050" s="13">
        <f t="shared" si="358"/>
        <v>39.441344444444397</v>
      </c>
      <c r="I1050" s="14">
        <f t="shared" si="359"/>
        <v>52.636461111111103</v>
      </c>
      <c r="J1050" s="29">
        <f t="shared" si="360"/>
        <v>0.44134444444439702</v>
      </c>
      <c r="K1050" s="25">
        <f t="shared" si="361"/>
        <v>5834358.6179245701</v>
      </c>
      <c r="L1050" s="14">
        <f t="shared" si="362"/>
        <v>529879.34043741203</v>
      </c>
      <c r="M1050" s="14">
        <f t="shared" si="363"/>
        <v>-1503.2953669195899</v>
      </c>
      <c r="N1050" s="14">
        <f t="shared" si="364"/>
        <v>402.51232345600101</v>
      </c>
      <c r="O1050" s="25">
        <f t="shared" si="365"/>
        <v>165.39027147068199</v>
      </c>
      <c r="P1050" s="14">
        <f t="shared" si="366"/>
        <v>1556.2497006379999</v>
      </c>
      <c r="Q1050" s="25">
        <f t="shared" si="367"/>
        <v>4.1797986068666901</v>
      </c>
      <c r="R1050" s="14">
        <f t="shared" si="368"/>
        <v>0.15388604233340999</v>
      </c>
      <c r="S1050" s="27">
        <f t="shared" si="377"/>
        <v>163.32454000000001</v>
      </c>
      <c r="T1050" s="27">
        <f t="shared" si="378"/>
        <v>1.89669666666667</v>
      </c>
      <c r="U1050" s="16">
        <f t="shared" si="369"/>
        <v>2.06573147068198</v>
      </c>
      <c r="V1050" s="16">
        <f t="shared" si="370"/>
        <v>-1.74281062433326</v>
      </c>
      <c r="W1050" s="56">
        <f t="shared" si="371"/>
        <v>58427.688000000002</v>
      </c>
      <c r="X1050" s="51">
        <f t="shared" si="372"/>
        <v>69227.687999999995</v>
      </c>
      <c r="Y1050" s="51">
        <f t="shared" si="373"/>
        <v>227.68799999999499</v>
      </c>
      <c r="Z1050" s="52">
        <f t="shared" si="374"/>
        <v>123.94388824091899</v>
      </c>
      <c r="AA1050" s="52">
        <f t="shared" si="375"/>
        <v>-104.568637459996</v>
      </c>
      <c r="AB1050" s="48">
        <f t="shared" si="376"/>
        <v>15.562497006379999</v>
      </c>
    </row>
    <row r="1051" spans="1:30" x14ac:dyDescent="0.3">
      <c r="A1051" s="10">
        <v>471955</v>
      </c>
      <c r="B1051" s="10">
        <v>3169.998</v>
      </c>
      <c r="C1051" s="10" t="s">
        <v>1754</v>
      </c>
      <c r="D1051" s="10" t="s">
        <v>1755</v>
      </c>
      <c r="E1051" s="10">
        <v>3</v>
      </c>
      <c r="F1051" s="12">
        <f t="shared" si="357"/>
        <v>8.5</v>
      </c>
      <c r="H1051" s="13">
        <f t="shared" si="358"/>
        <v>39.441327777777801</v>
      </c>
      <c r="I1051" s="14">
        <f t="shared" si="359"/>
        <v>52.6365277777778</v>
      </c>
      <c r="J1051" s="29">
        <f t="shared" si="360"/>
        <v>0.44132777777780102</v>
      </c>
      <c r="K1051" s="25">
        <f t="shared" si="361"/>
        <v>5834366.0297123501</v>
      </c>
      <c r="L1051" s="14">
        <f t="shared" si="362"/>
        <v>529878.16667923494</v>
      </c>
      <c r="M1051" s="14">
        <f t="shared" si="363"/>
        <v>-1495.88357913959</v>
      </c>
      <c r="N1051" s="14">
        <f t="shared" si="364"/>
        <v>401.33856527891498</v>
      </c>
      <c r="O1051" s="25">
        <f t="shared" si="365"/>
        <v>165.36129835947901</v>
      </c>
      <c r="P1051" s="14">
        <f t="shared" si="366"/>
        <v>1548.7867271898999</v>
      </c>
      <c r="Q1051" s="25">
        <f t="shared" si="367"/>
        <v>4.1816184488696404</v>
      </c>
      <c r="R1051" s="14">
        <f t="shared" si="368"/>
        <v>0.154694881829185</v>
      </c>
      <c r="S1051" s="27">
        <f t="shared" si="377"/>
        <v>163.32454000000001</v>
      </c>
      <c r="T1051" s="27">
        <f t="shared" si="378"/>
        <v>1.89669666666667</v>
      </c>
      <c r="U1051" s="16">
        <f t="shared" si="369"/>
        <v>2.03675835947899</v>
      </c>
      <c r="V1051" s="16">
        <f t="shared" si="370"/>
        <v>-1.74200178483748</v>
      </c>
      <c r="W1051" s="56">
        <f t="shared" si="371"/>
        <v>58427.767999999996</v>
      </c>
      <c r="X1051" s="51">
        <f t="shared" si="372"/>
        <v>69227.767999999996</v>
      </c>
      <c r="Y1051" s="51">
        <f t="shared" si="373"/>
        <v>227.76799999999599</v>
      </c>
      <c r="Z1051" s="52">
        <f t="shared" si="374"/>
        <v>122.205501568739</v>
      </c>
      <c r="AA1051" s="52">
        <f t="shared" si="375"/>
        <v>-104.520107090249</v>
      </c>
      <c r="AB1051" s="48">
        <f t="shared" si="376"/>
        <v>15.487867271899001</v>
      </c>
    </row>
    <row r="1052" spans="1:30" x14ac:dyDescent="0.3">
      <c r="A1052" s="10">
        <v>472175</v>
      </c>
      <c r="B1052" s="10">
        <v>3171.4780000000001</v>
      </c>
      <c r="C1052" s="10" t="s">
        <v>1756</v>
      </c>
      <c r="D1052" s="10" t="s">
        <v>1757</v>
      </c>
      <c r="E1052" s="10">
        <v>0</v>
      </c>
      <c r="F1052" s="12">
        <f t="shared" si="357"/>
        <v>5.5</v>
      </c>
      <c r="H1052" s="13">
        <f t="shared" si="358"/>
        <v>39.440744444444398</v>
      </c>
      <c r="I1052" s="14">
        <f t="shared" si="359"/>
        <v>52.637488888888903</v>
      </c>
      <c r="J1052" s="29">
        <f t="shared" si="360"/>
        <v>0.44074444444439798</v>
      </c>
      <c r="K1052" s="25">
        <f t="shared" si="361"/>
        <v>5834472.74097203</v>
      </c>
      <c r="L1052" s="14">
        <f t="shared" si="362"/>
        <v>529838.02092889894</v>
      </c>
      <c r="M1052" s="14">
        <f t="shared" si="363"/>
        <v>-1389.17231945972</v>
      </c>
      <c r="N1052" s="14">
        <f t="shared" si="364"/>
        <v>361.19281494291403</v>
      </c>
      <c r="O1052" s="25">
        <f t="shared" si="365"/>
        <v>165.80527427965299</v>
      </c>
      <c r="P1052" s="14">
        <f t="shared" si="366"/>
        <v>1435.3605758552401</v>
      </c>
      <c r="Q1052" s="25">
        <f t="shared" si="367"/>
        <v>1.20820050570587</v>
      </c>
      <c r="R1052" s="14">
        <f t="shared" si="368"/>
        <v>4.8228158918097501E-2</v>
      </c>
      <c r="S1052" s="27">
        <f t="shared" si="377"/>
        <v>163.32454000000001</v>
      </c>
      <c r="T1052" s="27">
        <f t="shared" si="378"/>
        <v>1.89669666666667</v>
      </c>
      <c r="U1052" s="16">
        <f t="shared" si="369"/>
        <v>2.4807342796529799</v>
      </c>
      <c r="V1052" s="16">
        <f t="shared" si="370"/>
        <v>-1.8484685077485701</v>
      </c>
      <c r="W1052" s="56">
        <f t="shared" si="371"/>
        <v>58429.248</v>
      </c>
      <c r="X1052" s="51">
        <f t="shared" si="372"/>
        <v>69229.248000000007</v>
      </c>
      <c r="Y1052" s="51">
        <f t="shared" si="373"/>
        <v>229.24800000000701</v>
      </c>
      <c r="Z1052" s="52">
        <f t="shared" si="374"/>
        <v>148.844056779179</v>
      </c>
      <c r="AA1052" s="52">
        <f t="shared" si="375"/>
        <v>-110.908110464914</v>
      </c>
      <c r="AB1052" s="48">
        <f t="shared" si="376"/>
        <v>14.3536057585524</v>
      </c>
    </row>
    <row r="1053" spans="1:30" s="1" customFormat="1" x14ac:dyDescent="0.3">
      <c r="A1053" s="137">
        <v>472185</v>
      </c>
      <c r="B1053" s="137">
        <v>3171.558</v>
      </c>
      <c r="C1053" s="137" t="s">
        <v>1758</v>
      </c>
      <c r="D1053" s="137" t="s">
        <v>1759</v>
      </c>
      <c r="E1053" s="137">
        <v>0</v>
      </c>
      <c r="F1053" s="12">
        <f t="shared" si="357"/>
        <v>5.5</v>
      </c>
      <c r="G1053" s="10"/>
      <c r="H1053" s="13">
        <f t="shared" si="358"/>
        <v>39.440702777777801</v>
      </c>
      <c r="I1053" s="14">
        <f t="shared" si="359"/>
        <v>52.637555555555601</v>
      </c>
      <c r="J1053" s="29">
        <f t="shared" si="360"/>
        <v>0.44070277777780098</v>
      </c>
      <c r="K1053" s="25">
        <f t="shared" si="361"/>
        <v>5834480.1424233699</v>
      </c>
      <c r="L1053" s="14">
        <f t="shared" si="362"/>
        <v>529835.15479103895</v>
      </c>
      <c r="M1053" s="14">
        <f t="shared" si="363"/>
        <v>-1381.7708681197801</v>
      </c>
      <c r="N1053" s="14">
        <f t="shared" si="364"/>
        <v>358.32667708292098</v>
      </c>
      <c r="O1053" s="25">
        <f t="shared" si="365"/>
        <v>165.84185646428699</v>
      </c>
      <c r="P1053" s="14">
        <f t="shared" si="366"/>
        <v>1427.47635339216</v>
      </c>
      <c r="Q1053" s="25">
        <f t="shared" si="367"/>
        <v>1.20997310562424</v>
      </c>
      <c r="R1053" s="14">
        <f t="shared" si="368"/>
        <v>4.8565680554668901E-2</v>
      </c>
      <c r="S1053" s="27">
        <f t="shared" si="377"/>
        <v>163.32454000000001</v>
      </c>
      <c r="T1053" s="27">
        <f t="shared" si="378"/>
        <v>1.89669666666667</v>
      </c>
      <c r="U1053" s="16">
        <f t="shared" si="369"/>
        <v>2.5173164642869801</v>
      </c>
      <c r="V1053" s="16">
        <f t="shared" si="370"/>
        <v>-1.8481309861120001</v>
      </c>
      <c r="W1053" s="56">
        <f t="shared" si="371"/>
        <v>58429.328000000001</v>
      </c>
      <c r="X1053" s="51">
        <f t="shared" si="372"/>
        <v>69229.327999999994</v>
      </c>
      <c r="Y1053" s="51">
        <f t="shared" si="373"/>
        <v>229.32799999999401</v>
      </c>
      <c r="Z1053" s="52">
        <f t="shared" si="374"/>
        <v>151.03898785721901</v>
      </c>
      <c r="AA1053" s="52">
        <f t="shared" si="375"/>
        <v>-110.88785916672001</v>
      </c>
      <c r="AB1053" s="48">
        <f t="shared" si="376"/>
        <v>14.2747635339216</v>
      </c>
      <c r="AC1053" s="38"/>
      <c r="AD1053" s="38"/>
    </row>
    <row r="1054" spans="1:30" x14ac:dyDescent="0.3">
      <c r="A1054" s="10">
        <v>472197</v>
      </c>
      <c r="B1054" s="10">
        <v>3171.6379999999999</v>
      </c>
      <c r="C1054" s="10" t="s">
        <v>1760</v>
      </c>
      <c r="D1054" s="10" t="s">
        <v>1761</v>
      </c>
      <c r="E1054" s="10">
        <v>0</v>
      </c>
      <c r="F1054" s="12">
        <f t="shared" si="357"/>
        <v>5.5</v>
      </c>
      <c r="H1054" s="13">
        <f t="shared" si="358"/>
        <v>39.440680555555602</v>
      </c>
      <c r="I1054" s="14">
        <f t="shared" si="359"/>
        <v>52.637619444444397</v>
      </c>
      <c r="J1054" s="29">
        <f t="shared" si="360"/>
        <v>0.44068055555560198</v>
      </c>
      <c r="K1054" s="25">
        <f t="shared" si="361"/>
        <v>5834487.2428111602</v>
      </c>
      <c r="L1054" s="14">
        <f t="shared" si="362"/>
        <v>529833.60691279802</v>
      </c>
      <c r="M1054" s="14">
        <f t="shared" si="363"/>
        <v>-1374.6704803295399</v>
      </c>
      <c r="N1054" s="14">
        <f t="shared" si="364"/>
        <v>356.77879884198802</v>
      </c>
      <c r="O1054" s="25">
        <f t="shared" si="365"/>
        <v>165.83039785384</v>
      </c>
      <c r="P1054" s="14">
        <f t="shared" si="366"/>
        <v>1420.21478685183</v>
      </c>
      <c r="Q1054" s="25">
        <f t="shared" si="367"/>
        <v>1.21159707693297</v>
      </c>
      <c r="R1054" s="14">
        <f t="shared" si="368"/>
        <v>4.8879513184785298E-2</v>
      </c>
      <c r="S1054" s="27">
        <f t="shared" si="377"/>
        <v>163.32454000000001</v>
      </c>
      <c r="T1054" s="27">
        <f t="shared" si="378"/>
        <v>1.89669666666667</v>
      </c>
      <c r="U1054" s="16">
        <f t="shared" si="369"/>
        <v>2.5058578538399798</v>
      </c>
      <c r="V1054" s="16">
        <f t="shared" si="370"/>
        <v>-1.8478171534818799</v>
      </c>
      <c r="W1054" s="56">
        <f t="shared" si="371"/>
        <v>58429.408000000003</v>
      </c>
      <c r="X1054" s="51">
        <f t="shared" si="372"/>
        <v>69229.407999999996</v>
      </c>
      <c r="Y1054" s="51">
        <f t="shared" si="373"/>
        <v>229.40799999999601</v>
      </c>
      <c r="Z1054" s="52">
        <f t="shared" si="374"/>
        <v>150.351471230399</v>
      </c>
      <c r="AA1054" s="52">
        <f t="shared" si="375"/>
        <v>-110.86902920891301</v>
      </c>
      <c r="AB1054" s="48">
        <f t="shared" si="376"/>
        <v>14.202147868518299</v>
      </c>
    </row>
    <row r="1055" spans="1:30" x14ac:dyDescent="0.3">
      <c r="A1055" s="10">
        <v>472209</v>
      </c>
      <c r="B1055" s="10">
        <v>3171.7179999999998</v>
      </c>
      <c r="C1055" s="10" t="s">
        <v>1762</v>
      </c>
      <c r="D1055" s="10" t="s">
        <v>1763</v>
      </c>
      <c r="E1055" s="10">
        <v>0</v>
      </c>
      <c r="F1055" s="12">
        <f t="shared" si="357"/>
        <v>5.5</v>
      </c>
      <c r="H1055" s="13">
        <f t="shared" si="358"/>
        <v>39.440636111111097</v>
      </c>
      <c r="I1055" s="14">
        <f t="shared" si="359"/>
        <v>52.637686111111101</v>
      </c>
      <c r="J1055" s="29">
        <f t="shared" si="360"/>
        <v>0.44063611111109702</v>
      </c>
      <c r="K1055" s="25">
        <f t="shared" si="361"/>
        <v>5834494.64311569</v>
      </c>
      <c r="L1055" s="14">
        <f t="shared" si="362"/>
        <v>529830.55273846001</v>
      </c>
      <c r="M1055" s="14">
        <f t="shared" si="363"/>
        <v>-1367.2701757997199</v>
      </c>
      <c r="N1055" s="14">
        <f t="shared" si="364"/>
        <v>353.72462450398598</v>
      </c>
      <c r="O1055" s="25">
        <f t="shared" si="365"/>
        <v>165.87490940460799</v>
      </c>
      <c r="P1055" s="14">
        <f t="shared" si="366"/>
        <v>1412.2849725221499</v>
      </c>
      <c r="Q1055" s="25">
        <f t="shared" si="367"/>
        <v>1.21336103353257</v>
      </c>
      <c r="R1055" s="14">
        <f t="shared" si="368"/>
        <v>4.9225528949352497E-2</v>
      </c>
      <c r="S1055" s="27">
        <f t="shared" si="377"/>
        <v>163.32454000000001</v>
      </c>
      <c r="T1055" s="27">
        <f t="shared" si="378"/>
        <v>1.89669666666667</v>
      </c>
      <c r="U1055" s="16">
        <f t="shared" si="369"/>
        <v>2.5503694046079799</v>
      </c>
      <c r="V1055" s="16">
        <f t="shared" si="370"/>
        <v>-1.8474711377173201</v>
      </c>
      <c r="W1055" s="56">
        <f t="shared" si="371"/>
        <v>58429.487999999998</v>
      </c>
      <c r="X1055" s="51">
        <f t="shared" si="372"/>
        <v>69229.487999999998</v>
      </c>
      <c r="Y1055" s="51">
        <f t="shared" si="373"/>
        <v>229.48799999999801</v>
      </c>
      <c r="Z1055" s="52">
        <f t="shared" si="374"/>
        <v>153.022164276479</v>
      </c>
      <c r="AA1055" s="52">
        <f t="shared" si="375"/>
        <v>-110.848268263039</v>
      </c>
      <c r="AB1055" s="48">
        <f t="shared" si="376"/>
        <v>14.122849725221499</v>
      </c>
    </row>
    <row r="1056" spans="1:30" x14ac:dyDescent="0.3">
      <c r="A1056" s="10">
        <v>472221</v>
      </c>
      <c r="B1056" s="10">
        <v>3171.7979999999998</v>
      </c>
      <c r="C1056" s="10" t="s">
        <v>1762</v>
      </c>
      <c r="D1056" s="10" t="s">
        <v>1763</v>
      </c>
      <c r="E1056" s="10">
        <v>0</v>
      </c>
      <c r="F1056" s="12">
        <f t="shared" si="357"/>
        <v>5.5</v>
      </c>
      <c r="H1056" s="13">
        <f t="shared" si="358"/>
        <v>39.440636111111097</v>
      </c>
      <c r="I1056" s="14">
        <f t="shared" si="359"/>
        <v>52.637686111111101</v>
      </c>
      <c r="J1056" s="29">
        <f t="shared" si="360"/>
        <v>0.44063611111109702</v>
      </c>
      <c r="K1056" s="25">
        <f t="shared" si="361"/>
        <v>5834494.64311569</v>
      </c>
      <c r="L1056" s="14">
        <f t="shared" si="362"/>
        <v>529830.55273846001</v>
      </c>
      <c r="M1056" s="14">
        <f t="shared" si="363"/>
        <v>-1367.2701757997199</v>
      </c>
      <c r="N1056" s="14">
        <f t="shared" si="364"/>
        <v>353.72462450398598</v>
      </c>
      <c r="O1056" s="25">
        <f t="shared" si="365"/>
        <v>165.87490940460799</v>
      </c>
      <c r="P1056" s="14">
        <f t="shared" si="366"/>
        <v>1412.2849725221499</v>
      </c>
      <c r="Q1056" s="25">
        <f t="shared" si="367"/>
        <v>1.21336103353257</v>
      </c>
      <c r="R1056" s="14">
        <f t="shared" si="368"/>
        <v>4.9225528949352497E-2</v>
      </c>
      <c r="S1056" s="27">
        <f t="shared" si="377"/>
        <v>163.32454000000001</v>
      </c>
      <c r="T1056" s="27">
        <f t="shared" si="378"/>
        <v>1.89669666666667</v>
      </c>
      <c r="U1056" s="16">
        <f t="shared" si="369"/>
        <v>2.5503694046079799</v>
      </c>
      <c r="V1056" s="16">
        <f t="shared" si="370"/>
        <v>-1.8474711377173201</v>
      </c>
      <c r="W1056" s="56">
        <f t="shared" si="371"/>
        <v>58429.567999999999</v>
      </c>
      <c r="X1056" s="51">
        <f t="shared" si="372"/>
        <v>69229.567999999999</v>
      </c>
      <c r="Y1056" s="51">
        <f t="shared" si="373"/>
        <v>229.56799999999899</v>
      </c>
      <c r="Z1056" s="52">
        <f t="shared" si="374"/>
        <v>153.022164276479</v>
      </c>
      <c r="AA1056" s="52">
        <f t="shared" si="375"/>
        <v>-110.848268263039</v>
      </c>
      <c r="AB1056" s="48">
        <f t="shared" si="376"/>
        <v>14.122849725221499</v>
      </c>
    </row>
    <row r="1057" spans="1:28" x14ac:dyDescent="0.3">
      <c r="A1057" s="10">
        <v>472227</v>
      </c>
      <c r="B1057" s="10">
        <v>3171.8380000000002</v>
      </c>
      <c r="C1057" s="10" t="s">
        <v>1762</v>
      </c>
      <c r="D1057" s="10" t="s">
        <v>1763</v>
      </c>
      <c r="E1057" s="10">
        <v>0</v>
      </c>
      <c r="F1057" s="12">
        <f t="shared" si="357"/>
        <v>5.5</v>
      </c>
      <c r="H1057" s="13">
        <f t="shared" si="358"/>
        <v>39.440636111111097</v>
      </c>
      <c r="I1057" s="14">
        <f t="shared" si="359"/>
        <v>52.637686111111101</v>
      </c>
      <c r="J1057" s="29">
        <f t="shared" si="360"/>
        <v>0.44063611111109702</v>
      </c>
      <c r="K1057" s="25">
        <f t="shared" si="361"/>
        <v>5834494.64311569</v>
      </c>
      <c r="L1057" s="14">
        <f t="shared" si="362"/>
        <v>529830.55273846001</v>
      </c>
      <c r="M1057" s="14">
        <f t="shared" si="363"/>
        <v>-1367.2701757997199</v>
      </c>
      <c r="N1057" s="14">
        <f t="shared" si="364"/>
        <v>353.72462450398598</v>
      </c>
      <c r="O1057" s="25">
        <f t="shared" si="365"/>
        <v>165.87490940460799</v>
      </c>
      <c r="P1057" s="14">
        <f t="shared" si="366"/>
        <v>1412.2849725221499</v>
      </c>
      <c r="Q1057" s="25">
        <f t="shared" si="367"/>
        <v>1.21336103353257</v>
      </c>
      <c r="R1057" s="14">
        <f t="shared" si="368"/>
        <v>4.9225528949352497E-2</v>
      </c>
      <c r="S1057" s="27">
        <f t="shared" si="377"/>
        <v>163.32454000000001</v>
      </c>
      <c r="T1057" s="27">
        <f t="shared" si="378"/>
        <v>1.89669666666667</v>
      </c>
      <c r="U1057" s="16">
        <f t="shared" si="369"/>
        <v>2.5503694046079799</v>
      </c>
      <c r="V1057" s="16">
        <f t="shared" si="370"/>
        <v>-1.8474711377173201</v>
      </c>
      <c r="W1057" s="56">
        <f t="shared" si="371"/>
        <v>58429.608</v>
      </c>
      <c r="X1057" s="51">
        <f t="shared" si="372"/>
        <v>69229.607999999993</v>
      </c>
      <c r="Y1057" s="51">
        <f t="shared" si="373"/>
        <v>229.60799999999301</v>
      </c>
      <c r="Z1057" s="52">
        <f t="shared" si="374"/>
        <v>153.022164276479</v>
      </c>
      <c r="AA1057" s="52">
        <f t="shared" si="375"/>
        <v>-110.848268263039</v>
      </c>
      <c r="AB1057" s="48">
        <f t="shared" si="376"/>
        <v>14.122849725221499</v>
      </c>
    </row>
    <row r="1058" spans="1:28" x14ac:dyDescent="0.3">
      <c r="A1058" s="10">
        <v>472411</v>
      </c>
      <c r="B1058" s="10">
        <v>3173.078</v>
      </c>
      <c r="C1058" s="10" t="s">
        <v>415</v>
      </c>
      <c r="D1058" s="10" t="s">
        <v>1764</v>
      </c>
      <c r="E1058" s="10">
        <v>-2</v>
      </c>
      <c r="F1058" s="12">
        <f t="shared" si="357"/>
        <v>3.5</v>
      </c>
      <c r="H1058" s="13">
        <f t="shared" si="358"/>
        <v>39.440147222222201</v>
      </c>
      <c r="I1058" s="14">
        <f t="shared" si="359"/>
        <v>52.6385222222222</v>
      </c>
      <c r="J1058" s="29">
        <f t="shared" si="360"/>
        <v>0.44014722222220098</v>
      </c>
      <c r="K1058" s="25">
        <f t="shared" si="361"/>
        <v>5834587.4837553604</v>
      </c>
      <c r="L1058" s="14">
        <f t="shared" si="362"/>
        <v>529796.88758673903</v>
      </c>
      <c r="M1058" s="14">
        <f t="shared" si="363"/>
        <v>-1274.42953612934</v>
      </c>
      <c r="N1058" s="14">
        <f t="shared" si="364"/>
        <v>320.059472783003</v>
      </c>
      <c r="O1058" s="25">
        <f t="shared" si="365"/>
        <v>166.28213021974199</v>
      </c>
      <c r="P1058" s="14">
        <f t="shared" si="366"/>
        <v>1314.00483586514</v>
      </c>
      <c r="Q1058" s="25">
        <f t="shared" si="367"/>
        <v>-0.76559668109368695</v>
      </c>
      <c r="R1058" s="14">
        <f t="shared" si="368"/>
        <v>-3.3383028677267099E-2</v>
      </c>
      <c r="S1058" s="27">
        <f t="shared" si="377"/>
        <v>163.32454000000001</v>
      </c>
      <c r="T1058" s="27">
        <f t="shared" si="378"/>
        <v>1.89669666666667</v>
      </c>
      <c r="U1058" s="16">
        <f t="shared" si="369"/>
        <v>2.9575902197419701</v>
      </c>
      <c r="V1058" s="16">
        <f t="shared" si="370"/>
        <v>-1.9300796953439401</v>
      </c>
      <c r="W1058" s="56">
        <f t="shared" si="371"/>
        <v>58430.847999999904</v>
      </c>
      <c r="X1058" s="51">
        <f t="shared" si="372"/>
        <v>69230.847999999896</v>
      </c>
      <c r="Y1058" s="51">
        <f t="shared" si="373"/>
        <v>230.84799999989599</v>
      </c>
      <c r="Z1058" s="52">
        <f t="shared" si="374"/>
        <v>177.45541318451799</v>
      </c>
      <c r="AA1058" s="52">
        <f t="shared" si="375"/>
        <v>-115.804781720636</v>
      </c>
      <c r="AB1058" s="48">
        <f t="shared" si="376"/>
        <v>13.1400483586514</v>
      </c>
    </row>
    <row r="1059" spans="1:28" x14ac:dyDescent="0.3">
      <c r="A1059" s="10">
        <v>472417</v>
      </c>
      <c r="B1059" s="10">
        <v>3173.1179999999999</v>
      </c>
      <c r="C1059" s="10" t="s">
        <v>415</v>
      </c>
      <c r="D1059" s="10" t="s">
        <v>1764</v>
      </c>
      <c r="E1059" s="10">
        <v>-2</v>
      </c>
      <c r="F1059" s="12">
        <f t="shared" si="357"/>
        <v>3.5</v>
      </c>
      <c r="H1059" s="13">
        <f t="shared" si="358"/>
        <v>39.440147222222201</v>
      </c>
      <c r="I1059" s="14">
        <f t="shared" si="359"/>
        <v>52.6385222222222</v>
      </c>
      <c r="J1059" s="29">
        <f t="shared" si="360"/>
        <v>0.44014722222220098</v>
      </c>
      <c r="K1059" s="25">
        <f t="shared" si="361"/>
        <v>5834587.4837553604</v>
      </c>
      <c r="L1059" s="14">
        <f t="shared" si="362"/>
        <v>529796.88758673903</v>
      </c>
      <c r="M1059" s="14">
        <f t="shared" si="363"/>
        <v>-1274.42953612934</v>
      </c>
      <c r="N1059" s="14">
        <f t="shared" si="364"/>
        <v>320.059472783003</v>
      </c>
      <c r="O1059" s="25">
        <f t="shared" si="365"/>
        <v>166.28213021974199</v>
      </c>
      <c r="P1059" s="14">
        <f t="shared" si="366"/>
        <v>1314.00483586514</v>
      </c>
      <c r="Q1059" s="25">
        <f t="shared" si="367"/>
        <v>-0.76559668109368695</v>
      </c>
      <c r="R1059" s="14">
        <f t="shared" si="368"/>
        <v>-3.3383028677267099E-2</v>
      </c>
      <c r="S1059" s="27">
        <f t="shared" si="377"/>
        <v>163.32454000000001</v>
      </c>
      <c r="T1059" s="27">
        <f t="shared" si="378"/>
        <v>1.89669666666667</v>
      </c>
      <c r="U1059" s="16">
        <f t="shared" si="369"/>
        <v>2.9575902197419701</v>
      </c>
      <c r="V1059" s="16">
        <f t="shared" si="370"/>
        <v>-1.9300796953439401</v>
      </c>
      <c r="W1059" s="56">
        <f t="shared" si="371"/>
        <v>58430.887999999999</v>
      </c>
      <c r="X1059" s="51">
        <f t="shared" si="372"/>
        <v>69230.888000000006</v>
      </c>
      <c r="Y1059" s="51">
        <f t="shared" si="373"/>
        <v>230.888000000006</v>
      </c>
      <c r="Z1059" s="52">
        <f t="shared" si="374"/>
        <v>177.45541318451799</v>
      </c>
      <c r="AA1059" s="52">
        <f t="shared" si="375"/>
        <v>-115.804781720636</v>
      </c>
      <c r="AB1059" s="48">
        <f t="shared" si="376"/>
        <v>13.1400483586514</v>
      </c>
    </row>
    <row r="1060" spans="1:28" x14ac:dyDescent="0.3">
      <c r="A1060" s="10">
        <v>472429</v>
      </c>
      <c r="B1060" s="10">
        <v>3173.1979999999999</v>
      </c>
      <c r="C1060" s="10" t="s">
        <v>111</v>
      </c>
      <c r="D1060" s="10" t="s">
        <v>1765</v>
      </c>
      <c r="E1060" s="10">
        <v>-2</v>
      </c>
      <c r="F1060" s="12">
        <f t="shared" si="357"/>
        <v>3.5</v>
      </c>
      <c r="H1060" s="13">
        <f t="shared" si="358"/>
        <v>39.440125000000002</v>
      </c>
      <c r="I1060" s="14">
        <f t="shared" si="359"/>
        <v>52.638561111111102</v>
      </c>
      <c r="J1060" s="29">
        <f t="shared" si="360"/>
        <v>0.44012500000000199</v>
      </c>
      <c r="K1060" s="25">
        <f t="shared" si="361"/>
        <v>5834591.8021441204</v>
      </c>
      <c r="L1060" s="14">
        <f t="shared" si="362"/>
        <v>529795.356781877</v>
      </c>
      <c r="M1060" s="14">
        <f t="shared" si="363"/>
        <v>-1270.1111473692499</v>
      </c>
      <c r="N1060" s="14">
        <f t="shared" si="364"/>
        <v>318.528667920967</v>
      </c>
      <c r="O1060" s="25">
        <f t="shared" si="365"/>
        <v>166.301069749231</v>
      </c>
      <c r="P1060" s="14">
        <f t="shared" si="366"/>
        <v>1309.4437135513499</v>
      </c>
      <c r="Q1060" s="25">
        <f t="shared" si="367"/>
        <v>-0.76465695909113496</v>
      </c>
      <c r="R1060" s="14">
        <f t="shared" si="368"/>
        <v>-3.3458191877830799E-2</v>
      </c>
      <c r="S1060" s="27">
        <f t="shared" si="377"/>
        <v>163.32454000000001</v>
      </c>
      <c r="T1060" s="27">
        <f t="shared" si="378"/>
        <v>1.89669666666667</v>
      </c>
      <c r="U1060" s="16">
        <f t="shared" si="369"/>
        <v>2.9765297492309899</v>
      </c>
      <c r="V1060" s="16">
        <f t="shared" si="370"/>
        <v>-1.9301548585445001</v>
      </c>
      <c r="W1060" s="56">
        <f t="shared" si="371"/>
        <v>58430.968000000001</v>
      </c>
      <c r="X1060" s="51">
        <f t="shared" si="372"/>
        <v>69230.967999999993</v>
      </c>
      <c r="Y1060" s="51">
        <f t="shared" si="373"/>
        <v>230.967999999993</v>
      </c>
      <c r="Z1060" s="52">
        <f t="shared" si="374"/>
        <v>178.59178495385899</v>
      </c>
      <c r="AA1060" s="52">
        <f t="shared" si="375"/>
        <v>-115.80929151267</v>
      </c>
      <c r="AB1060" s="48">
        <f t="shared" si="376"/>
        <v>13.0944371355135</v>
      </c>
    </row>
    <row r="1061" spans="1:28" x14ac:dyDescent="0.3">
      <c r="A1061" s="10">
        <v>472441</v>
      </c>
      <c r="B1061" s="10">
        <v>3173.2779999999998</v>
      </c>
      <c r="C1061" s="10" t="s">
        <v>112</v>
      </c>
      <c r="D1061" s="10" t="s">
        <v>1766</v>
      </c>
      <c r="E1061" s="10">
        <v>-2</v>
      </c>
      <c r="F1061" s="12">
        <f t="shared" si="357"/>
        <v>3.5</v>
      </c>
      <c r="H1061" s="13">
        <f t="shared" si="358"/>
        <v>39.440080555555603</v>
      </c>
      <c r="I1061" s="14">
        <f t="shared" si="359"/>
        <v>52.638627777777799</v>
      </c>
      <c r="J1061" s="29">
        <f t="shared" si="360"/>
        <v>0.44008055555560299</v>
      </c>
      <c r="K1061" s="25">
        <f t="shared" si="361"/>
        <v>5834599.2024733303</v>
      </c>
      <c r="L1061" s="14">
        <f t="shared" si="362"/>
        <v>529792.30272869801</v>
      </c>
      <c r="M1061" s="14">
        <f t="shared" si="363"/>
        <v>-1262.7108181593901</v>
      </c>
      <c r="N1061" s="14">
        <f t="shared" si="364"/>
        <v>315.474614741979</v>
      </c>
      <c r="O1061" s="25">
        <f t="shared" si="365"/>
        <v>166.352230031061</v>
      </c>
      <c r="P1061" s="14">
        <f t="shared" si="366"/>
        <v>1301.52327787226</v>
      </c>
      <c r="Q1061" s="25">
        <f t="shared" si="367"/>
        <v>-0.76303288599650598</v>
      </c>
      <c r="R1061" s="14">
        <f t="shared" si="368"/>
        <v>-3.3590307023260803E-2</v>
      </c>
      <c r="S1061" s="27">
        <f t="shared" si="377"/>
        <v>163.32454000000001</v>
      </c>
      <c r="T1061" s="27">
        <f t="shared" si="378"/>
        <v>1.89669666666667</v>
      </c>
      <c r="U1061" s="16">
        <f t="shared" si="369"/>
        <v>3.0276900310609798</v>
      </c>
      <c r="V1061" s="16">
        <f t="shared" si="370"/>
        <v>-1.93028697368993</v>
      </c>
      <c r="W1061" s="56">
        <f t="shared" si="371"/>
        <v>58431.048000000003</v>
      </c>
      <c r="X1061" s="51">
        <f t="shared" si="372"/>
        <v>69231.047999999995</v>
      </c>
      <c r="Y1061" s="51">
        <f t="shared" si="373"/>
        <v>231.047999999995</v>
      </c>
      <c r="Z1061" s="52">
        <f t="shared" si="374"/>
        <v>181.66140186365899</v>
      </c>
      <c r="AA1061" s="52">
        <f t="shared" si="375"/>
        <v>-115.81721842139601</v>
      </c>
      <c r="AB1061" s="48">
        <f t="shared" si="376"/>
        <v>13.0152327787226</v>
      </c>
    </row>
    <row r="1062" spans="1:28" x14ac:dyDescent="0.3">
      <c r="A1062" s="10">
        <v>472459</v>
      </c>
      <c r="B1062" s="10">
        <v>3173.3980000000001</v>
      </c>
      <c r="C1062" s="10" t="s">
        <v>3</v>
      </c>
      <c r="D1062" s="10" t="s">
        <v>1767</v>
      </c>
      <c r="E1062" s="10">
        <v>-2</v>
      </c>
      <c r="F1062" s="12">
        <f t="shared" si="357"/>
        <v>3.5</v>
      </c>
      <c r="H1062" s="13">
        <f t="shared" si="358"/>
        <v>39.440033333333297</v>
      </c>
      <c r="I1062" s="14">
        <f t="shared" si="359"/>
        <v>52.638691666666702</v>
      </c>
      <c r="J1062" s="29">
        <f t="shared" si="360"/>
        <v>0.44003333333329703</v>
      </c>
      <c r="K1062" s="25">
        <f t="shared" si="361"/>
        <v>5834606.2925441302</v>
      </c>
      <c r="L1062" s="14">
        <f t="shared" si="362"/>
        <v>529789.06252452498</v>
      </c>
      <c r="M1062" s="14">
        <f t="shared" si="363"/>
        <v>-1255.62074735946</v>
      </c>
      <c r="N1062" s="14">
        <f t="shared" si="364"/>
        <v>312.23441056895501</v>
      </c>
      <c r="O1062" s="25">
        <f t="shared" si="365"/>
        <v>166.41533418894099</v>
      </c>
      <c r="P1062" s="14">
        <f t="shared" si="366"/>
        <v>1293.86003429385</v>
      </c>
      <c r="Q1062" s="25">
        <f t="shared" si="367"/>
        <v>-0.76147092774327196</v>
      </c>
      <c r="R1062" s="14">
        <f t="shared" si="368"/>
        <v>-3.3720086982977598E-2</v>
      </c>
      <c r="S1062" s="27">
        <f t="shared" si="377"/>
        <v>163.32454000000001</v>
      </c>
      <c r="T1062" s="27">
        <f t="shared" si="378"/>
        <v>1.89669666666667</v>
      </c>
      <c r="U1062" s="16">
        <f t="shared" si="369"/>
        <v>3.09079418894098</v>
      </c>
      <c r="V1062" s="16">
        <f t="shared" si="370"/>
        <v>-1.9304167536496499</v>
      </c>
      <c r="W1062" s="56">
        <f t="shared" si="371"/>
        <v>58431.167999999998</v>
      </c>
      <c r="X1062" s="51">
        <f t="shared" si="372"/>
        <v>69231.168000000005</v>
      </c>
      <c r="Y1062" s="51">
        <f t="shared" si="373"/>
        <v>231.16800000000501</v>
      </c>
      <c r="Z1062" s="52">
        <f t="shared" si="374"/>
        <v>185.44765133645899</v>
      </c>
      <c r="AA1062" s="52">
        <f t="shared" si="375"/>
        <v>-115.825005218979</v>
      </c>
      <c r="AB1062" s="48">
        <f t="shared" si="376"/>
        <v>12.9386003429385</v>
      </c>
    </row>
    <row r="1063" spans="1:28" x14ac:dyDescent="0.3">
      <c r="A1063" s="10">
        <v>472471</v>
      </c>
      <c r="B1063" s="10">
        <v>3173.4780000000001</v>
      </c>
      <c r="C1063" s="10" t="s">
        <v>229</v>
      </c>
      <c r="D1063" s="10" t="s">
        <v>1768</v>
      </c>
      <c r="E1063" s="10">
        <v>-2</v>
      </c>
      <c r="F1063" s="12">
        <f t="shared" si="357"/>
        <v>3.5</v>
      </c>
      <c r="H1063" s="13">
        <f t="shared" si="358"/>
        <v>39.4400166666667</v>
      </c>
      <c r="I1063" s="14">
        <f t="shared" si="359"/>
        <v>52.6387583333333</v>
      </c>
      <c r="J1063" s="29">
        <f t="shared" si="360"/>
        <v>0.44001666666669997</v>
      </c>
      <c r="K1063" s="25">
        <f t="shared" si="361"/>
        <v>5834613.7043557102</v>
      </c>
      <c r="L1063" s="14">
        <f t="shared" si="362"/>
        <v>529787.88895725796</v>
      </c>
      <c r="M1063" s="14">
        <f t="shared" si="363"/>
        <v>-1248.2089357795101</v>
      </c>
      <c r="N1063" s="14">
        <f t="shared" si="364"/>
        <v>311.06084330193602</v>
      </c>
      <c r="O1063" s="25">
        <f t="shared" si="365"/>
        <v>166.386394840234</v>
      </c>
      <c r="P1063" s="14">
        <f t="shared" si="366"/>
        <v>1286.3842332660699</v>
      </c>
      <c r="Q1063" s="25">
        <f t="shared" si="367"/>
        <v>-0.75995606384370396</v>
      </c>
      <c r="R1063" s="14">
        <f t="shared" si="368"/>
        <v>-3.3848578426552499E-2</v>
      </c>
      <c r="S1063" s="27">
        <f t="shared" si="377"/>
        <v>163.32454000000001</v>
      </c>
      <c r="T1063" s="27">
        <f t="shared" si="378"/>
        <v>1.89669666666667</v>
      </c>
      <c r="U1063" s="16">
        <f t="shared" si="369"/>
        <v>3.0618548402339898</v>
      </c>
      <c r="V1063" s="16">
        <f t="shared" si="370"/>
        <v>-1.9305452450932199</v>
      </c>
      <c r="W1063" s="56">
        <f t="shared" si="371"/>
        <v>58431.248</v>
      </c>
      <c r="X1063" s="51">
        <f t="shared" si="372"/>
        <v>69231.248000000007</v>
      </c>
      <c r="Y1063" s="51">
        <f t="shared" si="373"/>
        <v>231.24800000000701</v>
      </c>
      <c r="Z1063" s="52">
        <f t="shared" si="374"/>
        <v>183.71129041403901</v>
      </c>
      <c r="AA1063" s="52">
        <f t="shared" si="375"/>
        <v>-115.83271470559301</v>
      </c>
      <c r="AB1063" s="48">
        <f t="shared" si="376"/>
        <v>12.863842332660701</v>
      </c>
    </row>
    <row r="1064" spans="1:28" x14ac:dyDescent="0.3">
      <c r="A1064" s="10">
        <v>472483</v>
      </c>
      <c r="B1064" s="10">
        <v>3173.558</v>
      </c>
      <c r="C1064" s="10" t="s">
        <v>228</v>
      </c>
      <c r="D1064" s="10" t="s">
        <v>1769</v>
      </c>
      <c r="E1064" s="10">
        <v>-2</v>
      </c>
      <c r="F1064" s="12">
        <f t="shared" si="357"/>
        <v>3.5</v>
      </c>
      <c r="H1064" s="13">
        <f t="shared" si="358"/>
        <v>39.439972222222202</v>
      </c>
      <c r="I1064" s="14">
        <f t="shared" si="359"/>
        <v>52.638822222222203</v>
      </c>
      <c r="J1064" s="29">
        <f t="shared" si="360"/>
        <v>0.439972222222202</v>
      </c>
      <c r="K1064" s="25">
        <f t="shared" si="361"/>
        <v>5834620.7955772895</v>
      </c>
      <c r="L1064" s="14">
        <f t="shared" si="362"/>
        <v>529784.83681530901</v>
      </c>
      <c r="M1064" s="14">
        <f t="shared" si="363"/>
        <v>-1241.11771420016</v>
      </c>
      <c r="N1064" s="14">
        <f t="shared" si="364"/>
        <v>308.00870135298499</v>
      </c>
      <c r="O1064" s="25">
        <f t="shared" si="365"/>
        <v>166.44225996348899</v>
      </c>
      <c r="P1064" s="14">
        <f t="shared" si="366"/>
        <v>1278.7660226212499</v>
      </c>
      <c r="Q1064" s="25">
        <f t="shared" si="367"/>
        <v>-0.75842137290033496</v>
      </c>
      <c r="R1064" s="14">
        <f t="shared" si="368"/>
        <v>-3.39814677107017E-2</v>
      </c>
      <c r="S1064" s="27">
        <f t="shared" si="377"/>
        <v>163.32454000000001</v>
      </c>
      <c r="T1064" s="27">
        <f t="shared" si="378"/>
        <v>1.89669666666667</v>
      </c>
      <c r="U1064" s="16">
        <f t="shared" si="369"/>
        <v>3.1177199634889798</v>
      </c>
      <c r="V1064" s="16">
        <f t="shared" si="370"/>
        <v>-1.93067813437737</v>
      </c>
      <c r="W1064" s="56">
        <f t="shared" si="371"/>
        <v>58431.328000000001</v>
      </c>
      <c r="X1064" s="51">
        <f t="shared" si="372"/>
        <v>69231.327999999994</v>
      </c>
      <c r="Y1064" s="51">
        <f t="shared" si="373"/>
        <v>231.32799999999401</v>
      </c>
      <c r="Z1064" s="52">
        <f t="shared" si="374"/>
        <v>187.06319780933899</v>
      </c>
      <c r="AA1064" s="52">
        <f t="shared" si="375"/>
        <v>-115.840688062642</v>
      </c>
      <c r="AB1064" s="48">
        <f t="shared" si="376"/>
        <v>12.7876602262125</v>
      </c>
    </row>
    <row r="1065" spans="1:28" x14ac:dyDescent="0.3">
      <c r="A1065" s="10">
        <v>472495</v>
      </c>
      <c r="B1065" s="10">
        <v>3173.6379999999999</v>
      </c>
      <c r="C1065" s="10" t="s">
        <v>227</v>
      </c>
      <c r="D1065" s="10" t="s">
        <v>1770</v>
      </c>
      <c r="E1065" s="10">
        <v>-2</v>
      </c>
      <c r="F1065" s="12">
        <f t="shared" si="357"/>
        <v>3.5</v>
      </c>
      <c r="H1065" s="13">
        <f t="shared" si="358"/>
        <v>39.439930555555598</v>
      </c>
      <c r="I1065" s="14">
        <f t="shared" si="359"/>
        <v>52.6388888888889</v>
      </c>
      <c r="J1065" s="29">
        <f t="shared" si="360"/>
        <v>0.43993055555559801</v>
      </c>
      <c r="K1065" s="25">
        <f t="shared" si="361"/>
        <v>5834628.1970609399</v>
      </c>
      <c r="L1065" s="14">
        <f t="shared" si="362"/>
        <v>529781.97084179695</v>
      </c>
      <c r="M1065" s="14">
        <f t="shared" si="363"/>
        <v>-1233.71623054984</v>
      </c>
      <c r="N1065" s="14">
        <f t="shared" si="364"/>
        <v>305.14272784092401</v>
      </c>
      <c r="O1065" s="25">
        <f t="shared" si="365"/>
        <v>166.48729100348001</v>
      </c>
      <c r="P1065" s="14">
        <f t="shared" si="366"/>
        <v>1270.89252963274</v>
      </c>
      <c r="Q1065" s="25">
        <f t="shared" si="367"/>
        <v>-0.75684483452472995</v>
      </c>
      <c r="R1065" s="14">
        <f t="shared" si="368"/>
        <v>-3.4120916062216101E-2</v>
      </c>
      <c r="S1065" s="27">
        <f t="shared" si="377"/>
        <v>163.32454000000001</v>
      </c>
      <c r="T1065" s="27">
        <f t="shared" si="378"/>
        <v>1.89669666666667</v>
      </c>
      <c r="U1065" s="16">
        <f t="shared" si="369"/>
        <v>3.1627510034799999</v>
      </c>
      <c r="V1065" s="16">
        <f t="shared" si="370"/>
        <v>-1.93081758272889</v>
      </c>
      <c r="W1065" s="56">
        <f t="shared" si="371"/>
        <v>58431.408000000003</v>
      </c>
      <c r="X1065" s="51">
        <f t="shared" si="372"/>
        <v>69231.407999999996</v>
      </c>
      <c r="Y1065" s="51">
        <f t="shared" si="373"/>
        <v>231.40799999999601</v>
      </c>
      <c r="Z1065" s="52">
        <f t="shared" si="374"/>
        <v>189.76506020880001</v>
      </c>
      <c r="AA1065" s="52">
        <f t="shared" si="375"/>
        <v>-115.849054963733</v>
      </c>
      <c r="AB1065" s="48">
        <f t="shared" si="376"/>
        <v>12.708925296327401</v>
      </c>
    </row>
    <row r="1066" spans="1:28" x14ac:dyDescent="0.3">
      <c r="A1066" s="10">
        <v>472507</v>
      </c>
      <c r="B1066" s="10">
        <v>3173.7179999999998</v>
      </c>
      <c r="C1066" s="10" t="s">
        <v>113</v>
      </c>
      <c r="D1066" s="10" t="s">
        <v>1771</v>
      </c>
      <c r="E1066" s="10">
        <v>-2</v>
      </c>
      <c r="F1066" s="12">
        <f t="shared" si="357"/>
        <v>3.5</v>
      </c>
      <c r="H1066" s="13">
        <f t="shared" si="358"/>
        <v>39.4399083333333</v>
      </c>
      <c r="I1066" s="14">
        <f t="shared" si="359"/>
        <v>52.638952777777803</v>
      </c>
      <c r="J1066" s="29">
        <f t="shared" si="360"/>
        <v>0.43990833333329998</v>
      </c>
      <c r="K1066" s="25">
        <f t="shared" si="361"/>
        <v>5834635.2974667596</v>
      </c>
      <c r="L1066" s="14">
        <f t="shared" si="362"/>
        <v>529780.42308463296</v>
      </c>
      <c r="M1066" s="14">
        <f t="shared" si="363"/>
        <v>-1226.61582473013</v>
      </c>
      <c r="N1066" s="14">
        <f t="shared" si="364"/>
        <v>303.59497067693201</v>
      </c>
      <c r="O1066" s="25">
        <f t="shared" si="365"/>
        <v>166.47811674446501</v>
      </c>
      <c r="P1066" s="14">
        <f t="shared" si="366"/>
        <v>1263.62822368714</v>
      </c>
      <c r="Q1066" s="25">
        <f t="shared" si="367"/>
        <v>-0.75539891148302696</v>
      </c>
      <c r="R1066" s="14">
        <f t="shared" si="368"/>
        <v>-3.4251507874949898E-2</v>
      </c>
      <c r="S1066" s="27">
        <f t="shared" si="377"/>
        <v>163.32454000000001</v>
      </c>
      <c r="T1066" s="27">
        <f t="shared" si="378"/>
        <v>1.89669666666667</v>
      </c>
      <c r="U1066" s="16">
        <f t="shared" si="369"/>
        <v>3.153576744465</v>
      </c>
      <c r="V1066" s="16">
        <f t="shared" si="370"/>
        <v>-1.9309481745416199</v>
      </c>
      <c r="W1066" s="56">
        <f t="shared" si="371"/>
        <v>58431.487999999998</v>
      </c>
      <c r="X1066" s="51">
        <f t="shared" si="372"/>
        <v>69231.487999999998</v>
      </c>
      <c r="Y1066" s="51">
        <f t="shared" si="373"/>
        <v>231.48799999999801</v>
      </c>
      <c r="Z1066" s="52">
        <f t="shared" si="374"/>
        <v>189.21460466790001</v>
      </c>
      <c r="AA1066" s="52">
        <f t="shared" si="375"/>
        <v>-115.856890472497</v>
      </c>
      <c r="AB1066" s="48">
        <f t="shared" si="376"/>
        <v>12.6362822368714</v>
      </c>
    </row>
    <row r="1067" spans="1:28" x14ac:dyDescent="0.3">
      <c r="A1067" s="10">
        <v>472513</v>
      </c>
      <c r="B1067" s="10">
        <v>3173.76</v>
      </c>
      <c r="C1067" s="10" t="s">
        <v>113</v>
      </c>
      <c r="D1067" s="10" t="s">
        <v>1771</v>
      </c>
      <c r="E1067" s="10">
        <v>-2</v>
      </c>
      <c r="F1067" s="12">
        <f t="shared" si="357"/>
        <v>3.5</v>
      </c>
      <c r="H1067" s="13">
        <f t="shared" si="358"/>
        <v>39.4399083333333</v>
      </c>
      <c r="I1067" s="14">
        <f t="shared" si="359"/>
        <v>52.638952777777803</v>
      </c>
      <c r="J1067" s="29">
        <f t="shared" si="360"/>
        <v>0.43990833333329998</v>
      </c>
      <c r="K1067" s="25">
        <f t="shared" si="361"/>
        <v>5834635.2974667596</v>
      </c>
      <c r="L1067" s="14">
        <f t="shared" si="362"/>
        <v>529780.42308463296</v>
      </c>
      <c r="M1067" s="14">
        <f t="shared" si="363"/>
        <v>-1226.61582473013</v>
      </c>
      <c r="N1067" s="14">
        <f t="shared" si="364"/>
        <v>303.59497067693201</v>
      </c>
      <c r="O1067" s="25">
        <f t="shared" si="365"/>
        <v>166.47811674446501</v>
      </c>
      <c r="P1067" s="14">
        <f t="shared" si="366"/>
        <v>1263.62822368714</v>
      </c>
      <c r="Q1067" s="25">
        <f t="shared" si="367"/>
        <v>-0.75539891148302696</v>
      </c>
      <c r="R1067" s="14">
        <f t="shared" si="368"/>
        <v>-3.4251507874949898E-2</v>
      </c>
      <c r="S1067" s="27">
        <f t="shared" si="377"/>
        <v>163.32454000000001</v>
      </c>
      <c r="T1067" s="27">
        <f t="shared" si="378"/>
        <v>1.89669666666667</v>
      </c>
      <c r="U1067" s="16">
        <f t="shared" si="369"/>
        <v>3.153576744465</v>
      </c>
      <c r="V1067" s="16">
        <f t="shared" si="370"/>
        <v>-1.9309481745416199</v>
      </c>
      <c r="W1067" s="56">
        <f t="shared" si="371"/>
        <v>58431.53</v>
      </c>
      <c r="X1067" s="51">
        <f t="shared" si="372"/>
        <v>69231.53</v>
      </c>
      <c r="Y1067" s="51">
        <f t="shared" si="373"/>
        <v>231.52999999999901</v>
      </c>
      <c r="Z1067" s="52">
        <f t="shared" si="374"/>
        <v>189.21460466790001</v>
      </c>
      <c r="AA1067" s="52">
        <f t="shared" si="375"/>
        <v>-115.856890472497</v>
      </c>
      <c r="AB1067" s="48">
        <f t="shared" si="376"/>
        <v>12.6362822368714</v>
      </c>
    </row>
    <row r="1068" spans="1:28" x14ac:dyDescent="0.3">
      <c r="A1068" s="10">
        <v>472525</v>
      </c>
      <c r="B1068" s="10">
        <v>3173.8380000000002</v>
      </c>
      <c r="C1068" s="10" t="s">
        <v>113</v>
      </c>
      <c r="D1068" s="10" t="s">
        <v>1771</v>
      </c>
      <c r="E1068" s="10">
        <v>-2</v>
      </c>
      <c r="F1068" s="12">
        <f t="shared" si="357"/>
        <v>3.5</v>
      </c>
      <c r="H1068" s="13">
        <f t="shared" si="358"/>
        <v>39.4399083333333</v>
      </c>
      <c r="I1068" s="14">
        <f t="shared" si="359"/>
        <v>52.638952777777803</v>
      </c>
      <c r="J1068" s="29">
        <f t="shared" si="360"/>
        <v>0.43990833333329998</v>
      </c>
      <c r="K1068" s="25">
        <f t="shared" si="361"/>
        <v>5834635.2974667596</v>
      </c>
      <c r="L1068" s="14">
        <f t="shared" si="362"/>
        <v>529780.42308463296</v>
      </c>
      <c r="M1068" s="14">
        <f t="shared" si="363"/>
        <v>-1226.61582473013</v>
      </c>
      <c r="N1068" s="14">
        <f t="shared" si="364"/>
        <v>303.59497067693201</v>
      </c>
      <c r="O1068" s="25">
        <f t="shared" si="365"/>
        <v>166.47811674446501</v>
      </c>
      <c r="P1068" s="14">
        <f t="shared" si="366"/>
        <v>1263.62822368714</v>
      </c>
      <c r="Q1068" s="25">
        <f t="shared" si="367"/>
        <v>-0.75539891148302696</v>
      </c>
      <c r="R1068" s="14">
        <f t="shared" si="368"/>
        <v>-3.4251507874949898E-2</v>
      </c>
      <c r="S1068" s="27">
        <f t="shared" si="377"/>
        <v>163.32454000000001</v>
      </c>
      <c r="T1068" s="27">
        <f t="shared" si="378"/>
        <v>1.89669666666667</v>
      </c>
      <c r="U1068" s="16">
        <f t="shared" si="369"/>
        <v>3.153576744465</v>
      </c>
      <c r="V1068" s="16">
        <f t="shared" si="370"/>
        <v>-1.9309481745416199</v>
      </c>
      <c r="W1068" s="56">
        <f t="shared" si="371"/>
        <v>58431.608</v>
      </c>
      <c r="X1068" s="51">
        <f t="shared" si="372"/>
        <v>69231.607999999993</v>
      </c>
      <c r="Y1068" s="51">
        <f t="shared" si="373"/>
        <v>231.60799999999301</v>
      </c>
      <c r="Z1068" s="52">
        <f t="shared" si="374"/>
        <v>189.21460466790001</v>
      </c>
      <c r="AA1068" s="52">
        <f t="shared" si="375"/>
        <v>-115.856890472497</v>
      </c>
      <c r="AB1068" s="48">
        <f t="shared" si="376"/>
        <v>12.6362822368714</v>
      </c>
    </row>
    <row r="1069" spans="1:28" x14ac:dyDescent="0.3">
      <c r="A1069" s="10">
        <v>472537</v>
      </c>
      <c r="B1069" s="10">
        <v>3173.9180000000001</v>
      </c>
      <c r="C1069" s="10" t="s">
        <v>114</v>
      </c>
      <c r="D1069" s="10" t="s">
        <v>387</v>
      </c>
      <c r="E1069" s="10">
        <v>-2</v>
      </c>
      <c r="F1069" s="12">
        <f t="shared" si="357"/>
        <v>3.5</v>
      </c>
      <c r="H1069" s="13">
        <f t="shared" si="358"/>
        <v>39.439863888888901</v>
      </c>
      <c r="I1069" s="14">
        <f t="shared" si="359"/>
        <v>52.638997222222201</v>
      </c>
      <c r="J1069" s="29">
        <f t="shared" si="360"/>
        <v>0.43986388888890099</v>
      </c>
      <c r="K1069" s="25">
        <f t="shared" si="361"/>
        <v>5834640.2249058504</v>
      </c>
      <c r="L1069" s="14">
        <f t="shared" si="362"/>
        <v>529777.38417017797</v>
      </c>
      <c r="M1069" s="14">
        <f t="shared" si="363"/>
        <v>-1221.6883856393299</v>
      </c>
      <c r="N1069" s="14">
        <f t="shared" si="364"/>
        <v>300.55605622194702</v>
      </c>
      <c r="O1069" s="25">
        <f t="shared" si="365"/>
        <v>166.55854447674</v>
      </c>
      <c r="P1069" s="14">
        <f t="shared" si="366"/>
        <v>1258.11623252294</v>
      </c>
      <c r="Q1069" s="25">
        <f t="shared" si="367"/>
        <v>-0.75430730867018203</v>
      </c>
      <c r="R1069" s="14">
        <f t="shared" si="368"/>
        <v>-3.4351856143896103E-2</v>
      </c>
      <c r="S1069" s="27">
        <f t="shared" si="377"/>
        <v>163.32454000000001</v>
      </c>
      <c r="T1069" s="27">
        <f t="shared" si="378"/>
        <v>1.89669666666667</v>
      </c>
      <c r="U1069" s="16">
        <f t="shared" si="369"/>
        <v>3.23400447673998</v>
      </c>
      <c r="V1069" s="16">
        <f t="shared" si="370"/>
        <v>-1.93104852281057</v>
      </c>
      <c r="W1069" s="56">
        <f t="shared" si="371"/>
        <v>58431.688000000002</v>
      </c>
      <c r="X1069" s="51">
        <f t="shared" si="372"/>
        <v>69231.687999999995</v>
      </c>
      <c r="Y1069" s="51">
        <f t="shared" si="373"/>
        <v>231.68799999999499</v>
      </c>
      <c r="Z1069" s="52">
        <f t="shared" si="374"/>
        <v>194.04026860439899</v>
      </c>
      <c r="AA1069" s="52">
        <f t="shared" si="375"/>
        <v>-115.862911368634</v>
      </c>
      <c r="AB1069" s="48">
        <f t="shared" si="376"/>
        <v>12.5811623252294</v>
      </c>
    </row>
    <row r="1070" spans="1:28" x14ac:dyDescent="0.3">
      <c r="A1070" s="10">
        <v>472555</v>
      </c>
      <c r="B1070" s="10">
        <v>3174.038</v>
      </c>
      <c r="C1070" s="10" t="s">
        <v>1772</v>
      </c>
      <c r="D1070" s="10" t="s">
        <v>128</v>
      </c>
      <c r="E1070" s="10">
        <v>-3</v>
      </c>
      <c r="F1070" s="12">
        <f t="shared" si="357"/>
        <v>2.5</v>
      </c>
      <c r="H1070" s="13">
        <f t="shared" si="358"/>
        <v>39.4398027777778</v>
      </c>
      <c r="I1070" s="14">
        <f t="shared" si="359"/>
        <v>52.639125</v>
      </c>
      <c r="J1070" s="29">
        <f t="shared" si="360"/>
        <v>0.43980277777780002</v>
      </c>
      <c r="K1070" s="25">
        <f t="shared" si="361"/>
        <v>5834654.4188371701</v>
      </c>
      <c r="L1070" s="14">
        <f t="shared" si="362"/>
        <v>529773.16040951898</v>
      </c>
      <c r="M1070" s="14">
        <f t="shared" si="363"/>
        <v>-1207.49445431958</v>
      </c>
      <c r="N1070" s="14">
        <f t="shared" si="364"/>
        <v>296.33229556295601</v>
      </c>
      <c r="O1070" s="25">
        <f t="shared" si="365"/>
        <v>166.59129195952599</v>
      </c>
      <c r="P1070" s="14">
        <f t="shared" si="366"/>
        <v>1243.3244494524199</v>
      </c>
      <c r="Q1070" s="25">
        <f t="shared" si="367"/>
        <v>-1.7514015080235401</v>
      </c>
      <c r="R1070" s="14">
        <f t="shared" si="368"/>
        <v>-8.0709381910071001E-2</v>
      </c>
      <c r="S1070" s="27">
        <f t="shared" si="377"/>
        <v>163.32454000000001</v>
      </c>
      <c r="T1070" s="27">
        <f t="shared" si="378"/>
        <v>1.89669666666667</v>
      </c>
      <c r="U1070" s="16">
        <f t="shared" si="369"/>
        <v>3.2667519595259802</v>
      </c>
      <c r="V1070" s="16">
        <f t="shared" si="370"/>
        <v>-1.97740604857674</v>
      </c>
      <c r="W1070" s="56">
        <f t="shared" si="371"/>
        <v>58431.807999999997</v>
      </c>
      <c r="X1070" s="51">
        <f t="shared" si="372"/>
        <v>69231.808000000005</v>
      </c>
      <c r="Y1070" s="51">
        <f t="shared" si="373"/>
        <v>231.80800000000499</v>
      </c>
      <c r="Z1070" s="52">
        <f t="shared" si="374"/>
        <v>196.005117571559</v>
      </c>
      <c r="AA1070" s="52">
        <f t="shared" si="375"/>
        <v>-118.644362914604</v>
      </c>
      <c r="AB1070" s="48">
        <f t="shared" si="376"/>
        <v>12.4332444945242</v>
      </c>
    </row>
    <row r="1071" spans="1:28" x14ac:dyDescent="0.3">
      <c r="A1071" s="10">
        <v>472567</v>
      </c>
      <c r="B1071" s="10">
        <v>3174.1179999999999</v>
      </c>
      <c r="C1071" s="10" t="s">
        <v>2</v>
      </c>
      <c r="D1071" s="10" t="s">
        <v>1773</v>
      </c>
      <c r="E1071" s="10">
        <v>-3</v>
      </c>
      <c r="F1071" s="12">
        <f t="shared" si="357"/>
        <v>2.5</v>
      </c>
      <c r="H1071" s="13">
        <f t="shared" si="358"/>
        <v>39.4397555555555</v>
      </c>
      <c r="I1071" s="14">
        <f t="shared" si="359"/>
        <v>52.639191666666697</v>
      </c>
      <c r="J1071" s="29">
        <f t="shared" si="360"/>
        <v>0.4397555555555</v>
      </c>
      <c r="K1071" s="25">
        <f t="shared" si="361"/>
        <v>5834661.8180335304</v>
      </c>
      <c r="L1071" s="14">
        <f t="shared" si="362"/>
        <v>529769.91838290205</v>
      </c>
      <c r="M1071" s="14">
        <f t="shared" si="363"/>
        <v>-1200.09525795932</v>
      </c>
      <c r="N1071" s="14">
        <f t="shared" si="364"/>
        <v>293.09026894601902</v>
      </c>
      <c r="O1071" s="25">
        <f t="shared" si="365"/>
        <v>166.65553156618901</v>
      </c>
      <c r="P1071" s="14">
        <f t="shared" si="366"/>
        <v>1235.3665585271799</v>
      </c>
      <c r="Q1071" s="25">
        <f t="shared" si="367"/>
        <v>-1.74985242144473</v>
      </c>
      <c r="R1071" s="14">
        <f t="shared" si="368"/>
        <v>-8.1157443799727794E-2</v>
      </c>
      <c r="S1071" s="27">
        <f t="shared" si="377"/>
        <v>163.32454000000001</v>
      </c>
      <c r="T1071" s="27">
        <f t="shared" si="378"/>
        <v>1.89669666666667</v>
      </c>
      <c r="U1071" s="16">
        <f t="shared" si="369"/>
        <v>3.3309915661890002</v>
      </c>
      <c r="V1071" s="16">
        <f t="shared" si="370"/>
        <v>-1.9778541104664</v>
      </c>
      <c r="W1071" s="56">
        <f t="shared" si="371"/>
        <v>58431.887999999999</v>
      </c>
      <c r="X1071" s="51">
        <f t="shared" si="372"/>
        <v>69231.888000000006</v>
      </c>
      <c r="Y1071" s="51">
        <f t="shared" si="373"/>
        <v>231.888000000006</v>
      </c>
      <c r="Z1071" s="52">
        <f t="shared" si="374"/>
        <v>199.85949397133999</v>
      </c>
      <c r="AA1071" s="52">
        <f t="shared" si="375"/>
        <v>-118.671246627984</v>
      </c>
      <c r="AB1071" s="48">
        <f t="shared" si="376"/>
        <v>12.3536655852718</v>
      </c>
    </row>
    <row r="1072" spans="1:28" x14ac:dyDescent="0.3">
      <c r="A1072" s="10">
        <v>472579</v>
      </c>
      <c r="B1072" s="10">
        <v>3174.1979999999999</v>
      </c>
      <c r="C1072" s="10" t="s">
        <v>2</v>
      </c>
      <c r="D1072" s="10" t="s">
        <v>1773</v>
      </c>
      <c r="E1072" s="10">
        <v>-3</v>
      </c>
      <c r="F1072" s="12">
        <f t="shared" si="357"/>
        <v>2.5</v>
      </c>
      <c r="H1072" s="13">
        <f t="shared" si="358"/>
        <v>39.4397555555555</v>
      </c>
      <c r="I1072" s="14">
        <f t="shared" si="359"/>
        <v>52.639191666666697</v>
      </c>
      <c r="J1072" s="29">
        <f t="shared" si="360"/>
        <v>0.4397555555555</v>
      </c>
      <c r="K1072" s="25">
        <f t="shared" si="361"/>
        <v>5834661.8180335304</v>
      </c>
      <c r="L1072" s="14">
        <f t="shared" si="362"/>
        <v>529769.91838290205</v>
      </c>
      <c r="M1072" s="14">
        <f t="shared" si="363"/>
        <v>-1200.09525795932</v>
      </c>
      <c r="N1072" s="14">
        <f t="shared" si="364"/>
        <v>293.09026894601902</v>
      </c>
      <c r="O1072" s="25">
        <f t="shared" si="365"/>
        <v>166.65553156618901</v>
      </c>
      <c r="P1072" s="14">
        <f t="shared" si="366"/>
        <v>1235.3665585271799</v>
      </c>
      <c r="Q1072" s="25">
        <f t="shared" si="367"/>
        <v>-1.74985242144473</v>
      </c>
      <c r="R1072" s="14">
        <f t="shared" si="368"/>
        <v>-8.1157443799727794E-2</v>
      </c>
      <c r="S1072" s="27">
        <f t="shared" si="377"/>
        <v>163.32454000000001</v>
      </c>
      <c r="T1072" s="27">
        <f t="shared" si="378"/>
        <v>1.89669666666667</v>
      </c>
      <c r="U1072" s="16">
        <f t="shared" si="369"/>
        <v>3.3309915661890002</v>
      </c>
      <c r="V1072" s="16">
        <f t="shared" si="370"/>
        <v>-1.9778541104664</v>
      </c>
      <c r="W1072" s="56">
        <f t="shared" si="371"/>
        <v>58431.968000000001</v>
      </c>
      <c r="X1072" s="51">
        <f t="shared" si="372"/>
        <v>69231.967999999993</v>
      </c>
      <c r="Y1072" s="51">
        <f t="shared" si="373"/>
        <v>231.967999999993</v>
      </c>
      <c r="Z1072" s="52">
        <f t="shared" si="374"/>
        <v>199.85949397133999</v>
      </c>
      <c r="AA1072" s="52">
        <f t="shared" si="375"/>
        <v>-118.671246627984</v>
      </c>
      <c r="AB1072" s="48">
        <f t="shared" si="376"/>
        <v>12.3536655852718</v>
      </c>
    </row>
    <row r="1073" spans="1:28" x14ac:dyDescent="0.3">
      <c r="A1073" s="10">
        <v>472591</v>
      </c>
      <c r="B1073" s="10">
        <v>3174.2779999999998</v>
      </c>
      <c r="C1073" s="10" t="s">
        <v>226</v>
      </c>
      <c r="D1073" s="10" t="s">
        <v>1774</v>
      </c>
      <c r="E1073" s="10">
        <v>-3</v>
      </c>
      <c r="F1073" s="12">
        <f t="shared" si="357"/>
        <v>2.5</v>
      </c>
      <c r="H1073" s="13">
        <f t="shared" si="358"/>
        <v>39.439716666666698</v>
      </c>
      <c r="I1073" s="14">
        <f t="shared" si="359"/>
        <v>52.639252777777799</v>
      </c>
      <c r="J1073" s="29">
        <f t="shared" si="360"/>
        <v>0.43971666666669801</v>
      </c>
      <c r="K1073" s="25">
        <f t="shared" si="361"/>
        <v>5834668.6024483303</v>
      </c>
      <c r="L1073" s="14">
        <f t="shared" si="362"/>
        <v>529767.24427102902</v>
      </c>
      <c r="M1073" s="14">
        <f t="shared" si="363"/>
        <v>-1193.3108431594401</v>
      </c>
      <c r="N1073" s="14">
        <f t="shared" si="364"/>
        <v>290.41615707299201</v>
      </c>
      <c r="O1073" s="25">
        <f t="shared" si="365"/>
        <v>166.70163174083399</v>
      </c>
      <c r="P1073" s="14">
        <f t="shared" si="366"/>
        <v>1228.14181293975</v>
      </c>
      <c r="Q1073" s="25">
        <f t="shared" si="367"/>
        <v>-1.74845466433596</v>
      </c>
      <c r="R1073" s="14">
        <f t="shared" si="368"/>
        <v>-8.1569657283473498E-2</v>
      </c>
      <c r="S1073" s="27">
        <f t="shared" si="377"/>
        <v>163.32454000000001</v>
      </c>
      <c r="T1073" s="27">
        <f t="shared" si="378"/>
        <v>1.89669666666667</v>
      </c>
      <c r="U1073" s="16">
        <f t="shared" si="369"/>
        <v>3.37709174083398</v>
      </c>
      <c r="V1073" s="16">
        <f t="shared" si="370"/>
        <v>-1.9782663239501399</v>
      </c>
      <c r="W1073" s="56">
        <f t="shared" si="371"/>
        <v>58432.048000000003</v>
      </c>
      <c r="X1073" s="51">
        <f t="shared" si="372"/>
        <v>69232.047999999995</v>
      </c>
      <c r="Y1073" s="51">
        <f t="shared" si="373"/>
        <v>232.047999999995</v>
      </c>
      <c r="Z1073" s="52">
        <f t="shared" si="374"/>
        <v>202.62550445003899</v>
      </c>
      <c r="AA1073" s="52">
        <f t="shared" si="375"/>
        <v>-118.69597943700801</v>
      </c>
      <c r="AB1073" s="48">
        <f t="shared" si="376"/>
        <v>12.281418129397499</v>
      </c>
    </row>
    <row r="1074" spans="1:28" x14ac:dyDescent="0.3">
      <c r="A1074" s="10">
        <v>472603</v>
      </c>
      <c r="B1074" s="10">
        <v>3174.3580000000002</v>
      </c>
      <c r="C1074" s="10" t="s">
        <v>225</v>
      </c>
      <c r="D1074" s="10" t="s">
        <v>1775</v>
      </c>
      <c r="E1074" s="10">
        <v>-3</v>
      </c>
      <c r="F1074" s="12">
        <f t="shared" si="357"/>
        <v>2.5</v>
      </c>
      <c r="H1074" s="13">
        <f t="shared" si="358"/>
        <v>39.4396722222222</v>
      </c>
      <c r="I1074" s="14">
        <f t="shared" si="359"/>
        <v>52.639316666666701</v>
      </c>
      <c r="J1074" s="29">
        <f t="shared" si="360"/>
        <v>0.43967222222219998</v>
      </c>
      <c r="K1074" s="25">
        <f t="shared" si="361"/>
        <v>5834675.6936831903</v>
      </c>
      <c r="L1074" s="14">
        <f t="shared" si="362"/>
        <v>529764.19219227403</v>
      </c>
      <c r="M1074" s="14">
        <f t="shared" si="363"/>
        <v>-1186.2196082994301</v>
      </c>
      <c r="N1074" s="14">
        <f t="shared" si="364"/>
        <v>287.36407831800102</v>
      </c>
      <c r="O1074" s="25">
        <f t="shared" si="365"/>
        <v>166.76212621928201</v>
      </c>
      <c r="P1074" s="14">
        <f t="shared" si="366"/>
        <v>1220.5306520614699</v>
      </c>
      <c r="Q1074" s="25">
        <f t="shared" si="367"/>
        <v>-1.74699101641189</v>
      </c>
      <c r="R1074" s="14">
        <f t="shared" si="368"/>
        <v>-8.2009612865185197E-2</v>
      </c>
      <c r="S1074" s="27">
        <f t="shared" si="377"/>
        <v>163.32454000000001</v>
      </c>
      <c r="T1074" s="27">
        <f t="shared" si="378"/>
        <v>1.89669666666667</v>
      </c>
      <c r="U1074" s="16">
        <f t="shared" si="369"/>
        <v>3.4375862192820001</v>
      </c>
      <c r="V1074" s="16">
        <f t="shared" si="370"/>
        <v>-1.97870627953186</v>
      </c>
      <c r="W1074" s="56">
        <f t="shared" si="371"/>
        <v>58432.127999999997</v>
      </c>
      <c r="X1074" s="51">
        <f t="shared" si="372"/>
        <v>69232.127999999997</v>
      </c>
      <c r="Y1074" s="51">
        <f t="shared" si="373"/>
        <v>232.127999999997</v>
      </c>
      <c r="Z1074" s="52">
        <f t="shared" si="374"/>
        <v>206.25517315691999</v>
      </c>
      <c r="AA1074" s="52">
        <f t="shared" si="375"/>
        <v>-118.722376771912</v>
      </c>
      <c r="AB1074" s="48">
        <f t="shared" si="376"/>
        <v>12.2053065206147</v>
      </c>
    </row>
    <row r="1075" spans="1:28" x14ac:dyDescent="0.3">
      <c r="A1075" s="10">
        <v>472609</v>
      </c>
      <c r="B1075" s="10">
        <v>3174.3980000000001</v>
      </c>
      <c r="C1075" s="10" t="s">
        <v>225</v>
      </c>
      <c r="D1075" s="10" t="s">
        <v>1775</v>
      </c>
      <c r="E1075" s="10">
        <v>-3</v>
      </c>
      <c r="F1075" s="12">
        <f t="shared" si="357"/>
        <v>2.5</v>
      </c>
      <c r="H1075" s="13">
        <f t="shared" si="358"/>
        <v>39.4396722222222</v>
      </c>
      <c r="I1075" s="14">
        <f t="shared" si="359"/>
        <v>52.639316666666701</v>
      </c>
      <c r="J1075" s="29">
        <f t="shared" si="360"/>
        <v>0.43967222222219998</v>
      </c>
      <c r="K1075" s="25">
        <f t="shared" si="361"/>
        <v>5834675.6936831903</v>
      </c>
      <c r="L1075" s="14">
        <f t="shared" si="362"/>
        <v>529764.19219227403</v>
      </c>
      <c r="M1075" s="14">
        <f t="shared" si="363"/>
        <v>-1186.2196082994301</v>
      </c>
      <c r="N1075" s="14">
        <f t="shared" si="364"/>
        <v>287.36407831800102</v>
      </c>
      <c r="O1075" s="25">
        <f t="shared" si="365"/>
        <v>166.76212621928201</v>
      </c>
      <c r="P1075" s="14">
        <f t="shared" si="366"/>
        <v>1220.5306520614699</v>
      </c>
      <c r="Q1075" s="25">
        <f t="shared" si="367"/>
        <v>-1.74699101641189</v>
      </c>
      <c r="R1075" s="14">
        <f t="shared" si="368"/>
        <v>-8.2009612865185197E-2</v>
      </c>
      <c r="S1075" s="27">
        <f t="shared" si="377"/>
        <v>163.32454000000001</v>
      </c>
      <c r="T1075" s="27">
        <f t="shared" si="378"/>
        <v>1.89669666666667</v>
      </c>
      <c r="U1075" s="16">
        <f t="shared" si="369"/>
        <v>3.4375862192820001</v>
      </c>
      <c r="V1075" s="16">
        <f t="shared" si="370"/>
        <v>-1.97870627953186</v>
      </c>
      <c r="W1075" s="56">
        <f t="shared" si="371"/>
        <v>58432.167999999998</v>
      </c>
      <c r="X1075" s="51">
        <f t="shared" si="372"/>
        <v>69232.168000000005</v>
      </c>
      <c r="Y1075" s="51">
        <f t="shared" si="373"/>
        <v>232.16800000000501</v>
      </c>
      <c r="Z1075" s="52">
        <f t="shared" si="374"/>
        <v>206.25517315691999</v>
      </c>
      <c r="AA1075" s="52">
        <f t="shared" si="375"/>
        <v>-118.722376771912</v>
      </c>
      <c r="AB1075" s="48">
        <f t="shared" si="376"/>
        <v>12.2053065206147</v>
      </c>
    </row>
    <row r="1076" spans="1:28" x14ac:dyDescent="0.3">
      <c r="A1076" s="10">
        <v>472621</v>
      </c>
      <c r="B1076" s="10">
        <v>3174.4780000000001</v>
      </c>
      <c r="C1076" s="10" t="s">
        <v>115</v>
      </c>
      <c r="D1076" s="10" t="s">
        <v>1776</v>
      </c>
      <c r="E1076" s="10">
        <v>-3</v>
      </c>
      <c r="F1076" s="12">
        <f t="shared" si="357"/>
        <v>2.5</v>
      </c>
      <c r="H1076" s="13">
        <f t="shared" si="358"/>
        <v>39.439652777777802</v>
      </c>
      <c r="I1076" s="14">
        <f t="shared" si="359"/>
        <v>52.639377777777803</v>
      </c>
      <c r="J1076" s="29">
        <f t="shared" si="360"/>
        <v>0.43965277777780198</v>
      </c>
      <c r="K1076" s="25">
        <f t="shared" si="361"/>
        <v>5834682.4861294404</v>
      </c>
      <c r="L1076" s="14">
        <f t="shared" si="362"/>
        <v>529762.83440443501</v>
      </c>
      <c r="M1076" s="14">
        <f t="shared" si="363"/>
        <v>-1179.42716204933</v>
      </c>
      <c r="N1076" s="14">
        <f t="shared" si="364"/>
        <v>286.00629047898099</v>
      </c>
      <c r="O1076" s="25">
        <f t="shared" si="365"/>
        <v>166.748925617731</v>
      </c>
      <c r="P1076" s="14">
        <f t="shared" si="366"/>
        <v>1213.60950423655</v>
      </c>
      <c r="Q1076" s="25">
        <f t="shared" si="367"/>
        <v>-1.7456679581324199</v>
      </c>
      <c r="R1076" s="14">
        <f t="shared" si="368"/>
        <v>-8.2414846434125597E-2</v>
      </c>
      <c r="S1076" s="27">
        <f t="shared" si="377"/>
        <v>163.32454000000001</v>
      </c>
      <c r="T1076" s="27">
        <f t="shared" si="378"/>
        <v>1.89669666666667</v>
      </c>
      <c r="U1076" s="16">
        <f t="shared" si="369"/>
        <v>3.4243856177309899</v>
      </c>
      <c r="V1076" s="16">
        <f t="shared" si="370"/>
        <v>-1.9791115131007999</v>
      </c>
      <c r="W1076" s="56">
        <f t="shared" si="371"/>
        <v>58432.248</v>
      </c>
      <c r="X1076" s="51">
        <f t="shared" si="372"/>
        <v>69232.248000000007</v>
      </c>
      <c r="Y1076" s="51">
        <f t="shared" si="373"/>
        <v>232.24800000000701</v>
      </c>
      <c r="Z1076" s="52">
        <f t="shared" si="374"/>
        <v>205.46313706385899</v>
      </c>
      <c r="AA1076" s="52">
        <f t="shared" si="375"/>
        <v>-118.74669078604801</v>
      </c>
      <c r="AB1076" s="48">
        <f t="shared" si="376"/>
        <v>12.136095042365501</v>
      </c>
    </row>
    <row r="1077" spans="1:28" x14ac:dyDescent="0.3">
      <c r="A1077" s="10">
        <v>472633</v>
      </c>
      <c r="B1077" s="10">
        <v>3174.558</v>
      </c>
      <c r="C1077" s="10" t="s">
        <v>1</v>
      </c>
      <c r="D1077" s="10" t="s">
        <v>1777</v>
      </c>
      <c r="E1077" s="10">
        <v>-3</v>
      </c>
      <c r="F1077" s="12">
        <f t="shared" si="357"/>
        <v>2.5</v>
      </c>
      <c r="H1077" s="13">
        <f t="shared" si="358"/>
        <v>39.439608333333297</v>
      </c>
      <c r="I1077" s="14">
        <f t="shared" si="359"/>
        <v>52.639444444444401</v>
      </c>
      <c r="J1077" s="29">
        <f t="shared" si="360"/>
        <v>0.43960833333329702</v>
      </c>
      <c r="K1077" s="25">
        <f t="shared" si="361"/>
        <v>5834689.8864796404</v>
      </c>
      <c r="L1077" s="14">
        <f t="shared" si="362"/>
        <v>529759.78045533504</v>
      </c>
      <c r="M1077" s="14">
        <f t="shared" si="363"/>
        <v>-1172.02681184932</v>
      </c>
      <c r="N1077" s="14">
        <f t="shared" si="364"/>
        <v>282.95234137901599</v>
      </c>
      <c r="O1077" s="25">
        <f t="shared" si="365"/>
        <v>166.80708742002801</v>
      </c>
      <c r="P1077" s="14">
        <f t="shared" si="366"/>
        <v>1205.6985009468799</v>
      </c>
      <c r="Q1077" s="25">
        <f t="shared" si="367"/>
        <v>-1.7441648929143201</v>
      </c>
      <c r="R1077" s="14">
        <f t="shared" si="368"/>
        <v>-8.2884172050263799E-2</v>
      </c>
      <c r="S1077" s="27">
        <f t="shared" si="377"/>
        <v>163.32454000000001</v>
      </c>
      <c r="T1077" s="27">
        <f t="shared" si="378"/>
        <v>1.89669666666667</v>
      </c>
      <c r="U1077" s="16">
        <f t="shared" si="369"/>
        <v>3.4825474200280002</v>
      </c>
      <c r="V1077" s="16">
        <f t="shared" si="370"/>
        <v>-1.97958083871693</v>
      </c>
      <c r="W1077" s="56">
        <f t="shared" si="371"/>
        <v>58432.328000000001</v>
      </c>
      <c r="X1077" s="51">
        <f t="shared" si="372"/>
        <v>69232.327999999994</v>
      </c>
      <c r="Y1077" s="51">
        <f t="shared" si="373"/>
        <v>232.32799999999401</v>
      </c>
      <c r="Z1077" s="52">
        <f t="shared" si="374"/>
        <v>208.95284520167999</v>
      </c>
      <c r="AA1077" s="52">
        <f t="shared" si="375"/>
        <v>-118.774850323016</v>
      </c>
      <c r="AB1077" s="48">
        <f t="shared" si="376"/>
        <v>12.0569850094688</v>
      </c>
    </row>
    <row r="1078" spans="1:28" x14ac:dyDescent="0.3">
      <c r="A1078" s="10">
        <v>472651</v>
      </c>
      <c r="B1078" s="10">
        <v>3174.6779999999999</v>
      </c>
      <c r="C1078" s="10" t="s">
        <v>116</v>
      </c>
      <c r="D1078" s="10" t="s">
        <v>388</v>
      </c>
      <c r="E1078" s="10">
        <v>-3</v>
      </c>
      <c r="F1078" s="12">
        <f t="shared" si="357"/>
        <v>2.5</v>
      </c>
      <c r="H1078" s="13">
        <f t="shared" si="358"/>
        <v>39.439563888888898</v>
      </c>
      <c r="I1078" s="14">
        <f t="shared" si="359"/>
        <v>52.639486111111097</v>
      </c>
      <c r="J1078" s="29">
        <f t="shared" si="360"/>
        <v>0.43956388888889802</v>
      </c>
      <c r="K1078" s="25">
        <f t="shared" si="361"/>
        <v>5834694.5048193103</v>
      </c>
      <c r="L1078" s="14">
        <f t="shared" si="362"/>
        <v>529756.74347991997</v>
      </c>
      <c r="M1078" s="14">
        <f t="shared" si="363"/>
        <v>-1167.40847217943</v>
      </c>
      <c r="N1078" s="14">
        <f t="shared" si="364"/>
        <v>279.91536596394099</v>
      </c>
      <c r="O1078" s="25">
        <f t="shared" si="365"/>
        <v>166.896256801172</v>
      </c>
      <c r="P1078" s="14">
        <f t="shared" si="366"/>
        <v>1200.4978771405799</v>
      </c>
      <c r="Q1078" s="25">
        <f t="shared" si="367"/>
        <v>-1.74318214658014</v>
      </c>
      <c r="R1078" s="14">
        <f t="shared" si="368"/>
        <v>-8.3196327891125896E-2</v>
      </c>
      <c r="S1078" s="27">
        <f t="shared" si="377"/>
        <v>163.32454000000001</v>
      </c>
      <c r="T1078" s="27">
        <f t="shared" si="378"/>
        <v>1.89669666666667</v>
      </c>
      <c r="U1078" s="16">
        <f t="shared" si="369"/>
        <v>3.57171680117199</v>
      </c>
      <c r="V1078" s="16">
        <f t="shared" si="370"/>
        <v>-1.9798929945578001</v>
      </c>
      <c r="W1078" s="56">
        <f t="shared" si="371"/>
        <v>58432.447999999997</v>
      </c>
      <c r="X1078" s="51">
        <f t="shared" si="372"/>
        <v>69232.448000000004</v>
      </c>
      <c r="Y1078" s="51">
        <f t="shared" si="373"/>
        <v>232.44800000000399</v>
      </c>
      <c r="Z1078" s="52">
        <f t="shared" si="374"/>
        <v>214.30300807031901</v>
      </c>
      <c r="AA1078" s="52">
        <f t="shared" si="375"/>
        <v>-118.793579673468</v>
      </c>
      <c r="AB1078" s="48">
        <f t="shared" si="376"/>
        <v>12.004978771405799</v>
      </c>
    </row>
    <row r="1079" spans="1:28" x14ac:dyDescent="0.3">
      <c r="A1079" s="10">
        <v>472663</v>
      </c>
      <c r="B1079" s="10">
        <v>3174.7579999999998</v>
      </c>
      <c r="C1079" s="10" t="s">
        <v>1778</v>
      </c>
      <c r="D1079" s="10" t="s">
        <v>173</v>
      </c>
      <c r="E1079" s="10">
        <v>-3</v>
      </c>
      <c r="F1079" s="12">
        <f t="shared" si="357"/>
        <v>2.5</v>
      </c>
      <c r="H1079" s="13">
        <f t="shared" si="358"/>
        <v>39.439541666666699</v>
      </c>
      <c r="I1079" s="14">
        <f t="shared" si="359"/>
        <v>52.639552777777801</v>
      </c>
      <c r="J1079" s="29">
        <f t="shared" si="360"/>
        <v>0.43954166666669903</v>
      </c>
      <c r="K1079" s="25">
        <f t="shared" si="361"/>
        <v>5834701.9143461501</v>
      </c>
      <c r="L1079" s="14">
        <f t="shared" si="362"/>
        <v>529755.19389418804</v>
      </c>
      <c r="M1079" s="14">
        <f t="shared" si="363"/>
        <v>-1159.9989453395799</v>
      </c>
      <c r="N1079" s="14">
        <f t="shared" si="364"/>
        <v>278.36578023200798</v>
      </c>
      <c r="O1079" s="25">
        <f t="shared" si="365"/>
        <v>166.88565306985601</v>
      </c>
      <c r="P1079" s="14">
        <f t="shared" si="366"/>
        <v>1192.9312892170699</v>
      </c>
      <c r="Q1079" s="25">
        <f t="shared" si="367"/>
        <v>-1.74175989653395</v>
      </c>
      <c r="R1079" s="14">
        <f t="shared" si="368"/>
        <v>-8.36557204559083E-2</v>
      </c>
      <c r="S1079" s="27">
        <f t="shared" si="377"/>
        <v>163.32454000000001</v>
      </c>
      <c r="T1079" s="27">
        <f t="shared" si="378"/>
        <v>1.89669666666667</v>
      </c>
      <c r="U1079" s="16">
        <f t="shared" si="369"/>
        <v>3.5611130698559901</v>
      </c>
      <c r="V1079" s="16">
        <f t="shared" si="370"/>
        <v>-1.9803523871225801</v>
      </c>
      <c r="W1079" s="56">
        <f t="shared" si="371"/>
        <v>58432.527999999998</v>
      </c>
      <c r="X1079" s="51">
        <f t="shared" si="372"/>
        <v>69232.528000000006</v>
      </c>
      <c r="Y1079" s="51">
        <f t="shared" si="373"/>
        <v>232.52800000000599</v>
      </c>
      <c r="Z1079" s="52">
        <f t="shared" si="374"/>
        <v>213.666784191359</v>
      </c>
      <c r="AA1079" s="52">
        <f t="shared" si="375"/>
        <v>-118.82114322735499</v>
      </c>
      <c r="AB1079" s="48">
        <f t="shared" si="376"/>
        <v>11.929312892170699</v>
      </c>
    </row>
    <row r="1080" spans="1:28" x14ac:dyDescent="0.3">
      <c r="A1080" s="10">
        <v>472675</v>
      </c>
      <c r="B1080" s="10">
        <v>3174.8380000000002</v>
      </c>
      <c r="C1080" s="10" t="s">
        <v>1779</v>
      </c>
      <c r="D1080" s="10" t="s">
        <v>174</v>
      </c>
      <c r="E1080" s="10">
        <v>-3</v>
      </c>
      <c r="F1080" s="12">
        <f t="shared" si="357"/>
        <v>2.5</v>
      </c>
      <c r="H1080" s="13">
        <f t="shared" si="358"/>
        <v>39.439500000000002</v>
      </c>
      <c r="I1080" s="14">
        <f t="shared" si="359"/>
        <v>52.639616666666697</v>
      </c>
      <c r="J1080" s="29">
        <f t="shared" si="360"/>
        <v>0.439500000000002</v>
      </c>
      <c r="K1080" s="25">
        <f t="shared" si="361"/>
        <v>5834709.0067352802</v>
      </c>
      <c r="L1080" s="14">
        <f t="shared" si="362"/>
        <v>529752.32989616797</v>
      </c>
      <c r="M1080" s="14">
        <f t="shared" si="363"/>
        <v>-1152.90655620954</v>
      </c>
      <c r="N1080" s="14">
        <f t="shared" si="364"/>
        <v>275.50178221194</v>
      </c>
      <c r="O1080" s="25">
        <f t="shared" si="365"/>
        <v>166.94027037372101</v>
      </c>
      <c r="P1080" s="14">
        <f t="shared" si="366"/>
        <v>1185.3669302595299</v>
      </c>
      <c r="Q1080" s="25">
        <f t="shared" si="367"/>
        <v>-1.74034705461442</v>
      </c>
      <c r="R1080" s="14">
        <f t="shared" si="368"/>
        <v>-8.4121274515034206E-2</v>
      </c>
      <c r="S1080" s="27">
        <f t="shared" si="377"/>
        <v>163.32454000000001</v>
      </c>
      <c r="T1080" s="27">
        <f t="shared" si="378"/>
        <v>1.89669666666667</v>
      </c>
      <c r="U1080" s="16">
        <f t="shared" si="369"/>
        <v>3.6157303737209898</v>
      </c>
      <c r="V1080" s="16">
        <f t="shared" si="370"/>
        <v>-1.9808179411817</v>
      </c>
      <c r="W1080" s="56">
        <f t="shared" si="371"/>
        <v>58432.608</v>
      </c>
      <c r="X1080" s="51">
        <f t="shared" si="372"/>
        <v>69232.607999999993</v>
      </c>
      <c r="Y1080" s="51">
        <f t="shared" si="373"/>
        <v>232.60799999999301</v>
      </c>
      <c r="Z1080" s="52">
        <f t="shared" si="374"/>
        <v>216.94382242325901</v>
      </c>
      <c r="AA1080" s="52">
        <f t="shared" si="375"/>
        <v>-118.84907647090201</v>
      </c>
      <c r="AB1080" s="48">
        <f t="shared" si="376"/>
        <v>11.8536693025953</v>
      </c>
    </row>
    <row r="1081" spans="1:28" x14ac:dyDescent="0.3">
      <c r="A1081" s="10">
        <v>472687</v>
      </c>
      <c r="B1081" s="10">
        <v>3174.9180000000001</v>
      </c>
      <c r="C1081" s="10" t="s">
        <v>389</v>
      </c>
      <c r="D1081" s="10" t="s">
        <v>127</v>
      </c>
      <c r="E1081" s="10">
        <v>-3</v>
      </c>
      <c r="F1081" s="12">
        <f t="shared" si="357"/>
        <v>2.5</v>
      </c>
      <c r="H1081" s="13">
        <f t="shared" si="358"/>
        <v>39.439477777777803</v>
      </c>
      <c r="I1081" s="14">
        <f t="shared" si="359"/>
        <v>52.6396805555556</v>
      </c>
      <c r="J1081" s="29">
        <f t="shared" si="360"/>
        <v>0.439477777777803</v>
      </c>
      <c r="K1081" s="25">
        <f t="shared" si="361"/>
        <v>5834716.1071511405</v>
      </c>
      <c r="L1081" s="14">
        <f t="shared" si="362"/>
        <v>529750.78220599599</v>
      </c>
      <c r="M1081" s="14">
        <f t="shared" si="363"/>
        <v>-1145.80614034924</v>
      </c>
      <c r="N1081" s="14">
        <f t="shared" si="364"/>
        <v>273.95409203995899</v>
      </c>
      <c r="O1081" s="25">
        <f t="shared" si="365"/>
        <v>166.93322021274599</v>
      </c>
      <c r="P1081" s="14">
        <f t="shared" si="366"/>
        <v>1178.1012502359299</v>
      </c>
      <c r="Q1081" s="25">
        <f t="shared" si="367"/>
        <v>-1.7389984607989699</v>
      </c>
      <c r="R1081" s="14">
        <f t="shared" si="368"/>
        <v>-8.4574486740031804E-2</v>
      </c>
      <c r="S1081" s="27">
        <f t="shared" si="377"/>
        <v>163.32454000000001</v>
      </c>
      <c r="T1081" s="27">
        <f t="shared" si="378"/>
        <v>1.89669666666667</v>
      </c>
      <c r="U1081" s="16">
        <f t="shared" si="369"/>
        <v>3.6086802127459801</v>
      </c>
      <c r="V1081" s="16">
        <f t="shared" si="370"/>
        <v>-1.9812711534067</v>
      </c>
      <c r="W1081" s="56">
        <f t="shared" si="371"/>
        <v>58432.688000000002</v>
      </c>
      <c r="X1081" s="51">
        <f t="shared" si="372"/>
        <v>69232.687999999995</v>
      </c>
      <c r="Y1081" s="51">
        <f t="shared" si="373"/>
        <v>232.68799999999499</v>
      </c>
      <c r="Z1081" s="52">
        <f t="shared" si="374"/>
        <v>216.520812764759</v>
      </c>
      <c r="AA1081" s="52">
        <f t="shared" si="375"/>
        <v>-118.87626920440201</v>
      </c>
      <c r="AB1081" s="48">
        <f t="shared" si="376"/>
        <v>11.7810125023593</v>
      </c>
    </row>
    <row r="1082" spans="1:28" x14ac:dyDescent="0.3">
      <c r="A1082" s="10">
        <v>472699</v>
      </c>
      <c r="B1082" s="10">
        <v>3174.998</v>
      </c>
      <c r="C1082" s="10" t="s">
        <v>389</v>
      </c>
      <c r="D1082" s="10" t="s">
        <v>127</v>
      </c>
      <c r="E1082" s="10">
        <v>-4</v>
      </c>
      <c r="F1082" s="12">
        <f t="shared" si="357"/>
        <v>1.5</v>
      </c>
      <c r="H1082" s="13">
        <f t="shared" si="358"/>
        <v>39.439477777777803</v>
      </c>
      <c r="I1082" s="14">
        <f t="shared" si="359"/>
        <v>52.6396805555556</v>
      </c>
      <c r="J1082" s="29">
        <f t="shared" si="360"/>
        <v>0.439477777777803</v>
      </c>
      <c r="K1082" s="25">
        <f t="shared" si="361"/>
        <v>5834716.1071511405</v>
      </c>
      <c r="L1082" s="14">
        <f t="shared" si="362"/>
        <v>529750.78220599599</v>
      </c>
      <c r="M1082" s="14">
        <f t="shared" si="363"/>
        <v>-1145.80614034924</v>
      </c>
      <c r="N1082" s="14">
        <f t="shared" si="364"/>
        <v>273.95409203995899</v>
      </c>
      <c r="O1082" s="25">
        <f t="shared" si="365"/>
        <v>166.93322021274599</v>
      </c>
      <c r="P1082" s="14">
        <f t="shared" si="366"/>
        <v>1178.1012502359299</v>
      </c>
      <c r="Q1082" s="25">
        <f t="shared" si="367"/>
        <v>-2.7389984607989701</v>
      </c>
      <c r="R1082" s="14">
        <f t="shared" si="368"/>
        <v>-0.13320857884109799</v>
      </c>
      <c r="S1082" s="27">
        <f t="shared" si="377"/>
        <v>163.32454000000001</v>
      </c>
      <c r="T1082" s="27">
        <f t="shared" si="378"/>
        <v>1.89669666666667</v>
      </c>
      <c r="U1082" s="16">
        <f t="shared" si="369"/>
        <v>3.6086802127459801</v>
      </c>
      <c r="V1082" s="16">
        <f t="shared" si="370"/>
        <v>-2.02990524550777</v>
      </c>
      <c r="W1082" s="56">
        <f t="shared" si="371"/>
        <v>58432.767999999996</v>
      </c>
      <c r="X1082" s="51">
        <f t="shared" si="372"/>
        <v>69232.767999999996</v>
      </c>
      <c r="Y1082" s="51">
        <f t="shared" si="373"/>
        <v>232.76799999999599</v>
      </c>
      <c r="Z1082" s="52">
        <f t="shared" si="374"/>
        <v>216.520812764759</v>
      </c>
      <c r="AA1082" s="52">
        <f t="shared" si="375"/>
        <v>-121.794314730466</v>
      </c>
      <c r="AB1082" s="48">
        <f t="shared" si="376"/>
        <v>11.7810125023593</v>
      </c>
    </row>
    <row r="1083" spans="1:28" x14ac:dyDescent="0.3">
      <c r="A1083" s="10">
        <v>472705</v>
      </c>
      <c r="B1083" s="10">
        <v>3175.038</v>
      </c>
      <c r="C1083" s="10" t="s">
        <v>389</v>
      </c>
      <c r="D1083" s="10" t="s">
        <v>127</v>
      </c>
      <c r="E1083" s="10">
        <v>-4</v>
      </c>
      <c r="F1083" s="12">
        <f t="shared" si="357"/>
        <v>1.5</v>
      </c>
      <c r="H1083" s="13">
        <f t="shared" si="358"/>
        <v>39.439477777777803</v>
      </c>
      <c r="I1083" s="14">
        <f t="shared" si="359"/>
        <v>52.6396805555556</v>
      </c>
      <c r="J1083" s="29">
        <f t="shared" si="360"/>
        <v>0.439477777777803</v>
      </c>
      <c r="K1083" s="25">
        <f t="shared" si="361"/>
        <v>5834716.1071511405</v>
      </c>
      <c r="L1083" s="14">
        <f t="shared" si="362"/>
        <v>529750.78220599599</v>
      </c>
      <c r="M1083" s="14">
        <f t="shared" si="363"/>
        <v>-1145.80614034924</v>
      </c>
      <c r="N1083" s="14">
        <f t="shared" si="364"/>
        <v>273.95409203995899</v>
      </c>
      <c r="O1083" s="25">
        <f t="shared" si="365"/>
        <v>166.93322021274599</v>
      </c>
      <c r="P1083" s="14">
        <f t="shared" si="366"/>
        <v>1178.1012502359299</v>
      </c>
      <c r="Q1083" s="25">
        <f t="shared" si="367"/>
        <v>-2.7389984607989701</v>
      </c>
      <c r="R1083" s="14">
        <f t="shared" si="368"/>
        <v>-0.13320857884109799</v>
      </c>
      <c r="S1083" s="27">
        <f t="shared" si="377"/>
        <v>163.32454000000001</v>
      </c>
      <c r="T1083" s="27">
        <f t="shared" si="378"/>
        <v>1.89669666666667</v>
      </c>
      <c r="U1083" s="16">
        <f t="shared" si="369"/>
        <v>3.6086802127459801</v>
      </c>
      <c r="V1083" s="16">
        <f t="shared" si="370"/>
        <v>-2.02990524550777</v>
      </c>
      <c r="W1083" s="56">
        <f t="shared" si="371"/>
        <v>58432.807999999997</v>
      </c>
      <c r="X1083" s="51">
        <f t="shared" si="372"/>
        <v>69232.808000000005</v>
      </c>
      <c r="Y1083" s="51">
        <f t="shared" si="373"/>
        <v>232.80800000000499</v>
      </c>
      <c r="Z1083" s="52">
        <f t="shared" si="374"/>
        <v>216.520812764759</v>
      </c>
      <c r="AA1083" s="52">
        <f t="shared" si="375"/>
        <v>-121.794314730466</v>
      </c>
      <c r="AB1083" s="48">
        <f t="shared" si="376"/>
        <v>11.7810125023593</v>
      </c>
    </row>
    <row r="1084" spans="1:28" x14ac:dyDescent="0.3">
      <c r="A1084" s="10">
        <v>472717</v>
      </c>
      <c r="B1084" s="10">
        <v>3175.1179999999999</v>
      </c>
      <c r="C1084" s="10" t="s">
        <v>1780</v>
      </c>
      <c r="D1084" s="10" t="s">
        <v>1781</v>
      </c>
      <c r="E1084" s="10">
        <v>-4</v>
      </c>
      <c r="F1084" s="12">
        <f t="shared" si="357"/>
        <v>1.5</v>
      </c>
      <c r="H1084" s="13">
        <f t="shared" si="358"/>
        <v>39.439433333333298</v>
      </c>
      <c r="I1084" s="14">
        <f t="shared" si="359"/>
        <v>52.639747222222198</v>
      </c>
      <c r="J1084" s="29">
        <f t="shared" si="360"/>
        <v>0.43943333333329798</v>
      </c>
      <c r="K1084" s="25">
        <f t="shared" si="361"/>
        <v>5834723.5075091198</v>
      </c>
      <c r="L1084" s="14">
        <f t="shared" si="362"/>
        <v>529747.72829547897</v>
      </c>
      <c r="M1084" s="14">
        <f t="shared" si="363"/>
        <v>-1138.4057823698899</v>
      </c>
      <c r="N1084" s="14">
        <f t="shared" si="364"/>
        <v>270.90018152294198</v>
      </c>
      <c r="O1084" s="25">
        <f t="shared" si="365"/>
        <v>166.99439044045101</v>
      </c>
      <c r="P1084" s="14">
        <f t="shared" si="366"/>
        <v>1170.1942717695899</v>
      </c>
      <c r="Q1084" s="25">
        <f t="shared" si="367"/>
        <v>-2.73754025629965</v>
      </c>
      <c r="R1084" s="14">
        <f t="shared" si="368"/>
        <v>-0.13403727037774299</v>
      </c>
      <c r="S1084" s="27">
        <f t="shared" si="377"/>
        <v>163.32454000000001</v>
      </c>
      <c r="T1084" s="27">
        <f t="shared" si="378"/>
        <v>1.89669666666667</v>
      </c>
      <c r="U1084" s="16">
        <f t="shared" si="369"/>
        <v>3.669850440451</v>
      </c>
      <c r="V1084" s="16">
        <f t="shared" si="370"/>
        <v>-2.0307339370444102</v>
      </c>
      <c r="W1084" s="56">
        <f t="shared" si="371"/>
        <v>58432.887999999999</v>
      </c>
      <c r="X1084" s="51">
        <f t="shared" si="372"/>
        <v>69232.888000000006</v>
      </c>
      <c r="Y1084" s="51">
        <f t="shared" si="373"/>
        <v>232.888000000006</v>
      </c>
      <c r="Z1084" s="52">
        <f t="shared" si="374"/>
        <v>220.19102642706</v>
      </c>
      <c r="AA1084" s="52">
        <f t="shared" si="375"/>
        <v>-121.844036222665</v>
      </c>
      <c r="AB1084" s="48">
        <f t="shared" si="376"/>
        <v>11.7019427176959</v>
      </c>
    </row>
    <row r="1085" spans="1:28" x14ac:dyDescent="0.3">
      <c r="A1085" s="10">
        <v>472729</v>
      </c>
      <c r="B1085" s="10">
        <v>3175.1979999999999</v>
      </c>
      <c r="C1085" s="10" t="s">
        <v>1782</v>
      </c>
      <c r="D1085" s="10" t="s">
        <v>1783</v>
      </c>
      <c r="E1085" s="10">
        <v>-4</v>
      </c>
      <c r="F1085" s="12">
        <f t="shared" si="357"/>
        <v>1.5</v>
      </c>
      <c r="H1085" s="13">
        <f t="shared" si="358"/>
        <v>39.439394444444403</v>
      </c>
      <c r="I1085" s="14">
        <f t="shared" si="359"/>
        <v>52.639811111111101</v>
      </c>
      <c r="J1085" s="29">
        <f t="shared" si="360"/>
        <v>0.43939444444440301</v>
      </c>
      <c r="K1085" s="25">
        <f t="shared" si="361"/>
        <v>5834730.6010490097</v>
      </c>
      <c r="L1085" s="14">
        <f t="shared" si="362"/>
        <v>529745.05236277799</v>
      </c>
      <c r="M1085" s="14">
        <f t="shared" si="363"/>
        <v>-1131.3122424799899</v>
      </c>
      <c r="N1085" s="14">
        <f t="shared" si="364"/>
        <v>268.22424882196401</v>
      </c>
      <c r="O1085" s="25">
        <f t="shared" si="365"/>
        <v>167.04175203704401</v>
      </c>
      <c r="P1085" s="14">
        <f t="shared" si="366"/>
        <v>1162.67434720183</v>
      </c>
      <c r="Q1085" s="25">
        <f t="shared" si="367"/>
        <v>-2.7361625432365502</v>
      </c>
      <c r="R1085" s="14">
        <f t="shared" si="368"/>
        <v>-0.134836302934701</v>
      </c>
      <c r="S1085" s="27">
        <f t="shared" si="377"/>
        <v>163.32454000000001</v>
      </c>
      <c r="T1085" s="27">
        <f t="shared" si="378"/>
        <v>1.89669666666667</v>
      </c>
      <c r="U1085" s="16">
        <f t="shared" si="369"/>
        <v>3.7172120370439901</v>
      </c>
      <c r="V1085" s="16">
        <f t="shared" si="370"/>
        <v>-2.0315329696013702</v>
      </c>
      <c r="W1085" s="56">
        <f t="shared" si="371"/>
        <v>58432.968000000001</v>
      </c>
      <c r="X1085" s="51">
        <f t="shared" si="372"/>
        <v>69232.967999999993</v>
      </c>
      <c r="Y1085" s="51">
        <f t="shared" si="373"/>
        <v>232.967999999993</v>
      </c>
      <c r="Z1085" s="52">
        <f t="shared" si="374"/>
        <v>223.03272222263899</v>
      </c>
      <c r="AA1085" s="52">
        <f t="shared" si="375"/>
        <v>-121.89197817608201</v>
      </c>
      <c r="AB1085" s="48">
        <f t="shared" si="376"/>
        <v>11.626743472018299</v>
      </c>
    </row>
    <row r="1086" spans="1:28" x14ac:dyDescent="0.3">
      <c r="A1086" s="10">
        <v>472747</v>
      </c>
      <c r="B1086" s="10">
        <v>3175.3180000000002</v>
      </c>
      <c r="C1086" s="10" t="s">
        <v>1784</v>
      </c>
      <c r="D1086" s="10" t="s">
        <v>126</v>
      </c>
      <c r="E1086" s="10">
        <v>-5</v>
      </c>
      <c r="F1086" s="12">
        <f t="shared" si="357"/>
        <v>0.5</v>
      </c>
      <c r="H1086" s="13">
        <f t="shared" si="358"/>
        <v>39.4393305555556</v>
      </c>
      <c r="I1086" s="14">
        <f t="shared" si="359"/>
        <v>52.6399166666667</v>
      </c>
      <c r="J1086" s="29">
        <f t="shared" si="360"/>
        <v>0.43933055555560002</v>
      </c>
      <c r="K1086" s="25">
        <f t="shared" si="361"/>
        <v>5834742.3209633799</v>
      </c>
      <c r="L1086" s="14">
        <f t="shared" si="362"/>
        <v>529740.65580049402</v>
      </c>
      <c r="M1086" s="14">
        <f t="shared" si="363"/>
        <v>-1119.5923281097701</v>
      </c>
      <c r="N1086" s="14">
        <f t="shared" si="364"/>
        <v>263.82768653798797</v>
      </c>
      <c r="O1086" s="25">
        <f t="shared" si="365"/>
        <v>167.12016656991199</v>
      </c>
      <c r="P1086" s="14">
        <f t="shared" si="366"/>
        <v>1150.2573752627</v>
      </c>
      <c r="Q1086" s="25">
        <f t="shared" si="367"/>
        <v>-3.733907090832</v>
      </c>
      <c r="R1086" s="14">
        <f t="shared" si="368"/>
        <v>-0.185990977087269</v>
      </c>
      <c r="S1086" s="27">
        <f t="shared" si="377"/>
        <v>163.32454000000001</v>
      </c>
      <c r="T1086" s="27">
        <f t="shared" si="378"/>
        <v>1.89669666666667</v>
      </c>
      <c r="U1086" s="16">
        <f t="shared" si="369"/>
        <v>3.79562656991197</v>
      </c>
      <c r="V1086" s="16">
        <f t="shared" si="370"/>
        <v>-2.0826876437539399</v>
      </c>
      <c r="W1086" s="56">
        <f t="shared" si="371"/>
        <v>58433.088000000003</v>
      </c>
      <c r="X1086" s="51">
        <f t="shared" si="372"/>
        <v>69233.088000000003</v>
      </c>
      <c r="Y1086" s="51">
        <f t="shared" si="373"/>
        <v>233.08800000000301</v>
      </c>
      <c r="Z1086" s="52">
        <f t="shared" si="374"/>
        <v>227.73759419471801</v>
      </c>
      <c r="AA1086" s="52">
        <f t="shared" si="375"/>
        <v>-124.961258625236</v>
      </c>
      <c r="AB1086" s="48">
        <f t="shared" si="376"/>
        <v>11.502573752627001</v>
      </c>
    </row>
    <row r="1087" spans="1:28" x14ac:dyDescent="0.3">
      <c r="A1087" s="10">
        <v>472759</v>
      </c>
      <c r="B1087" s="10">
        <v>3175.3980000000001</v>
      </c>
      <c r="C1087" s="10" t="s">
        <v>1784</v>
      </c>
      <c r="D1087" s="10" t="s">
        <v>126</v>
      </c>
      <c r="E1087" s="10">
        <v>-5</v>
      </c>
      <c r="F1087" s="12">
        <f t="shared" si="357"/>
        <v>0.5</v>
      </c>
      <c r="H1087" s="13">
        <f t="shared" si="358"/>
        <v>39.4393305555556</v>
      </c>
      <c r="I1087" s="14">
        <f t="shared" si="359"/>
        <v>52.6399166666667</v>
      </c>
      <c r="J1087" s="29">
        <f t="shared" si="360"/>
        <v>0.43933055555560002</v>
      </c>
      <c r="K1087" s="25">
        <f t="shared" si="361"/>
        <v>5834742.3209633799</v>
      </c>
      <c r="L1087" s="14">
        <f t="shared" si="362"/>
        <v>529740.65580049402</v>
      </c>
      <c r="M1087" s="14">
        <f t="shared" si="363"/>
        <v>-1119.5923281097701</v>
      </c>
      <c r="N1087" s="14">
        <f t="shared" si="364"/>
        <v>263.82768653798797</v>
      </c>
      <c r="O1087" s="25">
        <f t="shared" si="365"/>
        <v>167.12016656991199</v>
      </c>
      <c r="P1087" s="14">
        <f t="shared" si="366"/>
        <v>1150.2573752627</v>
      </c>
      <c r="Q1087" s="25">
        <f t="shared" si="367"/>
        <v>-3.733907090832</v>
      </c>
      <c r="R1087" s="14">
        <f t="shared" si="368"/>
        <v>-0.185990977087269</v>
      </c>
      <c r="S1087" s="27">
        <f t="shared" si="377"/>
        <v>163.32454000000001</v>
      </c>
      <c r="T1087" s="27">
        <f t="shared" si="378"/>
        <v>1.89669666666667</v>
      </c>
      <c r="U1087" s="16">
        <f t="shared" si="369"/>
        <v>3.79562656991197</v>
      </c>
      <c r="V1087" s="16">
        <f t="shared" si="370"/>
        <v>-2.0826876437539399</v>
      </c>
      <c r="W1087" s="56">
        <f t="shared" si="371"/>
        <v>58433.167999999998</v>
      </c>
      <c r="X1087" s="51">
        <f t="shared" si="372"/>
        <v>69233.168000000005</v>
      </c>
      <c r="Y1087" s="51">
        <f t="shared" si="373"/>
        <v>233.16800000000501</v>
      </c>
      <c r="Z1087" s="52">
        <f t="shared" si="374"/>
        <v>227.73759419471801</v>
      </c>
      <c r="AA1087" s="52">
        <f t="shared" si="375"/>
        <v>-124.961258625236</v>
      </c>
      <c r="AB1087" s="48">
        <f t="shared" si="376"/>
        <v>11.502573752627001</v>
      </c>
    </row>
    <row r="1088" spans="1:28" x14ac:dyDescent="0.3">
      <c r="A1088" s="10">
        <v>472771</v>
      </c>
      <c r="B1088" s="10">
        <v>3175.4780000000001</v>
      </c>
      <c r="C1088" s="10" t="s">
        <v>1785</v>
      </c>
      <c r="D1088" s="10" t="s">
        <v>1786</v>
      </c>
      <c r="E1088" s="10">
        <v>-5</v>
      </c>
      <c r="F1088" s="12">
        <f t="shared" ref="F1088:F1151" si="379">E1088+$AE$16</f>
        <v>0.5</v>
      </c>
      <c r="H1088" s="13">
        <f t="shared" ref="H1088:H1151" si="380">MID(C1088,4,2)+MID(C1088,7,2)/60+MID(C1088,10,5)/3600</f>
        <v>39.4392833333333</v>
      </c>
      <c r="I1088" s="14">
        <f t="shared" ref="I1088:I1151" si="381">MID(D1088,4,2)+MID(D1088,7,2)/60+MID(D1088,10,5)/3600</f>
        <v>52.639980555555603</v>
      </c>
      <c r="J1088" s="29">
        <f t="shared" ref="J1088:J1151" si="382">H1088-39</f>
        <v>0.4392833333333</v>
      </c>
      <c r="K1088" s="25">
        <f t="shared" ref="K1088:K1151" si="383">6367558.4968*RADIANS(I1088)-SIN(RADIANS(2*I1088))*(16002.89+66.9607*(SIN(RADIANS(I1088)))^2+0.3515*(SIN(RADIANS(I1088)))^4)+(RADIANS(J1088))^2*SIN(RADIANS(2*I1088))*(1594561.25+5336.535*(SIN(RADIANS(I1088)))^2+26.79*(SIN(RADIANS(I1088)))^4+0.149*(SIN(RADIANS(I1088)))^6)+(RADIANS(J1088))^4*SIN(RADIANS(2*I1088))*(672483.4-811219.9*(SIN(RADIANS(I1088)))^2+5420*(SIN(RADIANS(I1088)))^4-10.6*(SIN(RADIANS(I1088)))^6)+(RADIANS(J1088))^6*SIN(RADIANS(I1088*2))*(278194-830174*(SIN(RADIANS(I1088)))^2+572434*(SIN(RADIANS(I1088)))^4-16010*(SIN(RADIANS(I1088)))^6)+(RADIANS(J1088))^8*SIN(RADIANS(2*I1088))*(109500-574700*(SIN(RADIANS(I1088)))^2+863700*(SIN(RADIANS(I1088)))^4-398600*(SIN(RADIANS(I1088)))^6)</f>
        <v>5834749.4110694202</v>
      </c>
      <c r="L1088" s="14">
        <f t="shared" ref="L1088:L1151" si="384">500000+RADIANS(J1088)*COS(RADIANS(I1088))*(6378245+21346.1415*(SIN(RADIANS(I1088)))^2+107.159*(SIN(RADIANS(I1088)))^4+0.5977*(SIN(RADIANS(I1088)))^6)+(RADIANS(J1088))^3*COS(RADIANS(I1088))*(1070204.16-2136826.66*(SIN(RADIANS(I1088)))^2+17.98*(SIN(RADIANS(I1088)))^4-11.99*(SIN(RADIANS(I1088)))^6)+(RADIANS(J1088))^5*COS(RADIANS(I1088))*(270806-1523417*(SIN(RADIANS(I1088)))^2+1327645*(SIN(RADIANS(I1088)))^4-21701*(SIN(RADIANS(I1088)))^6)+(RADIANS(J1088))^7*COS(RADIANS(I1088))*(79690-866190*(SIN(RADIANS(I1088)))^2+1730360*(SIN(RADIANS(I1088)))^4-945460*(SIN(RADIANS(I1088)))^6)</f>
        <v>529737.41576341703</v>
      </c>
      <c r="M1088" s="14">
        <f t="shared" ref="M1088:M1151" si="385">K1088-$K$2</f>
        <v>-1112.50222206953</v>
      </c>
      <c r="N1088" s="14">
        <f t="shared" ref="N1088:N1151" si="386">L1088-$L$2</f>
        <v>260.58764946099802</v>
      </c>
      <c r="O1088" s="25">
        <f t="shared" ref="O1088:O1151" si="387">DEGREES(IF(M1088-$M$2=0,IF(N1088-$N$2=0,99999,IF(M1088-$M$2&gt;0,PI()/2,3*PI()/2)),IF(N1088-$N$2=0,IF(M1088-$M$2&gt;0,0,PI()),IF(M1088-$M$2&lt;0,PI()+ATAN((N1088-$N$2)/(M1088-$M$2)),IF(N1088-$N$2&gt;0,ATAN((N1088-$N$2)/(M1088-$M$2)),2*PI()+ATAN((N1088-$N$2)/(M1088-$M$2)))))))+$AE$18</f>
        <v>167.196759488499</v>
      </c>
      <c r="P1088" s="14">
        <f t="shared" ref="P1088:P1151" si="388">SQRT((M1088-$M$2)^2+(N1088-$N$2)^2)</f>
        <v>1142.6141593561899</v>
      </c>
      <c r="Q1088" s="25">
        <f t="shared" ref="Q1088:Q1151" si="389">F1088-$F$2-6366707.1*(1-COS(P1088/6366707.1))</f>
        <v>-3.7325307978234799</v>
      </c>
      <c r="R1088" s="14">
        <f t="shared" ref="R1088:R1151" si="390">DEGREES(ASIN(Q1088/P1088))</f>
        <v>-0.18716610521376401</v>
      </c>
      <c r="S1088" s="27">
        <f t="shared" si="377"/>
        <v>163.32454000000001</v>
      </c>
      <c r="T1088" s="27">
        <f t="shared" si="378"/>
        <v>1.89669666666667</v>
      </c>
      <c r="U1088" s="16">
        <f t="shared" ref="U1088:U1151" si="391">O1088-S1088</f>
        <v>3.8722194884989798</v>
      </c>
      <c r="V1088" s="16">
        <f t="shared" ref="V1088:V1151" si="392">R1088-T1088</f>
        <v>-2.0838627718804301</v>
      </c>
      <c r="W1088" s="56">
        <f t="shared" ref="W1088:W1151" si="393">B1088+$AC$4</f>
        <v>58433.248</v>
      </c>
      <c r="X1088" s="51">
        <f t="shared" ref="X1088:X1151" si="394">W1088+10800</f>
        <v>69233.248000000007</v>
      </c>
      <c r="Y1088" s="51">
        <f t="shared" ref="Y1088:Y1151" si="395">X1088-69000</f>
        <v>233.24800000000701</v>
      </c>
      <c r="Z1088" s="52">
        <f t="shared" ref="Z1088:Z1151" si="396">U1088*60</f>
        <v>232.333169309939</v>
      </c>
      <c r="AA1088" s="52">
        <f t="shared" ref="AA1088:AA1151" si="397">V1088*60</f>
        <v>-125.03176631282599</v>
      </c>
      <c r="AB1088" s="48">
        <f t="shared" ref="AB1088:AB1151" si="398">P1088/100</f>
        <v>11.4261415935619</v>
      </c>
    </row>
    <row r="1089" spans="1:28" x14ac:dyDescent="0.3">
      <c r="A1089" s="10">
        <v>472783</v>
      </c>
      <c r="B1089" s="10">
        <v>3175.558</v>
      </c>
      <c r="C1089" s="10" t="s">
        <v>175</v>
      </c>
      <c r="D1089" s="10" t="s">
        <v>390</v>
      </c>
      <c r="E1089" s="10">
        <v>-5</v>
      </c>
      <c r="F1089" s="12">
        <f t="shared" si="379"/>
        <v>0.5</v>
      </c>
      <c r="H1089" s="13">
        <f t="shared" si="380"/>
        <v>39.439263888888902</v>
      </c>
      <c r="I1089" s="14">
        <f t="shared" si="381"/>
        <v>52.640041666666697</v>
      </c>
      <c r="J1089" s="29">
        <f t="shared" si="382"/>
        <v>0.439263888888902</v>
      </c>
      <c r="K1089" s="25">
        <f t="shared" si="383"/>
        <v>5834756.2035236703</v>
      </c>
      <c r="L1089" s="14">
        <f t="shared" si="384"/>
        <v>529736.05803180696</v>
      </c>
      <c r="M1089" s="14">
        <f t="shared" si="385"/>
        <v>-1105.70976781938</v>
      </c>
      <c r="N1089" s="14">
        <f t="shared" si="386"/>
        <v>259.229917850927</v>
      </c>
      <c r="O1089" s="25">
        <f t="shared" si="387"/>
        <v>167.18529949753699</v>
      </c>
      <c r="P1089" s="14">
        <f t="shared" si="388"/>
        <v>1135.69108518126</v>
      </c>
      <c r="Q1089" s="25">
        <f t="shared" si="389"/>
        <v>-3.7312920981373301</v>
      </c>
      <c r="R1089" s="14">
        <f t="shared" si="390"/>
        <v>-0.18824456470812501</v>
      </c>
      <c r="S1089" s="27">
        <f t="shared" si="377"/>
        <v>163.32454000000001</v>
      </c>
      <c r="T1089" s="27">
        <f t="shared" si="378"/>
        <v>1.89669666666667</v>
      </c>
      <c r="U1089" s="16">
        <f t="shared" si="391"/>
        <v>3.8607594975369799</v>
      </c>
      <c r="V1089" s="16">
        <f t="shared" si="392"/>
        <v>-2.0849412313747999</v>
      </c>
      <c r="W1089" s="56">
        <f t="shared" si="393"/>
        <v>58433.328000000001</v>
      </c>
      <c r="X1089" s="51">
        <f t="shared" si="394"/>
        <v>69233.327999999994</v>
      </c>
      <c r="Y1089" s="51">
        <f t="shared" si="395"/>
        <v>233.32799999999401</v>
      </c>
      <c r="Z1089" s="52">
        <f t="shared" si="396"/>
        <v>231.64556985221901</v>
      </c>
      <c r="AA1089" s="52">
        <f t="shared" si="397"/>
        <v>-125.096473882488</v>
      </c>
      <c r="AB1089" s="48">
        <f t="shared" si="398"/>
        <v>11.3569108518126</v>
      </c>
    </row>
    <row r="1090" spans="1:28" x14ac:dyDescent="0.3">
      <c r="A1090" s="10">
        <v>472795</v>
      </c>
      <c r="B1090" s="10">
        <v>3175.6379999999999</v>
      </c>
      <c r="C1090" s="10" t="s">
        <v>1787</v>
      </c>
      <c r="D1090" s="10" t="s">
        <v>1788</v>
      </c>
      <c r="E1090" s="10">
        <v>-5</v>
      </c>
      <c r="F1090" s="12">
        <f t="shared" si="379"/>
        <v>0.5</v>
      </c>
      <c r="H1090" s="13">
        <f t="shared" si="380"/>
        <v>39.439222222222199</v>
      </c>
      <c r="I1090" s="14">
        <f t="shared" si="381"/>
        <v>52.640088888888897</v>
      </c>
      <c r="J1090" s="29">
        <f t="shared" si="382"/>
        <v>0.43922222222219898</v>
      </c>
      <c r="K1090" s="25">
        <f t="shared" si="383"/>
        <v>5834761.4412491797</v>
      </c>
      <c r="L1090" s="14">
        <f t="shared" si="384"/>
        <v>529733.20539333497</v>
      </c>
      <c r="M1090" s="14">
        <f t="shared" si="385"/>
        <v>-1100.47204231005</v>
      </c>
      <c r="N1090" s="14">
        <f t="shared" si="386"/>
        <v>256.37727937893902</v>
      </c>
      <c r="O1090" s="25">
        <f t="shared" si="387"/>
        <v>167.26550667767501</v>
      </c>
      <c r="P1090" s="14">
        <f t="shared" si="388"/>
        <v>1129.94160260068</v>
      </c>
      <c r="Q1090" s="25">
        <f t="shared" si="389"/>
        <v>-3.73026910325766</v>
      </c>
      <c r="R1090" s="14">
        <f t="shared" si="390"/>
        <v>-0.18915053998937401</v>
      </c>
      <c r="S1090" s="27">
        <f t="shared" si="377"/>
        <v>163.32454000000001</v>
      </c>
      <c r="T1090" s="27">
        <f t="shared" si="378"/>
        <v>1.89669666666667</v>
      </c>
      <c r="U1090" s="16">
        <f t="shared" si="391"/>
        <v>3.9409666776749899</v>
      </c>
      <c r="V1090" s="16">
        <f t="shared" si="392"/>
        <v>-2.0858472066560401</v>
      </c>
      <c r="W1090" s="56">
        <f t="shared" si="393"/>
        <v>58433.408000000003</v>
      </c>
      <c r="X1090" s="51">
        <f t="shared" si="394"/>
        <v>69233.407999999996</v>
      </c>
      <c r="Y1090" s="51">
        <f t="shared" si="395"/>
        <v>233.40799999999601</v>
      </c>
      <c r="Z1090" s="52">
        <f t="shared" si="396"/>
        <v>236.45800066049901</v>
      </c>
      <c r="AA1090" s="52">
        <f t="shared" si="397"/>
        <v>-125.150832399362</v>
      </c>
      <c r="AB1090" s="48">
        <f t="shared" si="398"/>
        <v>11.299416026006799</v>
      </c>
    </row>
    <row r="1091" spans="1:28" x14ac:dyDescent="0.3">
      <c r="A1091" s="10">
        <v>472801</v>
      </c>
      <c r="B1091" s="10">
        <v>3175.6779999999999</v>
      </c>
      <c r="C1091" s="10" t="s">
        <v>1787</v>
      </c>
      <c r="D1091" s="10" t="s">
        <v>1788</v>
      </c>
      <c r="E1091" s="10">
        <v>-5</v>
      </c>
      <c r="F1091" s="12">
        <f t="shared" si="379"/>
        <v>0.5</v>
      </c>
      <c r="H1091" s="13">
        <f t="shared" si="380"/>
        <v>39.439222222222199</v>
      </c>
      <c r="I1091" s="14">
        <f t="shared" si="381"/>
        <v>52.640088888888897</v>
      </c>
      <c r="J1091" s="29">
        <f t="shared" si="382"/>
        <v>0.43922222222219898</v>
      </c>
      <c r="K1091" s="25">
        <f t="shared" si="383"/>
        <v>5834761.4412491797</v>
      </c>
      <c r="L1091" s="14">
        <f t="shared" si="384"/>
        <v>529733.20539333497</v>
      </c>
      <c r="M1091" s="14">
        <f t="shared" si="385"/>
        <v>-1100.47204231005</v>
      </c>
      <c r="N1091" s="14">
        <f t="shared" si="386"/>
        <v>256.37727937893902</v>
      </c>
      <c r="O1091" s="25">
        <f t="shared" si="387"/>
        <v>167.26550667767501</v>
      </c>
      <c r="P1091" s="14">
        <f t="shared" si="388"/>
        <v>1129.94160260068</v>
      </c>
      <c r="Q1091" s="25">
        <f t="shared" si="389"/>
        <v>-3.73026910325766</v>
      </c>
      <c r="R1091" s="14">
        <f t="shared" si="390"/>
        <v>-0.18915053998937401</v>
      </c>
      <c r="S1091" s="27">
        <f t="shared" si="377"/>
        <v>163.32454000000001</v>
      </c>
      <c r="T1091" s="27">
        <f t="shared" si="378"/>
        <v>1.89669666666667</v>
      </c>
      <c r="U1091" s="16">
        <f t="shared" si="391"/>
        <v>3.9409666776749899</v>
      </c>
      <c r="V1091" s="16">
        <f t="shared" si="392"/>
        <v>-2.0858472066560401</v>
      </c>
      <c r="W1091" s="56">
        <f t="shared" si="393"/>
        <v>58433.447999999997</v>
      </c>
      <c r="X1091" s="51">
        <f t="shared" si="394"/>
        <v>69233.448000000004</v>
      </c>
      <c r="Y1091" s="51">
        <f t="shared" si="395"/>
        <v>233.44800000000399</v>
      </c>
      <c r="Z1091" s="52">
        <f t="shared" si="396"/>
        <v>236.45800066049901</v>
      </c>
      <c r="AA1091" s="52">
        <f t="shared" si="397"/>
        <v>-125.150832399362</v>
      </c>
      <c r="AB1091" s="48">
        <f t="shared" si="398"/>
        <v>11.299416026006799</v>
      </c>
    </row>
    <row r="1092" spans="1:28" x14ac:dyDescent="0.3">
      <c r="A1092" s="10">
        <v>472813</v>
      </c>
      <c r="B1092" s="10">
        <v>3175.7579999999998</v>
      </c>
      <c r="C1092" s="10" t="s">
        <v>0</v>
      </c>
      <c r="D1092" s="10" t="s">
        <v>1789</v>
      </c>
      <c r="E1092" s="10">
        <v>-5</v>
      </c>
      <c r="F1092" s="12">
        <f t="shared" si="379"/>
        <v>0.5</v>
      </c>
      <c r="H1092" s="13">
        <f t="shared" si="380"/>
        <v>39.4391777777778</v>
      </c>
      <c r="I1092" s="14">
        <f t="shared" si="381"/>
        <v>52.640155555555602</v>
      </c>
      <c r="J1092" s="29">
        <f t="shared" si="382"/>
        <v>0.43917777777779998</v>
      </c>
      <c r="K1092" s="25">
        <f t="shared" si="383"/>
        <v>5834768.8416184997</v>
      </c>
      <c r="L1092" s="14">
        <f t="shared" si="384"/>
        <v>529730.15153686795</v>
      </c>
      <c r="M1092" s="14">
        <f t="shared" si="385"/>
        <v>-1093.07167298998</v>
      </c>
      <c r="N1092" s="14">
        <f t="shared" si="386"/>
        <v>253.323422911926</v>
      </c>
      <c r="O1092" s="25">
        <f t="shared" si="387"/>
        <v>167.33163991411701</v>
      </c>
      <c r="P1092" s="14">
        <f t="shared" si="388"/>
        <v>1122.04208427711</v>
      </c>
      <c r="Q1092" s="25">
        <f t="shared" si="389"/>
        <v>-3.72887202401466</v>
      </c>
      <c r="R1092" s="14">
        <f t="shared" si="390"/>
        <v>-0.19041088171416701</v>
      </c>
      <c r="S1092" s="27">
        <f t="shared" ref="S1092:S1155" si="399">$AG$12+$AE$12/60</f>
        <v>163.32454000000001</v>
      </c>
      <c r="T1092" s="27">
        <f t="shared" ref="T1092:T1155" si="400">$AG$14+$AE$14/60</f>
        <v>1.89669666666667</v>
      </c>
      <c r="U1092" s="16">
        <f t="shared" si="391"/>
        <v>4.0070999141169903</v>
      </c>
      <c r="V1092" s="16">
        <f t="shared" si="392"/>
        <v>-2.0871075483808399</v>
      </c>
      <c r="W1092" s="56">
        <f t="shared" si="393"/>
        <v>58433.527999999998</v>
      </c>
      <c r="X1092" s="51">
        <f t="shared" si="394"/>
        <v>69233.528000000006</v>
      </c>
      <c r="Y1092" s="51">
        <f t="shared" si="395"/>
        <v>233.52800000000599</v>
      </c>
      <c r="Z1092" s="52">
        <f t="shared" si="396"/>
        <v>240.42599484701901</v>
      </c>
      <c r="AA1092" s="52">
        <f t="shared" si="397"/>
        <v>-125.22645290285</v>
      </c>
      <c r="AB1092" s="48">
        <f t="shared" si="398"/>
        <v>11.2204208427711</v>
      </c>
    </row>
    <row r="1093" spans="1:28" x14ac:dyDescent="0.3">
      <c r="A1093" s="10">
        <v>472825</v>
      </c>
      <c r="B1093" s="10">
        <v>3175.8380000000002</v>
      </c>
      <c r="C1093" s="10" t="s">
        <v>0</v>
      </c>
      <c r="D1093" s="10" t="s">
        <v>1789</v>
      </c>
      <c r="E1093" s="10">
        <v>-5</v>
      </c>
      <c r="F1093" s="12">
        <f t="shared" si="379"/>
        <v>0.5</v>
      </c>
      <c r="H1093" s="13">
        <f t="shared" si="380"/>
        <v>39.4391777777778</v>
      </c>
      <c r="I1093" s="14">
        <f t="shared" si="381"/>
        <v>52.640155555555602</v>
      </c>
      <c r="J1093" s="29">
        <f t="shared" si="382"/>
        <v>0.43917777777779998</v>
      </c>
      <c r="K1093" s="25">
        <f t="shared" si="383"/>
        <v>5834768.8416184997</v>
      </c>
      <c r="L1093" s="14">
        <f t="shared" si="384"/>
        <v>529730.15153686795</v>
      </c>
      <c r="M1093" s="14">
        <f t="shared" si="385"/>
        <v>-1093.07167298998</v>
      </c>
      <c r="N1093" s="14">
        <f t="shared" si="386"/>
        <v>253.323422911926</v>
      </c>
      <c r="O1093" s="25">
        <f t="shared" si="387"/>
        <v>167.33163991411701</v>
      </c>
      <c r="P1093" s="14">
        <f t="shared" si="388"/>
        <v>1122.04208427711</v>
      </c>
      <c r="Q1093" s="25">
        <f t="shared" si="389"/>
        <v>-3.72887202401466</v>
      </c>
      <c r="R1093" s="14">
        <f t="shared" si="390"/>
        <v>-0.19041088171416701</v>
      </c>
      <c r="S1093" s="27">
        <f t="shared" si="399"/>
        <v>163.32454000000001</v>
      </c>
      <c r="T1093" s="27">
        <f t="shared" si="400"/>
        <v>1.89669666666667</v>
      </c>
      <c r="U1093" s="16">
        <f t="shared" si="391"/>
        <v>4.0070999141169903</v>
      </c>
      <c r="V1093" s="16">
        <f t="shared" si="392"/>
        <v>-2.0871075483808399</v>
      </c>
      <c r="W1093" s="56">
        <f t="shared" si="393"/>
        <v>58433.608</v>
      </c>
      <c r="X1093" s="51">
        <f t="shared" si="394"/>
        <v>69233.607999999993</v>
      </c>
      <c r="Y1093" s="51">
        <f t="shared" si="395"/>
        <v>233.60799999999301</v>
      </c>
      <c r="Z1093" s="52">
        <f t="shared" si="396"/>
        <v>240.42599484701901</v>
      </c>
      <c r="AA1093" s="52">
        <f t="shared" si="397"/>
        <v>-125.22645290285</v>
      </c>
      <c r="AB1093" s="48">
        <f t="shared" si="398"/>
        <v>11.2204208427711</v>
      </c>
    </row>
    <row r="1094" spans="1:28" x14ac:dyDescent="0.3">
      <c r="A1094" s="10">
        <v>472843</v>
      </c>
      <c r="B1094" s="10">
        <v>3175.9580000000001</v>
      </c>
      <c r="C1094" s="10" t="s">
        <v>1790</v>
      </c>
      <c r="D1094" s="10" t="s">
        <v>1791</v>
      </c>
      <c r="E1094" s="10">
        <v>-4</v>
      </c>
      <c r="F1094" s="12">
        <f t="shared" si="379"/>
        <v>1.5</v>
      </c>
      <c r="H1094" s="13">
        <f t="shared" si="380"/>
        <v>39.439116666666699</v>
      </c>
      <c r="I1094" s="14">
        <f t="shared" si="381"/>
        <v>52.640280555555599</v>
      </c>
      <c r="J1094" s="29">
        <f t="shared" si="382"/>
        <v>0.43911666666669902</v>
      </c>
      <c r="K1094" s="25">
        <f t="shared" si="383"/>
        <v>5834782.7264800398</v>
      </c>
      <c r="L1094" s="14">
        <f t="shared" si="384"/>
        <v>529725.929902434</v>
      </c>
      <c r="M1094" s="14">
        <f t="shared" si="385"/>
        <v>-1079.18681144993</v>
      </c>
      <c r="N1094" s="14">
        <f t="shared" si="386"/>
        <v>249.10178847797201</v>
      </c>
      <c r="O1094" s="25">
        <f t="shared" si="387"/>
        <v>167.38222544151901</v>
      </c>
      <c r="P1094" s="14">
        <f t="shared" si="388"/>
        <v>1107.56303433727</v>
      </c>
      <c r="Q1094" s="25">
        <f t="shared" si="389"/>
        <v>-2.7263367600688602</v>
      </c>
      <c r="R1094" s="14">
        <f t="shared" si="390"/>
        <v>-0.14103734306059301</v>
      </c>
      <c r="S1094" s="27">
        <f t="shared" si="399"/>
        <v>163.32454000000001</v>
      </c>
      <c r="T1094" s="27">
        <f t="shared" si="400"/>
        <v>1.89669666666667</v>
      </c>
      <c r="U1094" s="16">
        <f t="shared" si="391"/>
        <v>4.0576854415190002</v>
      </c>
      <c r="V1094" s="16">
        <f t="shared" si="392"/>
        <v>-2.0377340097272598</v>
      </c>
      <c r="W1094" s="56">
        <f t="shared" si="393"/>
        <v>58433.728000000003</v>
      </c>
      <c r="X1094" s="51">
        <f t="shared" si="394"/>
        <v>69233.728000000003</v>
      </c>
      <c r="Y1094" s="51">
        <f t="shared" si="395"/>
        <v>233.72800000000299</v>
      </c>
      <c r="Z1094" s="52">
        <f t="shared" si="396"/>
        <v>243.46112649113999</v>
      </c>
      <c r="AA1094" s="52">
        <f t="shared" si="397"/>
        <v>-122.264040583636</v>
      </c>
      <c r="AB1094" s="48">
        <f t="shared" si="398"/>
        <v>11.075630343372699</v>
      </c>
    </row>
    <row r="1095" spans="1:28" x14ac:dyDescent="0.3">
      <c r="A1095" s="10">
        <v>472855</v>
      </c>
      <c r="B1095" s="10">
        <v>3176.038</v>
      </c>
      <c r="C1095" s="10" t="s">
        <v>1792</v>
      </c>
      <c r="D1095" s="10" t="s">
        <v>1793</v>
      </c>
      <c r="E1095" s="10">
        <v>-4</v>
      </c>
      <c r="F1095" s="12">
        <f t="shared" si="379"/>
        <v>1.5</v>
      </c>
      <c r="H1095" s="13">
        <f t="shared" si="380"/>
        <v>39.439069444444399</v>
      </c>
      <c r="I1095" s="14">
        <f t="shared" si="381"/>
        <v>52.640324999999997</v>
      </c>
      <c r="J1095" s="29">
        <f t="shared" si="382"/>
        <v>0.43906944444439899</v>
      </c>
      <c r="K1095" s="25">
        <f t="shared" si="383"/>
        <v>5834787.6528082704</v>
      </c>
      <c r="L1095" s="14">
        <f t="shared" si="384"/>
        <v>529722.70309272106</v>
      </c>
      <c r="M1095" s="14">
        <f t="shared" si="385"/>
        <v>-1074.2604832192801</v>
      </c>
      <c r="N1095" s="14">
        <f t="shared" si="386"/>
        <v>245.87497876502999</v>
      </c>
      <c r="O1095" s="25">
        <f t="shared" si="387"/>
        <v>167.48808677558</v>
      </c>
      <c r="P1095" s="14">
        <f t="shared" si="388"/>
        <v>1102.0390605551299</v>
      </c>
      <c r="Q1095" s="25">
        <f t="shared" si="389"/>
        <v>-2.7253781970733399</v>
      </c>
      <c r="R1095" s="14">
        <f t="shared" si="390"/>
        <v>-0.14169445805285699</v>
      </c>
      <c r="S1095" s="27">
        <f t="shared" si="399"/>
        <v>163.32454000000001</v>
      </c>
      <c r="T1095" s="27">
        <f t="shared" si="400"/>
        <v>1.89669666666667</v>
      </c>
      <c r="U1095" s="16">
        <f t="shared" si="391"/>
        <v>4.1635467755799898</v>
      </c>
      <c r="V1095" s="16">
        <f t="shared" si="392"/>
        <v>-2.0383911247195301</v>
      </c>
      <c r="W1095" s="56">
        <f t="shared" si="393"/>
        <v>58433.807999999997</v>
      </c>
      <c r="X1095" s="51">
        <f t="shared" si="394"/>
        <v>69233.808000000005</v>
      </c>
      <c r="Y1095" s="51">
        <f t="shared" si="395"/>
        <v>233.80800000000499</v>
      </c>
      <c r="Z1095" s="52">
        <f t="shared" si="396"/>
        <v>249.81280653479899</v>
      </c>
      <c r="AA1095" s="52">
        <f t="shared" si="397"/>
        <v>-122.303467483172</v>
      </c>
      <c r="AB1095" s="48">
        <f t="shared" si="398"/>
        <v>11.020390605551301</v>
      </c>
    </row>
    <row r="1096" spans="1:28" x14ac:dyDescent="0.3">
      <c r="A1096" s="10">
        <v>472867</v>
      </c>
      <c r="B1096" s="10">
        <v>3176.1179999999999</v>
      </c>
      <c r="C1096" s="10" t="s">
        <v>1794</v>
      </c>
      <c r="D1096" s="10" t="s">
        <v>1795</v>
      </c>
      <c r="E1096" s="10">
        <v>-6</v>
      </c>
      <c r="F1096" s="12">
        <f t="shared" si="379"/>
        <v>-0.5</v>
      </c>
      <c r="H1096" s="13">
        <f t="shared" si="380"/>
        <v>39.439052777777803</v>
      </c>
      <c r="I1096" s="14">
        <f t="shared" si="381"/>
        <v>52.6403888888889</v>
      </c>
      <c r="J1096" s="29">
        <f t="shared" si="382"/>
        <v>0.43905277777780299</v>
      </c>
      <c r="K1096" s="25">
        <f t="shared" si="383"/>
        <v>5834794.7555247899</v>
      </c>
      <c r="L1096" s="14">
        <f t="shared" si="384"/>
        <v>529721.53154843196</v>
      </c>
      <c r="M1096" s="14">
        <f t="shared" si="385"/>
        <v>-1067.15776669979</v>
      </c>
      <c r="N1096" s="14">
        <f t="shared" si="386"/>
        <v>244.70343447593001</v>
      </c>
      <c r="O1096" s="25">
        <f t="shared" si="387"/>
        <v>167.46492116566699</v>
      </c>
      <c r="P1096" s="14">
        <f t="shared" si="388"/>
        <v>1094.8540861101101</v>
      </c>
      <c r="Q1096" s="25">
        <f t="shared" si="389"/>
        <v>-4.72413857495253</v>
      </c>
      <c r="R1096" s="14">
        <f t="shared" si="390"/>
        <v>-0.247223849752334</v>
      </c>
      <c r="S1096" s="27">
        <f t="shared" si="399"/>
        <v>163.32454000000001</v>
      </c>
      <c r="T1096" s="27">
        <f t="shared" si="400"/>
        <v>1.89669666666667</v>
      </c>
      <c r="U1096" s="16">
        <f t="shared" si="391"/>
        <v>4.1403811656669802</v>
      </c>
      <c r="V1096" s="16">
        <f t="shared" si="392"/>
        <v>-2.1439205164190001</v>
      </c>
      <c r="W1096" s="56">
        <f t="shared" si="393"/>
        <v>58433.887999999999</v>
      </c>
      <c r="X1096" s="51">
        <f t="shared" si="394"/>
        <v>69233.888000000006</v>
      </c>
      <c r="Y1096" s="51">
        <f t="shared" si="395"/>
        <v>233.888000000006</v>
      </c>
      <c r="Z1096" s="52">
        <f t="shared" si="396"/>
        <v>248.42286994001901</v>
      </c>
      <c r="AA1096" s="52">
        <f t="shared" si="397"/>
        <v>-128.63523098514</v>
      </c>
      <c r="AB1096" s="48">
        <f t="shared" si="398"/>
        <v>10.948540861101099</v>
      </c>
    </row>
    <row r="1097" spans="1:28" x14ac:dyDescent="0.3">
      <c r="A1097" s="10">
        <v>472879</v>
      </c>
      <c r="B1097" s="10">
        <v>3176.1979999999999</v>
      </c>
      <c r="C1097" s="10" t="s">
        <v>1794</v>
      </c>
      <c r="D1097" s="10" t="s">
        <v>1795</v>
      </c>
      <c r="E1097" s="10">
        <v>-5</v>
      </c>
      <c r="F1097" s="12">
        <f t="shared" si="379"/>
        <v>0.5</v>
      </c>
      <c r="H1097" s="13">
        <f t="shared" si="380"/>
        <v>39.439052777777803</v>
      </c>
      <c r="I1097" s="14">
        <f t="shared" si="381"/>
        <v>52.6403888888889</v>
      </c>
      <c r="J1097" s="29">
        <f t="shared" si="382"/>
        <v>0.43905277777780299</v>
      </c>
      <c r="K1097" s="25">
        <f t="shared" si="383"/>
        <v>5834794.7555247899</v>
      </c>
      <c r="L1097" s="14">
        <f t="shared" si="384"/>
        <v>529721.53154843196</v>
      </c>
      <c r="M1097" s="14">
        <f t="shared" si="385"/>
        <v>-1067.15776669979</v>
      </c>
      <c r="N1097" s="14">
        <f t="shared" si="386"/>
        <v>244.70343447593001</v>
      </c>
      <c r="O1097" s="25">
        <f t="shared" si="387"/>
        <v>167.46492116566699</v>
      </c>
      <c r="P1097" s="14">
        <f t="shared" si="388"/>
        <v>1094.8540861101101</v>
      </c>
      <c r="Q1097" s="25">
        <f t="shared" si="389"/>
        <v>-3.72413857495253</v>
      </c>
      <c r="R1097" s="14">
        <f t="shared" si="390"/>
        <v>-0.19489157216849201</v>
      </c>
      <c r="S1097" s="27">
        <f t="shared" si="399"/>
        <v>163.32454000000001</v>
      </c>
      <c r="T1097" s="27">
        <f t="shared" si="400"/>
        <v>1.89669666666667</v>
      </c>
      <c r="U1097" s="16">
        <f t="shared" si="391"/>
        <v>4.1403811656669802</v>
      </c>
      <c r="V1097" s="16">
        <f t="shared" si="392"/>
        <v>-2.0915882388351599</v>
      </c>
      <c r="W1097" s="56">
        <f t="shared" si="393"/>
        <v>58433.968000000001</v>
      </c>
      <c r="X1097" s="51">
        <f t="shared" si="394"/>
        <v>69233.967999999993</v>
      </c>
      <c r="Y1097" s="51">
        <f t="shared" si="395"/>
        <v>233.967999999993</v>
      </c>
      <c r="Z1097" s="52">
        <f t="shared" si="396"/>
        <v>248.42286994001901</v>
      </c>
      <c r="AA1097" s="52">
        <f t="shared" si="397"/>
        <v>-125.49529433011</v>
      </c>
      <c r="AB1097" s="48">
        <f t="shared" si="398"/>
        <v>10.948540861101099</v>
      </c>
    </row>
    <row r="1098" spans="1:28" x14ac:dyDescent="0.3">
      <c r="A1098" s="10">
        <v>472891</v>
      </c>
      <c r="B1098" s="10">
        <v>3176.2779999999998</v>
      </c>
      <c r="C1098" s="10" t="s">
        <v>1796</v>
      </c>
      <c r="D1098" s="10" t="s">
        <v>1797</v>
      </c>
      <c r="E1098" s="10">
        <v>-5</v>
      </c>
      <c r="F1098" s="12">
        <f t="shared" si="379"/>
        <v>0.5</v>
      </c>
      <c r="H1098" s="13">
        <f t="shared" si="380"/>
        <v>39.439005555555603</v>
      </c>
      <c r="I1098" s="14">
        <f t="shared" si="381"/>
        <v>52.640450000000001</v>
      </c>
      <c r="J1098" s="29">
        <f t="shared" si="382"/>
        <v>0.439005555555603</v>
      </c>
      <c r="K1098" s="25">
        <f t="shared" si="383"/>
        <v>5834801.5365313096</v>
      </c>
      <c r="L1098" s="14">
        <f t="shared" si="384"/>
        <v>529718.29345546302</v>
      </c>
      <c r="M1098" s="14">
        <f t="shared" si="385"/>
        <v>-1060.3767601801001</v>
      </c>
      <c r="N1098" s="14">
        <f t="shared" si="386"/>
        <v>241.465341506991</v>
      </c>
      <c r="O1098" s="25">
        <f t="shared" si="387"/>
        <v>167.55135585852599</v>
      </c>
      <c r="P1098" s="14">
        <f t="shared" si="388"/>
        <v>1087.52213066178</v>
      </c>
      <c r="Q1098" s="25">
        <f t="shared" si="389"/>
        <v>-3.7228819531738502</v>
      </c>
      <c r="R1098" s="14">
        <f t="shared" si="390"/>
        <v>-0.196139309852781</v>
      </c>
      <c r="S1098" s="27">
        <f t="shared" si="399"/>
        <v>163.32454000000001</v>
      </c>
      <c r="T1098" s="27">
        <f t="shared" si="400"/>
        <v>1.89669666666667</v>
      </c>
      <c r="U1098" s="16">
        <f t="shared" si="391"/>
        <v>4.2268158585259803</v>
      </c>
      <c r="V1098" s="16">
        <f t="shared" si="392"/>
        <v>-2.0928359765194502</v>
      </c>
      <c r="W1098" s="56">
        <f t="shared" si="393"/>
        <v>58434.048000000003</v>
      </c>
      <c r="X1098" s="51">
        <f t="shared" si="394"/>
        <v>69234.047999999995</v>
      </c>
      <c r="Y1098" s="51">
        <f t="shared" si="395"/>
        <v>234.047999999995</v>
      </c>
      <c r="Z1098" s="52">
        <f t="shared" si="396"/>
        <v>253.60895151155901</v>
      </c>
      <c r="AA1098" s="52">
        <f t="shared" si="397"/>
        <v>-125.570158591167</v>
      </c>
      <c r="AB1098" s="48">
        <f t="shared" si="398"/>
        <v>10.875221306617799</v>
      </c>
    </row>
    <row r="1099" spans="1:28" x14ac:dyDescent="0.3">
      <c r="A1099" s="10">
        <v>472897</v>
      </c>
      <c r="B1099" s="10">
        <v>3176.3180000000002</v>
      </c>
      <c r="C1099" s="10" t="s">
        <v>1796</v>
      </c>
      <c r="D1099" s="10" t="s">
        <v>1797</v>
      </c>
      <c r="E1099" s="10">
        <v>-5</v>
      </c>
      <c r="F1099" s="12">
        <f t="shared" si="379"/>
        <v>0.5</v>
      </c>
      <c r="H1099" s="13">
        <f t="shared" si="380"/>
        <v>39.439005555555603</v>
      </c>
      <c r="I1099" s="14">
        <f t="shared" si="381"/>
        <v>52.640450000000001</v>
      </c>
      <c r="J1099" s="29">
        <f t="shared" si="382"/>
        <v>0.439005555555603</v>
      </c>
      <c r="K1099" s="25">
        <f t="shared" si="383"/>
        <v>5834801.5365313096</v>
      </c>
      <c r="L1099" s="14">
        <f t="shared" si="384"/>
        <v>529718.29345546302</v>
      </c>
      <c r="M1099" s="14">
        <f t="shared" si="385"/>
        <v>-1060.3767601801001</v>
      </c>
      <c r="N1099" s="14">
        <f t="shared" si="386"/>
        <v>241.465341506991</v>
      </c>
      <c r="O1099" s="25">
        <f t="shared" si="387"/>
        <v>167.55135585852599</v>
      </c>
      <c r="P1099" s="14">
        <f t="shared" si="388"/>
        <v>1087.52213066178</v>
      </c>
      <c r="Q1099" s="25">
        <f t="shared" si="389"/>
        <v>-3.7228819531738502</v>
      </c>
      <c r="R1099" s="14">
        <f t="shared" si="390"/>
        <v>-0.196139309852781</v>
      </c>
      <c r="S1099" s="27">
        <f t="shared" si="399"/>
        <v>163.32454000000001</v>
      </c>
      <c r="T1099" s="27">
        <f t="shared" si="400"/>
        <v>1.89669666666667</v>
      </c>
      <c r="U1099" s="16">
        <f t="shared" si="391"/>
        <v>4.2268158585259803</v>
      </c>
      <c r="V1099" s="16">
        <f t="shared" si="392"/>
        <v>-2.0928359765194502</v>
      </c>
      <c r="W1099" s="56">
        <f t="shared" si="393"/>
        <v>58434.088000000003</v>
      </c>
      <c r="X1099" s="51">
        <f t="shared" si="394"/>
        <v>69234.088000000003</v>
      </c>
      <c r="Y1099" s="51">
        <f t="shared" si="395"/>
        <v>234.08800000000301</v>
      </c>
      <c r="Z1099" s="52">
        <f t="shared" si="396"/>
        <v>253.60895151155901</v>
      </c>
      <c r="AA1099" s="52">
        <f t="shared" si="397"/>
        <v>-125.570158591167</v>
      </c>
      <c r="AB1099" s="48">
        <f t="shared" si="398"/>
        <v>10.875221306617799</v>
      </c>
    </row>
    <row r="1100" spans="1:28" x14ac:dyDescent="0.3">
      <c r="A1100" s="10">
        <v>472909</v>
      </c>
      <c r="B1100" s="10">
        <v>3176.3980000000001</v>
      </c>
      <c r="C1100" s="10" t="s">
        <v>1798</v>
      </c>
      <c r="D1100" s="10" t="s">
        <v>1799</v>
      </c>
      <c r="E1100" s="10">
        <v>-5</v>
      </c>
      <c r="F1100" s="12">
        <f t="shared" si="379"/>
        <v>0.5</v>
      </c>
      <c r="H1100" s="13">
        <f t="shared" si="380"/>
        <v>39.438966666666701</v>
      </c>
      <c r="I1100" s="14">
        <f t="shared" si="381"/>
        <v>52.640513888888897</v>
      </c>
      <c r="J1100" s="29">
        <f t="shared" si="382"/>
        <v>0.43896666666670098</v>
      </c>
      <c r="K1100" s="25">
        <f t="shared" si="383"/>
        <v>5834808.6300878804</v>
      </c>
      <c r="L1100" s="14">
        <f t="shared" si="384"/>
        <v>529715.61760669702</v>
      </c>
      <c r="M1100" s="14">
        <f t="shared" si="385"/>
        <v>-1053.28320360928</v>
      </c>
      <c r="N1100" s="14">
        <f t="shared" si="386"/>
        <v>238.78949274099401</v>
      </c>
      <c r="O1100" s="25">
        <f t="shared" si="387"/>
        <v>167.60621368061399</v>
      </c>
      <c r="P1100" s="14">
        <f t="shared" si="388"/>
        <v>1080.0120040300201</v>
      </c>
      <c r="Q1100" s="25">
        <f t="shared" si="389"/>
        <v>-3.7216035485071401</v>
      </c>
      <c r="R1100" s="14">
        <f t="shared" si="390"/>
        <v>-0.19743539659676701</v>
      </c>
      <c r="S1100" s="27">
        <f t="shared" si="399"/>
        <v>163.32454000000001</v>
      </c>
      <c r="T1100" s="27">
        <f t="shared" si="400"/>
        <v>1.89669666666667</v>
      </c>
      <c r="U1100" s="16">
        <f t="shared" si="391"/>
        <v>4.2816736806139799</v>
      </c>
      <c r="V1100" s="16">
        <f t="shared" si="392"/>
        <v>-2.0941320632634399</v>
      </c>
      <c r="W1100" s="56">
        <f t="shared" si="393"/>
        <v>58434.167999999998</v>
      </c>
      <c r="X1100" s="51">
        <f t="shared" si="394"/>
        <v>69234.168000000005</v>
      </c>
      <c r="Y1100" s="51">
        <f t="shared" si="395"/>
        <v>234.16800000000501</v>
      </c>
      <c r="Z1100" s="52">
        <f t="shared" si="396"/>
        <v>256.90042083683898</v>
      </c>
      <c r="AA1100" s="52">
        <f t="shared" si="397"/>
        <v>-125.64792379580599</v>
      </c>
      <c r="AB1100" s="48">
        <f t="shared" si="398"/>
        <v>10.8001200403002</v>
      </c>
    </row>
    <row r="1101" spans="1:28" x14ac:dyDescent="0.3">
      <c r="A1101" s="10">
        <v>472921</v>
      </c>
      <c r="B1101" s="10">
        <v>3176.4780000000001</v>
      </c>
      <c r="C1101" s="10" t="s">
        <v>1800</v>
      </c>
      <c r="D1101" s="10" t="s">
        <v>1801</v>
      </c>
      <c r="E1101" s="10">
        <v>-5</v>
      </c>
      <c r="F1101" s="12">
        <f t="shared" si="379"/>
        <v>0.5</v>
      </c>
      <c r="H1101" s="13">
        <f t="shared" si="380"/>
        <v>39.438938888888899</v>
      </c>
      <c r="I1101" s="14">
        <f t="shared" si="381"/>
        <v>52.640563888888899</v>
      </c>
      <c r="J1101" s="29">
        <f t="shared" si="382"/>
        <v>0.43893888888889898</v>
      </c>
      <c r="K1101" s="25">
        <f t="shared" si="383"/>
        <v>5834814.1826632395</v>
      </c>
      <c r="L1101" s="14">
        <f t="shared" si="384"/>
        <v>529713.70333292196</v>
      </c>
      <c r="M1101" s="14">
        <f t="shared" si="385"/>
        <v>-1047.73062825016</v>
      </c>
      <c r="N1101" s="14">
        <f t="shared" si="386"/>
        <v>236.87521896592801</v>
      </c>
      <c r="O1101" s="25">
        <f t="shared" si="387"/>
        <v>167.640309808214</v>
      </c>
      <c r="P1101" s="14">
        <f t="shared" si="388"/>
        <v>1074.1737935425699</v>
      </c>
      <c r="Q1101" s="25">
        <f t="shared" si="389"/>
        <v>-3.7206158648502901</v>
      </c>
      <c r="R1101" s="14">
        <f t="shared" si="390"/>
        <v>-0.198455793449342</v>
      </c>
      <c r="S1101" s="27">
        <f t="shared" si="399"/>
        <v>163.32454000000001</v>
      </c>
      <c r="T1101" s="27">
        <f t="shared" si="400"/>
        <v>1.89669666666667</v>
      </c>
      <c r="U1101" s="16">
        <f t="shared" si="391"/>
        <v>4.3157698082139904</v>
      </c>
      <c r="V1101" s="16">
        <f t="shared" si="392"/>
        <v>-2.0951524601160099</v>
      </c>
      <c r="W1101" s="56">
        <f t="shared" si="393"/>
        <v>58434.248</v>
      </c>
      <c r="X1101" s="51">
        <f t="shared" si="394"/>
        <v>69234.248000000007</v>
      </c>
      <c r="Y1101" s="51">
        <f t="shared" si="395"/>
        <v>234.24800000000701</v>
      </c>
      <c r="Z1101" s="52">
        <f t="shared" si="396"/>
        <v>258.94618849283898</v>
      </c>
      <c r="AA1101" s="52">
        <f t="shared" si="397"/>
        <v>-125.709147606961</v>
      </c>
      <c r="AB1101" s="48">
        <f t="shared" si="398"/>
        <v>10.7417379354257</v>
      </c>
    </row>
    <row r="1102" spans="1:28" x14ac:dyDescent="0.3">
      <c r="A1102" s="10">
        <v>472939</v>
      </c>
      <c r="B1102" s="10">
        <v>3176.598</v>
      </c>
      <c r="C1102" s="10" t="s">
        <v>1802</v>
      </c>
      <c r="D1102" s="10" t="s">
        <v>1803</v>
      </c>
      <c r="E1102" s="10">
        <v>-5</v>
      </c>
      <c r="F1102" s="12">
        <f t="shared" si="379"/>
        <v>0.5</v>
      </c>
      <c r="H1102" s="13">
        <f t="shared" si="380"/>
        <v>39.438899999999997</v>
      </c>
      <c r="I1102" s="14">
        <f t="shared" si="381"/>
        <v>52.640625</v>
      </c>
      <c r="J1102" s="29">
        <f t="shared" si="382"/>
        <v>0.43889999999999701</v>
      </c>
      <c r="K1102" s="25">
        <f t="shared" si="383"/>
        <v>5834820.9671098497</v>
      </c>
      <c r="L1102" s="14">
        <f t="shared" si="384"/>
        <v>529711.02937963197</v>
      </c>
      <c r="M1102" s="14">
        <f t="shared" si="385"/>
        <v>-1040.9461816400201</v>
      </c>
      <c r="N1102" s="14">
        <f t="shared" si="386"/>
        <v>234.20126567594701</v>
      </c>
      <c r="O1102" s="25">
        <f t="shared" si="387"/>
        <v>167.70002555101399</v>
      </c>
      <c r="P1102" s="14">
        <f t="shared" si="388"/>
        <v>1066.9672843696501</v>
      </c>
      <c r="Q1102" s="25">
        <f t="shared" si="389"/>
        <v>-3.7194040804644599</v>
      </c>
      <c r="R1102" s="14">
        <f t="shared" si="390"/>
        <v>-0.199731135946115</v>
      </c>
      <c r="S1102" s="27">
        <f t="shared" si="399"/>
        <v>163.32454000000001</v>
      </c>
      <c r="T1102" s="27">
        <f t="shared" si="400"/>
        <v>1.89669666666667</v>
      </c>
      <c r="U1102" s="16">
        <f t="shared" si="391"/>
        <v>4.3754855510139796</v>
      </c>
      <c r="V1102" s="16">
        <f t="shared" si="392"/>
        <v>-2.0964278026127801</v>
      </c>
      <c r="W1102" s="56">
        <f t="shared" si="393"/>
        <v>58434.368000000002</v>
      </c>
      <c r="X1102" s="51">
        <f t="shared" si="394"/>
        <v>69234.368000000002</v>
      </c>
      <c r="Y1102" s="51">
        <f t="shared" si="395"/>
        <v>234.36800000000201</v>
      </c>
      <c r="Z1102" s="52">
        <f t="shared" si="396"/>
        <v>262.529133060839</v>
      </c>
      <c r="AA1102" s="52">
        <f t="shared" si="397"/>
        <v>-125.785668156767</v>
      </c>
      <c r="AB1102" s="48">
        <f t="shared" si="398"/>
        <v>10.6696728436965</v>
      </c>
    </row>
    <row r="1103" spans="1:28" x14ac:dyDescent="0.3">
      <c r="A1103" s="10">
        <v>472951</v>
      </c>
      <c r="B1103" s="10">
        <v>3176.6779999999999</v>
      </c>
      <c r="C1103" s="10" t="s">
        <v>1804</v>
      </c>
      <c r="D1103" s="10" t="s">
        <v>1805</v>
      </c>
      <c r="E1103" s="10">
        <v>-5</v>
      </c>
      <c r="F1103" s="12">
        <f t="shared" si="379"/>
        <v>0.5</v>
      </c>
      <c r="H1103" s="13">
        <f t="shared" si="380"/>
        <v>39.4388583333333</v>
      </c>
      <c r="I1103" s="14">
        <f t="shared" si="381"/>
        <v>52.640688888888903</v>
      </c>
      <c r="J1103" s="29">
        <f t="shared" si="382"/>
        <v>0.43885833333329999</v>
      </c>
      <c r="K1103" s="25">
        <f t="shared" si="383"/>
        <v>5834828.0595257096</v>
      </c>
      <c r="L1103" s="14">
        <f t="shared" si="384"/>
        <v>529708.16551318101</v>
      </c>
      <c r="M1103" s="14">
        <f t="shared" si="385"/>
        <v>-1033.8537657801</v>
      </c>
      <c r="N1103" s="14">
        <f t="shared" si="386"/>
        <v>231.33739922498299</v>
      </c>
      <c r="O1103" s="25">
        <f t="shared" si="387"/>
        <v>167.766937411393</v>
      </c>
      <c r="P1103" s="14">
        <f t="shared" si="388"/>
        <v>1059.4199362376901</v>
      </c>
      <c r="Q1103" s="25">
        <f t="shared" si="389"/>
        <v>-3.7181437279500398</v>
      </c>
      <c r="R1103" s="14">
        <f t="shared" si="390"/>
        <v>-0.20108587094172301</v>
      </c>
      <c r="S1103" s="27">
        <f t="shared" si="399"/>
        <v>163.32454000000001</v>
      </c>
      <c r="T1103" s="27">
        <f t="shared" si="400"/>
        <v>1.89669666666667</v>
      </c>
      <c r="U1103" s="16">
        <f t="shared" si="391"/>
        <v>4.4423974113929896</v>
      </c>
      <c r="V1103" s="16">
        <f t="shared" si="392"/>
        <v>-2.0977825376083898</v>
      </c>
      <c r="W1103" s="56">
        <f t="shared" si="393"/>
        <v>58434.447999999997</v>
      </c>
      <c r="X1103" s="51">
        <f t="shared" si="394"/>
        <v>69234.448000000004</v>
      </c>
      <c r="Y1103" s="51">
        <f t="shared" si="395"/>
        <v>234.44800000000399</v>
      </c>
      <c r="Z1103" s="52">
        <f t="shared" si="396"/>
        <v>266.54384468357898</v>
      </c>
      <c r="AA1103" s="52">
        <f t="shared" si="397"/>
        <v>-125.866952256503</v>
      </c>
      <c r="AB1103" s="48">
        <f t="shared" si="398"/>
        <v>10.5941993623769</v>
      </c>
    </row>
    <row r="1104" spans="1:28" x14ac:dyDescent="0.3">
      <c r="A1104" s="10">
        <v>472963</v>
      </c>
      <c r="B1104" s="10">
        <v>3176.7579999999998</v>
      </c>
      <c r="C1104" s="10" t="s">
        <v>224</v>
      </c>
      <c r="D1104" s="10" t="s">
        <v>1806</v>
      </c>
      <c r="E1104" s="10">
        <v>-5</v>
      </c>
      <c r="F1104" s="12">
        <f t="shared" si="379"/>
        <v>0.5</v>
      </c>
      <c r="H1104" s="13">
        <f t="shared" si="380"/>
        <v>39.438836111111101</v>
      </c>
      <c r="I1104" s="14">
        <f t="shared" si="381"/>
        <v>52.640752777777799</v>
      </c>
      <c r="J1104" s="29">
        <f t="shared" si="382"/>
        <v>0.43883611111110099</v>
      </c>
      <c r="K1104" s="25">
        <f t="shared" si="383"/>
        <v>5834835.1599564999</v>
      </c>
      <c r="L1104" s="14">
        <f t="shared" si="384"/>
        <v>529706.61792242294</v>
      </c>
      <c r="M1104" s="14">
        <f t="shared" si="385"/>
        <v>-1026.7533349897701</v>
      </c>
      <c r="N1104" s="14">
        <f t="shared" si="386"/>
        <v>229.789808466914</v>
      </c>
      <c r="O1104" s="25">
        <f t="shared" si="387"/>
        <v>167.76474705762499</v>
      </c>
      <c r="P1104" s="14">
        <f t="shared" si="388"/>
        <v>1052.15291996357</v>
      </c>
      <c r="Q1104" s="25">
        <f t="shared" si="389"/>
        <v>-3.716938643762</v>
      </c>
      <c r="R1104" s="14">
        <f t="shared" si="390"/>
        <v>-0.20240911365995101</v>
      </c>
      <c r="S1104" s="27">
        <f t="shared" si="399"/>
        <v>163.32454000000001</v>
      </c>
      <c r="T1104" s="27">
        <f t="shared" si="400"/>
        <v>1.89669666666667</v>
      </c>
      <c r="U1104" s="16">
        <f t="shared" si="391"/>
        <v>4.4402070576249697</v>
      </c>
      <c r="V1104" s="16">
        <f t="shared" si="392"/>
        <v>-2.09910578032662</v>
      </c>
      <c r="W1104" s="56">
        <f t="shared" si="393"/>
        <v>58434.527999999998</v>
      </c>
      <c r="X1104" s="51">
        <f t="shared" si="394"/>
        <v>69234.528000000006</v>
      </c>
      <c r="Y1104" s="51">
        <f t="shared" si="395"/>
        <v>234.52800000000599</v>
      </c>
      <c r="Z1104" s="52">
        <f t="shared" si="396"/>
        <v>266.41242345749799</v>
      </c>
      <c r="AA1104" s="52">
        <f t="shared" si="397"/>
        <v>-125.946346819597</v>
      </c>
      <c r="AB1104" s="48">
        <f t="shared" si="398"/>
        <v>10.521529199635699</v>
      </c>
    </row>
    <row r="1105" spans="1:28" x14ac:dyDescent="0.3">
      <c r="A1105" s="10">
        <v>472975</v>
      </c>
      <c r="B1105" s="10">
        <v>3176.8380000000002</v>
      </c>
      <c r="C1105" s="10" t="s">
        <v>391</v>
      </c>
      <c r="D1105" s="10" t="s">
        <v>1807</v>
      </c>
      <c r="E1105" s="10">
        <v>-5</v>
      </c>
      <c r="F1105" s="12">
        <f t="shared" si="379"/>
        <v>0.5</v>
      </c>
      <c r="H1105" s="13">
        <f t="shared" si="380"/>
        <v>39.438791666666702</v>
      </c>
      <c r="I1105" s="14">
        <f t="shared" si="381"/>
        <v>52.640797222222197</v>
      </c>
      <c r="J1105" s="29">
        <f t="shared" si="382"/>
        <v>0.438791666666702</v>
      </c>
      <c r="K1105" s="25">
        <f t="shared" si="383"/>
        <v>5834840.0874423403</v>
      </c>
      <c r="L1105" s="14">
        <f t="shared" si="384"/>
        <v>529703.57920419704</v>
      </c>
      <c r="M1105" s="14">
        <f t="shared" si="385"/>
        <v>-1021.82584914937</v>
      </c>
      <c r="N1105" s="14">
        <f t="shared" si="386"/>
        <v>226.751090241014</v>
      </c>
      <c r="O1105" s="25">
        <f t="shared" si="387"/>
        <v>167.868162651907</v>
      </c>
      <c r="P1105" s="14">
        <f t="shared" si="388"/>
        <v>1046.68243651803</v>
      </c>
      <c r="Q1105" s="25">
        <f t="shared" si="389"/>
        <v>-3.71603695010015</v>
      </c>
      <c r="R1105" s="14">
        <f t="shared" si="390"/>
        <v>-0.20341764952930699</v>
      </c>
      <c r="S1105" s="27">
        <f t="shared" si="399"/>
        <v>163.32454000000001</v>
      </c>
      <c r="T1105" s="27">
        <f t="shared" si="400"/>
        <v>1.89669666666667</v>
      </c>
      <c r="U1105" s="16">
        <f t="shared" si="391"/>
        <v>4.5436226519069898</v>
      </c>
      <c r="V1105" s="16">
        <f t="shared" si="392"/>
        <v>-2.1001143161959801</v>
      </c>
      <c r="W1105" s="56">
        <f t="shared" si="393"/>
        <v>58434.608</v>
      </c>
      <c r="X1105" s="51">
        <f t="shared" si="394"/>
        <v>69234.607999999993</v>
      </c>
      <c r="Y1105" s="51">
        <f t="shared" si="395"/>
        <v>234.60799999999301</v>
      </c>
      <c r="Z1105" s="52">
        <f t="shared" si="396"/>
        <v>272.617359114419</v>
      </c>
      <c r="AA1105" s="52">
        <f t="shared" si="397"/>
        <v>-126.006858971759</v>
      </c>
      <c r="AB1105" s="48">
        <f t="shared" si="398"/>
        <v>10.466824365180299</v>
      </c>
    </row>
    <row r="1106" spans="1:28" x14ac:dyDescent="0.3">
      <c r="A1106" s="10">
        <v>472987</v>
      </c>
      <c r="B1106" s="10">
        <v>3176.9180000000001</v>
      </c>
      <c r="C1106" s="10" t="s">
        <v>117</v>
      </c>
      <c r="D1106" s="10" t="s">
        <v>1808</v>
      </c>
      <c r="E1106" s="10">
        <v>-5</v>
      </c>
      <c r="F1106" s="12">
        <f t="shared" si="379"/>
        <v>0.5</v>
      </c>
      <c r="H1106" s="13">
        <f t="shared" si="380"/>
        <v>39.438775</v>
      </c>
      <c r="I1106" s="14">
        <f t="shared" si="381"/>
        <v>52.640858333333298</v>
      </c>
      <c r="J1106" s="29">
        <f t="shared" si="382"/>
        <v>0.43877500000000003</v>
      </c>
      <c r="K1106" s="25">
        <f t="shared" si="383"/>
        <v>5834846.8810512898</v>
      </c>
      <c r="L1106" s="14">
        <f t="shared" si="384"/>
        <v>529702.40958076704</v>
      </c>
      <c r="M1106" s="14">
        <f t="shared" si="385"/>
        <v>-1015.03224019985</v>
      </c>
      <c r="N1106" s="14">
        <f t="shared" si="386"/>
        <v>225.58146681100999</v>
      </c>
      <c r="O1106" s="25">
        <f t="shared" si="387"/>
        <v>167.84998388916401</v>
      </c>
      <c r="P1106" s="14">
        <f t="shared" si="388"/>
        <v>1039.79682958438</v>
      </c>
      <c r="Q1106" s="25">
        <f t="shared" si="389"/>
        <v>-3.7149086838671601</v>
      </c>
      <c r="R1106" s="14">
        <f t="shared" si="390"/>
        <v>-0.20470252997666</v>
      </c>
      <c r="S1106" s="27">
        <f t="shared" si="399"/>
        <v>163.32454000000001</v>
      </c>
      <c r="T1106" s="27">
        <f t="shared" si="400"/>
        <v>1.89669666666667</v>
      </c>
      <c r="U1106" s="16">
        <f t="shared" si="391"/>
        <v>4.5254438891639897</v>
      </c>
      <c r="V1106" s="16">
        <f t="shared" si="392"/>
        <v>-2.1013991966433299</v>
      </c>
      <c r="W1106" s="56">
        <f t="shared" si="393"/>
        <v>58434.688000000002</v>
      </c>
      <c r="X1106" s="51">
        <f t="shared" si="394"/>
        <v>69234.687999999995</v>
      </c>
      <c r="Y1106" s="51">
        <f t="shared" si="395"/>
        <v>234.68799999999499</v>
      </c>
      <c r="Z1106" s="52">
        <f t="shared" si="396"/>
        <v>271.52663334983902</v>
      </c>
      <c r="AA1106" s="52">
        <f t="shared" si="397"/>
        <v>-126.0839517986</v>
      </c>
      <c r="AB1106" s="48">
        <f t="shared" si="398"/>
        <v>10.3979682958438</v>
      </c>
    </row>
    <row r="1107" spans="1:28" x14ac:dyDescent="0.3">
      <c r="A1107" s="10">
        <v>472993</v>
      </c>
      <c r="B1107" s="10">
        <v>3176.9580000000001</v>
      </c>
      <c r="C1107" s="10" t="s">
        <v>117</v>
      </c>
      <c r="D1107" s="10" t="s">
        <v>1808</v>
      </c>
      <c r="E1107" s="10">
        <v>-5</v>
      </c>
      <c r="F1107" s="12">
        <f t="shared" si="379"/>
        <v>0.5</v>
      </c>
      <c r="H1107" s="13">
        <f t="shared" si="380"/>
        <v>39.438775</v>
      </c>
      <c r="I1107" s="14">
        <f t="shared" si="381"/>
        <v>52.640858333333298</v>
      </c>
      <c r="J1107" s="29">
        <f t="shared" si="382"/>
        <v>0.43877500000000003</v>
      </c>
      <c r="K1107" s="25">
        <f t="shared" si="383"/>
        <v>5834846.8810512898</v>
      </c>
      <c r="L1107" s="14">
        <f t="shared" si="384"/>
        <v>529702.40958076704</v>
      </c>
      <c r="M1107" s="14">
        <f t="shared" si="385"/>
        <v>-1015.03224019985</v>
      </c>
      <c r="N1107" s="14">
        <f t="shared" si="386"/>
        <v>225.58146681100999</v>
      </c>
      <c r="O1107" s="25">
        <f t="shared" si="387"/>
        <v>167.84998388916401</v>
      </c>
      <c r="P1107" s="14">
        <f t="shared" si="388"/>
        <v>1039.79682958438</v>
      </c>
      <c r="Q1107" s="25">
        <f t="shared" si="389"/>
        <v>-3.7149086838671601</v>
      </c>
      <c r="R1107" s="14">
        <f t="shared" si="390"/>
        <v>-0.20470252997666</v>
      </c>
      <c r="S1107" s="27">
        <f t="shared" si="399"/>
        <v>163.32454000000001</v>
      </c>
      <c r="T1107" s="27">
        <f t="shared" si="400"/>
        <v>1.89669666666667</v>
      </c>
      <c r="U1107" s="16">
        <f t="shared" si="391"/>
        <v>4.5254438891639897</v>
      </c>
      <c r="V1107" s="16">
        <f t="shared" si="392"/>
        <v>-2.1013991966433299</v>
      </c>
      <c r="W1107" s="56">
        <f t="shared" si="393"/>
        <v>58434.728000000003</v>
      </c>
      <c r="X1107" s="51">
        <f t="shared" si="394"/>
        <v>69234.728000000003</v>
      </c>
      <c r="Y1107" s="51">
        <f t="shared" si="395"/>
        <v>234.72800000000299</v>
      </c>
      <c r="Z1107" s="52">
        <f t="shared" si="396"/>
        <v>271.52663334983902</v>
      </c>
      <c r="AA1107" s="52">
        <f t="shared" si="397"/>
        <v>-126.0839517986</v>
      </c>
      <c r="AB1107" s="48">
        <f t="shared" si="398"/>
        <v>10.3979682958438</v>
      </c>
    </row>
    <row r="1108" spans="1:28" x14ac:dyDescent="0.3">
      <c r="A1108" s="10">
        <v>473005</v>
      </c>
      <c r="B1108" s="10">
        <v>3177.038</v>
      </c>
      <c r="C1108" s="10" t="s">
        <v>117</v>
      </c>
      <c r="D1108" s="10" t="s">
        <v>1808</v>
      </c>
      <c r="E1108" s="10">
        <v>-5</v>
      </c>
      <c r="F1108" s="12">
        <f t="shared" si="379"/>
        <v>0.5</v>
      </c>
      <c r="H1108" s="13">
        <f t="shared" si="380"/>
        <v>39.438775</v>
      </c>
      <c r="I1108" s="14">
        <f t="shared" si="381"/>
        <v>52.640858333333298</v>
      </c>
      <c r="J1108" s="29">
        <f t="shared" si="382"/>
        <v>0.43877500000000003</v>
      </c>
      <c r="K1108" s="25">
        <f t="shared" si="383"/>
        <v>5834846.8810512898</v>
      </c>
      <c r="L1108" s="14">
        <f t="shared" si="384"/>
        <v>529702.40958076704</v>
      </c>
      <c r="M1108" s="14">
        <f t="shared" si="385"/>
        <v>-1015.03224019985</v>
      </c>
      <c r="N1108" s="14">
        <f t="shared" si="386"/>
        <v>225.58146681100999</v>
      </c>
      <c r="O1108" s="25">
        <f t="shared" si="387"/>
        <v>167.84998388916401</v>
      </c>
      <c r="P1108" s="14">
        <f t="shared" si="388"/>
        <v>1039.79682958438</v>
      </c>
      <c r="Q1108" s="25">
        <f t="shared" si="389"/>
        <v>-3.7149086838671601</v>
      </c>
      <c r="R1108" s="14">
        <f t="shared" si="390"/>
        <v>-0.20470252997666</v>
      </c>
      <c r="S1108" s="27">
        <f t="shared" si="399"/>
        <v>163.32454000000001</v>
      </c>
      <c r="T1108" s="27">
        <f t="shared" si="400"/>
        <v>1.89669666666667</v>
      </c>
      <c r="U1108" s="16">
        <f t="shared" si="391"/>
        <v>4.5254438891639897</v>
      </c>
      <c r="V1108" s="16">
        <f t="shared" si="392"/>
        <v>-2.1013991966433299</v>
      </c>
      <c r="W1108" s="56">
        <f t="shared" si="393"/>
        <v>58434.807999999997</v>
      </c>
      <c r="X1108" s="51">
        <f t="shared" si="394"/>
        <v>69234.808000000005</v>
      </c>
      <c r="Y1108" s="51">
        <f t="shared" si="395"/>
        <v>234.80800000000499</v>
      </c>
      <c r="Z1108" s="52">
        <f t="shared" si="396"/>
        <v>271.52663334983902</v>
      </c>
      <c r="AA1108" s="52">
        <f t="shared" si="397"/>
        <v>-126.0839517986</v>
      </c>
      <c r="AB1108" s="48">
        <f t="shared" si="398"/>
        <v>10.3979682958438</v>
      </c>
    </row>
    <row r="1109" spans="1:28" x14ac:dyDescent="0.3">
      <c r="A1109" s="10">
        <v>473017</v>
      </c>
      <c r="B1109" s="10">
        <v>3177.1179999999999</v>
      </c>
      <c r="C1109" s="10" t="s">
        <v>118</v>
      </c>
      <c r="D1109" s="10" t="s">
        <v>1809</v>
      </c>
      <c r="E1109" s="10">
        <v>-5</v>
      </c>
      <c r="F1109" s="12">
        <f t="shared" si="379"/>
        <v>0.5</v>
      </c>
      <c r="H1109" s="13">
        <f t="shared" si="380"/>
        <v>39.4387277777778</v>
      </c>
      <c r="I1109" s="14">
        <f t="shared" si="381"/>
        <v>52.640922222222201</v>
      </c>
      <c r="J1109" s="29">
        <f t="shared" si="382"/>
        <v>0.43872777777779998</v>
      </c>
      <c r="K1109" s="25">
        <f t="shared" si="383"/>
        <v>5834853.9711834099</v>
      </c>
      <c r="L1109" s="14">
        <f t="shared" si="384"/>
        <v>529699.16966653103</v>
      </c>
      <c r="M1109" s="14">
        <f t="shared" si="385"/>
        <v>-1007.94210807979</v>
      </c>
      <c r="N1109" s="14">
        <f t="shared" si="386"/>
        <v>222.341552575002</v>
      </c>
      <c r="O1109" s="25">
        <f t="shared" si="387"/>
        <v>167.94016308517899</v>
      </c>
      <c r="P1109" s="14">
        <f t="shared" si="388"/>
        <v>1032.1739481510799</v>
      </c>
      <c r="Q1109" s="25">
        <f t="shared" si="389"/>
        <v>-3.71366829481792</v>
      </c>
      <c r="R1109" s="14">
        <f t="shared" si="390"/>
        <v>-0.206145465359029</v>
      </c>
      <c r="S1109" s="27">
        <f t="shared" si="399"/>
        <v>163.32454000000001</v>
      </c>
      <c r="T1109" s="27">
        <f t="shared" si="400"/>
        <v>1.89669666666667</v>
      </c>
      <c r="U1109" s="16">
        <f t="shared" si="391"/>
        <v>4.6156230851789797</v>
      </c>
      <c r="V1109" s="16">
        <f t="shared" si="392"/>
        <v>-2.1028421320257</v>
      </c>
      <c r="W1109" s="56">
        <f t="shared" si="393"/>
        <v>58434.887999999999</v>
      </c>
      <c r="X1109" s="51">
        <f t="shared" si="394"/>
        <v>69234.888000000006</v>
      </c>
      <c r="Y1109" s="51">
        <f t="shared" si="395"/>
        <v>234.888000000006</v>
      </c>
      <c r="Z1109" s="52">
        <f t="shared" si="396"/>
        <v>276.937385110739</v>
      </c>
      <c r="AA1109" s="52">
        <f t="shared" si="397"/>
        <v>-126.170527921542</v>
      </c>
      <c r="AB1109" s="48">
        <f t="shared" si="398"/>
        <v>10.3217394815108</v>
      </c>
    </row>
    <row r="1110" spans="1:28" x14ac:dyDescent="0.3">
      <c r="A1110" s="10">
        <v>473035</v>
      </c>
      <c r="B1110" s="10">
        <v>3177.2379999999998</v>
      </c>
      <c r="C1110" s="10" t="s">
        <v>223</v>
      </c>
      <c r="D1110" s="10" t="s">
        <v>1810</v>
      </c>
      <c r="E1110" s="10">
        <v>-7</v>
      </c>
      <c r="F1110" s="12">
        <f t="shared" si="379"/>
        <v>-1.5</v>
      </c>
      <c r="H1110" s="13">
        <f t="shared" si="380"/>
        <v>39.438661111111102</v>
      </c>
      <c r="I1110" s="14">
        <f t="shared" si="381"/>
        <v>52.641030555555602</v>
      </c>
      <c r="J1110" s="29">
        <f t="shared" si="382"/>
        <v>0.43866111111110201</v>
      </c>
      <c r="K1110" s="25">
        <f t="shared" si="383"/>
        <v>5834865.99910881</v>
      </c>
      <c r="L1110" s="14">
        <f t="shared" si="384"/>
        <v>529694.58340313798</v>
      </c>
      <c r="M1110" s="14">
        <f t="shared" si="385"/>
        <v>-995.91418267972699</v>
      </c>
      <c r="N1110" s="14">
        <f t="shared" si="386"/>
        <v>217.75528918195101</v>
      </c>
      <c r="O1110" s="25">
        <f t="shared" si="387"/>
        <v>168.04625471545901</v>
      </c>
      <c r="P1110" s="14">
        <f t="shared" si="388"/>
        <v>1019.44221279548</v>
      </c>
      <c r="Q1110" s="25">
        <f t="shared" si="389"/>
        <v>-5.7116169492827904</v>
      </c>
      <c r="R1110" s="14">
        <f t="shared" si="390"/>
        <v>-0.32101207246796798</v>
      </c>
      <c r="S1110" s="27">
        <f t="shared" si="399"/>
        <v>163.32454000000001</v>
      </c>
      <c r="T1110" s="27">
        <f t="shared" si="400"/>
        <v>1.89669666666667</v>
      </c>
      <c r="U1110" s="16">
        <f t="shared" si="391"/>
        <v>4.721714715459</v>
      </c>
      <c r="V1110" s="16">
        <f t="shared" si="392"/>
        <v>-2.2177087391346402</v>
      </c>
      <c r="W1110" s="56">
        <f t="shared" si="393"/>
        <v>58435.008000000002</v>
      </c>
      <c r="X1110" s="51">
        <f t="shared" si="394"/>
        <v>69235.008000000002</v>
      </c>
      <c r="Y1110" s="51">
        <f t="shared" si="395"/>
        <v>235.008000000002</v>
      </c>
      <c r="Z1110" s="52">
        <f t="shared" si="396"/>
        <v>283.30288292754</v>
      </c>
      <c r="AA1110" s="52">
        <f t="shared" si="397"/>
        <v>-133.062524348078</v>
      </c>
      <c r="AB1110" s="48">
        <f t="shared" si="398"/>
        <v>10.1944221279548</v>
      </c>
    </row>
    <row r="1111" spans="1:28" x14ac:dyDescent="0.3">
      <c r="A1111" s="10">
        <v>473047</v>
      </c>
      <c r="B1111" s="10">
        <v>3177.3180000000002</v>
      </c>
      <c r="C1111" s="10" t="s">
        <v>222</v>
      </c>
      <c r="D1111" s="10" t="s">
        <v>1811</v>
      </c>
      <c r="E1111" s="10">
        <v>-7</v>
      </c>
      <c r="F1111" s="12">
        <f t="shared" si="379"/>
        <v>-1.5</v>
      </c>
      <c r="H1111" s="13">
        <f t="shared" si="380"/>
        <v>39.438619444444399</v>
      </c>
      <c r="I1111" s="14">
        <f t="shared" si="381"/>
        <v>52.6410972222222</v>
      </c>
      <c r="J1111" s="29">
        <f t="shared" si="382"/>
        <v>0.43861944444439899</v>
      </c>
      <c r="K1111" s="25">
        <f t="shared" si="383"/>
        <v>5834873.4006472202</v>
      </c>
      <c r="L1111" s="14">
        <f t="shared" si="384"/>
        <v>529691.71770513395</v>
      </c>
      <c r="M1111" s="14">
        <f t="shared" si="385"/>
        <v>-988.51264426950297</v>
      </c>
      <c r="N1111" s="14">
        <f t="shared" si="386"/>
        <v>214.88959117792501</v>
      </c>
      <c r="O1111" s="25">
        <f t="shared" si="387"/>
        <v>168.11527322203301</v>
      </c>
      <c r="P1111" s="14">
        <f t="shared" si="388"/>
        <v>1011.60011085275</v>
      </c>
      <c r="Q1111" s="25">
        <f t="shared" si="389"/>
        <v>-5.7103660953713904</v>
      </c>
      <c r="R1111" s="14">
        <f t="shared" si="390"/>
        <v>-0.32342979289638701</v>
      </c>
      <c r="S1111" s="27">
        <f t="shared" si="399"/>
        <v>163.32454000000001</v>
      </c>
      <c r="T1111" s="27">
        <f t="shared" si="400"/>
        <v>1.89669666666667</v>
      </c>
      <c r="U1111" s="16">
        <f t="shared" si="391"/>
        <v>4.7907332220330003</v>
      </c>
      <c r="V1111" s="16">
        <f t="shared" si="392"/>
        <v>-2.2201264595630601</v>
      </c>
      <c r="W1111" s="56">
        <f t="shared" si="393"/>
        <v>58435.088000000003</v>
      </c>
      <c r="X1111" s="51">
        <f t="shared" si="394"/>
        <v>69235.088000000003</v>
      </c>
      <c r="Y1111" s="51">
        <f t="shared" si="395"/>
        <v>235.08800000000301</v>
      </c>
      <c r="Z1111" s="52">
        <f t="shared" si="396"/>
        <v>287.44399332197997</v>
      </c>
      <c r="AA1111" s="52">
        <f t="shared" si="397"/>
        <v>-133.207587573784</v>
      </c>
      <c r="AB1111" s="48">
        <f t="shared" si="398"/>
        <v>10.116001108527501</v>
      </c>
    </row>
    <row r="1112" spans="1:28" x14ac:dyDescent="0.3">
      <c r="A1112" s="10">
        <v>473059</v>
      </c>
      <c r="B1112" s="10">
        <v>3177.3980000000001</v>
      </c>
      <c r="C1112" s="10" t="s">
        <v>222</v>
      </c>
      <c r="D1112" s="10" t="s">
        <v>1811</v>
      </c>
      <c r="E1112" s="10">
        <v>-7</v>
      </c>
      <c r="F1112" s="12">
        <f t="shared" si="379"/>
        <v>-1.5</v>
      </c>
      <c r="H1112" s="13">
        <f t="shared" si="380"/>
        <v>39.438619444444399</v>
      </c>
      <c r="I1112" s="14">
        <f t="shared" si="381"/>
        <v>52.6410972222222</v>
      </c>
      <c r="J1112" s="29">
        <f t="shared" si="382"/>
        <v>0.43861944444439899</v>
      </c>
      <c r="K1112" s="25">
        <f t="shared" si="383"/>
        <v>5834873.4006472202</v>
      </c>
      <c r="L1112" s="14">
        <f t="shared" si="384"/>
        <v>529691.71770513395</v>
      </c>
      <c r="M1112" s="14">
        <f t="shared" si="385"/>
        <v>-988.51264426950297</v>
      </c>
      <c r="N1112" s="14">
        <f t="shared" si="386"/>
        <v>214.88959117792501</v>
      </c>
      <c r="O1112" s="25">
        <f t="shared" si="387"/>
        <v>168.11527322203301</v>
      </c>
      <c r="P1112" s="14">
        <f t="shared" si="388"/>
        <v>1011.60011085275</v>
      </c>
      <c r="Q1112" s="25">
        <f t="shared" si="389"/>
        <v>-5.7103660953713904</v>
      </c>
      <c r="R1112" s="14">
        <f t="shared" si="390"/>
        <v>-0.32342979289638701</v>
      </c>
      <c r="S1112" s="27">
        <f t="shared" si="399"/>
        <v>163.32454000000001</v>
      </c>
      <c r="T1112" s="27">
        <f t="shared" si="400"/>
        <v>1.89669666666667</v>
      </c>
      <c r="U1112" s="16">
        <f t="shared" si="391"/>
        <v>4.7907332220330003</v>
      </c>
      <c r="V1112" s="16">
        <f t="shared" si="392"/>
        <v>-2.2201264595630601</v>
      </c>
      <c r="W1112" s="56">
        <f t="shared" si="393"/>
        <v>58435.167999999998</v>
      </c>
      <c r="X1112" s="51">
        <f t="shared" si="394"/>
        <v>69235.168000000005</v>
      </c>
      <c r="Y1112" s="51">
        <f t="shared" si="395"/>
        <v>235.16800000000501</v>
      </c>
      <c r="Z1112" s="52">
        <f t="shared" si="396"/>
        <v>287.44399332197997</v>
      </c>
      <c r="AA1112" s="52">
        <f t="shared" si="397"/>
        <v>-133.207587573784</v>
      </c>
      <c r="AB1112" s="48">
        <f t="shared" si="398"/>
        <v>10.116001108527501</v>
      </c>
    </row>
    <row r="1113" spans="1:28" x14ac:dyDescent="0.3">
      <c r="A1113" s="10">
        <v>473071</v>
      </c>
      <c r="B1113" s="10">
        <v>3177.4780000000001</v>
      </c>
      <c r="C1113" s="10" t="s">
        <v>176</v>
      </c>
      <c r="D1113" s="10" t="s">
        <v>1812</v>
      </c>
      <c r="E1113" s="10">
        <v>-7</v>
      </c>
      <c r="F1113" s="12">
        <f t="shared" si="379"/>
        <v>-1.5</v>
      </c>
      <c r="H1113" s="13">
        <f t="shared" si="380"/>
        <v>39.438597222222199</v>
      </c>
      <c r="I1113" s="14">
        <f t="shared" si="381"/>
        <v>52.641161111111103</v>
      </c>
      <c r="J1113" s="29">
        <f t="shared" si="382"/>
        <v>0.43859722222219899</v>
      </c>
      <c r="K1113" s="25">
        <f t="shared" si="383"/>
        <v>5834880.5010835798</v>
      </c>
      <c r="L1113" s="14">
        <f t="shared" si="384"/>
        <v>529690.17015169596</v>
      </c>
      <c r="M1113" s="14">
        <f t="shared" si="385"/>
        <v>-981.41220790985903</v>
      </c>
      <c r="N1113" s="14">
        <f t="shared" si="386"/>
        <v>213.34203773992999</v>
      </c>
      <c r="O1113" s="25">
        <f t="shared" si="387"/>
        <v>168.115496897741</v>
      </c>
      <c r="P1113" s="14">
        <f t="shared" si="388"/>
        <v>1004.33298606664</v>
      </c>
      <c r="Q1113" s="25">
        <f t="shared" si="389"/>
        <v>-5.7092155761974697</v>
      </c>
      <c r="R1113" s="14">
        <f t="shared" si="390"/>
        <v>-0.32570444580053998</v>
      </c>
      <c r="S1113" s="27">
        <f t="shared" si="399"/>
        <v>163.32454000000001</v>
      </c>
      <c r="T1113" s="27">
        <f t="shared" si="400"/>
        <v>1.89669666666667</v>
      </c>
      <c r="U1113" s="16">
        <f t="shared" si="391"/>
        <v>4.7909568977409798</v>
      </c>
      <c r="V1113" s="16">
        <f t="shared" si="392"/>
        <v>-2.2224011124672098</v>
      </c>
      <c r="W1113" s="56">
        <f t="shared" si="393"/>
        <v>58435.248</v>
      </c>
      <c r="X1113" s="51">
        <f t="shared" si="394"/>
        <v>69235.248000000007</v>
      </c>
      <c r="Y1113" s="51">
        <f t="shared" si="395"/>
        <v>235.24800000000701</v>
      </c>
      <c r="Z1113" s="52">
        <f t="shared" si="396"/>
        <v>287.457413864459</v>
      </c>
      <c r="AA1113" s="52">
        <f t="shared" si="397"/>
        <v>-133.34406674803299</v>
      </c>
      <c r="AB1113" s="48">
        <f t="shared" si="398"/>
        <v>10.0433298606664</v>
      </c>
    </row>
    <row r="1114" spans="1:28" x14ac:dyDescent="0.3">
      <c r="A1114" s="10">
        <v>473083</v>
      </c>
      <c r="B1114" s="10">
        <v>3177.558</v>
      </c>
      <c r="C1114" s="10" t="s">
        <v>135</v>
      </c>
      <c r="D1114" s="10" t="s">
        <v>1813</v>
      </c>
      <c r="E1114" s="10">
        <v>-6</v>
      </c>
      <c r="F1114" s="12">
        <f t="shared" si="379"/>
        <v>-0.5</v>
      </c>
      <c r="H1114" s="13">
        <f t="shared" si="380"/>
        <v>39.438552777777801</v>
      </c>
      <c r="I1114" s="14">
        <f t="shared" si="381"/>
        <v>52.641205555555601</v>
      </c>
      <c r="J1114" s="29">
        <f t="shared" si="382"/>
        <v>0.438552777777801</v>
      </c>
      <c r="K1114" s="25">
        <f t="shared" si="383"/>
        <v>5834885.4285798501</v>
      </c>
      <c r="L1114" s="14">
        <f t="shared" si="384"/>
        <v>529687.13147768797</v>
      </c>
      <c r="M1114" s="14">
        <f t="shared" si="385"/>
        <v>-976.484711639583</v>
      </c>
      <c r="N1114" s="14">
        <f t="shared" si="386"/>
        <v>210.30336373194601</v>
      </c>
      <c r="O1114" s="25">
        <f t="shared" si="387"/>
        <v>168.22577906253599</v>
      </c>
      <c r="P1114" s="14">
        <f t="shared" si="388"/>
        <v>998.87431484787498</v>
      </c>
      <c r="Q1114" s="25">
        <f t="shared" si="389"/>
        <v>-4.7083568241662102</v>
      </c>
      <c r="R1114" s="14">
        <f t="shared" si="390"/>
        <v>-0.27007399174111602</v>
      </c>
      <c r="S1114" s="27">
        <f t="shared" si="399"/>
        <v>163.32454000000001</v>
      </c>
      <c r="T1114" s="27">
        <f t="shared" si="400"/>
        <v>1.89669666666667</v>
      </c>
      <c r="U1114" s="16">
        <f t="shared" si="391"/>
        <v>4.9012390625359803</v>
      </c>
      <c r="V1114" s="16">
        <f t="shared" si="392"/>
        <v>-2.1667706584077902</v>
      </c>
      <c r="W1114" s="56">
        <f t="shared" si="393"/>
        <v>58435.328000000001</v>
      </c>
      <c r="X1114" s="51">
        <f t="shared" si="394"/>
        <v>69235.327999999994</v>
      </c>
      <c r="Y1114" s="51">
        <f t="shared" si="395"/>
        <v>235.32799999999401</v>
      </c>
      <c r="Z1114" s="52">
        <f t="shared" si="396"/>
        <v>294.074343752159</v>
      </c>
      <c r="AA1114" s="52">
        <f t="shared" si="397"/>
        <v>-130.006239504467</v>
      </c>
      <c r="AB1114" s="48">
        <f t="shared" si="398"/>
        <v>9.9887431484787506</v>
      </c>
    </row>
    <row r="1115" spans="1:28" x14ac:dyDescent="0.3">
      <c r="A1115" s="10">
        <v>473089</v>
      </c>
      <c r="B1115" s="10">
        <v>3177.598</v>
      </c>
      <c r="C1115" s="10" t="s">
        <v>135</v>
      </c>
      <c r="D1115" s="10" t="s">
        <v>1813</v>
      </c>
      <c r="E1115" s="10">
        <v>-6</v>
      </c>
      <c r="F1115" s="12">
        <f t="shared" si="379"/>
        <v>-0.5</v>
      </c>
      <c r="H1115" s="13">
        <f t="shared" si="380"/>
        <v>39.438552777777801</v>
      </c>
      <c r="I1115" s="14">
        <f t="shared" si="381"/>
        <v>52.641205555555601</v>
      </c>
      <c r="J1115" s="29">
        <f t="shared" si="382"/>
        <v>0.438552777777801</v>
      </c>
      <c r="K1115" s="25">
        <f t="shared" si="383"/>
        <v>5834885.4285798501</v>
      </c>
      <c r="L1115" s="14">
        <f t="shared" si="384"/>
        <v>529687.13147768797</v>
      </c>
      <c r="M1115" s="14">
        <f t="shared" si="385"/>
        <v>-976.484711639583</v>
      </c>
      <c r="N1115" s="14">
        <f t="shared" si="386"/>
        <v>210.30336373194601</v>
      </c>
      <c r="O1115" s="25">
        <f t="shared" si="387"/>
        <v>168.22577906253599</v>
      </c>
      <c r="P1115" s="14">
        <f t="shared" si="388"/>
        <v>998.87431484787498</v>
      </c>
      <c r="Q1115" s="25">
        <f t="shared" si="389"/>
        <v>-4.7083568241662102</v>
      </c>
      <c r="R1115" s="14">
        <f t="shared" si="390"/>
        <v>-0.27007399174111602</v>
      </c>
      <c r="S1115" s="27">
        <f t="shared" si="399"/>
        <v>163.32454000000001</v>
      </c>
      <c r="T1115" s="27">
        <f t="shared" si="400"/>
        <v>1.89669666666667</v>
      </c>
      <c r="U1115" s="16">
        <f t="shared" si="391"/>
        <v>4.9012390625359803</v>
      </c>
      <c r="V1115" s="16">
        <f t="shared" si="392"/>
        <v>-2.1667706584077902</v>
      </c>
      <c r="W1115" s="56">
        <f t="shared" si="393"/>
        <v>58435.368000000002</v>
      </c>
      <c r="X1115" s="51">
        <f t="shared" si="394"/>
        <v>69235.368000000002</v>
      </c>
      <c r="Y1115" s="51">
        <f t="shared" si="395"/>
        <v>235.36800000000201</v>
      </c>
      <c r="Z1115" s="52">
        <f t="shared" si="396"/>
        <v>294.074343752159</v>
      </c>
      <c r="AA1115" s="52">
        <f t="shared" si="397"/>
        <v>-130.006239504467</v>
      </c>
      <c r="AB1115" s="48">
        <f t="shared" si="398"/>
        <v>9.9887431484787506</v>
      </c>
    </row>
    <row r="1116" spans="1:28" x14ac:dyDescent="0.3">
      <c r="A1116" s="10">
        <v>473101</v>
      </c>
      <c r="B1116" s="10">
        <v>3177.6779999999999</v>
      </c>
      <c r="C1116" s="10" t="s">
        <v>177</v>
      </c>
      <c r="D1116" s="10" t="s">
        <v>1814</v>
      </c>
      <c r="E1116" s="10">
        <v>-6</v>
      </c>
      <c r="F1116" s="12">
        <f t="shared" si="379"/>
        <v>-0.5</v>
      </c>
      <c r="H1116" s="13">
        <f t="shared" si="380"/>
        <v>39.438513888888899</v>
      </c>
      <c r="I1116" s="14">
        <f t="shared" si="381"/>
        <v>52.641269444444397</v>
      </c>
      <c r="J1116" s="29">
        <f t="shared" si="382"/>
        <v>0.43851388888889897</v>
      </c>
      <c r="K1116" s="25">
        <f t="shared" si="383"/>
        <v>5834892.52215409</v>
      </c>
      <c r="L1116" s="14">
        <f t="shared" si="384"/>
        <v>529684.45571846003</v>
      </c>
      <c r="M1116" s="14">
        <f t="shared" si="385"/>
        <v>-969.39113739971003</v>
      </c>
      <c r="N1116" s="14">
        <f t="shared" si="386"/>
        <v>207.62760450399901</v>
      </c>
      <c r="O1116" s="25">
        <f t="shared" si="387"/>
        <v>168.29064136765999</v>
      </c>
      <c r="P1116" s="14">
        <f t="shared" si="388"/>
        <v>991.37702183436397</v>
      </c>
      <c r="Q1116" s="25">
        <f t="shared" si="389"/>
        <v>-4.7071849857955703</v>
      </c>
      <c r="R1116" s="14">
        <f t="shared" si="390"/>
        <v>-0.27204871661913699</v>
      </c>
      <c r="S1116" s="27">
        <f t="shared" si="399"/>
        <v>163.32454000000001</v>
      </c>
      <c r="T1116" s="27">
        <f t="shared" si="400"/>
        <v>1.89669666666667</v>
      </c>
      <c r="U1116" s="16">
        <f t="shared" si="391"/>
        <v>4.9661013676599701</v>
      </c>
      <c r="V1116" s="16">
        <f t="shared" si="392"/>
        <v>-2.1687453832858101</v>
      </c>
      <c r="W1116" s="56">
        <f t="shared" si="393"/>
        <v>58435.447999999997</v>
      </c>
      <c r="X1116" s="51">
        <f t="shared" si="394"/>
        <v>69235.448000000004</v>
      </c>
      <c r="Y1116" s="51">
        <f t="shared" si="395"/>
        <v>235.44800000000399</v>
      </c>
      <c r="Z1116" s="52">
        <f t="shared" si="396"/>
        <v>297.96608205959802</v>
      </c>
      <c r="AA1116" s="52">
        <f t="shared" si="397"/>
        <v>-130.12472299714901</v>
      </c>
      <c r="AB1116" s="48">
        <f t="shared" si="398"/>
        <v>9.9137702183436396</v>
      </c>
    </row>
    <row r="1117" spans="1:28" x14ac:dyDescent="0.3">
      <c r="A1117" s="10">
        <v>473113</v>
      </c>
      <c r="B1117" s="10">
        <v>3177.7579999999998</v>
      </c>
      <c r="C1117" s="10" t="s">
        <v>414</v>
      </c>
      <c r="D1117" s="10" t="s">
        <v>1815</v>
      </c>
      <c r="E1117" s="10">
        <v>-6</v>
      </c>
      <c r="F1117" s="12">
        <f t="shared" si="379"/>
        <v>-0.5</v>
      </c>
      <c r="H1117" s="13">
        <f t="shared" si="380"/>
        <v>39.4384916666667</v>
      </c>
      <c r="I1117" s="14">
        <f t="shared" si="381"/>
        <v>52.641330555555598</v>
      </c>
      <c r="J1117" s="29">
        <f t="shared" si="382"/>
        <v>0.43849166666669998</v>
      </c>
      <c r="K1117" s="25">
        <f t="shared" si="383"/>
        <v>5834899.3134802897</v>
      </c>
      <c r="L1117" s="14">
        <f t="shared" si="384"/>
        <v>529682.91006163706</v>
      </c>
      <c r="M1117" s="14">
        <f t="shared" si="385"/>
        <v>-962.59981120005205</v>
      </c>
      <c r="N1117" s="14">
        <f t="shared" si="386"/>
        <v>206.081947681028</v>
      </c>
      <c r="O1117" s="25">
        <f t="shared" si="387"/>
        <v>168.29582417641799</v>
      </c>
      <c r="P1117" s="14">
        <f t="shared" si="388"/>
        <v>984.41259931107197</v>
      </c>
      <c r="Q1117" s="25">
        <f t="shared" si="389"/>
        <v>-4.7061043461716503</v>
      </c>
      <c r="R1117" s="14">
        <f t="shared" si="390"/>
        <v>-0.27391049673381002</v>
      </c>
      <c r="S1117" s="27">
        <f t="shared" si="399"/>
        <v>163.32454000000001</v>
      </c>
      <c r="T1117" s="27">
        <f t="shared" si="400"/>
        <v>1.89669666666667</v>
      </c>
      <c r="U1117" s="16">
        <f t="shared" si="391"/>
        <v>4.9712841764179796</v>
      </c>
      <c r="V1117" s="16">
        <f t="shared" si="392"/>
        <v>-2.1706071634004802</v>
      </c>
      <c r="W1117" s="56">
        <f t="shared" si="393"/>
        <v>58435.527999999998</v>
      </c>
      <c r="X1117" s="51">
        <f t="shared" si="394"/>
        <v>69235.528000000006</v>
      </c>
      <c r="Y1117" s="51">
        <f t="shared" si="395"/>
        <v>235.52800000000599</v>
      </c>
      <c r="Z1117" s="52">
        <f t="shared" si="396"/>
        <v>298.277050585079</v>
      </c>
      <c r="AA1117" s="52">
        <f t="shared" si="397"/>
        <v>-130.236429804029</v>
      </c>
      <c r="AB1117" s="48">
        <f t="shared" si="398"/>
        <v>9.8441259931107208</v>
      </c>
    </row>
    <row r="1118" spans="1:28" x14ac:dyDescent="0.3">
      <c r="A1118" s="10">
        <v>473131</v>
      </c>
      <c r="B1118" s="10">
        <v>3177.8780000000002</v>
      </c>
      <c r="C1118" s="10" t="s">
        <v>134</v>
      </c>
      <c r="D1118" s="10" t="s">
        <v>1816</v>
      </c>
      <c r="E1118" s="10">
        <v>-6</v>
      </c>
      <c r="F1118" s="12">
        <f t="shared" si="379"/>
        <v>-0.5</v>
      </c>
      <c r="H1118" s="13">
        <f t="shared" si="380"/>
        <v>39.438450000000003</v>
      </c>
      <c r="I1118" s="14">
        <f t="shared" si="381"/>
        <v>52.641374999999996</v>
      </c>
      <c r="J1118" s="29">
        <f t="shared" si="382"/>
        <v>0.438450000000003</v>
      </c>
      <c r="K1118" s="25">
        <f t="shared" si="383"/>
        <v>5834904.2421249095</v>
      </c>
      <c r="L1118" s="14">
        <f t="shared" si="384"/>
        <v>529680.05944196205</v>
      </c>
      <c r="M1118" s="14">
        <f t="shared" si="385"/>
        <v>-957.67116658017005</v>
      </c>
      <c r="N1118" s="14">
        <f t="shared" si="386"/>
        <v>203.231328006019</v>
      </c>
      <c r="O1118" s="25">
        <f t="shared" si="387"/>
        <v>168.39857453806599</v>
      </c>
      <c r="P1118" s="14">
        <f t="shared" si="388"/>
        <v>978.99797547396099</v>
      </c>
      <c r="Q1118" s="25">
        <f t="shared" si="389"/>
        <v>-4.7052694459680504</v>
      </c>
      <c r="R1118" s="14">
        <f t="shared" si="390"/>
        <v>-0.27537658443053198</v>
      </c>
      <c r="S1118" s="27">
        <f t="shared" si="399"/>
        <v>163.32454000000001</v>
      </c>
      <c r="T1118" s="27">
        <f t="shared" si="400"/>
        <v>1.89669666666667</v>
      </c>
      <c r="U1118" s="16">
        <f t="shared" si="391"/>
        <v>5.0740345380659697</v>
      </c>
      <c r="V1118" s="16">
        <f t="shared" si="392"/>
        <v>-2.1720732510972001</v>
      </c>
      <c r="W1118" s="56">
        <f t="shared" si="393"/>
        <v>58435.648000000001</v>
      </c>
      <c r="X1118" s="51">
        <f t="shared" si="394"/>
        <v>69235.648000000001</v>
      </c>
      <c r="Y1118" s="51">
        <f t="shared" si="395"/>
        <v>235.64800000000099</v>
      </c>
      <c r="Z1118" s="52">
        <f t="shared" si="396"/>
        <v>304.442072283958</v>
      </c>
      <c r="AA1118" s="52">
        <f t="shared" si="397"/>
        <v>-130.32439506583199</v>
      </c>
      <c r="AB1118" s="48">
        <f t="shared" si="398"/>
        <v>9.7899797547396101</v>
      </c>
    </row>
    <row r="1119" spans="1:28" x14ac:dyDescent="0.3">
      <c r="A1119" s="10">
        <v>473143</v>
      </c>
      <c r="B1119" s="10">
        <v>3177.9580000000001</v>
      </c>
      <c r="C1119" s="10" t="s">
        <v>119</v>
      </c>
      <c r="D1119" s="10" t="s">
        <v>1817</v>
      </c>
      <c r="E1119" s="10">
        <v>-6</v>
      </c>
      <c r="F1119" s="12">
        <f t="shared" si="379"/>
        <v>-0.5</v>
      </c>
      <c r="H1119" s="13">
        <f t="shared" si="380"/>
        <v>39.438405555555597</v>
      </c>
      <c r="I1119" s="14">
        <f t="shared" si="381"/>
        <v>52.641438888888899</v>
      </c>
      <c r="J1119" s="29">
        <f t="shared" si="382"/>
        <v>0.43840555555559702</v>
      </c>
      <c r="K1119" s="25">
        <f t="shared" si="383"/>
        <v>5834911.3334158696</v>
      </c>
      <c r="L1119" s="14">
        <f t="shared" si="384"/>
        <v>529677.00763238803</v>
      </c>
      <c r="M1119" s="14">
        <f t="shared" si="385"/>
        <v>-950.57987562008202</v>
      </c>
      <c r="N1119" s="14">
        <f t="shared" si="386"/>
        <v>200.179518432007</v>
      </c>
      <c r="O1119" s="25">
        <f t="shared" si="387"/>
        <v>168.48782680318399</v>
      </c>
      <c r="P1119" s="14">
        <f t="shared" si="388"/>
        <v>971.42881341535303</v>
      </c>
      <c r="Q1119" s="25">
        <f t="shared" si="389"/>
        <v>-4.7041100480954903</v>
      </c>
      <c r="R1119" s="14">
        <f t="shared" si="390"/>
        <v>-0.27745389243359497</v>
      </c>
      <c r="S1119" s="27">
        <f t="shared" si="399"/>
        <v>163.32454000000001</v>
      </c>
      <c r="T1119" s="27">
        <f t="shared" si="400"/>
        <v>1.89669666666667</v>
      </c>
      <c r="U1119" s="16">
        <f t="shared" si="391"/>
        <v>5.16328680318398</v>
      </c>
      <c r="V1119" s="16">
        <f t="shared" si="392"/>
        <v>-2.1741505591002599</v>
      </c>
      <c r="W1119" s="56">
        <f t="shared" si="393"/>
        <v>58435.728000000003</v>
      </c>
      <c r="X1119" s="51">
        <f t="shared" si="394"/>
        <v>69235.728000000003</v>
      </c>
      <c r="Y1119" s="51">
        <f t="shared" si="395"/>
        <v>235.72800000000299</v>
      </c>
      <c r="Z1119" s="52">
        <f t="shared" si="396"/>
        <v>309.79720819103898</v>
      </c>
      <c r="AA1119" s="52">
        <f t="shared" si="397"/>
        <v>-130.44903354601601</v>
      </c>
      <c r="AB1119" s="48">
        <f t="shared" si="398"/>
        <v>9.7142881341535308</v>
      </c>
    </row>
    <row r="1120" spans="1:28" x14ac:dyDescent="0.3">
      <c r="A1120" s="10">
        <v>473155</v>
      </c>
      <c r="B1120" s="10">
        <v>3178.038</v>
      </c>
      <c r="C1120" s="10" t="s">
        <v>1818</v>
      </c>
      <c r="D1120" s="10" t="s">
        <v>179</v>
      </c>
      <c r="E1120" s="10">
        <v>-6</v>
      </c>
      <c r="F1120" s="12">
        <f t="shared" si="379"/>
        <v>-0.5</v>
      </c>
      <c r="H1120" s="13">
        <f t="shared" si="380"/>
        <v>39.438383333333299</v>
      </c>
      <c r="I1120" s="14">
        <f t="shared" si="381"/>
        <v>52.641483333333298</v>
      </c>
      <c r="J1120" s="29">
        <f t="shared" si="382"/>
        <v>0.43838333333329899</v>
      </c>
      <c r="K1120" s="25">
        <f t="shared" si="383"/>
        <v>5834916.2700688504</v>
      </c>
      <c r="L1120" s="14">
        <f t="shared" si="384"/>
        <v>529675.47327113606</v>
      </c>
      <c r="M1120" s="14">
        <f t="shared" si="385"/>
        <v>-945.64322263933695</v>
      </c>
      <c r="N1120" s="14">
        <f t="shared" si="386"/>
        <v>198.64515718002801</v>
      </c>
      <c r="O1120" s="25">
        <f t="shared" si="387"/>
        <v>168.516534451269</v>
      </c>
      <c r="P1120" s="14">
        <f t="shared" si="388"/>
        <v>966.28205147088795</v>
      </c>
      <c r="Q1120" s="25">
        <f t="shared" si="389"/>
        <v>-4.70332683816138</v>
      </c>
      <c r="R1120" s="14">
        <f t="shared" si="390"/>
        <v>-0.27888528115578798</v>
      </c>
      <c r="S1120" s="27">
        <f t="shared" si="399"/>
        <v>163.32454000000001</v>
      </c>
      <c r="T1120" s="27">
        <f t="shared" si="400"/>
        <v>1.89669666666667</v>
      </c>
      <c r="U1120" s="16">
        <f t="shared" si="391"/>
        <v>5.1919944512689797</v>
      </c>
      <c r="V1120" s="16">
        <f t="shared" si="392"/>
        <v>-2.1755819478224598</v>
      </c>
      <c r="W1120" s="56">
        <f t="shared" si="393"/>
        <v>58435.807999999997</v>
      </c>
      <c r="X1120" s="51">
        <f t="shared" si="394"/>
        <v>69235.808000000005</v>
      </c>
      <c r="Y1120" s="51">
        <f t="shared" si="395"/>
        <v>235.80800000000499</v>
      </c>
      <c r="Z1120" s="52">
        <f t="shared" si="396"/>
        <v>311.519667076139</v>
      </c>
      <c r="AA1120" s="52">
        <f t="shared" si="397"/>
        <v>-130.534916869348</v>
      </c>
      <c r="AB1120" s="48">
        <f t="shared" si="398"/>
        <v>9.6628205147088799</v>
      </c>
    </row>
    <row r="1121" spans="1:28" x14ac:dyDescent="0.3">
      <c r="A1121" s="10">
        <v>473173</v>
      </c>
      <c r="B1121" s="10">
        <v>3178.1579999999999</v>
      </c>
      <c r="C1121" s="10" t="s">
        <v>178</v>
      </c>
      <c r="D1121" s="10" t="s">
        <v>1819</v>
      </c>
      <c r="E1121" s="10">
        <v>-6</v>
      </c>
      <c r="F1121" s="12">
        <f t="shared" si="379"/>
        <v>-0.5</v>
      </c>
      <c r="H1121" s="13">
        <f t="shared" si="380"/>
        <v>39.438341666666702</v>
      </c>
      <c r="I1121" s="14">
        <f t="shared" si="381"/>
        <v>52.641547222222201</v>
      </c>
      <c r="J1121" s="29">
        <f t="shared" si="382"/>
        <v>0.43834166666670199</v>
      </c>
      <c r="K1121" s="25">
        <f t="shared" si="383"/>
        <v>5834923.3625062304</v>
      </c>
      <c r="L1121" s="14">
        <f t="shared" si="384"/>
        <v>529672.609510315</v>
      </c>
      <c r="M1121" s="14">
        <f t="shared" si="385"/>
        <v>-938.550785259343</v>
      </c>
      <c r="N1121" s="14">
        <f t="shared" si="386"/>
        <v>195.78139635897199</v>
      </c>
      <c r="O1121" s="25">
        <f t="shared" si="387"/>
        <v>168.59688593493101</v>
      </c>
      <c r="P1121" s="14">
        <f t="shared" si="388"/>
        <v>958.75332159591403</v>
      </c>
      <c r="Q1121" s="25">
        <f t="shared" si="389"/>
        <v>-4.7021886456832496</v>
      </c>
      <c r="R1121" s="14">
        <f t="shared" si="390"/>
        <v>-0.28100726005286802</v>
      </c>
      <c r="S1121" s="27">
        <f t="shared" si="399"/>
        <v>163.32454000000001</v>
      </c>
      <c r="T1121" s="27">
        <f t="shared" si="400"/>
        <v>1.89669666666667</v>
      </c>
      <c r="U1121" s="16">
        <f t="shared" si="391"/>
        <v>5.2723459349309998</v>
      </c>
      <c r="V1121" s="16">
        <f t="shared" si="392"/>
        <v>-2.1777039267195399</v>
      </c>
      <c r="W1121" s="56">
        <f t="shared" si="393"/>
        <v>58435.928</v>
      </c>
      <c r="X1121" s="51">
        <f t="shared" si="394"/>
        <v>69235.928</v>
      </c>
      <c r="Y1121" s="51">
        <f t="shared" si="395"/>
        <v>235.928</v>
      </c>
      <c r="Z1121" s="52">
        <f t="shared" si="396"/>
        <v>316.34075609586</v>
      </c>
      <c r="AA1121" s="52">
        <f t="shared" si="397"/>
        <v>-130.66223560317201</v>
      </c>
      <c r="AB1121" s="48">
        <f t="shared" si="398"/>
        <v>9.5875332159591409</v>
      </c>
    </row>
    <row r="1122" spans="1:28" x14ac:dyDescent="0.3">
      <c r="A1122" s="10">
        <v>473191</v>
      </c>
      <c r="B1122" s="10">
        <v>3178.2779999999998</v>
      </c>
      <c r="C1122" s="10" t="s">
        <v>1820</v>
      </c>
      <c r="D1122" s="10" t="s">
        <v>1821</v>
      </c>
      <c r="E1122" s="10">
        <v>-7</v>
      </c>
      <c r="F1122" s="12">
        <f t="shared" si="379"/>
        <v>-1.5</v>
      </c>
      <c r="H1122" s="13">
        <f t="shared" si="380"/>
        <v>39.438319444444403</v>
      </c>
      <c r="I1122" s="14">
        <f t="shared" si="381"/>
        <v>52.641613888888898</v>
      </c>
      <c r="J1122" s="29">
        <f t="shared" si="382"/>
        <v>0.43831944444440302</v>
      </c>
      <c r="K1122" s="25">
        <f t="shared" si="383"/>
        <v>5834930.77206166</v>
      </c>
      <c r="L1122" s="14">
        <f t="shared" si="384"/>
        <v>529671.06011975894</v>
      </c>
      <c r="M1122" s="14">
        <f t="shared" si="385"/>
        <v>-931.14122982975005</v>
      </c>
      <c r="N1122" s="14">
        <f t="shared" si="386"/>
        <v>194.23200580291399</v>
      </c>
      <c r="O1122" s="25">
        <f t="shared" si="387"/>
        <v>168.597107629817</v>
      </c>
      <c r="P1122" s="14">
        <f t="shared" si="388"/>
        <v>951.18350593725199</v>
      </c>
      <c r="Q1122" s="25">
        <f t="shared" si="389"/>
        <v>-5.7010532183885703</v>
      </c>
      <c r="R1122" s="14">
        <f t="shared" si="390"/>
        <v>-0.34341243504748897</v>
      </c>
      <c r="S1122" s="27">
        <f t="shared" si="399"/>
        <v>163.32454000000001</v>
      </c>
      <c r="T1122" s="27">
        <f t="shared" si="400"/>
        <v>1.89669666666667</v>
      </c>
      <c r="U1122" s="16">
        <f t="shared" si="391"/>
        <v>5.2725676298169901</v>
      </c>
      <c r="V1122" s="16">
        <f t="shared" si="392"/>
        <v>-2.2401091017141601</v>
      </c>
      <c r="W1122" s="56">
        <f t="shared" si="393"/>
        <v>58436.048000000003</v>
      </c>
      <c r="X1122" s="51">
        <f t="shared" si="394"/>
        <v>69236.047999999995</v>
      </c>
      <c r="Y1122" s="51">
        <f t="shared" si="395"/>
        <v>236.047999999995</v>
      </c>
      <c r="Z1122" s="52">
        <f t="shared" si="396"/>
        <v>316.35405778901901</v>
      </c>
      <c r="AA1122" s="52">
        <f t="shared" si="397"/>
        <v>-134.40654610285</v>
      </c>
      <c r="AB1122" s="48">
        <f t="shared" si="398"/>
        <v>9.5118350593725207</v>
      </c>
    </row>
    <row r="1123" spans="1:28" x14ac:dyDescent="0.3">
      <c r="A1123" s="10">
        <v>473203</v>
      </c>
      <c r="B1123" s="10">
        <v>3178.3580000000002</v>
      </c>
      <c r="C1123" s="10" t="s">
        <v>1822</v>
      </c>
      <c r="D1123" s="10" t="s">
        <v>392</v>
      </c>
      <c r="E1123" s="10">
        <v>-8</v>
      </c>
      <c r="F1123" s="12">
        <f t="shared" si="379"/>
        <v>-2.5</v>
      </c>
      <c r="H1123" s="13">
        <f t="shared" si="380"/>
        <v>39.438274999999997</v>
      </c>
      <c r="I1123" s="14">
        <f t="shared" si="381"/>
        <v>52.6416527777778</v>
      </c>
      <c r="J1123" s="29">
        <f t="shared" si="382"/>
        <v>0.43827499999999697</v>
      </c>
      <c r="K1123" s="25">
        <f t="shared" si="383"/>
        <v>5834935.0813447703</v>
      </c>
      <c r="L1123" s="14">
        <f t="shared" si="384"/>
        <v>529668.02525462501</v>
      </c>
      <c r="M1123" s="14">
        <f t="shared" si="385"/>
        <v>-926.83194671943704</v>
      </c>
      <c r="N1123" s="14">
        <f t="shared" si="386"/>
        <v>191.19714066898399</v>
      </c>
      <c r="O1123" s="25">
        <f t="shared" si="387"/>
        <v>168.723703101094</v>
      </c>
      <c r="P1123" s="14">
        <f t="shared" si="388"/>
        <v>946.34761269828198</v>
      </c>
      <c r="Q1123" s="25">
        <f t="shared" si="389"/>
        <v>-6.7003325742638999</v>
      </c>
      <c r="R1123" s="14">
        <f t="shared" si="390"/>
        <v>-0.40566910108334198</v>
      </c>
      <c r="S1123" s="27">
        <f t="shared" si="399"/>
        <v>163.32454000000001</v>
      </c>
      <c r="T1123" s="27">
        <f t="shared" si="400"/>
        <v>1.89669666666667</v>
      </c>
      <c r="U1123" s="16">
        <f t="shared" si="391"/>
        <v>5.3991631010939898</v>
      </c>
      <c r="V1123" s="16">
        <f t="shared" si="392"/>
        <v>-2.3023657677500098</v>
      </c>
      <c r="W1123" s="56">
        <f t="shared" si="393"/>
        <v>58436.127999999997</v>
      </c>
      <c r="X1123" s="51">
        <f t="shared" si="394"/>
        <v>69236.127999999997</v>
      </c>
      <c r="Y1123" s="51">
        <f t="shared" si="395"/>
        <v>236.127999999997</v>
      </c>
      <c r="Z1123" s="52">
        <f t="shared" si="396"/>
        <v>323.94978606563899</v>
      </c>
      <c r="AA1123" s="52">
        <f t="shared" si="397"/>
        <v>-138.14194606500101</v>
      </c>
      <c r="AB1123" s="48">
        <f t="shared" si="398"/>
        <v>9.4634761269828207</v>
      </c>
    </row>
    <row r="1124" spans="1:28" x14ac:dyDescent="0.3">
      <c r="A1124" s="10">
        <v>473215</v>
      </c>
      <c r="B1124" s="10">
        <v>3178.4380000000001</v>
      </c>
      <c r="C1124" s="10" t="s">
        <v>120</v>
      </c>
      <c r="D1124" s="10" t="s">
        <v>393</v>
      </c>
      <c r="E1124" s="10">
        <v>-8</v>
      </c>
      <c r="F1124" s="12">
        <f t="shared" si="379"/>
        <v>-2.5</v>
      </c>
      <c r="H1124" s="13">
        <f t="shared" si="380"/>
        <v>39.438236111111102</v>
      </c>
      <c r="I1124" s="14">
        <f t="shared" si="381"/>
        <v>52.641716666666703</v>
      </c>
      <c r="J1124" s="29">
        <f t="shared" si="382"/>
        <v>0.438236111111102</v>
      </c>
      <c r="K1124" s="25">
        <f t="shared" si="383"/>
        <v>5834942.1749298302</v>
      </c>
      <c r="L1124" s="14">
        <f t="shared" si="384"/>
        <v>529665.34954935999</v>
      </c>
      <c r="M1124" s="14">
        <f t="shared" si="385"/>
        <v>-919.73836165945897</v>
      </c>
      <c r="N1124" s="14">
        <f t="shared" si="386"/>
        <v>188.52143540396301</v>
      </c>
      <c r="O1124" s="25">
        <f t="shared" si="387"/>
        <v>168.79616410626701</v>
      </c>
      <c r="P1124" s="14">
        <f t="shared" si="388"/>
        <v>938.86047180334299</v>
      </c>
      <c r="Q1124" s="25">
        <f t="shared" si="389"/>
        <v>-6.6992240877160096</v>
      </c>
      <c r="R1124" s="14">
        <f t="shared" si="390"/>
        <v>-0.40883660035615199</v>
      </c>
      <c r="S1124" s="27">
        <f t="shared" si="399"/>
        <v>163.32454000000001</v>
      </c>
      <c r="T1124" s="27">
        <f t="shared" si="400"/>
        <v>1.89669666666667</v>
      </c>
      <c r="U1124" s="16">
        <f t="shared" si="391"/>
        <v>5.4716241062669999</v>
      </c>
      <c r="V1124" s="16">
        <f t="shared" si="392"/>
        <v>-2.3055332670228199</v>
      </c>
      <c r="W1124" s="56">
        <f t="shared" si="393"/>
        <v>58436.207999999999</v>
      </c>
      <c r="X1124" s="51">
        <f t="shared" si="394"/>
        <v>69236.207999999999</v>
      </c>
      <c r="Y1124" s="51">
        <f t="shared" si="395"/>
        <v>236.207999999999</v>
      </c>
      <c r="Z1124" s="52">
        <f t="shared" si="396"/>
        <v>328.29744637601999</v>
      </c>
      <c r="AA1124" s="52">
        <f t="shared" si="397"/>
        <v>-138.33199602136901</v>
      </c>
      <c r="AB1124" s="48">
        <f t="shared" si="398"/>
        <v>9.3886047180334309</v>
      </c>
    </row>
    <row r="1125" spans="1:28" x14ac:dyDescent="0.3">
      <c r="A1125" s="10">
        <v>473227</v>
      </c>
      <c r="B1125" s="10">
        <v>3178.518</v>
      </c>
      <c r="C1125" s="10" t="s">
        <v>1823</v>
      </c>
      <c r="D1125" s="10" t="s">
        <v>1824</v>
      </c>
      <c r="E1125" s="10">
        <v>-8</v>
      </c>
      <c r="F1125" s="12">
        <f t="shared" si="379"/>
        <v>-2.5</v>
      </c>
      <c r="H1125" s="13">
        <f t="shared" si="380"/>
        <v>39.438211111111102</v>
      </c>
      <c r="I1125" s="14">
        <f t="shared" si="381"/>
        <v>52.641783333333301</v>
      </c>
      <c r="J1125" s="29">
        <f t="shared" si="382"/>
        <v>0.438211111111102</v>
      </c>
      <c r="K1125" s="25">
        <f t="shared" si="383"/>
        <v>5834949.5833445797</v>
      </c>
      <c r="L1125" s="14">
        <f t="shared" si="384"/>
        <v>529663.61214157904</v>
      </c>
      <c r="M1125" s="14">
        <f t="shared" si="385"/>
        <v>-912.32994691003103</v>
      </c>
      <c r="N1125" s="14">
        <f t="shared" si="386"/>
        <v>186.78402762301201</v>
      </c>
      <c r="O1125" s="25">
        <f t="shared" si="387"/>
        <v>168.809356719161</v>
      </c>
      <c r="P1125" s="14">
        <f t="shared" si="388"/>
        <v>931.25410334877699</v>
      </c>
      <c r="Q1125" s="25">
        <f t="shared" si="389"/>
        <v>-6.6981069656246497</v>
      </c>
      <c r="R1125" s="14">
        <f t="shared" si="390"/>
        <v>-0.41210725140665799</v>
      </c>
      <c r="S1125" s="27">
        <f t="shared" si="399"/>
        <v>163.32454000000001</v>
      </c>
      <c r="T1125" s="27">
        <f t="shared" si="400"/>
        <v>1.89669666666667</v>
      </c>
      <c r="U1125" s="16">
        <f t="shared" si="391"/>
        <v>5.4848167191609898</v>
      </c>
      <c r="V1125" s="16">
        <f t="shared" si="392"/>
        <v>-2.30880391807333</v>
      </c>
      <c r="W1125" s="56">
        <f t="shared" si="393"/>
        <v>58436.288</v>
      </c>
      <c r="X1125" s="51">
        <f t="shared" si="394"/>
        <v>69236.288</v>
      </c>
      <c r="Y1125" s="51">
        <f t="shared" si="395"/>
        <v>236.28800000000001</v>
      </c>
      <c r="Z1125" s="52">
        <f t="shared" si="396"/>
        <v>329.08900314965899</v>
      </c>
      <c r="AA1125" s="52">
        <f t="shared" si="397"/>
        <v>-138.5282350844</v>
      </c>
      <c r="AB1125" s="48">
        <f t="shared" si="398"/>
        <v>9.3125410334877703</v>
      </c>
    </row>
    <row r="1126" spans="1:28" x14ac:dyDescent="0.3">
      <c r="A1126" s="10">
        <v>473245</v>
      </c>
      <c r="B1126" s="10">
        <v>3178.6379999999999</v>
      </c>
      <c r="C1126" s="10" t="s">
        <v>1823</v>
      </c>
      <c r="D1126" s="10" t="s">
        <v>1824</v>
      </c>
      <c r="E1126" s="10">
        <v>-7</v>
      </c>
      <c r="F1126" s="12">
        <f t="shared" si="379"/>
        <v>-1.5</v>
      </c>
      <c r="H1126" s="13">
        <f t="shared" si="380"/>
        <v>39.438211111111102</v>
      </c>
      <c r="I1126" s="14">
        <f t="shared" si="381"/>
        <v>52.641783333333301</v>
      </c>
      <c r="J1126" s="29">
        <f t="shared" si="382"/>
        <v>0.438211111111102</v>
      </c>
      <c r="K1126" s="25">
        <f t="shared" si="383"/>
        <v>5834949.5833445797</v>
      </c>
      <c r="L1126" s="14">
        <f t="shared" si="384"/>
        <v>529663.61214157904</v>
      </c>
      <c r="M1126" s="14">
        <f t="shared" si="385"/>
        <v>-912.32994691003103</v>
      </c>
      <c r="N1126" s="14">
        <f t="shared" si="386"/>
        <v>186.78402762301201</v>
      </c>
      <c r="O1126" s="25">
        <f t="shared" si="387"/>
        <v>168.809356719161</v>
      </c>
      <c r="P1126" s="14">
        <f t="shared" si="388"/>
        <v>931.25410334877699</v>
      </c>
      <c r="Q1126" s="25">
        <f t="shared" si="389"/>
        <v>-5.6981069656246497</v>
      </c>
      <c r="R1126" s="14">
        <f t="shared" si="390"/>
        <v>-0.350580487508585</v>
      </c>
      <c r="S1126" s="27">
        <f t="shared" si="399"/>
        <v>163.32454000000001</v>
      </c>
      <c r="T1126" s="27">
        <f t="shared" si="400"/>
        <v>1.89669666666667</v>
      </c>
      <c r="U1126" s="16">
        <f t="shared" si="391"/>
        <v>5.4848167191609898</v>
      </c>
      <c r="V1126" s="16">
        <f t="shared" si="392"/>
        <v>-2.2472771541752601</v>
      </c>
      <c r="W1126" s="56">
        <f t="shared" si="393"/>
        <v>58436.408000000003</v>
      </c>
      <c r="X1126" s="51">
        <f t="shared" si="394"/>
        <v>69236.407999999996</v>
      </c>
      <c r="Y1126" s="51">
        <f t="shared" si="395"/>
        <v>236.40799999999601</v>
      </c>
      <c r="Z1126" s="52">
        <f t="shared" si="396"/>
        <v>329.08900314965899</v>
      </c>
      <c r="AA1126" s="52">
        <f t="shared" si="397"/>
        <v>-134.83662925051601</v>
      </c>
      <c r="AB1126" s="48">
        <f t="shared" si="398"/>
        <v>9.3125410334877703</v>
      </c>
    </row>
    <row r="1127" spans="1:28" x14ac:dyDescent="0.3">
      <c r="A1127" s="10">
        <v>473263</v>
      </c>
      <c r="B1127" s="10">
        <v>3178.7579999999998</v>
      </c>
      <c r="C1127" s="10" t="s">
        <v>1825</v>
      </c>
      <c r="D1127" s="10" t="s">
        <v>1826</v>
      </c>
      <c r="E1127" s="10">
        <v>-7</v>
      </c>
      <c r="F1127" s="12">
        <f t="shared" si="379"/>
        <v>-1.5</v>
      </c>
      <c r="H1127" s="13">
        <f t="shared" si="380"/>
        <v>39.438144444444397</v>
      </c>
      <c r="I1127" s="14">
        <f t="shared" si="381"/>
        <v>52.641891666666702</v>
      </c>
      <c r="J1127" s="29">
        <f t="shared" si="382"/>
        <v>0.43814444444439699</v>
      </c>
      <c r="K1127" s="25">
        <f t="shared" si="383"/>
        <v>5834961.6113045299</v>
      </c>
      <c r="L1127" s="14">
        <f t="shared" si="384"/>
        <v>529659.02605229197</v>
      </c>
      <c r="M1127" s="14">
        <f t="shared" si="385"/>
        <v>-900.30198695976196</v>
      </c>
      <c r="N1127" s="14">
        <f t="shared" si="386"/>
        <v>182.19793833594301</v>
      </c>
      <c r="O1127" s="25">
        <f t="shared" si="387"/>
        <v>168.93912510419199</v>
      </c>
      <c r="P1127" s="14">
        <f t="shared" si="388"/>
        <v>918.55307764851796</v>
      </c>
      <c r="Q1127" s="25">
        <f t="shared" si="389"/>
        <v>-5.69626186375584</v>
      </c>
      <c r="R1127" s="14">
        <f t="shared" si="390"/>
        <v>-0.35531300654578202</v>
      </c>
      <c r="S1127" s="27">
        <f t="shared" si="399"/>
        <v>163.32454000000001</v>
      </c>
      <c r="T1127" s="27">
        <f t="shared" si="400"/>
        <v>1.89669666666667</v>
      </c>
      <c r="U1127" s="16">
        <f t="shared" si="391"/>
        <v>5.6145851041919697</v>
      </c>
      <c r="V1127" s="16">
        <f t="shared" si="392"/>
        <v>-2.2520096732124499</v>
      </c>
      <c r="W1127" s="56">
        <f t="shared" si="393"/>
        <v>58436.527999999998</v>
      </c>
      <c r="X1127" s="51">
        <f t="shared" si="394"/>
        <v>69236.528000000006</v>
      </c>
      <c r="Y1127" s="51">
        <f t="shared" si="395"/>
        <v>236.52800000000599</v>
      </c>
      <c r="Z1127" s="52">
        <f t="shared" si="396"/>
        <v>336.87510625151799</v>
      </c>
      <c r="AA1127" s="52">
        <f t="shared" si="397"/>
        <v>-135.120580392747</v>
      </c>
      <c r="AB1127" s="48">
        <f t="shared" si="398"/>
        <v>9.1855307764851801</v>
      </c>
    </row>
    <row r="1128" spans="1:28" x14ac:dyDescent="0.3">
      <c r="A1128" s="10">
        <v>473275</v>
      </c>
      <c r="B1128" s="10">
        <v>3178.8380000000002</v>
      </c>
      <c r="C1128" s="10" t="s">
        <v>413</v>
      </c>
      <c r="D1128" s="10" t="s">
        <v>1827</v>
      </c>
      <c r="E1128" s="10">
        <v>-7</v>
      </c>
      <c r="F1128" s="12">
        <f t="shared" si="379"/>
        <v>-1.5</v>
      </c>
      <c r="H1128" s="13">
        <f t="shared" si="380"/>
        <v>39.438105555555602</v>
      </c>
      <c r="I1128" s="14">
        <f t="shared" si="381"/>
        <v>52.641955555555597</v>
      </c>
      <c r="J1128" s="29">
        <f t="shared" si="382"/>
        <v>0.43810555555560199</v>
      </c>
      <c r="K1128" s="25">
        <f t="shared" si="383"/>
        <v>5834968.7048947103</v>
      </c>
      <c r="L1128" s="14">
        <f t="shared" si="384"/>
        <v>529656.35037410201</v>
      </c>
      <c r="M1128" s="14">
        <f t="shared" si="385"/>
        <v>-893.20839677937295</v>
      </c>
      <c r="N1128" s="14">
        <f t="shared" si="386"/>
        <v>179.52226014598199</v>
      </c>
      <c r="O1128" s="25">
        <f t="shared" si="387"/>
        <v>169.01556459846</v>
      </c>
      <c r="P1128" s="14">
        <f t="shared" si="388"/>
        <v>911.07051426610201</v>
      </c>
      <c r="Q1128" s="25">
        <f t="shared" si="389"/>
        <v>-5.6951867177427697</v>
      </c>
      <c r="R1128" s="14">
        <f t="shared" si="390"/>
        <v>-0.35816359167788803</v>
      </c>
      <c r="S1128" s="27">
        <f t="shared" si="399"/>
        <v>163.32454000000001</v>
      </c>
      <c r="T1128" s="27">
        <f t="shared" si="400"/>
        <v>1.89669666666667</v>
      </c>
      <c r="U1128" s="16">
        <f t="shared" si="391"/>
        <v>5.6910245984599896</v>
      </c>
      <c r="V1128" s="16">
        <f t="shared" si="392"/>
        <v>-2.2548602583445598</v>
      </c>
      <c r="W1128" s="56">
        <f t="shared" si="393"/>
        <v>58436.608</v>
      </c>
      <c r="X1128" s="51">
        <f t="shared" si="394"/>
        <v>69236.607999999993</v>
      </c>
      <c r="Y1128" s="51">
        <f t="shared" si="395"/>
        <v>236.60799999999301</v>
      </c>
      <c r="Z1128" s="52">
        <f t="shared" si="396"/>
        <v>341.46147590759898</v>
      </c>
      <c r="AA1128" s="52">
        <f t="shared" si="397"/>
        <v>-135.291615500674</v>
      </c>
      <c r="AB1128" s="48">
        <f t="shared" si="398"/>
        <v>9.1107051426610202</v>
      </c>
    </row>
    <row r="1129" spans="1:28" x14ac:dyDescent="0.3">
      <c r="A1129" s="10">
        <v>473287</v>
      </c>
      <c r="B1129" s="10">
        <v>3178.9180000000001</v>
      </c>
      <c r="C1129" s="10" t="s">
        <v>1828</v>
      </c>
      <c r="D1129" s="10" t="s">
        <v>1829</v>
      </c>
      <c r="E1129" s="10">
        <v>-7</v>
      </c>
      <c r="F1129" s="12">
        <f t="shared" si="379"/>
        <v>-1.5</v>
      </c>
      <c r="H1129" s="13">
        <f t="shared" si="380"/>
        <v>39.438083333333303</v>
      </c>
      <c r="I1129" s="14">
        <f t="shared" si="381"/>
        <v>52.6419944444444</v>
      </c>
      <c r="J1129" s="29">
        <f t="shared" si="382"/>
        <v>0.43808333333330302</v>
      </c>
      <c r="K1129" s="25">
        <f t="shared" si="383"/>
        <v>5834973.02332919</v>
      </c>
      <c r="L1129" s="14">
        <f t="shared" si="384"/>
        <v>529654.81980826799</v>
      </c>
      <c r="M1129" s="14">
        <f t="shared" si="385"/>
        <v>-888.88996229972599</v>
      </c>
      <c r="N1129" s="14">
        <f t="shared" si="386"/>
        <v>177.991694311961</v>
      </c>
      <c r="O1129" s="25">
        <f t="shared" si="387"/>
        <v>169.056623211302</v>
      </c>
      <c r="P1129" s="14">
        <f t="shared" si="388"/>
        <v>906.535387241585</v>
      </c>
      <c r="Q1129" s="25">
        <f t="shared" si="389"/>
        <v>-5.6945393601681404</v>
      </c>
      <c r="R1129" s="14">
        <f t="shared" si="390"/>
        <v>-0.35991448539302801</v>
      </c>
      <c r="S1129" s="27">
        <f t="shared" si="399"/>
        <v>163.32454000000001</v>
      </c>
      <c r="T1129" s="27">
        <f t="shared" si="400"/>
        <v>1.89669666666667</v>
      </c>
      <c r="U1129" s="16">
        <f t="shared" si="391"/>
        <v>5.7320832113019797</v>
      </c>
      <c r="V1129" s="16">
        <f t="shared" si="392"/>
        <v>-2.2566111520596999</v>
      </c>
      <c r="W1129" s="56">
        <f t="shared" si="393"/>
        <v>58436.688000000002</v>
      </c>
      <c r="X1129" s="51">
        <f t="shared" si="394"/>
        <v>69236.687999999995</v>
      </c>
      <c r="Y1129" s="51">
        <f t="shared" si="395"/>
        <v>236.68799999999499</v>
      </c>
      <c r="Z1129" s="52">
        <f t="shared" si="396"/>
        <v>343.924992678119</v>
      </c>
      <c r="AA1129" s="52">
        <f t="shared" si="397"/>
        <v>-135.396669123582</v>
      </c>
      <c r="AB1129" s="48">
        <f t="shared" si="398"/>
        <v>9.0653538724158498</v>
      </c>
    </row>
    <row r="1130" spans="1:28" x14ac:dyDescent="0.3">
      <c r="A1130" s="10">
        <v>473299</v>
      </c>
      <c r="B1130" s="10">
        <v>3178.998</v>
      </c>
      <c r="C1130" s="10" t="s">
        <v>1828</v>
      </c>
      <c r="D1130" s="10" t="s">
        <v>1829</v>
      </c>
      <c r="E1130" s="10">
        <v>-7</v>
      </c>
      <c r="F1130" s="12">
        <f t="shared" si="379"/>
        <v>-1.5</v>
      </c>
      <c r="H1130" s="13">
        <f t="shared" si="380"/>
        <v>39.438083333333303</v>
      </c>
      <c r="I1130" s="14">
        <f t="shared" si="381"/>
        <v>52.6419944444444</v>
      </c>
      <c r="J1130" s="29">
        <f t="shared" si="382"/>
        <v>0.43808333333330302</v>
      </c>
      <c r="K1130" s="25">
        <f t="shared" si="383"/>
        <v>5834973.02332919</v>
      </c>
      <c r="L1130" s="14">
        <f t="shared" si="384"/>
        <v>529654.81980826799</v>
      </c>
      <c r="M1130" s="14">
        <f t="shared" si="385"/>
        <v>-888.88996229972599</v>
      </c>
      <c r="N1130" s="14">
        <f t="shared" si="386"/>
        <v>177.991694311961</v>
      </c>
      <c r="O1130" s="25">
        <f t="shared" si="387"/>
        <v>169.056623211302</v>
      </c>
      <c r="P1130" s="14">
        <f t="shared" si="388"/>
        <v>906.535387241585</v>
      </c>
      <c r="Q1130" s="25">
        <f t="shared" si="389"/>
        <v>-5.6945393601681404</v>
      </c>
      <c r="R1130" s="14">
        <f t="shared" si="390"/>
        <v>-0.35991448539302801</v>
      </c>
      <c r="S1130" s="27">
        <f t="shared" si="399"/>
        <v>163.32454000000001</v>
      </c>
      <c r="T1130" s="27">
        <f t="shared" si="400"/>
        <v>1.89669666666667</v>
      </c>
      <c r="U1130" s="16">
        <f t="shared" si="391"/>
        <v>5.7320832113019797</v>
      </c>
      <c r="V1130" s="16">
        <f t="shared" si="392"/>
        <v>-2.2566111520596999</v>
      </c>
      <c r="W1130" s="56">
        <f t="shared" si="393"/>
        <v>58436.767999999996</v>
      </c>
      <c r="X1130" s="51">
        <f t="shared" si="394"/>
        <v>69236.767999999996</v>
      </c>
      <c r="Y1130" s="51">
        <f t="shared" si="395"/>
        <v>236.76799999999599</v>
      </c>
      <c r="Z1130" s="52">
        <f t="shared" si="396"/>
        <v>343.924992678119</v>
      </c>
      <c r="AA1130" s="52">
        <f t="shared" si="397"/>
        <v>-135.396669123582</v>
      </c>
      <c r="AB1130" s="48">
        <f t="shared" si="398"/>
        <v>9.0653538724158498</v>
      </c>
    </row>
    <row r="1131" spans="1:28" x14ac:dyDescent="0.3">
      <c r="A1131" s="10">
        <v>473305</v>
      </c>
      <c r="B1131" s="10">
        <v>3179.038</v>
      </c>
      <c r="C1131" s="10" t="s">
        <v>1828</v>
      </c>
      <c r="D1131" s="10" t="s">
        <v>1829</v>
      </c>
      <c r="E1131" s="10">
        <v>-7</v>
      </c>
      <c r="F1131" s="12">
        <f t="shared" si="379"/>
        <v>-1.5</v>
      </c>
      <c r="H1131" s="13">
        <f t="shared" si="380"/>
        <v>39.438083333333303</v>
      </c>
      <c r="I1131" s="14">
        <f t="shared" si="381"/>
        <v>52.6419944444444</v>
      </c>
      <c r="J1131" s="29">
        <f t="shared" si="382"/>
        <v>0.43808333333330302</v>
      </c>
      <c r="K1131" s="25">
        <f t="shared" si="383"/>
        <v>5834973.02332919</v>
      </c>
      <c r="L1131" s="14">
        <f t="shared" si="384"/>
        <v>529654.81980826799</v>
      </c>
      <c r="M1131" s="14">
        <f t="shared" si="385"/>
        <v>-888.88996229972599</v>
      </c>
      <c r="N1131" s="14">
        <f t="shared" si="386"/>
        <v>177.991694311961</v>
      </c>
      <c r="O1131" s="25">
        <f t="shared" si="387"/>
        <v>169.056623211302</v>
      </c>
      <c r="P1131" s="14">
        <f t="shared" si="388"/>
        <v>906.535387241585</v>
      </c>
      <c r="Q1131" s="25">
        <f t="shared" si="389"/>
        <v>-5.6945393601681404</v>
      </c>
      <c r="R1131" s="14">
        <f t="shared" si="390"/>
        <v>-0.35991448539302801</v>
      </c>
      <c r="S1131" s="27">
        <f t="shared" si="399"/>
        <v>163.32454000000001</v>
      </c>
      <c r="T1131" s="27">
        <f t="shared" si="400"/>
        <v>1.89669666666667</v>
      </c>
      <c r="U1131" s="16">
        <f t="shared" si="391"/>
        <v>5.7320832113019797</v>
      </c>
      <c r="V1131" s="16">
        <f t="shared" si="392"/>
        <v>-2.2566111520596999</v>
      </c>
      <c r="W1131" s="56">
        <f t="shared" si="393"/>
        <v>58436.807999999997</v>
      </c>
      <c r="X1131" s="51">
        <f t="shared" si="394"/>
        <v>69236.808000000005</v>
      </c>
      <c r="Y1131" s="51">
        <f t="shared" si="395"/>
        <v>236.80800000000499</v>
      </c>
      <c r="Z1131" s="52">
        <f t="shared" si="396"/>
        <v>343.924992678119</v>
      </c>
      <c r="AA1131" s="52">
        <f t="shared" si="397"/>
        <v>-135.396669123582</v>
      </c>
      <c r="AB1131" s="48">
        <f t="shared" si="398"/>
        <v>9.0653538724158498</v>
      </c>
    </row>
    <row r="1132" spans="1:28" x14ac:dyDescent="0.3">
      <c r="A1132" s="10">
        <v>473317</v>
      </c>
      <c r="B1132" s="10">
        <v>3179.1179999999999</v>
      </c>
      <c r="C1132" s="10" t="s">
        <v>1830</v>
      </c>
      <c r="D1132" s="10" t="s">
        <v>1831</v>
      </c>
      <c r="E1132" s="10">
        <v>-7</v>
      </c>
      <c r="F1132" s="12">
        <f t="shared" si="379"/>
        <v>-1.5</v>
      </c>
      <c r="H1132" s="13">
        <f t="shared" si="380"/>
        <v>39.438041666666699</v>
      </c>
      <c r="I1132" s="14">
        <f t="shared" si="381"/>
        <v>52.642061111111097</v>
      </c>
      <c r="J1132" s="29">
        <f t="shared" si="382"/>
        <v>0.43804166666669903</v>
      </c>
      <c r="K1132" s="25">
        <f t="shared" si="383"/>
        <v>5834980.4248917196</v>
      </c>
      <c r="L1132" s="14">
        <f t="shared" si="384"/>
        <v>529651.95423109795</v>
      </c>
      <c r="M1132" s="14">
        <f t="shared" si="385"/>
        <v>-881.48839977011005</v>
      </c>
      <c r="N1132" s="14">
        <f t="shared" si="386"/>
        <v>175.12611714191701</v>
      </c>
      <c r="O1132" s="25">
        <f t="shared" si="387"/>
        <v>169.143107646266</v>
      </c>
      <c r="P1132" s="14">
        <f t="shared" si="388"/>
        <v>898.71628216833506</v>
      </c>
      <c r="Q1132" s="25">
        <f t="shared" si="389"/>
        <v>-5.6934308241409903</v>
      </c>
      <c r="R1132" s="14">
        <f t="shared" si="390"/>
        <v>-0.3629752188232</v>
      </c>
      <c r="S1132" s="27">
        <f t="shared" si="399"/>
        <v>163.32454000000001</v>
      </c>
      <c r="T1132" s="27">
        <f t="shared" si="400"/>
        <v>1.89669666666667</v>
      </c>
      <c r="U1132" s="16">
        <f t="shared" si="391"/>
        <v>5.8185676462659899</v>
      </c>
      <c r="V1132" s="16">
        <f t="shared" si="392"/>
        <v>-2.2596718854898699</v>
      </c>
      <c r="W1132" s="56">
        <f t="shared" si="393"/>
        <v>58436.887999999999</v>
      </c>
      <c r="X1132" s="51">
        <f t="shared" si="394"/>
        <v>69236.888000000006</v>
      </c>
      <c r="Y1132" s="51">
        <f t="shared" si="395"/>
        <v>236.888000000006</v>
      </c>
      <c r="Z1132" s="52">
        <f t="shared" si="396"/>
        <v>349.11405877595899</v>
      </c>
      <c r="AA1132" s="52">
        <f t="shared" si="397"/>
        <v>-135.58031312939201</v>
      </c>
      <c r="AB1132" s="48">
        <f t="shared" si="398"/>
        <v>8.9871628216833503</v>
      </c>
    </row>
    <row r="1133" spans="1:28" x14ac:dyDescent="0.3">
      <c r="A1133" s="10">
        <v>473329</v>
      </c>
      <c r="B1133" s="10">
        <v>3179.1979999999999</v>
      </c>
      <c r="C1133" s="10" t="s">
        <v>412</v>
      </c>
      <c r="D1133" s="10" t="s">
        <v>1832</v>
      </c>
      <c r="E1133" s="10">
        <v>-7</v>
      </c>
      <c r="F1133" s="12">
        <f t="shared" si="379"/>
        <v>-1.5</v>
      </c>
      <c r="H1133" s="13">
        <f t="shared" si="380"/>
        <v>39.4380194444444</v>
      </c>
      <c r="I1133" s="14">
        <f t="shared" si="381"/>
        <v>52.642102777777801</v>
      </c>
      <c r="J1133" s="29">
        <f t="shared" si="382"/>
        <v>0.4380194444444</v>
      </c>
      <c r="K1133" s="25">
        <f t="shared" si="383"/>
        <v>5834985.0524402903</v>
      </c>
      <c r="L1133" s="14">
        <f t="shared" si="384"/>
        <v>529650.42179428402</v>
      </c>
      <c r="M1133" s="14">
        <f t="shared" si="385"/>
        <v>-876.86085119936604</v>
      </c>
      <c r="N1133" s="14">
        <f t="shared" si="386"/>
        <v>173.593680327991</v>
      </c>
      <c r="O1133" s="25">
        <f t="shared" si="387"/>
        <v>169.18165133289099</v>
      </c>
      <c r="P1133" s="14">
        <f t="shared" si="388"/>
        <v>893.87902884892299</v>
      </c>
      <c r="Q1133" s="25">
        <f t="shared" si="389"/>
        <v>-5.6927498411724002</v>
      </c>
      <c r="R1133" s="14">
        <f t="shared" si="390"/>
        <v>-0.364895846185115</v>
      </c>
      <c r="S1133" s="27">
        <f t="shared" si="399"/>
        <v>163.32454000000001</v>
      </c>
      <c r="T1133" s="27">
        <f t="shared" si="400"/>
        <v>1.89669666666667</v>
      </c>
      <c r="U1133" s="16">
        <f t="shared" si="391"/>
        <v>5.8571113328909803</v>
      </c>
      <c r="V1133" s="16">
        <f t="shared" si="392"/>
        <v>-2.26159251285178</v>
      </c>
      <c r="W1133" s="56">
        <f t="shared" si="393"/>
        <v>58436.968000000001</v>
      </c>
      <c r="X1133" s="51">
        <f t="shared" si="394"/>
        <v>69236.967999999993</v>
      </c>
      <c r="Y1133" s="51">
        <f t="shared" si="395"/>
        <v>236.967999999993</v>
      </c>
      <c r="Z1133" s="52">
        <f t="shared" si="396"/>
        <v>351.42667997345899</v>
      </c>
      <c r="AA1133" s="52">
        <f t="shared" si="397"/>
        <v>-135.69555077110701</v>
      </c>
      <c r="AB1133" s="48">
        <f t="shared" si="398"/>
        <v>8.9387902884892299</v>
      </c>
    </row>
    <row r="1134" spans="1:28" x14ac:dyDescent="0.3">
      <c r="A1134" s="10">
        <v>473347</v>
      </c>
      <c r="B1134" s="10">
        <v>3179.3180000000002</v>
      </c>
      <c r="C1134" s="10" t="s">
        <v>221</v>
      </c>
      <c r="D1134" s="10" t="s">
        <v>1833</v>
      </c>
      <c r="E1134" s="10">
        <v>-8</v>
      </c>
      <c r="F1134" s="12">
        <f t="shared" si="379"/>
        <v>-2.5</v>
      </c>
      <c r="H1134" s="13">
        <f t="shared" si="380"/>
        <v>39.437955555555597</v>
      </c>
      <c r="I1134" s="14">
        <f t="shared" si="381"/>
        <v>52.642216666666698</v>
      </c>
      <c r="J1134" s="29">
        <f t="shared" si="382"/>
        <v>0.43795555555559701</v>
      </c>
      <c r="K1134" s="25">
        <f t="shared" si="383"/>
        <v>5834997.6997808199</v>
      </c>
      <c r="L1134" s="14">
        <f t="shared" si="384"/>
        <v>529646.02004531305</v>
      </c>
      <c r="M1134" s="14">
        <f t="shared" si="385"/>
        <v>-864.21351066976695</v>
      </c>
      <c r="N1134" s="14">
        <f t="shared" si="386"/>
        <v>169.191931357025</v>
      </c>
      <c r="O1134" s="25">
        <f t="shared" si="387"/>
        <v>169.30278569690799</v>
      </c>
      <c r="P1134" s="14">
        <f t="shared" si="388"/>
        <v>880.61961235285003</v>
      </c>
      <c r="Q1134" s="25">
        <f t="shared" si="389"/>
        <v>-6.6909020398568799</v>
      </c>
      <c r="R1134" s="14">
        <f t="shared" si="390"/>
        <v>-0.43533454311957898</v>
      </c>
      <c r="S1134" s="27">
        <f t="shared" si="399"/>
        <v>163.32454000000001</v>
      </c>
      <c r="T1134" s="27">
        <f t="shared" si="400"/>
        <v>1.89669666666667</v>
      </c>
      <c r="U1134" s="16">
        <f t="shared" si="391"/>
        <v>5.9782456969079796</v>
      </c>
      <c r="V1134" s="16">
        <f t="shared" si="392"/>
        <v>-2.3320312097862499</v>
      </c>
      <c r="W1134" s="56">
        <f t="shared" si="393"/>
        <v>58437.088000000003</v>
      </c>
      <c r="X1134" s="51">
        <f t="shared" si="394"/>
        <v>69237.088000000003</v>
      </c>
      <c r="Y1134" s="51">
        <f t="shared" si="395"/>
        <v>237.08800000000301</v>
      </c>
      <c r="Z1134" s="52">
        <f t="shared" si="396"/>
        <v>358.69474181447902</v>
      </c>
      <c r="AA1134" s="52">
        <f t="shared" si="397"/>
        <v>-139.92187258717499</v>
      </c>
      <c r="AB1134" s="48">
        <f t="shared" si="398"/>
        <v>8.8061961235284993</v>
      </c>
    </row>
    <row r="1135" spans="1:28" x14ac:dyDescent="0.3">
      <c r="A1135" s="10">
        <v>473359</v>
      </c>
      <c r="B1135" s="10">
        <v>3179.3980000000001</v>
      </c>
      <c r="C1135" s="10" t="s">
        <v>221</v>
      </c>
      <c r="D1135" s="10" t="s">
        <v>1833</v>
      </c>
      <c r="E1135" s="10">
        <v>-8</v>
      </c>
      <c r="F1135" s="12">
        <f t="shared" si="379"/>
        <v>-2.5</v>
      </c>
      <c r="H1135" s="13">
        <f t="shared" si="380"/>
        <v>39.437955555555597</v>
      </c>
      <c r="I1135" s="14">
        <f t="shared" si="381"/>
        <v>52.642216666666698</v>
      </c>
      <c r="J1135" s="29">
        <f t="shared" si="382"/>
        <v>0.43795555555559701</v>
      </c>
      <c r="K1135" s="25">
        <f t="shared" si="383"/>
        <v>5834997.6997808199</v>
      </c>
      <c r="L1135" s="14">
        <f t="shared" si="384"/>
        <v>529646.02004531305</v>
      </c>
      <c r="M1135" s="14">
        <f t="shared" si="385"/>
        <v>-864.21351066976695</v>
      </c>
      <c r="N1135" s="14">
        <f t="shared" si="386"/>
        <v>169.191931357025</v>
      </c>
      <c r="O1135" s="25">
        <f t="shared" si="387"/>
        <v>169.30278569690799</v>
      </c>
      <c r="P1135" s="14">
        <f t="shared" si="388"/>
        <v>880.61961235285003</v>
      </c>
      <c r="Q1135" s="25">
        <f t="shared" si="389"/>
        <v>-6.6909020398568799</v>
      </c>
      <c r="R1135" s="14">
        <f t="shared" si="390"/>
        <v>-0.43533454311957898</v>
      </c>
      <c r="S1135" s="27">
        <f t="shared" si="399"/>
        <v>163.32454000000001</v>
      </c>
      <c r="T1135" s="27">
        <f t="shared" si="400"/>
        <v>1.89669666666667</v>
      </c>
      <c r="U1135" s="16">
        <f t="shared" si="391"/>
        <v>5.9782456969079796</v>
      </c>
      <c r="V1135" s="16">
        <f t="shared" si="392"/>
        <v>-2.3320312097862499</v>
      </c>
      <c r="W1135" s="56">
        <f t="shared" si="393"/>
        <v>58437.167999999998</v>
      </c>
      <c r="X1135" s="51">
        <f t="shared" si="394"/>
        <v>69237.168000000005</v>
      </c>
      <c r="Y1135" s="51">
        <f t="shared" si="395"/>
        <v>237.16800000000501</v>
      </c>
      <c r="Z1135" s="52">
        <f t="shared" si="396"/>
        <v>358.69474181447902</v>
      </c>
      <c r="AA1135" s="52">
        <f t="shared" si="397"/>
        <v>-139.92187258717499</v>
      </c>
      <c r="AB1135" s="48">
        <f t="shared" si="398"/>
        <v>8.8061961235284993</v>
      </c>
    </row>
    <row r="1136" spans="1:28" x14ac:dyDescent="0.3">
      <c r="A1136" s="10">
        <v>473371</v>
      </c>
      <c r="B1136" s="10">
        <v>3179.4780000000001</v>
      </c>
      <c r="C1136" s="10" t="s">
        <v>180</v>
      </c>
      <c r="D1136" s="10" t="s">
        <v>1834</v>
      </c>
      <c r="E1136" s="10">
        <v>-8</v>
      </c>
      <c r="F1136" s="12">
        <f t="shared" si="379"/>
        <v>-2.5</v>
      </c>
      <c r="H1136" s="13">
        <f t="shared" si="380"/>
        <v>39.437911111111099</v>
      </c>
      <c r="I1136" s="14">
        <f t="shared" si="381"/>
        <v>52.642277777777799</v>
      </c>
      <c r="J1136" s="29">
        <f t="shared" si="382"/>
        <v>0.43791111111109898</v>
      </c>
      <c r="K1136" s="25">
        <f t="shared" si="383"/>
        <v>5835004.4819810297</v>
      </c>
      <c r="L1136" s="14">
        <f t="shared" si="384"/>
        <v>529642.970219646</v>
      </c>
      <c r="M1136" s="14">
        <f t="shared" si="385"/>
        <v>-857.43131045997097</v>
      </c>
      <c r="N1136" s="14">
        <f t="shared" si="386"/>
        <v>166.14210568997001</v>
      </c>
      <c r="O1136" s="25">
        <f t="shared" si="387"/>
        <v>169.413650815452</v>
      </c>
      <c r="P1136" s="14">
        <f t="shared" si="388"/>
        <v>873.37944299153298</v>
      </c>
      <c r="Q1136" s="25">
        <f t="shared" si="389"/>
        <v>-6.6899047232961797</v>
      </c>
      <c r="R1136" s="14">
        <f t="shared" si="390"/>
        <v>-0.43887803564172001</v>
      </c>
      <c r="S1136" s="27">
        <f t="shared" si="399"/>
        <v>163.32454000000001</v>
      </c>
      <c r="T1136" s="27">
        <f t="shared" si="400"/>
        <v>1.89669666666667</v>
      </c>
      <c r="U1136" s="16">
        <f t="shared" si="391"/>
        <v>6.0891108154519902</v>
      </c>
      <c r="V1136" s="16">
        <f t="shared" si="392"/>
        <v>-2.3355747023083899</v>
      </c>
      <c r="W1136" s="56">
        <f t="shared" si="393"/>
        <v>58437.248</v>
      </c>
      <c r="X1136" s="51">
        <f t="shared" si="394"/>
        <v>69237.248000000007</v>
      </c>
      <c r="Y1136" s="51">
        <f t="shared" si="395"/>
        <v>237.24800000000701</v>
      </c>
      <c r="Z1136" s="52">
        <f t="shared" si="396"/>
        <v>365.34664892711902</v>
      </c>
      <c r="AA1136" s="52">
        <f t="shared" si="397"/>
        <v>-140.13448213850299</v>
      </c>
      <c r="AB1136" s="48">
        <f t="shared" si="398"/>
        <v>8.7337944299153296</v>
      </c>
    </row>
    <row r="1137" spans="1:28" x14ac:dyDescent="0.3">
      <c r="A1137" s="10">
        <v>473389</v>
      </c>
      <c r="B1137" s="10">
        <v>3179.598</v>
      </c>
      <c r="C1137" s="10" t="s">
        <v>181</v>
      </c>
      <c r="D1137" s="10" t="s">
        <v>183</v>
      </c>
      <c r="E1137" s="10">
        <v>-8</v>
      </c>
      <c r="F1137" s="12">
        <f t="shared" si="379"/>
        <v>-2.5</v>
      </c>
      <c r="H1137" s="13">
        <f t="shared" si="380"/>
        <v>39.4378666666667</v>
      </c>
      <c r="I1137" s="14">
        <f t="shared" si="381"/>
        <v>52.642341666666702</v>
      </c>
      <c r="J1137" s="29">
        <f t="shared" si="382"/>
        <v>0.43786666666669999</v>
      </c>
      <c r="K1137" s="25">
        <f t="shared" si="383"/>
        <v>5835011.5732958596</v>
      </c>
      <c r="L1137" s="14">
        <f t="shared" si="384"/>
        <v>529639.91852458694</v>
      </c>
      <c r="M1137" s="14">
        <f t="shared" si="385"/>
        <v>-850.33999563008501</v>
      </c>
      <c r="N1137" s="14">
        <f t="shared" si="386"/>
        <v>163.09041063091701</v>
      </c>
      <c r="O1137" s="25">
        <f t="shared" si="387"/>
        <v>169.522638795815</v>
      </c>
      <c r="P1137" s="14">
        <f t="shared" si="388"/>
        <v>865.83866292048504</v>
      </c>
      <c r="Q1137" s="25">
        <f t="shared" si="389"/>
        <v>-6.6888747511348896</v>
      </c>
      <c r="R1137" s="14">
        <f t="shared" si="390"/>
        <v>-0.44263223794383</v>
      </c>
      <c r="S1137" s="27">
        <f t="shared" si="399"/>
        <v>163.32454000000001</v>
      </c>
      <c r="T1137" s="27">
        <f t="shared" si="400"/>
        <v>1.89669666666667</v>
      </c>
      <c r="U1137" s="16">
        <f t="shared" si="391"/>
        <v>6.1980987958149898</v>
      </c>
      <c r="V1137" s="16">
        <f t="shared" si="392"/>
        <v>-2.3393289046104999</v>
      </c>
      <c r="W1137" s="56">
        <f t="shared" si="393"/>
        <v>58437.368000000002</v>
      </c>
      <c r="X1137" s="51">
        <f t="shared" si="394"/>
        <v>69237.368000000002</v>
      </c>
      <c r="Y1137" s="51">
        <f t="shared" si="395"/>
        <v>237.36800000000201</v>
      </c>
      <c r="Z1137" s="52">
        <f t="shared" si="396"/>
        <v>371.88592774889901</v>
      </c>
      <c r="AA1137" s="52">
        <f t="shared" si="397"/>
        <v>-140.35973427663001</v>
      </c>
      <c r="AB1137" s="48">
        <f t="shared" si="398"/>
        <v>8.6583866292048501</v>
      </c>
    </row>
    <row r="1138" spans="1:28" x14ac:dyDescent="0.3">
      <c r="A1138" s="10">
        <v>473401</v>
      </c>
      <c r="B1138" s="10">
        <v>3179.6779999999999</v>
      </c>
      <c r="C1138" s="10" t="s">
        <v>182</v>
      </c>
      <c r="D1138" s="10" t="s">
        <v>1835</v>
      </c>
      <c r="E1138" s="10">
        <v>-8</v>
      </c>
      <c r="F1138" s="12">
        <f t="shared" si="379"/>
        <v>-2.5</v>
      </c>
      <c r="H1138" s="13">
        <f t="shared" si="380"/>
        <v>39.437849999999997</v>
      </c>
      <c r="I1138" s="14">
        <f t="shared" si="381"/>
        <v>52.642386111111101</v>
      </c>
      <c r="J1138" s="29">
        <f t="shared" si="382"/>
        <v>0.43784999999999702</v>
      </c>
      <c r="K1138" s="25">
        <f t="shared" si="383"/>
        <v>5835016.5122453598</v>
      </c>
      <c r="L1138" s="14">
        <f t="shared" si="384"/>
        <v>529638.76029332599</v>
      </c>
      <c r="M1138" s="14">
        <f t="shared" si="385"/>
        <v>-845.40104612987398</v>
      </c>
      <c r="N1138" s="14">
        <f t="shared" si="386"/>
        <v>161.93217936996299</v>
      </c>
      <c r="O1138" s="25">
        <f t="shared" si="387"/>
        <v>169.53643021747999</v>
      </c>
      <c r="P1138" s="14">
        <f t="shared" si="388"/>
        <v>860.76998060631195</v>
      </c>
      <c r="Q1138" s="25">
        <f t="shared" si="389"/>
        <v>-6.6881874546135203</v>
      </c>
      <c r="R1138" s="14">
        <f t="shared" si="390"/>
        <v>-0.44519299969927101</v>
      </c>
      <c r="S1138" s="27">
        <f t="shared" si="399"/>
        <v>163.32454000000001</v>
      </c>
      <c r="T1138" s="27">
        <f t="shared" si="400"/>
        <v>1.89669666666667</v>
      </c>
      <c r="U1138" s="16">
        <f t="shared" si="391"/>
        <v>6.2118902174799802</v>
      </c>
      <c r="V1138" s="16">
        <f t="shared" si="392"/>
        <v>-2.3418896663659399</v>
      </c>
      <c r="W1138" s="56">
        <f t="shared" si="393"/>
        <v>58437.447999999997</v>
      </c>
      <c r="X1138" s="51">
        <f t="shared" si="394"/>
        <v>69237.448000000004</v>
      </c>
      <c r="Y1138" s="51">
        <f t="shared" si="395"/>
        <v>237.44800000000399</v>
      </c>
      <c r="Z1138" s="52">
        <f t="shared" si="396"/>
        <v>372.713413048799</v>
      </c>
      <c r="AA1138" s="52">
        <f t="shared" si="397"/>
        <v>-140.51337998195601</v>
      </c>
      <c r="AB1138" s="48">
        <f t="shared" si="398"/>
        <v>8.6076998060631205</v>
      </c>
    </row>
    <row r="1139" spans="1:28" x14ac:dyDescent="0.3">
      <c r="A1139" s="10">
        <v>473407</v>
      </c>
      <c r="B1139" s="10">
        <v>3179.7179999999998</v>
      </c>
      <c r="C1139" s="10" t="s">
        <v>1836</v>
      </c>
      <c r="D1139" s="10" t="s">
        <v>1837</v>
      </c>
      <c r="E1139" s="10">
        <v>-8</v>
      </c>
      <c r="F1139" s="12">
        <f t="shared" si="379"/>
        <v>-2.5</v>
      </c>
      <c r="H1139" s="13">
        <f t="shared" si="380"/>
        <v>39.437802777777797</v>
      </c>
      <c r="I1139" s="14">
        <f t="shared" si="381"/>
        <v>52.642447222222202</v>
      </c>
      <c r="J1139" s="29">
        <f t="shared" si="382"/>
        <v>0.43780277777779703</v>
      </c>
      <c r="K1139" s="25">
        <f t="shared" si="383"/>
        <v>5835023.2933081603</v>
      </c>
      <c r="L1139" s="14">
        <f t="shared" si="384"/>
        <v>529635.52245818905</v>
      </c>
      <c r="M1139" s="14">
        <f t="shared" si="385"/>
        <v>-838.61998332943699</v>
      </c>
      <c r="N1139" s="14">
        <f t="shared" si="386"/>
        <v>158.694344233023</v>
      </c>
      <c r="O1139" s="25">
        <f t="shared" si="387"/>
        <v>169.66426880434599</v>
      </c>
      <c r="P1139" s="14">
        <f t="shared" si="388"/>
        <v>853.503000188643</v>
      </c>
      <c r="Q1139" s="25">
        <f t="shared" si="389"/>
        <v>-6.6872091161740004</v>
      </c>
      <c r="R1139" s="14">
        <f t="shared" si="390"/>
        <v>-0.44891790560942602</v>
      </c>
      <c r="S1139" s="27">
        <f t="shared" si="399"/>
        <v>163.32454000000001</v>
      </c>
      <c r="T1139" s="27">
        <f t="shared" si="400"/>
        <v>1.89669666666667</v>
      </c>
      <c r="U1139" s="16">
        <f t="shared" si="391"/>
        <v>6.3397288043459801</v>
      </c>
      <c r="V1139" s="16">
        <f t="shared" si="392"/>
        <v>-2.3456145722761002</v>
      </c>
      <c r="W1139" s="56">
        <f t="shared" si="393"/>
        <v>58437.487999999998</v>
      </c>
      <c r="X1139" s="51">
        <f t="shared" si="394"/>
        <v>69237.487999999998</v>
      </c>
      <c r="Y1139" s="51">
        <f t="shared" si="395"/>
        <v>237.48799999999801</v>
      </c>
      <c r="Z1139" s="52">
        <f t="shared" si="396"/>
        <v>380.38372826075903</v>
      </c>
      <c r="AA1139" s="52">
        <f t="shared" si="397"/>
        <v>-140.73687433656599</v>
      </c>
      <c r="AB1139" s="48">
        <f t="shared" si="398"/>
        <v>8.5350300018864296</v>
      </c>
    </row>
    <row r="1140" spans="1:28" x14ac:dyDescent="0.3">
      <c r="A1140" s="10">
        <v>473419</v>
      </c>
      <c r="B1140" s="10">
        <v>3179.7979999999998</v>
      </c>
      <c r="C1140" s="10" t="s">
        <v>1836</v>
      </c>
      <c r="D1140" s="10" t="s">
        <v>1837</v>
      </c>
      <c r="E1140" s="10">
        <v>-8</v>
      </c>
      <c r="F1140" s="12">
        <f t="shared" si="379"/>
        <v>-2.5</v>
      </c>
      <c r="H1140" s="13">
        <f t="shared" si="380"/>
        <v>39.437802777777797</v>
      </c>
      <c r="I1140" s="14">
        <f t="shared" si="381"/>
        <v>52.642447222222202</v>
      </c>
      <c r="J1140" s="29">
        <f t="shared" si="382"/>
        <v>0.43780277777779703</v>
      </c>
      <c r="K1140" s="25">
        <f t="shared" si="383"/>
        <v>5835023.2933081603</v>
      </c>
      <c r="L1140" s="14">
        <f t="shared" si="384"/>
        <v>529635.52245818905</v>
      </c>
      <c r="M1140" s="14">
        <f t="shared" si="385"/>
        <v>-838.61998332943699</v>
      </c>
      <c r="N1140" s="14">
        <f t="shared" si="386"/>
        <v>158.694344233023</v>
      </c>
      <c r="O1140" s="25">
        <f t="shared" si="387"/>
        <v>169.66426880434599</v>
      </c>
      <c r="P1140" s="14">
        <f t="shared" si="388"/>
        <v>853.503000188643</v>
      </c>
      <c r="Q1140" s="25">
        <f t="shared" si="389"/>
        <v>-6.6872091161740004</v>
      </c>
      <c r="R1140" s="14">
        <f t="shared" si="390"/>
        <v>-0.44891790560942602</v>
      </c>
      <c r="S1140" s="27">
        <f t="shared" si="399"/>
        <v>163.32454000000001</v>
      </c>
      <c r="T1140" s="27">
        <f t="shared" si="400"/>
        <v>1.89669666666667</v>
      </c>
      <c r="U1140" s="16">
        <f t="shared" si="391"/>
        <v>6.3397288043459801</v>
      </c>
      <c r="V1140" s="16">
        <f t="shared" si="392"/>
        <v>-2.3456145722761002</v>
      </c>
      <c r="W1140" s="56">
        <f t="shared" si="393"/>
        <v>58437.567999999999</v>
      </c>
      <c r="X1140" s="51">
        <f t="shared" si="394"/>
        <v>69237.567999999999</v>
      </c>
      <c r="Y1140" s="51">
        <f t="shared" si="395"/>
        <v>237.56799999999899</v>
      </c>
      <c r="Z1140" s="52">
        <f t="shared" si="396"/>
        <v>380.38372826075903</v>
      </c>
      <c r="AA1140" s="52">
        <f t="shared" si="397"/>
        <v>-140.73687433656599</v>
      </c>
      <c r="AB1140" s="48">
        <f t="shared" si="398"/>
        <v>8.5350300018864296</v>
      </c>
    </row>
    <row r="1141" spans="1:28" x14ac:dyDescent="0.3">
      <c r="A1141" s="10">
        <v>473675</v>
      </c>
      <c r="B1141" s="10">
        <v>3181.518</v>
      </c>
      <c r="C1141" s="10" t="s">
        <v>1838</v>
      </c>
      <c r="D1141" s="10" t="s">
        <v>1839</v>
      </c>
      <c r="E1141" s="10">
        <v>-9</v>
      </c>
      <c r="F1141" s="12">
        <f t="shared" si="379"/>
        <v>-3.5</v>
      </c>
      <c r="H1141" s="13">
        <f t="shared" si="380"/>
        <v>39.437247222222197</v>
      </c>
      <c r="I1141" s="14">
        <f t="shared" si="381"/>
        <v>52.643372222222197</v>
      </c>
      <c r="J1141" s="29">
        <f t="shared" si="382"/>
        <v>0.43724722222219697</v>
      </c>
      <c r="K1141" s="25">
        <f t="shared" si="383"/>
        <v>5835125.9995726598</v>
      </c>
      <c r="L1141" s="14">
        <f t="shared" si="384"/>
        <v>529597.29185689101</v>
      </c>
      <c r="M1141" s="14">
        <f t="shared" si="385"/>
        <v>-735.91371882986198</v>
      </c>
      <c r="N1141" s="14">
        <f t="shared" si="386"/>
        <v>120.46374293498199</v>
      </c>
      <c r="O1141" s="25">
        <f t="shared" si="387"/>
        <v>171.08334478786799</v>
      </c>
      <c r="P1141" s="14">
        <f t="shared" si="388"/>
        <v>745.70806279931196</v>
      </c>
      <c r="Q1141" s="25">
        <f t="shared" si="389"/>
        <v>-7.6736709675109704</v>
      </c>
      <c r="R1141" s="14">
        <f t="shared" si="390"/>
        <v>-0.58960971697053899</v>
      </c>
      <c r="S1141" s="27">
        <f t="shared" si="399"/>
        <v>163.32454000000001</v>
      </c>
      <c r="T1141" s="27">
        <f t="shared" si="400"/>
        <v>1.89669666666667</v>
      </c>
      <c r="U1141" s="16">
        <f t="shared" si="391"/>
        <v>7.7588047878679696</v>
      </c>
      <c r="V1141" s="16">
        <f t="shared" si="392"/>
        <v>-2.4863063836372099</v>
      </c>
      <c r="W1141" s="56">
        <f t="shared" si="393"/>
        <v>58439.288</v>
      </c>
      <c r="X1141" s="51">
        <f t="shared" si="394"/>
        <v>69239.288</v>
      </c>
      <c r="Y1141" s="51">
        <f t="shared" si="395"/>
        <v>239.28800000000001</v>
      </c>
      <c r="Z1141" s="52">
        <f t="shared" si="396"/>
        <v>465.52828727207799</v>
      </c>
      <c r="AA1141" s="52">
        <f t="shared" si="397"/>
        <v>-149.17838301823301</v>
      </c>
      <c r="AB1141" s="48">
        <f t="shared" si="398"/>
        <v>7.4570806279931201</v>
      </c>
    </row>
    <row r="1142" spans="1:28" x14ac:dyDescent="0.3">
      <c r="A1142" s="10">
        <v>473687</v>
      </c>
      <c r="B1142" s="10">
        <v>3181.598</v>
      </c>
      <c r="C1142" s="10" t="s">
        <v>1840</v>
      </c>
      <c r="D1142" s="10" t="s">
        <v>1841</v>
      </c>
      <c r="E1142" s="10">
        <v>-9</v>
      </c>
      <c r="F1142" s="12">
        <f t="shared" si="379"/>
        <v>-3.5</v>
      </c>
      <c r="H1142" s="13">
        <f t="shared" si="380"/>
        <v>39.437224999999998</v>
      </c>
      <c r="I1142" s="14">
        <f t="shared" si="381"/>
        <v>52.643413888888901</v>
      </c>
      <c r="J1142" s="29">
        <f t="shared" si="382"/>
        <v>0.43722499999999798</v>
      </c>
      <c r="K1142" s="25">
        <f t="shared" si="383"/>
        <v>5835130.6271390803</v>
      </c>
      <c r="L1142" s="14">
        <f t="shared" si="384"/>
        <v>529595.75951563194</v>
      </c>
      <c r="M1142" s="14">
        <f t="shared" si="385"/>
        <v>-731.28615240938905</v>
      </c>
      <c r="N1142" s="14">
        <f t="shared" si="386"/>
        <v>118.93140167591601</v>
      </c>
      <c r="O1142" s="25">
        <f t="shared" si="387"/>
        <v>171.14247887042299</v>
      </c>
      <c r="P1142" s="14">
        <f t="shared" si="388"/>
        <v>740.89413212032298</v>
      </c>
      <c r="Q1142" s="25">
        <f t="shared" si="389"/>
        <v>-7.67310894963257</v>
      </c>
      <c r="R1142" s="14">
        <f t="shared" si="390"/>
        <v>-0.59339735460654597</v>
      </c>
      <c r="S1142" s="27">
        <f t="shared" si="399"/>
        <v>163.32454000000001</v>
      </c>
      <c r="T1142" s="27">
        <f t="shared" si="400"/>
        <v>1.89669666666667</v>
      </c>
      <c r="U1142" s="16">
        <f t="shared" si="391"/>
        <v>7.8179388704229797</v>
      </c>
      <c r="V1142" s="16">
        <f t="shared" si="392"/>
        <v>-2.4900940212732201</v>
      </c>
      <c r="W1142" s="56">
        <f t="shared" si="393"/>
        <v>58439.368000000002</v>
      </c>
      <c r="X1142" s="51">
        <f t="shared" si="394"/>
        <v>69239.368000000002</v>
      </c>
      <c r="Y1142" s="51">
        <f t="shared" si="395"/>
        <v>239.36800000000201</v>
      </c>
      <c r="Z1142" s="52">
        <f t="shared" si="396"/>
        <v>469.07633222537902</v>
      </c>
      <c r="AA1142" s="52">
        <f t="shared" si="397"/>
        <v>-149.405641276393</v>
      </c>
      <c r="AB1142" s="48">
        <f t="shared" si="398"/>
        <v>7.4089413212032298</v>
      </c>
    </row>
    <row r="1143" spans="1:28" x14ac:dyDescent="0.3">
      <c r="A1143" s="10">
        <v>473693</v>
      </c>
      <c r="B1143" s="10">
        <v>3181.6379999999999</v>
      </c>
      <c r="C1143" s="10" t="s">
        <v>1842</v>
      </c>
      <c r="D1143" s="10" t="s">
        <v>1843</v>
      </c>
      <c r="E1143" s="10">
        <v>-9</v>
      </c>
      <c r="F1143" s="12">
        <f t="shared" si="379"/>
        <v>-3.5</v>
      </c>
      <c r="H1143" s="13">
        <f t="shared" si="380"/>
        <v>39.4371805555555</v>
      </c>
      <c r="I1143" s="14">
        <f t="shared" si="381"/>
        <v>52.643458333333299</v>
      </c>
      <c r="J1143" s="29">
        <f t="shared" si="382"/>
        <v>0.43718055555550001</v>
      </c>
      <c r="K1143" s="25">
        <f t="shared" si="383"/>
        <v>5835135.5546951303</v>
      </c>
      <c r="L1143" s="14">
        <f t="shared" si="384"/>
        <v>529592.72108929197</v>
      </c>
      <c r="M1143" s="14">
        <f t="shared" si="385"/>
        <v>-726.35859635937902</v>
      </c>
      <c r="N1143" s="14">
        <f t="shared" si="386"/>
        <v>115.89297533593999</v>
      </c>
      <c r="O1143" s="25">
        <f t="shared" si="387"/>
        <v>171.31447504270599</v>
      </c>
      <c r="P1143" s="14">
        <f t="shared" si="388"/>
        <v>735.54605038527995</v>
      </c>
      <c r="Q1143" s="25">
        <f t="shared" si="389"/>
        <v>-7.6724888395760997</v>
      </c>
      <c r="R1143" s="14">
        <f t="shared" si="390"/>
        <v>-0.59766373689767704</v>
      </c>
      <c r="S1143" s="27">
        <f t="shared" si="399"/>
        <v>163.32454000000001</v>
      </c>
      <c r="T1143" s="27">
        <f t="shared" si="400"/>
        <v>1.89669666666667</v>
      </c>
      <c r="U1143" s="16">
        <f t="shared" si="391"/>
        <v>7.9899350427059801</v>
      </c>
      <c r="V1143" s="16">
        <f t="shared" si="392"/>
        <v>-2.4943604035643498</v>
      </c>
      <c r="W1143" s="56">
        <f t="shared" si="393"/>
        <v>58439.408000000003</v>
      </c>
      <c r="X1143" s="51">
        <f t="shared" si="394"/>
        <v>69239.407999999996</v>
      </c>
      <c r="Y1143" s="51">
        <f t="shared" si="395"/>
        <v>239.40799999999601</v>
      </c>
      <c r="Z1143" s="52">
        <f t="shared" si="396"/>
        <v>479.39610256235898</v>
      </c>
      <c r="AA1143" s="52">
        <f t="shared" si="397"/>
        <v>-149.66162421386099</v>
      </c>
      <c r="AB1143" s="48">
        <f t="shared" si="398"/>
        <v>7.3554605038528003</v>
      </c>
    </row>
    <row r="1144" spans="1:28" x14ac:dyDescent="0.3">
      <c r="A1144" s="10">
        <v>473705</v>
      </c>
      <c r="B1144" s="10">
        <v>3181.7179999999998</v>
      </c>
      <c r="C1144" s="10" t="s">
        <v>1844</v>
      </c>
      <c r="D1144" s="10" t="s">
        <v>1845</v>
      </c>
      <c r="E1144" s="10">
        <v>-9</v>
      </c>
      <c r="F1144" s="12">
        <f t="shared" si="379"/>
        <v>-3.5</v>
      </c>
      <c r="H1144" s="13">
        <f t="shared" si="380"/>
        <v>39.437163888888897</v>
      </c>
      <c r="I1144" s="14">
        <f t="shared" si="381"/>
        <v>52.643522222222202</v>
      </c>
      <c r="J1144" s="29">
        <f t="shared" si="382"/>
        <v>0.43716388888889701</v>
      </c>
      <c r="K1144" s="25">
        <f t="shared" si="383"/>
        <v>5835142.6574456496</v>
      </c>
      <c r="L1144" s="14">
        <f t="shared" si="384"/>
        <v>529591.54981003504</v>
      </c>
      <c r="M1144" s="14">
        <f t="shared" si="385"/>
        <v>-719.25584584008902</v>
      </c>
      <c r="N1144" s="14">
        <f t="shared" si="386"/>
        <v>114.72169607901</v>
      </c>
      <c r="O1144" s="25">
        <f t="shared" si="387"/>
        <v>171.31742787274899</v>
      </c>
      <c r="P1144" s="14">
        <f t="shared" si="388"/>
        <v>728.34747155899902</v>
      </c>
      <c r="Q1144" s="25">
        <f t="shared" si="389"/>
        <v>-7.6716612566472797</v>
      </c>
      <c r="R1144" s="14">
        <f t="shared" si="390"/>
        <v>-0.60350582247010198</v>
      </c>
      <c r="S1144" s="27">
        <f t="shared" si="399"/>
        <v>163.32454000000001</v>
      </c>
      <c r="T1144" s="27">
        <f t="shared" si="400"/>
        <v>1.89669666666667</v>
      </c>
      <c r="U1144" s="16">
        <f t="shared" si="391"/>
        <v>7.9928878727489803</v>
      </c>
      <c r="V1144" s="16">
        <f t="shared" si="392"/>
        <v>-2.50020248913677</v>
      </c>
      <c r="W1144" s="56">
        <f t="shared" si="393"/>
        <v>58439.487999999998</v>
      </c>
      <c r="X1144" s="51">
        <f t="shared" si="394"/>
        <v>69239.487999999998</v>
      </c>
      <c r="Y1144" s="51">
        <f t="shared" si="395"/>
        <v>239.48799999999801</v>
      </c>
      <c r="Z1144" s="52">
        <f t="shared" si="396"/>
        <v>479.57327236493899</v>
      </c>
      <c r="AA1144" s="52">
        <f t="shared" si="397"/>
        <v>-150.01214934820601</v>
      </c>
      <c r="AB1144" s="48">
        <f t="shared" si="398"/>
        <v>7.2834747155899899</v>
      </c>
    </row>
    <row r="1145" spans="1:28" x14ac:dyDescent="0.3">
      <c r="A1145" s="10">
        <v>473717</v>
      </c>
      <c r="B1145" s="10">
        <v>3181.7979999999998</v>
      </c>
      <c r="C1145" s="10" t="s">
        <v>1844</v>
      </c>
      <c r="D1145" s="10" t="s">
        <v>1845</v>
      </c>
      <c r="E1145" s="10">
        <v>-9</v>
      </c>
      <c r="F1145" s="12">
        <f t="shared" si="379"/>
        <v>-3.5</v>
      </c>
      <c r="H1145" s="13">
        <f t="shared" si="380"/>
        <v>39.437163888888897</v>
      </c>
      <c r="I1145" s="14">
        <f t="shared" si="381"/>
        <v>52.643522222222202</v>
      </c>
      <c r="J1145" s="29">
        <f t="shared" si="382"/>
        <v>0.43716388888889701</v>
      </c>
      <c r="K1145" s="25">
        <f t="shared" si="383"/>
        <v>5835142.6574456496</v>
      </c>
      <c r="L1145" s="14">
        <f t="shared" si="384"/>
        <v>529591.54981003504</v>
      </c>
      <c r="M1145" s="14">
        <f t="shared" si="385"/>
        <v>-719.25584584008902</v>
      </c>
      <c r="N1145" s="14">
        <f t="shared" si="386"/>
        <v>114.72169607901</v>
      </c>
      <c r="O1145" s="25">
        <f t="shared" si="387"/>
        <v>171.31742787274899</v>
      </c>
      <c r="P1145" s="14">
        <f t="shared" si="388"/>
        <v>728.34747155899902</v>
      </c>
      <c r="Q1145" s="25">
        <f t="shared" si="389"/>
        <v>-7.6716612566472797</v>
      </c>
      <c r="R1145" s="14">
        <f t="shared" si="390"/>
        <v>-0.60350582247010198</v>
      </c>
      <c r="S1145" s="27">
        <f t="shared" si="399"/>
        <v>163.32454000000001</v>
      </c>
      <c r="T1145" s="27">
        <f t="shared" si="400"/>
        <v>1.89669666666667</v>
      </c>
      <c r="U1145" s="16">
        <f t="shared" si="391"/>
        <v>7.9928878727489803</v>
      </c>
      <c r="V1145" s="16">
        <f t="shared" si="392"/>
        <v>-2.50020248913677</v>
      </c>
      <c r="W1145" s="56">
        <f t="shared" si="393"/>
        <v>58439.567999999999</v>
      </c>
      <c r="X1145" s="51">
        <f t="shared" si="394"/>
        <v>69239.567999999999</v>
      </c>
      <c r="Y1145" s="51">
        <f t="shared" si="395"/>
        <v>239.56799999999899</v>
      </c>
      <c r="Z1145" s="52">
        <f t="shared" si="396"/>
        <v>479.57327236493899</v>
      </c>
      <c r="AA1145" s="52">
        <f t="shared" si="397"/>
        <v>-150.01214934820601</v>
      </c>
      <c r="AB1145" s="48">
        <f t="shared" si="398"/>
        <v>7.2834747155899899</v>
      </c>
    </row>
    <row r="1146" spans="1:28" x14ac:dyDescent="0.3">
      <c r="A1146" s="10">
        <v>473735</v>
      </c>
      <c r="B1146" s="10">
        <v>3181.9180000000001</v>
      </c>
      <c r="C1146" s="10" t="s">
        <v>1846</v>
      </c>
      <c r="D1146" s="10" t="s">
        <v>1847</v>
      </c>
      <c r="E1146" s="10">
        <v>-9</v>
      </c>
      <c r="F1146" s="12">
        <f t="shared" si="379"/>
        <v>-3.5</v>
      </c>
      <c r="H1146" s="13">
        <f t="shared" si="380"/>
        <v>39.437138888888903</v>
      </c>
      <c r="I1146" s="14">
        <f t="shared" si="381"/>
        <v>52.6435666666667</v>
      </c>
      <c r="J1146" s="29">
        <f t="shared" si="382"/>
        <v>0.43713888888890301</v>
      </c>
      <c r="K1146" s="25">
        <f t="shared" si="383"/>
        <v>5835147.5929863798</v>
      </c>
      <c r="L1146" s="14">
        <f t="shared" si="384"/>
        <v>529589.827578392</v>
      </c>
      <c r="M1146" s="14">
        <f t="shared" si="385"/>
        <v>-714.32030510995503</v>
      </c>
      <c r="N1146" s="14">
        <f t="shared" si="386"/>
        <v>112.99946443596799</v>
      </c>
      <c r="O1146" s="25">
        <f t="shared" si="387"/>
        <v>171.39057946118899</v>
      </c>
      <c r="P1146" s="14">
        <f t="shared" si="388"/>
        <v>723.20286037542405</v>
      </c>
      <c r="Q1146" s="25">
        <f t="shared" si="389"/>
        <v>-7.67107479460386</v>
      </c>
      <c r="R1146" s="14">
        <f t="shared" si="390"/>
        <v>-0.60775264633953996</v>
      </c>
      <c r="S1146" s="27">
        <f t="shared" si="399"/>
        <v>163.32454000000001</v>
      </c>
      <c r="T1146" s="27">
        <f t="shared" si="400"/>
        <v>1.89669666666667</v>
      </c>
      <c r="U1146" s="16">
        <f t="shared" si="391"/>
        <v>8.0660394611889803</v>
      </c>
      <c r="V1146" s="16">
        <f t="shared" si="392"/>
        <v>-2.50444931300621</v>
      </c>
      <c r="W1146" s="56">
        <f t="shared" si="393"/>
        <v>58439.688000000002</v>
      </c>
      <c r="X1146" s="51">
        <f t="shared" si="394"/>
        <v>69239.687999999995</v>
      </c>
      <c r="Y1146" s="51">
        <f t="shared" si="395"/>
        <v>239.68799999999499</v>
      </c>
      <c r="Z1146" s="52">
        <f t="shared" si="396"/>
        <v>483.962367671339</v>
      </c>
      <c r="AA1146" s="52">
        <f t="shared" si="397"/>
        <v>-150.26695878037299</v>
      </c>
      <c r="AB1146" s="48">
        <f t="shared" si="398"/>
        <v>7.2320286037542401</v>
      </c>
    </row>
    <row r="1147" spans="1:28" x14ac:dyDescent="0.3">
      <c r="A1147" s="10">
        <v>473747</v>
      </c>
      <c r="B1147" s="10">
        <v>3181.998</v>
      </c>
      <c r="C1147" s="10" t="s">
        <v>1848</v>
      </c>
      <c r="D1147" s="10" t="s">
        <v>1849</v>
      </c>
      <c r="E1147" s="10">
        <v>-9</v>
      </c>
      <c r="F1147" s="12">
        <f t="shared" si="379"/>
        <v>-3.5</v>
      </c>
      <c r="H1147" s="13">
        <f t="shared" si="380"/>
        <v>39.437100000000001</v>
      </c>
      <c r="I1147" s="14">
        <f t="shared" si="381"/>
        <v>52.643630555555603</v>
      </c>
      <c r="J1147" s="29">
        <f t="shared" si="382"/>
        <v>0.43710000000000099</v>
      </c>
      <c r="K1147" s="25">
        <f t="shared" si="383"/>
        <v>5835154.6866157996</v>
      </c>
      <c r="L1147" s="14">
        <f t="shared" si="384"/>
        <v>529587.15209887701</v>
      </c>
      <c r="M1147" s="14">
        <f t="shared" si="385"/>
        <v>-707.22667569015096</v>
      </c>
      <c r="N1147" s="14">
        <f t="shared" si="386"/>
        <v>110.32398492097801</v>
      </c>
      <c r="O1147" s="25">
        <f t="shared" si="387"/>
        <v>171.51339100237399</v>
      </c>
      <c r="P1147" s="14">
        <f t="shared" si="388"/>
        <v>715.77996092136198</v>
      </c>
      <c r="Q1147" s="25">
        <f t="shared" si="389"/>
        <v>-7.6702359445421298</v>
      </c>
      <c r="R1147" s="14">
        <f t="shared" si="390"/>
        <v>-0.61398835220744197</v>
      </c>
      <c r="S1147" s="27">
        <f t="shared" si="399"/>
        <v>163.32454000000001</v>
      </c>
      <c r="T1147" s="27">
        <f t="shared" si="400"/>
        <v>1.89669666666667</v>
      </c>
      <c r="U1147" s="16">
        <f t="shared" si="391"/>
        <v>8.1888510023739798</v>
      </c>
      <c r="V1147" s="16">
        <f t="shared" si="392"/>
        <v>-2.5106850188741099</v>
      </c>
      <c r="W1147" s="56">
        <f t="shared" si="393"/>
        <v>58439.767999999996</v>
      </c>
      <c r="X1147" s="51">
        <f t="shared" si="394"/>
        <v>69239.767999999996</v>
      </c>
      <c r="Y1147" s="51">
        <f t="shared" si="395"/>
        <v>239.76799999999599</v>
      </c>
      <c r="Z1147" s="52">
        <f t="shared" si="396"/>
        <v>491.33106014243901</v>
      </c>
      <c r="AA1147" s="52">
        <f t="shared" si="397"/>
        <v>-150.64110113244701</v>
      </c>
      <c r="AB1147" s="48">
        <f t="shared" si="398"/>
        <v>7.1577996092136198</v>
      </c>
    </row>
    <row r="1148" spans="1:28" x14ac:dyDescent="0.3">
      <c r="A1148" s="10">
        <v>473791</v>
      </c>
      <c r="B1148" s="10">
        <v>3182.2979999999998</v>
      </c>
      <c r="C1148" s="10" t="s">
        <v>1850</v>
      </c>
      <c r="D1148" s="10" t="s">
        <v>1851</v>
      </c>
      <c r="E1148" s="10">
        <v>-9</v>
      </c>
      <c r="F1148" s="12">
        <f t="shared" si="379"/>
        <v>-3.5</v>
      </c>
      <c r="H1148" s="13">
        <f t="shared" si="380"/>
        <v>39.4369916666667</v>
      </c>
      <c r="I1148" s="14">
        <f t="shared" si="381"/>
        <v>52.6437777777778</v>
      </c>
      <c r="J1148" s="29">
        <f t="shared" si="382"/>
        <v>0.43699166666669997</v>
      </c>
      <c r="K1148" s="25">
        <f t="shared" si="383"/>
        <v>5835171.0251288498</v>
      </c>
      <c r="L1148" s="14">
        <f t="shared" si="384"/>
        <v>529579.71976581099</v>
      </c>
      <c r="M1148" s="14">
        <f t="shared" si="385"/>
        <v>-690.88816263992305</v>
      </c>
      <c r="N1148" s="14">
        <f t="shared" si="386"/>
        <v>102.89165185496699</v>
      </c>
      <c r="O1148" s="25">
        <f t="shared" si="387"/>
        <v>171.909189626021</v>
      </c>
      <c r="P1148" s="14">
        <f t="shared" si="388"/>
        <v>698.50779902404304</v>
      </c>
      <c r="Q1148" s="25">
        <f t="shared" si="389"/>
        <v>-7.6683175426931998</v>
      </c>
      <c r="R1148" s="14">
        <f t="shared" si="390"/>
        <v>-0.62901381709398496</v>
      </c>
      <c r="S1148" s="27">
        <f t="shared" si="399"/>
        <v>163.32454000000001</v>
      </c>
      <c r="T1148" s="27">
        <f t="shared" si="400"/>
        <v>1.89669666666667</v>
      </c>
      <c r="U1148" s="16">
        <f t="shared" si="391"/>
        <v>8.5846496260209904</v>
      </c>
      <c r="V1148" s="16">
        <f t="shared" si="392"/>
        <v>-2.5257104837606499</v>
      </c>
      <c r="W1148" s="56">
        <f t="shared" si="393"/>
        <v>58440.067999999999</v>
      </c>
      <c r="X1148" s="51">
        <f t="shared" si="394"/>
        <v>69240.067999999999</v>
      </c>
      <c r="Y1148" s="51">
        <f t="shared" si="395"/>
        <v>240.06799999999899</v>
      </c>
      <c r="Z1148" s="52">
        <f t="shared" si="396"/>
        <v>515.07897756125897</v>
      </c>
      <c r="AA1148" s="52">
        <f t="shared" si="397"/>
        <v>-151.542629025639</v>
      </c>
      <c r="AB1148" s="48">
        <f t="shared" si="398"/>
        <v>6.9850779902404296</v>
      </c>
    </row>
    <row r="1149" spans="1:28" x14ac:dyDescent="0.3">
      <c r="A1149" s="10">
        <v>473865</v>
      </c>
      <c r="B1149" s="10">
        <v>3182.7979999999998</v>
      </c>
      <c r="C1149" s="10" t="s">
        <v>1852</v>
      </c>
      <c r="D1149" s="10" t="s">
        <v>1853</v>
      </c>
      <c r="E1149" s="10">
        <v>-9</v>
      </c>
      <c r="F1149" s="12">
        <f t="shared" si="379"/>
        <v>-3.5</v>
      </c>
      <c r="H1149" s="13">
        <f t="shared" si="380"/>
        <v>39.4368388888889</v>
      </c>
      <c r="I1149" s="14">
        <f t="shared" si="381"/>
        <v>52.644055555555603</v>
      </c>
      <c r="J1149" s="29">
        <f t="shared" si="382"/>
        <v>0.43683888888889999</v>
      </c>
      <c r="K1149" s="25">
        <f t="shared" si="383"/>
        <v>5835201.8737200797</v>
      </c>
      <c r="L1149" s="14">
        <f t="shared" si="384"/>
        <v>529569.19103888702</v>
      </c>
      <c r="M1149" s="14">
        <f t="shared" si="385"/>
        <v>-660.03957141004503</v>
      </c>
      <c r="N1149" s="14">
        <f t="shared" si="386"/>
        <v>92.362924930988797</v>
      </c>
      <c r="O1149" s="25">
        <f t="shared" si="387"/>
        <v>172.413817794252</v>
      </c>
      <c r="P1149" s="14">
        <f t="shared" si="388"/>
        <v>666.470663817218</v>
      </c>
      <c r="Q1149" s="25">
        <f t="shared" si="389"/>
        <v>-7.6648832718090203</v>
      </c>
      <c r="R1149" s="14">
        <f t="shared" si="390"/>
        <v>-0.65895645147159498</v>
      </c>
      <c r="S1149" s="27">
        <f t="shared" si="399"/>
        <v>163.32454000000001</v>
      </c>
      <c r="T1149" s="27">
        <f t="shared" si="400"/>
        <v>1.89669666666667</v>
      </c>
      <c r="U1149" s="16">
        <f t="shared" si="391"/>
        <v>9.0892777942519807</v>
      </c>
      <c r="V1149" s="16">
        <f t="shared" si="392"/>
        <v>-2.55565311813826</v>
      </c>
      <c r="W1149" s="56">
        <f t="shared" si="393"/>
        <v>58440.567999999999</v>
      </c>
      <c r="X1149" s="51">
        <f t="shared" si="394"/>
        <v>69240.567999999999</v>
      </c>
      <c r="Y1149" s="51">
        <f t="shared" si="395"/>
        <v>240.56799999999899</v>
      </c>
      <c r="Z1149" s="52">
        <f t="shared" si="396"/>
        <v>545.35666765511905</v>
      </c>
      <c r="AA1149" s="52">
        <f t="shared" si="397"/>
        <v>-153.339187088296</v>
      </c>
      <c r="AB1149" s="48">
        <f t="shared" si="398"/>
        <v>6.6647066381721798</v>
      </c>
    </row>
    <row r="1150" spans="1:28" x14ac:dyDescent="0.3">
      <c r="A1150" s="10">
        <v>473901</v>
      </c>
      <c r="B1150" s="10">
        <v>3183.038</v>
      </c>
      <c r="C1150" s="10" t="s">
        <v>1854</v>
      </c>
      <c r="D1150" s="10" t="s">
        <v>1855</v>
      </c>
      <c r="E1150" s="10">
        <v>-9</v>
      </c>
      <c r="F1150" s="12">
        <f t="shared" si="379"/>
        <v>-3.5</v>
      </c>
      <c r="H1150" s="13">
        <f t="shared" si="380"/>
        <v>39.436774999999997</v>
      </c>
      <c r="I1150" s="14">
        <f t="shared" si="381"/>
        <v>52.6441444444444</v>
      </c>
      <c r="J1150" s="29">
        <f t="shared" si="382"/>
        <v>0.43677499999999703</v>
      </c>
      <c r="K1150" s="25">
        <f t="shared" si="383"/>
        <v>5835211.7391216503</v>
      </c>
      <c r="L1150" s="14">
        <f t="shared" si="384"/>
        <v>529564.80654589296</v>
      </c>
      <c r="M1150" s="14">
        <f t="shared" si="385"/>
        <v>-650.17416983935902</v>
      </c>
      <c r="N1150" s="14">
        <f t="shared" si="386"/>
        <v>87.978431936935493</v>
      </c>
      <c r="O1150" s="25">
        <f t="shared" si="387"/>
        <v>172.67361796282299</v>
      </c>
      <c r="P1150" s="14">
        <f t="shared" si="388"/>
        <v>656.09957751272896</v>
      </c>
      <c r="Q1150" s="25">
        <f t="shared" si="389"/>
        <v>-7.6638060674590003</v>
      </c>
      <c r="R1150" s="14">
        <f t="shared" si="390"/>
        <v>-0.66927909075646297</v>
      </c>
      <c r="S1150" s="27">
        <f t="shared" si="399"/>
        <v>163.32454000000001</v>
      </c>
      <c r="T1150" s="27">
        <f t="shared" si="400"/>
        <v>1.89669666666667</v>
      </c>
      <c r="U1150" s="16">
        <f t="shared" si="391"/>
        <v>9.3490779628229692</v>
      </c>
      <c r="V1150" s="16">
        <f t="shared" si="392"/>
        <v>-2.5659757574231299</v>
      </c>
      <c r="W1150" s="56">
        <f t="shared" si="393"/>
        <v>58440.807999999997</v>
      </c>
      <c r="X1150" s="51">
        <f t="shared" si="394"/>
        <v>69240.808000000005</v>
      </c>
      <c r="Y1150" s="51">
        <f t="shared" si="395"/>
        <v>240.80800000000499</v>
      </c>
      <c r="Z1150" s="52">
        <f t="shared" si="396"/>
        <v>560.94467776937802</v>
      </c>
      <c r="AA1150" s="52">
        <f t="shared" si="397"/>
        <v>-153.95854544538801</v>
      </c>
      <c r="AB1150" s="48">
        <f t="shared" si="398"/>
        <v>6.5609957751272896</v>
      </c>
    </row>
    <row r="1151" spans="1:28" x14ac:dyDescent="0.3">
      <c r="A1151" s="10">
        <v>473907</v>
      </c>
      <c r="B1151" s="10">
        <v>3183.078</v>
      </c>
      <c r="C1151" s="10" t="s">
        <v>1856</v>
      </c>
      <c r="D1151" s="10" t="s">
        <v>1857</v>
      </c>
      <c r="E1151" s="10">
        <v>-9</v>
      </c>
      <c r="F1151" s="12">
        <f t="shared" si="379"/>
        <v>-3.5</v>
      </c>
      <c r="H1151" s="13">
        <f t="shared" si="380"/>
        <v>39.4367555555555</v>
      </c>
      <c r="I1151" s="14">
        <f t="shared" si="381"/>
        <v>52.644208333333303</v>
      </c>
      <c r="J1151" s="29">
        <f t="shared" si="382"/>
        <v>0.4367555555555</v>
      </c>
      <c r="K1151" s="25">
        <f t="shared" si="383"/>
        <v>5835218.8407401796</v>
      </c>
      <c r="L1151" s="14">
        <f t="shared" si="384"/>
        <v>529563.447300461</v>
      </c>
      <c r="M1151" s="14">
        <f t="shared" si="385"/>
        <v>-643.07255131006195</v>
      </c>
      <c r="N1151" s="14">
        <f t="shared" si="386"/>
        <v>86.619186504976796</v>
      </c>
      <c r="O1151" s="25">
        <f t="shared" si="387"/>
        <v>172.70846904069501</v>
      </c>
      <c r="P1151" s="14">
        <f t="shared" si="388"/>
        <v>648.87995015966999</v>
      </c>
      <c r="Q1151" s="25">
        <f t="shared" si="389"/>
        <v>-7.6630661660088002</v>
      </c>
      <c r="R1151" s="14">
        <f t="shared" si="390"/>
        <v>-0.676660691785819</v>
      </c>
      <c r="S1151" s="27">
        <f t="shared" si="399"/>
        <v>163.32454000000001</v>
      </c>
      <c r="T1151" s="27">
        <f t="shared" si="400"/>
        <v>1.89669666666667</v>
      </c>
      <c r="U1151" s="16">
        <f t="shared" si="391"/>
        <v>9.3839290406949907</v>
      </c>
      <c r="V1151" s="16">
        <f t="shared" si="392"/>
        <v>-2.57335735845249</v>
      </c>
      <c r="W1151" s="56">
        <f t="shared" si="393"/>
        <v>58440.847999999904</v>
      </c>
      <c r="X1151" s="51">
        <f t="shared" si="394"/>
        <v>69240.847999999896</v>
      </c>
      <c r="Y1151" s="51">
        <f t="shared" si="395"/>
        <v>240.84799999989599</v>
      </c>
      <c r="Z1151" s="52">
        <f t="shared" si="396"/>
        <v>563.03574244169897</v>
      </c>
      <c r="AA1151" s="52">
        <f t="shared" si="397"/>
        <v>-154.401441507149</v>
      </c>
      <c r="AB1151" s="48">
        <f t="shared" si="398"/>
        <v>6.4887995015967004</v>
      </c>
    </row>
    <row r="1152" spans="1:28" x14ac:dyDescent="0.3">
      <c r="A1152" s="10">
        <v>473919</v>
      </c>
      <c r="B1152" s="10">
        <v>3183.1579999999999</v>
      </c>
      <c r="C1152" s="10" t="s">
        <v>1858</v>
      </c>
      <c r="D1152" s="10" t="s">
        <v>1859</v>
      </c>
      <c r="E1152" s="10">
        <v>-9</v>
      </c>
      <c r="F1152" s="12">
        <f t="shared" ref="F1152:F1215" si="401">E1152+$AE$16</f>
        <v>-3.5</v>
      </c>
      <c r="H1152" s="13">
        <f t="shared" ref="H1152:H1216" si="402">MID(C1152,4,2)+MID(C1152,7,2)/60+MID(C1152,10,5)/3600</f>
        <v>39.436713888888903</v>
      </c>
      <c r="I1152" s="14">
        <f t="shared" ref="I1152:I1216" si="403">MID(D1152,4,2)+MID(D1152,7,2)/60+MID(D1152,10,5)/3600</f>
        <v>52.644252777777801</v>
      </c>
      <c r="J1152" s="29">
        <f t="shared" ref="J1152:J1216" si="404">H1152-39</f>
        <v>0.436713888888903</v>
      </c>
      <c r="K1152" s="25">
        <f t="shared" ref="K1152:K1216" si="405">6367558.4968*RADIANS(I1152)-SIN(RADIANS(2*I1152))*(16002.89+66.9607*(SIN(RADIANS(I1152)))^2+0.3515*(SIN(RADIANS(I1152)))^4)+(RADIANS(J1152))^2*SIN(RADIANS(2*I1152))*(1594561.25+5336.535*(SIN(RADIANS(I1152)))^2+26.79*(SIN(RADIANS(I1152)))^4+0.149*(SIN(RADIANS(I1152)))^6)+(RADIANS(J1152))^4*SIN(RADIANS(2*I1152))*(672483.4-811219.9*(SIN(RADIANS(I1152)))^2+5420*(SIN(RADIANS(I1152)))^4-10.6*(SIN(RADIANS(I1152)))^6)+(RADIANS(J1152))^6*SIN(RADIANS(I1152*2))*(278194-830174*(SIN(RADIANS(I1152)))^2+572434*(SIN(RADIANS(I1152)))^4-16010*(SIN(RADIANS(I1152)))^6)+(RADIANS(J1152))^8*SIN(RADIANS(2*I1152))*(109500-574700*(SIN(RADIANS(I1152)))^2+863700*(SIN(RADIANS(I1152)))^4-398600*(SIN(RADIANS(I1152)))^6)</f>
        <v>5835223.7694559097</v>
      </c>
      <c r="L1152" s="14">
        <f t="shared" ref="L1152:L1216" si="406">500000+RADIANS(J1152)*COS(RADIANS(I1152))*(6378245+21346.1415*(SIN(RADIANS(I1152)))^2+107.159*(SIN(RADIANS(I1152)))^4+0.5977*(SIN(RADIANS(I1152)))^6)+(RADIANS(J1152))^3*COS(RADIANS(I1152))*(1070204.16-2136826.66*(SIN(RADIANS(I1152)))^2+17.98*(SIN(RADIANS(I1152)))^4-11.99*(SIN(RADIANS(I1152)))^6)+(RADIANS(J1152))^5*COS(RADIANS(I1152))*(270806-1523417*(SIN(RADIANS(I1152)))^2+1327645*(SIN(RADIANS(I1152)))^4-21701*(SIN(RADIANS(I1152)))^6)+(RADIANS(J1152))^7*COS(RADIANS(I1152))*(79690-866190*(SIN(RADIANS(I1152)))^2+1730360*(SIN(RADIANS(I1152)))^4-945460*(SIN(RADIANS(I1152)))^6)</f>
        <v>529560.59698370297</v>
      </c>
      <c r="M1152" s="14">
        <f t="shared" ref="M1152:M1216" si="407">K1152-$K$2</f>
        <v>-638.14383557997598</v>
      </c>
      <c r="N1152" s="14">
        <f t="shared" ref="N1152:N1216" si="408">L1152-$L$2</f>
        <v>83.768869746942002</v>
      </c>
      <c r="O1152" s="25">
        <f t="shared" ref="O1152:O1216" si="409">DEGREES(IF(M1152-$M$2=0,IF(N1152-$N$2=0,99999,IF(M1152-$M$2&gt;0,PI()/2,3*PI()/2)),IF(N1152-$N$2=0,IF(M1152-$M$2&gt;0,0,PI()),IF(M1152-$M$2&lt;0,PI()+ATAN((N1152-$N$2)/(M1152-$M$2)),IF(N1152-$N$2&gt;0,ATAN((N1152-$N$2)/(M1152-$M$2)),2*PI()+ATAN((N1152-$N$2)/(M1152-$M$2)))))))+$AE$18</f>
        <v>172.90136715463299</v>
      </c>
      <c r="P1152" s="14">
        <f t="shared" ref="P1152:P1216" si="410">SQRT((M1152-$M$2)^2+(N1152-$N$2)^2)</f>
        <v>643.61850379506905</v>
      </c>
      <c r="Q1152" s="25">
        <f t="shared" ref="Q1152:Q1216" si="411">F1152-$F$2-6366707.1*(1-COS(P1152/6366707.1))</f>
        <v>-7.6625321060292801</v>
      </c>
      <c r="R1152" s="14">
        <f t="shared" ref="R1152:R1216" si="412">DEGREES(ASIN(Q1152/P1152))</f>
        <v>-0.68214496535681701</v>
      </c>
      <c r="S1152" s="27">
        <f t="shared" si="399"/>
        <v>163.32454000000001</v>
      </c>
      <c r="T1152" s="27">
        <f t="shared" si="400"/>
        <v>1.89669666666667</v>
      </c>
      <c r="U1152" s="16">
        <f t="shared" ref="U1152:U1215" si="413">O1152-S1152</f>
        <v>9.57682715463298</v>
      </c>
      <c r="V1152" s="16">
        <f t="shared" ref="V1152:V1215" si="414">R1152-T1152</f>
        <v>-2.5788416320234901</v>
      </c>
      <c r="W1152" s="56">
        <f t="shared" ref="W1152:W1215" si="415">B1152+$AC$4</f>
        <v>58440.928</v>
      </c>
      <c r="X1152" s="51">
        <f t="shared" ref="X1152:X1215" si="416">W1152+10800</f>
        <v>69240.928</v>
      </c>
      <c r="Y1152" s="51">
        <f t="shared" ref="Y1152:Y1215" si="417">X1152-69000</f>
        <v>240.928</v>
      </c>
      <c r="Z1152" s="52">
        <f t="shared" ref="Z1152:Z1215" si="418">U1152*60</f>
        <v>574.60962927797902</v>
      </c>
      <c r="AA1152" s="52">
        <f t="shared" ref="AA1152:AA1215" si="419">V1152*60</f>
        <v>-154.73049792140901</v>
      </c>
      <c r="AB1152" s="48">
        <f t="shared" ref="AB1152:AB1216" si="420">P1152/100</f>
        <v>6.4361850379506897</v>
      </c>
    </row>
    <row r="1153" spans="1:28" x14ac:dyDescent="0.3">
      <c r="A1153" s="10">
        <v>473931</v>
      </c>
      <c r="B1153" s="10">
        <v>3183.2379999999998</v>
      </c>
      <c r="C1153" s="10" t="s">
        <v>1860</v>
      </c>
      <c r="D1153" s="10" t="s">
        <v>1861</v>
      </c>
      <c r="E1153" s="10">
        <v>-9</v>
      </c>
      <c r="F1153" s="12">
        <f t="shared" si="401"/>
        <v>-3.5</v>
      </c>
      <c r="H1153" s="13">
        <f t="shared" si="402"/>
        <v>39.436691666666697</v>
      </c>
      <c r="I1153" s="14">
        <f t="shared" si="403"/>
        <v>52.644316666666697</v>
      </c>
      <c r="J1153" s="29">
        <f t="shared" si="404"/>
        <v>0.43669166666669701</v>
      </c>
      <c r="K1153" s="25">
        <f t="shared" si="405"/>
        <v>5835230.8699365696</v>
      </c>
      <c r="L1153" s="14">
        <f t="shared" si="406"/>
        <v>529559.049724543</v>
      </c>
      <c r="M1153" s="14">
        <f t="shared" si="407"/>
        <v>-631.04335492011103</v>
      </c>
      <c r="N1153" s="14">
        <f t="shared" si="408"/>
        <v>82.221610586973796</v>
      </c>
      <c r="O1153" s="25">
        <f t="shared" si="409"/>
        <v>172.956283513448</v>
      </c>
      <c r="P1153" s="14">
        <f t="shared" si="410"/>
        <v>636.37733227727801</v>
      </c>
      <c r="Q1153" s="25">
        <f t="shared" si="411"/>
        <v>-7.6618042047117898</v>
      </c>
      <c r="R1153" s="14">
        <f t="shared" si="412"/>
        <v>-0.68984174703966294</v>
      </c>
      <c r="S1153" s="27">
        <f t="shared" si="399"/>
        <v>163.32454000000001</v>
      </c>
      <c r="T1153" s="27">
        <f t="shared" si="400"/>
        <v>1.89669666666667</v>
      </c>
      <c r="U1153" s="16">
        <f t="shared" si="413"/>
        <v>9.6317435134479901</v>
      </c>
      <c r="V1153" s="16">
        <f t="shared" si="414"/>
        <v>-2.5865384137063301</v>
      </c>
      <c r="W1153" s="56">
        <f t="shared" si="415"/>
        <v>58441.008000000002</v>
      </c>
      <c r="X1153" s="51">
        <f t="shared" si="416"/>
        <v>69241.008000000002</v>
      </c>
      <c r="Y1153" s="51">
        <f t="shared" si="417"/>
        <v>241.008000000002</v>
      </c>
      <c r="Z1153" s="52">
        <f t="shared" si="418"/>
        <v>577.90461080687896</v>
      </c>
      <c r="AA1153" s="52">
        <f t="shared" si="419"/>
        <v>-155.19230482238001</v>
      </c>
      <c r="AB1153" s="48">
        <f t="shared" si="420"/>
        <v>6.3637733227727802</v>
      </c>
    </row>
    <row r="1154" spans="1:28" x14ac:dyDescent="0.3">
      <c r="A1154" s="10">
        <v>473993</v>
      </c>
      <c r="B1154" s="10">
        <v>3183.6579999999999</v>
      </c>
      <c r="C1154" s="10" t="s">
        <v>1862</v>
      </c>
      <c r="D1154" s="10" t="s">
        <v>1863</v>
      </c>
      <c r="E1154" s="10">
        <v>-9</v>
      </c>
      <c r="F1154" s="12">
        <f t="shared" si="401"/>
        <v>-3.5</v>
      </c>
      <c r="H1154" s="13">
        <f t="shared" si="402"/>
        <v>39.436538888888897</v>
      </c>
      <c r="I1154" s="14">
        <f t="shared" si="403"/>
        <v>52.644508333333299</v>
      </c>
      <c r="J1154" s="29">
        <f t="shared" si="404"/>
        <v>0.43653888888889703</v>
      </c>
      <c r="K1154" s="25">
        <f t="shared" si="405"/>
        <v>5835252.13607758</v>
      </c>
      <c r="L1154" s="14">
        <f t="shared" si="406"/>
        <v>529548.57928726799</v>
      </c>
      <c r="M1154" s="14">
        <f t="shared" si="407"/>
        <v>-609.77721390966303</v>
      </c>
      <c r="N1154" s="14">
        <f t="shared" si="408"/>
        <v>71.751173311960898</v>
      </c>
      <c r="O1154" s="25">
        <f t="shared" si="409"/>
        <v>173.668788250814</v>
      </c>
      <c r="P1154" s="14">
        <f t="shared" si="410"/>
        <v>613.984105229992</v>
      </c>
      <c r="Q1154" s="25">
        <f t="shared" si="411"/>
        <v>-7.65960529507782</v>
      </c>
      <c r="R1154" s="14">
        <f t="shared" si="412"/>
        <v>-0.71479772312616996</v>
      </c>
      <c r="S1154" s="27">
        <f t="shared" si="399"/>
        <v>163.32454000000001</v>
      </c>
      <c r="T1154" s="27">
        <f t="shared" si="400"/>
        <v>1.89669666666667</v>
      </c>
      <c r="U1154" s="16">
        <f t="shared" si="413"/>
        <v>10.344248250813999</v>
      </c>
      <c r="V1154" s="16">
        <f t="shared" si="414"/>
        <v>-2.6114943897928402</v>
      </c>
      <c r="W1154" s="56">
        <f t="shared" si="415"/>
        <v>58441.428</v>
      </c>
      <c r="X1154" s="51">
        <f t="shared" si="416"/>
        <v>69241.428</v>
      </c>
      <c r="Y1154" s="51">
        <f t="shared" si="417"/>
        <v>241.428</v>
      </c>
      <c r="Z1154" s="52">
        <f t="shared" si="418"/>
        <v>620.65489504883999</v>
      </c>
      <c r="AA1154" s="52">
        <f t="shared" si="419"/>
        <v>-156.68966338756999</v>
      </c>
      <c r="AB1154" s="48">
        <f t="shared" si="420"/>
        <v>6.1398410522999196</v>
      </c>
    </row>
    <row r="1155" spans="1:28" x14ac:dyDescent="0.3">
      <c r="A1155" s="10">
        <v>474079</v>
      </c>
      <c r="B1155" s="10">
        <v>3184.2379999999998</v>
      </c>
      <c r="C1155" s="10" t="s">
        <v>394</v>
      </c>
      <c r="D1155" s="10" t="s">
        <v>1864</v>
      </c>
      <c r="E1155" s="10">
        <v>-10</v>
      </c>
      <c r="F1155" s="12">
        <f t="shared" si="401"/>
        <v>-4.5</v>
      </c>
      <c r="H1155" s="13">
        <f t="shared" si="402"/>
        <v>39.436388888888899</v>
      </c>
      <c r="I1155" s="14">
        <f t="shared" si="403"/>
        <v>52.644763888888903</v>
      </c>
      <c r="J1155" s="29">
        <f t="shared" si="404"/>
        <v>0.43638888888889898</v>
      </c>
      <c r="K1155" s="25">
        <f t="shared" si="405"/>
        <v>5835280.5129743703</v>
      </c>
      <c r="L1155" s="14">
        <f t="shared" si="406"/>
        <v>529538.25391753099</v>
      </c>
      <c r="M1155" s="14">
        <f t="shared" si="407"/>
        <v>-581.40031711943402</v>
      </c>
      <c r="N1155" s="14">
        <f t="shared" si="408"/>
        <v>61.425803574966203</v>
      </c>
      <c r="O1155" s="25">
        <f t="shared" si="409"/>
        <v>174.34878958160499</v>
      </c>
      <c r="P1155" s="14">
        <f t="shared" si="410"/>
        <v>584.63617583195196</v>
      </c>
      <c r="Q1155" s="25">
        <f t="shared" si="411"/>
        <v>-8.6568427191994708</v>
      </c>
      <c r="R1155" s="14">
        <f t="shared" si="412"/>
        <v>-0.84842282950675396</v>
      </c>
      <c r="S1155" s="27">
        <f t="shared" si="399"/>
        <v>163.32454000000001</v>
      </c>
      <c r="T1155" s="27">
        <f t="shared" si="400"/>
        <v>1.89669666666667</v>
      </c>
      <c r="U1155" s="16">
        <f t="shared" si="413"/>
        <v>11.024249581605</v>
      </c>
      <c r="V1155" s="16">
        <f t="shared" si="414"/>
        <v>-2.74511949617342</v>
      </c>
      <c r="W1155" s="56">
        <f t="shared" si="415"/>
        <v>58442.008000000002</v>
      </c>
      <c r="X1155" s="51">
        <f t="shared" si="416"/>
        <v>69242.008000000002</v>
      </c>
      <c r="Y1155" s="51">
        <f t="shared" si="417"/>
        <v>242.008000000002</v>
      </c>
      <c r="Z1155" s="52">
        <f t="shared" si="418"/>
        <v>661.45497489629997</v>
      </c>
      <c r="AA1155" s="52">
        <f t="shared" si="419"/>
        <v>-164.70716977040499</v>
      </c>
      <c r="AB1155" s="48">
        <f t="shared" si="420"/>
        <v>5.84636175831952</v>
      </c>
    </row>
    <row r="1156" spans="1:28" x14ac:dyDescent="0.3">
      <c r="A1156" s="10">
        <v>474091</v>
      </c>
      <c r="B1156" s="10">
        <v>3184.3180000000002</v>
      </c>
      <c r="C1156" s="10" t="s">
        <v>1865</v>
      </c>
      <c r="D1156" s="10" t="s">
        <v>125</v>
      </c>
      <c r="E1156" s="10">
        <v>-10</v>
      </c>
      <c r="F1156" s="12">
        <f t="shared" si="401"/>
        <v>-4.5</v>
      </c>
      <c r="H1156" s="13">
        <f t="shared" si="402"/>
        <v>39.436347222222203</v>
      </c>
      <c r="I1156" s="14">
        <f t="shared" si="403"/>
        <v>52.6448305555556</v>
      </c>
      <c r="J1156" s="29">
        <f t="shared" si="404"/>
        <v>0.43634722222220301</v>
      </c>
      <c r="K1156" s="25">
        <f t="shared" si="405"/>
        <v>5835287.9146075603</v>
      </c>
      <c r="L1156" s="14">
        <f t="shared" si="406"/>
        <v>529535.38869106094</v>
      </c>
      <c r="M1156" s="14">
        <f t="shared" si="407"/>
        <v>-573.99868392944302</v>
      </c>
      <c r="N1156" s="14">
        <f t="shared" si="408"/>
        <v>58.5605771049159</v>
      </c>
      <c r="O1156" s="25">
        <f t="shared" si="409"/>
        <v>174.55451672229799</v>
      </c>
      <c r="P1156" s="14">
        <f t="shared" si="410"/>
        <v>576.97818879364399</v>
      </c>
      <c r="Q1156" s="25">
        <f t="shared" si="411"/>
        <v>-8.6561441138412505</v>
      </c>
      <c r="R1156" s="14">
        <f t="shared" si="412"/>
        <v>-0.85961504427992597</v>
      </c>
      <c r="S1156" s="27">
        <f t="shared" ref="S1156:S1215" si="421">$AG$12+$AE$12/60</f>
        <v>163.32454000000001</v>
      </c>
      <c r="T1156" s="27">
        <f t="shared" ref="T1156:T1215" si="422">$AG$14+$AE$14/60</f>
        <v>1.89669666666667</v>
      </c>
      <c r="U1156" s="16">
        <f t="shared" si="413"/>
        <v>11.229976722298</v>
      </c>
      <c r="V1156" s="16">
        <f t="shared" si="414"/>
        <v>-2.7563117109466</v>
      </c>
      <c r="W1156" s="56">
        <f t="shared" si="415"/>
        <v>58442.088000000003</v>
      </c>
      <c r="X1156" s="51">
        <f t="shared" si="416"/>
        <v>69242.088000000003</v>
      </c>
      <c r="Y1156" s="51">
        <f t="shared" si="417"/>
        <v>242.08800000000301</v>
      </c>
      <c r="Z1156" s="52">
        <f t="shared" si="418"/>
        <v>673.79860333787997</v>
      </c>
      <c r="AA1156" s="52">
        <f t="shared" si="419"/>
        <v>-165.37870265679601</v>
      </c>
      <c r="AB1156" s="48">
        <f t="shared" si="420"/>
        <v>5.76978188793644</v>
      </c>
    </row>
    <row r="1157" spans="1:28" x14ac:dyDescent="0.3">
      <c r="A1157" s="10">
        <v>474245</v>
      </c>
      <c r="B1157" s="10">
        <v>3185.3580000000002</v>
      </c>
      <c r="C1157" s="10" t="s">
        <v>121</v>
      </c>
      <c r="D1157" s="10" t="s">
        <v>1866</v>
      </c>
      <c r="E1157" s="10">
        <v>-10</v>
      </c>
      <c r="F1157" s="12">
        <f t="shared" si="401"/>
        <v>-4.5</v>
      </c>
      <c r="H1157" s="13">
        <f t="shared" si="402"/>
        <v>39.436</v>
      </c>
      <c r="I1157" s="14">
        <f t="shared" si="403"/>
        <v>52.645388888888903</v>
      </c>
      <c r="J1157" s="29">
        <f t="shared" si="404"/>
        <v>0.436</v>
      </c>
      <c r="K1157" s="25">
        <f t="shared" si="405"/>
        <v>5835349.9040645203</v>
      </c>
      <c r="L1157" s="14">
        <f t="shared" si="406"/>
        <v>529511.51026584301</v>
      </c>
      <c r="M1157" s="14">
        <f t="shared" si="407"/>
        <v>-512.00922696944303</v>
      </c>
      <c r="N1157" s="14">
        <f t="shared" si="408"/>
        <v>34.682151886983803</v>
      </c>
      <c r="O1157" s="25">
        <f t="shared" si="409"/>
        <v>176.504654923782</v>
      </c>
      <c r="P1157" s="14">
        <f t="shared" si="410"/>
        <v>513.18252129370001</v>
      </c>
      <c r="Q1157" s="25">
        <f t="shared" si="411"/>
        <v>-8.6506823004771807</v>
      </c>
      <c r="R1157" s="14">
        <f t="shared" si="412"/>
        <v>-0.96587674308835503</v>
      </c>
      <c r="S1157" s="27">
        <f t="shared" si="421"/>
        <v>163.32454000000001</v>
      </c>
      <c r="T1157" s="27">
        <f t="shared" si="422"/>
        <v>1.89669666666667</v>
      </c>
      <c r="U1157" s="16">
        <f t="shared" si="413"/>
        <v>13.180114923782</v>
      </c>
      <c r="V1157" s="16">
        <f t="shared" si="414"/>
        <v>-2.8625734097550199</v>
      </c>
      <c r="W1157" s="56">
        <f t="shared" si="415"/>
        <v>58443.127999999997</v>
      </c>
      <c r="X1157" s="51">
        <f t="shared" si="416"/>
        <v>69243.127999999997</v>
      </c>
      <c r="Y1157" s="51">
        <f t="shared" si="417"/>
        <v>243.127999999997</v>
      </c>
      <c r="Z1157" s="52">
        <f t="shared" si="418"/>
        <v>790.80689542692005</v>
      </c>
      <c r="AA1157" s="52">
        <f t="shared" si="419"/>
        <v>-171.75440458530099</v>
      </c>
      <c r="AB1157" s="48">
        <f t="shared" si="420"/>
        <v>5.1318252129369997</v>
      </c>
    </row>
    <row r="1158" spans="1:28" x14ac:dyDescent="0.3">
      <c r="A1158" s="10">
        <v>474257</v>
      </c>
      <c r="B1158" s="10">
        <v>3185.4380000000001</v>
      </c>
      <c r="C1158" s="10" t="s">
        <v>121</v>
      </c>
      <c r="D1158" s="10" t="s">
        <v>1866</v>
      </c>
      <c r="E1158" s="10">
        <v>-10</v>
      </c>
      <c r="F1158" s="12">
        <f t="shared" si="401"/>
        <v>-4.5</v>
      </c>
      <c r="H1158" s="13">
        <f t="shared" si="402"/>
        <v>39.436</v>
      </c>
      <c r="I1158" s="14">
        <f t="shared" si="403"/>
        <v>52.645388888888903</v>
      </c>
      <c r="J1158" s="29">
        <f t="shared" si="404"/>
        <v>0.436</v>
      </c>
      <c r="K1158" s="25">
        <f t="shared" si="405"/>
        <v>5835349.9040645203</v>
      </c>
      <c r="L1158" s="14">
        <f t="shared" si="406"/>
        <v>529511.51026584301</v>
      </c>
      <c r="M1158" s="14">
        <f t="shared" si="407"/>
        <v>-512.00922696944303</v>
      </c>
      <c r="N1158" s="14">
        <f t="shared" si="408"/>
        <v>34.682151886983803</v>
      </c>
      <c r="O1158" s="25">
        <f t="shared" si="409"/>
        <v>176.504654923782</v>
      </c>
      <c r="P1158" s="14">
        <f t="shared" si="410"/>
        <v>513.18252129370001</v>
      </c>
      <c r="Q1158" s="25">
        <f t="shared" si="411"/>
        <v>-8.6506823004771807</v>
      </c>
      <c r="R1158" s="14">
        <f t="shared" si="412"/>
        <v>-0.96587674308835503</v>
      </c>
      <c r="S1158" s="27">
        <f t="shared" si="421"/>
        <v>163.32454000000001</v>
      </c>
      <c r="T1158" s="27">
        <f t="shared" si="422"/>
        <v>1.89669666666667</v>
      </c>
      <c r="U1158" s="16">
        <f t="shared" si="413"/>
        <v>13.180114923782</v>
      </c>
      <c r="V1158" s="16">
        <f t="shared" si="414"/>
        <v>-2.8625734097550199</v>
      </c>
      <c r="W1158" s="56">
        <f t="shared" si="415"/>
        <v>58443.207999999999</v>
      </c>
      <c r="X1158" s="51">
        <f t="shared" si="416"/>
        <v>69243.207999999999</v>
      </c>
      <c r="Y1158" s="51">
        <f t="shared" si="417"/>
        <v>243.207999999999</v>
      </c>
      <c r="Z1158" s="52">
        <f t="shared" si="418"/>
        <v>790.80689542692005</v>
      </c>
      <c r="AA1158" s="52">
        <f t="shared" si="419"/>
        <v>-171.75440458530099</v>
      </c>
      <c r="AB1158" s="48">
        <f t="shared" si="420"/>
        <v>5.1318252129369997</v>
      </c>
    </row>
    <row r="1159" spans="1:28" x14ac:dyDescent="0.3">
      <c r="A1159" s="10">
        <v>474269</v>
      </c>
      <c r="B1159" s="10">
        <v>3185.518</v>
      </c>
      <c r="C1159" s="10" t="s">
        <v>1867</v>
      </c>
      <c r="D1159" s="10" t="s">
        <v>184</v>
      </c>
      <c r="E1159" s="10">
        <v>-10</v>
      </c>
      <c r="F1159" s="12">
        <f t="shared" si="401"/>
        <v>-4.5</v>
      </c>
      <c r="H1159" s="13">
        <f t="shared" si="402"/>
        <v>39.435980555555602</v>
      </c>
      <c r="I1159" s="14">
        <f t="shared" si="403"/>
        <v>52.645427777777797</v>
      </c>
      <c r="J1159" s="29">
        <f t="shared" si="404"/>
        <v>0.435980555555602</v>
      </c>
      <c r="K1159" s="25">
        <f t="shared" si="405"/>
        <v>5835354.2236833302</v>
      </c>
      <c r="L1159" s="14">
        <f t="shared" si="406"/>
        <v>529510.16796108696</v>
      </c>
      <c r="M1159" s="14">
        <f t="shared" si="407"/>
        <v>-507.68960815947497</v>
      </c>
      <c r="N1159" s="14">
        <f t="shared" si="408"/>
        <v>33.339847130933698</v>
      </c>
      <c r="O1159" s="25">
        <f t="shared" si="409"/>
        <v>176.622595570588</v>
      </c>
      <c r="P1159" s="14">
        <f t="shared" si="410"/>
        <v>508.78314008999502</v>
      </c>
      <c r="Q1159" s="25">
        <f t="shared" si="411"/>
        <v>-8.6503292122817399</v>
      </c>
      <c r="R1159" s="14">
        <f t="shared" si="412"/>
        <v>-0.97418958617006901</v>
      </c>
      <c r="S1159" s="27">
        <f t="shared" si="421"/>
        <v>163.32454000000001</v>
      </c>
      <c r="T1159" s="27">
        <f t="shared" si="422"/>
        <v>1.89669666666667</v>
      </c>
      <c r="U1159" s="16">
        <f t="shared" si="413"/>
        <v>13.298055570588</v>
      </c>
      <c r="V1159" s="16">
        <f t="shared" si="414"/>
        <v>-2.87088625283674</v>
      </c>
      <c r="W1159" s="56">
        <f t="shared" si="415"/>
        <v>58443.288</v>
      </c>
      <c r="X1159" s="51">
        <f t="shared" si="416"/>
        <v>69243.288</v>
      </c>
      <c r="Y1159" s="51">
        <f t="shared" si="417"/>
        <v>243.28800000000001</v>
      </c>
      <c r="Z1159" s="52">
        <f t="shared" si="418"/>
        <v>797.88333423528002</v>
      </c>
      <c r="AA1159" s="52">
        <f t="shared" si="419"/>
        <v>-172.253175170204</v>
      </c>
      <c r="AB1159" s="48">
        <f t="shared" si="420"/>
        <v>5.0878314008999501</v>
      </c>
    </row>
    <row r="1160" spans="1:28" x14ac:dyDescent="0.3">
      <c r="A1160" s="10">
        <v>474281</v>
      </c>
      <c r="B1160" s="10">
        <v>3185.598</v>
      </c>
      <c r="C1160" s="10" t="s">
        <v>122</v>
      </c>
      <c r="D1160" s="10" t="s">
        <v>185</v>
      </c>
      <c r="E1160" s="10">
        <v>-10</v>
      </c>
      <c r="F1160" s="12">
        <f t="shared" si="401"/>
        <v>-4.5</v>
      </c>
      <c r="H1160" s="13">
        <f t="shared" si="402"/>
        <v>39.4359416666667</v>
      </c>
      <c r="I1160" s="14">
        <f t="shared" si="403"/>
        <v>52.645494444444402</v>
      </c>
      <c r="J1160" s="29">
        <f t="shared" si="404"/>
        <v>0.43594166666669998</v>
      </c>
      <c r="K1160" s="25">
        <f t="shared" si="405"/>
        <v>5835361.6264706999</v>
      </c>
      <c r="L1160" s="14">
        <f t="shared" si="406"/>
        <v>529507.490836813</v>
      </c>
      <c r="M1160" s="14">
        <f t="shared" si="407"/>
        <v>-500.28682078979898</v>
      </c>
      <c r="N1160" s="14">
        <f t="shared" si="408"/>
        <v>30.6627228569705</v>
      </c>
      <c r="O1160" s="25">
        <f t="shared" si="409"/>
        <v>176.87251254342399</v>
      </c>
      <c r="P1160" s="14">
        <f t="shared" si="410"/>
        <v>501.22560352496703</v>
      </c>
      <c r="Q1160" s="25">
        <f t="shared" si="411"/>
        <v>-8.6497297520383807</v>
      </c>
      <c r="R1160" s="14">
        <f t="shared" si="412"/>
        <v>-0.98881143990223097</v>
      </c>
      <c r="S1160" s="27">
        <f t="shared" si="421"/>
        <v>163.32454000000001</v>
      </c>
      <c r="T1160" s="27">
        <f t="shared" si="422"/>
        <v>1.89669666666667</v>
      </c>
      <c r="U1160" s="16">
        <f t="shared" si="413"/>
        <v>13.547972543424001</v>
      </c>
      <c r="V1160" s="16">
        <f t="shared" si="414"/>
        <v>-2.8855081065689001</v>
      </c>
      <c r="W1160" s="56">
        <f t="shared" si="415"/>
        <v>58443.368000000002</v>
      </c>
      <c r="X1160" s="51">
        <f t="shared" si="416"/>
        <v>69243.368000000002</v>
      </c>
      <c r="Y1160" s="51">
        <f t="shared" si="417"/>
        <v>243.36800000000201</v>
      </c>
      <c r="Z1160" s="52">
        <f t="shared" si="418"/>
        <v>812.87835260544</v>
      </c>
      <c r="AA1160" s="52">
        <f t="shared" si="419"/>
        <v>-173.13048639413401</v>
      </c>
      <c r="AB1160" s="48">
        <f t="shared" si="420"/>
        <v>5.0122560352496697</v>
      </c>
    </row>
    <row r="1161" spans="1:28" x14ac:dyDescent="0.3">
      <c r="A1161" s="10">
        <v>474293</v>
      </c>
      <c r="B1161" s="10">
        <v>3185.6779999999999</v>
      </c>
      <c r="C1161" s="10" t="s">
        <v>1868</v>
      </c>
      <c r="D1161" s="10" t="s">
        <v>186</v>
      </c>
      <c r="E1161" s="10">
        <v>-10</v>
      </c>
      <c r="F1161" s="12">
        <f t="shared" si="401"/>
        <v>-4.5</v>
      </c>
      <c r="H1161" s="13">
        <f t="shared" si="402"/>
        <v>39.435913888888898</v>
      </c>
      <c r="I1161" s="14">
        <f t="shared" si="403"/>
        <v>52.645536111111099</v>
      </c>
      <c r="J1161" s="29">
        <f t="shared" si="404"/>
        <v>0.43591388888889798</v>
      </c>
      <c r="K1161" s="25">
        <f t="shared" si="405"/>
        <v>5835366.2517922204</v>
      </c>
      <c r="L1161" s="14">
        <f t="shared" si="406"/>
        <v>529505.58261603198</v>
      </c>
      <c r="M1161" s="14">
        <f t="shared" si="407"/>
        <v>-495.66149926930598</v>
      </c>
      <c r="N1161" s="14">
        <f t="shared" si="408"/>
        <v>28.754502075957099</v>
      </c>
      <c r="O1161" s="25">
        <f t="shared" si="409"/>
        <v>177.05965684150701</v>
      </c>
      <c r="P1161" s="14">
        <f t="shared" si="410"/>
        <v>496.49485722163598</v>
      </c>
      <c r="Q1161" s="25">
        <f t="shared" si="411"/>
        <v>-8.6493590767956405</v>
      </c>
      <c r="R1161" s="14">
        <f t="shared" si="412"/>
        <v>-0.99819128699198001</v>
      </c>
      <c r="S1161" s="27">
        <f t="shared" si="421"/>
        <v>163.32454000000001</v>
      </c>
      <c r="T1161" s="27">
        <f t="shared" si="422"/>
        <v>1.89669666666667</v>
      </c>
      <c r="U1161" s="16">
        <f t="shared" si="413"/>
        <v>13.735116841507001</v>
      </c>
      <c r="V1161" s="16">
        <f t="shared" si="414"/>
        <v>-2.89488795365865</v>
      </c>
      <c r="W1161" s="56">
        <f t="shared" si="415"/>
        <v>58443.447999999997</v>
      </c>
      <c r="X1161" s="51">
        <f t="shared" si="416"/>
        <v>69243.448000000004</v>
      </c>
      <c r="Y1161" s="51">
        <f t="shared" si="417"/>
        <v>243.44800000000399</v>
      </c>
      <c r="Z1161" s="52">
        <f t="shared" si="418"/>
        <v>824.10701049041995</v>
      </c>
      <c r="AA1161" s="52">
        <f t="shared" si="419"/>
        <v>-173.69327721951899</v>
      </c>
      <c r="AB1161" s="48">
        <f t="shared" si="420"/>
        <v>4.9649485722163602</v>
      </c>
    </row>
    <row r="1162" spans="1:28" x14ac:dyDescent="0.3">
      <c r="A1162" s="10">
        <v>474299</v>
      </c>
      <c r="B1162" s="10">
        <v>3185.7179999999998</v>
      </c>
      <c r="C1162" s="10" t="s">
        <v>1869</v>
      </c>
      <c r="D1162" s="10" t="s">
        <v>1870</v>
      </c>
      <c r="E1162" s="10">
        <v>-10</v>
      </c>
      <c r="F1162" s="12">
        <f t="shared" si="401"/>
        <v>-4.5</v>
      </c>
      <c r="H1162" s="13">
        <f t="shared" si="402"/>
        <v>39.435875000000003</v>
      </c>
      <c r="I1162" s="14">
        <f t="shared" si="403"/>
        <v>52.645583333333299</v>
      </c>
      <c r="J1162" s="29">
        <f t="shared" si="404"/>
        <v>0.43587500000000301</v>
      </c>
      <c r="K1162" s="25">
        <f t="shared" si="405"/>
        <v>5835371.4907921897</v>
      </c>
      <c r="L1162" s="14">
        <f t="shared" si="406"/>
        <v>529502.918590063</v>
      </c>
      <c r="M1162" s="14">
        <f t="shared" si="407"/>
        <v>-490.42249929998002</v>
      </c>
      <c r="N1162" s="14">
        <f t="shared" si="408"/>
        <v>26.090476106968701</v>
      </c>
      <c r="O1162" s="25">
        <f t="shared" si="409"/>
        <v>177.33453540782699</v>
      </c>
      <c r="P1162" s="14">
        <f t="shared" si="410"/>
        <v>491.11601558402401</v>
      </c>
      <c r="Q1162" s="25">
        <f t="shared" si="411"/>
        <v>-8.6489418910544202</v>
      </c>
      <c r="R1162" s="14">
        <f t="shared" si="412"/>
        <v>-1.00907620669987</v>
      </c>
      <c r="S1162" s="27">
        <f t="shared" si="421"/>
        <v>163.32454000000001</v>
      </c>
      <c r="T1162" s="27">
        <f t="shared" si="422"/>
        <v>1.89669666666667</v>
      </c>
      <c r="U1162" s="16">
        <f t="shared" si="413"/>
        <v>14.009995407827001</v>
      </c>
      <c r="V1162" s="16">
        <f t="shared" si="414"/>
        <v>-2.9057728733665402</v>
      </c>
      <c r="W1162" s="56">
        <f t="shared" si="415"/>
        <v>58443.487999999998</v>
      </c>
      <c r="X1162" s="51">
        <f t="shared" si="416"/>
        <v>69243.487999999998</v>
      </c>
      <c r="Y1162" s="51">
        <f t="shared" si="417"/>
        <v>243.48799999999801</v>
      </c>
      <c r="Z1162" s="52">
        <f t="shared" si="418"/>
        <v>840.59972446962001</v>
      </c>
      <c r="AA1162" s="52">
        <f t="shared" si="419"/>
        <v>-174.346372401992</v>
      </c>
      <c r="AB1162" s="48">
        <f t="shared" si="420"/>
        <v>4.91116015584024</v>
      </c>
    </row>
    <row r="1163" spans="1:28" x14ac:dyDescent="0.3">
      <c r="A1163" s="10">
        <v>474311</v>
      </c>
      <c r="B1163" s="10">
        <v>3185.7979999999998</v>
      </c>
      <c r="C1163" s="10" t="s">
        <v>1869</v>
      </c>
      <c r="D1163" s="10" t="s">
        <v>1870</v>
      </c>
      <c r="E1163" s="10">
        <v>-10</v>
      </c>
      <c r="F1163" s="12">
        <f t="shared" si="401"/>
        <v>-4.5</v>
      </c>
      <c r="H1163" s="13">
        <f t="shared" si="402"/>
        <v>39.435875000000003</v>
      </c>
      <c r="I1163" s="14">
        <f t="shared" si="403"/>
        <v>52.645583333333299</v>
      </c>
      <c r="J1163" s="29">
        <f t="shared" si="404"/>
        <v>0.43587500000000301</v>
      </c>
      <c r="K1163" s="25">
        <f t="shared" si="405"/>
        <v>5835371.4907921897</v>
      </c>
      <c r="L1163" s="14">
        <f t="shared" si="406"/>
        <v>529502.918590063</v>
      </c>
      <c r="M1163" s="14">
        <f t="shared" si="407"/>
        <v>-490.42249929998002</v>
      </c>
      <c r="N1163" s="14">
        <f t="shared" si="408"/>
        <v>26.090476106968701</v>
      </c>
      <c r="O1163" s="25">
        <f t="shared" si="409"/>
        <v>177.33453540782699</v>
      </c>
      <c r="P1163" s="14">
        <f t="shared" si="410"/>
        <v>491.11601558402401</v>
      </c>
      <c r="Q1163" s="25">
        <f t="shared" si="411"/>
        <v>-8.6489418910544202</v>
      </c>
      <c r="R1163" s="14">
        <f t="shared" si="412"/>
        <v>-1.00907620669987</v>
      </c>
      <c r="S1163" s="27">
        <f t="shared" si="421"/>
        <v>163.32454000000001</v>
      </c>
      <c r="T1163" s="27">
        <f t="shared" si="422"/>
        <v>1.89669666666667</v>
      </c>
      <c r="U1163" s="16">
        <f t="shared" si="413"/>
        <v>14.009995407827001</v>
      </c>
      <c r="V1163" s="16">
        <f t="shared" si="414"/>
        <v>-2.9057728733665402</v>
      </c>
      <c r="W1163" s="56">
        <f t="shared" si="415"/>
        <v>58443.567999999999</v>
      </c>
      <c r="X1163" s="51">
        <f t="shared" si="416"/>
        <v>69243.567999999999</v>
      </c>
      <c r="Y1163" s="51">
        <f t="shared" si="417"/>
        <v>243.56799999999899</v>
      </c>
      <c r="Z1163" s="52">
        <f t="shared" si="418"/>
        <v>840.59972446962001</v>
      </c>
      <c r="AA1163" s="52">
        <f t="shared" si="419"/>
        <v>-174.346372401992</v>
      </c>
      <c r="AB1163" s="48">
        <f t="shared" si="420"/>
        <v>4.91116015584024</v>
      </c>
    </row>
    <row r="1164" spans="1:28" x14ac:dyDescent="0.3">
      <c r="A1164" s="10">
        <v>474323</v>
      </c>
      <c r="B1164" s="10">
        <v>3185.8780000000002</v>
      </c>
      <c r="C1164" s="10" t="s">
        <v>1871</v>
      </c>
      <c r="D1164" s="10" t="s">
        <v>1872</v>
      </c>
      <c r="E1164" s="10">
        <v>-10</v>
      </c>
      <c r="F1164" s="12">
        <f t="shared" si="401"/>
        <v>-4.5</v>
      </c>
      <c r="H1164" s="13">
        <f t="shared" si="402"/>
        <v>39.435850000000002</v>
      </c>
      <c r="I1164" s="14">
        <f t="shared" si="403"/>
        <v>52.645650000000003</v>
      </c>
      <c r="J1164" s="29">
        <f t="shared" si="404"/>
        <v>0.43585000000000201</v>
      </c>
      <c r="K1164" s="25">
        <f t="shared" si="405"/>
        <v>5835378.8992682099</v>
      </c>
      <c r="L1164" s="14">
        <f t="shared" si="406"/>
        <v>529501.18157205603</v>
      </c>
      <c r="M1164" s="14">
        <f t="shared" si="407"/>
        <v>-483.01402327977098</v>
      </c>
      <c r="N1164" s="14">
        <f t="shared" si="408"/>
        <v>24.353458099998502</v>
      </c>
      <c r="O1164" s="25">
        <f t="shared" si="409"/>
        <v>177.493403952732</v>
      </c>
      <c r="P1164" s="14">
        <f t="shared" si="410"/>
        <v>483.627581519437</v>
      </c>
      <c r="Q1164" s="25">
        <f t="shared" si="411"/>
        <v>-8.6483686505744402</v>
      </c>
      <c r="R1164" s="14">
        <f t="shared" si="412"/>
        <v>-1.02463435726365</v>
      </c>
      <c r="S1164" s="27">
        <f t="shared" si="421"/>
        <v>163.32454000000001</v>
      </c>
      <c r="T1164" s="27">
        <f t="shared" si="422"/>
        <v>1.89669666666667</v>
      </c>
      <c r="U1164" s="16">
        <f t="shared" si="413"/>
        <v>14.168863952732</v>
      </c>
      <c r="V1164" s="16">
        <f t="shared" si="414"/>
        <v>-2.9213310239303198</v>
      </c>
      <c r="W1164" s="56">
        <f t="shared" si="415"/>
        <v>58443.648000000001</v>
      </c>
      <c r="X1164" s="51">
        <f t="shared" si="416"/>
        <v>69243.648000000001</v>
      </c>
      <c r="Y1164" s="51">
        <f t="shared" si="417"/>
        <v>243.64800000000099</v>
      </c>
      <c r="Z1164" s="52">
        <f t="shared" si="418"/>
        <v>850.13183716391995</v>
      </c>
      <c r="AA1164" s="52">
        <f t="shared" si="419"/>
        <v>-175.27986143581899</v>
      </c>
      <c r="AB1164" s="48">
        <f t="shared" si="420"/>
        <v>4.8362758151943703</v>
      </c>
    </row>
    <row r="1165" spans="1:28" x14ac:dyDescent="0.3">
      <c r="A1165" s="10">
        <v>474415</v>
      </c>
      <c r="B1165" s="10">
        <v>3186.518</v>
      </c>
      <c r="C1165" s="10" t="s">
        <v>395</v>
      </c>
      <c r="D1165" s="10" t="s">
        <v>1873</v>
      </c>
      <c r="E1165" s="10">
        <v>-11</v>
      </c>
      <c r="F1165" s="12">
        <f t="shared" si="401"/>
        <v>-5.5</v>
      </c>
      <c r="H1165" s="13">
        <f t="shared" si="402"/>
        <v>39.435636111111101</v>
      </c>
      <c r="I1165" s="14">
        <f t="shared" si="403"/>
        <v>52.645991666666703</v>
      </c>
      <c r="J1165" s="29">
        <f t="shared" si="404"/>
        <v>0.43563611111110101</v>
      </c>
      <c r="K1165" s="25">
        <f t="shared" si="405"/>
        <v>5835416.8326298296</v>
      </c>
      <c r="L1165" s="14">
        <f t="shared" si="406"/>
        <v>529486.47444801999</v>
      </c>
      <c r="M1165" s="14">
        <f t="shared" si="407"/>
        <v>-445.08066166006</v>
      </c>
      <c r="N1165" s="14">
        <f t="shared" si="408"/>
        <v>9.6463340639602304</v>
      </c>
      <c r="O1165" s="25">
        <f t="shared" si="409"/>
        <v>179.13820996288601</v>
      </c>
      <c r="P1165" s="14">
        <f t="shared" si="410"/>
        <v>445.18518297965699</v>
      </c>
      <c r="Q1165" s="25">
        <f t="shared" si="411"/>
        <v>-9.6455645488789994</v>
      </c>
      <c r="R1165" s="14">
        <f t="shared" si="412"/>
        <v>-1.2414909764956099</v>
      </c>
      <c r="S1165" s="27">
        <f t="shared" si="421"/>
        <v>163.32454000000001</v>
      </c>
      <c r="T1165" s="27">
        <f t="shared" si="422"/>
        <v>1.89669666666667</v>
      </c>
      <c r="U1165" s="16">
        <f t="shared" si="413"/>
        <v>15.813669962885999</v>
      </c>
      <c r="V1165" s="16">
        <f t="shared" si="414"/>
        <v>-3.1381876431622802</v>
      </c>
      <c r="W1165" s="56">
        <f t="shared" si="415"/>
        <v>58444.288</v>
      </c>
      <c r="X1165" s="51">
        <f t="shared" si="416"/>
        <v>69244.288</v>
      </c>
      <c r="Y1165" s="51">
        <f t="shared" si="417"/>
        <v>244.28800000000001</v>
      </c>
      <c r="Z1165" s="52">
        <f t="shared" si="418"/>
        <v>948.82019777315998</v>
      </c>
      <c r="AA1165" s="52">
        <f t="shared" si="419"/>
        <v>-188.291258589737</v>
      </c>
      <c r="AB1165" s="48">
        <f t="shared" si="420"/>
        <v>4.4518518297965697</v>
      </c>
    </row>
    <row r="1166" spans="1:28" x14ac:dyDescent="0.3">
      <c r="A1166" s="10">
        <v>474527</v>
      </c>
      <c r="B1166" s="10">
        <v>3187.2779999999998</v>
      </c>
      <c r="C1166" s="11" t="s">
        <v>1874</v>
      </c>
      <c r="D1166" s="11" t="s">
        <v>1875</v>
      </c>
      <c r="E1166" s="10">
        <v>-10</v>
      </c>
      <c r="F1166" s="12">
        <f t="shared" si="401"/>
        <v>-4.5</v>
      </c>
      <c r="H1166" s="13">
        <f t="shared" si="402"/>
        <v>39.435425000000002</v>
      </c>
      <c r="I1166" s="14">
        <f t="shared" si="403"/>
        <v>52.646336111111097</v>
      </c>
      <c r="J1166" s="29">
        <f t="shared" si="404"/>
        <v>0.435425000000002</v>
      </c>
      <c r="K1166" s="25">
        <f t="shared" si="405"/>
        <v>5835455.0762858801</v>
      </c>
      <c r="L1166" s="14">
        <f t="shared" si="406"/>
        <v>529471.95369540504</v>
      </c>
      <c r="M1166" s="14">
        <f t="shared" si="407"/>
        <v>-406.83700560964598</v>
      </c>
      <c r="N1166" s="14">
        <f t="shared" si="408"/>
        <v>-4.8744185509858697</v>
      </c>
      <c r="O1166" s="25">
        <f t="shared" si="409"/>
        <v>181.06624259023599</v>
      </c>
      <c r="P1166" s="14">
        <f t="shared" si="410"/>
        <v>406.86620539144502</v>
      </c>
      <c r="Q1166" s="25">
        <f t="shared" si="411"/>
        <v>-8.6430004498378299</v>
      </c>
      <c r="R1166" s="14">
        <f t="shared" si="412"/>
        <v>-1.21721758547146</v>
      </c>
      <c r="S1166" s="27">
        <f t="shared" si="421"/>
        <v>163.32454000000001</v>
      </c>
      <c r="T1166" s="27">
        <f t="shared" si="422"/>
        <v>1.89669666666667</v>
      </c>
      <c r="U1166" s="16">
        <f t="shared" si="413"/>
        <v>17.741702590235999</v>
      </c>
      <c r="V1166" s="16">
        <f t="shared" si="414"/>
        <v>-3.1139142521381298</v>
      </c>
      <c r="W1166" s="56">
        <f t="shared" si="415"/>
        <v>58445.048000000003</v>
      </c>
      <c r="X1166" s="51">
        <f t="shared" si="416"/>
        <v>69245.047999999995</v>
      </c>
      <c r="Y1166" s="51">
        <f t="shared" si="417"/>
        <v>245.047999999995</v>
      </c>
      <c r="Z1166" s="52">
        <f t="shared" si="418"/>
        <v>1064.5021554141599</v>
      </c>
      <c r="AA1166" s="52">
        <f t="shared" si="419"/>
        <v>-186.83485512828801</v>
      </c>
      <c r="AB1166" s="48">
        <f t="shared" si="420"/>
        <v>4.0686620539144496</v>
      </c>
    </row>
    <row r="1167" spans="1:28" x14ac:dyDescent="0.3">
      <c r="A1167" s="10">
        <v>474539</v>
      </c>
      <c r="B1167" s="10">
        <v>3187.3580000000002</v>
      </c>
      <c r="C1167" s="11" t="s">
        <v>187</v>
      </c>
      <c r="D1167" s="11" t="s">
        <v>1876</v>
      </c>
      <c r="E1167" s="10">
        <v>-10</v>
      </c>
      <c r="F1167" s="12">
        <f t="shared" si="401"/>
        <v>-4.5</v>
      </c>
      <c r="H1167" s="13">
        <f t="shared" si="402"/>
        <v>39.435402777777803</v>
      </c>
      <c r="I1167" s="14">
        <f t="shared" si="403"/>
        <v>52.6464</v>
      </c>
      <c r="J1167" s="29">
        <f t="shared" si="404"/>
        <v>0.43540277777780301</v>
      </c>
      <c r="K1167" s="25">
        <f t="shared" si="405"/>
        <v>5835462.17679644</v>
      </c>
      <c r="L1167" s="14">
        <f t="shared" si="406"/>
        <v>529470.40663358301</v>
      </c>
      <c r="M1167" s="14">
        <f t="shared" si="407"/>
        <v>-399.73649504967</v>
      </c>
      <c r="N1167" s="14">
        <f t="shared" si="408"/>
        <v>-6.4214803730137602</v>
      </c>
      <c r="O1167" s="25">
        <f t="shared" si="409"/>
        <v>181.30013648193</v>
      </c>
      <c r="P1167" s="14">
        <f t="shared" si="410"/>
        <v>399.78806996304399</v>
      </c>
      <c r="Q1167" s="25">
        <f t="shared" si="411"/>
        <v>-8.6425520539970808</v>
      </c>
      <c r="R1167" s="14">
        <f t="shared" si="412"/>
        <v>-1.2387071330514701</v>
      </c>
      <c r="S1167" s="27">
        <f t="shared" si="421"/>
        <v>163.32454000000001</v>
      </c>
      <c r="T1167" s="27">
        <f t="shared" si="422"/>
        <v>1.89669666666667</v>
      </c>
      <c r="U1167" s="16">
        <f t="shared" si="413"/>
        <v>17.975596481930001</v>
      </c>
      <c r="V1167" s="16">
        <f t="shared" si="414"/>
        <v>-3.1354037997181399</v>
      </c>
      <c r="W1167" s="56">
        <f t="shared" si="415"/>
        <v>58445.127999999997</v>
      </c>
      <c r="X1167" s="51">
        <f t="shared" si="416"/>
        <v>69245.127999999997</v>
      </c>
      <c r="Y1167" s="51">
        <f t="shared" si="417"/>
        <v>245.127999999997</v>
      </c>
      <c r="Z1167" s="52">
        <f t="shared" si="418"/>
        <v>1078.5357889157999</v>
      </c>
      <c r="AA1167" s="52">
        <f t="shared" si="419"/>
        <v>-188.12422798308799</v>
      </c>
      <c r="AB1167" s="48">
        <f t="shared" si="420"/>
        <v>3.9978806996304401</v>
      </c>
    </row>
    <row r="1168" spans="1:28" x14ac:dyDescent="0.3">
      <c r="A1168" s="10">
        <v>474551</v>
      </c>
      <c r="B1168" s="10">
        <v>3187.4380000000001</v>
      </c>
      <c r="C1168" s="11" t="s">
        <v>187</v>
      </c>
      <c r="D1168" s="11" t="s">
        <v>1876</v>
      </c>
      <c r="E1168" s="10">
        <v>-10</v>
      </c>
      <c r="F1168" s="12">
        <f t="shared" si="401"/>
        <v>-4.5</v>
      </c>
      <c r="H1168" s="13">
        <f t="shared" si="402"/>
        <v>39.435402777777803</v>
      </c>
      <c r="I1168" s="14">
        <f t="shared" si="403"/>
        <v>52.6464</v>
      </c>
      <c r="J1168" s="29">
        <f t="shared" si="404"/>
        <v>0.43540277777780301</v>
      </c>
      <c r="K1168" s="25">
        <f t="shared" si="405"/>
        <v>5835462.17679644</v>
      </c>
      <c r="L1168" s="14">
        <f t="shared" si="406"/>
        <v>529470.40663358301</v>
      </c>
      <c r="M1168" s="14">
        <f t="shared" si="407"/>
        <v>-399.73649504967</v>
      </c>
      <c r="N1168" s="14">
        <f t="shared" si="408"/>
        <v>-6.4214803730137602</v>
      </c>
      <c r="O1168" s="25">
        <f t="shared" si="409"/>
        <v>181.30013648193</v>
      </c>
      <c r="P1168" s="14">
        <f t="shared" si="410"/>
        <v>399.78806996304399</v>
      </c>
      <c r="Q1168" s="25">
        <f t="shared" si="411"/>
        <v>-8.6425520539970808</v>
      </c>
      <c r="R1168" s="14">
        <f t="shared" si="412"/>
        <v>-1.2387071330514701</v>
      </c>
      <c r="S1168" s="27">
        <f t="shared" si="421"/>
        <v>163.32454000000001</v>
      </c>
      <c r="T1168" s="27">
        <f t="shared" si="422"/>
        <v>1.89669666666667</v>
      </c>
      <c r="U1168" s="16">
        <f t="shared" si="413"/>
        <v>17.975596481930001</v>
      </c>
      <c r="V1168" s="16">
        <f t="shared" si="414"/>
        <v>-3.1354037997181399</v>
      </c>
      <c r="W1168" s="56">
        <f t="shared" si="415"/>
        <v>58445.207999999999</v>
      </c>
      <c r="X1168" s="51">
        <f t="shared" si="416"/>
        <v>69245.207999999999</v>
      </c>
      <c r="Y1168" s="51">
        <f t="shared" si="417"/>
        <v>245.207999999999</v>
      </c>
      <c r="Z1168" s="52">
        <f t="shared" si="418"/>
        <v>1078.5357889157999</v>
      </c>
      <c r="AA1168" s="52">
        <f t="shared" si="419"/>
        <v>-188.12422798308799</v>
      </c>
      <c r="AB1168" s="48">
        <f t="shared" si="420"/>
        <v>3.9978806996304401</v>
      </c>
    </row>
    <row r="1169" spans="1:28" x14ac:dyDescent="0.3">
      <c r="A1169" s="10">
        <v>474563</v>
      </c>
      <c r="B1169" s="10">
        <v>3187.518</v>
      </c>
      <c r="C1169" s="11" t="s">
        <v>188</v>
      </c>
      <c r="D1169" s="11" t="s">
        <v>1877</v>
      </c>
      <c r="E1169" s="10">
        <v>-10</v>
      </c>
      <c r="F1169" s="12">
        <f t="shared" si="401"/>
        <v>-4.5</v>
      </c>
      <c r="H1169" s="13">
        <f t="shared" si="402"/>
        <v>39.435358333333298</v>
      </c>
      <c r="I1169" s="14">
        <f t="shared" si="403"/>
        <v>52.646438888888902</v>
      </c>
      <c r="J1169" s="29">
        <f t="shared" si="404"/>
        <v>0.43535833333329799</v>
      </c>
      <c r="K1169" s="25">
        <f t="shared" si="405"/>
        <v>5835466.4862060603</v>
      </c>
      <c r="L1169" s="14">
        <f t="shared" si="406"/>
        <v>529467.37226997002</v>
      </c>
      <c r="M1169" s="14">
        <f t="shared" si="407"/>
        <v>-395.42708542943001</v>
      </c>
      <c r="N1169" s="14">
        <f t="shared" si="408"/>
        <v>-9.4558439860120398</v>
      </c>
      <c r="O1169" s="25">
        <f t="shared" si="409"/>
        <v>181.74965234101199</v>
      </c>
      <c r="P1169" s="14">
        <f t="shared" si="410"/>
        <v>395.54012802331602</v>
      </c>
      <c r="Q1169" s="25">
        <f t="shared" si="411"/>
        <v>-8.6422867278607605</v>
      </c>
      <c r="R1169" s="14">
        <f t="shared" si="412"/>
        <v>-1.2519740133107999</v>
      </c>
      <c r="S1169" s="27">
        <f t="shared" si="421"/>
        <v>163.32454000000001</v>
      </c>
      <c r="T1169" s="27">
        <f t="shared" si="422"/>
        <v>1.89669666666667</v>
      </c>
      <c r="U1169" s="16">
        <f t="shared" si="413"/>
        <v>18.425112341011999</v>
      </c>
      <c r="V1169" s="16">
        <f t="shared" si="414"/>
        <v>-3.14867067997747</v>
      </c>
      <c r="W1169" s="56">
        <f t="shared" si="415"/>
        <v>58445.288</v>
      </c>
      <c r="X1169" s="51">
        <f t="shared" si="416"/>
        <v>69245.288</v>
      </c>
      <c r="Y1169" s="51">
        <f t="shared" si="417"/>
        <v>245.28800000000001</v>
      </c>
      <c r="Z1169" s="52">
        <f t="shared" si="418"/>
        <v>1105.50674046072</v>
      </c>
      <c r="AA1169" s="52">
        <f t="shared" si="419"/>
        <v>-188.920240798648</v>
      </c>
      <c r="AB1169" s="48">
        <f t="shared" si="420"/>
        <v>3.95540128023316</v>
      </c>
    </row>
    <row r="1170" spans="1:28" x14ac:dyDescent="0.3">
      <c r="A1170" s="10">
        <v>474575</v>
      </c>
      <c r="B1170" s="10">
        <v>3187.598</v>
      </c>
      <c r="C1170" s="11" t="s">
        <v>189</v>
      </c>
      <c r="D1170" s="11" t="s">
        <v>1878</v>
      </c>
      <c r="E1170" s="10">
        <v>-10</v>
      </c>
      <c r="F1170" s="12">
        <f t="shared" si="401"/>
        <v>-4.5</v>
      </c>
      <c r="H1170" s="13">
        <f t="shared" si="402"/>
        <v>39.435341666666702</v>
      </c>
      <c r="I1170" s="14">
        <f t="shared" si="403"/>
        <v>52.6464833333333</v>
      </c>
      <c r="J1170" s="29">
        <f t="shared" si="404"/>
        <v>0.43534166666670199</v>
      </c>
      <c r="K1170" s="25">
        <f t="shared" si="405"/>
        <v>5835471.4251989303</v>
      </c>
      <c r="L1170" s="14">
        <f t="shared" si="406"/>
        <v>529466.21431450697</v>
      </c>
      <c r="M1170" s="14">
        <f t="shared" si="407"/>
        <v>-390.48809255938897</v>
      </c>
      <c r="N1170" s="14">
        <f t="shared" si="408"/>
        <v>-10.6137994490563</v>
      </c>
      <c r="O1170" s="25">
        <f t="shared" si="409"/>
        <v>181.9367648091</v>
      </c>
      <c r="P1170" s="14">
        <f t="shared" si="410"/>
        <v>390.63231198841498</v>
      </c>
      <c r="Q1170" s="25">
        <f t="shared" si="411"/>
        <v>-8.6419837147905998</v>
      </c>
      <c r="R1170" s="14">
        <f t="shared" si="412"/>
        <v>-1.2676616278831201</v>
      </c>
      <c r="S1170" s="27">
        <f t="shared" si="421"/>
        <v>163.32454000000001</v>
      </c>
      <c r="T1170" s="27">
        <f t="shared" si="422"/>
        <v>1.89669666666667</v>
      </c>
      <c r="U1170" s="16">
        <f t="shared" si="413"/>
        <v>18.612224809099999</v>
      </c>
      <c r="V1170" s="16">
        <f t="shared" si="414"/>
        <v>-3.1643582945497899</v>
      </c>
      <c r="W1170" s="56">
        <f t="shared" si="415"/>
        <v>58445.368000000002</v>
      </c>
      <c r="X1170" s="51">
        <f t="shared" si="416"/>
        <v>69245.368000000002</v>
      </c>
      <c r="Y1170" s="51">
        <f t="shared" si="417"/>
        <v>245.36800000000201</v>
      </c>
      <c r="Z1170" s="52">
        <f t="shared" si="418"/>
        <v>1116.733488546</v>
      </c>
      <c r="AA1170" s="52">
        <f t="shared" si="419"/>
        <v>-189.86149767298701</v>
      </c>
      <c r="AB1170" s="48">
        <f t="shared" si="420"/>
        <v>3.9063231198841502</v>
      </c>
    </row>
    <row r="1171" spans="1:28" x14ac:dyDescent="0.3">
      <c r="A1171" s="10">
        <v>474581</v>
      </c>
      <c r="B1171" s="10">
        <v>3187.6379999999999</v>
      </c>
      <c r="C1171" s="11" t="s">
        <v>1879</v>
      </c>
      <c r="D1171" s="11" t="s">
        <v>1880</v>
      </c>
      <c r="E1171" s="10">
        <v>-10</v>
      </c>
      <c r="F1171" s="12">
        <f t="shared" si="401"/>
        <v>-4.5</v>
      </c>
      <c r="H1171" s="13">
        <f t="shared" si="402"/>
        <v>39.435316666666701</v>
      </c>
      <c r="I1171" s="14">
        <f t="shared" si="403"/>
        <v>52.646527777777798</v>
      </c>
      <c r="J1171" s="29">
        <f t="shared" si="404"/>
        <v>0.43531666666670099</v>
      </c>
      <c r="K1171" s="25">
        <f t="shared" si="405"/>
        <v>5835476.3607855104</v>
      </c>
      <c r="L1171" s="14">
        <f t="shared" si="406"/>
        <v>529464.492320891</v>
      </c>
      <c r="M1171" s="14">
        <f t="shared" si="407"/>
        <v>-385.55250597931399</v>
      </c>
      <c r="N1171" s="14">
        <f t="shared" si="408"/>
        <v>-12.3357930650236</v>
      </c>
      <c r="O1171" s="25">
        <f t="shared" si="409"/>
        <v>182.21235935270099</v>
      </c>
      <c r="P1171" s="14">
        <f t="shared" si="410"/>
        <v>385.749798000559</v>
      </c>
      <c r="Q1171" s="25">
        <f t="shared" si="411"/>
        <v>-8.6416860179128197</v>
      </c>
      <c r="R1171" s="14">
        <f t="shared" si="412"/>
        <v>-1.28366512027108</v>
      </c>
      <c r="S1171" s="27">
        <f t="shared" si="421"/>
        <v>163.32454000000001</v>
      </c>
      <c r="T1171" s="27">
        <f t="shared" si="422"/>
        <v>1.89669666666667</v>
      </c>
      <c r="U1171" s="16">
        <f t="shared" si="413"/>
        <v>18.887819352701001</v>
      </c>
      <c r="V1171" s="16">
        <f t="shared" si="414"/>
        <v>-3.1803617869377501</v>
      </c>
      <c r="W1171" s="56">
        <f t="shared" si="415"/>
        <v>58445.408000000003</v>
      </c>
      <c r="X1171" s="51">
        <f t="shared" si="416"/>
        <v>69245.407999999996</v>
      </c>
      <c r="Y1171" s="51">
        <f t="shared" si="417"/>
        <v>245.40799999999601</v>
      </c>
      <c r="Z1171" s="52">
        <f t="shared" si="418"/>
        <v>1133.2691611620601</v>
      </c>
      <c r="AA1171" s="52">
        <f t="shared" si="419"/>
        <v>-190.821707216265</v>
      </c>
      <c r="AB1171" s="48">
        <f t="shared" si="420"/>
        <v>3.85749798000559</v>
      </c>
    </row>
    <row r="1172" spans="1:28" x14ac:dyDescent="0.3">
      <c r="A1172" s="10">
        <v>474593</v>
      </c>
      <c r="B1172" s="10">
        <v>3187.7179999999998</v>
      </c>
      <c r="C1172" s="11" t="s">
        <v>1881</v>
      </c>
      <c r="D1172" s="11" t="s">
        <v>1882</v>
      </c>
      <c r="E1172" s="10">
        <v>-11</v>
      </c>
      <c r="F1172" s="12">
        <f t="shared" si="401"/>
        <v>-5.5</v>
      </c>
      <c r="H1172" s="13">
        <f t="shared" si="402"/>
        <v>39.435277777777799</v>
      </c>
      <c r="I1172" s="14">
        <f t="shared" si="403"/>
        <v>52.646591666666701</v>
      </c>
      <c r="J1172" s="29">
        <f t="shared" si="404"/>
        <v>0.43527777777779902</v>
      </c>
      <c r="K1172" s="25">
        <f t="shared" si="405"/>
        <v>5835483.4544859398</v>
      </c>
      <c r="L1172" s="14">
        <f t="shared" si="406"/>
        <v>529461.81719702098</v>
      </c>
      <c r="M1172" s="14">
        <f t="shared" si="407"/>
        <v>-378.45880554988901</v>
      </c>
      <c r="N1172" s="14">
        <f t="shared" si="408"/>
        <v>-15.010916935047099</v>
      </c>
      <c r="O1172" s="25">
        <f t="shared" si="409"/>
        <v>182.65114787194099</v>
      </c>
      <c r="P1172" s="14">
        <f t="shared" si="410"/>
        <v>378.75637964987402</v>
      </c>
      <c r="Q1172" s="25">
        <f t="shared" si="411"/>
        <v>-9.6412661376728206</v>
      </c>
      <c r="R1172" s="14">
        <f t="shared" si="412"/>
        <v>-1.4586250209213301</v>
      </c>
      <c r="S1172" s="27">
        <f t="shared" si="421"/>
        <v>163.32454000000001</v>
      </c>
      <c r="T1172" s="27">
        <f t="shared" si="422"/>
        <v>1.89669666666667</v>
      </c>
      <c r="U1172" s="16">
        <f t="shared" si="413"/>
        <v>19.326607871941</v>
      </c>
      <c r="V1172" s="16">
        <f t="shared" si="414"/>
        <v>-3.3553216875879999</v>
      </c>
      <c r="W1172" s="56">
        <f t="shared" si="415"/>
        <v>58445.487999999998</v>
      </c>
      <c r="X1172" s="51">
        <f t="shared" si="416"/>
        <v>69245.487999999998</v>
      </c>
      <c r="Y1172" s="51">
        <f t="shared" si="417"/>
        <v>245.48799999999801</v>
      </c>
      <c r="Z1172" s="52">
        <f t="shared" si="418"/>
        <v>1159.59647231646</v>
      </c>
      <c r="AA1172" s="52">
        <f t="shared" si="419"/>
        <v>-201.31930125528001</v>
      </c>
      <c r="AB1172" s="48">
        <f t="shared" si="420"/>
        <v>3.7875637964987399</v>
      </c>
    </row>
    <row r="1173" spans="1:28" x14ac:dyDescent="0.3">
      <c r="A1173" s="10">
        <v>474605</v>
      </c>
      <c r="B1173" s="10">
        <v>3187.7979999999998</v>
      </c>
      <c r="C1173" s="11" t="s">
        <v>1881</v>
      </c>
      <c r="D1173" s="11" t="s">
        <v>1882</v>
      </c>
      <c r="E1173" s="10">
        <v>-11</v>
      </c>
      <c r="F1173" s="12">
        <f t="shared" si="401"/>
        <v>-5.5</v>
      </c>
      <c r="H1173" s="13">
        <f t="shared" si="402"/>
        <v>39.435277777777799</v>
      </c>
      <c r="I1173" s="14">
        <f t="shared" si="403"/>
        <v>52.646591666666701</v>
      </c>
      <c r="J1173" s="29">
        <f t="shared" si="404"/>
        <v>0.43527777777779902</v>
      </c>
      <c r="K1173" s="25">
        <f t="shared" si="405"/>
        <v>5835483.4544859398</v>
      </c>
      <c r="L1173" s="14">
        <f t="shared" si="406"/>
        <v>529461.81719702098</v>
      </c>
      <c r="M1173" s="14">
        <f t="shared" si="407"/>
        <v>-378.45880554988901</v>
      </c>
      <c r="N1173" s="14">
        <f t="shared" si="408"/>
        <v>-15.010916935047099</v>
      </c>
      <c r="O1173" s="25">
        <f t="shared" si="409"/>
        <v>182.65114787194099</v>
      </c>
      <c r="P1173" s="14">
        <f t="shared" si="410"/>
        <v>378.75637964987402</v>
      </c>
      <c r="Q1173" s="25">
        <f t="shared" si="411"/>
        <v>-9.6412661376728206</v>
      </c>
      <c r="R1173" s="14">
        <f t="shared" si="412"/>
        <v>-1.4586250209213301</v>
      </c>
      <c r="S1173" s="27">
        <f t="shared" si="421"/>
        <v>163.32454000000001</v>
      </c>
      <c r="T1173" s="27">
        <f t="shared" si="422"/>
        <v>1.89669666666667</v>
      </c>
      <c r="U1173" s="16">
        <f t="shared" si="413"/>
        <v>19.326607871941</v>
      </c>
      <c r="V1173" s="16">
        <f t="shared" si="414"/>
        <v>-3.3553216875879999</v>
      </c>
      <c r="W1173" s="56">
        <f t="shared" si="415"/>
        <v>58445.567999999999</v>
      </c>
      <c r="X1173" s="51">
        <f t="shared" si="416"/>
        <v>69245.567999999999</v>
      </c>
      <c r="Y1173" s="51">
        <f t="shared" si="417"/>
        <v>245.56799999999899</v>
      </c>
      <c r="Z1173" s="52">
        <f t="shared" si="418"/>
        <v>1159.59647231646</v>
      </c>
      <c r="AA1173" s="52">
        <f t="shared" si="419"/>
        <v>-201.31930125528001</v>
      </c>
      <c r="AB1173" s="48">
        <f t="shared" si="420"/>
        <v>3.7875637964987399</v>
      </c>
    </row>
    <row r="1174" spans="1:28" x14ac:dyDescent="0.3">
      <c r="A1174" s="10">
        <v>474621</v>
      </c>
      <c r="B1174" s="10">
        <v>3187.9180000000001</v>
      </c>
      <c r="C1174" s="11" t="s">
        <v>1883</v>
      </c>
      <c r="D1174" s="11" t="s">
        <v>1884</v>
      </c>
      <c r="E1174" s="10">
        <v>-11</v>
      </c>
      <c r="F1174" s="12">
        <f t="shared" si="401"/>
        <v>-5.5</v>
      </c>
      <c r="H1174" s="13">
        <f t="shared" si="402"/>
        <v>39.435250000000003</v>
      </c>
      <c r="I1174" s="14">
        <f t="shared" si="403"/>
        <v>52.646630555555603</v>
      </c>
      <c r="J1174" s="29">
        <f t="shared" si="404"/>
        <v>0.43525000000000302</v>
      </c>
      <c r="K1174" s="25">
        <f t="shared" si="405"/>
        <v>5835487.7707129298</v>
      </c>
      <c r="L1174" s="14">
        <f t="shared" si="406"/>
        <v>529459.91093218001</v>
      </c>
      <c r="M1174" s="14">
        <f t="shared" si="407"/>
        <v>-374.14257855992702</v>
      </c>
      <c r="N1174" s="14">
        <f t="shared" si="408"/>
        <v>-16.9171817760216</v>
      </c>
      <c r="O1174" s="25">
        <f t="shared" si="409"/>
        <v>182.96871509104199</v>
      </c>
      <c r="P1174" s="14">
        <f t="shared" si="410"/>
        <v>374.52484581228299</v>
      </c>
      <c r="Q1174" s="25">
        <f t="shared" si="411"/>
        <v>-9.6410158094051397</v>
      </c>
      <c r="R1174" s="14">
        <f t="shared" si="412"/>
        <v>-1.4750704721185199</v>
      </c>
      <c r="S1174" s="27">
        <f t="shared" si="421"/>
        <v>163.32454000000001</v>
      </c>
      <c r="T1174" s="27">
        <f t="shared" si="422"/>
        <v>1.89669666666667</v>
      </c>
      <c r="U1174" s="16">
        <f t="shared" si="413"/>
        <v>19.644175091042001</v>
      </c>
      <c r="V1174" s="16">
        <f t="shared" si="414"/>
        <v>-3.3717671387851902</v>
      </c>
      <c r="W1174" s="56">
        <f t="shared" si="415"/>
        <v>58445.688000000002</v>
      </c>
      <c r="X1174" s="51">
        <f t="shared" si="416"/>
        <v>69245.687999999995</v>
      </c>
      <c r="Y1174" s="51">
        <f t="shared" si="417"/>
        <v>245.68799999999499</v>
      </c>
      <c r="Z1174" s="52">
        <f t="shared" si="418"/>
        <v>1178.65050546252</v>
      </c>
      <c r="AA1174" s="52">
        <f t="shared" si="419"/>
        <v>-202.30602832711099</v>
      </c>
      <c r="AB1174" s="48">
        <f t="shared" si="420"/>
        <v>3.74524845812283</v>
      </c>
    </row>
    <row r="1175" spans="1:28" x14ac:dyDescent="0.3">
      <c r="A1175" s="10">
        <v>474639</v>
      </c>
      <c r="B1175" s="10">
        <v>3188.038</v>
      </c>
      <c r="C1175" s="11" t="s">
        <v>1885</v>
      </c>
      <c r="D1175" s="11" t="s">
        <v>1886</v>
      </c>
      <c r="E1175" s="10">
        <v>-11</v>
      </c>
      <c r="F1175" s="12">
        <f t="shared" si="401"/>
        <v>-5.5</v>
      </c>
      <c r="H1175" s="13">
        <f t="shared" si="402"/>
        <v>39.435186111111101</v>
      </c>
      <c r="I1175" s="14">
        <f t="shared" si="403"/>
        <v>52.646716666666698</v>
      </c>
      <c r="J1175" s="29">
        <f t="shared" si="404"/>
        <v>0.435186111111101</v>
      </c>
      <c r="K1175" s="25">
        <f t="shared" si="405"/>
        <v>5835497.3271024004</v>
      </c>
      <c r="L1175" s="14">
        <f t="shared" si="406"/>
        <v>529455.52877527999</v>
      </c>
      <c r="M1175" s="14">
        <f t="shared" si="407"/>
        <v>-364.58618908934199</v>
      </c>
      <c r="N1175" s="14">
        <f t="shared" si="408"/>
        <v>-21.299338676035401</v>
      </c>
      <c r="O1175" s="25">
        <f t="shared" si="409"/>
        <v>183.723252752896</v>
      </c>
      <c r="P1175" s="14">
        <f t="shared" si="410"/>
        <v>365.20781906022501</v>
      </c>
      <c r="Q1175" s="25">
        <f t="shared" si="411"/>
        <v>-9.6404745473668196</v>
      </c>
      <c r="R1175" s="14">
        <f t="shared" si="412"/>
        <v>-1.51262553498718</v>
      </c>
      <c r="S1175" s="27">
        <f t="shared" si="421"/>
        <v>163.32454000000001</v>
      </c>
      <c r="T1175" s="27">
        <f t="shared" si="422"/>
        <v>1.89669666666667</v>
      </c>
      <c r="U1175" s="16">
        <f t="shared" si="413"/>
        <v>20.398712752896</v>
      </c>
      <c r="V1175" s="16">
        <f t="shared" si="414"/>
        <v>-3.40932220165385</v>
      </c>
      <c r="W1175" s="56">
        <f t="shared" si="415"/>
        <v>58445.807999999997</v>
      </c>
      <c r="X1175" s="51">
        <f t="shared" si="416"/>
        <v>69245.808000000005</v>
      </c>
      <c r="Y1175" s="51">
        <f t="shared" si="417"/>
        <v>245.80800000000499</v>
      </c>
      <c r="Z1175" s="52">
        <f t="shared" si="418"/>
        <v>1223.9227651737599</v>
      </c>
      <c r="AA1175" s="52">
        <f t="shared" si="419"/>
        <v>-204.559332099231</v>
      </c>
      <c r="AB1175" s="48">
        <f t="shared" si="420"/>
        <v>3.6520781906022499</v>
      </c>
    </row>
    <row r="1176" spans="1:28" x14ac:dyDescent="0.3">
      <c r="A1176" s="10">
        <v>474651</v>
      </c>
      <c r="B1176" s="10">
        <v>3188.1179999999999</v>
      </c>
      <c r="C1176" s="11" t="s">
        <v>1887</v>
      </c>
      <c r="D1176" s="11" t="s">
        <v>1888</v>
      </c>
      <c r="E1176" s="10">
        <v>-11</v>
      </c>
      <c r="F1176" s="12">
        <f t="shared" si="401"/>
        <v>-5.5</v>
      </c>
      <c r="H1176" s="13">
        <f t="shared" si="402"/>
        <v>39.435163888888901</v>
      </c>
      <c r="I1176" s="14">
        <f t="shared" si="403"/>
        <v>52.646761111111097</v>
      </c>
      <c r="J1176" s="29">
        <f t="shared" si="404"/>
        <v>0.43516388888890101</v>
      </c>
      <c r="K1176" s="25">
        <f t="shared" si="405"/>
        <v>5835502.2638279898</v>
      </c>
      <c r="L1176" s="14">
        <f t="shared" si="406"/>
        <v>529453.99481371604</v>
      </c>
      <c r="M1176" s="14">
        <f t="shared" si="407"/>
        <v>-359.649463499896</v>
      </c>
      <c r="N1176" s="14">
        <f t="shared" si="408"/>
        <v>-22.833300239988599</v>
      </c>
      <c r="O1176" s="25">
        <f t="shared" si="409"/>
        <v>184.01249903553301</v>
      </c>
      <c r="P1176" s="14">
        <f t="shared" si="410"/>
        <v>360.373550910181</v>
      </c>
      <c r="Q1176" s="25">
        <f t="shared" si="411"/>
        <v>-9.6401990786903404</v>
      </c>
      <c r="R1176" s="14">
        <f t="shared" si="412"/>
        <v>-1.5328778045674301</v>
      </c>
      <c r="S1176" s="27">
        <f t="shared" si="421"/>
        <v>163.32454000000001</v>
      </c>
      <c r="T1176" s="27">
        <f t="shared" si="422"/>
        <v>1.89669666666667</v>
      </c>
      <c r="U1176" s="16">
        <f t="shared" si="413"/>
        <v>20.687959035533002</v>
      </c>
      <c r="V1176" s="16">
        <f t="shared" si="414"/>
        <v>-3.4295744712340999</v>
      </c>
      <c r="W1176" s="56">
        <f t="shared" si="415"/>
        <v>58445.887999999999</v>
      </c>
      <c r="X1176" s="51">
        <f t="shared" si="416"/>
        <v>69245.888000000006</v>
      </c>
      <c r="Y1176" s="51">
        <f t="shared" si="417"/>
        <v>245.888000000006</v>
      </c>
      <c r="Z1176" s="52">
        <f t="shared" si="418"/>
        <v>1241.27754213198</v>
      </c>
      <c r="AA1176" s="52">
        <f t="shared" si="419"/>
        <v>-205.774468274046</v>
      </c>
      <c r="AB1176" s="48">
        <f t="shared" si="420"/>
        <v>3.60373550910181</v>
      </c>
    </row>
    <row r="1177" spans="1:28" x14ac:dyDescent="0.3">
      <c r="A1177" s="10">
        <v>474663</v>
      </c>
      <c r="B1177" s="10">
        <v>3188.1979999999999</v>
      </c>
      <c r="C1177" s="11" t="s">
        <v>1887</v>
      </c>
      <c r="D1177" s="11" t="s">
        <v>1888</v>
      </c>
      <c r="E1177" s="10">
        <v>-11</v>
      </c>
      <c r="F1177" s="12">
        <f t="shared" si="401"/>
        <v>-5.5</v>
      </c>
      <c r="H1177" s="13">
        <f t="shared" si="402"/>
        <v>39.435163888888901</v>
      </c>
      <c r="I1177" s="14">
        <f t="shared" si="403"/>
        <v>52.646761111111097</v>
      </c>
      <c r="J1177" s="29">
        <f t="shared" si="404"/>
        <v>0.43516388888890101</v>
      </c>
      <c r="K1177" s="25">
        <f t="shared" si="405"/>
        <v>5835502.2638279898</v>
      </c>
      <c r="L1177" s="14">
        <f t="shared" si="406"/>
        <v>529453.99481371604</v>
      </c>
      <c r="M1177" s="14">
        <f t="shared" si="407"/>
        <v>-359.649463499896</v>
      </c>
      <c r="N1177" s="14">
        <f t="shared" si="408"/>
        <v>-22.833300239988599</v>
      </c>
      <c r="O1177" s="25">
        <f t="shared" si="409"/>
        <v>184.01249903553301</v>
      </c>
      <c r="P1177" s="14">
        <f t="shared" si="410"/>
        <v>360.373550910181</v>
      </c>
      <c r="Q1177" s="25">
        <f t="shared" si="411"/>
        <v>-9.6401990786903404</v>
      </c>
      <c r="R1177" s="14">
        <f t="shared" si="412"/>
        <v>-1.5328778045674301</v>
      </c>
      <c r="S1177" s="27">
        <f t="shared" si="421"/>
        <v>163.32454000000001</v>
      </c>
      <c r="T1177" s="27">
        <f t="shared" si="422"/>
        <v>1.89669666666667</v>
      </c>
      <c r="U1177" s="16">
        <f t="shared" si="413"/>
        <v>20.687959035533002</v>
      </c>
      <c r="V1177" s="16">
        <f t="shared" si="414"/>
        <v>-3.4295744712340999</v>
      </c>
      <c r="W1177" s="56">
        <f t="shared" si="415"/>
        <v>58445.968000000001</v>
      </c>
      <c r="X1177" s="51">
        <f t="shared" si="416"/>
        <v>69245.967999999993</v>
      </c>
      <c r="Y1177" s="51">
        <f t="shared" si="417"/>
        <v>245.967999999993</v>
      </c>
      <c r="Z1177" s="52">
        <f t="shared" si="418"/>
        <v>1241.27754213198</v>
      </c>
      <c r="AA1177" s="52">
        <f t="shared" si="419"/>
        <v>-205.774468274046</v>
      </c>
      <c r="AB1177" s="48">
        <f t="shared" si="420"/>
        <v>3.60373550910181</v>
      </c>
    </row>
    <row r="1178" spans="1:28" x14ac:dyDescent="0.3">
      <c r="A1178" s="10">
        <v>474675</v>
      </c>
      <c r="B1178" s="10">
        <v>3188.2779999999998</v>
      </c>
      <c r="C1178" s="11" t="s">
        <v>1889</v>
      </c>
      <c r="D1178" s="11" t="s">
        <v>1890</v>
      </c>
      <c r="E1178" s="10">
        <v>-11</v>
      </c>
      <c r="F1178" s="12">
        <f t="shared" si="401"/>
        <v>-5.5</v>
      </c>
      <c r="H1178" s="13">
        <f t="shared" si="402"/>
        <v>39.435147222222199</v>
      </c>
      <c r="I1178" s="14">
        <f t="shared" si="403"/>
        <v>52.646825</v>
      </c>
      <c r="J1178" s="29">
        <f t="shared" si="404"/>
        <v>0.43514722222219898</v>
      </c>
      <c r="K1178" s="25">
        <f t="shared" si="405"/>
        <v>5835509.3666147497</v>
      </c>
      <c r="L1178" s="14">
        <f t="shared" si="406"/>
        <v>529452.82381636498</v>
      </c>
      <c r="M1178" s="14">
        <f t="shared" si="407"/>
        <v>-352.54667674004997</v>
      </c>
      <c r="N1178" s="14">
        <f t="shared" si="408"/>
        <v>-24.004297591047301</v>
      </c>
      <c r="O1178" s="25">
        <f t="shared" si="409"/>
        <v>184.274959286175</v>
      </c>
      <c r="P1178" s="14">
        <f t="shared" si="410"/>
        <v>353.36293747830001</v>
      </c>
      <c r="Q1178" s="25">
        <f t="shared" si="411"/>
        <v>-9.6398061179917391</v>
      </c>
      <c r="R1178" s="14">
        <f t="shared" si="412"/>
        <v>-1.56323337041348</v>
      </c>
      <c r="S1178" s="27">
        <f t="shared" si="421"/>
        <v>163.32454000000001</v>
      </c>
      <c r="T1178" s="27">
        <f t="shared" si="422"/>
        <v>1.89669666666667</v>
      </c>
      <c r="U1178" s="16">
        <f t="shared" si="413"/>
        <v>20.950419286174998</v>
      </c>
      <c r="V1178" s="16">
        <f t="shared" si="414"/>
        <v>-3.45993003708015</v>
      </c>
      <c r="W1178" s="56">
        <f t="shared" si="415"/>
        <v>58446.048000000003</v>
      </c>
      <c r="X1178" s="51">
        <f t="shared" si="416"/>
        <v>69246.047999999995</v>
      </c>
      <c r="Y1178" s="51">
        <f t="shared" si="417"/>
        <v>246.047999999995</v>
      </c>
      <c r="Z1178" s="52">
        <f t="shared" si="418"/>
        <v>1257.0251571705001</v>
      </c>
      <c r="AA1178" s="52">
        <f t="shared" si="419"/>
        <v>-207.59580222480901</v>
      </c>
      <c r="AB1178" s="48">
        <f t="shared" si="420"/>
        <v>3.5336293747830001</v>
      </c>
    </row>
    <row r="1179" spans="1:28" x14ac:dyDescent="0.3">
      <c r="A1179" s="10">
        <v>474681</v>
      </c>
      <c r="B1179" s="10">
        <v>3188.3180000000002</v>
      </c>
      <c r="C1179" s="11" t="s">
        <v>1889</v>
      </c>
      <c r="D1179" s="11" t="s">
        <v>1890</v>
      </c>
      <c r="E1179" s="10">
        <v>-11</v>
      </c>
      <c r="F1179" s="12">
        <f t="shared" si="401"/>
        <v>-5.5</v>
      </c>
      <c r="H1179" s="13">
        <f t="shared" si="402"/>
        <v>39.435147222222199</v>
      </c>
      <c r="I1179" s="14">
        <f t="shared" si="403"/>
        <v>52.646825</v>
      </c>
      <c r="J1179" s="29">
        <f t="shared" si="404"/>
        <v>0.43514722222219898</v>
      </c>
      <c r="K1179" s="25">
        <f t="shared" si="405"/>
        <v>5835509.3666147497</v>
      </c>
      <c r="L1179" s="14">
        <f t="shared" si="406"/>
        <v>529452.82381636498</v>
      </c>
      <c r="M1179" s="14">
        <f t="shared" si="407"/>
        <v>-352.54667674004997</v>
      </c>
      <c r="N1179" s="14">
        <f t="shared" si="408"/>
        <v>-24.004297591047301</v>
      </c>
      <c r="O1179" s="25">
        <f t="shared" si="409"/>
        <v>184.274959286175</v>
      </c>
      <c r="P1179" s="14">
        <f t="shared" si="410"/>
        <v>353.36293747830001</v>
      </c>
      <c r="Q1179" s="25">
        <f t="shared" si="411"/>
        <v>-9.6398061179917391</v>
      </c>
      <c r="R1179" s="14">
        <f t="shared" si="412"/>
        <v>-1.56323337041348</v>
      </c>
      <c r="S1179" s="27">
        <f t="shared" si="421"/>
        <v>163.32454000000001</v>
      </c>
      <c r="T1179" s="27">
        <f t="shared" si="422"/>
        <v>1.89669666666667</v>
      </c>
      <c r="U1179" s="16">
        <f t="shared" si="413"/>
        <v>20.950419286174998</v>
      </c>
      <c r="V1179" s="16">
        <f t="shared" si="414"/>
        <v>-3.45993003708015</v>
      </c>
      <c r="W1179" s="56">
        <f t="shared" si="415"/>
        <v>58446.088000000003</v>
      </c>
      <c r="X1179" s="51">
        <f t="shared" si="416"/>
        <v>69246.088000000003</v>
      </c>
      <c r="Y1179" s="51">
        <f t="shared" si="417"/>
        <v>246.08800000000301</v>
      </c>
      <c r="Z1179" s="52">
        <f t="shared" si="418"/>
        <v>1257.0251571705001</v>
      </c>
      <c r="AA1179" s="52">
        <f t="shared" si="419"/>
        <v>-207.59580222480901</v>
      </c>
      <c r="AB1179" s="48">
        <f t="shared" si="420"/>
        <v>3.5336293747830001</v>
      </c>
    </row>
    <row r="1180" spans="1:28" x14ac:dyDescent="0.3">
      <c r="A1180" s="10">
        <v>474693</v>
      </c>
      <c r="B1180" s="10">
        <v>3188.3980000000001</v>
      </c>
      <c r="C1180" s="11" t="s">
        <v>1891</v>
      </c>
      <c r="D1180" s="11" t="s">
        <v>1892</v>
      </c>
      <c r="E1180" s="10">
        <v>-11</v>
      </c>
      <c r="F1180" s="12">
        <f t="shared" si="401"/>
        <v>-5.5</v>
      </c>
      <c r="H1180" s="13">
        <f t="shared" si="402"/>
        <v>39.4351027777778</v>
      </c>
      <c r="I1180" s="14">
        <f t="shared" si="403"/>
        <v>52.646869444444398</v>
      </c>
      <c r="J1180" s="29">
        <f t="shared" si="404"/>
        <v>0.43510277777779999</v>
      </c>
      <c r="K1180" s="25">
        <f t="shared" si="405"/>
        <v>5835514.2942613196</v>
      </c>
      <c r="L1180" s="14">
        <f t="shared" si="406"/>
        <v>529449.78576507606</v>
      </c>
      <c r="M1180" s="14">
        <f t="shared" si="407"/>
        <v>-347.61903017014203</v>
      </c>
      <c r="N1180" s="14">
        <f t="shared" si="408"/>
        <v>-27.042348879971499</v>
      </c>
      <c r="O1180" s="25">
        <f t="shared" si="409"/>
        <v>184.828055323374</v>
      </c>
      <c r="P1180" s="14">
        <f t="shared" si="410"/>
        <v>348.669297141828</v>
      </c>
      <c r="Q1180" s="25">
        <f t="shared" si="411"/>
        <v>-9.6395473436154493</v>
      </c>
      <c r="R1180" s="14">
        <f t="shared" si="412"/>
        <v>-1.58423975385937</v>
      </c>
      <c r="S1180" s="27">
        <f t="shared" si="421"/>
        <v>163.32454000000001</v>
      </c>
      <c r="T1180" s="27">
        <f t="shared" si="422"/>
        <v>1.89669666666667</v>
      </c>
      <c r="U1180" s="16">
        <f t="shared" si="413"/>
        <v>21.503515323374</v>
      </c>
      <c r="V1180" s="16">
        <f t="shared" si="414"/>
        <v>-3.48093642052604</v>
      </c>
      <c r="W1180" s="56">
        <f t="shared" si="415"/>
        <v>58446.167999999998</v>
      </c>
      <c r="X1180" s="51">
        <f t="shared" si="416"/>
        <v>69246.168000000005</v>
      </c>
      <c r="Y1180" s="51">
        <f t="shared" si="417"/>
        <v>246.16800000000501</v>
      </c>
      <c r="Z1180" s="52">
        <f t="shared" si="418"/>
        <v>1290.2109194024399</v>
      </c>
      <c r="AA1180" s="52">
        <f t="shared" si="419"/>
        <v>-208.85618523156199</v>
      </c>
      <c r="AB1180" s="48">
        <f t="shared" si="420"/>
        <v>3.4866929714182802</v>
      </c>
    </row>
    <row r="1181" spans="1:28" x14ac:dyDescent="0.3">
      <c r="A1181" s="10">
        <v>474705</v>
      </c>
      <c r="B1181" s="10">
        <v>3188.4780000000001</v>
      </c>
      <c r="C1181" s="11" t="s">
        <v>1893</v>
      </c>
      <c r="D1181" s="11" t="s">
        <v>1894</v>
      </c>
      <c r="E1181" s="10">
        <v>-11</v>
      </c>
      <c r="F1181" s="12">
        <f t="shared" si="401"/>
        <v>-5.5</v>
      </c>
      <c r="H1181" s="13">
        <f t="shared" si="402"/>
        <v>39.435080555555601</v>
      </c>
      <c r="I1181" s="14">
        <f t="shared" si="403"/>
        <v>52.6469083333333</v>
      </c>
      <c r="J1181" s="29">
        <f t="shared" si="404"/>
        <v>0.43508055555560099</v>
      </c>
      <c r="K1181" s="25">
        <f t="shared" si="405"/>
        <v>5835518.6127629401</v>
      </c>
      <c r="L1181" s="14">
        <f t="shared" si="406"/>
        <v>529448.25554623199</v>
      </c>
      <c r="M1181" s="14">
        <f t="shared" si="407"/>
        <v>-343.30052854958899</v>
      </c>
      <c r="N1181" s="14">
        <f t="shared" si="408"/>
        <v>-28.572567724040699</v>
      </c>
      <c r="O1181" s="25">
        <f t="shared" si="409"/>
        <v>185.13750633796701</v>
      </c>
      <c r="P1181" s="14">
        <f t="shared" si="410"/>
        <v>344.48750997499502</v>
      </c>
      <c r="Q1181" s="25">
        <f t="shared" si="411"/>
        <v>-9.6393197037061409</v>
      </c>
      <c r="R1181" s="14">
        <f t="shared" si="412"/>
        <v>-1.6034382011335699</v>
      </c>
      <c r="S1181" s="27">
        <f t="shared" si="421"/>
        <v>163.32454000000001</v>
      </c>
      <c r="T1181" s="27">
        <f t="shared" si="422"/>
        <v>1.89669666666667</v>
      </c>
      <c r="U1181" s="16">
        <f t="shared" si="413"/>
        <v>21.812966337967001</v>
      </c>
      <c r="V1181" s="16">
        <f t="shared" si="414"/>
        <v>-3.5001348678002402</v>
      </c>
      <c r="W1181" s="56">
        <f t="shared" si="415"/>
        <v>58446.248</v>
      </c>
      <c r="X1181" s="51">
        <f t="shared" si="416"/>
        <v>69246.248000000007</v>
      </c>
      <c r="Y1181" s="51">
        <f t="shared" si="417"/>
        <v>246.24800000000701</v>
      </c>
      <c r="Z1181" s="52">
        <f t="shared" si="418"/>
        <v>1308.7779802780201</v>
      </c>
      <c r="AA1181" s="52">
        <f t="shared" si="419"/>
        <v>-210.00809206801401</v>
      </c>
      <c r="AB1181" s="48">
        <f t="shared" si="420"/>
        <v>3.4448750997499502</v>
      </c>
    </row>
    <row r="1182" spans="1:28" x14ac:dyDescent="0.3">
      <c r="A1182" s="10">
        <v>474901</v>
      </c>
      <c r="B1182" s="10">
        <v>3189.7979999999998</v>
      </c>
      <c r="C1182" s="11" t="s">
        <v>1895</v>
      </c>
      <c r="D1182" s="11" t="s">
        <v>1896</v>
      </c>
      <c r="E1182" s="10">
        <v>-10</v>
      </c>
      <c r="F1182" s="12">
        <f t="shared" si="401"/>
        <v>-4.5</v>
      </c>
      <c r="H1182" s="13">
        <f t="shared" si="402"/>
        <v>39.434711111111099</v>
      </c>
      <c r="I1182" s="14">
        <f t="shared" si="403"/>
        <v>52.6475111111111</v>
      </c>
      <c r="J1182" s="29">
        <f t="shared" si="404"/>
        <v>0.434711111111099</v>
      </c>
      <c r="K1182" s="25">
        <f t="shared" si="405"/>
        <v>5835585.5393960597</v>
      </c>
      <c r="L1182" s="14">
        <f t="shared" si="406"/>
        <v>529422.84541014</v>
      </c>
      <c r="M1182" s="14">
        <f t="shared" si="407"/>
        <v>-276.37389543000597</v>
      </c>
      <c r="N1182" s="14">
        <f t="shared" si="408"/>
        <v>-53.982703816029201</v>
      </c>
      <c r="O1182" s="25">
        <f t="shared" si="409"/>
        <v>191.431941452031</v>
      </c>
      <c r="P1182" s="14">
        <f t="shared" si="410"/>
        <v>281.59663063759302</v>
      </c>
      <c r="Q1182" s="25">
        <f t="shared" si="411"/>
        <v>-8.6362274468535691</v>
      </c>
      <c r="R1182" s="14">
        <f t="shared" si="412"/>
        <v>-1.7574677098868099</v>
      </c>
      <c r="S1182" s="27">
        <f t="shared" si="421"/>
        <v>163.32454000000001</v>
      </c>
      <c r="T1182" s="27">
        <f t="shared" si="422"/>
        <v>1.89669666666667</v>
      </c>
      <c r="U1182" s="16">
        <f t="shared" si="413"/>
        <v>28.107401452030999</v>
      </c>
      <c r="V1182" s="16">
        <f t="shared" si="414"/>
        <v>-3.6541643765534801</v>
      </c>
      <c r="W1182" s="56">
        <f t="shared" si="415"/>
        <v>58447.567999999999</v>
      </c>
      <c r="X1182" s="51">
        <f t="shared" si="416"/>
        <v>69247.567999999999</v>
      </c>
      <c r="Y1182" s="51">
        <f t="shared" si="417"/>
        <v>247.56799999999899</v>
      </c>
      <c r="Z1182" s="52">
        <f t="shared" si="418"/>
        <v>1686.4440871218601</v>
      </c>
      <c r="AA1182" s="52">
        <f t="shared" si="419"/>
        <v>-219.249862593209</v>
      </c>
      <c r="AB1182" s="48">
        <f t="shared" si="420"/>
        <v>2.8159663063759299</v>
      </c>
    </row>
    <row r="1183" spans="1:28" x14ac:dyDescent="0.3">
      <c r="A1183" s="10">
        <v>474919</v>
      </c>
      <c r="B1183" s="10">
        <v>3189.9180000000001</v>
      </c>
      <c r="C1183" s="11" t="s">
        <v>1897</v>
      </c>
      <c r="D1183" s="11" t="s">
        <v>396</v>
      </c>
      <c r="E1183" s="10">
        <v>-10</v>
      </c>
      <c r="F1183" s="12">
        <f t="shared" si="401"/>
        <v>-4.5</v>
      </c>
      <c r="H1183" s="13">
        <f t="shared" si="402"/>
        <v>39.434694444444403</v>
      </c>
      <c r="I1183" s="14">
        <f t="shared" si="403"/>
        <v>52.647555555555599</v>
      </c>
      <c r="J1183" s="29">
        <f t="shared" si="404"/>
        <v>0.43469444444440303</v>
      </c>
      <c r="K1183" s="25">
        <f t="shared" si="405"/>
        <v>5835590.4784001503</v>
      </c>
      <c r="L1183" s="14">
        <f t="shared" si="406"/>
        <v>529421.68752621696</v>
      </c>
      <c r="M1183" s="14">
        <f t="shared" si="407"/>
        <v>-271.43489133939102</v>
      </c>
      <c r="N1183" s="14">
        <f t="shared" si="408"/>
        <v>-55.140587739064401</v>
      </c>
      <c r="O1183" s="25">
        <f t="shared" si="409"/>
        <v>191.86288106207101</v>
      </c>
      <c r="P1183" s="14">
        <f t="shared" si="410"/>
        <v>276.97903287548002</v>
      </c>
      <c r="Q1183" s="25">
        <f t="shared" si="411"/>
        <v>-8.6360248872711001</v>
      </c>
      <c r="R1183" s="14">
        <f t="shared" si="412"/>
        <v>-1.7867344655123201</v>
      </c>
      <c r="S1183" s="27">
        <f t="shared" si="421"/>
        <v>163.32454000000001</v>
      </c>
      <c r="T1183" s="27">
        <f t="shared" si="422"/>
        <v>1.89669666666667</v>
      </c>
      <c r="U1183" s="16">
        <f t="shared" si="413"/>
        <v>28.538341062071002</v>
      </c>
      <c r="V1183" s="16">
        <f t="shared" si="414"/>
        <v>-3.6834311321789901</v>
      </c>
      <c r="W1183" s="56">
        <f t="shared" si="415"/>
        <v>58447.688000000002</v>
      </c>
      <c r="X1183" s="51">
        <f t="shared" si="416"/>
        <v>69247.687999999995</v>
      </c>
      <c r="Y1183" s="51">
        <f t="shared" si="417"/>
        <v>247.68799999999499</v>
      </c>
      <c r="Z1183" s="52">
        <f t="shared" si="418"/>
        <v>1712.30046372426</v>
      </c>
      <c r="AA1183" s="52">
        <f t="shared" si="419"/>
        <v>-221.00586793073899</v>
      </c>
      <c r="AB1183" s="48">
        <f t="shared" si="420"/>
        <v>2.7697903287547998</v>
      </c>
    </row>
    <row r="1184" spans="1:28" x14ac:dyDescent="0.3">
      <c r="A1184" s="10">
        <v>474965</v>
      </c>
      <c r="B1184" s="10">
        <v>3190.2379999999998</v>
      </c>
      <c r="C1184" s="11" t="s">
        <v>1898</v>
      </c>
      <c r="D1184" s="11" t="s">
        <v>1899</v>
      </c>
      <c r="E1184" s="10">
        <v>-11</v>
      </c>
      <c r="F1184" s="12">
        <f t="shared" si="401"/>
        <v>-5.5</v>
      </c>
      <c r="H1184" s="13">
        <f t="shared" si="402"/>
        <v>39.434608333333301</v>
      </c>
      <c r="I1184" s="14">
        <f t="shared" si="403"/>
        <v>52.647686111111099</v>
      </c>
      <c r="J1184" s="29">
        <f t="shared" si="404"/>
        <v>0.43460833333330101</v>
      </c>
      <c r="K1184" s="25">
        <f t="shared" si="405"/>
        <v>5835604.97156299</v>
      </c>
      <c r="L1184" s="14">
        <f t="shared" si="406"/>
        <v>529415.77164151205</v>
      </c>
      <c r="M1184" s="14">
        <f t="shared" si="407"/>
        <v>-256.94172849971801</v>
      </c>
      <c r="N1184" s="14">
        <f t="shared" si="408"/>
        <v>-61.056472443975501</v>
      </c>
      <c r="O1184" s="25">
        <f t="shared" si="409"/>
        <v>193.74694434565799</v>
      </c>
      <c r="P1184" s="14">
        <f t="shared" si="410"/>
        <v>264.09646849536801</v>
      </c>
      <c r="Q1184" s="25">
        <f t="shared" si="411"/>
        <v>-9.6354774742546994</v>
      </c>
      <c r="R1184" s="14">
        <f t="shared" si="412"/>
        <v>-2.0908827355674902</v>
      </c>
      <c r="S1184" s="27">
        <f t="shared" si="421"/>
        <v>163.32454000000001</v>
      </c>
      <c r="T1184" s="27">
        <f t="shared" si="422"/>
        <v>1.89669666666667</v>
      </c>
      <c r="U1184" s="16">
        <f t="shared" si="413"/>
        <v>30.422404345657998</v>
      </c>
      <c r="V1184" s="16">
        <f t="shared" si="414"/>
        <v>-3.98757940223416</v>
      </c>
      <c r="W1184" s="56">
        <f t="shared" si="415"/>
        <v>58448.008000000002</v>
      </c>
      <c r="X1184" s="51">
        <f t="shared" si="416"/>
        <v>69248.008000000002</v>
      </c>
      <c r="Y1184" s="51">
        <f t="shared" si="417"/>
        <v>248.008000000002</v>
      </c>
      <c r="Z1184" s="52">
        <f t="shared" si="418"/>
        <v>1825.34426073948</v>
      </c>
      <c r="AA1184" s="52">
        <f t="shared" si="419"/>
        <v>-239.25476413404999</v>
      </c>
      <c r="AB1184" s="48">
        <f t="shared" si="420"/>
        <v>2.6409646849536799</v>
      </c>
    </row>
    <row r="1185" spans="1:28" x14ac:dyDescent="0.3">
      <c r="A1185" s="10">
        <v>474971</v>
      </c>
      <c r="B1185" s="10">
        <v>3190.2779999999998</v>
      </c>
      <c r="C1185" s="11" t="s">
        <v>1900</v>
      </c>
      <c r="D1185" s="11" t="s">
        <v>1901</v>
      </c>
      <c r="E1185" s="10">
        <v>-11</v>
      </c>
      <c r="F1185" s="12">
        <f t="shared" si="401"/>
        <v>-5.5</v>
      </c>
      <c r="H1185" s="13">
        <f t="shared" si="402"/>
        <v>39.434586111111102</v>
      </c>
      <c r="I1185" s="14">
        <f t="shared" si="403"/>
        <v>52.647727777777803</v>
      </c>
      <c r="J1185" s="29">
        <f t="shared" si="404"/>
        <v>0.43458611111110201</v>
      </c>
      <c r="K1185" s="25">
        <f t="shared" si="405"/>
        <v>5835609.5991886603</v>
      </c>
      <c r="L1185" s="14">
        <f t="shared" si="406"/>
        <v>529414.23961624899</v>
      </c>
      <c r="M1185" s="14">
        <f t="shared" si="407"/>
        <v>-252.31410282943301</v>
      </c>
      <c r="N1185" s="14">
        <f t="shared" si="408"/>
        <v>-62.588497707038201</v>
      </c>
      <c r="O1185" s="25">
        <f t="shared" si="409"/>
        <v>194.31126523097501</v>
      </c>
      <c r="P1185" s="14">
        <f t="shared" si="410"/>
        <v>259.96100963768703</v>
      </c>
      <c r="Q1185" s="25">
        <f t="shared" si="411"/>
        <v>-9.6353072748109998</v>
      </c>
      <c r="R1185" s="14">
        <f t="shared" si="412"/>
        <v>-2.12412208072069</v>
      </c>
      <c r="S1185" s="27">
        <f t="shared" si="421"/>
        <v>163.32454000000001</v>
      </c>
      <c r="T1185" s="27">
        <f t="shared" si="422"/>
        <v>1.89669666666667</v>
      </c>
      <c r="U1185" s="16">
        <f t="shared" si="413"/>
        <v>30.986725230975001</v>
      </c>
      <c r="V1185" s="16">
        <f t="shared" si="414"/>
        <v>-4.0208187473873602</v>
      </c>
      <c r="W1185" s="56">
        <f t="shared" si="415"/>
        <v>58448.048000000003</v>
      </c>
      <c r="X1185" s="51">
        <f t="shared" si="416"/>
        <v>69248.047999999995</v>
      </c>
      <c r="Y1185" s="51">
        <f t="shared" si="417"/>
        <v>248.047999999995</v>
      </c>
      <c r="Z1185" s="52">
        <f t="shared" si="418"/>
        <v>1859.2035138584999</v>
      </c>
      <c r="AA1185" s="52">
        <f t="shared" si="419"/>
        <v>-241.24912484324199</v>
      </c>
      <c r="AB1185" s="48">
        <f t="shared" si="420"/>
        <v>2.5996100963768698</v>
      </c>
    </row>
    <row r="1186" spans="1:28" x14ac:dyDescent="0.3">
      <c r="A1186" s="10">
        <v>474983</v>
      </c>
      <c r="B1186" s="10">
        <v>3190.3580000000002</v>
      </c>
      <c r="C1186" s="11" t="s">
        <v>1902</v>
      </c>
      <c r="D1186" s="11" t="s">
        <v>1903</v>
      </c>
      <c r="E1186" s="10">
        <v>-11</v>
      </c>
      <c r="F1186" s="12">
        <f t="shared" si="401"/>
        <v>-5.5</v>
      </c>
      <c r="H1186" s="13">
        <f t="shared" si="402"/>
        <v>39.434563888888903</v>
      </c>
      <c r="I1186" s="14">
        <f t="shared" si="403"/>
        <v>52.647772222222201</v>
      </c>
      <c r="J1186" s="29">
        <f t="shared" si="404"/>
        <v>0.43456388888890302</v>
      </c>
      <c r="K1186" s="25">
        <f t="shared" si="405"/>
        <v>5835614.5359278005</v>
      </c>
      <c r="L1186" s="14">
        <f t="shared" si="406"/>
        <v>529412.70573011006</v>
      </c>
      <c r="M1186" s="14">
        <f t="shared" si="407"/>
        <v>-247.377363689243</v>
      </c>
      <c r="N1186" s="14">
        <f t="shared" si="408"/>
        <v>-64.122383845970006</v>
      </c>
      <c r="O1186" s="25">
        <f t="shared" si="409"/>
        <v>194.91154478575399</v>
      </c>
      <c r="P1186" s="14">
        <f t="shared" si="410"/>
        <v>255.55281288987999</v>
      </c>
      <c r="Q1186" s="25">
        <f t="shared" si="411"/>
        <v>-9.6351288080908493</v>
      </c>
      <c r="R1186" s="14">
        <f t="shared" si="412"/>
        <v>-2.1607396361486999</v>
      </c>
      <c r="S1186" s="27">
        <f t="shared" si="421"/>
        <v>163.32454000000001</v>
      </c>
      <c r="T1186" s="27">
        <f t="shared" si="422"/>
        <v>1.89669666666667</v>
      </c>
      <c r="U1186" s="16">
        <f t="shared" si="413"/>
        <v>31.587004785754001</v>
      </c>
      <c r="V1186" s="16">
        <f t="shared" si="414"/>
        <v>-4.0574363028153702</v>
      </c>
      <c r="W1186" s="56">
        <f t="shared" si="415"/>
        <v>58448.127999999997</v>
      </c>
      <c r="X1186" s="51">
        <f t="shared" si="416"/>
        <v>69248.127999999997</v>
      </c>
      <c r="Y1186" s="51">
        <f t="shared" si="417"/>
        <v>248.127999999997</v>
      </c>
      <c r="Z1186" s="52">
        <f t="shared" si="418"/>
        <v>1895.22028714524</v>
      </c>
      <c r="AA1186" s="52">
        <f t="shared" si="419"/>
        <v>-243.44617816892199</v>
      </c>
      <c r="AB1186" s="48">
        <f t="shared" si="420"/>
        <v>2.5555281288987999</v>
      </c>
    </row>
    <row r="1187" spans="1:28" x14ac:dyDescent="0.3">
      <c r="A1187" s="10">
        <v>474995</v>
      </c>
      <c r="B1187" s="10">
        <v>3190.4380000000001</v>
      </c>
      <c r="C1187" s="11" t="s">
        <v>1904</v>
      </c>
      <c r="D1187" s="11" t="s">
        <v>1905</v>
      </c>
      <c r="E1187" s="10">
        <v>-11</v>
      </c>
      <c r="F1187" s="12">
        <f t="shared" si="401"/>
        <v>-5.5</v>
      </c>
      <c r="H1187" s="13">
        <f t="shared" si="402"/>
        <v>39.434541666666703</v>
      </c>
      <c r="I1187" s="14">
        <f t="shared" si="403"/>
        <v>52.647816666666699</v>
      </c>
      <c r="J1187" s="29">
        <f t="shared" si="404"/>
        <v>0.43454166666670302</v>
      </c>
      <c r="K1187" s="25">
        <f t="shared" si="405"/>
        <v>5835619.4726674603</v>
      </c>
      <c r="L1187" s="14">
        <f t="shared" si="406"/>
        <v>529411.171847002</v>
      </c>
      <c r="M1187" s="14">
        <f t="shared" si="407"/>
        <v>-242.44062402937499</v>
      </c>
      <c r="N1187" s="14">
        <f t="shared" si="408"/>
        <v>-65.656266954028894</v>
      </c>
      <c r="O1187" s="25">
        <f t="shared" si="409"/>
        <v>195.532825413056</v>
      </c>
      <c r="P1187" s="14">
        <f t="shared" si="410"/>
        <v>251.173648239801</v>
      </c>
      <c r="Q1187" s="25">
        <f t="shared" si="411"/>
        <v>-9.6349545393319502</v>
      </c>
      <c r="R1187" s="14">
        <f t="shared" si="412"/>
        <v>-2.1983902771161201</v>
      </c>
      <c r="S1187" s="27">
        <f t="shared" si="421"/>
        <v>163.32454000000001</v>
      </c>
      <c r="T1187" s="27">
        <f t="shared" si="422"/>
        <v>1.89669666666667</v>
      </c>
      <c r="U1187" s="16">
        <f t="shared" si="413"/>
        <v>32.208285413055997</v>
      </c>
      <c r="V1187" s="16">
        <f t="shared" si="414"/>
        <v>-4.0950869437827899</v>
      </c>
      <c r="W1187" s="56">
        <f t="shared" si="415"/>
        <v>58448.207999999999</v>
      </c>
      <c r="X1187" s="51">
        <f t="shared" si="416"/>
        <v>69248.207999999999</v>
      </c>
      <c r="Y1187" s="51">
        <f t="shared" si="417"/>
        <v>248.207999999999</v>
      </c>
      <c r="Z1187" s="52">
        <f t="shared" si="418"/>
        <v>1932.4971247833601</v>
      </c>
      <c r="AA1187" s="52">
        <f t="shared" si="419"/>
        <v>-245.705216626967</v>
      </c>
      <c r="AB1187" s="48">
        <f t="shared" si="420"/>
        <v>2.51173648239801</v>
      </c>
    </row>
    <row r="1188" spans="1:28" x14ac:dyDescent="0.3">
      <c r="A1188" s="10">
        <v>475089</v>
      </c>
      <c r="B1188" s="10">
        <v>3191.078</v>
      </c>
      <c r="C1188" s="11" t="s">
        <v>397</v>
      </c>
      <c r="D1188" s="11" t="s">
        <v>191</v>
      </c>
      <c r="E1188" s="10">
        <v>-10</v>
      </c>
      <c r="F1188" s="12">
        <f t="shared" si="401"/>
        <v>-4.5</v>
      </c>
      <c r="H1188" s="13">
        <f t="shared" si="402"/>
        <v>39.4343694444444</v>
      </c>
      <c r="I1188" s="14">
        <f t="shared" si="403"/>
        <v>52.648072222222197</v>
      </c>
      <c r="J1188" s="29">
        <f t="shared" si="404"/>
        <v>0.43436944444440001</v>
      </c>
      <c r="K1188" s="25">
        <f t="shared" si="405"/>
        <v>5835647.8408008302</v>
      </c>
      <c r="L1188" s="14">
        <f t="shared" si="406"/>
        <v>529399.34396825801</v>
      </c>
      <c r="M1188" s="14">
        <f t="shared" si="407"/>
        <v>-214.07249065954201</v>
      </c>
      <c r="N1188" s="14">
        <f t="shared" si="408"/>
        <v>-77.484145698021194</v>
      </c>
      <c r="O1188" s="25">
        <f t="shared" si="409"/>
        <v>200.277666896369</v>
      </c>
      <c r="P1188" s="14">
        <f t="shared" si="410"/>
        <v>227.663840105828</v>
      </c>
      <c r="Q1188" s="25">
        <f t="shared" si="411"/>
        <v>-8.6340704574570193</v>
      </c>
      <c r="R1188" s="14">
        <f t="shared" si="412"/>
        <v>-2.1734433491635698</v>
      </c>
      <c r="S1188" s="27">
        <f t="shared" si="421"/>
        <v>163.32454000000001</v>
      </c>
      <c r="T1188" s="27">
        <f t="shared" si="422"/>
        <v>1.89669666666667</v>
      </c>
      <c r="U1188" s="16">
        <f t="shared" si="413"/>
        <v>36.953126896369</v>
      </c>
      <c r="V1188" s="16">
        <f t="shared" si="414"/>
        <v>-4.0701400158302397</v>
      </c>
      <c r="W1188" s="56">
        <f t="shared" si="415"/>
        <v>58448.847999999904</v>
      </c>
      <c r="X1188" s="51">
        <f t="shared" si="416"/>
        <v>69248.847999999896</v>
      </c>
      <c r="Y1188" s="51">
        <f t="shared" si="417"/>
        <v>248.84799999989599</v>
      </c>
      <c r="Z1188" s="52">
        <f t="shared" si="418"/>
        <v>2217.18761378214</v>
      </c>
      <c r="AA1188" s="52">
        <f t="shared" si="419"/>
        <v>-244.20840094981401</v>
      </c>
      <c r="AB1188" s="48">
        <f t="shared" si="420"/>
        <v>2.2766384010582801</v>
      </c>
    </row>
    <row r="1189" spans="1:28" x14ac:dyDescent="0.3">
      <c r="A1189" s="10">
        <v>475107</v>
      </c>
      <c r="B1189" s="10">
        <v>3191.1979999999999</v>
      </c>
      <c r="C1189" s="11" t="s">
        <v>190</v>
      </c>
      <c r="D1189" s="11" t="s">
        <v>192</v>
      </c>
      <c r="E1189" s="10">
        <v>-10</v>
      </c>
      <c r="F1189" s="12">
        <f t="shared" si="401"/>
        <v>-4.5</v>
      </c>
      <c r="H1189" s="13">
        <f t="shared" si="402"/>
        <v>39.434352777777796</v>
      </c>
      <c r="I1189" s="14">
        <f t="shared" si="403"/>
        <v>52.648113888888901</v>
      </c>
      <c r="J1189" s="29">
        <f t="shared" si="404"/>
        <v>0.43435277777779602</v>
      </c>
      <c r="K1189" s="25">
        <f t="shared" si="405"/>
        <v>5835652.4706978202</v>
      </c>
      <c r="L1189" s="14">
        <f t="shared" si="406"/>
        <v>529398.18798480905</v>
      </c>
      <c r="M1189" s="14">
        <f t="shared" si="407"/>
        <v>-209.442593669518</v>
      </c>
      <c r="N1189" s="14">
        <f t="shared" si="408"/>
        <v>-78.640129146981096</v>
      </c>
      <c r="O1189" s="25">
        <f t="shared" si="409"/>
        <v>200.95962284068801</v>
      </c>
      <c r="P1189" s="14">
        <f t="shared" si="410"/>
        <v>223.71962353640001</v>
      </c>
      <c r="Q1189" s="25">
        <f t="shared" si="411"/>
        <v>-8.6339306403956293</v>
      </c>
      <c r="R1189" s="14">
        <f t="shared" si="412"/>
        <v>-2.21174458537351</v>
      </c>
      <c r="S1189" s="27">
        <f t="shared" si="421"/>
        <v>163.32454000000001</v>
      </c>
      <c r="T1189" s="27">
        <f t="shared" si="422"/>
        <v>1.89669666666667</v>
      </c>
      <c r="U1189" s="16">
        <f t="shared" si="413"/>
        <v>37.635082840688</v>
      </c>
      <c r="V1189" s="16">
        <f t="shared" si="414"/>
        <v>-4.1084412520401798</v>
      </c>
      <c r="W1189" s="56">
        <f t="shared" si="415"/>
        <v>58448.968000000001</v>
      </c>
      <c r="X1189" s="51">
        <f t="shared" si="416"/>
        <v>69248.967999999993</v>
      </c>
      <c r="Y1189" s="51">
        <f t="shared" si="417"/>
        <v>248.967999999993</v>
      </c>
      <c r="Z1189" s="52">
        <f t="shared" si="418"/>
        <v>2258.1049704412799</v>
      </c>
      <c r="AA1189" s="52">
        <f t="shared" si="419"/>
        <v>-246.50647512241099</v>
      </c>
      <c r="AB1189" s="48">
        <f t="shared" si="420"/>
        <v>2.2371962353639998</v>
      </c>
    </row>
    <row r="1190" spans="1:28" x14ac:dyDescent="0.3">
      <c r="A1190" s="10">
        <v>475495</v>
      </c>
      <c r="B1190" s="10">
        <v>3193.7979999999998</v>
      </c>
      <c r="C1190" s="11" t="s">
        <v>399</v>
      </c>
      <c r="D1190" s="11" t="s">
        <v>398</v>
      </c>
      <c r="E1190" s="10">
        <v>-10</v>
      </c>
      <c r="F1190" s="12">
        <f t="shared" si="401"/>
        <v>-4.5</v>
      </c>
      <c r="H1190" s="13">
        <f t="shared" si="402"/>
        <v>39.433730555555499</v>
      </c>
      <c r="I1190" s="14">
        <f t="shared" si="403"/>
        <v>52.649166666666702</v>
      </c>
      <c r="J1190" s="29">
        <f t="shared" si="404"/>
        <v>0.433730555555499</v>
      </c>
      <c r="K1190" s="25">
        <f t="shared" si="405"/>
        <v>5835769.3709315602</v>
      </c>
      <c r="L1190" s="14">
        <f t="shared" si="406"/>
        <v>529355.36948567803</v>
      </c>
      <c r="M1190" s="14">
        <f t="shared" si="407"/>
        <v>-92.542359929531798</v>
      </c>
      <c r="N1190" s="14">
        <f t="shared" si="408"/>
        <v>-121.45862827799201</v>
      </c>
      <c r="O1190" s="25">
        <f t="shared" si="409"/>
        <v>233.07511968173</v>
      </c>
      <c r="P1190" s="14">
        <f t="shared" si="410"/>
        <v>152.69671497612001</v>
      </c>
      <c r="Q1190" s="25">
        <f t="shared" si="411"/>
        <v>-8.63183111054955</v>
      </c>
      <c r="R1190" s="14">
        <f t="shared" si="412"/>
        <v>-3.2406150631725201</v>
      </c>
      <c r="S1190" s="27">
        <f t="shared" si="421"/>
        <v>163.32454000000001</v>
      </c>
      <c r="T1190" s="27">
        <f t="shared" si="422"/>
        <v>1.89669666666667</v>
      </c>
      <c r="U1190" s="16">
        <f t="shared" si="413"/>
        <v>69.750579681730002</v>
      </c>
      <c r="V1190" s="16">
        <f t="shared" si="414"/>
        <v>-5.1373117298391904</v>
      </c>
      <c r="W1190" s="56">
        <f t="shared" si="415"/>
        <v>58451.567999999999</v>
      </c>
      <c r="X1190" s="51">
        <f t="shared" si="416"/>
        <v>69251.567999999999</v>
      </c>
      <c r="Y1190" s="51">
        <f t="shared" si="417"/>
        <v>251.56799999999899</v>
      </c>
      <c r="Z1190" s="52">
        <f t="shared" si="418"/>
        <v>4185.0347809038003</v>
      </c>
      <c r="AA1190" s="52">
        <f t="shared" si="419"/>
        <v>-308.238703790351</v>
      </c>
      <c r="AB1190" s="48">
        <f t="shared" si="420"/>
        <v>1.5269671497612001</v>
      </c>
    </row>
    <row r="1191" spans="1:28" x14ac:dyDescent="0.3">
      <c r="A1191" s="10">
        <v>475507</v>
      </c>
      <c r="B1191" s="10">
        <v>3193.8780000000002</v>
      </c>
      <c r="C1191" s="11" t="s">
        <v>1906</v>
      </c>
      <c r="D1191" s="11" t="s">
        <v>1907</v>
      </c>
      <c r="E1191" s="10">
        <v>-10</v>
      </c>
      <c r="F1191" s="12">
        <f t="shared" si="401"/>
        <v>-4.5</v>
      </c>
      <c r="H1191" s="13">
        <f t="shared" si="402"/>
        <v>39.433705555555598</v>
      </c>
      <c r="I1191" s="14">
        <f t="shared" si="403"/>
        <v>52.649208333333299</v>
      </c>
      <c r="J1191" s="29">
        <f t="shared" si="404"/>
        <v>0.43370555555559798</v>
      </c>
      <c r="K1191" s="25">
        <f t="shared" si="405"/>
        <v>5835773.9974456597</v>
      </c>
      <c r="L1191" s="14">
        <f t="shared" si="406"/>
        <v>529353.64956509997</v>
      </c>
      <c r="M1191" s="14">
        <f t="shared" si="407"/>
        <v>-87.915845829993401</v>
      </c>
      <c r="N1191" s="14">
        <f t="shared" si="408"/>
        <v>-123.178548856056</v>
      </c>
      <c r="O1191" s="25">
        <f t="shared" si="409"/>
        <v>234.863328102618</v>
      </c>
      <c r="P1191" s="14">
        <f t="shared" si="410"/>
        <v>151.33456593352</v>
      </c>
      <c r="Q1191" s="25">
        <f t="shared" si="411"/>
        <v>-8.63179858712925</v>
      </c>
      <c r="R1191" s="14">
        <f t="shared" si="412"/>
        <v>-3.26980278458017</v>
      </c>
      <c r="S1191" s="27">
        <f t="shared" si="421"/>
        <v>163.32454000000001</v>
      </c>
      <c r="T1191" s="27">
        <f t="shared" si="422"/>
        <v>1.89669666666667</v>
      </c>
      <c r="U1191" s="16">
        <f t="shared" si="413"/>
        <v>71.538788102618</v>
      </c>
      <c r="V1191" s="16">
        <f t="shared" si="414"/>
        <v>-5.1664994512468398</v>
      </c>
      <c r="W1191" s="56">
        <f t="shared" si="415"/>
        <v>58451.648000000001</v>
      </c>
      <c r="X1191" s="51">
        <f t="shared" si="416"/>
        <v>69251.648000000001</v>
      </c>
      <c r="Y1191" s="51">
        <f t="shared" si="417"/>
        <v>251.64800000000099</v>
      </c>
      <c r="Z1191" s="52">
        <f t="shared" si="418"/>
        <v>4292.3272861570804</v>
      </c>
      <c r="AA1191" s="52">
        <f t="shared" si="419"/>
        <v>-309.98996707481001</v>
      </c>
      <c r="AB1191" s="48">
        <f t="shared" si="420"/>
        <v>1.5133456593351999</v>
      </c>
    </row>
    <row r="1192" spans="1:28" x14ac:dyDescent="0.3">
      <c r="A1192" s="10">
        <v>475519</v>
      </c>
      <c r="B1192" s="10">
        <v>3193.9580000000001</v>
      </c>
      <c r="C1192" s="11" t="s">
        <v>123</v>
      </c>
      <c r="D1192" s="11" t="s">
        <v>1908</v>
      </c>
      <c r="E1192" s="10">
        <v>-10</v>
      </c>
      <c r="F1192" s="12">
        <f t="shared" si="401"/>
        <v>-4.5</v>
      </c>
      <c r="H1192" s="13">
        <f t="shared" si="402"/>
        <v>39.433683333333299</v>
      </c>
      <c r="I1192" s="14">
        <f t="shared" si="403"/>
        <v>52.649252777777797</v>
      </c>
      <c r="J1192" s="29">
        <f t="shared" si="404"/>
        <v>0.433683333333299</v>
      </c>
      <c r="K1192" s="25">
        <f t="shared" si="405"/>
        <v>5835778.9342047004</v>
      </c>
      <c r="L1192" s="14">
        <f t="shared" si="406"/>
        <v>529352.11578953697</v>
      </c>
      <c r="M1192" s="14">
        <f t="shared" si="407"/>
        <v>-82.979086789302499</v>
      </c>
      <c r="N1192" s="14">
        <f t="shared" si="408"/>
        <v>-124.71232441905801</v>
      </c>
      <c r="O1192" s="25">
        <f t="shared" si="409"/>
        <v>236.74143687260499</v>
      </c>
      <c r="P1192" s="14">
        <f t="shared" si="410"/>
        <v>149.79550295783599</v>
      </c>
      <c r="Q1192" s="25">
        <f t="shared" si="411"/>
        <v>-8.6317621894833891</v>
      </c>
      <c r="R1192" s="14">
        <f t="shared" si="412"/>
        <v>-3.3034212750377598</v>
      </c>
      <c r="S1192" s="27">
        <f t="shared" si="421"/>
        <v>163.32454000000001</v>
      </c>
      <c r="T1192" s="27">
        <f t="shared" si="422"/>
        <v>1.89669666666667</v>
      </c>
      <c r="U1192" s="16">
        <f t="shared" si="413"/>
        <v>73.416896872604994</v>
      </c>
      <c r="V1192" s="16">
        <f t="shared" si="414"/>
        <v>-5.2001179417044296</v>
      </c>
      <c r="W1192" s="56">
        <f t="shared" si="415"/>
        <v>58451.728000000003</v>
      </c>
      <c r="X1192" s="51">
        <f t="shared" si="416"/>
        <v>69251.728000000003</v>
      </c>
      <c r="Y1192" s="51">
        <f t="shared" si="417"/>
        <v>251.72800000000299</v>
      </c>
      <c r="Z1192" s="52">
        <f t="shared" si="418"/>
        <v>4405.0138123563001</v>
      </c>
      <c r="AA1192" s="52">
        <f t="shared" si="419"/>
        <v>-312.00707650226599</v>
      </c>
      <c r="AB1192" s="48">
        <f t="shared" si="420"/>
        <v>1.4979550295783599</v>
      </c>
    </row>
    <row r="1193" spans="1:28" x14ac:dyDescent="0.3">
      <c r="A1193" s="10">
        <v>475589</v>
      </c>
      <c r="B1193" s="10">
        <v>3194.4380000000001</v>
      </c>
      <c r="C1193" s="11" t="s">
        <v>401</v>
      </c>
      <c r="D1193" s="11" t="s">
        <v>400</v>
      </c>
      <c r="E1193" s="10">
        <v>-9</v>
      </c>
      <c r="F1193" s="12">
        <f t="shared" si="401"/>
        <v>-3.5</v>
      </c>
      <c r="H1193" s="13">
        <f t="shared" si="402"/>
        <v>39.433558333333302</v>
      </c>
      <c r="I1193" s="14">
        <f t="shared" si="403"/>
        <v>52.649444444444399</v>
      </c>
      <c r="J1193" s="29">
        <f t="shared" si="404"/>
        <v>0.43355833333330202</v>
      </c>
      <c r="K1193" s="25">
        <f t="shared" si="405"/>
        <v>5835800.2121089501</v>
      </c>
      <c r="L1193" s="14">
        <f t="shared" si="406"/>
        <v>529343.52740693197</v>
      </c>
      <c r="M1193" s="14">
        <f t="shared" si="407"/>
        <v>-61.701182539574802</v>
      </c>
      <c r="N1193" s="14">
        <f t="shared" si="408"/>
        <v>-133.30070702405601</v>
      </c>
      <c r="O1193" s="25">
        <f t="shared" si="409"/>
        <v>245.54169667808301</v>
      </c>
      <c r="P1193" s="14">
        <f t="shared" si="410"/>
        <v>146.88810169613899</v>
      </c>
      <c r="Q1193" s="25">
        <f t="shared" si="411"/>
        <v>-7.6316944481439997</v>
      </c>
      <c r="R1193" s="14">
        <f t="shared" si="412"/>
        <v>-2.9781911700160801</v>
      </c>
      <c r="S1193" s="27">
        <f t="shared" si="421"/>
        <v>163.32454000000001</v>
      </c>
      <c r="T1193" s="27">
        <f t="shared" si="422"/>
        <v>1.89669666666667</v>
      </c>
      <c r="U1193" s="16">
        <f t="shared" si="413"/>
        <v>82.217156678083001</v>
      </c>
      <c r="V1193" s="16">
        <f t="shared" si="414"/>
        <v>-4.8748878366827499</v>
      </c>
      <c r="W1193" s="56">
        <f t="shared" si="415"/>
        <v>58452.207999999999</v>
      </c>
      <c r="X1193" s="51">
        <f t="shared" si="416"/>
        <v>69252.207999999999</v>
      </c>
      <c r="Y1193" s="51">
        <f t="shared" si="417"/>
        <v>252.207999999999</v>
      </c>
      <c r="Z1193" s="52">
        <f t="shared" si="418"/>
        <v>4933.0294006849799</v>
      </c>
      <c r="AA1193" s="52">
        <f t="shared" si="419"/>
        <v>-292.49327020096501</v>
      </c>
      <c r="AB1193" s="48">
        <f t="shared" si="420"/>
        <v>1.46888101696139</v>
      </c>
    </row>
    <row r="1194" spans="1:28" x14ac:dyDescent="0.3">
      <c r="A1194" s="10">
        <v>475601</v>
      </c>
      <c r="B1194" s="10">
        <v>3194.518</v>
      </c>
      <c r="C1194" s="11" t="s">
        <v>1909</v>
      </c>
      <c r="D1194" s="11" t="s">
        <v>1910</v>
      </c>
      <c r="E1194" s="10">
        <v>-9</v>
      </c>
      <c r="F1194" s="12">
        <f t="shared" si="401"/>
        <v>-3.5</v>
      </c>
      <c r="H1194" s="13">
        <f t="shared" si="402"/>
        <v>39.433536111111103</v>
      </c>
      <c r="I1194" s="14">
        <f t="shared" si="403"/>
        <v>52.649463888888903</v>
      </c>
      <c r="J1194" s="29">
        <f t="shared" si="404"/>
        <v>0.43353611111110302</v>
      </c>
      <c r="K1194" s="25">
        <f t="shared" si="405"/>
        <v>5835802.3668535398</v>
      </c>
      <c r="L1194" s="14">
        <f t="shared" si="406"/>
        <v>529342.01038366195</v>
      </c>
      <c r="M1194" s="14">
        <f t="shared" si="407"/>
        <v>-59.5464379498735</v>
      </c>
      <c r="N1194" s="14">
        <f t="shared" si="408"/>
        <v>-134.81773029407401</v>
      </c>
      <c r="O1194" s="25">
        <f t="shared" si="409"/>
        <v>246.549660485353</v>
      </c>
      <c r="P1194" s="14">
        <f t="shared" si="410"/>
        <v>147.38249107056001</v>
      </c>
      <c r="Q1194" s="25">
        <f t="shared" si="411"/>
        <v>-7.6317058736105299</v>
      </c>
      <c r="R1194" s="14">
        <f t="shared" si="412"/>
        <v>-2.9681964185941698</v>
      </c>
      <c r="S1194" s="27">
        <f t="shared" si="421"/>
        <v>163.32454000000001</v>
      </c>
      <c r="T1194" s="27">
        <f t="shared" si="422"/>
        <v>1.89669666666667</v>
      </c>
      <c r="U1194" s="16">
        <f t="shared" si="413"/>
        <v>83.225120485353003</v>
      </c>
      <c r="V1194" s="16">
        <f t="shared" si="414"/>
        <v>-4.8648930852608396</v>
      </c>
      <c r="W1194" s="56">
        <f t="shared" si="415"/>
        <v>58452.288</v>
      </c>
      <c r="X1194" s="51">
        <f t="shared" si="416"/>
        <v>69252.288</v>
      </c>
      <c r="Y1194" s="51">
        <f t="shared" si="417"/>
        <v>252.28800000000001</v>
      </c>
      <c r="Z1194" s="52">
        <f t="shared" si="418"/>
        <v>4993.50722912118</v>
      </c>
      <c r="AA1194" s="52">
        <f t="shared" si="419"/>
        <v>-291.89358511565001</v>
      </c>
      <c r="AB1194" s="48">
        <f t="shared" si="420"/>
        <v>1.4738249107056001</v>
      </c>
    </row>
    <row r="1195" spans="1:28" x14ac:dyDescent="0.3">
      <c r="A1195" s="10">
        <v>475623</v>
      </c>
      <c r="B1195" s="10">
        <v>3194.6779999999999</v>
      </c>
      <c r="C1195" s="11" t="s">
        <v>193</v>
      </c>
      <c r="D1195" s="11" t="s">
        <v>1911</v>
      </c>
      <c r="E1195" s="10">
        <v>-9</v>
      </c>
      <c r="F1195" s="12">
        <f t="shared" si="401"/>
        <v>-3.5</v>
      </c>
      <c r="H1195" s="13">
        <f t="shared" si="402"/>
        <v>39.433513888888903</v>
      </c>
      <c r="I1195" s="14">
        <f t="shared" si="403"/>
        <v>52.649508333333301</v>
      </c>
      <c r="J1195" s="29">
        <f t="shared" si="404"/>
        <v>0.43351388888890302</v>
      </c>
      <c r="K1195" s="25">
        <f t="shared" si="405"/>
        <v>5835807.3036163701</v>
      </c>
      <c r="L1195" s="14">
        <f t="shared" si="406"/>
        <v>529340.47662839096</v>
      </c>
      <c r="M1195" s="14">
        <f t="shared" si="407"/>
        <v>-54.6096751196309</v>
      </c>
      <c r="N1195" s="14">
        <f t="shared" si="408"/>
        <v>-136.35148556507099</v>
      </c>
      <c r="O1195" s="25">
        <f t="shared" si="409"/>
        <v>248.55337054146599</v>
      </c>
      <c r="P1195" s="14">
        <f t="shared" si="410"/>
        <v>146.88071429726</v>
      </c>
      <c r="Q1195" s="25">
        <f t="shared" si="411"/>
        <v>-7.6316942777939998</v>
      </c>
      <c r="R1195" s="14">
        <f t="shared" si="412"/>
        <v>-2.9783410273346398</v>
      </c>
      <c r="S1195" s="27">
        <f t="shared" si="421"/>
        <v>163.32454000000001</v>
      </c>
      <c r="T1195" s="27">
        <f t="shared" si="422"/>
        <v>1.89669666666667</v>
      </c>
      <c r="U1195" s="16">
        <f t="shared" si="413"/>
        <v>85.228830541465996</v>
      </c>
      <c r="V1195" s="16">
        <f t="shared" si="414"/>
        <v>-4.8750376940013096</v>
      </c>
      <c r="W1195" s="56">
        <f t="shared" si="415"/>
        <v>58452.447999999997</v>
      </c>
      <c r="X1195" s="51">
        <f t="shared" si="416"/>
        <v>69252.448000000004</v>
      </c>
      <c r="Y1195" s="51">
        <f t="shared" si="417"/>
        <v>252.44800000000399</v>
      </c>
      <c r="Z1195" s="52">
        <f t="shared" si="418"/>
        <v>5113.7298324879603</v>
      </c>
      <c r="AA1195" s="52">
        <f t="shared" si="419"/>
        <v>-292.50226164007898</v>
      </c>
      <c r="AB1195" s="48">
        <f t="shared" si="420"/>
        <v>1.4688071429726</v>
      </c>
    </row>
    <row r="1196" spans="1:28" x14ac:dyDescent="0.3">
      <c r="A1196" s="10">
        <v>475635</v>
      </c>
      <c r="B1196" s="10">
        <v>3194.7579999999998</v>
      </c>
      <c r="C1196" s="11" t="s">
        <v>193</v>
      </c>
      <c r="D1196" s="11" t="s">
        <v>1912</v>
      </c>
      <c r="E1196" s="10">
        <v>-9</v>
      </c>
      <c r="F1196" s="12">
        <f t="shared" si="401"/>
        <v>-3.5</v>
      </c>
      <c r="H1196" s="13">
        <f t="shared" si="402"/>
        <v>39.433513888888903</v>
      </c>
      <c r="I1196" s="14">
        <f t="shared" si="403"/>
        <v>52.649552777777799</v>
      </c>
      <c r="J1196" s="29">
        <f t="shared" si="404"/>
        <v>0.43351388888890302</v>
      </c>
      <c r="K1196" s="25">
        <f t="shared" si="405"/>
        <v>5835812.2494258098</v>
      </c>
      <c r="L1196" s="14">
        <f t="shared" si="406"/>
        <v>529340.44688023196</v>
      </c>
      <c r="M1196" s="14">
        <f t="shared" si="407"/>
        <v>-49.663865679875002</v>
      </c>
      <c r="N1196" s="14">
        <f t="shared" si="408"/>
        <v>-136.38123372406599</v>
      </c>
      <c r="O1196" s="25">
        <f t="shared" si="409"/>
        <v>250.370468379415</v>
      </c>
      <c r="P1196" s="14">
        <f t="shared" si="410"/>
        <v>145.14248332713299</v>
      </c>
      <c r="Q1196" s="25">
        <f t="shared" si="411"/>
        <v>-7.6316544144798399</v>
      </c>
      <c r="R1196" s="14">
        <f t="shared" si="412"/>
        <v>-3.01402671835252</v>
      </c>
      <c r="S1196" s="27">
        <f t="shared" si="421"/>
        <v>163.32454000000001</v>
      </c>
      <c r="T1196" s="27">
        <f t="shared" si="422"/>
        <v>1.89669666666667</v>
      </c>
      <c r="U1196" s="16">
        <f t="shared" si="413"/>
        <v>87.045928379415002</v>
      </c>
      <c r="V1196" s="16">
        <f t="shared" si="414"/>
        <v>-4.9107233850191898</v>
      </c>
      <c r="W1196" s="56">
        <f t="shared" si="415"/>
        <v>58452.527999999998</v>
      </c>
      <c r="X1196" s="51">
        <f t="shared" si="416"/>
        <v>69252.528000000006</v>
      </c>
      <c r="Y1196" s="51">
        <f t="shared" si="417"/>
        <v>252.52800000000599</v>
      </c>
      <c r="Z1196" s="52">
        <f t="shared" si="418"/>
        <v>5222.7557027649</v>
      </c>
      <c r="AA1196" s="52">
        <f t="shared" si="419"/>
        <v>-294.64340310115102</v>
      </c>
      <c r="AB1196" s="48">
        <f t="shared" si="420"/>
        <v>1.45142483327133</v>
      </c>
    </row>
    <row r="1197" spans="1:28" x14ac:dyDescent="0.3">
      <c r="A1197" s="10">
        <v>475641</v>
      </c>
      <c r="B1197" s="10">
        <v>3194.7979999999998</v>
      </c>
      <c r="C1197" s="11" t="s">
        <v>193</v>
      </c>
      <c r="D1197" s="11" t="s">
        <v>1912</v>
      </c>
      <c r="E1197" s="10">
        <v>-9</v>
      </c>
      <c r="F1197" s="12">
        <f t="shared" si="401"/>
        <v>-3.5</v>
      </c>
      <c r="H1197" s="13">
        <f t="shared" si="402"/>
        <v>39.433513888888903</v>
      </c>
      <c r="I1197" s="14">
        <f t="shared" si="403"/>
        <v>52.649552777777799</v>
      </c>
      <c r="J1197" s="29">
        <f t="shared" si="404"/>
        <v>0.43351388888890302</v>
      </c>
      <c r="K1197" s="25">
        <f t="shared" si="405"/>
        <v>5835812.2494258098</v>
      </c>
      <c r="L1197" s="14">
        <f t="shared" si="406"/>
        <v>529340.44688023196</v>
      </c>
      <c r="M1197" s="14">
        <f t="shared" si="407"/>
        <v>-49.663865679875002</v>
      </c>
      <c r="N1197" s="14">
        <f t="shared" si="408"/>
        <v>-136.38123372406599</v>
      </c>
      <c r="O1197" s="25">
        <f t="shared" si="409"/>
        <v>250.370468379415</v>
      </c>
      <c r="P1197" s="14">
        <f t="shared" si="410"/>
        <v>145.14248332713299</v>
      </c>
      <c r="Q1197" s="25">
        <f t="shared" si="411"/>
        <v>-7.6316544144798399</v>
      </c>
      <c r="R1197" s="14">
        <f t="shared" si="412"/>
        <v>-3.01402671835252</v>
      </c>
      <c r="S1197" s="27">
        <f t="shared" si="421"/>
        <v>163.32454000000001</v>
      </c>
      <c r="T1197" s="27">
        <f t="shared" si="422"/>
        <v>1.89669666666667</v>
      </c>
      <c r="U1197" s="16">
        <f t="shared" si="413"/>
        <v>87.045928379415002</v>
      </c>
      <c r="V1197" s="16">
        <f t="shared" si="414"/>
        <v>-4.9107233850191898</v>
      </c>
      <c r="W1197" s="56">
        <f t="shared" si="415"/>
        <v>58452.567999999999</v>
      </c>
      <c r="X1197" s="51">
        <f t="shared" si="416"/>
        <v>69252.567999999999</v>
      </c>
      <c r="Y1197" s="51">
        <f t="shared" si="417"/>
        <v>252.56799999999899</v>
      </c>
      <c r="Z1197" s="52">
        <f t="shared" si="418"/>
        <v>5222.7557027649</v>
      </c>
      <c r="AA1197" s="52">
        <f t="shared" si="419"/>
        <v>-294.64340310115102</v>
      </c>
      <c r="AB1197" s="48">
        <f t="shared" si="420"/>
        <v>1.45142483327133</v>
      </c>
    </row>
    <row r="1198" spans="1:28" x14ac:dyDescent="0.3">
      <c r="A1198" s="10">
        <v>475653</v>
      </c>
      <c r="B1198" s="10">
        <v>3194.8780000000002</v>
      </c>
      <c r="C1198" s="11" t="s">
        <v>194</v>
      </c>
      <c r="D1198" s="11" t="s">
        <v>402</v>
      </c>
      <c r="E1198" s="10">
        <v>-9</v>
      </c>
      <c r="F1198" s="12">
        <f t="shared" si="401"/>
        <v>-3.5</v>
      </c>
      <c r="H1198" s="13">
        <f t="shared" si="402"/>
        <v>39.4334722222222</v>
      </c>
      <c r="I1198" s="14">
        <f t="shared" si="403"/>
        <v>52.649594444444404</v>
      </c>
      <c r="J1198" s="29">
        <f t="shared" si="404"/>
        <v>0.4334722222222</v>
      </c>
      <c r="K1198" s="25">
        <f t="shared" si="405"/>
        <v>5835816.8691611597</v>
      </c>
      <c r="L1198" s="14">
        <f t="shared" si="406"/>
        <v>529337.59898633801</v>
      </c>
      <c r="M1198" s="14">
        <f t="shared" si="407"/>
        <v>-45.044130329973903</v>
      </c>
      <c r="N1198" s="14">
        <f t="shared" si="408"/>
        <v>-139.229127618018</v>
      </c>
      <c r="O1198" s="25">
        <f t="shared" si="409"/>
        <v>252.452099072213</v>
      </c>
      <c r="P1198" s="14">
        <f t="shared" si="410"/>
        <v>146.33428735077101</v>
      </c>
      <c r="Q1198" s="25">
        <f t="shared" si="411"/>
        <v>-7.6316816952197897</v>
      </c>
      <c r="R1198" s="14">
        <f t="shared" si="412"/>
        <v>-2.9894676032632699</v>
      </c>
      <c r="S1198" s="27">
        <f t="shared" si="421"/>
        <v>163.32454000000001</v>
      </c>
      <c r="T1198" s="27">
        <f t="shared" si="422"/>
        <v>1.89669666666667</v>
      </c>
      <c r="U1198" s="16">
        <f t="shared" si="413"/>
        <v>89.127559072213003</v>
      </c>
      <c r="V1198" s="16">
        <f t="shared" si="414"/>
        <v>-4.8861642699299397</v>
      </c>
      <c r="W1198" s="56">
        <f t="shared" si="415"/>
        <v>58452.648000000001</v>
      </c>
      <c r="X1198" s="51">
        <f t="shared" si="416"/>
        <v>69252.648000000001</v>
      </c>
      <c r="Y1198" s="51">
        <f t="shared" si="417"/>
        <v>252.64800000000099</v>
      </c>
      <c r="Z1198" s="52">
        <f t="shared" si="418"/>
        <v>5347.6535443327803</v>
      </c>
      <c r="AA1198" s="52">
        <f t="shared" si="419"/>
        <v>-293.169856195796</v>
      </c>
      <c r="AB1198" s="48">
        <f t="shared" si="420"/>
        <v>1.4633428735077101</v>
      </c>
    </row>
    <row r="1199" spans="1:28" x14ac:dyDescent="0.3">
      <c r="A1199" s="10">
        <v>475665</v>
      </c>
      <c r="B1199" s="10">
        <v>3194.9580000000001</v>
      </c>
      <c r="C1199" s="11" t="s">
        <v>195</v>
      </c>
      <c r="D1199" s="11" t="s">
        <v>1913</v>
      </c>
      <c r="E1199" s="10">
        <v>-9</v>
      </c>
      <c r="F1199" s="12">
        <f t="shared" si="401"/>
        <v>-3.5</v>
      </c>
      <c r="H1199" s="13">
        <f t="shared" si="402"/>
        <v>39.433450000000001</v>
      </c>
      <c r="I1199" s="14">
        <f t="shared" si="403"/>
        <v>52.649616666666702</v>
      </c>
      <c r="J1199" s="29">
        <f t="shared" si="404"/>
        <v>0.433450000000001</v>
      </c>
      <c r="K1199" s="25">
        <f t="shared" si="405"/>
        <v>5835819.3330207104</v>
      </c>
      <c r="L1199" s="14">
        <f t="shared" si="406"/>
        <v>529336.08011178195</v>
      </c>
      <c r="M1199" s="14">
        <f t="shared" si="407"/>
        <v>-42.5802707793191</v>
      </c>
      <c r="N1199" s="14">
        <f t="shared" si="408"/>
        <v>-140.74800217407699</v>
      </c>
      <c r="O1199" s="25">
        <f t="shared" si="409"/>
        <v>253.54774217095499</v>
      </c>
      <c r="P1199" s="14">
        <f t="shared" si="410"/>
        <v>147.04788191481799</v>
      </c>
      <c r="Q1199" s="25">
        <f t="shared" si="411"/>
        <v>-7.6316981371757899</v>
      </c>
      <c r="R1199" s="14">
        <f t="shared" si="412"/>
        <v>-2.9749536346970298</v>
      </c>
      <c r="S1199" s="27">
        <f t="shared" si="421"/>
        <v>163.32454000000001</v>
      </c>
      <c r="T1199" s="27">
        <f t="shared" si="422"/>
        <v>1.89669666666667</v>
      </c>
      <c r="U1199" s="16">
        <f t="shared" si="413"/>
        <v>90.223202170955005</v>
      </c>
      <c r="V1199" s="16">
        <f t="shared" si="414"/>
        <v>-4.8716503013637</v>
      </c>
      <c r="W1199" s="56">
        <f t="shared" si="415"/>
        <v>58452.728000000003</v>
      </c>
      <c r="X1199" s="51">
        <f t="shared" si="416"/>
        <v>69252.728000000003</v>
      </c>
      <c r="Y1199" s="51">
        <f t="shared" si="417"/>
        <v>252.72800000000299</v>
      </c>
      <c r="Z1199" s="52">
        <f t="shared" si="418"/>
        <v>5413.3921302572999</v>
      </c>
      <c r="AA1199" s="52">
        <f t="shared" si="419"/>
        <v>-292.299018081822</v>
      </c>
      <c r="AB1199" s="48">
        <f t="shared" si="420"/>
        <v>1.4704788191481799</v>
      </c>
    </row>
    <row r="1200" spans="1:28" x14ac:dyDescent="0.3">
      <c r="A1200" s="10">
        <v>475811</v>
      </c>
      <c r="B1200" s="10">
        <v>3195.9580000000001</v>
      </c>
      <c r="C1200" s="11" t="s">
        <v>196</v>
      </c>
      <c r="D1200" s="11" t="s">
        <v>197</v>
      </c>
      <c r="E1200" s="10">
        <v>-10</v>
      </c>
      <c r="F1200" s="12">
        <f t="shared" si="401"/>
        <v>-4.5</v>
      </c>
      <c r="H1200" s="13">
        <f t="shared" si="402"/>
        <v>39.433233333333298</v>
      </c>
      <c r="I1200" s="14">
        <f t="shared" si="403"/>
        <v>52.649980555555601</v>
      </c>
      <c r="J1200" s="29">
        <f t="shared" si="404"/>
        <v>0.433233333333298</v>
      </c>
      <c r="K1200" s="25">
        <f t="shared" si="405"/>
        <v>5835859.7386711696</v>
      </c>
      <c r="L1200" s="14">
        <f t="shared" si="406"/>
        <v>529321.17268695903</v>
      </c>
      <c r="M1200" s="14">
        <f t="shared" si="407"/>
        <v>-2.1746203200891601</v>
      </c>
      <c r="N1200" s="14">
        <f t="shared" si="408"/>
        <v>-155.65542699699199</v>
      </c>
      <c r="O1200" s="25">
        <f t="shared" si="409"/>
        <v>269.57938806815798</v>
      </c>
      <c r="P1200" s="14">
        <f t="shared" si="410"/>
        <v>155.67061677513999</v>
      </c>
      <c r="Q1200" s="25">
        <f t="shared" si="411"/>
        <v>-8.6319031297238507</v>
      </c>
      <c r="R1200" s="14">
        <f t="shared" si="412"/>
        <v>-3.1786693055845401</v>
      </c>
      <c r="S1200" s="27">
        <f t="shared" si="421"/>
        <v>163.32454000000001</v>
      </c>
      <c r="T1200" s="27">
        <f t="shared" si="422"/>
        <v>1.89669666666667</v>
      </c>
      <c r="U1200" s="16">
        <f t="shared" si="413"/>
        <v>106.254848068158</v>
      </c>
      <c r="V1200" s="16">
        <f t="shared" si="414"/>
        <v>-5.0753659722512099</v>
      </c>
      <c r="W1200" s="56">
        <f t="shared" si="415"/>
        <v>58453.728000000003</v>
      </c>
      <c r="X1200" s="51">
        <f t="shared" si="416"/>
        <v>69253.728000000003</v>
      </c>
      <c r="Y1200" s="51">
        <f t="shared" si="417"/>
        <v>253.72800000000299</v>
      </c>
      <c r="Z1200" s="52">
        <f t="shared" si="418"/>
        <v>6375.2908840894797</v>
      </c>
      <c r="AA1200" s="52">
        <f t="shared" si="419"/>
        <v>-304.52195833507301</v>
      </c>
      <c r="AB1200" s="48">
        <f t="shared" si="420"/>
        <v>1.5567061677514</v>
      </c>
    </row>
    <row r="1201" spans="1:28" x14ac:dyDescent="0.3">
      <c r="A1201" s="10">
        <v>475823</v>
      </c>
      <c r="B1201" s="10">
        <v>3196.038</v>
      </c>
      <c r="C1201" s="11" t="s">
        <v>124</v>
      </c>
      <c r="D1201" s="11" t="s">
        <v>1914</v>
      </c>
      <c r="E1201" s="10">
        <v>-10</v>
      </c>
      <c r="F1201" s="12">
        <f t="shared" si="401"/>
        <v>-4.5</v>
      </c>
      <c r="H1201" s="13">
        <f t="shared" si="402"/>
        <v>39.433213888888901</v>
      </c>
      <c r="I1201" s="14">
        <f t="shared" si="403"/>
        <v>52.65</v>
      </c>
      <c r="J1201" s="29">
        <f t="shared" si="404"/>
        <v>0.433213888888901</v>
      </c>
      <c r="K1201" s="25">
        <f t="shared" si="405"/>
        <v>5835861.8945527803</v>
      </c>
      <c r="L1201" s="14">
        <f t="shared" si="406"/>
        <v>529319.84369032702</v>
      </c>
      <c r="M1201" s="14">
        <f t="shared" si="407"/>
        <v>-1.8738709390163401E-2</v>
      </c>
      <c r="N1201" s="14">
        <f t="shared" si="408"/>
        <v>-156.98442362900801</v>
      </c>
      <c r="O1201" s="25">
        <f t="shared" si="409"/>
        <v>270.37296079307998</v>
      </c>
      <c r="P1201" s="14">
        <f t="shared" si="410"/>
        <v>156.98442474739699</v>
      </c>
      <c r="Q1201" s="25">
        <f t="shared" si="411"/>
        <v>-8.6319353887835604</v>
      </c>
      <c r="R1201" s="14">
        <f t="shared" si="412"/>
        <v>-3.1520517225525002</v>
      </c>
      <c r="S1201" s="27">
        <f t="shared" si="421"/>
        <v>163.32454000000001</v>
      </c>
      <c r="T1201" s="27">
        <f t="shared" si="422"/>
        <v>1.89669666666667</v>
      </c>
      <c r="U1201" s="16">
        <f t="shared" si="413"/>
        <v>107.04842079308</v>
      </c>
      <c r="V1201" s="16">
        <f t="shared" si="414"/>
        <v>-5.0487483892191696</v>
      </c>
      <c r="W1201" s="56">
        <f t="shared" si="415"/>
        <v>58453.807999999997</v>
      </c>
      <c r="X1201" s="51">
        <f t="shared" si="416"/>
        <v>69253.808000000005</v>
      </c>
      <c r="Y1201" s="51">
        <f t="shared" si="417"/>
        <v>253.80800000000499</v>
      </c>
      <c r="Z1201" s="52">
        <f t="shared" si="418"/>
        <v>6422.9052475848002</v>
      </c>
      <c r="AA1201" s="52">
        <f t="shared" si="419"/>
        <v>-302.92490335315</v>
      </c>
      <c r="AB1201" s="48">
        <f t="shared" si="420"/>
        <v>1.56984424747397</v>
      </c>
    </row>
    <row r="1202" spans="1:28" x14ac:dyDescent="0.3">
      <c r="A1202" s="10">
        <v>475829</v>
      </c>
      <c r="B1202" s="10">
        <v>3196.078</v>
      </c>
      <c r="C1202" s="11" t="s">
        <v>124</v>
      </c>
      <c r="D1202" s="11" t="s">
        <v>1914</v>
      </c>
      <c r="E1202" s="10">
        <v>-10</v>
      </c>
      <c r="F1202" s="12">
        <f t="shared" si="401"/>
        <v>-4.5</v>
      </c>
      <c r="H1202" s="13">
        <f t="shared" si="402"/>
        <v>39.433213888888901</v>
      </c>
      <c r="I1202" s="14">
        <f t="shared" si="403"/>
        <v>52.65</v>
      </c>
      <c r="J1202" s="29">
        <f t="shared" si="404"/>
        <v>0.433213888888901</v>
      </c>
      <c r="K1202" s="25">
        <f t="shared" si="405"/>
        <v>5835861.8945527803</v>
      </c>
      <c r="L1202" s="14">
        <f t="shared" si="406"/>
        <v>529319.84369032702</v>
      </c>
      <c r="M1202" s="14">
        <f t="shared" si="407"/>
        <v>-1.8738709390163401E-2</v>
      </c>
      <c r="N1202" s="14">
        <f t="shared" si="408"/>
        <v>-156.98442362900801</v>
      </c>
      <c r="O1202" s="25">
        <f t="shared" si="409"/>
        <v>270.37296079307998</v>
      </c>
      <c r="P1202" s="14">
        <f t="shared" si="410"/>
        <v>156.98442474739699</v>
      </c>
      <c r="Q1202" s="25">
        <f t="shared" si="411"/>
        <v>-8.6319353887835604</v>
      </c>
      <c r="R1202" s="14">
        <f t="shared" si="412"/>
        <v>-3.1520517225525002</v>
      </c>
      <c r="S1202" s="27">
        <f t="shared" si="421"/>
        <v>163.32454000000001</v>
      </c>
      <c r="T1202" s="27">
        <f t="shared" si="422"/>
        <v>1.89669666666667</v>
      </c>
      <c r="U1202" s="16">
        <f t="shared" si="413"/>
        <v>107.04842079308</v>
      </c>
      <c r="V1202" s="16">
        <f t="shared" si="414"/>
        <v>-5.0487483892191696</v>
      </c>
      <c r="W1202" s="56">
        <f t="shared" si="415"/>
        <v>58453.847999999904</v>
      </c>
      <c r="X1202" s="51">
        <f t="shared" si="416"/>
        <v>69253.847999999896</v>
      </c>
      <c r="Y1202" s="51">
        <f t="shared" si="417"/>
        <v>253.84799999989599</v>
      </c>
      <c r="Z1202" s="52">
        <f t="shared" si="418"/>
        <v>6422.9052475848002</v>
      </c>
      <c r="AA1202" s="52">
        <f t="shared" si="419"/>
        <v>-302.92490335315</v>
      </c>
      <c r="AB1202" s="48">
        <f t="shared" si="420"/>
        <v>1.56984424747397</v>
      </c>
    </row>
    <row r="1203" spans="1:28" x14ac:dyDescent="0.3">
      <c r="A1203" s="10">
        <v>475841</v>
      </c>
      <c r="B1203" s="10">
        <v>3196.1579999999999</v>
      </c>
      <c r="C1203" s="11" t="s">
        <v>124</v>
      </c>
      <c r="D1203" s="11" t="s">
        <v>1915</v>
      </c>
      <c r="E1203" s="10">
        <v>-10</v>
      </c>
      <c r="F1203" s="12">
        <f t="shared" si="401"/>
        <v>-4.5</v>
      </c>
      <c r="H1203" s="13">
        <f t="shared" si="402"/>
        <v>39.433213888888901</v>
      </c>
      <c r="I1203" s="14">
        <f t="shared" si="403"/>
        <v>52.650047222222199</v>
      </c>
      <c r="J1203" s="29">
        <f t="shared" si="404"/>
        <v>0.433213888888901</v>
      </c>
      <c r="K1203" s="25">
        <f t="shared" si="405"/>
        <v>5835867.1494757999</v>
      </c>
      <c r="L1203" s="14">
        <f t="shared" si="406"/>
        <v>529319.81210457196</v>
      </c>
      <c r="M1203" s="14">
        <f t="shared" si="407"/>
        <v>5.2361843101680199</v>
      </c>
      <c r="N1203" s="14">
        <f t="shared" si="408"/>
        <v>-157.01600938406699</v>
      </c>
      <c r="O1203" s="25">
        <f t="shared" si="409"/>
        <v>272.289797097448</v>
      </c>
      <c r="P1203" s="14">
        <f t="shared" si="410"/>
        <v>157.10329350152901</v>
      </c>
      <c r="Q1203" s="25">
        <f t="shared" si="411"/>
        <v>-8.6319383207827691</v>
      </c>
      <c r="R1203" s="14">
        <f t="shared" si="412"/>
        <v>-3.1496654566361402</v>
      </c>
      <c r="S1203" s="27">
        <f t="shared" si="421"/>
        <v>163.32454000000001</v>
      </c>
      <c r="T1203" s="27">
        <f t="shared" si="422"/>
        <v>1.89669666666667</v>
      </c>
      <c r="U1203" s="16">
        <f t="shared" si="413"/>
        <v>108.965257097448</v>
      </c>
      <c r="V1203" s="16">
        <f t="shared" si="414"/>
        <v>-5.04636212330281</v>
      </c>
      <c r="W1203" s="56">
        <f t="shared" si="415"/>
        <v>58453.928</v>
      </c>
      <c r="X1203" s="51">
        <f t="shared" si="416"/>
        <v>69253.928</v>
      </c>
      <c r="Y1203" s="51">
        <f t="shared" si="417"/>
        <v>253.928</v>
      </c>
      <c r="Z1203" s="52">
        <f t="shared" si="418"/>
        <v>6537.9154258468798</v>
      </c>
      <c r="AA1203" s="52">
        <f t="shared" si="419"/>
        <v>-302.78172739816898</v>
      </c>
      <c r="AB1203" s="48">
        <f t="shared" si="420"/>
        <v>1.5710329350152901</v>
      </c>
    </row>
    <row r="1204" spans="1:28" x14ac:dyDescent="0.3">
      <c r="A1204" s="10">
        <v>475853</v>
      </c>
      <c r="B1204" s="10">
        <v>3196.2379999999998</v>
      </c>
      <c r="C1204" s="11" t="s">
        <v>124</v>
      </c>
      <c r="D1204" s="11" t="s">
        <v>1915</v>
      </c>
      <c r="E1204" s="10">
        <v>-9</v>
      </c>
      <c r="F1204" s="12">
        <f t="shared" si="401"/>
        <v>-3.5</v>
      </c>
      <c r="H1204" s="13">
        <f t="shared" si="402"/>
        <v>39.433213888888901</v>
      </c>
      <c r="I1204" s="14">
        <f t="shared" si="403"/>
        <v>52.650047222222199</v>
      </c>
      <c r="J1204" s="29">
        <f t="shared" si="404"/>
        <v>0.433213888888901</v>
      </c>
      <c r="K1204" s="25">
        <f t="shared" si="405"/>
        <v>5835867.1494757999</v>
      </c>
      <c r="L1204" s="14">
        <f t="shared" si="406"/>
        <v>529319.81210457196</v>
      </c>
      <c r="M1204" s="14">
        <f t="shared" si="407"/>
        <v>5.2361843101680199</v>
      </c>
      <c r="N1204" s="14">
        <f t="shared" si="408"/>
        <v>-157.01600938406699</v>
      </c>
      <c r="O1204" s="25">
        <f t="shared" si="409"/>
        <v>272.289797097448</v>
      </c>
      <c r="P1204" s="14">
        <f t="shared" si="410"/>
        <v>157.10329350152901</v>
      </c>
      <c r="Q1204" s="25">
        <f t="shared" si="411"/>
        <v>-7.63193832078277</v>
      </c>
      <c r="R1204" s="14">
        <f t="shared" si="412"/>
        <v>-2.7844739553008799</v>
      </c>
      <c r="S1204" s="27">
        <f t="shared" si="421"/>
        <v>163.32454000000001</v>
      </c>
      <c r="T1204" s="27">
        <f t="shared" si="422"/>
        <v>1.89669666666667</v>
      </c>
      <c r="U1204" s="16">
        <f t="shared" si="413"/>
        <v>108.965257097448</v>
      </c>
      <c r="V1204" s="16">
        <f t="shared" si="414"/>
        <v>-4.6811706219675502</v>
      </c>
      <c r="W1204" s="56">
        <f t="shared" si="415"/>
        <v>58454.008000000002</v>
      </c>
      <c r="X1204" s="51">
        <f t="shared" si="416"/>
        <v>69254.008000000002</v>
      </c>
      <c r="Y1204" s="51">
        <f t="shared" si="417"/>
        <v>254.008000000002</v>
      </c>
      <c r="Z1204" s="52">
        <f t="shared" si="418"/>
        <v>6537.9154258468798</v>
      </c>
      <c r="AA1204" s="52">
        <f t="shared" si="419"/>
        <v>-280.870237318053</v>
      </c>
      <c r="AB1204" s="48">
        <f t="shared" si="420"/>
        <v>1.5710329350152901</v>
      </c>
    </row>
    <row r="1205" spans="1:28" x14ac:dyDescent="0.3">
      <c r="A1205" s="10">
        <v>475871</v>
      </c>
      <c r="B1205" s="10">
        <v>3196.3580000000002</v>
      </c>
      <c r="C1205" s="11" t="s">
        <v>1916</v>
      </c>
      <c r="D1205" s="11" t="s">
        <v>403</v>
      </c>
      <c r="E1205" s="10">
        <v>-9</v>
      </c>
      <c r="F1205" s="12">
        <f t="shared" si="401"/>
        <v>-3.5</v>
      </c>
      <c r="H1205" s="13">
        <f t="shared" si="402"/>
        <v>39.4331666666667</v>
      </c>
      <c r="I1205" s="14">
        <f t="shared" si="403"/>
        <v>52.650111111111102</v>
      </c>
      <c r="J1205" s="29">
        <f t="shared" si="404"/>
        <v>0.43316666666670001</v>
      </c>
      <c r="K1205" s="25">
        <f t="shared" si="405"/>
        <v>5835874.2398686204</v>
      </c>
      <c r="L1205" s="14">
        <f t="shared" si="406"/>
        <v>529316.57340286998</v>
      </c>
      <c r="M1205" s="14">
        <f t="shared" si="407"/>
        <v>12.3265771307051</v>
      </c>
      <c r="N1205" s="14">
        <f t="shared" si="408"/>
        <v>-160.254711086047</v>
      </c>
      <c r="O1205" s="25">
        <f t="shared" si="409"/>
        <v>274.77825359312197</v>
      </c>
      <c r="P1205" s="14">
        <f t="shared" si="410"/>
        <v>160.72808382181299</v>
      </c>
      <c r="Q1205" s="25">
        <f t="shared" si="411"/>
        <v>-7.6320287971323797</v>
      </c>
      <c r="R1205" s="14">
        <f t="shared" si="412"/>
        <v>-2.7216620913021301</v>
      </c>
      <c r="S1205" s="27">
        <f t="shared" si="421"/>
        <v>163.32454000000001</v>
      </c>
      <c r="T1205" s="27">
        <f t="shared" si="422"/>
        <v>1.89669666666667</v>
      </c>
      <c r="U1205" s="16">
        <f t="shared" si="413"/>
        <v>111.453713593122</v>
      </c>
      <c r="V1205" s="16">
        <f t="shared" si="414"/>
        <v>-4.6183587579688004</v>
      </c>
      <c r="W1205" s="56">
        <f t="shared" si="415"/>
        <v>58454.127999999997</v>
      </c>
      <c r="X1205" s="51">
        <f t="shared" si="416"/>
        <v>69254.127999999997</v>
      </c>
      <c r="Y1205" s="51">
        <f t="shared" si="417"/>
        <v>254.127999999997</v>
      </c>
      <c r="Z1205" s="52">
        <f t="shared" si="418"/>
        <v>6687.2228155873199</v>
      </c>
      <c r="AA1205" s="52">
        <f t="shared" si="419"/>
        <v>-277.101525478128</v>
      </c>
      <c r="AB1205" s="48">
        <f t="shared" si="420"/>
        <v>1.6072808382181301</v>
      </c>
    </row>
    <row r="1206" spans="1:28" x14ac:dyDescent="0.3">
      <c r="A1206" s="10">
        <v>475905</v>
      </c>
      <c r="B1206" s="10">
        <v>3196.598</v>
      </c>
      <c r="C1206" s="11" t="s">
        <v>198</v>
      </c>
      <c r="D1206" s="11" t="s">
        <v>200</v>
      </c>
      <c r="E1206" s="10">
        <v>-9</v>
      </c>
      <c r="F1206" s="12">
        <f t="shared" si="401"/>
        <v>-3.5</v>
      </c>
      <c r="H1206" s="13">
        <f t="shared" si="402"/>
        <v>39.433127777777798</v>
      </c>
      <c r="I1206" s="14">
        <f t="shared" si="403"/>
        <v>52.650194444444402</v>
      </c>
      <c r="J1206" s="29">
        <f t="shared" si="404"/>
        <v>0.43312777777779798</v>
      </c>
      <c r="K1206" s="25">
        <f t="shared" si="405"/>
        <v>5835883.4974448197</v>
      </c>
      <c r="L1206" s="14">
        <f t="shared" si="406"/>
        <v>529313.88570063002</v>
      </c>
      <c r="M1206" s="14">
        <f t="shared" si="407"/>
        <v>21.584153329953502</v>
      </c>
      <c r="N1206" s="14">
        <f t="shared" si="408"/>
        <v>-162.94241332600399</v>
      </c>
      <c r="O1206" s="25">
        <f t="shared" si="409"/>
        <v>277.92555036328002</v>
      </c>
      <c r="P1206" s="14">
        <f t="shared" si="410"/>
        <v>164.36576813763</v>
      </c>
      <c r="Q1206" s="25">
        <f t="shared" si="411"/>
        <v>-7.6321216703984103</v>
      </c>
      <c r="R1206" s="14">
        <f t="shared" si="412"/>
        <v>-2.6614157999114498</v>
      </c>
      <c r="S1206" s="27">
        <f t="shared" si="421"/>
        <v>163.32454000000001</v>
      </c>
      <c r="T1206" s="27">
        <f t="shared" si="422"/>
        <v>1.89669666666667</v>
      </c>
      <c r="U1206" s="16">
        <f t="shared" si="413"/>
        <v>114.60101036328</v>
      </c>
      <c r="V1206" s="16">
        <f t="shared" si="414"/>
        <v>-4.5581124665781196</v>
      </c>
      <c r="W1206" s="56">
        <f t="shared" si="415"/>
        <v>58454.368000000002</v>
      </c>
      <c r="X1206" s="51">
        <f t="shared" si="416"/>
        <v>69254.368000000002</v>
      </c>
      <c r="Y1206" s="51">
        <f t="shared" si="417"/>
        <v>254.36800000000201</v>
      </c>
      <c r="Z1206" s="52">
        <f t="shared" si="418"/>
        <v>6876.0606217967998</v>
      </c>
      <c r="AA1206" s="52">
        <f t="shared" si="419"/>
        <v>-273.48674799468699</v>
      </c>
      <c r="AB1206" s="48">
        <f t="shared" si="420"/>
        <v>1.6436576813763</v>
      </c>
    </row>
    <row r="1207" spans="1:28" x14ac:dyDescent="0.3">
      <c r="A1207" s="10">
        <v>475917</v>
      </c>
      <c r="B1207" s="10">
        <v>3196.6779999999999</v>
      </c>
      <c r="C1207" s="11" t="s">
        <v>199</v>
      </c>
      <c r="D1207" s="11" t="s">
        <v>1917</v>
      </c>
      <c r="E1207" s="10">
        <v>-9</v>
      </c>
      <c r="F1207" s="12">
        <f t="shared" si="401"/>
        <v>-3.5</v>
      </c>
      <c r="H1207" s="13">
        <f t="shared" si="402"/>
        <v>39.433105555555599</v>
      </c>
      <c r="I1207" s="14">
        <f t="shared" si="403"/>
        <v>52.650216666666701</v>
      </c>
      <c r="J1207" s="29">
        <f t="shared" si="404"/>
        <v>0.43310555555559899</v>
      </c>
      <c r="K1207" s="25">
        <f t="shared" si="405"/>
        <v>5835885.9613118898</v>
      </c>
      <c r="L1207" s="14">
        <f t="shared" si="406"/>
        <v>529312.36685834103</v>
      </c>
      <c r="M1207" s="14">
        <f t="shared" si="407"/>
        <v>24.0480204001069</v>
      </c>
      <c r="N1207" s="14">
        <f t="shared" si="408"/>
        <v>-164.461255614995</v>
      </c>
      <c r="O1207" s="25">
        <f t="shared" si="409"/>
        <v>278.69880583251597</v>
      </c>
      <c r="P1207" s="14">
        <f t="shared" si="410"/>
        <v>166.210143744672</v>
      </c>
      <c r="Q1207" s="25">
        <f t="shared" si="411"/>
        <v>-7.6321695528858999</v>
      </c>
      <c r="R1207" s="14">
        <f t="shared" si="412"/>
        <v>-2.6318786208618299</v>
      </c>
      <c r="S1207" s="27">
        <f t="shared" si="421"/>
        <v>163.32454000000001</v>
      </c>
      <c r="T1207" s="27">
        <f t="shared" si="422"/>
        <v>1.89669666666667</v>
      </c>
      <c r="U1207" s="16">
        <f t="shared" si="413"/>
        <v>115.374265832516</v>
      </c>
      <c r="V1207" s="16">
        <f t="shared" si="414"/>
        <v>-4.5285752875284997</v>
      </c>
      <c r="W1207" s="56">
        <f t="shared" si="415"/>
        <v>58454.447999999997</v>
      </c>
      <c r="X1207" s="51">
        <f t="shared" si="416"/>
        <v>69254.448000000004</v>
      </c>
      <c r="Y1207" s="51">
        <f t="shared" si="417"/>
        <v>254.44800000000399</v>
      </c>
      <c r="Z1207" s="52">
        <f t="shared" si="418"/>
        <v>6922.4559499509596</v>
      </c>
      <c r="AA1207" s="52">
        <f t="shared" si="419"/>
        <v>-271.71451725170999</v>
      </c>
      <c r="AB1207" s="48">
        <f t="shared" si="420"/>
        <v>1.66210143744672</v>
      </c>
    </row>
    <row r="1208" spans="1:28" x14ac:dyDescent="0.3">
      <c r="A1208" s="10">
        <v>475923</v>
      </c>
      <c r="B1208" s="10">
        <v>3196.7179999999998</v>
      </c>
      <c r="C1208" s="11" t="s">
        <v>199</v>
      </c>
      <c r="D1208" s="11" t="s">
        <v>1917</v>
      </c>
      <c r="E1208" s="10">
        <v>-9</v>
      </c>
      <c r="F1208" s="12">
        <f t="shared" si="401"/>
        <v>-3.5</v>
      </c>
      <c r="H1208" s="13">
        <f t="shared" si="402"/>
        <v>39.433105555555599</v>
      </c>
      <c r="I1208" s="14">
        <f t="shared" si="403"/>
        <v>52.650216666666701</v>
      </c>
      <c r="J1208" s="29">
        <f t="shared" si="404"/>
        <v>0.43310555555559899</v>
      </c>
      <c r="K1208" s="25">
        <f t="shared" si="405"/>
        <v>5835885.9613118898</v>
      </c>
      <c r="L1208" s="14">
        <f t="shared" si="406"/>
        <v>529312.36685834103</v>
      </c>
      <c r="M1208" s="14">
        <f t="shared" si="407"/>
        <v>24.0480204001069</v>
      </c>
      <c r="N1208" s="14">
        <f t="shared" si="408"/>
        <v>-164.461255614995</v>
      </c>
      <c r="O1208" s="25">
        <f t="shared" si="409"/>
        <v>278.69880583251597</v>
      </c>
      <c r="P1208" s="14">
        <f t="shared" si="410"/>
        <v>166.210143744672</v>
      </c>
      <c r="Q1208" s="25">
        <f t="shared" si="411"/>
        <v>-7.6321695528858999</v>
      </c>
      <c r="R1208" s="14">
        <f t="shared" si="412"/>
        <v>-2.6318786208618299</v>
      </c>
      <c r="S1208" s="27">
        <f t="shared" si="421"/>
        <v>163.32454000000001</v>
      </c>
      <c r="T1208" s="27">
        <f t="shared" si="422"/>
        <v>1.89669666666667</v>
      </c>
      <c r="U1208" s="16">
        <f t="shared" si="413"/>
        <v>115.374265832516</v>
      </c>
      <c r="V1208" s="16">
        <f t="shared" si="414"/>
        <v>-4.5285752875284997</v>
      </c>
      <c r="W1208" s="56">
        <f t="shared" si="415"/>
        <v>58454.487999999998</v>
      </c>
      <c r="X1208" s="51">
        <f t="shared" si="416"/>
        <v>69254.487999999998</v>
      </c>
      <c r="Y1208" s="51">
        <f t="shared" si="417"/>
        <v>254.48799999999801</v>
      </c>
      <c r="Z1208" s="52">
        <f t="shared" si="418"/>
        <v>6922.4559499509596</v>
      </c>
      <c r="AA1208" s="52">
        <f t="shared" si="419"/>
        <v>-271.71451725170999</v>
      </c>
      <c r="AB1208" s="48">
        <f t="shared" si="420"/>
        <v>1.66210143744672</v>
      </c>
    </row>
    <row r="1209" spans="1:28" x14ac:dyDescent="0.3">
      <c r="A1209" s="10">
        <v>475945</v>
      </c>
      <c r="B1209" s="10">
        <v>3196.8780000000002</v>
      </c>
      <c r="C1209" s="11" t="s">
        <v>201</v>
      </c>
      <c r="D1209" s="11" t="s">
        <v>404</v>
      </c>
      <c r="E1209" s="10">
        <v>-9</v>
      </c>
      <c r="F1209" s="12">
        <f t="shared" si="401"/>
        <v>-3.5</v>
      </c>
      <c r="H1209" s="13">
        <f t="shared" si="402"/>
        <v>39.433063888888903</v>
      </c>
      <c r="I1209" s="14">
        <f t="shared" si="403"/>
        <v>52.650280555555597</v>
      </c>
      <c r="J1209" s="29">
        <f t="shared" si="404"/>
        <v>0.43306388888890301</v>
      </c>
      <c r="K1209" s="25">
        <f t="shared" si="405"/>
        <v>5835893.05396898</v>
      </c>
      <c r="L1209" s="14">
        <f t="shared" si="406"/>
        <v>529309.50417435099</v>
      </c>
      <c r="M1209" s="14">
        <f t="shared" si="407"/>
        <v>31.140677490271599</v>
      </c>
      <c r="N1209" s="14">
        <f t="shared" si="408"/>
        <v>-167.32393960503401</v>
      </c>
      <c r="O1209" s="25">
        <f t="shared" si="409"/>
        <v>280.92250592487301</v>
      </c>
      <c r="P1209" s="14">
        <f t="shared" si="410"/>
        <v>170.197069773549</v>
      </c>
      <c r="Q1209" s="25">
        <f t="shared" si="411"/>
        <v>-7.6322748843211698</v>
      </c>
      <c r="R1209" s="14">
        <f t="shared" si="412"/>
        <v>-2.5702195518258901</v>
      </c>
      <c r="S1209" s="27">
        <f t="shared" si="421"/>
        <v>163.32454000000001</v>
      </c>
      <c r="T1209" s="27">
        <f t="shared" si="422"/>
        <v>1.89669666666667</v>
      </c>
      <c r="U1209" s="16">
        <f t="shared" si="413"/>
        <v>117.59796592487299</v>
      </c>
      <c r="V1209" s="16">
        <f t="shared" si="414"/>
        <v>-4.4669162184925604</v>
      </c>
      <c r="W1209" s="56">
        <f t="shared" si="415"/>
        <v>58454.648000000001</v>
      </c>
      <c r="X1209" s="51">
        <f t="shared" si="416"/>
        <v>69254.648000000001</v>
      </c>
      <c r="Y1209" s="51">
        <f t="shared" si="417"/>
        <v>254.64800000000099</v>
      </c>
      <c r="Z1209" s="52">
        <f t="shared" si="418"/>
        <v>7055.8779554923804</v>
      </c>
      <c r="AA1209" s="52">
        <f t="shared" si="419"/>
        <v>-268.01497310955398</v>
      </c>
      <c r="AB1209" s="48">
        <f t="shared" si="420"/>
        <v>1.70197069773549</v>
      </c>
    </row>
    <row r="1210" spans="1:28" x14ac:dyDescent="0.3">
      <c r="A1210" s="10">
        <v>475963</v>
      </c>
      <c r="B1210" s="10">
        <v>3196.998</v>
      </c>
      <c r="C1210" s="11" t="s">
        <v>1918</v>
      </c>
      <c r="D1210" s="11" t="s">
        <v>1919</v>
      </c>
      <c r="E1210" s="10">
        <v>-9</v>
      </c>
      <c r="F1210" s="12">
        <f t="shared" si="401"/>
        <v>-3.5</v>
      </c>
      <c r="H1210" s="13">
        <f t="shared" si="402"/>
        <v>39.433041666666703</v>
      </c>
      <c r="I1210" s="14">
        <f t="shared" si="403"/>
        <v>52.650325000000002</v>
      </c>
      <c r="J1210" s="29">
        <f t="shared" si="404"/>
        <v>0.43304166666670302</v>
      </c>
      <c r="K1210" s="25">
        <f t="shared" si="405"/>
        <v>5835897.9907424999</v>
      </c>
      <c r="L1210" s="14">
        <f t="shared" si="406"/>
        <v>529307.97047915403</v>
      </c>
      <c r="M1210" s="14">
        <f t="shared" si="407"/>
        <v>36.077451010234597</v>
      </c>
      <c r="N1210" s="14">
        <f t="shared" si="408"/>
        <v>-168.85763480200001</v>
      </c>
      <c r="O1210" s="25">
        <f t="shared" si="409"/>
        <v>282.440058017301</v>
      </c>
      <c r="P1210" s="14">
        <f t="shared" si="410"/>
        <v>172.66870967932101</v>
      </c>
      <c r="Q1210" s="25">
        <f t="shared" si="411"/>
        <v>-7.6323414367447704</v>
      </c>
      <c r="R1210" s="14">
        <f t="shared" si="412"/>
        <v>-2.5334264716646602</v>
      </c>
      <c r="S1210" s="27">
        <f t="shared" si="421"/>
        <v>163.32454000000001</v>
      </c>
      <c r="T1210" s="27">
        <f t="shared" si="422"/>
        <v>1.89669666666667</v>
      </c>
      <c r="U1210" s="16">
        <f t="shared" si="413"/>
        <v>119.115518017301</v>
      </c>
      <c r="V1210" s="16">
        <f t="shared" si="414"/>
        <v>-4.4301231383313304</v>
      </c>
      <c r="W1210" s="56">
        <f t="shared" si="415"/>
        <v>58454.767999999996</v>
      </c>
      <c r="X1210" s="51">
        <f t="shared" si="416"/>
        <v>69254.767999999996</v>
      </c>
      <c r="Y1210" s="51">
        <f t="shared" si="417"/>
        <v>254.76799999999599</v>
      </c>
      <c r="Z1210" s="52">
        <f t="shared" si="418"/>
        <v>7146.9310810380603</v>
      </c>
      <c r="AA1210" s="52">
        <f t="shared" si="419"/>
        <v>-265.80738829988002</v>
      </c>
      <c r="AB1210" s="48">
        <f t="shared" si="420"/>
        <v>1.72668709679321</v>
      </c>
    </row>
    <row r="1211" spans="1:28" x14ac:dyDescent="0.3">
      <c r="A1211" s="10">
        <v>475975</v>
      </c>
      <c r="B1211" s="10">
        <v>3197.078</v>
      </c>
      <c r="C1211" s="11" t="s">
        <v>1920</v>
      </c>
      <c r="D1211" s="11" t="s">
        <v>405</v>
      </c>
      <c r="E1211" s="10">
        <v>-9</v>
      </c>
      <c r="F1211" s="12">
        <f t="shared" si="401"/>
        <v>-3.5</v>
      </c>
      <c r="H1211" s="13">
        <f t="shared" si="402"/>
        <v>39.433019444444398</v>
      </c>
      <c r="I1211" s="14">
        <f t="shared" si="403"/>
        <v>52.650341666666698</v>
      </c>
      <c r="J1211" s="29">
        <f t="shared" si="404"/>
        <v>0.43301944444439799</v>
      </c>
      <c r="K1211" s="25">
        <f t="shared" si="405"/>
        <v>5835899.8363851598</v>
      </c>
      <c r="L1211" s="14">
        <f t="shared" si="406"/>
        <v>529306.45535857999</v>
      </c>
      <c r="M1211" s="14">
        <f t="shared" si="407"/>
        <v>37.923093670047798</v>
      </c>
      <c r="N1211" s="14">
        <f t="shared" si="408"/>
        <v>-170.37275537604</v>
      </c>
      <c r="O1211" s="25">
        <f t="shared" si="409"/>
        <v>282.92862961145403</v>
      </c>
      <c r="P1211" s="14">
        <f t="shared" si="410"/>
        <v>174.54236393475099</v>
      </c>
      <c r="Q1211" s="25">
        <f t="shared" si="411"/>
        <v>-7.6323925269016</v>
      </c>
      <c r="R1211" s="14">
        <f t="shared" si="412"/>
        <v>-2.5062303153550598</v>
      </c>
      <c r="S1211" s="27">
        <f t="shared" si="421"/>
        <v>163.32454000000001</v>
      </c>
      <c r="T1211" s="27">
        <f t="shared" si="422"/>
        <v>1.89669666666667</v>
      </c>
      <c r="U1211" s="16">
        <f t="shared" si="413"/>
        <v>119.604089611454</v>
      </c>
      <c r="V1211" s="16">
        <f t="shared" si="414"/>
        <v>-4.4029269820217296</v>
      </c>
      <c r="W1211" s="56">
        <f t="shared" si="415"/>
        <v>58454.847999999904</v>
      </c>
      <c r="X1211" s="51">
        <f t="shared" si="416"/>
        <v>69254.847999999896</v>
      </c>
      <c r="Y1211" s="51">
        <f t="shared" si="417"/>
        <v>254.84799999989599</v>
      </c>
      <c r="Z1211" s="52">
        <f t="shared" si="418"/>
        <v>7176.2453766872404</v>
      </c>
      <c r="AA1211" s="52">
        <f t="shared" si="419"/>
        <v>-264.17561892130402</v>
      </c>
      <c r="AB1211" s="48">
        <f t="shared" si="420"/>
        <v>1.74542363934751</v>
      </c>
    </row>
    <row r="1212" spans="1:28" x14ac:dyDescent="0.3">
      <c r="A1212" s="10">
        <v>475987</v>
      </c>
      <c r="B1212" s="10">
        <v>3197.1579999999999</v>
      </c>
      <c r="C1212" s="11" t="s">
        <v>1921</v>
      </c>
      <c r="D1212" s="11" t="s">
        <v>406</v>
      </c>
      <c r="E1212" s="10">
        <v>-9</v>
      </c>
      <c r="F1212" s="12">
        <f t="shared" si="401"/>
        <v>-3.5</v>
      </c>
      <c r="H1212" s="13">
        <f t="shared" si="402"/>
        <v>39.432997222222198</v>
      </c>
      <c r="I1212" s="14">
        <f t="shared" si="403"/>
        <v>52.650388888888898</v>
      </c>
      <c r="J1212" s="29">
        <f t="shared" si="404"/>
        <v>0.432997222222198</v>
      </c>
      <c r="K1212" s="25">
        <f t="shared" si="405"/>
        <v>5835905.0822728099</v>
      </c>
      <c r="L1212" s="14">
        <f t="shared" si="406"/>
        <v>529304.91981143702</v>
      </c>
      <c r="M1212" s="14">
        <f t="shared" si="407"/>
        <v>43.168981320224702</v>
      </c>
      <c r="N1212" s="14">
        <f t="shared" si="408"/>
        <v>-171.908302519004</v>
      </c>
      <c r="O1212" s="25">
        <f t="shared" si="409"/>
        <v>284.47622600275901</v>
      </c>
      <c r="P1212" s="14">
        <f t="shared" si="410"/>
        <v>177.24566404623599</v>
      </c>
      <c r="Q1212" s="25">
        <f t="shared" si="411"/>
        <v>-7.63246721159397</v>
      </c>
      <c r="R1212" s="14">
        <f t="shared" si="412"/>
        <v>-2.4680063313052898</v>
      </c>
      <c r="S1212" s="27">
        <f t="shared" si="421"/>
        <v>163.32454000000001</v>
      </c>
      <c r="T1212" s="27">
        <f t="shared" si="422"/>
        <v>1.89669666666667</v>
      </c>
      <c r="U1212" s="16">
        <f t="shared" si="413"/>
        <v>121.15168600275901</v>
      </c>
      <c r="V1212" s="16">
        <f t="shared" si="414"/>
        <v>-4.3647029979719596</v>
      </c>
      <c r="W1212" s="56">
        <f t="shared" si="415"/>
        <v>58454.928</v>
      </c>
      <c r="X1212" s="51">
        <f t="shared" si="416"/>
        <v>69254.928</v>
      </c>
      <c r="Y1212" s="51">
        <f t="shared" si="417"/>
        <v>254.928</v>
      </c>
      <c r="Z1212" s="52">
        <f t="shared" si="418"/>
        <v>7269.10116016554</v>
      </c>
      <c r="AA1212" s="52">
        <f t="shared" si="419"/>
        <v>-261.88217987831803</v>
      </c>
      <c r="AB1212" s="48">
        <f t="shared" si="420"/>
        <v>1.7724566404623601</v>
      </c>
    </row>
    <row r="1213" spans="1:28" x14ac:dyDescent="0.3">
      <c r="A1213" s="10">
        <v>475999</v>
      </c>
      <c r="B1213" s="10">
        <v>3197.2379999999998</v>
      </c>
      <c r="C1213" s="11" t="s">
        <v>1922</v>
      </c>
      <c r="D1213" s="11" t="s">
        <v>1923</v>
      </c>
      <c r="E1213" s="10">
        <v>-9</v>
      </c>
      <c r="F1213" s="12">
        <f t="shared" si="401"/>
        <v>-3.5</v>
      </c>
      <c r="H1213" s="13">
        <f t="shared" si="402"/>
        <v>39.432974999999999</v>
      </c>
      <c r="I1213" s="14">
        <f t="shared" si="403"/>
        <v>52.650405555555601</v>
      </c>
      <c r="J1213" s="29">
        <f t="shared" si="404"/>
        <v>0.432974999999999</v>
      </c>
      <c r="K1213" s="25">
        <f t="shared" si="405"/>
        <v>5835906.9279164299</v>
      </c>
      <c r="L1213" s="14">
        <f t="shared" si="406"/>
        <v>529303.40469419502</v>
      </c>
      <c r="M1213" s="14">
        <f t="shared" si="407"/>
        <v>45.0146249402314</v>
      </c>
      <c r="N1213" s="14">
        <f t="shared" si="408"/>
        <v>-173.42341976100499</v>
      </c>
      <c r="O1213" s="25">
        <f t="shared" si="409"/>
        <v>284.93066047683999</v>
      </c>
      <c r="P1213" s="14">
        <f t="shared" si="410"/>
        <v>179.170307194332</v>
      </c>
      <c r="Q1213" s="25">
        <f t="shared" si="411"/>
        <v>-7.6325210831917003</v>
      </c>
      <c r="R1213" s="14">
        <f t="shared" si="412"/>
        <v>-2.44149616419238</v>
      </c>
      <c r="S1213" s="27">
        <f t="shared" si="421"/>
        <v>163.32454000000001</v>
      </c>
      <c r="T1213" s="27">
        <f t="shared" si="422"/>
        <v>1.89669666666667</v>
      </c>
      <c r="U1213" s="16">
        <f t="shared" si="413"/>
        <v>121.60612047684</v>
      </c>
      <c r="V1213" s="16">
        <f t="shared" si="414"/>
        <v>-4.3381928308590503</v>
      </c>
      <c r="W1213" s="56">
        <f t="shared" si="415"/>
        <v>58455.008000000002</v>
      </c>
      <c r="X1213" s="51">
        <f t="shared" si="416"/>
        <v>69255.008000000002</v>
      </c>
      <c r="Y1213" s="51">
        <f t="shared" si="417"/>
        <v>255.008000000002</v>
      </c>
      <c r="Z1213" s="52">
        <f t="shared" si="418"/>
        <v>7296.3672286104002</v>
      </c>
      <c r="AA1213" s="52">
        <f t="shared" si="419"/>
        <v>-260.29156985154299</v>
      </c>
      <c r="AB1213" s="48">
        <f t="shared" si="420"/>
        <v>1.79170307194332</v>
      </c>
    </row>
    <row r="1214" spans="1:28" x14ac:dyDescent="0.3">
      <c r="A1214" s="10">
        <v>476011</v>
      </c>
      <c r="B1214" s="10">
        <v>3197.3180000000002</v>
      </c>
      <c r="C1214" s="11" t="s">
        <v>1924</v>
      </c>
      <c r="D1214" s="11" t="s">
        <v>1925</v>
      </c>
      <c r="E1214" s="10">
        <v>-9</v>
      </c>
      <c r="F1214" s="12">
        <f t="shared" si="401"/>
        <v>-3.5</v>
      </c>
      <c r="H1214" s="13">
        <f t="shared" si="402"/>
        <v>39.432955555555601</v>
      </c>
      <c r="I1214" s="14">
        <f t="shared" si="403"/>
        <v>52.650455555555602</v>
      </c>
      <c r="J1214" s="29">
        <f t="shared" si="404"/>
        <v>0.432955555555601</v>
      </c>
      <c r="K1214" s="25">
        <f t="shared" si="405"/>
        <v>5835912.4840475498</v>
      </c>
      <c r="L1214" s="14">
        <f t="shared" si="406"/>
        <v>529302.05529222195</v>
      </c>
      <c r="M1214" s="14">
        <f t="shared" si="407"/>
        <v>50.570756060071197</v>
      </c>
      <c r="N1214" s="14">
        <f t="shared" si="408"/>
        <v>-174.77282173407701</v>
      </c>
      <c r="O1214" s="25">
        <f t="shared" si="409"/>
        <v>286.517672517812</v>
      </c>
      <c r="P1214" s="14">
        <f t="shared" si="410"/>
        <v>181.942135266625</v>
      </c>
      <c r="Q1214" s="25">
        <f t="shared" si="411"/>
        <v>-7.6325996908820404</v>
      </c>
      <c r="R1214" s="14">
        <f t="shared" si="412"/>
        <v>-2.40430353975403</v>
      </c>
      <c r="S1214" s="27">
        <f t="shared" si="421"/>
        <v>163.32454000000001</v>
      </c>
      <c r="T1214" s="27">
        <f t="shared" si="422"/>
        <v>1.89669666666667</v>
      </c>
      <c r="U1214" s="16">
        <f t="shared" si="413"/>
        <v>123.193132517812</v>
      </c>
      <c r="V1214" s="16">
        <f t="shared" si="414"/>
        <v>-4.3010002064207002</v>
      </c>
      <c r="W1214" s="56">
        <f t="shared" si="415"/>
        <v>58455.088000000003</v>
      </c>
      <c r="X1214" s="51">
        <f t="shared" si="416"/>
        <v>69255.088000000003</v>
      </c>
      <c r="Y1214" s="51">
        <f t="shared" si="417"/>
        <v>255.08800000000301</v>
      </c>
      <c r="Z1214" s="52">
        <f t="shared" si="418"/>
        <v>7391.58795106872</v>
      </c>
      <c r="AA1214" s="52">
        <f t="shared" si="419"/>
        <v>-258.06001238524198</v>
      </c>
      <c r="AB1214" s="48">
        <f t="shared" si="420"/>
        <v>1.8194213526662499</v>
      </c>
    </row>
    <row r="1215" spans="1:28" x14ac:dyDescent="0.3">
      <c r="A1215" s="10">
        <v>476017</v>
      </c>
      <c r="B1215" s="10">
        <v>3197.3580000000002</v>
      </c>
      <c r="C1215" s="11" t="s">
        <v>1924</v>
      </c>
      <c r="D1215" s="11" t="s">
        <v>1925</v>
      </c>
      <c r="E1215" s="10">
        <v>-9</v>
      </c>
      <c r="F1215" s="12">
        <f t="shared" si="401"/>
        <v>-3.5</v>
      </c>
      <c r="H1215" s="13">
        <f t="shared" si="402"/>
        <v>39.432955555555601</v>
      </c>
      <c r="I1215" s="14">
        <f t="shared" si="403"/>
        <v>52.650455555555602</v>
      </c>
      <c r="J1215" s="29">
        <f t="shared" si="404"/>
        <v>0.432955555555601</v>
      </c>
      <c r="K1215" s="25">
        <f t="shared" si="405"/>
        <v>5835912.4840475498</v>
      </c>
      <c r="L1215" s="14">
        <f t="shared" si="406"/>
        <v>529302.05529222195</v>
      </c>
      <c r="M1215" s="14">
        <f t="shared" si="407"/>
        <v>50.570756060071197</v>
      </c>
      <c r="N1215" s="14">
        <f t="shared" si="408"/>
        <v>-174.77282173407701</v>
      </c>
      <c r="O1215" s="25">
        <f t="shared" si="409"/>
        <v>286.517672517812</v>
      </c>
      <c r="P1215" s="14">
        <f t="shared" si="410"/>
        <v>181.942135266625</v>
      </c>
      <c r="Q1215" s="25">
        <f t="shared" si="411"/>
        <v>-7.6325996908820404</v>
      </c>
      <c r="R1215" s="14">
        <f t="shared" si="412"/>
        <v>-2.40430353975403</v>
      </c>
      <c r="S1215" s="27">
        <f t="shared" si="421"/>
        <v>163.32454000000001</v>
      </c>
      <c r="T1215" s="27">
        <f t="shared" si="422"/>
        <v>1.89669666666667</v>
      </c>
      <c r="U1215" s="16">
        <f t="shared" si="413"/>
        <v>123.193132517812</v>
      </c>
      <c r="V1215" s="16">
        <f t="shared" si="414"/>
        <v>-4.3010002064207002</v>
      </c>
      <c r="W1215" s="56">
        <f t="shared" si="415"/>
        <v>58455.127999999997</v>
      </c>
      <c r="X1215" s="51">
        <f t="shared" si="416"/>
        <v>69255.127999999997</v>
      </c>
      <c r="Y1215" s="51">
        <f t="shared" si="417"/>
        <v>255.127999999997</v>
      </c>
      <c r="Z1215" s="52">
        <f t="shared" si="418"/>
        <v>7391.58795106872</v>
      </c>
      <c r="AA1215" s="52">
        <f t="shared" si="419"/>
        <v>-258.06001238524198</v>
      </c>
      <c r="AB1215" s="48">
        <f t="shared" si="420"/>
        <v>1.8194213526662499</v>
      </c>
    </row>
    <row r="1216" spans="1:28" x14ac:dyDescent="0.3">
      <c r="A1216" s="10" t="s">
        <v>2063</v>
      </c>
      <c r="C1216" s="11" t="s">
        <v>2065</v>
      </c>
      <c r="D1216" s="11" t="s">
        <v>2066</v>
      </c>
      <c r="E1216" s="158"/>
      <c r="F1216" s="12">
        <v>39</v>
      </c>
      <c r="H1216" s="13">
        <f t="shared" si="402"/>
        <v>39.473775000000003</v>
      </c>
      <c r="I1216" s="14">
        <f t="shared" si="403"/>
        <v>52.579338888888898</v>
      </c>
      <c r="J1216" s="29">
        <f t="shared" si="404"/>
        <v>0.473775000000003</v>
      </c>
      <c r="K1216" s="25">
        <f t="shared" si="405"/>
        <v>5828016.0062696096</v>
      </c>
      <c r="L1216" s="14">
        <f t="shared" si="406"/>
        <v>532116.66126187204</v>
      </c>
      <c r="M1216" s="14">
        <f t="shared" si="407"/>
        <v>-7845.9070218801398</v>
      </c>
      <c r="N1216" s="14">
        <f t="shared" si="408"/>
        <v>2639.8331479160101</v>
      </c>
      <c r="O1216" s="25">
        <f t="shared" si="409"/>
        <v>161.78377715027401</v>
      </c>
      <c r="P1216" s="14">
        <f t="shared" si="410"/>
        <v>8278.1022006752391</v>
      </c>
      <c r="Q1216" s="25">
        <f t="shared" si="411"/>
        <v>29.488335246664299</v>
      </c>
      <c r="R1216" s="14">
        <f t="shared" si="412"/>
        <v>0.204100008285728</v>
      </c>
      <c r="S1216" s="27"/>
      <c r="T1216" s="27"/>
      <c r="X1216" s="51"/>
      <c r="Y1216" s="51"/>
      <c r="Z1216" s="52"/>
      <c r="AA1216" s="52"/>
      <c r="AB1216" s="48">
        <f t="shared" si="420"/>
        <v>82.781022006752394</v>
      </c>
    </row>
    <row r="1217" spans="3:28" x14ac:dyDescent="0.3">
      <c r="J1217" s="29"/>
      <c r="K1217" s="25"/>
      <c r="O1217" s="25"/>
      <c r="Q1217" s="25"/>
      <c r="S1217" s="27"/>
      <c r="T1217" s="27"/>
      <c r="X1217" s="51"/>
      <c r="Y1217" s="51"/>
      <c r="Z1217" s="52"/>
      <c r="AA1217" s="52"/>
      <c r="AB1217" s="48"/>
    </row>
    <row r="1218" spans="3:28" x14ac:dyDescent="0.3">
      <c r="C1218" s="11" t="s">
        <v>2064</v>
      </c>
      <c r="D1218" s="11" t="s">
        <v>2062</v>
      </c>
      <c r="J1218" s="29"/>
      <c r="K1218" s="25"/>
      <c r="O1218" s="25"/>
      <c r="Q1218" s="25"/>
      <c r="S1218" s="27"/>
      <c r="T1218" s="27"/>
      <c r="X1218" s="51"/>
      <c r="Y1218" s="51"/>
      <c r="Z1218" s="52"/>
      <c r="AA1218" s="52"/>
      <c r="AB1218" s="48"/>
    </row>
    <row r="1219" spans="3:28" x14ac:dyDescent="0.3">
      <c r="J1219" s="29"/>
      <c r="K1219" s="25"/>
      <c r="O1219" s="25"/>
      <c r="Q1219" s="25"/>
      <c r="S1219" s="27"/>
      <c r="T1219" s="27"/>
      <c r="X1219" s="51"/>
      <c r="Y1219" s="51"/>
      <c r="Z1219" s="52"/>
      <c r="AA1219" s="52"/>
      <c r="AB1219" s="48"/>
    </row>
    <row r="1220" spans="3:28" x14ac:dyDescent="0.3">
      <c r="J1220" s="29"/>
      <c r="K1220" s="25"/>
      <c r="O1220" s="25"/>
      <c r="Q1220" s="25"/>
      <c r="S1220" s="27"/>
      <c r="T1220" s="27"/>
      <c r="X1220" s="51"/>
      <c r="Y1220" s="51"/>
      <c r="Z1220" s="52"/>
      <c r="AA1220" s="52"/>
      <c r="AB1220" s="48"/>
    </row>
    <row r="1221" spans="3:28" x14ac:dyDescent="0.3">
      <c r="J1221" s="29"/>
      <c r="K1221" s="25"/>
      <c r="O1221" s="25"/>
      <c r="Q1221" s="25"/>
      <c r="S1221" s="27"/>
      <c r="T1221" s="27"/>
      <c r="X1221" s="51"/>
      <c r="Y1221" s="51"/>
      <c r="Z1221" s="52"/>
      <c r="AA1221" s="52"/>
      <c r="AB1221" s="48"/>
    </row>
    <row r="1222" spans="3:28" x14ac:dyDescent="0.3">
      <c r="J1222" s="29"/>
      <c r="K1222" s="25"/>
      <c r="O1222" s="25"/>
      <c r="Q1222" s="25"/>
      <c r="S1222" s="27"/>
      <c r="T1222" s="27"/>
      <c r="X1222" s="51"/>
      <c r="Y1222" s="51"/>
      <c r="Z1222" s="52"/>
      <c r="AA1222" s="52"/>
      <c r="AB1222" s="48"/>
    </row>
    <row r="1223" spans="3:28" x14ac:dyDescent="0.3">
      <c r="J1223" s="29"/>
      <c r="K1223" s="25"/>
      <c r="O1223" s="25"/>
      <c r="Q1223" s="25"/>
      <c r="S1223" s="27"/>
      <c r="T1223" s="27"/>
      <c r="X1223" s="51"/>
      <c r="Y1223" s="51"/>
      <c r="Z1223" s="52"/>
      <c r="AA1223" s="52"/>
      <c r="AB1223" s="48"/>
    </row>
    <row r="1224" spans="3:28" x14ac:dyDescent="0.3">
      <c r="J1224" s="29"/>
      <c r="K1224" s="25"/>
      <c r="O1224" s="25"/>
      <c r="Q1224" s="25"/>
      <c r="S1224" s="27"/>
      <c r="T1224" s="27"/>
      <c r="X1224" s="51"/>
      <c r="Y1224" s="51"/>
      <c r="Z1224" s="52"/>
      <c r="AA1224" s="52"/>
      <c r="AB1224" s="48"/>
    </row>
    <row r="1225" spans="3:28" x14ac:dyDescent="0.3">
      <c r="J1225" s="29"/>
      <c r="K1225" s="25"/>
      <c r="O1225" s="25"/>
      <c r="Q1225" s="25"/>
      <c r="S1225" s="27"/>
      <c r="T1225" s="27"/>
      <c r="X1225" s="51"/>
      <c r="Y1225" s="51"/>
      <c r="Z1225" s="52"/>
      <c r="AA1225" s="52"/>
      <c r="AB1225" s="48"/>
    </row>
    <row r="1226" spans="3:28" x14ac:dyDescent="0.3">
      <c r="J1226" s="29"/>
      <c r="K1226" s="25"/>
      <c r="O1226" s="25"/>
      <c r="Q1226" s="25"/>
      <c r="S1226" s="27"/>
      <c r="T1226" s="27"/>
      <c r="X1226" s="51"/>
      <c r="Y1226" s="51"/>
      <c r="Z1226" s="52"/>
      <c r="AA1226" s="52"/>
      <c r="AB1226" s="48"/>
    </row>
    <row r="1227" spans="3:28" x14ac:dyDescent="0.3">
      <c r="J1227" s="29"/>
      <c r="K1227" s="25"/>
      <c r="O1227" s="25"/>
      <c r="Q1227" s="25"/>
      <c r="S1227" s="27"/>
      <c r="T1227" s="27"/>
      <c r="X1227" s="51"/>
      <c r="Y1227" s="51"/>
      <c r="Z1227" s="52"/>
      <c r="AA1227" s="52"/>
      <c r="AB1227" s="48"/>
    </row>
    <row r="1228" spans="3:28" x14ac:dyDescent="0.3">
      <c r="J1228" s="29"/>
      <c r="K1228" s="25"/>
      <c r="O1228" s="25"/>
      <c r="Q1228" s="25"/>
      <c r="S1228" s="27"/>
      <c r="T1228" s="27"/>
      <c r="X1228" s="51"/>
      <c r="Y1228" s="51"/>
      <c r="Z1228" s="52"/>
      <c r="AA1228" s="52"/>
      <c r="AB1228" s="48"/>
    </row>
    <row r="1229" spans="3:28" x14ac:dyDescent="0.3">
      <c r="J1229" s="29"/>
      <c r="K1229" s="25"/>
      <c r="O1229" s="25"/>
      <c r="Q1229" s="25"/>
      <c r="S1229" s="27"/>
      <c r="T1229" s="27"/>
      <c r="X1229" s="51"/>
      <c r="Y1229" s="51"/>
      <c r="Z1229" s="52"/>
      <c r="AA1229" s="52"/>
      <c r="AB1229" s="48"/>
    </row>
    <row r="1230" spans="3:28" x14ac:dyDescent="0.3">
      <c r="J1230" s="29"/>
      <c r="K1230" s="25"/>
      <c r="O1230" s="25"/>
      <c r="Q1230" s="25"/>
      <c r="S1230" s="27"/>
      <c r="T1230" s="27"/>
      <c r="X1230" s="51"/>
      <c r="Y1230" s="51"/>
      <c r="Z1230" s="52"/>
      <c r="AA1230" s="52"/>
      <c r="AB1230" s="48"/>
    </row>
    <row r="1231" spans="3:28" x14ac:dyDescent="0.3">
      <c r="J1231" s="29"/>
      <c r="K1231" s="25"/>
      <c r="O1231" s="25"/>
      <c r="Q1231" s="25"/>
      <c r="S1231" s="27"/>
      <c r="T1231" s="27"/>
      <c r="X1231" s="51"/>
      <c r="Y1231" s="51"/>
      <c r="Z1231" s="52"/>
      <c r="AA1231" s="52"/>
      <c r="AB1231" s="48"/>
    </row>
    <row r="1232" spans="3:28" x14ac:dyDescent="0.3">
      <c r="J1232" s="29"/>
      <c r="K1232" s="25"/>
      <c r="O1232" s="25"/>
      <c r="Q1232" s="25"/>
      <c r="S1232" s="27"/>
      <c r="T1232" s="27"/>
      <c r="X1232" s="51"/>
      <c r="Y1232" s="51"/>
      <c r="Z1232" s="52"/>
      <c r="AA1232" s="52"/>
      <c r="AB1232" s="48"/>
    </row>
    <row r="1233" spans="10:28" x14ac:dyDescent="0.3">
      <c r="J1233" s="29"/>
      <c r="K1233" s="25"/>
      <c r="O1233" s="25"/>
      <c r="Q1233" s="25"/>
      <c r="S1233" s="27"/>
      <c r="T1233" s="27"/>
      <c r="X1233" s="51"/>
      <c r="Y1233" s="51"/>
      <c r="Z1233" s="52"/>
      <c r="AA1233" s="52"/>
      <c r="AB1233" s="48"/>
    </row>
    <row r="1234" spans="10:28" x14ac:dyDescent="0.3">
      <c r="J1234" s="29"/>
      <c r="K1234" s="25"/>
      <c r="O1234" s="25"/>
      <c r="Q1234" s="25"/>
      <c r="S1234" s="27"/>
      <c r="T1234" s="27"/>
      <c r="X1234" s="51"/>
      <c r="Y1234" s="51"/>
      <c r="Z1234" s="52"/>
      <c r="AA1234" s="52"/>
      <c r="AB1234" s="48"/>
    </row>
    <row r="1235" spans="10:28" x14ac:dyDescent="0.3">
      <c r="J1235" s="29"/>
      <c r="K1235" s="25"/>
      <c r="O1235" s="25"/>
      <c r="Q1235" s="25"/>
      <c r="S1235" s="27"/>
      <c r="T1235" s="27"/>
      <c r="X1235" s="51"/>
      <c r="Y1235" s="51"/>
      <c r="Z1235" s="52"/>
      <c r="AA1235" s="52"/>
      <c r="AB1235" s="48"/>
    </row>
    <row r="1236" spans="10:28" x14ac:dyDescent="0.3">
      <c r="J1236" s="29"/>
      <c r="K1236" s="25"/>
      <c r="O1236" s="25"/>
      <c r="Q1236" s="25"/>
      <c r="S1236" s="27"/>
      <c r="T1236" s="27"/>
      <c r="X1236" s="51"/>
      <c r="Y1236" s="51"/>
      <c r="Z1236" s="52"/>
      <c r="AA1236" s="52"/>
      <c r="AB1236" s="48"/>
    </row>
    <row r="1237" spans="10:28" x14ac:dyDescent="0.3">
      <c r="J1237" s="29"/>
      <c r="K1237" s="25"/>
      <c r="O1237" s="25"/>
      <c r="Q1237" s="25"/>
      <c r="S1237" s="27"/>
      <c r="T1237" s="27"/>
      <c r="X1237" s="51"/>
      <c r="Y1237" s="51"/>
      <c r="Z1237" s="52"/>
      <c r="AA1237" s="52"/>
      <c r="AB1237" s="48"/>
    </row>
    <row r="1238" spans="10:28" x14ac:dyDescent="0.3">
      <c r="J1238" s="29"/>
      <c r="K1238" s="25"/>
      <c r="O1238" s="25"/>
      <c r="Q1238" s="25"/>
      <c r="S1238" s="27"/>
      <c r="T1238" s="27"/>
      <c r="X1238" s="51"/>
      <c r="Y1238" s="51"/>
      <c r="Z1238" s="52"/>
      <c r="AA1238" s="52"/>
      <c r="AB1238" s="48"/>
    </row>
    <row r="1239" spans="10:28" x14ac:dyDescent="0.3">
      <c r="J1239" s="29"/>
      <c r="K1239" s="25"/>
      <c r="O1239" s="25"/>
      <c r="Q1239" s="25"/>
      <c r="S1239" s="27"/>
      <c r="T1239" s="27"/>
      <c r="X1239" s="51"/>
      <c r="Y1239" s="51"/>
      <c r="Z1239" s="52"/>
      <c r="AA1239" s="52"/>
      <c r="AB1239" s="48"/>
    </row>
    <row r="1240" spans="10:28" x14ac:dyDescent="0.3">
      <c r="J1240" s="29"/>
      <c r="K1240" s="25"/>
      <c r="O1240" s="25"/>
      <c r="Q1240" s="25"/>
      <c r="S1240" s="27"/>
      <c r="T1240" s="27"/>
      <c r="X1240" s="51"/>
      <c r="Y1240" s="51"/>
      <c r="Z1240" s="52"/>
      <c r="AA1240" s="52"/>
      <c r="AB1240" s="48"/>
    </row>
    <row r="1241" spans="10:28" x14ac:dyDescent="0.3">
      <c r="J1241" s="29"/>
      <c r="K1241" s="25"/>
      <c r="O1241" s="25"/>
      <c r="Q1241" s="25"/>
      <c r="S1241" s="27"/>
      <c r="T1241" s="27"/>
      <c r="X1241" s="51"/>
      <c r="Y1241" s="51"/>
      <c r="Z1241" s="52"/>
      <c r="AA1241" s="52"/>
      <c r="AB1241" s="48"/>
    </row>
    <row r="1242" spans="10:28" x14ac:dyDescent="0.3">
      <c r="J1242" s="29"/>
      <c r="K1242" s="25"/>
      <c r="O1242" s="25"/>
      <c r="Q1242" s="25"/>
      <c r="S1242" s="27"/>
      <c r="T1242" s="27"/>
      <c r="X1242" s="51"/>
      <c r="Y1242" s="51"/>
      <c r="Z1242" s="52"/>
      <c r="AA1242" s="52"/>
      <c r="AB1242" s="48"/>
    </row>
    <row r="1243" spans="10:28" x14ac:dyDescent="0.3">
      <c r="J1243" s="29"/>
      <c r="K1243" s="25"/>
      <c r="O1243" s="25"/>
      <c r="Q1243" s="25"/>
      <c r="S1243" s="27"/>
      <c r="T1243" s="27"/>
      <c r="X1243" s="51"/>
      <c r="Y1243" s="51"/>
      <c r="Z1243" s="52"/>
      <c r="AA1243" s="52"/>
      <c r="AB1243" s="48"/>
    </row>
    <row r="1244" spans="10:28" x14ac:dyDescent="0.3">
      <c r="J1244" s="29"/>
      <c r="K1244" s="25"/>
      <c r="O1244" s="25"/>
      <c r="Q1244" s="25"/>
      <c r="S1244" s="27"/>
      <c r="T1244" s="27"/>
      <c r="X1244" s="51"/>
      <c r="Y1244" s="51"/>
      <c r="Z1244" s="52"/>
      <c r="AA1244" s="52"/>
      <c r="AB1244" s="48"/>
    </row>
    <row r="1245" spans="10:28" x14ac:dyDescent="0.3">
      <c r="J1245" s="29"/>
      <c r="K1245" s="25"/>
      <c r="O1245" s="25"/>
      <c r="Q1245" s="25"/>
      <c r="S1245" s="27"/>
      <c r="T1245" s="27"/>
      <c r="X1245" s="51"/>
      <c r="Y1245" s="51"/>
      <c r="Z1245" s="52"/>
      <c r="AA1245" s="52"/>
      <c r="AB1245" s="48"/>
    </row>
    <row r="1246" spans="10:28" x14ac:dyDescent="0.3">
      <c r="J1246" s="29"/>
      <c r="K1246" s="25"/>
      <c r="O1246" s="25"/>
      <c r="Q1246" s="25"/>
      <c r="S1246" s="27"/>
      <c r="T1246" s="27"/>
      <c r="X1246" s="51"/>
      <c r="Y1246" s="51"/>
      <c r="Z1246" s="52"/>
      <c r="AA1246" s="52"/>
      <c r="AB1246" s="48"/>
    </row>
    <row r="1247" spans="10:28" x14ac:dyDescent="0.3">
      <c r="J1247" s="29"/>
      <c r="K1247" s="25"/>
      <c r="O1247" s="25"/>
      <c r="Q1247" s="25"/>
      <c r="S1247" s="27"/>
      <c r="T1247" s="27"/>
      <c r="X1247" s="51"/>
      <c r="Y1247" s="51"/>
      <c r="Z1247" s="52"/>
      <c r="AA1247" s="52"/>
      <c r="AB1247" s="48"/>
    </row>
    <row r="1248" spans="10:28" x14ac:dyDescent="0.3">
      <c r="J1248" s="29"/>
      <c r="K1248" s="25"/>
      <c r="O1248" s="25"/>
      <c r="Q1248" s="25"/>
      <c r="S1248" s="27"/>
      <c r="T1248" s="27"/>
      <c r="X1248" s="51"/>
      <c r="Y1248" s="51"/>
      <c r="Z1248" s="52"/>
      <c r="AA1248" s="52"/>
      <c r="AB1248" s="48"/>
    </row>
    <row r="1249" spans="10:28" x14ac:dyDescent="0.3">
      <c r="J1249" s="29"/>
      <c r="K1249" s="25"/>
      <c r="O1249" s="25"/>
      <c r="Q1249" s="25"/>
      <c r="S1249" s="27"/>
      <c r="T1249" s="27"/>
      <c r="X1249" s="51"/>
      <c r="Y1249" s="51"/>
      <c r="Z1249" s="52"/>
      <c r="AA1249" s="52"/>
      <c r="AB1249" s="48"/>
    </row>
    <row r="1250" spans="10:28" x14ac:dyDescent="0.3">
      <c r="J1250" s="29"/>
      <c r="K1250" s="25"/>
      <c r="O1250" s="25"/>
      <c r="Q1250" s="25"/>
      <c r="S1250" s="27"/>
      <c r="T1250" s="27"/>
      <c r="X1250" s="51"/>
      <c r="Y1250" s="51"/>
      <c r="Z1250" s="52"/>
      <c r="AA1250" s="52"/>
      <c r="AB1250" s="48"/>
    </row>
    <row r="1251" spans="10:28" x14ac:dyDescent="0.3">
      <c r="J1251" s="29"/>
      <c r="K1251" s="25"/>
      <c r="O1251" s="25"/>
      <c r="Q1251" s="25"/>
      <c r="S1251" s="27"/>
      <c r="T1251" s="27"/>
      <c r="X1251" s="51"/>
      <c r="Y1251" s="51"/>
      <c r="Z1251" s="52"/>
      <c r="AA1251" s="52"/>
      <c r="AB1251" s="48"/>
    </row>
    <row r="1252" spans="10:28" x14ac:dyDescent="0.3">
      <c r="J1252" s="29"/>
      <c r="K1252" s="25"/>
      <c r="O1252" s="25"/>
      <c r="Q1252" s="25"/>
      <c r="S1252" s="27"/>
      <c r="T1252" s="27"/>
      <c r="X1252" s="51"/>
      <c r="Y1252" s="51"/>
      <c r="Z1252" s="52"/>
      <c r="AA1252" s="52"/>
      <c r="AB1252" s="48"/>
    </row>
    <row r="1253" spans="10:28" x14ac:dyDescent="0.3">
      <c r="J1253" s="29"/>
      <c r="K1253" s="25"/>
      <c r="O1253" s="25"/>
      <c r="Q1253" s="25"/>
      <c r="S1253" s="27"/>
      <c r="T1253" s="27"/>
      <c r="X1253" s="51"/>
      <c r="Y1253" s="51"/>
      <c r="Z1253" s="52"/>
      <c r="AA1253" s="52"/>
      <c r="AB1253" s="48"/>
    </row>
    <row r="1254" spans="10:28" x14ac:dyDescent="0.3">
      <c r="J1254" s="29"/>
      <c r="K1254" s="25"/>
      <c r="O1254" s="25"/>
      <c r="Q1254" s="25"/>
      <c r="S1254" s="27"/>
      <c r="T1254" s="27"/>
      <c r="X1254" s="51"/>
      <c r="Y1254" s="51"/>
      <c r="Z1254" s="52"/>
      <c r="AA1254" s="52"/>
      <c r="AB1254" s="48"/>
    </row>
    <row r="1255" spans="10:28" x14ac:dyDescent="0.3">
      <c r="J1255" s="29"/>
      <c r="K1255" s="25"/>
      <c r="O1255" s="25"/>
      <c r="Q1255" s="25"/>
      <c r="S1255" s="27"/>
      <c r="T1255" s="27"/>
      <c r="X1255" s="51"/>
      <c r="Y1255" s="51"/>
      <c r="Z1255" s="52"/>
      <c r="AA1255" s="52"/>
      <c r="AB1255" s="48"/>
    </row>
    <row r="1256" spans="10:28" x14ac:dyDescent="0.3">
      <c r="J1256" s="29"/>
      <c r="K1256" s="25"/>
      <c r="O1256" s="25"/>
      <c r="Q1256" s="25"/>
      <c r="S1256" s="27"/>
      <c r="T1256" s="27"/>
      <c r="X1256" s="51"/>
      <c r="Y1256" s="51"/>
      <c r="Z1256" s="52"/>
      <c r="AA1256" s="52"/>
      <c r="AB1256" s="48"/>
    </row>
    <row r="1257" spans="10:28" x14ac:dyDescent="0.3">
      <c r="J1257" s="29"/>
      <c r="K1257" s="25"/>
      <c r="O1257" s="25"/>
      <c r="Q1257" s="25"/>
      <c r="S1257" s="27"/>
      <c r="T1257" s="27"/>
      <c r="X1257" s="51"/>
      <c r="Y1257" s="51"/>
      <c r="Z1257" s="52"/>
      <c r="AA1257" s="52"/>
      <c r="AB1257" s="48"/>
    </row>
    <row r="1258" spans="10:28" x14ac:dyDescent="0.3">
      <c r="J1258" s="29"/>
      <c r="K1258" s="25"/>
      <c r="O1258" s="25"/>
      <c r="Q1258" s="25"/>
      <c r="S1258" s="27"/>
      <c r="T1258" s="27"/>
      <c r="X1258" s="51"/>
      <c r="Y1258" s="51"/>
      <c r="Z1258" s="52"/>
      <c r="AA1258" s="52"/>
      <c r="AB1258" s="48"/>
    </row>
    <row r="1259" spans="10:28" x14ac:dyDescent="0.3">
      <c r="J1259" s="29"/>
      <c r="K1259" s="25"/>
      <c r="O1259" s="25"/>
      <c r="Q1259" s="25"/>
      <c r="S1259" s="27"/>
      <c r="T1259" s="27"/>
      <c r="X1259" s="51"/>
      <c r="Y1259" s="51"/>
      <c r="Z1259" s="52"/>
      <c r="AA1259" s="52"/>
      <c r="AB1259" s="48"/>
    </row>
    <row r="1260" spans="10:28" x14ac:dyDescent="0.3">
      <c r="J1260" s="29"/>
      <c r="K1260" s="25"/>
      <c r="O1260" s="25"/>
      <c r="Q1260" s="25"/>
      <c r="S1260" s="27"/>
      <c r="T1260" s="27"/>
      <c r="X1260" s="51"/>
      <c r="Y1260" s="51"/>
      <c r="Z1260" s="52"/>
      <c r="AA1260" s="52"/>
      <c r="AB1260" s="48"/>
    </row>
    <row r="1261" spans="10:28" x14ac:dyDescent="0.3">
      <c r="J1261" s="29"/>
      <c r="K1261" s="25"/>
      <c r="O1261" s="25"/>
      <c r="Q1261" s="25"/>
      <c r="S1261" s="27"/>
      <c r="T1261" s="27"/>
      <c r="X1261" s="51"/>
      <c r="Y1261" s="51"/>
      <c r="Z1261" s="52"/>
      <c r="AA1261" s="52"/>
      <c r="AB1261" s="48"/>
    </row>
    <row r="1262" spans="10:28" x14ac:dyDescent="0.3">
      <c r="J1262" s="29"/>
      <c r="K1262" s="25"/>
      <c r="O1262" s="25"/>
      <c r="Q1262" s="25"/>
      <c r="S1262" s="27"/>
      <c r="T1262" s="27"/>
      <c r="X1262" s="51"/>
      <c r="Y1262" s="51"/>
      <c r="Z1262" s="52"/>
      <c r="AA1262" s="52"/>
      <c r="AB1262" s="48"/>
    </row>
    <row r="1263" spans="10:28" x14ac:dyDescent="0.3">
      <c r="J1263" s="29"/>
      <c r="K1263" s="25"/>
      <c r="O1263" s="25"/>
      <c r="Q1263" s="25"/>
      <c r="S1263" s="27"/>
      <c r="T1263" s="27"/>
      <c r="X1263" s="51"/>
      <c r="Y1263" s="51"/>
      <c r="Z1263" s="52"/>
      <c r="AA1263" s="52"/>
      <c r="AB1263" s="48"/>
    </row>
    <row r="1264" spans="10:28" x14ac:dyDescent="0.3">
      <c r="J1264" s="29"/>
      <c r="K1264" s="25"/>
      <c r="O1264" s="25"/>
      <c r="Q1264" s="25"/>
      <c r="S1264" s="27"/>
      <c r="T1264" s="27"/>
      <c r="X1264" s="51"/>
      <c r="Y1264" s="51"/>
      <c r="Z1264" s="52"/>
      <c r="AA1264" s="52"/>
      <c r="AB1264" s="48"/>
    </row>
    <row r="1265" spans="10:28" x14ac:dyDescent="0.3">
      <c r="J1265" s="29"/>
      <c r="K1265" s="25"/>
      <c r="O1265" s="25"/>
      <c r="Q1265" s="25"/>
      <c r="S1265" s="27"/>
      <c r="T1265" s="27"/>
      <c r="X1265" s="51"/>
      <c r="Y1265" s="51"/>
      <c r="Z1265" s="52"/>
      <c r="AA1265" s="52"/>
      <c r="AB1265" s="48"/>
    </row>
    <row r="1266" spans="10:28" x14ac:dyDescent="0.3">
      <c r="J1266" s="29"/>
      <c r="K1266" s="25"/>
      <c r="O1266" s="25"/>
      <c r="Q1266" s="25"/>
      <c r="S1266" s="27"/>
      <c r="T1266" s="27"/>
      <c r="X1266" s="51"/>
      <c r="Y1266" s="51"/>
      <c r="Z1266" s="52"/>
      <c r="AA1266" s="52"/>
      <c r="AB1266" s="48"/>
    </row>
    <row r="1267" spans="10:28" x14ac:dyDescent="0.3">
      <c r="J1267" s="29"/>
      <c r="K1267" s="25"/>
      <c r="O1267" s="25"/>
      <c r="Q1267" s="25"/>
      <c r="S1267" s="27"/>
      <c r="T1267" s="27"/>
      <c r="X1267" s="51"/>
      <c r="Y1267" s="51"/>
      <c r="Z1267" s="52"/>
      <c r="AA1267" s="52"/>
      <c r="AB1267" s="48"/>
    </row>
    <row r="1268" spans="10:28" x14ac:dyDescent="0.3">
      <c r="J1268" s="29"/>
      <c r="K1268" s="25"/>
      <c r="O1268" s="25"/>
      <c r="Q1268" s="25"/>
      <c r="S1268" s="27"/>
      <c r="T1268" s="27"/>
      <c r="X1268" s="51"/>
      <c r="Y1268" s="51"/>
      <c r="Z1268" s="52"/>
      <c r="AA1268" s="52"/>
      <c r="AB1268" s="48"/>
    </row>
    <row r="1269" spans="10:28" x14ac:dyDescent="0.3">
      <c r="J1269" s="29"/>
      <c r="K1269" s="25"/>
      <c r="O1269" s="25"/>
      <c r="Q1269" s="25"/>
      <c r="S1269" s="27"/>
      <c r="T1269" s="27"/>
      <c r="X1269" s="51"/>
      <c r="Y1269" s="51"/>
      <c r="Z1269" s="52"/>
      <c r="AA1269" s="52"/>
      <c r="AB1269" s="48"/>
    </row>
    <row r="1270" spans="10:28" x14ac:dyDescent="0.3">
      <c r="J1270" s="29"/>
      <c r="K1270" s="25"/>
      <c r="O1270" s="25"/>
      <c r="Q1270" s="25"/>
      <c r="S1270" s="27"/>
      <c r="T1270" s="27"/>
      <c r="X1270" s="51"/>
      <c r="Y1270" s="51"/>
      <c r="Z1270" s="52"/>
      <c r="AA1270" s="52"/>
      <c r="AB1270" s="48"/>
    </row>
    <row r="1271" spans="10:28" x14ac:dyDescent="0.3">
      <c r="J1271" s="29"/>
      <c r="K1271" s="25"/>
      <c r="O1271" s="25"/>
      <c r="Q1271" s="25"/>
      <c r="S1271" s="27"/>
      <c r="T1271" s="27"/>
      <c r="X1271" s="51"/>
      <c r="Y1271" s="51"/>
      <c r="Z1271" s="52"/>
      <c r="AA1271" s="52"/>
      <c r="AB1271" s="48"/>
    </row>
    <row r="1272" spans="10:28" x14ac:dyDescent="0.3">
      <c r="J1272" s="29"/>
      <c r="K1272" s="25"/>
      <c r="O1272" s="25"/>
      <c r="Q1272" s="25"/>
      <c r="S1272" s="27"/>
      <c r="T1272" s="27"/>
      <c r="X1272" s="51"/>
      <c r="Y1272" s="51"/>
      <c r="Z1272" s="52"/>
      <c r="AA1272" s="52"/>
      <c r="AB1272" s="48"/>
    </row>
    <row r="1273" spans="10:28" x14ac:dyDescent="0.3">
      <c r="J1273" s="29"/>
      <c r="K1273" s="25"/>
      <c r="O1273" s="25"/>
      <c r="Q1273" s="25"/>
      <c r="S1273" s="27"/>
      <c r="T1273" s="27"/>
      <c r="X1273" s="51"/>
      <c r="Y1273" s="51"/>
      <c r="Z1273" s="52"/>
      <c r="AA1273" s="52"/>
      <c r="AB1273" s="48"/>
    </row>
    <row r="1274" spans="10:28" x14ac:dyDescent="0.3">
      <c r="J1274" s="29"/>
      <c r="K1274" s="25"/>
      <c r="O1274" s="25"/>
      <c r="Q1274" s="25"/>
      <c r="S1274" s="27"/>
      <c r="T1274" s="27"/>
      <c r="X1274" s="51"/>
      <c r="Y1274" s="51"/>
      <c r="Z1274" s="52"/>
      <c r="AA1274" s="52"/>
      <c r="AB1274" s="48"/>
    </row>
    <row r="1275" spans="10:28" x14ac:dyDescent="0.3">
      <c r="J1275" s="29"/>
      <c r="K1275" s="25"/>
      <c r="O1275" s="25"/>
      <c r="Q1275" s="25"/>
      <c r="S1275" s="27"/>
      <c r="T1275" s="27"/>
      <c r="X1275" s="51"/>
      <c r="Y1275" s="51"/>
      <c r="Z1275" s="52"/>
      <c r="AA1275" s="52"/>
      <c r="AB1275" s="48"/>
    </row>
    <row r="1276" spans="10:28" x14ac:dyDescent="0.3">
      <c r="J1276" s="29"/>
      <c r="K1276" s="25"/>
      <c r="O1276" s="25"/>
      <c r="Q1276" s="25"/>
      <c r="S1276" s="27"/>
      <c r="T1276" s="27"/>
      <c r="X1276" s="51"/>
      <c r="Y1276" s="51"/>
      <c r="Z1276" s="52"/>
      <c r="AA1276" s="52"/>
      <c r="AB1276" s="48"/>
    </row>
    <row r="1277" spans="10:28" x14ac:dyDescent="0.3">
      <c r="J1277" s="29"/>
      <c r="K1277" s="25"/>
      <c r="O1277" s="25"/>
      <c r="Q1277" s="25"/>
      <c r="S1277" s="27"/>
      <c r="T1277" s="27"/>
      <c r="X1277" s="51"/>
      <c r="Y1277" s="51"/>
      <c r="Z1277" s="52"/>
      <c r="AA1277" s="52"/>
      <c r="AB1277" s="48"/>
    </row>
    <row r="1278" spans="10:28" x14ac:dyDescent="0.3">
      <c r="J1278" s="29"/>
      <c r="K1278" s="25"/>
      <c r="O1278" s="25"/>
      <c r="Q1278" s="25"/>
      <c r="S1278" s="27"/>
      <c r="T1278" s="27"/>
      <c r="X1278" s="51"/>
      <c r="Y1278" s="51"/>
      <c r="Z1278" s="52"/>
      <c r="AA1278" s="52"/>
      <c r="AB1278" s="48"/>
    </row>
    <row r="1279" spans="10:28" x14ac:dyDescent="0.3">
      <c r="J1279" s="29"/>
      <c r="K1279" s="25"/>
      <c r="O1279" s="25"/>
      <c r="Q1279" s="25"/>
      <c r="S1279" s="27"/>
      <c r="T1279" s="27"/>
      <c r="X1279" s="51"/>
      <c r="Y1279" s="51"/>
      <c r="Z1279" s="52"/>
      <c r="AA1279" s="52"/>
      <c r="AB1279" s="48"/>
    </row>
    <row r="1280" spans="10:28" x14ac:dyDescent="0.3">
      <c r="J1280" s="29"/>
      <c r="K1280" s="25"/>
      <c r="O1280" s="25"/>
      <c r="Q1280" s="25"/>
      <c r="S1280" s="27"/>
      <c r="T1280" s="27"/>
      <c r="X1280" s="51"/>
      <c r="Y1280" s="51"/>
      <c r="Z1280" s="52"/>
      <c r="AA1280" s="52"/>
      <c r="AB1280" s="48"/>
    </row>
    <row r="1281" spans="10:28" x14ac:dyDescent="0.3">
      <c r="J1281" s="29"/>
      <c r="K1281" s="25"/>
      <c r="O1281" s="25"/>
      <c r="Q1281" s="25"/>
      <c r="S1281" s="27"/>
      <c r="T1281" s="27"/>
      <c r="X1281" s="51"/>
      <c r="Y1281" s="51"/>
      <c r="Z1281" s="52"/>
      <c r="AA1281" s="52"/>
      <c r="AB1281" s="48"/>
    </row>
    <row r="1282" spans="10:28" x14ac:dyDescent="0.3">
      <c r="J1282" s="29"/>
      <c r="K1282" s="25"/>
      <c r="O1282" s="25"/>
      <c r="Q1282" s="25"/>
      <c r="S1282" s="27"/>
      <c r="T1282" s="27"/>
      <c r="X1282" s="51"/>
      <c r="Y1282" s="51"/>
      <c r="Z1282" s="52"/>
      <c r="AA1282" s="52"/>
      <c r="AB1282" s="48"/>
    </row>
    <row r="1283" spans="10:28" x14ac:dyDescent="0.3">
      <c r="J1283" s="29"/>
      <c r="K1283" s="25"/>
      <c r="O1283" s="25"/>
      <c r="Q1283" s="25"/>
      <c r="S1283" s="27"/>
      <c r="T1283" s="27"/>
      <c r="X1283" s="51"/>
      <c r="Y1283" s="51"/>
      <c r="Z1283" s="52"/>
      <c r="AA1283" s="52"/>
      <c r="AB1283" s="48"/>
    </row>
    <row r="1284" spans="10:28" x14ac:dyDescent="0.3">
      <c r="J1284" s="29"/>
      <c r="K1284" s="25"/>
      <c r="O1284" s="25"/>
      <c r="Q1284" s="25"/>
      <c r="S1284" s="27"/>
      <c r="T1284" s="27"/>
      <c r="X1284" s="51"/>
      <c r="Y1284" s="51"/>
      <c r="Z1284" s="52"/>
      <c r="AA1284" s="52"/>
      <c r="AB1284" s="48"/>
    </row>
    <row r="1285" spans="10:28" x14ac:dyDescent="0.3">
      <c r="J1285" s="29"/>
      <c r="K1285" s="25"/>
      <c r="O1285" s="25"/>
      <c r="Q1285" s="25"/>
      <c r="S1285" s="27"/>
      <c r="T1285" s="27"/>
      <c r="X1285" s="51"/>
      <c r="Y1285" s="51"/>
      <c r="Z1285" s="52"/>
      <c r="AA1285" s="52"/>
      <c r="AB1285" s="48"/>
    </row>
    <row r="1286" spans="10:28" x14ac:dyDescent="0.3">
      <c r="J1286" s="29"/>
      <c r="K1286" s="25"/>
      <c r="O1286" s="25"/>
      <c r="Q1286" s="25"/>
      <c r="S1286" s="27"/>
      <c r="T1286" s="27"/>
      <c r="X1286" s="51"/>
      <c r="Y1286" s="51"/>
      <c r="Z1286" s="52"/>
      <c r="AA1286" s="52"/>
      <c r="AB1286" s="48"/>
    </row>
    <row r="1287" spans="10:28" x14ac:dyDescent="0.3">
      <c r="J1287" s="29"/>
      <c r="K1287" s="25"/>
      <c r="O1287" s="25"/>
      <c r="Q1287" s="25"/>
      <c r="S1287" s="27"/>
      <c r="T1287" s="27"/>
      <c r="X1287" s="51"/>
      <c r="Y1287" s="51"/>
      <c r="Z1287" s="52"/>
      <c r="AA1287" s="52"/>
      <c r="AB1287" s="48"/>
    </row>
    <row r="1288" spans="10:28" x14ac:dyDescent="0.3">
      <c r="J1288" s="29"/>
      <c r="K1288" s="25"/>
      <c r="O1288" s="25"/>
      <c r="Q1288" s="25"/>
      <c r="S1288" s="27"/>
      <c r="T1288" s="27"/>
      <c r="X1288" s="51"/>
      <c r="Y1288" s="51"/>
      <c r="Z1288" s="52"/>
      <c r="AA1288" s="52"/>
      <c r="AB1288" s="48"/>
    </row>
    <row r="1289" spans="10:28" x14ac:dyDescent="0.3">
      <c r="J1289" s="29"/>
      <c r="K1289" s="25"/>
      <c r="O1289" s="25"/>
      <c r="Q1289" s="25"/>
      <c r="S1289" s="27"/>
      <c r="T1289" s="27"/>
      <c r="X1289" s="51"/>
      <c r="Y1289" s="51"/>
      <c r="Z1289" s="52"/>
      <c r="AA1289" s="52"/>
      <c r="AB1289" s="48"/>
    </row>
    <row r="1290" spans="10:28" x14ac:dyDescent="0.3">
      <c r="J1290" s="29"/>
      <c r="K1290" s="25"/>
      <c r="O1290" s="25"/>
      <c r="Q1290" s="25"/>
      <c r="S1290" s="27"/>
      <c r="T1290" s="27"/>
      <c r="X1290" s="51"/>
      <c r="Y1290" s="51"/>
      <c r="Z1290" s="52"/>
      <c r="AA1290" s="52"/>
      <c r="AB1290" s="48"/>
    </row>
    <row r="1291" spans="10:28" x14ac:dyDescent="0.3">
      <c r="J1291" s="29"/>
      <c r="K1291" s="25"/>
      <c r="O1291" s="25"/>
      <c r="Q1291" s="25"/>
      <c r="S1291" s="27"/>
      <c r="T1291" s="27"/>
      <c r="X1291" s="51"/>
      <c r="Y1291" s="51"/>
      <c r="Z1291" s="52"/>
      <c r="AA1291" s="52"/>
      <c r="AB1291" s="48"/>
    </row>
    <row r="1292" spans="10:28" x14ac:dyDescent="0.3">
      <c r="J1292" s="29"/>
      <c r="K1292" s="25"/>
      <c r="O1292" s="25"/>
      <c r="Q1292" s="25"/>
      <c r="S1292" s="27"/>
      <c r="T1292" s="27"/>
      <c r="X1292" s="51"/>
      <c r="Y1292" s="51"/>
      <c r="Z1292" s="52"/>
      <c r="AA1292" s="52"/>
      <c r="AB1292" s="48"/>
    </row>
    <row r="1293" spans="10:28" x14ac:dyDescent="0.3">
      <c r="J1293" s="29"/>
      <c r="K1293" s="25"/>
      <c r="O1293" s="25"/>
      <c r="Q1293" s="25"/>
      <c r="S1293" s="27"/>
      <c r="T1293" s="27"/>
      <c r="X1293" s="51"/>
      <c r="Y1293" s="51"/>
      <c r="Z1293" s="52"/>
      <c r="AA1293" s="52"/>
      <c r="AB1293" s="48"/>
    </row>
    <row r="1294" spans="10:28" x14ac:dyDescent="0.3">
      <c r="J1294" s="29"/>
      <c r="K1294" s="25"/>
      <c r="O1294" s="25"/>
      <c r="Q1294" s="25"/>
      <c r="S1294" s="27"/>
      <c r="T1294" s="27"/>
      <c r="X1294" s="51"/>
      <c r="Y1294" s="51"/>
      <c r="Z1294" s="52"/>
      <c r="AA1294" s="52"/>
      <c r="AB1294" s="48"/>
    </row>
    <row r="1295" spans="10:28" x14ac:dyDescent="0.3">
      <c r="J1295" s="29"/>
      <c r="K1295" s="25"/>
      <c r="O1295" s="25"/>
      <c r="Q1295" s="25"/>
      <c r="S1295" s="27"/>
      <c r="T1295" s="27"/>
      <c r="X1295" s="51"/>
      <c r="Y1295" s="51"/>
      <c r="Z1295" s="52"/>
      <c r="AA1295" s="52"/>
      <c r="AB1295" s="48"/>
    </row>
    <row r="1296" spans="10:28" x14ac:dyDescent="0.3">
      <c r="J1296" s="29"/>
      <c r="K1296" s="25"/>
      <c r="O1296" s="25"/>
      <c r="Q1296" s="25"/>
      <c r="S1296" s="27"/>
      <c r="T1296" s="27"/>
      <c r="X1296" s="51"/>
      <c r="Y1296" s="51"/>
      <c r="Z1296" s="52"/>
      <c r="AA1296" s="52"/>
      <c r="AB1296" s="48"/>
    </row>
    <row r="1297" spans="10:28" x14ac:dyDescent="0.3">
      <c r="J1297" s="29"/>
      <c r="K1297" s="25"/>
      <c r="O1297" s="25"/>
      <c r="Q1297" s="25"/>
      <c r="S1297" s="27"/>
      <c r="T1297" s="27"/>
      <c r="X1297" s="51"/>
      <c r="Y1297" s="51"/>
      <c r="Z1297" s="52"/>
      <c r="AA1297" s="52"/>
      <c r="AB1297" s="48"/>
    </row>
    <row r="1298" spans="10:28" x14ac:dyDescent="0.3">
      <c r="J1298" s="29"/>
      <c r="K1298" s="25"/>
      <c r="O1298" s="25"/>
      <c r="Q1298" s="25"/>
      <c r="S1298" s="27"/>
      <c r="T1298" s="27"/>
      <c r="X1298" s="51"/>
      <c r="Y1298" s="51"/>
      <c r="Z1298" s="52"/>
      <c r="AA1298" s="52"/>
      <c r="AB1298" s="48"/>
    </row>
    <row r="1299" spans="10:28" x14ac:dyDescent="0.3">
      <c r="J1299" s="29"/>
      <c r="K1299" s="25"/>
      <c r="O1299" s="25"/>
      <c r="Q1299" s="25"/>
      <c r="S1299" s="27"/>
      <c r="T1299" s="27"/>
      <c r="X1299" s="51"/>
      <c r="Y1299" s="51"/>
      <c r="Z1299" s="52"/>
      <c r="AA1299" s="52"/>
      <c r="AB1299" s="48"/>
    </row>
    <row r="1300" spans="10:28" x14ac:dyDescent="0.3">
      <c r="J1300" s="29"/>
      <c r="K1300" s="25"/>
      <c r="O1300" s="25"/>
      <c r="Q1300" s="25"/>
      <c r="S1300" s="27"/>
      <c r="T1300" s="27"/>
      <c r="X1300" s="51"/>
      <c r="Y1300" s="51"/>
      <c r="Z1300" s="52"/>
      <c r="AA1300" s="52"/>
      <c r="AB1300" s="48"/>
    </row>
    <row r="1301" spans="10:28" x14ac:dyDescent="0.3">
      <c r="J1301" s="29"/>
      <c r="K1301" s="25"/>
      <c r="O1301" s="25"/>
      <c r="Q1301" s="25"/>
      <c r="S1301" s="27"/>
      <c r="T1301" s="27"/>
      <c r="X1301" s="51"/>
      <c r="Y1301" s="51"/>
      <c r="Z1301" s="52"/>
      <c r="AA1301" s="52"/>
      <c r="AB1301" s="48"/>
    </row>
    <row r="1302" spans="10:28" x14ac:dyDescent="0.3">
      <c r="J1302" s="29"/>
      <c r="K1302" s="25"/>
      <c r="O1302" s="25"/>
      <c r="Q1302" s="25"/>
      <c r="S1302" s="27"/>
      <c r="T1302" s="27"/>
      <c r="X1302" s="51"/>
      <c r="Y1302" s="51"/>
      <c r="Z1302" s="52"/>
      <c r="AA1302" s="52"/>
      <c r="AB1302" s="48"/>
    </row>
    <row r="1303" spans="10:28" x14ac:dyDescent="0.3">
      <c r="J1303" s="29"/>
      <c r="K1303" s="25"/>
      <c r="O1303" s="25"/>
      <c r="Q1303" s="25"/>
      <c r="S1303" s="27"/>
      <c r="T1303" s="27"/>
      <c r="X1303" s="51"/>
      <c r="Y1303" s="51"/>
      <c r="Z1303" s="52"/>
      <c r="AA1303" s="52"/>
      <c r="AB1303" s="48"/>
    </row>
    <row r="1304" spans="10:28" x14ac:dyDescent="0.3">
      <c r="J1304" s="29"/>
      <c r="K1304" s="25"/>
      <c r="O1304" s="25"/>
      <c r="Q1304" s="25"/>
      <c r="S1304" s="27"/>
      <c r="T1304" s="27"/>
      <c r="X1304" s="51"/>
      <c r="Y1304" s="51"/>
      <c r="Z1304" s="52"/>
      <c r="AA1304" s="52"/>
      <c r="AB1304" s="48"/>
    </row>
    <row r="1305" spans="10:28" x14ac:dyDescent="0.3">
      <c r="J1305" s="29"/>
      <c r="K1305" s="25"/>
      <c r="O1305" s="25"/>
      <c r="Q1305" s="25"/>
      <c r="S1305" s="27"/>
      <c r="T1305" s="27"/>
      <c r="X1305" s="51"/>
      <c r="Y1305" s="51"/>
      <c r="Z1305" s="52"/>
      <c r="AA1305" s="52"/>
      <c r="AB1305" s="48"/>
    </row>
    <row r="1306" spans="10:28" x14ac:dyDescent="0.3">
      <c r="J1306" s="29"/>
      <c r="K1306" s="25"/>
      <c r="O1306" s="25"/>
      <c r="Q1306" s="25"/>
      <c r="S1306" s="27"/>
      <c r="T1306" s="27"/>
      <c r="X1306" s="51"/>
      <c r="Y1306" s="51"/>
      <c r="Z1306" s="52"/>
      <c r="AA1306" s="52"/>
      <c r="AB1306" s="48"/>
    </row>
    <row r="1307" spans="10:28" x14ac:dyDescent="0.3">
      <c r="J1307" s="29"/>
      <c r="K1307" s="25"/>
      <c r="O1307" s="25"/>
      <c r="Q1307" s="25"/>
      <c r="S1307" s="27"/>
      <c r="T1307" s="27"/>
      <c r="X1307" s="51"/>
      <c r="Y1307" s="51"/>
      <c r="Z1307" s="52"/>
      <c r="AA1307" s="52"/>
      <c r="AB1307" s="48"/>
    </row>
    <row r="1308" spans="10:28" x14ac:dyDescent="0.3">
      <c r="J1308" s="29"/>
      <c r="K1308" s="25"/>
      <c r="O1308" s="25"/>
      <c r="Q1308" s="25"/>
      <c r="S1308" s="27"/>
      <c r="T1308" s="27"/>
      <c r="X1308" s="51"/>
      <c r="Y1308" s="51"/>
      <c r="Z1308" s="52"/>
      <c r="AA1308" s="52"/>
      <c r="AB1308" s="48"/>
    </row>
    <row r="1309" spans="10:28" x14ac:dyDescent="0.3">
      <c r="J1309" s="29"/>
      <c r="K1309" s="25"/>
      <c r="O1309" s="25"/>
      <c r="Q1309" s="25"/>
      <c r="S1309" s="27"/>
      <c r="T1309" s="27"/>
      <c r="X1309" s="51"/>
      <c r="Y1309" s="51"/>
      <c r="Z1309" s="52"/>
      <c r="AA1309" s="52"/>
      <c r="AB1309" s="48"/>
    </row>
    <row r="1310" spans="10:28" x14ac:dyDescent="0.3">
      <c r="J1310" s="29"/>
      <c r="K1310" s="25"/>
      <c r="O1310" s="25"/>
      <c r="Q1310" s="25"/>
      <c r="S1310" s="27"/>
      <c r="T1310" s="27"/>
      <c r="X1310" s="51"/>
      <c r="Y1310" s="51"/>
      <c r="Z1310" s="52"/>
      <c r="AA1310" s="52"/>
      <c r="AB1310" s="48"/>
    </row>
    <row r="1311" spans="10:28" x14ac:dyDescent="0.3">
      <c r="J1311" s="29"/>
      <c r="K1311" s="25"/>
      <c r="O1311" s="25"/>
      <c r="Q1311" s="25"/>
      <c r="S1311" s="27"/>
      <c r="T1311" s="27"/>
      <c r="X1311" s="51"/>
      <c r="Y1311" s="51"/>
      <c r="Z1311" s="52"/>
      <c r="AA1311" s="52"/>
      <c r="AB1311" s="48"/>
    </row>
    <row r="1312" spans="10:28" x14ac:dyDescent="0.3">
      <c r="J1312" s="29"/>
      <c r="K1312" s="25"/>
      <c r="O1312" s="25"/>
      <c r="Q1312" s="25"/>
      <c r="S1312" s="27"/>
      <c r="T1312" s="27"/>
      <c r="X1312" s="51"/>
      <c r="Y1312" s="51"/>
      <c r="Z1312" s="52"/>
      <c r="AA1312" s="52"/>
      <c r="AB1312" s="48"/>
    </row>
    <row r="1313" spans="10:28" x14ac:dyDescent="0.3">
      <c r="J1313" s="29"/>
      <c r="K1313" s="25"/>
      <c r="O1313" s="25"/>
      <c r="Q1313" s="25"/>
      <c r="S1313" s="27"/>
      <c r="T1313" s="27"/>
      <c r="X1313" s="51"/>
      <c r="Y1313" s="51"/>
      <c r="Z1313" s="52"/>
      <c r="AA1313" s="52"/>
      <c r="AB1313" s="48"/>
    </row>
    <row r="1314" spans="10:28" x14ac:dyDescent="0.3">
      <c r="J1314" s="29"/>
      <c r="K1314" s="25"/>
      <c r="O1314" s="25"/>
      <c r="Q1314" s="25"/>
      <c r="S1314" s="27"/>
      <c r="T1314" s="27"/>
      <c r="X1314" s="51"/>
      <c r="Y1314" s="51"/>
      <c r="Z1314" s="52"/>
      <c r="AA1314" s="52"/>
      <c r="AB1314" s="48"/>
    </row>
    <row r="1315" spans="10:28" x14ac:dyDescent="0.3">
      <c r="J1315" s="29"/>
      <c r="K1315" s="25"/>
      <c r="O1315" s="25"/>
      <c r="Q1315" s="25"/>
      <c r="S1315" s="27"/>
      <c r="T1315" s="27"/>
      <c r="X1315" s="51"/>
      <c r="Y1315" s="51"/>
      <c r="Z1315" s="52"/>
      <c r="AA1315" s="52"/>
      <c r="AB1315" s="48"/>
    </row>
    <row r="1316" spans="10:28" x14ac:dyDescent="0.3">
      <c r="J1316" s="29"/>
      <c r="K1316" s="25"/>
      <c r="O1316" s="25"/>
      <c r="Q1316" s="25"/>
      <c r="S1316" s="27"/>
      <c r="T1316" s="27"/>
      <c r="X1316" s="51"/>
      <c r="Y1316" s="51"/>
      <c r="Z1316" s="52"/>
      <c r="AA1316" s="52"/>
      <c r="AB1316" s="48"/>
    </row>
    <row r="1317" spans="10:28" x14ac:dyDescent="0.3">
      <c r="J1317" s="29"/>
      <c r="K1317" s="25"/>
      <c r="O1317" s="25"/>
      <c r="Q1317" s="25"/>
      <c r="S1317" s="27"/>
      <c r="T1317" s="27"/>
      <c r="X1317" s="51"/>
      <c r="Y1317" s="51"/>
      <c r="Z1317" s="52"/>
      <c r="AA1317" s="52"/>
      <c r="AB1317" s="48"/>
    </row>
    <row r="1318" spans="10:28" x14ac:dyDescent="0.3">
      <c r="J1318" s="29"/>
      <c r="K1318" s="25"/>
      <c r="O1318" s="25"/>
      <c r="Q1318" s="25"/>
      <c r="S1318" s="27"/>
      <c r="T1318" s="27"/>
      <c r="X1318" s="51"/>
      <c r="Y1318" s="51"/>
      <c r="Z1318" s="52"/>
      <c r="AA1318" s="52"/>
      <c r="AB1318" s="48"/>
    </row>
    <row r="1319" spans="10:28" x14ac:dyDescent="0.3">
      <c r="J1319" s="29"/>
      <c r="K1319" s="25"/>
      <c r="O1319" s="25"/>
      <c r="Q1319" s="25"/>
      <c r="S1319" s="27"/>
      <c r="T1319" s="27"/>
      <c r="X1319" s="51"/>
      <c r="Y1319" s="51"/>
      <c r="Z1319" s="52"/>
      <c r="AA1319" s="52"/>
      <c r="AB1319" s="48"/>
    </row>
    <row r="1320" spans="10:28" x14ac:dyDescent="0.3">
      <c r="J1320" s="29"/>
      <c r="K1320" s="25"/>
      <c r="O1320" s="25"/>
      <c r="Q1320" s="25"/>
      <c r="S1320" s="27"/>
      <c r="T1320" s="27"/>
      <c r="X1320" s="51"/>
      <c r="Y1320" s="51"/>
      <c r="Z1320" s="52"/>
      <c r="AA1320" s="52"/>
      <c r="AB1320" s="48"/>
    </row>
    <row r="1321" spans="10:28" x14ac:dyDescent="0.3">
      <c r="J1321" s="29"/>
      <c r="K1321" s="25"/>
      <c r="O1321" s="25"/>
      <c r="Q1321" s="25"/>
      <c r="S1321" s="27"/>
      <c r="T1321" s="27"/>
      <c r="X1321" s="51"/>
      <c r="Y1321" s="51"/>
      <c r="Z1321" s="52"/>
      <c r="AA1321" s="52"/>
      <c r="AB1321" s="48"/>
    </row>
    <row r="1322" spans="10:28" x14ac:dyDescent="0.3">
      <c r="J1322" s="29"/>
      <c r="K1322" s="25"/>
      <c r="O1322" s="25"/>
      <c r="Q1322" s="25"/>
      <c r="S1322" s="27"/>
      <c r="T1322" s="27"/>
      <c r="X1322" s="51"/>
      <c r="Y1322" s="51"/>
      <c r="Z1322" s="52"/>
      <c r="AA1322" s="52"/>
      <c r="AB1322" s="48"/>
    </row>
    <row r="1323" spans="10:28" x14ac:dyDescent="0.3">
      <c r="J1323" s="29"/>
      <c r="K1323" s="25"/>
      <c r="O1323" s="25"/>
      <c r="Q1323" s="25"/>
      <c r="S1323" s="27"/>
      <c r="T1323" s="27"/>
      <c r="X1323" s="51"/>
      <c r="Y1323" s="51"/>
      <c r="Z1323" s="52"/>
      <c r="AA1323" s="52"/>
      <c r="AB1323" s="48"/>
    </row>
    <row r="1324" spans="10:28" x14ac:dyDescent="0.3">
      <c r="J1324" s="29"/>
      <c r="K1324" s="25"/>
      <c r="O1324" s="25"/>
      <c r="Q1324" s="25"/>
      <c r="S1324" s="27"/>
      <c r="T1324" s="27"/>
      <c r="X1324" s="51"/>
      <c r="Y1324" s="51"/>
      <c r="Z1324" s="52"/>
      <c r="AA1324" s="52"/>
      <c r="AB1324" s="48"/>
    </row>
    <row r="1325" spans="10:28" x14ac:dyDescent="0.3">
      <c r="J1325" s="29"/>
      <c r="K1325" s="25"/>
      <c r="O1325" s="25"/>
      <c r="Q1325" s="25"/>
      <c r="S1325" s="27"/>
      <c r="T1325" s="27"/>
      <c r="X1325" s="51"/>
      <c r="Y1325" s="51"/>
      <c r="Z1325" s="52"/>
      <c r="AA1325" s="52"/>
      <c r="AB1325" s="48"/>
    </row>
    <row r="1326" spans="10:28" x14ac:dyDescent="0.3">
      <c r="J1326" s="29"/>
      <c r="K1326" s="25"/>
      <c r="O1326" s="25"/>
      <c r="Q1326" s="25"/>
      <c r="S1326" s="27"/>
      <c r="T1326" s="27"/>
      <c r="X1326" s="51"/>
      <c r="Y1326" s="51"/>
      <c r="Z1326" s="52"/>
      <c r="AA1326" s="52"/>
      <c r="AB1326" s="48"/>
    </row>
    <row r="1327" spans="10:28" x14ac:dyDescent="0.3">
      <c r="J1327" s="29"/>
      <c r="K1327" s="25"/>
      <c r="O1327" s="25"/>
      <c r="Q1327" s="25"/>
      <c r="S1327" s="27"/>
      <c r="T1327" s="27"/>
      <c r="X1327" s="51"/>
      <c r="Y1327" s="51"/>
      <c r="Z1327" s="52"/>
      <c r="AA1327" s="52"/>
      <c r="AB1327" s="48"/>
    </row>
    <row r="1328" spans="10:28" x14ac:dyDescent="0.3">
      <c r="J1328" s="29"/>
      <c r="K1328" s="25"/>
      <c r="O1328" s="25"/>
      <c r="Q1328" s="25"/>
      <c r="S1328" s="27"/>
      <c r="T1328" s="27"/>
      <c r="X1328" s="51"/>
      <c r="Y1328" s="51"/>
      <c r="Z1328" s="52"/>
      <c r="AA1328" s="52"/>
      <c r="AB1328" s="48"/>
    </row>
    <row r="1329" spans="10:28" x14ac:dyDescent="0.3">
      <c r="J1329" s="29"/>
      <c r="K1329" s="25"/>
      <c r="O1329" s="25"/>
      <c r="Q1329" s="25"/>
      <c r="S1329" s="27"/>
      <c r="T1329" s="27"/>
      <c r="X1329" s="51"/>
      <c r="Y1329" s="51"/>
      <c r="Z1329" s="52"/>
      <c r="AA1329" s="52"/>
      <c r="AB1329" s="48"/>
    </row>
    <row r="1330" spans="10:28" x14ac:dyDescent="0.3">
      <c r="J1330" s="29"/>
      <c r="K1330" s="25"/>
      <c r="O1330" s="25"/>
      <c r="Q1330" s="25"/>
      <c r="S1330" s="27"/>
      <c r="T1330" s="27"/>
      <c r="X1330" s="51"/>
      <c r="Y1330" s="51"/>
      <c r="Z1330" s="52"/>
      <c r="AA1330" s="52"/>
      <c r="AB1330" s="48"/>
    </row>
    <row r="1331" spans="10:28" x14ac:dyDescent="0.3">
      <c r="J1331" s="29"/>
      <c r="K1331" s="25"/>
      <c r="O1331" s="25"/>
      <c r="Q1331" s="25"/>
      <c r="S1331" s="27"/>
      <c r="T1331" s="27"/>
      <c r="X1331" s="51"/>
      <c r="Y1331" s="51"/>
      <c r="Z1331" s="52"/>
      <c r="AA1331" s="52"/>
      <c r="AB1331" s="48"/>
    </row>
    <row r="1332" spans="10:28" x14ac:dyDescent="0.3">
      <c r="J1332" s="29"/>
      <c r="K1332" s="25"/>
      <c r="O1332" s="25"/>
      <c r="Q1332" s="25"/>
      <c r="S1332" s="27"/>
      <c r="T1332" s="27"/>
      <c r="X1332" s="51"/>
      <c r="Y1332" s="51"/>
      <c r="Z1332" s="52"/>
      <c r="AA1332" s="52"/>
      <c r="AB1332" s="48"/>
    </row>
    <row r="1333" spans="10:28" x14ac:dyDescent="0.3">
      <c r="J1333" s="29"/>
      <c r="K1333" s="25"/>
      <c r="O1333" s="25"/>
      <c r="Q1333" s="25"/>
      <c r="S1333" s="27"/>
      <c r="T1333" s="27"/>
      <c r="X1333" s="51"/>
      <c r="Y1333" s="51"/>
      <c r="Z1333" s="52"/>
      <c r="AA1333" s="52"/>
      <c r="AB1333" s="48"/>
    </row>
    <row r="1334" spans="10:28" x14ac:dyDescent="0.3">
      <c r="J1334" s="29"/>
      <c r="K1334" s="25"/>
      <c r="O1334" s="25"/>
      <c r="Q1334" s="25"/>
      <c r="S1334" s="27"/>
      <c r="T1334" s="27"/>
      <c r="X1334" s="51"/>
      <c r="Y1334" s="51"/>
      <c r="Z1334" s="52"/>
      <c r="AA1334" s="52"/>
      <c r="AB1334" s="48"/>
    </row>
    <row r="1335" spans="10:28" x14ac:dyDescent="0.3">
      <c r="J1335" s="29"/>
      <c r="K1335" s="25"/>
      <c r="O1335" s="25"/>
      <c r="Q1335" s="25"/>
      <c r="S1335" s="27"/>
      <c r="T1335" s="27"/>
      <c r="X1335" s="51"/>
      <c r="Y1335" s="51"/>
      <c r="Z1335" s="52"/>
      <c r="AA1335" s="52"/>
      <c r="AB1335" s="48"/>
    </row>
    <row r="1336" spans="10:28" x14ac:dyDescent="0.3">
      <c r="J1336" s="29"/>
      <c r="K1336" s="25"/>
      <c r="O1336" s="25"/>
      <c r="Q1336" s="25"/>
      <c r="S1336" s="27"/>
      <c r="T1336" s="27"/>
      <c r="X1336" s="51"/>
      <c r="Y1336" s="51"/>
      <c r="Z1336" s="52"/>
      <c r="AA1336" s="52"/>
      <c r="AB1336" s="48"/>
    </row>
    <row r="1337" spans="10:28" x14ac:dyDescent="0.3">
      <c r="J1337" s="29"/>
      <c r="K1337" s="25"/>
      <c r="O1337" s="25"/>
      <c r="Q1337" s="25"/>
      <c r="S1337" s="27"/>
      <c r="T1337" s="27"/>
      <c r="X1337" s="51"/>
      <c r="Y1337" s="51"/>
      <c r="Z1337" s="52"/>
      <c r="AA1337" s="52"/>
      <c r="AB1337" s="48"/>
    </row>
    <row r="1338" spans="10:28" x14ac:dyDescent="0.3">
      <c r="J1338" s="29"/>
      <c r="K1338" s="25"/>
      <c r="O1338" s="25"/>
      <c r="Q1338" s="25"/>
      <c r="S1338" s="27"/>
      <c r="T1338" s="27"/>
      <c r="X1338" s="51"/>
      <c r="Y1338" s="51"/>
      <c r="Z1338" s="52"/>
      <c r="AA1338" s="52"/>
      <c r="AB1338" s="48"/>
    </row>
    <row r="1339" spans="10:28" x14ac:dyDescent="0.3">
      <c r="J1339" s="29"/>
      <c r="K1339" s="25"/>
      <c r="O1339" s="25"/>
      <c r="Q1339" s="25"/>
      <c r="S1339" s="27"/>
      <c r="T1339" s="27"/>
      <c r="X1339" s="51"/>
      <c r="Y1339" s="51"/>
      <c r="Z1339" s="52"/>
      <c r="AA1339" s="52"/>
      <c r="AB1339" s="48"/>
    </row>
    <row r="1340" spans="10:28" x14ac:dyDescent="0.3">
      <c r="J1340" s="29"/>
      <c r="K1340" s="25"/>
      <c r="O1340" s="25"/>
      <c r="Q1340" s="25"/>
      <c r="S1340" s="27"/>
      <c r="T1340" s="27"/>
      <c r="X1340" s="51"/>
      <c r="Y1340" s="51"/>
      <c r="Z1340" s="52"/>
      <c r="AA1340" s="52"/>
      <c r="AB1340" s="48"/>
    </row>
    <row r="1341" spans="10:28" x14ac:dyDescent="0.3">
      <c r="J1341" s="29"/>
      <c r="K1341" s="25"/>
      <c r="O1341" s="25"/>
      <c r="Q1341" s="25"/>
      <c r="S1341" s="27"/>
      <c r="T1341" s="27"/>
      <c r="X1341" s="51"/>
      <c r="Y1341" s="51"/>
      <c r="Z1341" s="52"/>
      <c r="AA1341" s="52"/>
      <c r="AB1341" s="48"/>
    </row>
    <row r="1342" spans="10:28" x14ac:dyDescent="0.3">
      <c r="J1342" s="29"/>
      <c r="K1342" s="25"/>
      <c r="O1342" s="25"/>
      <c r="Q1342" s="25"/>
      <c r="S1342" s="27"/>
      <c r="T1342" s="27"/>
      <c r="X1342" s="51"/>
      <c r="Y1342" s="51"/>
      <c r="Z1342" s="52"/>
      <c r="AA1342" s="52"/>
      <c r="AB1342" s="48"/>
    </row>
    <row r="1343" spans="10:28" x14ac:dyDescent="0.3">
      <c r="J1343" s="29"/>
      <c r="K1343" s="25"/>
      <c r="O1343" s="25"/>
      <c r="Q1343" s="25"/>
      <c r="S1343" s="27"/>
      <c r="T1343" s="27"/>
      <c r="X1343" s="51"/>
      <c r="Y1343" s="51"/>
      <c r="Z1343" s="52"/>
      <c r="AA1343" s="52"/>
      <c r="AB1343" s="48"/>
    </row>
    <row r="1344" spans="10:28" x14ac:dyDescent="0.3">
      <c r="J1344" s="29"/>
      <c r="K1344" s="25"/>
      <c r="O1344" s="25"/>
      <c r="Q1344" s="25"/>
      <c r="S1344" s="27"/>
      <c r="T1344" s="27"/>
      <c r="X1344" s="51"/>
      <c r="Y1344" s="51"/>
      <c r="Z1344" s="52"/>
      <c r="AA1344" s="52"/>
      <c r="AB1344" s="48"/>
    </row>
    <row r="1345" spans="10:28" x14ac:dyDescent="0.3">
      <c r="J1345" s="29"/>
      <c r="K1345" s="25"/>
      <c r="O1345" s="25"/>
      <c r="Q1345" s="25"/>
      <c r="S1345" s="27"/>
      <c r="T1345" s="27"/>
      <c r="X1345" s="51"/>
      <c r="Y1345" s="51"/>
      <c r="Z1345" s="52"/>
      <c r="AA1345" s="52"/>
      <c r="AB1345" s="48"/>
    </row>
    <row r="1346" spans="10:28" x14ac:dyDescent="0.3">
      <c r="J1346" s="29"/>
      <c r="K1346" s="25"/>
      <c r="O1346" s="25"/>
      <c r="Q1346" s="25"/>
      <c r="S1346" s="27"/>
      <c r="T1346" s="27"/>
      <c r="X1346" s="51"/>
      <c r="Y1346" s="51"/>
      <c r="Z1346" s="52"/>
      <c r="AA1346" s="52"/>
      <c r="AB1346" s="48"/>
    </row>
    <row r="1347" spans="10:28" x14ac:dyDescent="0.3">
      <c r="J1347" s="29"/>
      <c r="K1347" s="25"/>
      <c r="O1347" s="25"/>
      <c r="Q1347" s="25"/>
      <c r="S1347" s="27"/>
      <c r="T1347" s="27"/>
      <c r="X1347" s="51"/>
      <c r="Y1347" s="51"/>
      <c r="Z1347" s="52"/>
      <c r="AA1347" s="52"/>
      <c r="AB1347" s="48"/>
    </row>
    <row r="1348" spans="10:28" x14ac:dyDescent="0.3">
      <c r="J1348" s="29"/>
      <c r="K1348" s="25"/>
      <c r="O1348" s="25"/>
      <c r="Q1348" s="25"/>
      <c r="S1348" s="27"/>
      <c r="T1348" s="27"/>
      <c r="X1348" s="51"/>
      <c r="Y1348" s="51"/>
      <c r="Z1348" s="52"/>
      <c r="AA1348" s="52"/>
      <c r="AB1348" s="48"/>
    </row>
    <row r="1349" spans="10:28" x14ac:dyDescent="0.3">
      <c r="J1349" s="29"/>
      <c r="K1349" s="25"/>
      <c r="O1349" s="25"/>
      <c r="Q1349" s="25"/>
      <c r="S1349" s="27"/>
      <c r="T1349" s="27"/>
      <c r="X1349" s="51"/>
      <c r="Y1349" s="51"/>
      <c r="Z1349" s="52"/>
      <c r="AA1349" s="52"/>
      <c r="AB1349" s="48"/>
    </row>
    <row r="1350" spans="10:28" x14ac:dyDescent="0.3">
      <c r="J1350" s="29"/>
      <c r="K1350" s="25"/>
      <c r="O1350" s="25"/>
      <c r="Q1350" s="25"/>
      <c r="S1350" s="27"/>
      <c r="T1350" s="27"/>
      <c r="X1350" s="51"/>
      <c r="Y1350" s="51"/>
      <c r="Z1350" s="52"/>
      <c r="AA1350" s="52"/>
      <c r="AB1350" s="48"/>
    </row>
    <row r="1351" spans="10:28" x14ac:dyDescent="0.3">
      <c r="J1351" s="29"/>
      <c r="K1351" s="25"/>
      <c r="O1351" s="25"/>
      <c r="Q1351" s="25"/>
      <c r="S1351" s="27"/>
      <c r="T1351" s="27"/>
      <c r="X1351" s="51"/>
      <c r="Y1351" s="51"/>
      <c r="Z1351" s="52"/>
      <c r="AA1351" s="52"/>
      <c r="AB1351" s="48"/>
    </row>
    <row r="1352" spans="10:28" x14ac:dyDescent="0.3">
      <c r="J1352" s="29"/>
      <c r="K1352" s="25"/>
      <c r="O1352" s="25"/>
      <c r="Q1352" s="25"/>
      <c r="S1352" s="27"/>
      <c r="T1352" s="27"/>
      <c r="X1352" s="51"/>
      <c r="Y1352" s="51"/>
      <c r="Z1352" s="52"/>
      <c r="AA1352" s="52"/>
      <c r="AB1352" s="48"/>
    </row>
    <row r="1353" spans="10:28" x14ac:dyDescent="0.3">
      <c r="J1353" s="29"/>
      <c r="K1353" s="25"/>
      <c r="O1353" s="25"/>
      <c r="Q1353" s="25"/>
      <c r="S1353" s="27"/>
      <c r="T1353" s="27"/>
      <c r="X1353" s="51"/>
      <c r="Y1353" s="51"/>
      <c r="Z1353" s="52"/>
      <c r="AA1353" s="52"/>
      <c r="AB1353" s="48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"/>
  <sheetViews>
    <sheetView workbookViewId="0">
      <pane ySplit="1" topLeftCell="A1204" activePane="bottomLeft" state="frozen"/>
      <selection pane="bottomLeft" activeCell="A1220" sqref="A1220:B1220"/>
    </sheetView>
  </sheetViews>
  <sheetFormatPr defaultRowHeight="14.4" x14ac:dyDescent="0.3"/>
  <cols>
    <col min="1" max="3" width="8.88671875" style="4"/>
    <col min="4" max="4" width="12" style="5" customWidth="1"/>
    <col min="5" max="7" width="13.5546875" style="35" customWidth="1"/>
    <col min="8" max="8" width="11.5546875" style="34" customWidth="1"/>
    <col min="9" max="9" width="10.21875" style="34" customWidth="1"/>
    <col min="10" max="10" width="9.88671875" style="6" customWidth="1"/>
    <col min="11" max="11" width="11.6640625" style="6" customWidth="1"/>
    <col min="12" max="12" width="12" customWidth="1"/>
    <col min="13" max="13" width="18.109375" customWidth="1"/>
    <col min="14" max="14" width="12.77734375" customWidth="1"/>
    <col min="15" max="15" width="16.33203125" customWidth="1"/>
    <col min="16" max="16" width="16.44140625" customWidth="1"/>
    <col min="17" max="17" width="9.5546875" customWidth="1"/>
    <col min="18" max="18" width="10.21875" customWidth="1"/>
    <col min="19" max="19" width="3.44140625" customWidth="1"/>
  </cols>
  <sheetData>
    <row r="1" spans="1:18" ht="40.200000000000003" customHeight="1" thickBot="1" x14ac:dyDescent="0.35">
      <c r="A1" s="4" t="s">
        <v>482</v>
      </c>
      <c r="B1" s="4" t="s">
        <v>532</v>
      </c>
      <c r="C1" s="36" t="s">
        <v>535</v>
      </c>
      <c r="D1" s="151" t="s">
        <v>536</v>
      </c>
      <c r="E1" s="58" t="s">
        <v>504</v>
      </c>
      <c r="F1" s="58" t="s">
        <v>2068</v>
      </c>
      <c r="G1" s="58" t="s">
        <v>2069</v>
      </c>
      <c r="H1" s="73" t="s">
        <v>2070</v>
      </c>
      <c r="I1" s="73" t="s">
        <v>2071</v>
      </c>
      <c r="J1" s="6" t="s">
        <v>501</v>
      </c>
      <c r="K1" s="6" t="s">
        <v>502</v>
      </c>
      <c r="M1" s="191" t="s">
        <v>2068</v>
      </c>
      <c r="N1" s="192" t="s">
        <v>2069</v>
      </c>
      <c r="O1" s="193" t="s">
        <v>2075</v>
      </c>
      <c r="P1" s="192" t="s">
        <v>2076</v>
      </c>
      <c r="R1" s="78"/>
    </row>
    <row r="2" spans="1:18" ht="16.8" customHeight="1" thickBot="1" x14ac:dyDescent="0.35">
      <c r="A2" s="4">
        <v>132.155</v>
      </c>
      <c r="B2" s="4">
        <v>205.102</v>
      </c>
      <c r="C2" s="4">
        <v>69068.365000000005</v>
      </c>
      <c r="D2" s="5">
        <f>C2+$M$2</f>
        <v>69067.595000000001</v>
      </c>
      <c r="E2" s="35">
        <f t="shared" ref="E2:E65" si="0">D2-69000</f>
        <v>67.595000000001207</v>
      </c>
      <c r="F2" s="35">
        <f t="shared" ref="F2:F65" si="1">A2*$N$6/$O$6-$N$6/2</f>
        <v>-2.59148876358983</v>
      </c>
      <c r="G2" s="35">
        <f t="shared" ref="G2:G65" si="2">$N$8/2-B2*$N$8/$O$8</f>
        <v>0.38055505606250001</v>
      </c>
      <c r="H2" s="34">
        <f>F2*COS(RADIANS($M$11))+G2*SIN(RADIANS($M$11))</f>
        <v>-2.5818036569915899</v>
      </c>
      <c r="I2" s="34">
        <f>G2*COS(RADIANS($M$11))-F2*SIN(RADIANS($M$11))</f>
        <v>0.441504291317669</v>
      </c>
      <c r="J2" s="6">
        <f>H2*60</f>
        <v>-154.908219419495</v>
      </c>
      <c r="K2" s="6">
        <f>I2*60</f>
        <v>26.490257479060102</v>
      </c>
      <c r="L2" s="114" t="s">
        <v>537</v>
      </c>
      <c r="M2" s="115">
        <v>-0.77</v>
      </c>
      <c r="N2" s="116"/>
      <c r="O2" s="116"/>
      <c r="P2" s="117"/>
      <c r="Q2" s="118"/>
    </row>
    <row r="3" spans="1:18" x14ac:dyDescent="0.3">
      <c r="A3" s="4">
        <v>132.261</v>
      </c>
      <c r="B3" s="4">
        <v>204.64599999999999</v>
      </c>
      <c r="C3" s="4">
        <v>69068.505000000005</v>
      </c>
      <c r="D3" s="5">
        <f t="shared" ref="D3:D66" si="3">C3+$M$2</f>
        <v>69067.735000000001</v>
      </c>
      <c r="E3" s="35">
        <f t="shared" si="0"/>
        <v>67.735000000000596</v>
      </c>
      <c r="F3" s="35">
        <f t="shared" si="1"/>
        <v>-2.5902392568512602</v>
      </c>
      <c r="G3" s="35">
        <f t="shared" si="2"/>
        <v>0.38552763631249998</v>
      </c>
      <c r="H3" s="34">
        <f t="shared" ref="H3:H66" si="4">F3*COS(RADIANS($M$11))+G3*SIN(RADIANS($M$11))</f>
        <v>-2.5804373442570299</v>
      </c>
      <c r="I3" s="34">
        <f t="shared" ref="I3:I66" si="5">G3*COS(RADIANS($M$11))-F3*SIN(RADIANS($M$11))</f>
        <v>0.44644605324473502</v>
      </c>
      <c r="J3" s="6">
        <f t="shared" ref="J3:K66" si="6">H3*60</f>
        <v>-154.826240655422</v>
      </c>
      <c r="K3" s="6">
        <f t="shared" si="6"/>
        <v>26.786763194684099</v>
      </c>
      <c r="M3" s="57"/>
      <c r="N3" s="57"/>
      <c r="O3" s="57"/>
      <c r="P3" s="57"/>
      <c r="Q3" s="57"/>
    </row>
    <row r="4" spans="1:18" ht="15" thickBot="1" x14ac:dyDescent="0.35">
      <c r="A4" s="4">
        <v>132.262</v>
      </c>
      <c r="B4" s="4">
        <v>204.64699999999999</v>
      </c>
      <c r="C4" s="4">
        <v>69068.645000000004</v>
      </c>
      <c r="D4" s="5">
        <f t="shared" si="3"/>
        <v>69067.875</v>
      </c>
      <c r="E4" s="35">
        <f t="shared" si="0"/>
        <v>67.875</v>
      </c>
      <c r="F4" s="35">
        <f t="shared" si="1"/>
        <v>-2.5902274690518401</v>
      </c>
      <c r="G4" s="35">
        <f t="shared" si="2"/>
        <v>0.38551673153124999</v>
      </c>
      <c r="H4" s="34">
        <f t="shared" si="4"/>
        <v>-2.58042581664363</v>
      </c>
      <c r="I4" s="34">
        <f t="shared" si="5"/>
        <v>0.44643487377253999</v>
      </c>
      <c r="J4" s="6">
        <f t="shared" si="6"/>
        <v>-154.82554899861799</v>
      </c>
      <c r="K4" s="6">
        <f t="shared" si="6"/>
        <v>26.786092426352401</v>
      </c>
      <c r="M4" s="57"/>
      <c r="N4" s="57"/>
      <c r="O4" s="57"/>
      <c r="P4" s="57"/>
      <c r="Q4" s="57"/>
    </row>
    <row r="5" spans="1:18" ht="14.4" customHeight="1" x14ac:dyDescent="0.3">
      <c r="A5" s="4">
        <v>132.35499999999999</v>
      </c>
      <c r="B5" s="4">
        <v>204.261</v>
      </c>
      <c r="C5" s="4">
        <v>69068.744999999995</v>
      </c>
      <c r="D5" s="5">
        <f t="shared" si="3"/>
        <v>69067.975000000006</v>
      </c>
      <c r="E5" s="35">
        <f t="shared" si="0"/>
        <v>67.975000000005807</v>
      </c>
      <c r="F5" s="35">
        <f t="shared" si="1"/>
        <v>-2.5891312037057399</v>
      </c>
      <c r="G5" s="35">
        <f t="shared" si="2"/>
        <v>0.38972597709375001</v>
      </c>
      <c r="H5" s="34">
        <f t="shared" si="4"/>
        <v>-2.57923068675208</v>
      </c>
      <c r="I5" s="34">
        <f t="shared" si="5"/>
        <v>0.45061712322191799</v>
      </c>
      <c r="J5" s="6">
        <f t="shared" si="6"/>
        <v>-154.75384120512501</v>
      </c>
      <c r="K5" s="6">
        <f t="shared" si="6"/>
        <v>27.0370273933151</v>
      </c>
      <c r="N5" s="119" t="s">
        <v>488</v>
      </c>
      <c r="O5" s="120" t="s">
        <v>538</v>
      </c>
      <c r="P5" s="116"/>
    </row>
    <row r="6" spans="1:18" ht="29.4" thickBot="1" x14ac:dyDescent="0.35">
      <c r="A6" s="4">
        <v>132.41499999999999</v>
      </c>
      <c r="B6" s="4">
        <v>204.208</v>
      </c>
      <c r="C6" s="4">
        <v>69068.824999999997</v>
      </c>
      <c r="D6" s="160">
        <f t="shared" si="3"/>
        <v>69068.054999999993</v>
      </c>
      <c r="E6" s="35">
        <f t="shared" si="0"/>
        <v>68.054999999993001</v>
      </c>
      <c r="F6" s="161">
        <f t="shared" si="1"/>
        <v>-2.5884239357405101</v>
      </c>
      <c r="G6" s="161">
        <f t="shared" si="2"/>
        <v>0.39030393050000001</v>
      </c>
      <c r="H6" s="162">
        <f t="shared" si="4"/>
        <v>-2.5785099986567301</v>
      </c>
      <c r="I6" s="162">
        <f t="shared" si="5"/>
        <v>0.45117825313883198</v>
      </c>
      <c r="J6" s="6">
        <f t="shared" si="6"/>
        <v>-154.71059991940399</v>
      </c>
      <c r="K6" s="6">
        <f t="shared" si="6"/>
        <v>27.0706951883299</v>
      </c>
      <c r="M6" s="36" t="s">
        <v>530</v>
      </c>
      <c r="N6" s="121">
        <v>8.2986107919999998</v>
      </c>
      <c r="O6" s="122">
        <v>704</v>
      </c>
      <c r="P6" s="159" t="s">
        <v>2072</v>
      </c>
      <c r="Q6" s="159"/>
      <c r="R6" s="159"/>
    </row>
    <row r="7" spans="1:18" ht="13.8" customHeight="1" x14ac:dyDescent="0.3">
      <c r="A7" s="4">
        <v>132.41499999999999</v>
      </c>
      <c r="B7" s="4">
        <v>204.208</v>
      </c>
      <c r="C7" s="4">
        <v>69068.944000000003</v>
      </c>
      <c r="D7" s="5">
        <f t="shared" si="3"/>
        <v>69068.173999999999</v>
      </c>
      <c r="E7" s="35">
        <f t="shared" si="0"/>
        <v>68.173999999999097</v>
      </c>
      <c r="F7" s="35">
        <f t="shared" si="1"/>
        <v>-2.5884239357405101</v>
      </c>
      <c r="G7" s="35">
        <f t="shared" si="2"/>
        <v>0.39030393050000001</v>
      </c>
      <c r="H7" s="34">
        <f t="shared" si="4"/>
        <v>-2.5785099986567301</v>
      </c>
      <c r="I7" s="34">
        <f t="shared" si="5"/>
        <v>0.45117825313883198</v>
      </c>
      <c r="J7" s="6">
        <f t="shared" si="6"/>
        <v>-154.71059991940399</v>
      </c>
      <c r="K7" s="6">
        <f t="shared" si="6"/>
        <v>27.0706951883299</v>
      </c>
      <c r="N7" s="119" t="s">
        <v>489</v>
      </c>
      <c r="O7" s="120" t="s">
        <v>539</v>
      </c>
      <c r="P7" s="159">
        <v>-2.5924899245594202</v>
      </c>
      <c r="Q7" s="159">
        <v>0.35411716849184699</v>
      </c>
      <c r="R7" s="159"/>
    </row>
    <row r="8" spans="1:18" ht="15" thickBot="1" x14ac:dyDescent="0.35">
      <c r="A8" s="4">
        <v>132.429</v>
      </c>
      <c r="B8" s="4">
        <v>204.142</v>
      </c>
      <c r="C8" s="4">
        <v>69069.043999999994</v>
      </c>
      <c r="D8" s="5">
        <f t="shared" si="3"/>
        <v>69068.274000000005</v>
      </c>
      <c r="E8" s="35">
        <f t="shared" si="0"/>
        <v>68.274000000004904</v>
      </c>
      <c r="F8" s="35">
        <f t="shared" si="1"/>
        <v>-2.5882589065486301</v>
      </c>
      <c r="G8" s="35">
        <f t="shared" si="2"/>
        <v>0.39102364606250001</v>
      </c>
      <c r="H8" s="34">
        <f t="shared" si="4"/>
        <v>-2.5783280589425699</v>
      </c>
      <c r="I8" s="34">
        <f t="shared" si="5"/>
        <v>0.45189388088108901</v>
      </c>
      <c r="J8" s="6">
        <f t="shared" si="6"/>
        <v>-154.69968353655401</v>
      </c>
      <c r="K8" s="6">
        <f t="shared" si="6"/>
        <v>27.113632852865301</v>
      </c>
      <c r="M8" s="36" t="s">
        <v>529</v>
      </c>
      <c r="N8" s="121">
        <v>5.2342950000000004</v>
      </c>
      <c r="O8" s="122">
        <v>480</v>
      </c>
      <c r="P8" s="159" t="s">
        <v>2067</v>
      </c>
      <c r="Q8" s="159"/>
      <c r="R8" s="159"/>
    </row>
    <row r="9" spans="1:18" ht="15" thickBot="1" x14ac:dyDescent="0.35">
      <c r="A9" s="4">
        <v>132.42699999999999</v>
      </c>
      <c r="B9" s="4">
        <v>203.77</v>
      </c>
      <c r="C9" s="4">
        <v>69069.205000000002</v>
      </c>
      <c r="D9" s="5">
        <f t="shared" si="3"/>
        <v>69068.434999999998</v>
      </c>
      <c r="E9" s="35">
        <f t="shared" si="0"/>
        <v>68.4349999999977</v>
      </c>
      <c r="F9" s="35">
        <f t="shared" si="1"/>
        <v>-2.5882824821474699</v>
      </c>
      <c r="G9" s="35">
        <f t="shared" si="2"/>
        <v>0.39508022468749998</v>
      </c>
      <c r="H9" s="34">
        <f t="shared" si="4"/>
        <v>-2.5782560559591001</v>
      </c>
      <c r="I9" s="34">
        <f t="shared" si="5"/>
        <v>0.45594988895800798</v>
      </c>
      <c r="J9" s="6">
        <f t="shared" si="6"/>
        <v>-154.695363357546</v>
      </c>
      <c r="K9" s="6">
        <f t="shared" si="6"/>
        <v>27.3569933374805</v>
      </c>
      <c r="N9" s="125" t="s">
        <v>490</v>
      </c>
      <c r="P9" s="159">
        <v>-2.5834274104830102</v>
      </c>
      <c r="Q9" s="159">
        <v>0.41509732922270998</v>
      </c>
      <c r="R9" s="159"/>
    </row>
    <row r="10" spans="1:18" x14ac:dyDescent="0.3">
      <c r="A10" s="4">
        <v>132.47</v>
      </c>
      <c r="B10" s="4">
        <v>203.45500000000001</v>
      </c>
      <c r="C10" s="4">
        <v>69069.304000000004</v>
      </c>
      <c r="D10" s="5">
        <f t="shared" si="3"/>
        <v>69068.534</v>
      </c>
      <c r="E10" s="35">
        <f t="shared" si="0"/>
        <v>68.533999999999693</v>
      </c>
      <c r="F10" s="35">
        <f t="shared" si="1"/>
        <v>-2.5877756067723898</v>
      </c>
      <c r="G10" s="35">
        <f t="shared" si="2"/>
        <v>0.39851523078125001</v>
      </c>
      <c r="H10" s="34">
        <f t="shared" si="4"/>
        <v>-2.5776683933415399</v>
      </c>
      <c r="I10" s="34">
        <f t="shared" si="5"/>
        <v>0.45937199973322901</v>
      </c>
      <c r="J10" s="6">
        <f t="shared" si="6"/>
        <v>-154.66010360049199</v>
      </c>
      <c r="K10" s="6">
        <f t="shared" si="6"/>
        <v>27.562319983993699</v>
      </c>
      <c r="M10" s="123" t="s">
        <v>531</v>
      </c>
      <c r="N10" s="126">
        <f>N6*60/2</f>
        <v>248.95832376000001</v>
      </c>
      <c r="O10" s="67"/>
      <c r="P10" s="67"/>
    </row>
    <row r="11" spans="1:18" ht="29.4" thickBot="1" x14ac:dyDescent="0.35">
      <c r="A11" s="4">
        <v>132.23099999999999</v>
      </c>
      <c r="B11" s="4">
        <v>203.05</v>
      </c>
      <c r="C11" s="4">
        <v>69069.403999999995</v>
      </c>
      <c r="D11" s="5">
        <f t="shared" si="3"/>
        <v>69068.634000000005</v>
      </c>
      <c r="E11" s="35">
        <f t="shared" si="0"/>
        <v>68.6340000000055</v>
      </c>
      <c r="F11" s="35">
        <f t="shared" si="1"/>
        <v>-2.59059289083388</v>
      </c>
      <c r="G11" s="35">
        <f t="shared" si="2"/>
        <v>0.40293166718750001</v>
      </c>
      <c r="H11" s="34">
        <f t="shared" si="4"/>
        <v>-2.5803808452069701</v>
      </c>
      <c r="I11" s="34">
        <f t="shared" si="5"/>
        <v>0.46385358482014699</v>
      </c>
      <c r="J11" s="6">
        <f t="shared" si="6"/>
        <v>-154.82285071241799</v>
      </c>
      <c r="K11" s="6">
        <f t="shared" si="6"/>
        <v>27.831215089208801</v>
      </c>
      <c r="M11" s="124">
        <v>1.35</v>
      </c>
      <c r="N11" s="126" t="s">
        <v>491</v>
      </c>
      <c r="O11" s="67"/>
      <c r="P11" s="67"/>
    </row>
    <row r="12" spans="1:18" ht="15" thickBot="1" x14ac:dyDescent="0.35">
      <c r="A12" s="4">
        <v>132.30199999999999</v>
      </c>
      <c r="B12" s="4">
        <v>203.035</v>
      </c>
      <c r="C12" s="4">
        <v>69069.543999999994</v>
      </c>
      <c r="D12" s="5">
        <f t="shared" si="3"/>
        <v>69068.774000000005</v>
      </c>
      <c r="E12" s="35">
        <f t="shared" si="0"/>
        <v>68.774000000004904</v>
      </c>
      <c r="F12" s="35">
        <f t="shared" si="1"/>
        <v>-2.5897559570750199</v>
      </c>
      <c r="G12" s="35">
        <f t="shared" si="2"/>
        <v>0.40309523890624999</v>
      </c>
      <c r="H12" s="34">
        <f t="shared" si="4"/>
        <v>-2.5795402900444002</v>
      </c>
      <c r="I12" s="34">
        <f t="shared" si="5"/>
        <v>0.46399739317379002</v>
      </c>
      <c r="J12" s="6">
        <f t="shared" si="6"/>
        <v>-154.77241740266399</v>
      </c>
      <c r="K12" s="6">
        <f t="shared" si="6"/>
        <v>27.8398435904274</v>
      </c>
      <c r="N12" s="127">
        <f>N8*60/2</f>
        <v>157.02885000000001</v>
      </c>
    </row>
    <row r="13" spans="1:18" x14ac:dyDescent="0.3">
      <c r="A13" s="4">
        <v>132.452</v>
      </c>
      <c r="B13" s="4">
        <v>203.04499999999999</v>
      </c>
      <c r="C13" s="4">
        <v>69069.645000000004</v>
      </c>
      <c r="D13" s="5">
        <f t="shared" si="3"/>
        <v>69068.875</v>
      </c>
      <c r="E13" s="35">
        <f t="shared" si="0"/>
        <v>68.875</v>
      </c>
      <c r="F13" s="35">
        <f t="shared" si="1"/>
        <v>-2.5879877871619499</v>
      </c>
      <c r="G13" s="35">
        <f t="shared" si="2"/>
        <v>0.40298619109375</v>
      </c>
      <c r="H13" s="34">
        <f t="shared" si="4"/>
        <v>-2.57777518006269</v>
      </c>
      <c r="I13" s="34">
        <f t="shared" si="5"/>
        <v>0.46384671796233001</v>
      </c>
      <c r="J13" s="6">
        <f t="shared" si="6"/>
        <v>-154.66651080376101</v>
      </c>
      <c r="K13" s="6">
        <f t="shared" si="6"/>
        <v>27.830803077739802</v>
      </c>
    </row>
    <row r="14" spans="1:18" x14ac:dyDescent="0.3">
      <c r="A14" s="4">
        <v>132.45099999999999</v>
      </c>
      <c r="B14" s="4">
        <v>203.047</v>
      </c>
      <c r="C14" s="4">
        <v>69069.763999999996</v>
      </c>
      <c r="D14" s="5">
        <f t="shared" si="3"/>
        <v>69068.994000000006</v>
      </c>
      <c r="E14" s="35">
        <f t="shared" si="0"/>
        <v>68.994000000006096</v>
      </c>
      <c r="F14" s="35">
        <f t="shared" si="1"/>
        <v>-2.5879995749613798</v>
      </c>
      <c r="G14" s="35">
        <f t="shared" si="2"/>
        <v>0.40296438153125003</v>
      </c>
      <c r="H14" s="34">
        <f t="shared" si="4"/>
        <v>-2.5777874784183501</v>
      </c>
      <c r="I14" s="34">
        <f t="shared" si="5"/>
        <v>0.46382519217128798</v>
      </c>
      <c r="J14" s="6">
        <f t="shared" si="6"/>
        <v>-154.667248705101</v>
      </c>
      <c r="K14" s="6">
        <f t="shared" si="6"/>
        <v>27.829511530277301</v>
      </c>
      <c r="N14" s="44" t="s">
        <v>495</v>
      </c>
    </row>
    <row r="15" spans="1:18" x14ac:dyDescent="0.3">
      <c r="A15" s="4">
        <v>132.47800000000001</v>
      </c>
      <c r="B15" s="4">
        <v>202.70099999999999</v>
      </c>
      <c r="C15" s="4">
        <v>69069.884000000005</v>
      </c>
      <c r="D15" s="5">
        <f t="shared" si="3"/>
        <v>69069.114000000001</v>
      </c>
      <c r="E15" s="35">
        <f t="shared" si="0"/>
        <v>69.114000000001397</v>
      </c>
      <c r="F15" s="35">
        <f t="shared" si="1"/>
        <v>-2.5876813043770199</v>
      </c>
      <c r="G15" s="35">
        <f t="shared" si="2"/>
        <v>0.40673743584374999</v>
      </c>
      <c r="H15" s="34">
        <f t="shared" si="4"/>
        <v>-2.5773804039039798</v>
      </c>
      <c r="I15" s="34">
        <f t="shared" si="5"/>
        <v>0.46758970081780399</v>
      </c>
      <c r="J15" s="6">
        <f t="shared" si="6"/>
        <v>-154.64282423423899</v>
      </c>
      <c r="K15" s="6">
        <f t="shared" si="6"/>
        <v>28.0553820490682</v>
      </c>
      <c r="N15" s="4"/>
      <c r="O15" t="s">
        <v>475</v>
      </c>
    </row>
    <row r="16" spans="1:18" x14ac:dyDescent="0.3">
      <c r="A16" s="4">
        <v>132.477</v>
      </c>
      <c r="B16" s="4">
        <v>202.70400000000001</v>
      </c>
      <c r="C16" s="4">
        <v>69069.983999999997</v>
      </c>
      <c r="D16" s="5">
        <f t="shared" si="3"/>
        <v>69069.214000000007</v>
      </c>
      <c r="E16" s="35">
        <f t="shared" si="0"/>
        <v>69.214000000007204</v>
      </c>
      <c r="F16" s="35">
        <f t="shared" si="1"/>
        <v>-2.5876930921764401</v>
      </c>
      <c r="G16" s="35">
        <f t="shared" si="2"/>
        <v>0.40670472149999998</v>
      </c>
      <c r="H16" s="34">
        <f t="shared" si="4"/>
        <v>-2.5773929591737001</v>
      </c>
      <c r="I16" s="34">
        <f t="shared" si="5"/>
        <v>0.46755727327234903</v>
      </c>
      <c r="J16" s="6">
        <f t="shared" si="6"/>
        <v>-154.64357755042201</v>
      </c>
      <c r="K16" s="6">
        <f t="shared" si="6"/>
        <v>28.053436396340899</v>
      </c>
      <c r="N16" s="33">
        <v>2.3424233999999999</v>
      </c>
      <c r="O16" t="s">
        <v>483</v>
      </c>
    </row>
    <row r="17" spans="1:16" x14ac:dyDescent="0.3">
      <c r="A17" s="4">
        <v>132.51499999999999</v>
      </c>
      <c r="B17" s="4">
        <v>202.42400000000001</v>
      </c>
      <c r="C17" s="4">
        <v>69070.084000000003</v>
      </c>
      <c r="D17" s="5">
        <f t="shared" si="3"/>
        <v>69069.313999999998</v>
      </c>
      <c r="E17" s="35">
        <f t="shared" si="0"/>
        <v>69.313999999998501</v>
      </c>
      <c r="F17" s="35">
        <f t="shared" si="1"/>
        <v>-2.5872451557984699</v>
      </c>
      <c r="G17" s="35">
        <f t="shared" si="2"/>
        <v>0.40975806025</v>
      </c>
      <c r="H17" s="34">
        <f t="shared" si="4"/>
        <v>-2.5768732111864301</v>
      </c>
      <c r="I17" s="34">
        <f t="shared" si="5"/>
        <v>0.47059921123205301</v>
      </c>
      <c r="J17" s="6">
        <f t="shared" si="6"/>
        <v>-154.612392671186</v>
      </c>
      <c r="K17" s="6">
        <f t="shared" si="6"/>
        <v>28.235952673923201</v>
      </c>
      <c r="N17" s="37">
        <v>10.21332</v>
      </c>
      <c r="O17" t="s">
        <v>500</v>
      </c>
    </row>
    <row r="18" spans="1:16" x14ac:dyDescent="0.3">
      <c r="A18" s="4">
        <v>132.291</v>
      </c>
      <c r="B18" s="4">
        <v>202</v>
      </c>
      <c r="C18" s="4">
        <v>69070.224000000002</v>
      </c>
      <c r="D18" s="5">
        <f t="shared" si="3"/>
        <v>69069.453999999998</v>
      </c>
      <c r="E18" s="35">
        <f t="shared" si="0"/>
        <v>69.453999999997905</v>
      </c>
      <c r="F18" s="35">
        <f t="shared" si="1"/>
        <v>-2.5898856228686502</v>
      </c>
      <c r="G18" s="35">
        <f t="shared" si="2"/>
        <v>0.41438168749999998</v>
      </c>
      <c r="H18" s="34">
        <f t="shared" si="4"/>
        <v>-2.57940401377205</v>
      </c>
      <c r="I18" s="34">
        <f t="shared" si="5"/>
        <v>0.47528376388606902</v>
      </c>
      <c r="J18" s="6">
        <f t="shared" si="6"/>
        <v>-154.764240826323</v>
      </c>
      <c r="K18" s="6">
        <f t="shared" si="6"/>
        <v>28.517025833164102</v>
      </c>
      <c r="N18" s="5"/>
      <c r="O18" t="s">
        <v>484</v>
      </c>
    </row>
    <row r="19" spans="1:16" x14ac:dyDescent="0.3">
      <c r="A19" s="4">
        <v>132.292</v>
      </c>
      <c r="B19" s="4">
        <v>201.684</v>
      </c>
      <c r="C19" s="4">
        <v>69070.323999999993</v>
      </c>
      <c r="D19" s="5">
        <f t="shared" si="3"/>
        <v>69069.554000000004</v>
      </c>
      <c r="E19" s="35">
        <f t="shared" si="0"/>
        <v>69.554000000003697</v>
      </c>
      <c r="F19" s="35">
        <f t="shared" si="1"/>
        <v>-2.5898738350692301</v>
      </c>
      <c r="G19" s="35">
        <f t="shared" si="2"/>
        <v>0.417827598375</v>
      </c>
      <c r="H19" s="34">
        <f t="shared" si="4"/>
        <v>-2.57931104439472</v>
      </c>
      <c r="I19" s="34">
        <f t="shared" si="5"/>
        <v>0.47872844056255698</v>
      </c>
      <c r="J19" s="6">
        <f t="shared" si="6"/>
        <v>-154.758662663683</v>
      </c>
      <c r="K19" s="6">
        <f t="shared" si="6"/>
        <v>28.723706433753399</v>
      </c>
      <c r="N19" s="6"/>
      <c r="O19" t="s">
        <v>476</v>
      </c>
    </row>
    <row r="20" spans="1:16" x14ac:dyDescent="0.3">
      <c r="A20" s="4">
        <v>132.29300000000001</v>
      </c>
      <c r="B20" s="4">
        <v>201.685</v>
      </c>
      <c r="C20" s="4">
        <v>69070.423999999999</v>
      </c>
      <c r="D20" s="5">
        <f t="shared" si="3"/>
        <v>69069.653999999995</v>
      </c>
      <c r="E20" s="35">
        <f t="shared" si="0"/>
        <v>69.653999999994994</v>
      </c>
      <c r="F20" s="35">
        <f t="shared" si="1"/>
        <v>-2.58986204726981</v>
      </c>
      <c r="G20" s="35">
        <f t="shared" si="2"/>
        <v>0.41781669359375001</v>
      </c>
      <c r="H20" s="34">
        <f t="shared" si="4"/>
        <v>-2.5792995167813202</v>
      </c>
      <c r="I20" s="34">
        <f t="shared" si="5"/>
        <v>0.478717261090362</v>
      </c>
      <c r="J20" s="6">
        <f t="shared" si="6"/>
        <v>-154.75797100687899</v>
      </c>
      <c r="K20" s="6">
        <f t="shared" si="6"/>
        <v>28.723035665421701</v>
      </c>
    </row>
    <row r="21" spans="1:16" x14ac:dyDescent="0.3">
      <c r="A21" s="4">
        <v>132.31299999999999</v>
      </c>
      <c r="B21" s="4">
        <v>201.626</v>
      </c>
      <c r="C21" s="4">
        <v>69070.543999999994</v>
      </c>
      <c r="D21" s="5">
        <f t="shared" si="3"/>
        <v>69069.774000000005</v>
      </c>
      <c r="E21" s="35">
        <f t="shared" si="0"/>
        <v>69.774000000004904</v>
      </c>
      <c r="F21" s="35">
        <f t="shared" si="1"/>
        <v>-2.5896262912813999</v>
      </c>
      <c r="G21" s="35">
        <f t="shared" si="2"/>
        <v>0.41846007568749999</v>
      </c>
      <c r="H21" s="34">
        <f t="shared" si="4"/>
        <v>-2.5790486683008198</v>
      </c>
      <c r="I21" s="34">
        <f t="shared" si="5"/>
        <v>0.47935491024504001</v>
      </c>
      <c r="J21" s="6">
        <f t="shared" si="6"/>
        <v>-154.74292009804901</v>
      </c>
      <c r="K21" s="6">
        <f t="shared" si="6"/>
        <v>28.7612946147024</v>
      </c>
      <c r="N21" s="33" t="s">
        <v>493</v>
      </c>
      <c r="O21" s="33"/>
      <c r="P21" s="33"/>
    </row>
    <row r="22" spans="1:16" x14ac:dyDescent="0.3">
      <c r="A22" s="4">
        <v>132.31</v>
      </c>
      <c r="B22" s="4">
        <v>201.58600000000001</v>
      </c>
      <c r="C22" s="4">
        <v>69070.664000000004</v>
      </c>
      <c r="D22" s="5">
        <f t="shared" si="3"/>
        <v>69069.894</v>
      </c>
      <c r="E22" s="35">
        <f t="shared" si="0"/>
        <v>69.894000000000204</v>
      </c>
      <c r="F22" s="35">
        <f t="shared" si="1"/>
        <v>-2.5896616546796598</v>
      </c>
      <c r="G22" s="35">
        <f t="shared" si="2"/>
        <v>0.41889626693749998</v>
      </c>
      <c r="H22" s="34">
        <f t="shared" si="4"/>
        <v>-2.5790737453199899</v>
      </c>
      <c r="I22" s="34">
        <f t="shared" si="5"/>
        <v>0.47979181357487599</v>
      </c>
      <c r="J22" s="6">
        <f t="shared" si="6"/>
        <v>-154.744424719199</v>
      </c>
      <c r="K22" s="6">
        <f t="shared" si="6"/>
        <v>28.7875088144926</v>
      </c>
      <c r="N22" s="33">
        <v>1.1787799E-2</v>
      </c>
      <c r="O22" s="33"/>
      <c r="P22" s="33"/>
    </row>
    <row r="23" spans="1:16" x14ac:dyDescent="0.3">
      <c r="A23" s="4">
        <v>132.31200000000001</v>
      </c>
      <c r="B23" s="4">
        <v>201.59100000000001</v>
      </c>
      <c r="C23" s="4">
        <v>69070.823999999993</v>
      </c>
      <c r="D23" s="5">
        <f t="shared" si="3"/>
        <v>69070.054000000004</v>
      </c>
      <c r="E23" s="35">
        <f t="shared" si="0"/>
        <v>70.054000000003697</v>
      </c>
      <c r="F23" s="35">
        <f t="shared" si="1"/>
        <v>-2.58963807908082</v>
      </c>
      <c r="G23" s="35">
        <f t="shared" si="2"/>
        <v>0.41884174303124999</v>
      </c>
      <c r="H23" s="34">
        <f t="shared" si="4"/>
        <v>-2.5790514608354398</v>
      </c>
      <c r="I23" s="34">
        <f t="shared" si="5"/>
        <v>0.47973674936725103</v>
      </c>
      <c r="J23" s="6">
        <f t="shared" si="6"/>
        <v>-154.743087650126</v>
      </c>
      <c r="K23" s="6">
        <f t="shared" si="6"/>
        <v>28.784204962035101</v>
      </c>
      <c r="N23" s="33" t="s">
        <v>494</v>
      </c>
      <c r="O23" s="33"/>
      <c r="P23" s="33"/>
    </row>
    <row r="24" spans="1:16" x14ac:dyDescent="0.3">
      <c r="A24" s="4">
        <v>132.36000000000001</v>
      </c>
      <c r="B24" s="4">
        <v>200.69900000000001</v>
      </c>
      <c r="C24" s="4">
        <v>69070.983999999997</v>
      </c>
      <c r="D24" s="5">
        <f t="shared" si="3"/>
        <v>69070.214000000007</v>
      </c>
      <c r="E24" s="35">
        <f t="shared" si="0"/>
        <v>70.214000000007204</v>
      </c>
      <c r="F24" s="35">
        <f t="shared" si="1"/>
        <v>-2.5890722647086402</v>
      </c>
      <c r="G24" s="35">
        <f t="shared" si="2"/>
        <v>0.42856880790625002</v>
      </c>
      <c r="H24" s="34">
        <f t="shared" si="4"/>
        <v>-2.5782566361552499</v>
      </c>
      <c r="I24" s="34">
        <f t="shared" si="5"/>
        <v>0.489447783849426</v>
      </c>
      <c r="J24" s="6">
        <f t="shared" si="6"/>
        <v>-154.69539816931501</v>
      </c>
      <c r="K24" s="6">
        <f t="shared" si="6"/>
        <v>29.366867030965601</v>
      </c>
      <c r="N24" s="33">
        <v>1.0904781000000001E-2</v>
      </c>
      <c r="O24" s="33"/>
      <c r="P24" s="33"/>
    </row>
    <row r="25" spans="1:16" x14ac:dyDescent="0.3">
      <c r="A25" s="4">
        <v>132.36500000000001</v>
      </c>
      <c r="B25" s="4">
        <v>200.678</v>
      </c>
      <c r="C25" s="4">
        <v>69071.183999999994</v>
      </c>
      <c r="D25" s="5">
        <f t="shared" si="3"/>
        <v>69070.414000000004</v>
      </c>
      <c r="E25" s="35">
        <f t="shared" si="0"/>
        <v>70.414000000004293</v>
      </c>
      <c r="F25" s="35">
        <f t="shared" si="1"/>
        <v>-2.5890133257115302</v>
      </c>
      <c r="G25" s="35">
        <f t="shared" si="2"/>
        <v>0.42879780831249997</v>
      </c>
      <c r="H25" s="34">
        <f t="shared" si="4"/>
        <v>-2.57819231832211</v>
      </c>
      <c r="I25" s="34">
        <f t="shared" si="5"/>
        <v>0.48967533210317099</v>
      </c>
      <c r="J25" s="6">
        <f t="shared" si="6"/>
        <v>-154.691539099327</v>
      </c>
      <c r="K25" s="6">
        <f t="shared" si="6"/>
        <v>29.380519926190299</v>
      </c>
      <c r="N25" s="33" t="s">
        <v>492</v>
      </c>
      <c r="O25" s="33"/>
      <c r="P25" s="33"/>
    </row>
    <row r="26" spans="1:16" x14ac:dyDescent="0.3">
      <c r="A26" s="4">
        <v>132.387</v>
      </c>
      <c r="B26" s="4">
        <v>200.76499999999999</v>
      </c>
      <c r="C26" s="4">
        <v>69071.284</v>
      </c>
      <c r="D26" s="5">
        <f t="shared" si="3"/>
        <v>69070.513999999996</v>
      </c>
      <c r="E26" s="35">
        <f t="shared" si="0"/>
        <v>70.513999999995605</v>
      </c>
      <c r="F26" s="35">
        <f t="shared" si="1"/>
        <v>-2.5887539941242799</v>
      </c>
      <c r="G26" s="35">
        <f t="shared" si="2"/>
        <v>0.42784909234375001</v>
      </c>
      <c r="H26" s="34">
        <f t="shared" si="4"/>
        <v>-2.5779554102425899</v>
      </c>
      <c r="I26" s="34">
        <f t="shared" si="5"/>
        <v>0.48872076967809702</v>
      </c>
      <c r="J26" s="6">
        <f t="shared" si="6"/>
        <v>-154.677324614555</v>
      </c>
      <c r="K26" s="6">
        <f t="shared" si="6"/>
        <v>29.3232461806858</v>
      </c>
      <c r="N26" s="33">
        <f>N22/N24</f>
        <v>1.0809753079864699</v>
      </c>
      <c r="O26" s="33">
        <v>9</v>
      </c>
      <c r="P26" s="33">
        <f>O26*N26</f>
        <v>9.7287777718782298</v>
      </c>
    </row>
    <row r="27" spans="1:16" x14ac:dyDescent="0.3">
      <c r="A27" s="4">
        <v>132.26499999999999</v>
      </c>
      <c r="B27" s="4">
        <v>200.624</v>
      </c>
      <c r="C27" s="4">
        <v>69071.384000000005</v>
      </c>
      <c r="D27" s="5">
        <f t="shared" si="3"/>
        <v>69070.614000000001</v>
      </c>
      <c r="E27" s="35">
        <f t="shared" si="0"/>
        <v>70.614000000001397</v>
      </c>
      <c r="F27" s="35">
        <f t="shared" si="1"/>
        <v>-2.5901921056535802</v>
      </c>
      <c r="G27" s="35">
        <f t="shared" si="2"/>
        <v>0.42938666650000001</v>
      </c>
      <c r="H27" s="34">
        <f t="shared" si="4"/>
        <v>-2.5793568977100501</v>
      </c>
      <c r="I27" s="34">
        <f t="shared" si="5"/>
        <v>0.49029179861965799</v>
      </c>
      <c r="J27" s="6">
        <f t="shared" si="6"/>
        <v>-154.76141386260301</v>
      </c>
      <c r="K27" s="6">
        <f t="shared" si="6"/>
        <v>29.417507917179499</v>
      </c>
    </row>
    <row r="28" spans="1:16" x14ac:dyDescent="0.3">
      <c r="A28" s="4">
        <v>132.26599999999999</v>
      </c>
      <c r="B28" s="4">
        <v>200.626</v>
      </c>
      <c r="C28" s="4">
        <v>69071.524000000005</v>
      </c>
      <c r="D28" s="5">
        <f t="shared" si="3"/>
        <v>69070.754000000001</v>
      </c>
      <c r="E28" s="35">
        <f t="shared" si="0"/>
        <v>70.754000000000801</v>
      </c>
      <c r="F28" s="35">
        <f t="shared" si="1"/>
        <v>-2.59018031785416</v>
      </c>
      <c r="G28" s="35">
        <f t="shared" si="2"/>
        <v>0.42936485693749998</v>
      </c>
      <c r="H28" s="34">
        <f t="shared" si="4"/>
        <v>-2.57934562701073</v>
      </c>
      <c r="I28" s="34">
        <f t="shared" si="5"/>
        <v>0.49026971739305097</v>
      </c>
      <c r="J28" s="6">
        <f t="shared" si="6"/>
        <v>-154.76073762064399</v>
      </c>
      <c r="K28" s="6">
        <f t="shared" si="6"/>
        <v>29.4161830435831</v>
      </c>
    </row>
    <row r="29" spans="1:16" x14ac:dyDescent="0.3">
      <c r="A29" s="4">
        <v>132.23500000000001</v>
      </c>
      <c r="B29" s="4">
        <v>200.59200000000001</v>
      </c>
      <c r="C29" s="4">
        <v>69071.644</v>
      </c>
      <c r="D29" s="5">
        <f t="shared" si="3"/>
        <v>69070.873999999996</v>
      </c>
      <c r="E29" s="35">
        <f t="shared" si="0"/>
        <v>70.873999999996201</v>
      </c>
      <c r="F29" s="35">
        <f t="shared" si="1"/>
        <v>-2.5905457396361902</v>
      </c>
      <c r="G29" s="35">
        <f t="shared" si="2"/>
        <v>0.4297356195</v>
      </c>
      <c r="H29" s="34">
        <f t="shared" si="4"/>
        <v>-2.5797022122839302</v>
      </c>
      <c r="I29" s="34">
        <f t="shared" si="5"/>
        <v>0.49064898629431702</v>
      </c>
      <c r="J29" s="6">
        <f t="shared" si="6"/>
        <v>-154.78213273703599</v>
      </c>
      <c r="K29" s="6">
        <f t="shared" si="6"/>
        <v>29.438939177659002</v>
      </c>
    </row>
    <row r="30" spans="1:16" x14ac:dyDescent="0.3">
      <c r="A30" s="4">
        <v>132.262</v>
      </c>
      <c r="B30" s="4">
        <v>200.28299999999999</v>
      </c>
      <c r="C30" s="4">
        <v>69071.784</v>
      </c>
      <c r="D30" s="5">
        <f t="shared" si="3"/>
        <v>69071.013999999996</v>
      </c>
      <c r="E30" s="35">
        <f t="shared" si="0"/>
        <v>71.013999999995605</v>
      </c>
      <c r="F30" s="35">
        <f t="shared" si="1"/>
        <v>-2.5902274690518401</v>
      </c>
      <c r="G30" s="35">
        <f t="shared" si="2"/>
        <v>0.43310519690624999</v>
      </c>
      <c r="H30" s="34">
        <f t="shared" si="4"/>
        <v>-2.5793046435906</v>
      </c>
      <c r="I30" s="34">
        <f t="shared" si="5"/>
        <v>0.49401013002757999</v>
      </c>
      <c r="J30" s="6">
        <f t="shared" si="6"/>
        <v>-154.75827861543601</v>
      </c>
      <c r="K30" s="6">
        <f t="shared" si="6"/>
        <v>29.640607801654799</v>
      </c>
    </row>
    <row r="31" spans="1:16" x14ac:dyDescent="0.3">
      <c r="A31" s="4">
        <v>132.21100000000001</v>
      </c>
      <c r="B31" s="4">
        <v>199.92</v>
      </c>
      <c r="C31" s="4">
        <v>69071.884000000005</v>
      </c>
      <c r="D31" s="5">
        <f t="shared" si="3"/>
        <v>69071.114000000001</v>
      </c>
      <c r="E31" s="35">
        <f t="shared" si="0"/>
        <v>71.114000000001397</v>
      </c>
      <c r="F31" s="35">
        <f t="shared" si="1"/>
        <v>-2.5908286468222799</v>
      </c>
      <c r="G31" s="35">
        <f t="shared" si="2"/>
        <v>0.43706363250000002</v>
      </c>
      <c r="H31" s="34">
        <f t="shared" si="4"/>
        <v>-2.5798123946805598</v>
      </c>
      <c r="I31" s="34">
        <f t="shared" si="5"/>
        <v>0.49798163048611999</v>
      </c>
      <c r="J31" s="6">
        <f t="shared" si="6"/>
        <v>-154.78874368083399</v>
      </c>
      <c r="K31" s="6">
        <f t="shared" si="6"/>
        <v>29.878897829167201</v>
      </c>
    </row>
    <row r="32" spans="1:16" x14ac:dyDescent="0.3">
      <c r="A32" s="4">
        <v>132.21299999999999</v>
      </c>
      <c r="B32" s="4">
        <v>199.92</v>
      </c>
      <c r="C32" s="4">
        <v>69071.964000000007</v>
      </c>
      <c r="D32" s="5">
        <f t="shared" si="3"/>
        <v>69071.194000000003</v>
      </c>
      <c r="E32" s="35">
        <f t="shared" si="0"/>
        <v>71.194000000003101</v>
      </c>
      <c r="F32" s="35">
        <f t="shared" si="1"/>
        <v>-2.5908050712234401</v>
      </c>
      <c r="G32" s="35">
        <f t="shared" si="2"/>
        <v>0.43706363250000002</v>
      </c>
      <c r="H32" s="34">
        <f t="shared" si="4"/>
        <v>-2.5797888256255899</v>
      </c>
      <c r="I32" s="34">
        <f t="shared" si="5"/>
        <v>0.497981075050556</v>
      </c>
      <c r="J32" s="6">
        <f t="shared" si="6"/>
        <v>-154.78732953753499</v>
      </c>
      <c r="K32" s="6">
        <f t="shared" si="6"/>
        <v>29.878864503033402</v>
      </c>
    </row>
    <row r="33" spans="1:12" x14ac:dyDescent="0.3">
      <c r="A33" s="4">
        <v>132.239</v>
      </c>
      <c r="B33" s="4">
        <v>199.72</v>
      </c>
      <c r="C33" s="4">
        <v>69072.104000000007</v>
      </c>
      <c r="D33" s="5">
        <f t="shared" si="3"/>
        <v>69071.334000000003</v>
      </c>
      <c r="E33" s="35">
        <f t="shared" si="0"/>
        <v>71.334000000002604</v>
      </c>
      <c r="F33" s="35">
        <f t="shared" si="1"/>
        <v>-2.5904985884385101</v>
      </c>
      <c r="G33" s="35">
        <f t="shared" si="2"/>
        <v>0.43924458875</v>
      </c>
      <c r="H33" s="34">
        <f t="shared" si="4"/>
        <v>-2.57943104509466</v>
      </c>
      <c r="I33" s="34">
        <f t="shared" si="5"/>
        <v>0.50015420527066701</v>
      </c>
      <c r="J33" s="6">
        <f t="shared" si="6"/>
        <v>-154.76586270568001</v>
      </c>
      <c r="K33" s="6">
        <f t="shared" si="6"/>
        <v>30.009252316240001</v>
      </c>
    </row>
    <row r="34" spans="1:12" x14ac:dyDescent="0.3">
      <c r="A34" s="4">
        <v>132.22800000000001</v>
      </c>
      <c r="B34" s="4">
        <v>199.75899999999999</v>
      </c>
      <c r="C34" s="4">
        <v>69072.224000000002</v>
      </c>
      <c r="D34" s="5">
        <f t="shared" si="3"/>
        <v>69071.453999999998</v>
      </c>
      <c r="E34" s="35">
        <f t="shared" si="0"/>
        <v>71.453999999997905</v>
      </c>
      <c r="F34" s="35">
        <f t="shared" si="1"/>
        <v>-2.5906282542321399</v>
      </c>
      <c r="G34" s="35">
        <f t="shared" si="2"/>
        <v>0.43881930228124999</v>
      </c>
      <c r="H34" s="34">
        <f t="shared" si="4"/>
        <v>-2.57957069454618</v>
      </c>
      <c r="I34" s="34">
        <f t="shared" si="5"/>
        <v>0.49973209174419397</v>
      </c>
      <c r="J34" s="6">
        <f t="shared" si="6"/>
        <v>-154.77424167277101</v>
      </c>
      <c r="K34" s="6">
        <f t="shared" si="6"/>
        <v>29.983925504651602</v>
      </c>
    </row>
    <row r="35" spans="1:12" x14ac:dyDescent="0.3">
      <c r="A35" s="4">
        <v>132.03399999999999</v>
      </c>
      <c r="B35" s="4">
        <v>199.69200000000001</v>
      </c>
      <c r="C35" s="4">
        <v>69072.364000000001</v>
      </c>
      <c r="D35" s="5">
        <f t="shared" si="3"/>
        <v>69071.593999999997</v>
      </c>
      <c r="E35" s="35">
        <f t="shared" si="0"/>
        <v>71.593999999997294</v>
      </c>
      <c r="F35" s="35">
        <f t="shared" si="1"/>
        <v>-2.5929150873197</v>
      </c>
      <c r="G35" s="35">
        <f t="shared" si="2"/>
        <v>0.43954992262499998</v>
      </c>
      <c r="H35" s="34">
        <f t="shared" si="4"/>
        <v>-2.58183967963449</v>
      </c>
      <c r="I35" s="34">
        <f t="shared" si="5"/>
        <v>0.50051638653957098</v>
      </c>
      <c r="J35" s="6">
        <f t="shared" si="6"/>
        <v>-154.910380778069</v>
      </c>
      <c r="K35" s="6">
        <f t="shared" si="6"/>
        <v>30.0309831923743</v>
      </c>
    </row>
    <row r="36" spans="1:12" x14ac:dyDescent="0.3">
      <c r="A36" s="4">
        <v>132.036</v>
      </c>
      <c r="B36" s="4">
        <v>199.40799999999999</v>
      </c>
      <c r="C36" s="4">
        <v>69072.464000000007</v>
      </c>
      <c r="D36" s="5">
        <f t="shared" si="3"/>
        <v>69071.694000000003</v>
      </c>
      <c r="E36" s="35">
        <f t="shared" si="0"/>
        <v>71.694000000003101</v>
      </c>
      <c r="F36" s="35">
        <f t="shared" si="1"/>
        <v>-2.5928915117208602</v>
      </c>
      <c r="G36" s="35">
        <f t="shared" si="2"/>
        <v>0.44264688050000001</v>
      </c>
      <c r="H36" s="34">
        <f t="shared" si="4"/>
        <v>-2.5817431469802901</v>
      </c>
      <c r="I36" s="34">
        <f t="shared" si="5"/>
        <v>0.50361192935708399</v>
      </c>
      <c r="J36" s="6">
        <f t="shared" si="6"/>
        <v>-154.90458881881699</v>
      </c>
      <c r="K36" s="6">
        <f t="shared" si="6"/>
        <v>30.216715761425</v>
      </c>
    </row>
    <row r="37" spans="1:12" x14ac:dyDescent="0.3">
      <c r="A37" s="4">
        <v>132.042</v>
      </c>
      <c r="B37" s="4">
        <v>199.14599999999999</v>
      </c>
      <c r="C37" s="4">
        <v>69072.563999999998</v>
      </c>
      <c r="D37" s="5">
        <f t="shared" si="3"/>
        <v>69071.793999999994</v>
      </c>
      <c r="E37" s="35">
        <f t="shared" si="0"/>
        <v>71.793999999994398</v>
      </c>
      <c r="F37" s="35">
        <f t="shared" si="1"/>
        <v>-2.5928207849243399</v>
      </c>
      <c r="G37" s="35">
        <f t="shared" si="2"/>
        <v>0.44550393318749998</v>
      </c>
      <c r="H37" s="34">
        <f t="shared" si="4"/>
        <v>-2.5816051283259598</v>
      </c>
      <c r="I37" s="34">
        <f t="shared" si="5"/>
        <v>0.50646652270639902</v>
      </c>
      <c r="J37" s="6">
        <f t="shared" si="6"/>
        <v>-154.89630769955801</v>
      </c>
      <c r="K37" s="6">
        <f t="shared" si="6"/>
        <v>30.3879913623839</v>
      </c>
    </row>
    <row r="38" spans="1:12" x14ac:dyDescent="0.3">
      <c r="A38" s="4">
        <v>132.42599999999999</v>
      </c>
      <c r="B38" s="4">
        <v>199.49700000000001</v>
      </c>
      <c r="C38" s="4">
        <v>69072.703999999998</v>
      </c>
      <c r="D38" s="5">
        <f t="shared" si="3"/>
        <v>69071.933999999994</v>
      </c>
      <c r="E38" s="35">
        <f t="shared" si="0"/>
        <v>71.933999999993802</v>
      </c>
      <c r="F38" s="35">
        <f t="shared" si="1"/>
        <v>-2.58829426994689</v>
      </c>
      <c r="G38" s="35">
        <f t="shared" si="2"/>
        <v>0.44167635496875002</v>
      </c>
      <c r="H38" s="34">
        <f t="shared" si="4"/>
        <v>-2.577170046615</v>
      </c>
      <c r="I38" s="34">
        <f t="shared" si="5"/>
        <v>0.50253336327931597</v>
      </c>
      <c r="J38" s="6">
        <f t="shared" si="6"/>
        <v>-154.63020279689999</v>
      </c>
      <c r="K38" s="6">
        <f t="shared" si="6"/>
        <v>30.152001796758999</v>
      </c>
    </row>
    <row r="39" spans="1:12" x14ac:dyDescent="0.3">
      <c r="A39" s="4">
        <v>132.18299999999999</v>
      </c>
      <c r="B39" s="4">
        <v>198.554</v>
      </c>
      <c r="C39" s="4">
        <v>69072.784</v>
      </c>
      <c r="D39" s="5">
        <f t="shared" si="3"/>
        <v>69072.013999999996</v>
      </c>
      <c r="E39" s="35">
        <f t="shared" si="0"/>
        <v>72.013999999995605</v>
      </c>
      <c r="F39" s="35">
        <f t="shared" si="1"/>
        <v>-2.5911587052060598</v>
      </c>
      <c r="G39" s="35">
        <f t="shared" si="2"/>
        <v>0.45195956368750001</v>
      </c>
      <c r="H39" s="34">
        <f t="shared" si="4"/>
        <v>-2.5797914168143499</v>
      </c>
      <c r="I39" s="34">
        <f t="shared" si="5"/>
        <v>0.51288120311115104</v>
      </c>
      <c r="J39" s="6">
        <f t="shared" si="6"/>
        <v>-154.78748500886101</v>
      </c>
      <c r="K39" s="6">
        <f t="shared" si="6"/>
        <v>30.772872186669101</v>
      </c>
    </row>
    <row r="40" spans="1:12" x14ac:dyDescent="0.3">
      <c r="A40" s="4">
        <v>132.22499999999999</v>
      </c>
      <c r="B40" s="4">
        <v>197.76</v>
      </c>
      <c r="C40" s="4">
        <v>69072.923999999999</v>
      </c>
      <c r="D40" s="5">
        <f t="shared" si="3"/>
        <v>69072.153999999995</v>
      </c>
      <c r="E40" s="35">
        <f t="shared" si="0"/>
        <v>72.153999999994994</v>
      </c>
      <c r="F40" s="35">
        <f t="shared" si="1"/>
        <v>-2.5906636176303999</v>
      </c>
      <c r="G40" s="35">
        <f t="shared" si="2"/>
        <v>0.46061795999999999</v>
      </c>
      <c r="H40" s="34">
        <f t="shared" si="4"/>
        <v>-2.5790924768790799</v>
      </c>
      <c r="I40" s="34">
        <f t="shared" si="5"/>
        <v>0.52152553196761997</v>
      </c>
      <c r="J40" s="6">
        <f t="shared" si="6"/>
        <v>-154.74554861274501</v>
      </c>
      <c r="K40" s="6">
        <f t="shared" si="6"/>
        <v>31.291531918057199</v>
      </c>
    </row>
    <row r="41" spans="1:12" x14ac:dyDescent="0.3">
      <c r="A41" s="4">
        <v>132.19399999999999</v>
      </c>
      <c r="B41" s="4">
        <v>197.983</v>
      </c>
      <c r="C41" s="4">
        <v>69073.063999999998</v>
      </c>
      <c r="D41" s="5">
        <f t="shared" si="3"/>
        <v>69072.293999999994</v>
      </c>
      <c r="E41" s="35">
        <f t="shared" si="0"/>
        <v>72.293999999994398</v>
      </c>
      <c r="F41" s="35">
        <f t="shared" si="1"/>
        <v>-2.59102903941243</v>
      </c>
      <c r="G41" s="35">
        <f t="shared" si="2"/>
        <v>0.45818619378124997</v>
      </c>
      <c r="H41" s="34">
        <f t="shared" si="4"/>
        <v>-2.5795150890713101</v>
      </c>
      <c r="I41" s="34">
        <f t="shared" si="5"/>
        <v>0.51910304998493895</v>
      </c>
      <c r="J41" s="6">
        <f t="shared" si="6"/>
        <v>-154.77090534427899</v>
      </c>
      <c r="K41" s="6">
        <f t="shared" si="6"/>
        <v>31.1461829990963</v>
      </c>
    </row>
    <row r="42" spans="1:12" x14ac:dyDescent="0.3">
      <c r="A42" s="4">
        <v>132.238</v>
      </c>
      <c r="B42" s="4">
        <v>197.83099999999999</v>
      </c>
      <c r="C42" s="4">
        <v>69073.164000000004</v>
      </c>
      <c r="D42" s="5">
        <f t="shared" si="3"/>
        <v>69072.394</v>
      </c>
      <c r="E42" s="35">
        <f t="shared" si="0"/>
        <v>72.394000000000204</v>
      </c>
      <c r="F42" s="35">
        <f t="shared" si="1"/>
        <v>-2.5905103762379298</v>
      </c>
      <c r="G42" s="35">
        <f t="shared" si="2"/>
        <v>0.45984372053125</v>
      </c>
      <c r="H42" s="34">
        <f t="shared" si="4"/>
        <v>-2.5789575189215999</v>
      </c>
      <c r="I42" s="34">
        <f t="shared" si="5"/>
        <v>0.52074789707318103</v>
      </c>
      <c r="J42" s="6">
        <f t="shared" si="6"/>
        <v>-154.737451135296</v>
      </c>
      <c r="K42" s="6">
        <f t="shared" si="6"/>
        <v>31.244873824390901</v>
      </c>
    </row>
    <row r="43" spans="1:12" x14ac:dyDescent="0.3">
      <c r="A43" s="4">
        <v>132.238</v>
      </c>
      <c r="B43" s="4">
        <v>197.83099999999999</v>
      </c>
      <c r="C43" s="4">
        <v>69073.263999999996</v>
      </c>
      <c r="D43" s="5">
        <f t="shared" si="3"/>
        <v>69072.494000000006</v>
      </c>
      <c r="E43" s="35">
        <f t="shared" si="0"/>
        <v>72.494000000006096</v>
      </c>
      <c r="F43" s="35">
        <f t="shared" si="1"/>
        <v>-2.5905103762379298</v>
      </c>
      <c r="G43" s="35">
        <f t="shared" si="2"/>
        <v>0.45984372053125</v>
      </c>
      <c r="H43" s="34">
        <f t="shared" si="4"/>
        <v>-2.5789575189215999</v>
      </c>
      <c r="I43" s="34">
        <f t="shared" si="5"/>
        <v>0.52074789707318103</v>
      </c>
      <c r="J43" s="6">
        <f t="shared" si="6"/>
        <v>-154.737451135296</v>
      </c>
      <c r="K43" s="6">
        <f t="shared" si="6"/>
        <v>31.244873824390901</v>
      </c>
    </row>
    <row r="44" spans="1:12" x14ac:dyDescent="0.3">
      <c r="A44" s="4">
        <v>132.315</v>
      </c>
      <c r="B44" s="4">
        <v>197.756</v>
      </c>
      <c r="C44" s="4">
        <v>69073.364000000001</v>
      </c>
      <c r="D44" s="5">
        <f t="shared" si="3"/>
        <v>69072.593999999997</v>
      </c>
      <c r="E44" s="35">
        <f t="shared" si="0"/>
        <v>72.593999999997294</v>
      </c>
      <c r="F44" s="35">
        <f t="shared" si="1"/>
        <v>-2.5896027156825601</v>
      </c>
      <c r="G44" s="35">
        <f t="shared" si="2"/>
        <v>0.460661579125</v>
      </c>
      <c r="H44" s="34">
        <f t="shared" si="4"/>
        <v>-2.5780308417492401</v>
      </c>
      <c r="I44" s="34">
        <f t="shared" si="5"/>
        <v>0.52154414438486596</v>
      </c>
      <c r="J44" s="6">
        <f t="shared" si="6"/>
        <v>-154.68185050495401</v>
      </c>
      <c r="K44" s="6">
        <f t="shared" si="6"/>
        <v>31.292648663091999</v>
      </c>
    </row>
    <row r="45" spans="1:12" x14ac:dyDescent="0.3">
      <c r="A45" s="4">
        <v>132.285</v>
      </c>
      <c r="B45" s="4">
        <v>197.42699999999999</v>
      </c>
      <c r="C45" s="4">
        <v>69073.464000000007</v>
      </c>
      <c r="D45" s="5">
        <f t="shared" si="3"/>
        <v>69072.694000000003</v>
      </c>
      <c r="E45" s="35">
        <f t="shared" si="0"/>
        <v>72.694000000003101</v>
      </c>
      <c r="F45" s="35">
        <f t="shared" si="1"/>
        <v>-2.5899563496651701</v>
      </c>
      <c r="G45" s="35">
        <f t="shared" si="2"/>
        <v>0.46424925215625001</v>
      </c>
      <c r="H45" s="34">
        <f t="shared" si="4"/>
        <v>-2.5782998528408201</v>
      </c>
      <c r="I45" s="34">
        <f t="shared" si="5"/>
        <v>0.52513915311996195</v>
      </c>
      <c r="J45" s="6">
        <f t="shared" si="6"/>
        <v>-154.697991170449</v>
      </c>
      <c r="K45" s="6">
        <f t="shared" si="6"/>
        <v>31.508349187197702</v>
      </c>
    </row>
    <row r="46" spans="1:12" x14ac:dyDescent="0.3">
      <c r="A46" s="4">
        <v>132.28700000000001</v>
      </c>
      <c r="B46" s="4">
        <v>197.43100000000001</v>
      </c>
      <c r="C46" s="4">
        <v>69073.603000000003</v>
      </c>
      <c r="D46" s="5">
        <f t="shared" si="3"/>
        <v>69072.832999999999</v>
      </c>
      <c r="E46" s="35">
        <f t="shared" si="0"/>
        <v>72.832999999998705</v>
      </c>
      <c r="F46" s="35">
        <f t="shared" si="1"/>
        <v>-2.5899327740663298</v>
      </c>
      <c r="G46" s="35">
        <f t="shared" si="2"/>
        <v>0.46420563303125001</v>
      </c>
      <c r="H46" s="34">
        <f t="shared" si="4"/>
        <v>-2.5782773114421902</v>
      </c>
      <c r="I46" s="34">
        <f t="shared" si="5"/>
        <v>0.52509499066674903</v>
      </c>
      <c r="J46" s="6">
        <f t="shared" si="6"/>
        <v>-154.696638686531</v>
      </c>
      <c r="K46" s="6">
        <f t="shared" si="6"/>
        <v>31.5056994400049</v>
      </c>
    </row>
    <row r="47" spans="1:12" x14ac:dyDescent="0.3">
      <c r="A47" s="4">
        <v>132.29499999999999</v>
      </c>
      <c r="B47" s="4">
        <v>197.13300000000001</v>
      </c>
      <c r="C47" s="4">
        <v>69073.683000000005</v>
      </c>
      <c r="D47" s="5">
        <f t="shared" si="3"/>
        <v>69072.913</v>
      </c>
      <c r="E47" s="35">
        <f t="shared" si="0"/>
        <v>72.913000000000494</v>
      </c>
      <c r="F47" s="35">
        <f t="shared" si="1"/>
        <v>-2.5898384716709701</v>
      </c>
      <c r="G47" s="35">
        <f t="shared" si="2"/>
        <v>0.46745525784375003</v>
      </c>
      <c r="H47" s="34">
        <f t="shared" si="4"/>
        <v>-2.5781064748259399</v>
      </c>
      <c r="I47" s="34">
        <f t="shared" si="5"/>
        <v>0.52834149173933997</v>
      </c>
      <c r="J47" s="6">
        <f t="shared" si="6"/>
        <v>-154.68638848955601</v>
      </c>
      <c r="K47" s="6">
        <f t="shared" si="6"/>
        <v>31.700489504360402</v>
      </c>
    </row>
    <row r="48" spans="1:12" s="4" customFormat="1" x14ac:dyDescent="0.3">
      <c r="A48" s="4">
        <v>132.31800000000001</v>
      </c>
      <c r="B48" s="4">
        <v>196.81</v>
      </c>
      <c r="C48" s="4">
        <v>69073.843999999997</v>
      </c>
      <c r="D48" s="5">
        <f t="shared" si="3"/>
        <v>69073.073999999993</v>
      </c>
      <c r="E48" s="4">
        <f t="shared" si="0"/>
        <v>73.073999999993205</v>
      </c>
      <c r="F48" s="4">
        <f t="shared" si="1"/>
        <v>-2.5895673522843001</v>
      </c>
      <c r="G48" s="4">
        <f t="shared" si="2"/>
        <v>0.47097750218750001</v>
      </c>
      <c r="H48" s="4">
        <f t="shared" si="4"/>
        <v>-2.5777524474454001</v>
      </c>
      <c r="I48" s="4">
        <f t="shared" si="5"/>
        <v>0.53185637090550397</v>
      </c>
      <c r="J48" s="4">
        <f t="shared" si="6"/>
        <v>-154.66514684672401</v>
      </c>
      <c r="K48" s="4">
        <f t="shared" si="6"/>
        <v>31.911382254330199</v>
      </c>
      <c r="L48"/>
    </row>
    <row r="49" spans="1:11" x14ac:dyDescent="0.3">
      <c r="A49" s="4">
        <v>132.35400000000001</v>
      </c>
      <c r="B49" s="4">
        <v>196.73400000000001</v>
      </c>
      <c r="C49" s="4">
        <v>69073.942999999999</v>
      </c>
      <c r="D49" s="5">
        <f t="shared" si="3"/>
        <v>69073.172999999995</v>
      </c>
      <c r="E49" s="35">
        <f t="shared" si="0"/>
        <v>73.172999999995199</v>
      </c>
      <c r="F49" s="35">
        <f t="shared" si="1"/>
        <v>-2.58914299150516</v>
      </c>
      <c r="G49" s="35">
        <f t="shared" si="2"/>
        <v>0.47180626556249999</v>
      </c>
      <c r="H49" s="34">
        <f t="shared" si="4"/>
        <v>-2.5773086789857702</v>
      </c>
      <c r="I49" s="34">
        <f t="shared" si="5"/>
        <v>0.53267490640067305</v>
      </c>
      <c r="J49" s="6">
        <f t="shared" si="6"/>
        <v>-154.638520739146</v>
      </c>
      <c r="K49" s="6">
        <f t="shared" si="6"/>
        <v>31.960494384040398</v>
      </c>
    </row>
    <row r="50" spans="1:11" x14ac:dyDescent="0.3">
      <c r="A50" s="4">
        <v>132.38</v>
      </c>
      <c r="B50" s="4">
        <v>196.483</v>
      </c>
      <c r="C50" s="4">
        <v>69074.082999999999</v>
      </c>
      <c r="D50" s="5">
        <f t="shared" si="3"/>
        <v>69073.312999999995</v>
      </c>
      <c r="E50" s="35">
        <f t="shared" si="0"/>
        <v>73.312999999994602</v>
      </c>
      <c r="F50" s="35">
        <f t="shared" si="1"/>
        <v>-2.5888365087202301</v>
      </c>
      <c r="G50" s="35">
        <f t="shared" si="2"/>
        <v>0.47454336565624999</v>
      </c>
      <c r="H50" s="34">
        <f t="shared" si="4"/>
        <v>-2.5769377958366602</v>
      </c>
      <c r="I50" s="34">
        <f t="shared" si="5"/>
        <v>0.53540402609580795</v>
      </c>
      <c r="J50" s="6">
        <f t="shared" si="6"/>
        <v>-154.6162677502</v>
      </c>
      <c r="K50" s="6">
        <f t="shared" si="6"/>
        <v>32.124241565748498</v>
      </c>
    </row>
    <row r="51" spans="1:11" x14ac:dyDescent="0.3">
      <c r="A51" s="4">
        <v>132.38</v>
      </c>
      <c r="B51" s="4">
        <v>196.47900000000001</v>
      </c>
      <c r="C51" s="4">
        <v>69074.183000000005</v>
      </c>
      <c r="D51" s="5">
        <f t="shared" si="3"/>
        <v>69073.413</v>
      </c>
      <c r="E51" s="35">
        <f t="shared" si="0"/>
        <v>73.413000000000494</v>
      </c>
      <c r="F51" s="35">
        <f t="shared" si="1"/>
        <v>-2.5888365087202301</v>
      </c>
      <c r="G51" s="35">
        <f t="shared" si="2"/>
        <v>0.47458698478125</v>
      </c>
      <c r="H51" s="34">
        <f t="shared" si="4"/>
        <v>-2.5769367681803299</v>
      </c>
      <c r="I51" s="34">
        <f t="shared" si="5"/>
        <v>0.535447633113457</v>
      </c>
      <c r="J51" s="6">
        <f t="shared" si="6"/>
        <v>-154.61620609081999</v>
      </c>
      <c r="K51" s="6">
        <f t="shared" si="6"/>
        <v>32.126857986807401</v>
      </c>
    </row>
    <row r="52" spans="1:11" x14ac:dyDescent="0.3">
      <c r="A52" s="4">
        <v>132.298</v>
      </c>
      <c r="B52" s="4">
        <v>195.88200000000001</v>
      </c>
      <c r="C52" s="4">
        <v>69074.323000000004</v>
      </c>
      <c r="D52" s="5">
        <f t="shared" si="3"/>
        <v>69073.553</v>
      </c>
      <c r="E52" s="35">
        <f t="shared" si="0"/>
        <v>73.552999999999898</v>
      </c>
      <c r="F52" s="35">
        <f t="shared" si="1"/>
        <v>-2.5898031082727</v>
      </c>
      <c r="G52" s="35">
        <f t="shared" si="2"/>
        <v>0.48109713918750002</v>
      </c>
      <c r="H52" s="34">
        <f t="shared" si="4"/>
        <v>-2.5777497217271299</v>
      </c>
      <c r="I52" s="34">
        <f t="shared" si="5"/>
        <v>0.54197875335571299</v>
      </c>
      <c r="J52" s="6">
        <f t="shared" si="6"/>
        <v>-154.66498330362799</v>
      </c>
      <c r="K52" s="6">
        <f t="shared" si="6"/>
        <v>32.518725201342797</v>
      </c>
    </row>
    <row r="53" spans="1:11" x14ac:dyDescent="0.3">
      <c r="A53" s="4">
        <v>132.32599999999999</v>
      </c>
      <c r="B53" s="4">
        <v>195.572</v>
      </c>
      <c r="C53" s="4">
        <v>69074.523000000001</v>
      </c>
      <c r="D53" s="5">
        <f t="shared" si="3"/>
        <v>69073.752999999997</v>
      </c>
      <c r="E53" s="35">
        <f t="shared" si="0"/>
        <v>73.752999999997002</v>
      </c>
      <c r="F53" s="35">
        <f t="shared" si="1"/>
        <v>-2.5894730498889298</v>
      </c>
      <c r="G53" s="35">
        <f t="shared" si="2"/>
        <v>0.484477621375</v>
      </c>
      <c r="H53" s="34">
        <f t="shared" si="4"/>
        <v>-2.5773401115922399</v>
      </c>
      <c r="I53" s="34">
        <f t="shared" si="5"/>
        <v>0.545350521125606</v>
      </c>
      <c r="J53" s="6">
        <f t="shared" si="6"/>
        <v>-154.64040669553401</v>
      </c>
      <c r="K53" s="6">
        <f t="shared" si="6"/>
        <v>32.721031267536397</v>
      </c>
    </row>
    <row r="54" spans="1:11" x14ac:dyDescent="0.3">
      <c r="A54" s="4">
        <v>132.33799999999999</v>
      </c>
      <c r="B54" s="4">
        <v>195.44399999999999</v>
      </c>
      <c r="C54" s="4">
        <v>69074.642999999996</v>
      </c>
      <c r="D54" s="5">
        <f t="shared" si="3"/>
        <v>69073.873000000007</v>
      </c>
      <c r="E54" s="35">
        <f t="shared" si="0"/>
        <v>73.873000000006897</v>
      </c>
      <c r="F54" s="35">
        <f t="shared" si="1"/>
        <v>-2.58933159629589</v>
      </c>
      <c r="G54" s="35">
        <f t="shared" si="2"/>
        <v>0.485873433375</v>
      </c>
      <c r="H54" s="34">
        <f t="shared" si="4"/>
        <v>-2.5771658122599699</v>
      </c>
      <c r="I54" s="34">
        <f t="shared" si="5"/>
        <v>0.54674261307698602</v>
      </c>
      <c r="J54" s="6">
        <f t="shared" si="6"/>
        <v>-154.62994873559799</v>
      </c>
      <c r="K54" s="6">
        <f t="shared" si="6"/>
        <v>32.804556784619201</v>
      </c>
    </row>
    <row r="55" spans="1:11" x14ac:dyDescent="0.3">
      <c r="A55" s="4">
        <v>132.328</v>
      </c>
      <c r="B55" s="4">
        <v>195.44399999999999</v>
      </c>
      <c r="C55" s="4">
        <v>69074.763000000006</v>
      </c>
      <c r="D55" s="5">
        <f t="shared" si="3"/>
        <v>69073.993000000002</v>
      </c>
      <c r="E55" s="35">
        <f t="shared" si="0"/>
        <v>73.993000000002198</v>
      </c>
      <c r="F55" s="35">
        <f t="shared" si="1"/>
        <v>-2.58944947429009</v>
      </c>
      <c r="G55" s="35">
        <f t="shared" si="2"/>
        <v>0.485873433375</v>
      </c>
      <c r="H55" s="34">
        <f t="shared" si="4"/>
        <v>-2.5772836575347999</v>
      </c>
      <c r="I55" s="34">
        <f t="shared" si="5"/>
        <v>0.54674539025480895</v>
      </c>
      <c r="J55" s="6">
        <f t="shared" si="6"/>
        <v>-154.637019452088</v>
      </c>
      <c r="K55" s="6">
        <f t="shared" si="6"/>
        <v>32.8047234152885</v>
      </c>
    </row>
    <row r="56" spans="1:11" x14ac:dyDescent="0.3">
      <c r="A56" s="4">
        <v>132.31299999999999</v>
      </c>
      <c r="B56" s="4">
        <v>194.78299999999999</v>
      </c>
      <c r="C56" s="4">
        <v>69074.922999999995</v>
      </c>
      <c r="D56" s="5">
        <f t="shared" si="3"/>
        <v>69074.153000000006</v>
      </c>
      <c r="E56" s="35">
        <f t="shared" si="0"/>
        <v>74.153000000005704</v>
      </c>
      <c r="F56" s="35">
        <f t="shared" si="1"/>
        <v>-2.5896262912813999</v>
      </c>
      <c r="G56" s="35">
        <f t="shared" si="2"/>
        <v>0.49308149378124999</v>
      </c>
      <c r="H56" s="34">
        <f t="shared" si="4"/>
        <v>-2.5772906052389799</v>
      </c>
      <c r="I56" s="34">
        <f t="shared" si="5"/>
        <v>0.55395561568803697</v>
      </c>
      <c r="J56" s="6">
        <f t="shared" si="6"/>
        <v>-154.637436314339</v>
      </c>
      <c r="K56" s="6">
        <f t="shared" si="6"/>
        <v>33.237336941282202</v>
      </c>
    </row>
    <row r="57" spans="1:11" x14ac:dyDescent="0.3">
      <c r="A57" s="4">
        <v>132.28100000000001</v>
      </c>
      <c r="B57" s="4">
        <v>194.74700000000001</v>
      </c>
      <c r="C57" s="4">
        <v>69075.062999999995</v>
      </c>
      <c r="D57" s="5">
        <f t="shared" si="3"/>
        <v>69074.293000000005</v>
      </c>
      <c r="E57" s="35">
        <f t="shared" si="0"/>
        <v>74.293000000005094</v>
      </c>
      <c r="F57" s="35">
        <f t="shared" si="1"/>
        <v>-2.5900035008628501</v>
      </c>
      <c r="G57" s="35">
        <f t="shared" si="2"/>
        <v>0.49347406590624998</v>
      </c>
      <c r="H57" s="34">
        <f t="shared" si="4"/>
        <v>-2.5776584612115001</v>
      </c>
      <c r="I57" s="34">
        <f t="shared" si="5"/>
        <v>0.55435696581590999</v>
      </c>
      <c r="J57" s="6">
        <f t="shared" si="6"/>
        <v>-154.65950767269001</v>
      </c>
      <c r="K57" s="6">
        <f t="shared" si="6"/>
        <v>33.261417948954602</v>
      </c>
    </row>
    <row r="58" spans="1:11" x14ac:dyDescent="0.3">
      <c r="A58" s="4">
        <v>132.25899999999999</v>
      </c>
      <c r="B58" s="4">
        <v>194.71700000000001</v>
      </c>
      <c r="C58" s="4">
        <v>69075.163</v>
      </c>
      <c r="D58" s="5">
        <f t="shared" si="3"/>
        <v>69074.392999999996</v>
      </c>
      <c r="E58" s="35">
        <f t="shared" si="0"/>
        <v>74.392999999996405</v>
      </c>
      <c r="F58" s="35">
        <f t="shared" si="1"/>
        <v>-2.5902628324501</v>
      </c>
      <c r="G58" s="35">
        <f t="shared" si="2"/>
        <v>0.49380120934374999</v>
      </c>
      <c r="H58" s="34">
        <f t="shared" si="4"/>
        <v>-2.5779100133936801</v>
      </c>
      <c r="I58" s="34">
        <f t="shared" si="5"/>
        <v>0.55469012823948705</v>
      </c>
      <c r="J58" s="6">
        <f t="shared" si="6"/>
        <v>-154.67460080362099</v>
      </c>
      <c r="K58" s="6">
        <f t="shared" si="6"/>
        <v>33.2814076943692</v>
      </c>
    </row>
    <row r="59" spans="1:11" x14ac:dyDescent="0.3">
      <c r="A59" s="4">
        <v>132.34800000000001</v>
      </c>
      <c r="B59" s="4">
        <v>194.48099999999999</v>
      </c>
      <c r="C59" s="4">
        <v>69075.263000000006</v>
      </c>
      <c r="D59" s="5">
        <f t="shared" si="3"/>
        <v>69074.493000000002</v>
      </c>
      <c r="E59" s="35">
        <f t="shared" si="0"/>
        <v>74.493000000002198</v>
      </c>
      <c r="F59" s="35">
        <f t="shared" si="1"/>
        <v>-2.5892137183016799</v>
      </c>
      <c r="G59" s="35">
        <f t="shared" si="2"/>
        <v>0.49637473771875001</v>
      </c>
      <c r="H59" s="34">
        <f t="shared" si="4"/>
        <v>-2.5768005587243401</v>
      </c>
      <c r="I59" s="34">
        <f t="shared" si="5"/>
        <v>0.55723822539815604</v>
      </c>
      <c r="J59" s="6">
        <f t="shared" si="6"/>
        <v>-154.60803352345999</v>
      </c>
      <c r="K59" s="6">
        <f t="shared" si="6"/>
        <v>33.434293523889401</v>
      </c>
    </row>
    <row r="60" spans="1:11" x14ac:dyDescent="0.3">
      <c r="A60" s="4">
        <v>132.31899999999999</v>
      </c>
      <c r="B60" s="4">
        <v>194.30600000000001</v>
      </c>
      <c r="C60" s="4">
        <v>69075.403000000006</v>
      </c>
      <c r="D60" s="5">
        <f t="shared" si="3"/>
        <v>69074.633000000002</v>
      </c>
      <c r="E60" s="35">
        <f t="shared" si="0"/>
        <v>74.633000000001601</v>
      </c>
      <c r="F60" s="35">
        <f t="shared" si="1"/>
        <v>-2.58955556448488</v>
      </c>
      <c r="G60" s="35">
        <f t="shared" si="2"/>
        <v>0.49828307443749997</v>
      </c>
      <c r="H60" s="34">
        <f t="shared" si="4"/>
        <v>-2.5770973500570502</v>
      </c>
      <c r="I60" s="34">
        <f t="shared" si="5"/>
        <v>0.55915408623598495</v>
      </c>
      <c r="J60" s="6">
        <f t="shared" si="6"/>
        <v>-154.62584100342301</v>
      </c>
      <c r="K60" s="6">
        <f t="shared" si="6"/>
        <v>33.549245174159097</v>
      </c>
    </row>
    <row r="61" spans="1:11" x14ac:dyDescent="0.3">
      <c r="A61" s="4">
        <v>132.256</v>
      </c>
      <c r="B61" s="4">
        <v>194.13200000000001</v>
      </c>
      <c r="C61" s="4">
        <v>69075.502999999997</v>
      </c>
      <c r="D61" s="5">
        <f t="shared" si="3"/>
        <v>69074.732999999993</v>
      </c>
      <c r="E61" s="35">
        <f t="shared" si="0"/>
        <v>74.732999999992899</v>
      </c>
      <c r="F61" s="35">
        <f t="shared" si="1"/>
        <v>-2.59029819584836</v>
      </c>
      <c r="G61" s="35">
        <f t="shared" si="2"/>
        <v>0.500180506375</v>
      </c>
      <c r="H61" s="34">
        <f t="shared" si="4"/>
        <v>-2.5777950722382701</v>
      </c>
      <c r="I61" s="34">
        <f t="shared" si="5"/>
        <v>0.56106848772399698</v>
      </c>
      <c r="J61" s="6">
        <f t="shared" si="6"/>
        <v>-154.66770433429599</v>
      </c>
      <c r="K61" s="6">
        <f t="shared" si="6"/>
        <v>33.664109263439798</v>
      </c>
    </row>
    <row r="62" spans="1:11" x14ac:dyDescent="0.3">
      <c r="A62" s="4">
        <v>132.256</v>
      </c>
      <c r="B62" s="4">
        <v>194.13200000000001</v>
      </c>
      <c r="C62" s="4">
        <v>69075.603000000003</v>
      </c>
      <c r="D62" s="5">
        <f t="shared" si="3"/>
        <v>69074.832999999999</v>
      </c>
      <c r="E62" s="35">
        <f t="shared" si="0"/>
        <v>74.832999999998705</v>
      </c>
      <c r="F62" s="35">
        <f t="shared" si="1"/>
        <v>-2.59029819584836</v>
      </c>
      <c r="G62" s="35">
        <f t="shared" si="2"/>
        <v>0.500180506375</v>
      </c>
      <c r="H62" s="34">
        <f t="shared" si="4"/>
        <v>-2.5777950722382701</v>
      </c>
      <c r="I62" s="34">
        <f t="shared" si="5"/>
        <v>0.56106848772399698</v>
      </c>
      <c r="J62" s="6">
        <f t="shared" si="6"/>
        <v>-154.66770433429599</v>
      </c>
      <c r="K62" s="6">
        <f t="shared" si="6"/>
        <v>33.664109263439798</v>
      </c>
    </row>
    <row r="63" spans="1:11" x14ac:dyDescent="0.3">
      <c r="A63" s="4">
        <v>132.33500000000001</v>
      </c>
      <c r="B63" s="4">
        <v>193.66499999999999</v>
      </c>
      <c r="C63" s="4">
        <v>69075.702999999994</v>
      </c>
      <c r="D63" s="5">
        <f t="shared" si="3"/>
        <v>69074.933000000005</v>
      </c>
      <c r="E63" s="35">
        <f t="shared" si="0"/>
        <v>74.933000000004498</v>
      </c>
      <c r="F63" s="35">
        <f t="shared" si="1"/>
        <v>-2.58936695969415</v>
      </c>
      <c r="G63" s="35">
        <f t="shared" si="2"/>
        <v>0.50527303921875</v>
      </c>
      <c r="H63" s="34">
        <f t="shared" si="4"/>
        <v>-2.5767441156908699</v>
      </c>
      <c r="I63" s="34">
        <f t="shared" si="5"/>
        <v>0.56613766732971804</v>
      </c>
      <c r="J63" s="6">
        <f t="shared" si="6"/>
        <v>-154.60464694145199</v>
      </c>
      <c r="K63" s="6">
        <f t="shared" si="6"/>
        <v>33.968260039783097</v>
      </c>
    </row>
    <row r="64" spans="1:11" x14ac:dyDescent="0.3">
      <c r="A64" s="4">
        <v>132.33500000000001</v>
      </c>
      <c r="B64" s="4">
        <v>193.66499999999999</v>
      </c>
      <c r="C64" s="4">
        <v>69075.803</v>
      </c>
      <c r="D64" s="5">
        <f t="shared" si="3"/>
        <v>69075.032999999996</v>
      </c>
      <c r="E64" s="35">
        <f t="shared" si="0"/>
        <v>75.032999999995795</v>
      </c>
      <c r="F64" s="35">
        <f t="shared" si="1"/>
        <v>-2.58936695969415</v>
      </c>
      <c r="G64" s="35">
        <f t="shared" si="2"/>
        <v>0.50527303921875</v>
      </c>
      <c r="H64" s="34">
        <f t="shared" si="4"/>
        <v>-2.5767441156908699</v>
      </c>
      <c r="I64" s="34">
        <f t="shared" si="5"/>
        <v>0.56613766732971804</v>
      </c>
      <c r="J64" s="6">
        <f t="shared" si="6"/>
        <v>-154.60464694145199</v>
      </c>
      <c r="K64" s="6">
        <f t="shared" si="6"/>
        <v>33.968260039783097</v>
      </c>
    </row>
    <row r="65" spans="1:11" x14ac:dyDescent="0.3">
      <c r="A65" s="4">
        <v>132.30500000000001</v>
      </c>
      <c r="B65" s="4">
        <v>193.352</v>
      </c>
      <c r="C65" s="4">
        <v>69075.942999999999</v>
      </c>
      <c r="D65" s="5">
        <f t="shared" si="3"/>
        <v>69075.172999999995</v>
      </c>
      <c r="E65" s="35">
        <f t="shared" si="0"/>
        <v>75.172999999995199</v>
      </c>
      <c r="F65" s="35">
        <f t="shared" si="1"/>
        <v>-2.58972059367676</v>
      </c>
      <c r="G65" s="35">
        <f t="shared" si="2"/>
        <v>0.50868623575000005</v>
      </c>
      <c r="H65" s="34">
        <f t="shared" si="4"/>
        <v>-2.57701723740777</v>
      </c>
      <c r="I65" s="34">
        <f t="shared" si="5"/>
        <v>0.56955824799421895</v>
      </c>
      <c r="J65" s="6">
        <f t="shared" si="6"/>
        <v>-154.62103424446599</v>
      </c>
      <c r="K65" s="6">
        <f t="shared" si="6"/>
        <v>34.173494879653099</v>
      </c>
    </row>
    <row r="66" spans="1:11" x14ac:dyDescent="0.3">
      <c r="A66" s="4">
        <v>132.29900000000001</v>
      </c>
      <c r="B66" s="4">
        <v>193.20699999999999</v>
      </c>
      <c r="C66" s="4">
        <v>69076.043000000005</v>
      </c>
      <c r="D66" s="5">
        <f t="shared" si="3"/>
        <v>69075.273000000001</v>
      </c>
      <c r="E66" s="35">
        <f t="shared" ref="E66:E129" si="7">D66-69000</f>
        <v>75.273000000001005</v>
      </c>
      <c r="F66" s="35">
        <f t="shared" ref="F66:F129" si="8">A66*$N$6/$O$6-$N$6/2</f>
        <v>-2.5897913204732799</v>
      </c>
      <c r="G66" s="35">
        <f t="shared" ref="G66:G129" si="9">$N$8/2-B66*$N$8/$O$8</f>
        <v>0.51026742903125</v>
      </c>
      <c r="H66" s="34">
        <f t="shared" si="4"/>
        <v>-2.5770506920308001</v>
      </c>
      <c r="I66" s="34">
        <f t="shared" si="5"/>
        <v>0.57114066869068802</v>
      </c>
      <c r="J66" s="6">
        <f t="shared" si="6"/>
        <v>-154.62304152184799</v>
      </c>
      <c r="K66" s="6">
        <f t="shared" si="6"/>
        <v>34.268440121441301</v>
      </c>
    </row>
    <row r="67" spans="1:11" x14ac:dyDescent="0.3">
      <c r="A67" s="4">
        <v>132.34800000000001</v>
      </c>
      <c r="B67" s="4">
        <v>192.679</v>
      </c>
      <c r="C67" s="4">
        <v>69076.142999999996</v>
      </c>
      <c r="D67" s="5">
        <f t="shared" ref="D67:D130" si="10">C67+$M$2</f>
        <v>69075.373000000007</v>
      </c>
      <c r="E67" s="35">
        <f t="shared" si="7"/>
        <v>75.373000000006897</v>
      </c>
      <c r="F67" s="35">
        <f t="shared" si="8"/>
        <v>-2.5892137183016799</v>
      </c>
      <c r="G67" s="35">
        <f t="shared" si="9"/>
        <v>0.51602515353125</v>
      </c>
      <c r="H67" s="34">
        <f t="shared" ref="H67:H130" si="11">F67*COS(RADIANS($M$11))+G67*SIN(RADIANS($M$11))</f>
        <v>-2.5763375995489199</v>
      </c>
      <c r="I67" s="34">
        <f t="shared" ref="I67:I130" si="12">G67*COS(RADIANS($M$11))-F67*SIN(RADIANS($M$11))</f>
        <v>0.57688318684902296</v>
      </c>
      <c r="J67" s="6">
        <f t="shared" ref="J67:K130" si="13">H67*60</f>
        <v>-154.58025597293499</v>
      </c>
      <c r="K67" s="6">
        <f t="shared" si="13"/>
        <v>34.612991210941402</v>
      </c>
    </row>
    <row r="68" spans="1:11" x14ac:dyDescent="0.3">
      <c r="A68" s="4">
        <v>132.28700000000001</v>
      </c>
      <c r="B68" s="4">
        <v>192.98500000000001</v>
      </c>
      <c r="C68" s="4">
        <v>69076.282999999996</v>
      </c>
      <c r="D68" s="5">
        <f t="shared" si="10"/>
        <v>69075.513000000006</v>
      </c>
      <c r="E68" s="35">
        <f t="shared" si="7"/>
        <v>75.513000000006301</v>
      </c>
      <c r="F68" s="35">
        <f t="shared" si="8"/>
        <v>-2.5899327740663298</v>
      </c>
      <c r="G68" s="35">
        <f t="shared" si="9"/>
        <v>0.51268829046874997</v>
      </c>
      <c r="H68" s="34">
        <f t="shared" si="11"/>
        <v>-2.5771350714344501</v>
      </c>
      <c r="I68" s="34">
        <f t="shared" si="12"/>
        <v>0.573564190783593</v>
      </c>
      <c r="J68" s="6">
        <f t="shared" si="13"/>
        <v>-154.62810428606701</v>
      </c>
      <c r="K68" s="6">
        <f t="shared" si="13"/>
        <v>34.413851447015603</v>
      </c>
    </row>
    <row r="69" spans="1:11" x14ac:dyDescent="0.3">
      <c r="A69" s="4">
        <v>132.321</v>
      </c>
      <c r="B69" s="4">
        <v>192.52699999999999</v>
      </c>
      <c r="C69" s="4">
        <v>69076.383000000002</v>
      </c>
      <c r="D69" s="5">
        <f t="shared" si="10"/>
        <v>69075.612999999998</v>
      </c>
      <c r="E69" s="35">
        <f t="shared" si="7"/>
        <v>75.612999999997598</v>
      </c>
      <c r="F69" s="35">
        <f t="shared" si="8"/>
        <v>-2.58953198888603</v>
      </c>
      <c r="G69" s="35">
        <f t="shared" si="9"/>
        <v>0.51768268028124997</v>
      </c>
      <c r="H69" s="34">
        <f t="shared" si="11"/>
        <v>-2.5766167308505401</v>
      </c>
      <c r="I69" s="34">
        <f t="shared" si="12"/>
        <v>0.57854775189980501</v>
      </c>
      <c r="J69" s="6">
        <f t="shared" si="13"/>
        <v>-154.59700385103201</v>
      </c>
      <c r="K69" s="6">
        <f t="shared" si="13"/>
        <v>34.7128651139883</v>
      </c>
    </row>
    <row r="70" spans="1:11" x14ac:dyDescent="0.3">
      <c r="A70" s="4">
        <v>132.286</v>
      </c>
      <c r="B70" s="4">
        <v>192.35900000000001</v>
      </c>
      <c r="C70" s="4">
        <v>69076.502999999997</v>
      </c>
      <c r="D70" s="5">
        <f t="shared" si="10"/>
        <v>69075.732999999993</v>
      </c>
      <c r="E70" s="35">
        <f t="shared" si="7"/>
        <v>75.732999999992899</v>
      </c>
      <c r="F70" s="35">
        <f t="shared" si="8"/>
        <v>-2.58994456186575</v>
      </c>
      <c r="G70" s="35">
        <f t="shared" si="9"/>
        <v>0.51951468353124997</v>
      </c>
      <c r="H70" s="34">
        <f t="shared" si="11"/>
        <v>-2.5769860277467198</v>
      </c>
      <c r="I70" s="34">
        <f t="shared" si="12"/>
        <v>0.58038896676344098</v>
      </c>
      <c r="J70" s="6">
        <f t="shared" si="13"/>
        <v>-154.61916166480299</v>
      </c>
      <c r="K70" s="6">
        <f t="shared" si="13"/>
        <v>34.823338005806498</v>
      </c>
    </row>
    <row r="71" spans="1:11" x14ac:dyDescent="0.3">
      <c r="A71" s="4">
        <v>132.29</v>
      </c>
      <c r="B71" s="4">
        <v>192.19499999999999</v>
      </c>
      <c r="C71" s="4">
        <v>69076.603000000003</v>
      </c>
      <c r="D71" s="5">
        <f t="shared" si="10"/>
        <v>69075.832999999999</v>
      </c>
      <c r="E71" s="35">
        <f t="shared" si="7"/>
        <v>75.832999999998705</v>
      </c>
      <c r="F71" s="35">
        <f t="shared" si="8"/>
        <v>-2.5898974106680699</v>
      </c>
      <c r="G71" s="35">
        <f t="shared" si="9"/>
        <v>0.52130306765625001</v>
      </c>
      <c r="H71" s="34">
        <f t="shared" si="11"/>
        <v>-2.5768967557273701</v>
      </c>
      <c r="I71" s="34">
        <f t="shared" si="12"/>
        <v>0.58217574361592095</v>
      </c>
      <c r="J71" s="6">
        <f t="shared" si="13"/>
        <v>-154.61380534364201</v>
      </c>
      <c r="K71" s="6">
        <f t="shared" si="13"/>
        <v>34.930544616955302</v>
      </c>
    </row>
    <row r="72" spans="1:11" x14ac:dyDescent="0.3">
      <c r="A72" s="4">
        <v>132.339</v>
      </c>
      <c r="B72" s="4">
        <v>191.98699999999999</v>
      </c>
      <c r="C72" s="4">
        <v>69076.702999999994</v>
      </c>
      <c r="D72" s="5">
        <f t="shared" si="10"/>
        <v>69075.933000000005</v>
      </c>
      <c r="E72" s="35">
        <f t="shared" si="7"/>
        <v>75.933000000004498</v>
      </c>
      <c r="F72" s="35">
        <f t="shared" si="8"/>
        <v>-2.5893198084964699</v>
      </c>
      <c r="G72" s="35">
        <f t="shared" si="9"/>
        <v>0.52357126215625005</v>
      </c>
      <c r="H72" s="34">
        <f t="shared" si="11"/>
        <v>-2.5762658757516599</v>
      </c>
      <c r="I72" s="34">
        <f t="shared" si="12"/>
        <v>0.58442970036233799</v>
      </c>
      <c r="J72" s="6">
        <f t="shared" si="13"/>
        <v>-154.57595254509999</v>
      </c>
      <c r="K72" s="6">
        <f t="shared" si="13"/>
        <v>35.065782021740297</v>
      </c>
    </row>
    <row r="73" spans="1:11" x14ac:dyDescent="0.3">
      <c r="A73" s="4">
        <v>132.31899999999999</v>
      </c>
      <c r="B73" s="4">
        <v>191.90199999999999</v>
      </c>
      <c r="C73" s="4">
        <v>69076.862999999998</v>
      </c>
      <c r="D73" s="5">
        <f t="shared" si="10"/>
        <v>69076.092999999993</v>
      </c>
      <c r="E73" s="35">
        <f t="shared" si="7"/>
        <v>76.092999999993495</v>
      </c>
      <c r="F73" s="35">
        <f t="shared" si="8"/>
        <v>-2.58955556448488</v>
      </c>
      <c r="G73" s="35">
        <f t="shared" si="9"/>
        <v>0.52449816856249998</v>
      </c>
      <c r="H73" s="34">
        <f t="shared" si="11"/>
        <v>-2.5764797286043799</v>
      </c>
      <c r="I73" s="34">
        <f t="shared" si="12"/>
        <v>0.585361903843023</v>
      </c>
      <c r="J73" s="6">
        <f t="shared" si="13"/>
        <v>-154.58878371626301</v>
      </c>
      <c r="K73" s="6">
        <f t="shared" si="13"/>
        <v>35.121714230581397</v>
      </c>
    </row>
    <row r="74" spans="1:11" x14ac:dyDescent="0.3">
      <c r="A74" s="4">
        <v>132.387</v>
      </c>
      <c r="B74" s="4">
        <v>191.63</v>
      </c>
      <c r="C74" s="4">
        <v>69076.963000000003</v>
      </c>
      <c r="D74" s="5">
        <f t="shared" si="10"/>
        <v>69076.192999999999</v>
      </c>
      <c r="E74" s="35">
        <f t="shared" si="7"/>
        <v>76.192999999999302</v>
      </c>
      <c r="F74" s="35">
        <f t="shared" si="8"/>
        <v>-2.5887539941242799</v>
      </c>
      <c r="G74" s="35">
        <f t="shared" si="9"/>
        <v>0.52746426906249999</v>
      </c>
      <c r="H74" s="34">
        <f t="shared" si="11"/>
        <v>-2.5756085001052398</v>
      </c>
      <c r="I74" s="34">
        <f t="shared" si="12"/>
        <v>0.58830829623396097</v>
      </c>
      <c r="J74" s="6">
        <f t="shared" si="13"/>
        <v>-154.53651000631399</v>
      </c>
      <c r="K74" s="6">
        <f t="shared" si="13"/>
        <v>35.298497774037699</v>
      </c>
    </row>
    <row r="75" spans="1:11" x14ac:dyDescent="0.3">
      <c r="A75" s="4">
        <v>132.398</v>
      </c>
      <c r="B75" s="4">
        <v>191.476</v>
      </c>
      <c r="C75" s="4">
        <v>69077.062999999995</v>
      </c>
      <c r="D75" s="5">
        <f t="shared" si="10"/>
        <v>69076.293000000005</v>
      </c>
      <c r="E75" s="35">
        <f t="shared" si="7"/>
        <v>76.293000000005094</v>
      </c>
      <c r="F75" s="35">
        <f t="shared" si="8"/>
        <v>-2.5886243283306598</v>
      </c>
      <c r="G75" s="35">
        <f t="shared" si="9"/>
        <v>0.52914360537500005</v>
      </c>
      <c r="H75" s="34">
        <f t="shared" si="11"/>
        <v>-2.5754393055343199</v>
      </c>
      <c r="I75" s="34">
        <f t="shared" si="12"/>
        <v>0.58998411151784202</v>
      </c>
      <c r="J75" s="6">
        <f t="shared" si="13"/>
        <v>-154.526358332059</v>
      </c>
      <c r="K75" s="6">
        <f t="shared" si="13"/>
        <v>35.399046691070502</v>
      </c>
    </row>
    <row r="76" spans="1:11" x14ac:dyDescent="0.3">
      <c r="A76" s="4">
        <v>132.38999999999999</v>
      </c>
      <c r="B76" s="4">
        <v>191.16399999999999</v>
      </c>
      <c r="C76" s="4">
        <v>69077.163</v>
      </c>
      <c r="D76" s="5">
        <f t="shared" si="10"/>
        <v>69076.392999999996</v>
      </c>
      <c r="E76" s="35">
        <f t="shared" si="7"/>
        <v>76.392999999996405</v>
      </c>
      <c r="F76" s="35">
        <f t="shared" si="8"/>
        <v>-2.5887186307260199</v>
      </c>
      <c r="G76" s="35">
        <f t="shared" si="9"/>
        <v>0.532545897125</v>
      </c>
      <c r="H76" s="34">
        <f t="shared" si="11"/>
        <v>-2.57545342456066</v>
      </c>
      <c r="I76" s="34">
        <f t="shared" si="12"/>
        <v>0.59338768063672098</v>
      </c>
      <c r="J76" s="6">
        <f t="shared" si="13"/>
        <v>-154.52720547364001</v>
      </c>
      <c r="K76" s="6">
        <f t="shared" si="13"/>
        <v>35.603260838203298</v>
      </c>
    </row>
    <row r="77" spans="1:11" x14ac:dyDescent="0.3">
      <c r="A77" s="4">
        <v>132.43600000000001</v>
      </c>
      <c r="B77" s="4">
        <v>191.04499999999999</v>
      </c>
      <c r="C77" s="4">
        <v>69077.303</v>
      </c>
      <c r="D77" s="5">
        <f t="shared" si="10"/>
        <v>69076.532999999996</v>
      </c>
      <c r="E77" s="35">
        <f t="shared" si="7"/>
        <v>76.532999999995795</v>
      </c>
      <c r="F77" s="35">
        <f t="shared" si="8"/>
        <v>-2.5881763919526799</v>
      </c>
      <c r="G77" s="35">
        <f t="shared" si="9"/>
        <v>0.53384356609375005</v>
      </c>
      <c r="H77" s="34">
        <f t="shared" si="11"/>
        <v>-2.5748807635206901</v>
      </c>
      <c r="I77" s="34">
        <f t="shared" si="12"/>
        <v>0.59467221439379403</v>
      </c>
      <c r="J77" s="6">
        <f t="shared" si="13"/>
        <v>-154.49284581124101</v>
      </c>
      <c r="K77" s="6">
        <f t="shared" si="13"/>
        <v>35.680332863627598</v>
      </c>
    </row>
    <row r="78" spans="1:11" x14ac:dyDescent="0.3">
      <c r="A78" s="4">
        <v>132.36000000000001</v>
      </c>
      <c r="B78" s="4">
        <v>191.095</v>
      </c>
      <c r="C78" s="4">
        <v>69077.403000000006</v>
      </c>
      <c r="D78" s="5">
        <f t="shared" si="10"/>
        <v>69076.633000000002</v>
      </c>
      <c r="E78" s="35">
        <f t="shared" si="7"/>
        <v>76.633000000001601</v>
      </c>
      <c r="F78" s="35">
        <f t="shared" si="8"/>
        <v>-2.5890722647086402</v>
      </c>
      <c r="G78" s="35">
        <f t="shared" si="9"/>
        <v>0.53329832703125002</v>
      </c>
      <c r="H78" s="34">
        <f t="shared" si="11"/>
        <v>-2.5757892333135302</v>
      </c>
      <c r="I78" s="34">
        <f t="shared" si="12"/>
        <v>0.59414823322463295</v>
      </c>
      <c r="J78" s="6">
        <f t="shared" si="13"/>
        <v>-154.54735399881201</v>
      </c>
      <c r="K78" s="6">
        <f t="shared" si="13"/>
        <v>35.648893993477998</v>
      </c>
    </row>
    <row r="79" spans="1:11" x14ac:dyDescent="0.3">
      <c r="A79" s="4">
        <v>132.33699999999999</v>
      </c>
      <c r="B79" s="4">
        <v>190.87899999999999</v>
      </c>
      <c r="C79" s="4">
        <v>69077.543000000005</v>
      </c>
      <c r="D79" s="5">
        <f t="shared" si="10"/>
        <v>69076.773000000001</v>
      </c>
      <c r="E79" s="35">
        <f t="shared" si="7"/>
        <v>76.773000000001005</v>
      </c>
      <c r="F79" s="35">
        <f t="shared" si="8"/>
        <v>-2.5893433840953102</v>
      </c>
      <c r="G79" s="35">
        <f t="shared" si="9"/>
        <v>0.53565375978124996</v>
      </c>
      <c r="H79" s="34">
        <f t="shared" si="11"/>
        <v>-2.5760047840039801</v>
      </c>
      <c r="I79" s="34">
        <f t="shared" si="12"/>
        <v>0.59650939968667005</v>
      </c>
      <c r="J79" s="6">
        <f t="shared" si="13"/>
        <v>-154.56028704023899</v>
      </c>
      <c r="K79" s="6">
        <f t="shared" si="13"/>
        <v>35.790563981200201</v>
      </c>
    </row>
    <row r="80" spans="1:11" x14ac:dyDescent="0.3">
      <c r="A80" s="4">
        <v>132.322</v>
      </c>
      <c r="B80" s="4">
        <v>190.73400000000001</v>
      </c>
      <c r="C80" s="4">
        <v>69077.642999999996</v>
      </c>
      <c r="D80" s="5">
        <f t="shared" si="10"/>
        <v>69076.873000000007</v>
      </c>
      <c r="E80" s="35">
        <f t="shared" si="7"/>
        <v>76.873000000006897</v>
      </c>
      <c r="F80" s="35">
        <f t="shared" si="8"/>
        <v>-2.5895202010866099</v>
      </c>
      <c r="G80" s="35">
        <f t="shared" si="9"/>
        <v>0.53723495306250002</v>
      </c>
      <c r="H80" s="34">
        <f t="shared" si="11"/>
        <v>-2.5761442993743602</v>
      </c>
      <c r="I80" s="34">
        <f t="shared" si="12"/>
        <v>0.59809431984317896</v>
      </c>
      <c r="J80" s="6">
        <f t="shared" si="13"/>
        <v>-154.568657962462</v>
      </c>
      <c r="K80" s="6">
        <f t="shared" si="13"/>
        <v>35.885659190590701</v>
      </c>
    </row>
    <row r="81" spans="1:11" x14ac:dyDescent="0.3">
      <c r="A81" s="4">
        <v>132.411</v>
      </c>
      <c r="B81" s="4">
        <v>190.49100000000001</v>
      </c>
      <c r="C81" s="4">
        <v>69077.763000000006</v>
      </c>
      <c r="D81" s="5">
        <f t="shared" si="10"/>
        <v>69076.993000000002</v>
      </c>
      <c r="E81" s="35">
        <f t="shared" si="7"/>
        <v>76.993000000002198</v>
      </c>
      <c r="F81" s="35">
        <f t="shared" si="8"/>
        <v>-2.5884710869381902</v>
      </c>
      <c r="G81" s="35">
        <f t="shared" si="9"/>
        <v>0.53988481490624995</v>
      </c>
      <c r="H81" s="34">
        <f t="shared" si="11"/>
        <v>-2.5750330463064501</v>
      </c>
      <c r="I81" s="34">
        <f t="shared" si="12"/>
        <v>0.60071872928273495</v>
      </c>
      <c r="J81" s="6">
        <f t="shared" si="13"/>
        <v>-154.501982778387</v>
      </c>
      <c r="K81" s="6">
        <f t="shared" si="13"/>
        <v>36.0431237569641</v>
      </c>
    </row>
    <row r="82" spans="1:11" x14ac:dyDescent="0.3">
      <c r="A82" s="4">
        <v>132.477</v>
      </c>
      <c r="B82" s="4">
        <v>190.15600000000001</v>
      </c>
      <c r="C82" s="4">
        <v>69077.903000000006</v>
      </c>
      <c r="D82" s="5">
        <f t="shared" si="10"/>
        <v>69077.133000000002</v>
      </c>
      <c r="E82" s="35">
        <f t="shared" si="7"/>
        <v>77.133000000001601</v>
      </c>
      <c r="F82" s="35">
        <f t="shared" si="8"/>
        <v>-2.5876930921764401</v>
      </c>
      <c r="G82" s="35">
        <f t="shared" si="9"/>
        <v>0.54353791662499995</v>
      </c>
      <c r="H82" s="34">
        <f t="shared" si="11"/>
        <v>-2.5741692012751298</v>
      </c>
      <c r="I82" s="34">
        <f t="shared" si="12"/>
        <v>0.60435248763720795</v>
      </c>
      <c r="J82" s="6">
        <f t="shared" si="13"/>
        <v>-154.450152076508</v>
      </c>
      <c r="K82" s="6">
        <f t="shared" si="13"/>
        <v>36.2611492582325</v>
      </c>
    </row>
    <row r="83" spans="1:11" x14ac:dyDescent="0.3">
      <c r="A83" s="4">
        <v>132.57300000000001</v>
      </c>
      <c r="B83" s="4">
        <v>189.72800000000001</v>
      </c>
      <c r="C83" s="4">
        <v>69078.123000000007</v>
      </c>
      <c r="D83" s="5">
        <f t="shared" si="10"/>
        <v>69077.353000000003</v>
      </c>
      <c r="E83" s="35">
        <f t="shared" si="7"/>
        <v>77.353000000002794</v>
      </c>
      <c r="F83" s="35">
        <f t="shared" si="8"/>
        <v>-2.5865614634320799</v>
      </c>
      <c r="G83" s="35">
        <f t="shared" si="9"/>
        <v>0.548205163</v>
      </c>
      <c r="H83" s="34">
        <f t="shared" si="11"/>
        <v>-2.5729279274097001</v>
      </c>
      <c r="I83" s="34">
        <f t="shared" si="12"/>
        <v>0.60899177761855305</v>
      </c>
      <c r="J83" s="6">
        <f t="shared" si="13"/>
        <v>-154.375675644582</v>
      </c>
      <c r="K83" s="6">
        <f t="shared" si="13"/>
        <v>36.539506657113201</v>
      </c>
    </row>
    <row r="84" spans="1:11" x14ac:dyDescent="0.3">
      <c r="A84" s="4">
        <v>132.61199999999999</v>
      </c>
      <c r="B84" s="4">
        <v>189.40299999999999</v>
      </c>
      <c r="C84" s="4">
        <v>69078.243000000002</v>
      </c>
      <c r="D84" s="5">
        <f t="shared" si="10"/>
        <v>69077.472999999998</v>
      </c>
      <c r="E84" s="35">
        <f t="shared" si="7"/>
        <v>77.472999999998095</v>
      </c>
      <c r="F84" s="35">
        <f t="shared" si="8"/>
        <v>-2.5861017392546799</v>
      </c>
      <c r="G84" s="35">
        <f t="shared" si="9"/>
        <v>0.55174921690625001</v>
      </c>
      <c r="H84" s="34">
        <f t="shared" si="11"/>
        <v>-2.5723848337612498</v>
      </c>
      <c r="I84" s="34">
        <f t="shared" si="12"/>
        <v>0.61252401680902502</v>
      </c>
      <c r="J84" s="6">
        <f t="shared" si="13"/>
        <v>-154.343090025675</v>
      </c>
      <c r="K84" s="6">
        <f t="shared" si="13"/>
        <v>36.751441008541498</v>
      </c>
    </row>
    <row r="85" spans="1:11" x14ac:dyDescent="0.3">
      <c r="A85" s="4">
        <v>132.59299999999999</v>
      </c>
      <c r="B85" s="4">
        <v>189.44399999999999</v>
      </c>
      <c r="C85" s="4">
        <v>69078.362999999998</v>
      </c>
      <c r="D85" s="5">
        <f t="shared" si="10"/>
        <v>69077.592999999993</v>
      </c>
      <c r="E85" s="35">
        <f t="shared" si="7"/>
        <v>77.592999999993495</v>
      </c>
      <c r="F85" s="35">
        <f t="shared" si="8"/>
        <v>-2.5863257074436699</v>
      </c>
      <c r="G85" s="35">
        <f t="shared" si="9"/>
        <v>0.55130212087499997</v>
      </c>
      <c r="H85" s="34">
        <f t="shared" si="11"/>
        <v>-2.57261927326079</v>
      </c>
      <c r="I85" s="34">
        <f t="shared" si="12"/>
        <v>0.61208232151598596</v>
      </c>
      <c r="J85" s="6">
        <f t="shared" si="13"/>
        <v>-154.357156395647</v>
      </c>
      <c r="K85" s="6">
        <f t="shared" si="13"/>
        <v>36.724939290959199</v>
      </c>
    </row>
    <row r="86" spans="1:11" x14ac:dyDescent="0.3">
      <c r="A86" s="4">
        <v>132.58000000000001</v>
      </c>
      <c r="B86" s="4">
        <v>189.06700000000001</v>
      </c>
      <c r="C86" s="4">
        <v>69078.501999999993</v>
      </c>
      <c r="D86" s="5">
        <f t="shared" si="10"/>
        <v>69077.732000000004</v>
      </c>
      <c r="E86" s="35">
        <f t="shared" si="7"/>
        <v>77.732000000003595</v>
      </c>
      <c r="F86" s="35">
        <f t="shared" si="8"/>
        <v>-2.5864789488361399</v>
      </c>
      <c r="G86" s="35">
        <f t="shared" si="9"/>
        <v>0.55541322340624999</v>
      </c>
      <c r="H86" s="34">
        <f t="shared" si="11"/>
        <v>-2.5726756155092398</v>
      </c>
      <c r="I86" s="34">
        <f t="shared" si="12"/>
        <v>0.616195893260572</v>
      </c>
      <c r="J86" s="6">
        <f t="shared" si="13"/>
        <v>-154.36053693055399</v>
      </c>
      <c r="K86" s="6">
        <f t="shared" si="13"/>
        <v>36.971753595634297</v>
      </c>
    </row>
    <row r="87" spans="1:11" x14ac:dyDescent="0.3">
      <c r="A87" s="4">
        <v>132.672</v>
      </c>
      <c r="B87" s="4">
        <v>188.52600000000001</v>
      </c>
      <c r="C87" s="4">
        <v>69078.603000000003</v>
      </c>
      <c r="D87" s="5">
        <f t="shared" si="10"/>
        <v>69077.832999999999</v>
      </c>
      <c r="E87" s="35">
        <f t="shared" si="7"/>
        <v>77.832999999998705</v>
      </c>
      <c r="F87" s="35">
        <f t="shared" si="8"/>
        <v>-2.5853944712894501</v>
      </c>
      <c r="G87" s="35">
        <f t="shared" si="9"/>
        <v>0.56131271006250005</v>
      </c>
      <c r="H87" s="34">
        <f t="shared" si="11"/>
        <v>-2.5714524484624799</v>
      </c>
      <c r="I87" s="34">
        <f t="shared" si="12"/>
        <v>0.62206819236163002</v>
      </c>
      <c r="J87" s="6">
        <f t="shared" si="13"/>
        <v>-154.28714690774899</v>
      </c>
      <c r="K87" s="6">
        <f t="shared" si="13"/>
        <v>37.324091541697797</v>
      </c>
    </row>
    <row r="88" spans="1:11" x14ac:dyDescent="0.3">
      <c r="A88" s="4">
        <v>132.67400000000001</v>
      </c>
      <c r="B88" s="4">
        <v>188.523</v>
      </c>
      <c r="C88" s="4">
        <v>69078.743000000002</v>
      </c>
      <c r="D88" s="5">
        <f t="shared" si="10"/>
        <v>69077.972999999998</v>
      </c>
      <c r="E88" s="35">
        <f t="shared" si="7"/>
        <v>77.972999999998095</v>
      </c>
      <c r="F88" s="35">
        <f t="shared" si="8"/>
        <v>-2.5853708956906098</v>
      </c>
      <c r="G88" s="35">
        <f t="shared" si="9"/>
        <v>0.56134542440625002</v>
      </c>
      <c r="H88" s="34">
        <f t="shared" si="11"/>
        <v>-2.5714281086652702</v>
      </c>
      <c r="I88" s="34">
        <f t="shared" si="12"/>
        <v>0.62210034218930199</v>
      </c>
      <c r="J88" s="6">
        <f t="shared" si="13"/>
        <v>-154.285686519916</v>
      </c>
      <c r="K88" s="6">
        <f t="shared" si="13"/>
        <v>37.326020531358097</v>
      </c>
    </row>
    <row r="89" spans="1:11" x14ac:dyDescent="0.3">
      <c r="A89" s="4">
        <v>132.66800000000001</v>
      </c>
      <c r="B89" s="4">
        <v>188.636</v>
      </c>
      <c r="C89" s="4">
        <v>69078.861999999994</v>
      </c>
      <c r="D89" s="5">
        <f t="shared" si="10"/>
        <v>69078.092000000004</v>
      </c>
      <c r="E89" s="35">
        <f t="shared" si="7"/>
        <v>78.092000000004205</v>
      </c>
      <c r="F89" s="35">
        <f t="shared" si="8"/>
        <v>-2.5854416224871399</v>
      </c>
      <c r="G89" s="35">
        <f t="shared" si="9"/>
        <v>0.560113184125</v>
      </c>
      <c r="H89" s="34">
        <f t="shared" si="11"/>
        <v>-2.5715278471214198</v>
      </c>
      <c r="I89" s="34">
        <f t="shared" si="12"/>
        <v>0.62087011024741201</v>
      </c>
      <c r="J89" s="6">
        <f t="shared" si="13"/>
        <v>-154.291670827285</v>
      </c>
      <c r="K89" s="6">
        <f t="shared" si="13"/>
        <v>37.252206614844702</v>
      </c>
    </row>
    <row r="90" spans="1:11" x14ac:dyDescent="0.3">
      <c r="A90" s="4">
        <v>132.66</v>
      </c>
      <c r="B90" s="4">
        <v>188.053</v>
      </c>
      <c r="C90" s="4">
        <v>69078.942999999999</v>
      </c>
      <c r="D90" s="5">
        <f t="shared" si="10"/>
        <v>69078.172999999995</v>
      </c>
      <c r="E90" s="35">
        <f t="shared" si="7"/>
        <v>78.172999999995199</v>
      </c>
      <c r="F90" s="35">
        <f t="shared" si="8"/>
        <v>-2.5855359248825001</v>
      </c>
      <c r="G90" s="35">
        <f t="shared" si="9"/>
        <v>0.56647067159374997</v>
      </c>
      <c r="H90" s="34">
        <f t="shared" si="11"/>
        <v>-2.5714723424315902</v>
      </c>
      <c r="I90" s="34">
        <f t="shared" si="12"/>
        <v>0.62722805481200905</v>
      </c>
      <c r="J90" s="6">
        <f t="shared" si="13"/>
        <v>-154.28834054589501</v>
      </c>
      <c r="K90" s="6">
        <f t="shared" si="13"/>
        <v>37.633683288720498</v>
      </c>
    </row>
    <row r="91" spans="1:11" x14ac:dyDescent="0.3">
      <c r="A91" s="4">
        <v>132.66200000000001</v>
      </c>
      <c r="B91" s="4">
        <v>188.05600000000001</v>
      </c>
      <c r="C91" s="4">
        <v>69079.101999999999</v>
      </c>
      <c r="D91" s="5">
        <f t="shared" si="10"/>
        <v>69078.331999999995</v>
      </c>
      <c r="E91" s="35">
        <f t="shared" si="7"/>
        <v>78.331999999994906</v>
      </c>
      <c r="F91" s="35">
        <f t="shared" si="8"/>
        <v>-2.5855123492836598</v>
      </c>
      <c r="G91" s="35">
        <f t="shared" si="9"/>
        <v>0.56643795725000001</v>
      </c>
      <c r="H91" s="34">
        <f t="shared" si="11"/>
        <v>-2.5714495441188698</v>
      </c>
      <c r="I91" s="34">
        <f t="shared" si="12"/>
        <v>0.627194794113208</v>
      </c>
      <c r="J91" s="6">
        <f t="shared" si="13"/>
        <v>-154.28697264713199</v>
      </c>
      <c r="K91" s="6">
        <f t="shared" si="13"/>
        <v>37.6316876467925</v>
      </c>
    </row>
    <row r="92" spans="1:11" x14ac:dyDescent="0.3">
      <c r="A92" s="4">
        <v>132.733</v>
      </c>
      <c r="B92" s="4">
        <v>187.56299999999999</v>
      </c>
      <c r="C92" s="4">
        <v>69079.221999999994</v>
      </c>
      <c r="D92" s="5">
        <f t="shared" si="10"/>
        <v>69078.452000000005</v>
      </c>
      <c r="E92" s="35">
        <f t="shared" si="7"/>
        <v>78.452000000004801</v>
      </c>
      <c r="F92" s="35">
        <f t="shared" si="8"/>
        <v>-2.5846754155248099</v>
      </c>
      <c r="G92" s="35">
        <f t="shared" si="9"/>
        <v>0.57181401440625002</v>
      </c>
      <c r="H92" s="34">
        <f t="shared" si="11"/>
        <v>-2.57048618402521</v>
      </c>
      <c r="I92" s="34">
        <f t="shared" si="12"/>
        <v>0.63254964107590494</v>
      </c>
      <c r="J92" s="6">
        <f t="shared" si="13"/>
        <v>-154.22917104151301</v>
      </c>
      <c r="K92" s="6">
        <f t="shared" si="13"/>
        <v>37.952978464554299</v>
      </c>
    </row>
    <row r="93" spans="1:11" x14ac:dyDescent="0.3">
      <c r="A93" s="4">
        <v>132.779</v>
      </c>
      <c r="B93" s="4">
        <v>187.404</v>
      </c>
      <c r="C93" s="4">
        <v>69079.342000000004</v>
      </c>
      <c r="D93" s="5">
        <f t="shared" si="10"/>
        <v>69078.572</v>
      </c>
      <c r="E93" s="35">
        <f t="shared" si="7"/>
        <v>78.572000000000102</v>
      </c>
      <c r="F93" s="35">
        <f t="shared" si="8"/>
        <v>-2.5841331767514699</v>
      </c>
      <c r="G93" s="35">
        <f t="shared" si="9"/>
        <v>0.57354787462500001</v>
      </c>
      <c r="H93" s="34">
        <f t="shared" si="11"/>
        <v>-2.5699032464219602</v>
      </c>
      <c r="I93" s="34">
        <f t="shared" si="12"/>
        <v>0.63427024500946905</v>
      </c>
      <c r="J93" s="6">
        <f t="shared" si="13"/>
        <v>-154.19419478531799</v>
      </c>
      <c r="K93" s="6">
        <f t="shared" si="13"/>
        <v>38.056214700568098</v>
      </c>
    </row>
    <row r="94" spans="1:11" x14ac:dyDescent="0.3">
      <c r="A94" s="4">
        <v>132.78200000000001</v>
      </c>
      <c r="B94" s="4">
        <v>187.399</v>
      </c>
      <c r="C94" s="4">
        <v>69079.422000000006</v>
      </c>
      <c r="D94" s="5">
        <f t="shared" si="10"/>
        <v>69078.652000000002</v>
      </c>
      <c r="E94" s="35">
        <f t="shared" si="7"/>
        <v>78.652000000001806</v>
      </c>
      <c r="F94" s="35">
        <f t="shared" si="8"/>
        <v>-2.5840978133532002</v>
      </c>
      <c r="G94" s="35">
        <f t="shared" si="9"/>
        <v>0.57360239853124995</v>
      </c>
      <c r="H94" s="34">
        <f t="shared" si="11"/>
        <v>-2.56986660826909</v>
      </c>
      <c r="I94" s="34">
        <f t="shared" si="12"/>
        <v>0.63432392062818299</v>
      </c>
      <c r="J94" s="6">
        <f t="shared" si="13"/>
        <v>-154.19199649614501</v>
      </c>
      <c r="K94" s="6">
        <f t="shared" si="13"/>
        <v>38.059435237690998</v>
      </c>
    </row>
    <row r="95" spans="1:11" x14ac:dyDescent="0.3">
      <c r="A95" s="4">
        <v>132.78</v>
      </c>
      <c r="B95" s="4">
        <v>187.45500000000001</v>
      </c>
      <c r="C95" s="4">
        <v>69079.562000000005</v>
      </c>
      <c r="D95" s="5">
        <f t="shared" si="10"/>
        <v>69078.792000000001</v>
      </c>
      <c r="E95" s="35">
        <f t="shared" si="7"/>
        <v>78.792000000001295</v>
      </c>
      <c r="F95" s="35">
        <f t="shared" si="8"/>
        <v>-2.5841213889520498</v>
      </c>
      <c r="G95" s="35">
        <f t="shared" si="9"/>
        <v>0.57299173078124999</v>
      </c>
      <c r="H95" s="34">
        <f t="shared" si="11"/>
        <v>-2.5699045645126501</v>
      </c>
      <c r="I95" s="34">
        <f t="shared" si="12"/>
        <v>0.63371397781666206</v>
      </c>
      <c r="J95" s="6">
        <f t="shared" si="13"/>
        <v>-154.19427387075899</v>
      </c>
      <c r="K95" s="6">
        <f t="shared" si="13"/>
        <v>38.022838668999697</v>
      </c>
    </row>
    <row r="96" spans="1:11" x14ac:dyDescent="0.3">
      <c r="A96" s="4">
        <v>132.82400000000001</v>
      </c>
      <c r="B96" s="4">
        <v>187.15199999999999</v>
      </c>
      <c r="C96" s="4">
        <v>69079.661999999997</v>
      </c>
      <c r="D96" s="5">
        <f t="shared" si="10"/>
        <v>69078.892000000007</v>
      </c>
      <c r="E96" s="35">
        <f t="shared" si="7"/>
        <v>78.892000000007101</v>
      </c>
      <c r="F96" s="35">
        <f t="shared" si="8"/>
        <v>-2.58360272577755</v>
      </c>
      <c r="G96" s="35">
        <f t="shared" si="9"/>
        <v>0.57629587950000005</v>
      </c>
      <c r="H96" s="34">
        <f t="shared" si="11"/>
        <v>-2.5693082003365801</v>
      </c>
      <c r="I96" s="34">
        <f t="shared" si="12"/>
        <v>0.63700498982115294</v>
      </c>
      <c r="J96" s="6">
        <f t="shared" si="13"/>
        <v>-154.15849202019501</v>
      </c>
      <c r="K96" s="6">
        <f t="shared" si="13"/>
        <v>38.220299389269201</v>
      </c>
    </row>
    <row r="97" spans="1:11" x14ac:dyDescent="0.3">
      <c r="A97" s="4">
        <v>132.875</v>
      </c>
      <c r="B97" s="4">
        <v>186.94499999999999</v>
      </c>
      <c r="C97" s="4">
        <v>69079.822</v>
      </c>
      <c r="D97" s="5">
        <f t="shared" si="10"/>
        <v>69079.051999999996</v>
      </c>
      <c r="E97" s="35">
        <f t="shared" si="7"/>
        <v>79.051999999995999</v>
      </c>
      <c r="F97" s="35">
        <f t="shared" si="8"/>
        <v>-2.5830015480071</v>
      </c>
      <c r="G97" s="35">
        <f t="shared" si="9"/>
        <v>0.57855316921875</v>
      </c>
      <c r="H97" s="34">
        <f t="shared" si="11"/>
        <v>-2.5686540082199798</v>
      </c>
      <c r="I97" s="34">
        <f t="shared" si="12"/>
        <v>0.63924748937759301</v>
      </c>
      <c r="J97" s="6">
        <f t="shared" si="13"/>
        <v>-154.11924049319899</v>
      </c>
      <c r="K97" s="6">
        <f t="shared" si="13"/>
        <v>38.3548493626556</v>
      </c>
    </row>
    <row r="98" spans="1:11" x14ac:dyDescent="0.3">
      <c r="A98" s="4">
        <v>132.87799999999999</v>
      </c>
      <c r="B98" s="4">
        <v>186.947</v>
      </c>
      <c r="C98" s="4">
        <v>69079.922000000006</v>
      </c>
      <c r="D98" s="5">
        <f t="shared" si="10"/>
        <v>69079.152000000002</v>
      </c>
      <c r="E98" s="35">
        <f t="shared" si="7"/>
        <v>79.152000000001806</v>
      </c>
      <c r="F98" s="35">
        <f t="shared" si="8"/>
        <v>-2.5829661846088401</v>
      </c>
      <c r="G98" s="35">
        <f t="shared" si="9"/>
        <v>0.57853135965625002</v>
      </c>
      <c r="H98" s="34">
        <f t="shared" si="11"/>
        <v>-2.5686191684657</v>
      </c>
      <c r="I98" s="34">
        <f t="shared" si="12"/>
        <v>0.63922485271542195</v>
      </c>
      <c r="J98" s="6">
        <f t="shared" si="13"/>
        <v>-154.117150107942</v>
      </c>
      <c r="K98" s="6">
        <f t="shared" si="13"/>
        <v>38.353491162925302</v>
      </c>
    </row>
    <row r="99" spans="1:11" x14ac:dyDescent="0.3">
      <c r="A99" s="4">
        <v>132.89599999999999</v>
      </c>
      <c r="B99" s="4">
        <v>186.58</v>
      </c>
      <c r="C99" s="4">
        <v>69080.021999999997</v>
      </c>
      <c r="D99" s="5">
        <f t="shared" si="10"/>
        <v>69079.251999999993</v>
      </c>
      <c r="E99" s="35">
        <f t="shared" si="7"/>
        <v>79.251999999993103</v>
      </c>
      <c r="F99" s="35">
        <f t="shared" si="8"/>
        <v>-2.5827540042192698</v>
      </c>
      <c r="G99" s="35">
        <f t="shared" si="9"/>
        <v>0.58253341437499995</v>
      </c>
      <c r="H99" s="34">
        <f t="shared" si="11"/>
        <v>-2.56831275950297</v>
      </c>
      <c r="I99" s="34">
        <f t="shared" si="12"/>
        <v>0.64322079766463502</v>
      </c>
      <c r="J99" s="6">
        <f t="shared" si="13"/>
        <v>-154.09876557017799</v>
      </c>
      <c r="K99" s="6">
        <f t="shared" si="13"/>
        <v>38.593247859878097</v>
      </c>
    </row>
    <row r="100" spans="1:11" x14ac:dyDescent="0.3">
      <c r="A100" s="4">
        <v>132.90299999999999</v>
      </c>
      <c r="B100" s="4">
        <v>186.30500000000001</v>
      </c>
      <c r="C100" s="4">
        <v>69080.161999999997</v>
      </c>
      <c r="D100" s="5">
        <f t="shared" si="10"/>
        <v>69079.392000000007</v>
      </c>
      <c r="E100" s="35">
        <f t="shared" si="7"/>
        <v>79.392000000007101</v>
      </c>
      <c r="F100" s="35">
        <f t="shared" si="8"/>
        <v>-2.5826714896233298</v>
      </c>
      <c r="G100" s="35">
        <f t="shared" si="9"/>
        <v>0.58553222921875003</v>
      </c>
      <c r="H100" s="34">
        <f t="shared" si="11"/>
        <v>-2.56815961643809</v>
      </c>
      <c r="I100" s="34">
        <f t="shared" si="12"/>
        <v>0.64621683610352698</v>
      </c>
      <c r="J100" s="6">
        <f t="shared" si="13"/>
        <v>-154.08957698628501</v>
      </c>
      <c r="K100" s="6">
        <f t="shared" si="13"/>
        <v>38.773010166211598</v>
      </c>
    </row>
    <row r="101" spans="1:11" x14ac:dyDescent="0.3">
      <c r="A101" s="4">
        <v>132.90799999999999</v>
      </c>
      <c r="B101" s="4">
        <v>186.297</v>
      </c>
      <c r="C101" s="4">
        <v>69080.202000000005</v>
      </c>
      <c r="D101" s="5">
        <f t="shared" si="10"/>
        <v>69079.432000000001</v>
      </c>
      <c r="E101" s="35">
        <f t="shared" si="7"/>
        <v>79.432000000000698</v>
      </c>
      <c r="F101" s="35">
        <f t="shared" si="8"/>
        <v>-2.5826125506262301</v>
      </c>
      <c r="G101" s="35">
        <f t="shared" si="9"/>
        <v>0.58561946746875004</v>
      </c>
      <c r="H101" s="34">
        <f t="shared" si="11"/>
        <v>-2.5680986384880198</v>
      </c>
      <c r="I101" s="34">
        <f t="shared" si="12"/>
        <v>0.646302661549914</v>
      </c>
      <c r="J101" s="6">
        <f t="shared" si="13"/>
        <v>-154.085918309281</v>
      </c>
      <c r="K101" s="6">
        <f t="shared" si="13"/>
        <v>38.778159692994798</v>
      </c>
    </row>
    <row r="102" spans="1:11" x14ac:dyDescent="0.3">
      <c r="A102" s="4">
        <v>132.85900000000001</v>
      </c>
      <c r="B102" s="4">
        <v>186.07499999999999</v>
      </c>
      <c r="C102" s="4">
        <v>69080.361999999994</v>
      </c>
      <c r="D102" s="5">
        <f t="shared" si="10"/>
        <v>69079.592000000004</v>
      </c>
      <c r="E102" s="35">
        <f t="shared" si="7"/>
        <v>79.592000000004205</v>
      </c>
      <c r="F102" s="35">
        <f t="shared" si="8"/>
        <v>-2.58319015279783</v>
      </c>
      <c r="G102" s="35">
        <f t="shared" si="9"/>
        <v>0.58804032890625002</v>
      </c>
      <c r="H102" s="34">
        <f t="shared" si="11"/>
        <v>-2.56861904540854</v>
      </c>
      <c r="I102" s="34">
        <f t="shared" si="12"/>
        <v>0.64873645920076295</v>
      </c>
      <c r="J102" s="6">
        <f t="shared" si="13"/>
        <v>-154.11714272451201</v>
      </c>
      <c r="K102" s="6">
        <f t="shared" si="13"/>
        <v>38.924187552045801</v>
      </c>
    </row>
    <row r="103" spans="1:11" x14ac:dyDescent="0.3">
      <c r="A103" s="4">
        <v>132.86099999999999</v>
      </c>
      <c r="B103" s="4">
        <v>186.07400000000001</v>
      </c>
      <c r="C103" s="4">
        <v>69080.462</v>
      </c>
      <c r="D103" s="5">
        <f t="shared" si="10"/>
        <v>69079.691999999995</v>
      </c>
      <c r="E103" s="35">
        <f t="shared" si="7"/>
        <v>79.691999999995502</v>
      </c>
      <c r="F103" s="35">
        <f t="shared" si="8"/>
        <v>-2.5831665771989898</v>
      </c>
      <c r="G103" s="35">
        <f t="shared" si="9"/>
        <v>0.58805123368750001</v>
      </c>
      <c r="H103" s="34">
        <f t="shared" si="11"/>
        <v>-2.5685952194395001</v>
      </c>
      <c r="I103" s="34">
        <f t="shared" si="12"/>
        <v>0.64874680551961095</v>
      </c>
      <c r="J103" s="6">
        <f t="shared" si="13"/>
        <v>-154.11571316637</v>
      </c>
      <c r="K103" s="6">
        <f t="shared" si="13"/>
        <v>38.924808331176699</v>
      </c>
    </row>
    <row r="104" spans="1:11" x14ac:dyDescent="0.3">
      <c r="A104" s="4">
        <v>132.83699999999999</v>
      </c>
      <c r="B104" s="4">
        <v>185.797</v>
      </c>
      <c r="C104" s="4">
        <v>69080.562000000005</v>
      </c>
      <c r="D104" s="5">
        <f t="shared" si="10"/>
        <v>69079.792000000001</v>
      </c>
      <c r="E104" s="35">
        <f t="shared" si="7"/>
        <v>79.792000000001295</v>
      </c>
      <c r="F104" s="35">
        <f t="shared" si="8"/>
        <v>-2.5834494843850799</v>
      </c>
      <c r="G104" s="35">
        <f t="shared" si="9"/>
        <v>0.59107185809374996</v>
      </c>
      <c r="H104" s="34">
        <f t="shared" si="11"/>
        <v>-2.5688068828984401</v>
      </c>
      <c r="I104" s="34">
        <f t="shared" si="12"/>
        <v>0.651773256718577</v>
      </c>
      <c r="J104" s="6">
        <f t="shared" si="13"/>
        <v>-154.12841297390599</v>
      </c>
      <c r="K104" s="6">
        <f t="shared" si="13"/>
        <v>39.106395403114597</v>
      </c>
    </row>
    <row r="105" spans="1:11" x14ac:dyDescent="0.3">
      <c r="A105" s="4">
        <v>132.96700000000001</v>
      </c>
      <c r="B105" s="4">
        <v>185.392</v>
      </c>
      <c r="C105" s="4">
        <v>69080.661999999997</v>
      </c>
      <c r="D105" s="5">
        <f t="shared" si="10"/>
        <v>69079.892000000007</v>
      </c>
      <c r="E105" s="35">
        <f t="shared" si="7"/>
        <v>79.892000000007101</v>
      </c>
      <c r="F105" s="35">
        <f t="shared" si="8"/>
        <v>-2.58191707046042</v>
      </c>
      <c r="G105" s="35">
        <f t="shared" si="9"/>
        <v>0.59548829449999996</v>
      </c>
      <c r="H105" s="34">
        <f t="shared" si="11"/>
        <v>-2.5671708441224399</v>
      </c>
      <c r="I105" s="34">
        <f t="shared" si="12"/>
        <v>0.65615236394384302</v>
      </c>
      <c r="J105" s="6">
        <f t="shared" si="13"/>
        <v>-154.03025064734601</v>
      </c>
      <c r="K105" s="6">
        <f t="shared" si="13"/>
        <v>39.369141836630597</v>
      </c>
    </row>
    <row r="106" spans="1:11" x14ac:dyDescent="0.3">
      <c r="A106" s="4">
        <v>133.08099999999999</v>
      </c>
      <c r="B106" s="4">
        <v>185.29300000000001</v>
      </c>
      <c r="C106" s="4">
        <v>69080.801999999996</v>
      </c>
      <c r="D106" s="5">
        <f t="shared" si="10"/>
        <v>69080.032000000007</v>
      </c>
      <c r="E106" s="35">
        <f t="shared" si="7"/>
        <v>80.032000000006505</v>
      </c>
      <c r="F106" s="35">
        <f t="shared" si="8"/>
        <v>-2.58057326132649</v>
      </c>
      <c r="G106" s="35">
        <f t="shared" si="9"/>
        <v>0.59656786784375004</v>
      </c>
      <c r="H106" s="34">
        <f t="shared" si="11"/>
        <v>-2.56580197349522</v>
      </c>
      <c r="I106" s="34">
        <f t="shared" si="12"/>
        <v>0.65719997780347905</v>
      </c>
      <c r="J106" s="6">
        <f t="shared" si="13"/>
        <v>-153.948118409713</v>
      </c>
      <c r="K106" s="6">
        <f t="shared" si="13"/>
        <v>39.431998668208699</v>
      </c>
    </row>
    <row r="107" spans="1:11" x14ac:dyDescent="0.3">
      <c r="A107" s="4">
        <v>132.9</v>
      </c>
      <c r="B107" s="4">
        <v>184.68700000000001</v>
      </c>
      <c r="C107" s="4">
        <v>69080.922000000006</v>
      </c>
      <c r="D107" s="5">
        <f t="shared" si="10"/>
        <v>69080.152000000002</v>
      </c>
      <c r="E107" s="35">
        <f t="shared" si="7"/>
        <v>80.152000000001806</v>
      </c>
      <c r="F107" s="35">
        <f t="shared" si="8"/>
        <v>-2.5827068530215902</v>
      </c>
      <c r="G107" s="35">
        <f t="shared" si="9"/>
        <v>0.60317616528124995</v>
      </c>
      <c r="H107" s="34">
        <f t="shared" si="11"/>
        <v>-2.5677792830361601</v>
      </c>
      <c r="I107" s="34">
        <f t="shared" si="12"/>
        <v>0.66385670789588802</v>
      </c>
      <c r="J107" s="6">
        <f t="shared" si="13"/>
        <v>-154.06675698217001</v>
      </c>
      <c r="K107" s="6">
        <f t="shared" si="13"/>
        <v>39.8314024737533</v>
      </c>
    </row>
    <row r="108" spans="1:11" x14ac:dyDescent="0.3">
      <c r="A108" s="4">
        <v>132.892</v>
      </c>
      <c r="B108" s="4">
        <v>184.63800000000001</v>
      </c>
      <c r="C108" s="4">
        <v>69081.021999999997</v>
      </c>
      <c r="D108" s="5">
        <f t="shared" si="10"/>
        <v>69080.251999999993</v>
      </c>
      <c r="E108" s="35">
        <f t="shared" si="7"/>
        <v>80.251999999993103</v>
      </c>
      <c r="F108" s="35">
        <f t="shared" si="8"/>
        <v>-2.5828011554169499</v>
      </c>
      <c r="G108" s="35">
        <f t="shared" si="9"/>
        <v>0.6037104995625</v>
      </c>
      <c r="H108" s="34">
        <f t="shared" si="11"/>
        <v>-2.56786097046602</v>
      </c>
      <c r="I108" s="34">
        <f t="shared" si="12"/>
        <v>0.664393115604346</v>
      </c>
      <c r="J108" s="6">
        <f t="shared" si="13"/>
        <v>-154.071658227961</v>
      </c>
      <c r="K108" s="6">
        <f t="shared" si="13"/>
        <v>39.863586936260802</v>
      </c>
    </row>
    <row r="109" spans="1:11" x14ac:dyDescent="0.3">
      <c r="A109" s="4">
        <v>132.898</v>
      </c>
      <c r="B109" s="4">
        <v>184.548</v>
      </c>
      <c r="C109" s="4">
        <v>69081.122000000003</v>
      </c>
      <c r="D109" s="5">
        <f t="shared" si="10"/>
        <v>69080.351999999999</v>
      </c>
      <c r="E109" s="35">
        <f t="shared" si="7"/>
        <v>80.351999999998995</v>
      </c>
      <c r="F109" s="35">
        <f t="shared" si="8"/>
        <v>-2.58273042862043</v>
      </c>
      <c r="G109" s="35">
        <f t="shared" si="9"/>
        <v>0.60469192987499998</v>
      </c>
      <c r="H109" s="34">
        <f t="shared" si="11"/>
        <v>-2.5677671410337601</v>
      </c>
      <c r="I109" s="34">
        <f t="shared" si="12"/>
        <v>0.665372607194754</v>
      </c>
      <c r="J109" s="6">
        <f t="shared" si="13"/>
        <v>-154.066028462026</v>
      </c>
      <c r="K109" s="6">
        <f t="shared" si="13"/>
        <v>39.922356431685202</v>
      </c>
    </row>
    <row r="110" spans="1:11" x14ac:dyDescent="0.3">
      <c r="A110" s="4">
        <v>132.904</v>
      </c>
      <c r="B110" s="4">
        <v>184.54900000000001</v>
      </c>
      <c r="C110" s="4">
        <v>69081.221999999994</v>
      </c>
      <c r="D110" s="5">
        <f t="shared" si="10"/>
        <v>69080.452000000005</v>
      </c>
      <c r="E110" s="35">
        <f t="shared" si="7"/>
        <v>80.452000000004801</v>
      </c>
      <c r="F110" s="35">
        <f t="shared" si="8"/>
        <v>-2.5826597018239101</v>
      </c>
      <c r="G110" s="35">
        <f t="shared" si="9"/>
        <v>0.60468102509374999</v>
      </c>
      <c r="H110" s="34">
        <f t="shared" si="11"/>
        <v>-2.5676966907829399</v>
      </c>
      <c r="I110" s="34">
        <f t="shared" si="12"/>
        <v>0.66536003913364905</v>
      </c>
      <c r="J110" s="6">
        <f t="shared" si="13"/>
        <v>-154.06180144697601</v>
      </c>
      <c r="K110" s="6">
        <f t="shared" si="13"/>
        <v>39.921602348018901</v>
      </c>
    </row>
    <row r="111" spans="1:11" x14ac:dyDescent="0.3">
      <c r="A111" s="4">
        <v>133.071</v>
      </c>
      <c r="B111" s="4">
        <v>184.01300000000001</v>
      </c>
      <c r="C111" s="4">
        <v>69081.462</v>
      </c>
      <c r="D111" s="5">
        <f t="shared" si="10"/>
        <v>69080.691999999995</v>
      </c>
      <c r="E111" s="35">
        <f t="shared" si="7"/>
        <v>80.691999999995502</v>
      </c>
      <c r="F111" s="35">
        <f t="shared" si="8"/>
        <v>-2.5806911393206899</v>
      </c>
      <c r="G111" s="35">
        <f t="shared" si="9"/>
        <v>0.61052598784375001</v>
      </c>
      <c r="H111" s="34">
        <f t="shared" si="11"/>
        <v>-2.56559096874533</v>
      </c>
      <c r="I111" s="34">
        <f t="shared" si="12"/>
        <v>0.67115700062897599</v>
      </c>
      <c r="J111" s="6">
        <f t="shared" si="13"/>
        <v>-153.93545812471999</v>
      </c>
      <c r="K111" s="6">
        <f t="shared" si="13"/>
        <v>40.269420037738598</v>
      </c>
    </row>
    <row r="112" spans="1:11" x14ac:dyDescent="0.3">
      <c r="A112" s="4">
        <v>133.08000000000001</v>
      </c>
      <c r="B112" s="4">
        <v>184.012</v>
      </c>
      <c r="C112" s="4">
        <v>69081.601999999999</v>
      </c>
      <c r="D112" s="5">
        <f t="shared" si="10"/>
        <v>69080.831999999995</v>
      </c>
      <c r="E112" s="35">
        <f t="shared" si="7"/>
        <v>80.831999999994906</v>
      </c>
      <c r="F112" s="35">
        <f t="shared" si="8"/>
        <v>-2.5805850491259101</v>
      </c>
      <c r="G112" s="35">
        <f t="shared" si="9"/>
        <v>0.61053689262499999</v>
      </c>
      <c r="H112" s="34">
        <f t="shared" si="11"/>
        <v>-2.56548465108391</v>
      </c>
      <c r="I112" s="34">
        <f t="shared" si="12"/>
        <v>0.67116540292334803</v>
      </c>
      <c r="J112" s="6">
        <f t="shared" si="13"/>
        <v>-153.92907906503501</v>
      </c>
      <c r="K112" s="6">
        <f t="shared" si="13"/>
        <v>40.269924175400902</v>
      </c>
    </row>
    <row r="113" spans="1:12" x14ac:dyDescent="0.3">
      <c r="A113" s="4">
        <v>133.322</v>
      </c>
      <c r="B113" s="4">
        <v>183.58099999999999</v>
      </c>
      <c r="C113" s="4">
        <v>69081.741999999998</v>
      </c>
      <c r="D113" s="5">
        <f t="shared" si="10"/>
        <v>69080.971999999994</v>
      </c>
      <c r="E113" s="35">
        <f t="shared" si="7"/>
        <v>80.971999999994296</v>
      </c>
      <c r="F113" s="35">
        <f t="shared" si="8"/>
        <v>-2.57773240166616</v>
      </c>
      <c r="G113" s="35">
        <f t="shared" si="9"/>
        <v>0.61523685334375</v>
      </c>
      <c r="H113" s="34">
        <f t="shared" si="11"/>
        <v>-2.56252206546363</v>
      </c>
      <c r="I113" s="34">
        <f t="shared" si="12"/>
        <v>0.67579685137172096</v>
      </c>
      <c r="J113" s="6">
        <f t="shared" si="13"/>
        <v>-153.75132392781799</v>
      </c>
      <c r="K113" s="6">
        <f t="shared" si="13"/>
        <v>40.547811082303298</v>
      </c>
    </row>
    <row r="114" spans="1:12" x14ac:dyDescent="0.3">
      <c r="A114" s="4">
        <v>133.245</v>
      </c>
      <c r="B114" s="4">
        <v>183.51300000000001</v>
      </c>
      <c r="C114" s="4">
        <v>69081.842000000004</v>
      </c>
      <c r="D114" s="5">
        <f t="shared" si="10"/>
        <v>69081.072</v>
      </c>
      <c r="E114" s="35">
        <f t="shared" si="7"/>
        <v>81.072000000000102</v>
      </c>
      <c r="F114" s="35">
        <f t="shared" si="8"/>
        <v>-2.5786400622215302</v>
      </c>
      <c r="G114" s="35">
        <f t="shared" si="9"/>
        <v>0.61597837846875003</v>
      </c>
      <c r="H114" s="34">
        <f t="shared" si="11"/>
        <v>-2.5634120039222901</v>
      </c>
      <c r="I114" s="34">
        <f t="shared" si="12"/>
        <v>0.67655955494098696</v>
      </c>
      <c r="J114" s="6">
        <f t="shared" si="13"/>
        <v>-153.80472023533699</v>
      </c>
      <c r="K114" s="6">
        <f t="shared" si="13"/>
        <v>40.593573296459198</v>
      </c>
    </row>
    <row r="115" spans="1:12" x14ac:dyDescent="0.3">
      <c r="A115" s="4">
        <v>133.16</v>
      </c>
      <c r="B115" s="4">
        <v>183.64</v>
      </c>
      <c r="C115" s="4">
        <v>69081.955000000002</v>
      </c>
      <c r="D115" s="5">
        <f t="shared" si="10"/>
        <v>69081.184999999998</v>
      </c>
      <c r="E115" s="35">
        <f t="shared" si="7"/>
        <v>81.1849999999977</v>
      </c>
      <c r="F115" s="35">
        <f t="shared" si="8"/>
        <v>-2.5796420251722698</v>
      </c>
      <c r="G115" s="35">
        <f t="shared" si="9"/>
        <v>0.61459347124999997</v>
      </c>
      <c r="H115" s="34">
        <f t="shared" si="11"/>
        <v>-2.5644463168467801</v>
      </c>
      <c r="I115" s="34">
        <f t="shared" si="12"/>
        <v>0.675198638142123</v>
      </c>
      <c r="J115" s="6">
        <f t="shared" si="13"/>
        <v>-153.86677901080699</v>
      </c>
      <c r="K115" s="6">
        <f t="shared" si="13"/>
        <v>40.511918288527397</v>
      </c>
    </row>
    <row r="116" spans="1:12" x14ac:dyDescent="0.3">
      <c r="A116" s="4">
        <v>133.13900000000001</v>
      </c>
      <c r="B116" s="4">
        <v>183.392</v>
      </c>
      <c r="C116" s="4">
        <v>69082.042000000001</v>
      </c>
      <c r="D116" s="5">
        <f t="shared" si="10"/>
        <v>69081.271999999997</v>
      </c>
      <c r="E116" s="35">
        <f t="shared" si="7"/>
        <v>81.271999999997206</v>
      </c>
      <c r="F116" s="35">
        <f t="shared" si="8"/>
        <v>-2.5798895689601</v>
      </c>
      <c r="G116" s="35">
        <f t="shared" si="9"/>
        <v>0.61729785699999995</v>
      </c>
      <c r="H116" s="34">
        <f t="shared" si="11"/>
        <v>-2.5646300772316502</v>
      </c>
      <c r="I116" s="34">
        <f t="shared" si="12"/>
        <v>0.67790810530978796</v>
      </c>
      <c r="J116" s="6">
        <f t="shared" si="13"/>
        <v>-153.87780463389899</v>
      </c>
      <c r="K116" s="6">
        <f t="shared" si="13"/>
        <v>40.674486318587299</v>
      </c>
    </row>
    <row r="117" spans="1:12" x14ac:dyDescent="0.3">
      <c r="A117" s="4">
        <v>133.22399999999999</v>
      </c>
      <c r="B117" s="4">
        <v>183.006</v>
      </c>
      <c r="C117" s="4">
        <v>69082.122000000003</v>
      </c>
      <c r="D117" s="5">
        <f t="shared" si="10"/>
        <v>69081.351999999999</v>
      </c>
      <c r="E117" s="35">
        <f t="shared" si="7"/>
        <v>81.351999999998995</v>
      </c>
      <c r="F117" s="35">
        <f t="shared" si="8"/>
        <v>-2.57888760600936</v>
      </c>
      <c r="G117" s="35">
        <f t="shared" si="9"/>
        <v>0.62150710256249997</v>
      </c>
      <c r="H117" s="34">
        <f t="shared" si="11"/>
        <v>-2.56352922355997</v>
      </c>
      <c r="I117" s="34">
        <f t="shared" si="12"/>
        <v>0.68209257650142296</v>
      </c>
      <c r="J117" s="6">
        <f t="shared" si="13"/>
        <v>-153.81175341359801</v>
      </c>
      <c r="K117" s="6">
        <f t="shared" si="13"/>
        <v>40.925554590085397</v>
      </c>
    </row>
    <row r="118" spans="1:12" x14ac:dyDescent="0.3">
      <c r="A118" s="4">
        <v>133.22399999999999</v>
      </c>
      <c r="B118" s="4">
        <v>183.00399999999999</v>
      </c>
      <c r="C118" s="4">
        <v>69082.262000000002</v>
      </c>
      <c r="D118" s="5">
        <f t="shared" si="10"/>
        <v>69081.491999999998</v>
      </c>
      <c r="E118" s="35">
        <f t="shared" si="7"/>
        <v>81.491999999998399</v>
      </c>
      <c r="F118" s="35">
        <f t="shared" si="8"/>
        <v>-2.57888760600936</v>
      </c>
      <c r="G118" s="35">
        <f t="shared" si="9"/>
        <v>0.62152891212500005</v>
      </c>
      <c r="H118" s="34">
        <f t="shared" si="11"/>
        <v>-2.5635287097317998</v>
      </c>
      <c r="I118" s="34">
        <f t="shared" si="12"/>
        <v>0.68211438001024804</v>
      </c>
      <c r="J118" s="6">
        <f t="shared" si="13"/>
        <v>-153.81172258390799</v>
      </c>
      <c r="K118" s="6">
        <f t="shared" si="13"/>
        <v>40.926862800614899</v>
      </c>
    </row>
    <row r="119" spans="1:12" x14ac:dyDescent="0.3">
      <c r="A119" s="4">
        <v>133.499</v>
      </c>
      <c r="B119" s="4">
        <v>182.708</v>
      </c>
      <c r="C119" s="4">
        <v>69082.342000000004</v>
      </c>
      <c r="D119" s="5">
        <f t="shared" si="10"/>
        <v>69081.572</v>
      </c>
      <c r="E119" s="35">
        <f t="shared" si="7"/>
        <v>81.572000000000102</v>
      </c>
      <c r="F119" s="35">
        <f t="shared" si="8"/>
        <v>-2.5756459611687399</v>
      </c>
      <c r="G119" s="35">
        <f t="shared" si="9"/>
        <v>0.62475672737499999</v>
      </c>
      <c r="H119" s="34">
        <f t="shared" si="11"/>
        <v>-2.5602119181056202</v>
      </c>
      <c r="I119" s="34">
        <f t="shared" si="12"/>
        <v>0.68526492692615304</v>
      </c>
      <c r="J119" s="6">
        <f t="shared" si="13"/>
        <v>-153.612715086337</v>
      </c>
      <c r="K119" s="6">
        <f t="shared" si="13"/>
        <v>41.115895615569201</v>
      </c>
    </row>
    <row r="120" spans="1:12" x14ac:dyDescent="0.3">
      <c r="A120" s="4">
        <v>133.96299999999999</v>
      </c>
      <c r="B120" s="4">
        <v>182.476</v>
      </c>
      <c r="C120" s="4">
        <v>69082.482000000004</v>
      </c>
      <c r="D120" s="5">
        <f t="shared" si="10"/>
        <v>69081.712</v>
      </c>
      <c r="E120" s="35">
        <f t="shared" si="7"/>
        <v>81.711999999999506</v>
      </c>
      <c r="F120" s="35">
        <f t="shared" si="8"/>
        <v>-2.5701764222376502</v>
      </c>
      <c r="G120" s="35">
        <f t="shared" si="9"/>
        <v>0.62728663662499995</v>
      </c>
      <c r="H120" s="34">
        <f t="shared" si="11"/>
        <v>-2.5546842932862801</v>
      </c>
      <c r="I120" s="34">
        <f t="shared" si="12"/>
        <v>0.68766527289882895</v>
      </c>
      <c r="J120" s="6">
        <f t="shared" si="13"/>
        <v>-153.28105759717701</v>
      </c>
      <c r="K120" s="6">
        <f t="shared" si="13"/>
        <v>41.259916373929698</v>
      </c>
    </row>
    <row r="121" spans="1:12" x14ac:dyDescent="0.3">
      <c r="A121" s="4">
        <v>133.92699999999999</v>
      </c>
      <c r="B121" s="4">
        <v>182.45400000000001</v>
      </c>
      <c r="C121" s="4">
        <v>69082.631999999998</v>
      </c>
      <c r="D121" s="5">
        <f t="shared" si="10"/>
        <v>69081.861999999994</v>
      </c>
      <c r="E121" s="35">
        <f t="shared" si="7"/>
        <v>81.861999999993699</v>
      </c>
      <c r="F121" s="35">
        <f t="shared" si="8"/>
        <v>-2.5706007830167801</v>
      </c>
      <c r="G121" s="35">
        <f t="shared" si="9"/>
        <v>0.6275265418125</v>
      </c>
      <c r="H121" s="34">
        <f t="shared" si="11"/>
        <v>-2.5551028841658798</v>
      </c>
      <c r="I121" s="34">
        <f t="shared" si="12"/>
        <v>0.68791510933606004</v>
      </c>
      <c r="J121" s="6">
        <f t="shared" si="13"/>
        <v>-153.306173049953</v>
      </c>
      <c r="K121" s="6">
        <f t="shared" si="13"/>
        <v>41.2749065601636</v>
      </c>
    </row>
    <row r="122" spans="1:12" x14ac:dyDescent="0.3">
      <c r="A122" s="4">
        <v>133.91800000000001</v>
      </c>
      <c r="B122" s="4">
        <v>182.447</v>
      </c>
      <c r="C122" s="4">
        <v>69082.758000000002</v>
      </c>
      <c r="D122" s="5">
        <f t="shared" si="10"/>
        <v>69081.987999999998</v>
      </c>
      <c r="E122" s="35">
        <f t="shared" si="7"/>
        <v>81.987999999997598</v>
      </c>
      <c r="F122" s="35">
        <f t="shared" si="8"/>
        <v>-2.5707068732115701</v>
      </c>
      <c r="G122" s="35">
        <f t="shared" si="9"/>
        <v>0.62760287528125003</v>
      </c>
      <c r="H122" s="34">
        <f t="shared" si="11"/>
        <v>-2.5552071465146602</v>
      </c>
      <c r="I122" s="34">
        <f t="shared" si="12"/>
        <v>0.68799392107698598</v>
      </c>
      <c r="J122" s="6">
        <f t="shared" si="13"/>
        <v>-153.31242879088001</v>
      </c>
      <c r="K122" s="6">
        <f t="shared" si="13"/>
        <v>41.279635264619202</v>
      </c>
    </row>
    <row r="123" spans="1:12" x14ac:dyDescent="0.3">
      <c r="A123" s="4">
        <v>133.994</v>
      </c>
      <c r="B123" s="4">
        <v>182.27699999999999</v>
      </c>
      <c r="C123" s="4">
        <v>69082.857999999993</v>
      </c>
      <c r="D123" s="5">
        <f t="shared" si="10"/>
        <v>69082.088000000003</v>
      </c>
      <c r="E123" s="35">
        <f t="shared" si="7"/>
        <v>82.088000000003404</v>
      </c>
      <c r="F123" s="35">
        <f t="shared" si="8"/>
        <v>-2.5698110004556098</v>
      </c>
      <c r="G123" s="35">
        <f t="shared" si="9"/>
        <v>0.62945668809374999</v>
      </c>
      <c r="H123" s="34">
        <f t="shared" si="11"/>
        <v>-2.5542678470319999</v>
      </c>
      <c r="I123" s="34">
        <f t="shared" si="12"/>
        <v>0.68982611277561601</v>
      </c>
      <c r="J123" s="6">
        <f t="shared" si="13"/>
        <v>-153.25607082191999</v>
      </c>
      <c r="K123" s="6">
        <f t="shared" si="13"/>
        <v>41.389566766537001</v>
      </c>
    </row>
    <row r="124" spans="1:12" s="4" customFormat="1" x14ac:dyDescent="0.3">
      <c r="A124" s="4">
        <v>133.959</v>
      </c>
      <c r="B124" s="4">
        <v>181.84200000000001</v>
      </c>
      <c r="C124" s="4">
        <v>69082.941999999995</v>
      </c>
      <c r="D124" s="5">
        <f t="shared" si="10"/>
        <v>69082.172000000006</v>
      </c>
      <c r="E124" s="4">
        <f t="shared" si="7"/>
        <v>82.172000000005895</v>
      </c>
      <c r="F124" s="4">
        <f t="shared" si="8"/>
        <v>-2.5702235734353298</v>
      </c>
      <c r="G124" s="4">
        <f t="shared" si="9"/>
        <v>0.63420026793749995</v>
      </c>
      <c r="H124" s="4">
        <f t="shared" si="11"/>
        <v>-2.5545685478683402</v>
      </c>
      <c r="I124" s="4">
        <f t="shared" si="12"/>
        <v>0.69457809606732202</v>
      </c>
      <c r="J124" s="4">
        <f t="shared" si="13"/>
        <v>-153.27411287210001</v>
      </c>
      <c r="K124" s="4">
        <f t="shared" si="13"/>
        <v>41.674685764039303</v>
      </c>
      <c r="L124"/>
    </row>
    <row r="125" spans="1:12" x14ac:dyDescent="0.3">
      <c r="A125" s="4">
        <v>134.114</v>
      </c>
      <c r="B125" s="4">
        <v>181.983</v>
      </c>
      <c r="C125" s="4">
        <v>69083.042000000001</v>
      </c>
      <c r="D125" s="5">
        <f t="shared" si="10"/>
        <v>69082.271999999997</v>
      </c>
      <c r="E125" s="35">
        <f t="shared" si="7"/>
        <v>82.271999999997206</v>
      </c>
      <c r="F125" s="35">
        <f t="shared" si="8"/>
        <v>-2.56839646452516</v>
      </c>
      <c r="G125" s="35">
        <f t="shared" si="9"/>
        <v>0.63266269378124995</v>
      </c>
      <c r="H125" s="34">
        <f t="shared" si="11"/>
        <v>-2.5527781709939301</v>
      </c>
      <c r="I125" s="34">
        <f t="shared" si="12"/>
        <v>0.69299790243894599</v>
      </c>
      <c r="J125" s="6">
        <f t="shared" si="13"/>
        <v>-153.166690259636</v>
      </c>
      <c r="K125" s="6">
        <f t="shared" si="13"/>
        <v>41.579874146336799</v>
      </c>
    </row>
    <row r="126" spans="1:12" x14ac:dyDescent="0.3">
      <c r="A126" s="4">
        <v>134.005</v>
      </c>
      <c r="B126" s="4">
        <v>181.72900000000001</v>
      </c>
      <c r="C126" s="4">
        <v>69083.182000000001</v>
      </c>
      <c r="D126" s="5">
        <f t="shared" si="10"/>
        <v>69082.411999999997</v>
      </c>
      <c r="E126" s="35">
        <f t="shared" si="7"/>
        <v>82.411999999996596</v>
      </c>
      <c r="F126" s="35">
        <f t="shared" si="8"/>
        <v>-2.5696813346619898</v>
      </c>
      <c r="G126" s="35">
        <f t="shared" si="9"/>
        <v>0.63543250821874997</v>
      </c>
      <c r="H126" s="34">
        <f t="shared" si="11"/>
        <v>-2.5539974283128499</v>
      </c>
      <c r="I126" s="34">
        <f t="shared" si="12"/>
        <v>0.69579721929792204</v>
      </c>
      <c r="J126" s="6">
        <f t="shared" si="13"/>
        <v>-153.23984569877101</v>
      </c>
      <c r="K126" s="6">
        <f t="shared" si="13"/>
        <v>41.747833157875299</v>
      </c>
    </row>
    <row r="127" spans="1:12" x14ac:dyDescent="0.3">
      <c r="A127" s="4">
        <v>134.006</v>
      </c>
      <c r="B127" s="4">
        <v>181.62299999999999</v>
      </c>
      <c r="C127" s="4">
        <v>69083.282000000007</v>
      </c>
      <c r="D127" s="5">
        <f t="shared" si="10"/>
        <v>69082.512000000002</v>
      </c>
      <c r="E127" s="35">
        <f t="shared" si="7"/>
        <v>82.512000000002402</v>
      </c>
      <c r="F127" s="35">
        <f t="shared" si="8"/>
        <v>-2.5696695468625701</v>
      </c>
      <c r="G127" s="35">
        <f t="shared" si="9"/>
        <v>0.63658841503124997</v>
      </c>
      <c r="H127" s="34">
        <f t="shared" si="11"/>
        <v>-2.5539584108927</v>
      </c>
      <c r="I127" s="34">
        <f t="shared" si="12"/>
        <v>0.69695252754783799</v>
      </c>
      <c r="J127" s="6">
        <f t="shared" si="13"/>
        <v>-153.23750465356201</v>
      </c>
      <c r="K127" s="6">
        <f t="shared" si="13"/>
        <v>41.817151652870301</v>
      </c>
    </row>
    <row r="128" spans="1:12" x14ac:dyDescent="0.3">
      <c r="A128" s="4">
        <v>133.994</v>
      </c>
      <c r="B128" s="4">
        <v>181.61600000000001</v>
      </c>
      <c r="C128" s="4">
        <v>69083.422999999995</v>
      </c>
      <c r="D128" s="5">
        <f t="shared" si="10"/>
        <v>69082.653000000006</v>
      </c>
      <c r="E128" s="35">
        <f t="shared" si="7"/>
        <v>82.653000000005704</v>
      </c>
      <c r="F128" s="35">
        <f t="shared" si="8"/>
        <v>-2.5698110004556098</v>
      </c>
      <c r="G128" s="35">
        <f t="shared" si="9"/>
        <v>0.63666474849999999</v>
      </c>
      <c r="H128" s="34">
        <f t="shared" si="11"/>
        <v>-2.5540980268239202</v>
      </c>
      <c r="I128" s="34">
        <f t="shared" si="12"/>
        <v>0.69703217244211102</v>
      </c>
      <c r="J128" s="6">
        <f t="shared" si="13"/>
        <v>-153.245881609435</v>
      </c>
      <c r="K128" s="6">
        <f t="shared" si="13"/>
        <v>41.821930346526699</v>
      </c>
    </row>
    <row r="129" spans="1:11" x14ac:dyDescent="0.3">
      <c r="A129" s="4">
        <v>134.01900000000001</v>
      </c>
      <c r="B129" s="4">
        <v>181.227</v>
      </c>
      <c r="C129" s="4">
        <v>69083.520999999993</v>
      </c>
      <c r="D129" s="5">
        <f t="shared" si="10"/>
        <v>69082.751000000004</v>
      </c>
      <c r="E129" s="35">
        <f t="shared" si="7"/>
        <v>82.751000000003799</v>
      </c>
      <c r="F129" s="35">
        <f t="shared" si="8"/>
        <v>-2.5695163054701</v>
      </c>
      <c r="G129" s="35">
        <f t="shared" si="9"/>
        <v>0.64090670840624997</v>
      </c>
      <c r="H129" s="34">
        <f t="shared" si="11"/>
        <v>-2.5537034740590099</v>
      </c>
      <c r="I129" s="34">
        <f t="shared" si="12"/>
        <v>0.70126601196391802</v>
      </c>
      <c r="J129" s="6">
        <f t="shared" si="13"/>
        <v>-153.22220844354101</v>
      </c>
      <c r="K129" s="6">
        <f t="shared" si="13"/>
        <v>42.075960717835102</v>
      </c>
    </row>
    <row r="130" spans="1:11" x14ac:dyDescent="0.3">
      <c r="A130" s="4">
        <v>134.05600000000001</v>
      </c>
      <c r="B130" s="4">
        <v>181.19499999999999</v>
      </c>
      <c r="C130" s="4">
        <v>69083.620999999999</v>
      </c>
      <c r="D130" s="5">
        <f t="shared" si="10"/>
        <v>69082.850999999995</v>
      </c>
      <c r="E130" s="35">
        <f t="shared" ref="E130:E193" si="14">D130-69000</f>
        <v>82.850999999995096</v>
      </c>
      <c r="F130" s="35">
        <f t="shared" ref="F130:F193" si="15">A130*$N$6/$O$6-$N$6/2</f>
        <v>-2.56908015689155</v>
      </c>
      <c r="G130" s="35">
        <f t="shared" ref="G130:G193" si="16">$N$8/2-B130*$N$8/$O$8</f>
        <v>0.64125566140625001</v>
      </c>
      <c r="H130" s="34">
        <f t="shared" si="11"/>
        <v>-2.5532592252915101</v>
      </c>
      <c r="I130" s="34">
        <f t="shared" si="12"/>
        <v>0.70160459254716701</v>
      </c>
      <c r="J130" s="6">
        <f t="shared" si="13"/>
        <v>-153.19555351749099</v>
      </c>
      <c r="K130" s="6">
        <f t="shared" si="13"/>
        <v>42.096275552830001</v>
      </c>
    </row>
    <row r="131" spans="1:11" x14ac:dyDescent="0.3">
      <c r="A131" s="4">
        <v>134.20599999999999</v>
      </c>
      <c r="B131" s="4">
        <v>181.422</v>
      </c>
      <c r="C131" s="4">
        <v>69083.721000000005</v>
      </c>
      <c r="D131" s="5">
        <f t="shared" ref="D131:D194" si="17">C131+$M$2</f>
        <v>69082.951000000001</v>
      </c>
      <c r="E131" s="35">
        <f t="shared" si="14"/>
        <v>82.951000000000903</v>
      </c>
      <c r="F131" s="35">
        <f t="shared" si="15"/>
        <v>-2.56731198697848</v>
      </c>
      <c r="G131" s="35">
        <f t="shared" si="16"/>
        <v>0.63878027606249999</v>
      </c>
      <c r="H131" s="34">
        <f t="shared" ref="H131:H194" si="18">F131*COS(RADIANS($M$11))+G131*SIN(RADIANS($M$11))</f>
        <v>-2.55154986566555</v>
      </c>
      <c r="I131" s="34">
        <f t="shared" ref="I131:I194" si="19">G131*COS(RADIANS($M$11))-F131*SIN(RADIANS($M$11))</f>
        <v>0.69908823662824904</v>
      </c>
      <c r="J131" s="6">
        <f t="shared" ref="J131:K194" si="20">H131*60</f>
        <v>-153.092991939933</v>
      </c>
      <c r="K131" s="6">
        <f t="shared" si="20"/>
        <v>41.945294197694899</v>
      </c>
    </row>
    <row r="132" spans="1:11" x14ac:dyDescent="0.3">
      <c r="A132" s="4">
        <v>134.69300000000001</v>
      </c>
      <c r="B132" s="4">
        <v>181.28899999999999</v>
      </c>
      <c r="C132" s="4">
        <v>69083.861000000004</v>
      </c>
      <c r="D132" s="5">
        <f t="shared" si="17"/>
        <v>69083.091</v>
      </c>
      <c r="E132" s="35">
        <f t="shared" si="14"/>
        <v>83.091000000000307</v>
      </c>
      <c r="F132" s="35">
        <f t="shared" si="15"/>
        <v>-2.5615713286607198</v>
      </c>
      <c r="G132" s="35">
        <f t="shared" si="16"/>
        <v>0.64023061196874997</v>
      </c>
      <c r="H132" s="34">
        <f t="shared" si="18"/>
        <v>-2.5457766312081902</v>
      </c>
      <c r="I132" s="34">
        <f t="shared" si="19"/>
        <v>0.70040292140512095</v>
      </c>
      <c r="J132" s="6">
        <f t="shared" si="20"/>
        <v>-152.74659787249101</v>
      </c>
      <c r="K132" s="6">
        <f t="shared" si="20"/>
        <v>42.024175284307297</v>
      </c>
    </row>
    <row r="133" spans="1:11" x14ac:dyDescent="0.3">
      <c r="A133" s="4">
        <v>134.69399999999999</v>
      </c>
      <c r="B133" s="4">
        <v>181.28899999999999</v>
      </c>
      <c r="C133" s="4">
        <v>69083.960999999996</v>
      </c>
      <c r="D133" s="5">
        <f t="shared" si="17"/>
        <v>69083.191000000006</v>
      </c>
      <c r="E133" s="35">
        <f t="shared" si="14"/>
        <v>83.191000000006198</v>
      </c>
      <c r="F133" s="35">
        <f t="shared" si="15"/>
        <v>-2.5615595408613001</v>
      </c>
      <c r="G133" s="35">
        <f t="shared" si="16"/>
        <v>0.64023061196874997</v>
      </c>
      <c r="H133" s="34">
        <f t="shared" si="18"/>
        <v>-2.5457648466806999</v>
      </c>
      <c r="I133" s="34">
        <f t="shared" si="19"/>
        <v>0.70040264368733895</v>
      </c>
      <c r="J133" s="6">
        <f t="shared" si="20"/>
        <v>-152.74589080084201</v>
      </c>
      <c r="K133" s="6">
        <f t="shared" si="20"/>
        <v>42.024158621240304</v>
      </c>
    </row>
    <row r="134" spans="1:11" x14ac:dyDescent="0.3">
      <c r="A134" s="4">
        <v>134.91</v>
      </c>
      <c r="B134" s="4">
        <v>181.38300000000001</v>
      </c>
      <c r="C134" s="4">
        <v>69084.061000000002</v>
      </c>
      <c r="D134" s="5">
        <f t="shared" si="17"/>
        <v>69083.290999999997</v>
      </c>
      <c r="E134" s="35">
        <f t="shared" si="14"/>
        <v>83.290999999997396</v>
      </c>
      <c r="F134" s="35">
        <f t="shared" si="15"/>
        <v>-2.5590133761864799</v>
      </c>
      <c r="G134" s="35">
        <f t="shared" si="16"/>
        <v>0.63920556253125005</v>
      </c>
      <c r="H134" s="34">
        <f t="shared" si="18"/>
        <v>-2.5432435386679502</v>
      </c>
      <c r="I134" s="34">
        <f t="shared" si="19"/>
        <v>0.69931789173162195</v>
      </c>
      <c r="J134" s="6">
        <f t="shared" si="20"/>
        <v>-152.594612320077</v>
      </c>
      <c r="K134" s="6">
        <f t="shared" si="20"/>
        <v>41.959073503897301</v>
      </c>
    </row>
    <row r="135" spans="1:11" x14ac:dyDescent="0.3">
      <c r="A135" s="4">
        <v>134.96700000000001</v>
      </c>
      <c r="B135" s="4">
        <v>181.29900000000001</v>
      </c>
      <c r="C135" s="4">
        <v>69084.160999999993</v>
      </c>
      <c r="D135" s="5">
        <f t="shared" si="17"/>
        <v>69083.391000000003</v>
      </c>
      <c r="E135" s="35">
        <f t="shared" si="14"/>
        <v>83.391000000003302</v>
      </c>
      <c r="F135" s="35">
        <f t="shared" si="15"/>
        <v>-2.5583414716195101</v>
      </c>
      <c r="G135" s="35">
        <f t="shared" si="16"/>
        <v>0.64012156415624999</v>
      </c>
      <c r="H135" s="34">
        <f t="shared" si="18"/>
        <v>-2.5425502398185098</v>
      </c>
      <c r="I135" s="34">
        <f t="shared" si="19"/>
        <v>0.70021780918866205</v>
      </c>
      <c r="J135" s="6">
        <f t="shared" si="20"/>
        <v>-152.55301438911101</v>
      </c>
      <c r="K135" s="6">
        <f t="shared" si="20"/>
        <v>42.013068551319698</v>
      </c>
    </row>
    <row r="136" spans="1:11" x14ac:dyDescent="0.3">
      <c r="A136" s="4">
        <v>134.96799999999999</v>
      </c>
      <c r="B136" s="4">
        <v>181.29900000000001</v>
      </c>
      <c r="C136" s="4">
        <v>69084.260999999999</v>
      </c>
      <c r="D136" s="5">
        <f t="shared" si="17"/>
        <v>69083.490999999995</v>
      </c>
      <c r="E136" s="35">
        <f t="shared" si="14"/>
        <v>83.4909999999945</v>
      </c>
      <c r="F136" s="35">
        <f t="shared" si="15"/>
        <v>-2.55832968382009</v>
      </c>
      <c r="G136" s="35">
        <f t="shared" si="16"/>
        <v>0.64012156415624999</v>
      </c>
      <c r="H136" s="34">
        <f t="shared" si="18"/>
        <v>-2.5425384552910302</v>
      </c>
      <c r="I136" s="34">
        <f t="shared" si="19"/>
        <v>0.70021753147087995</v>
      </c>
      <c r="J136" s="6">
        <f t="shared" si="20"/>
        <v>-152.55230731746201</v>
      </c>
      <c r="K136" s="6">
        <f t="shared" si="20"/>
        <v>42.013051888252797</v>
      </c>
    </row>
    <row r="137" spans="1:11" x14ac:dyDescent="0.3">
      <c r="A137" s="4">
        <v>135.06200000000001</v>
      </c>
      <c r="B137" s="4">
        <v>181.20099999999999</v>
      </c>
      <c r="C137" s="4">
        <v>69084.361000000004</v>
      </c>
      <c r="D137" s="5">
        <f t="shared" si="17"/>
        <v>69083.591</v>
      </c>
      <c r="E137" s="35">
        <f t="shared" si="14"/>
        <v>83.591000000000307</v>
      </c>
      <c r="F137" s="35">
        <f t="shared" si="15"/>
        <v>-2.5572216306745701</v>
      </c>
      <c r="G137" s="35">
        <f t="shared" si="16"/>
        <v>0.64119023271874998</v>
      </c>
      <c r="H137" s="34">
        <f t="shared" si="18"/>
        <v>-2.5414055321275599</v>
      </c>
      <c r="I137" s="34">
        <f t="shared" si="19"/>
        <v>0.70125979793174797</v>
      </c>
      <c r="J137" s="6">
        <f t="shared" si="20"/>
        <v>-152.48433192765401</v>
      </c>
      <c r="K137" s="6">
        <f t="shared" si="20"/>
        <v>42.075587875904901</v>
      </c>
    </row>
    <row r="138" spans="1:11" x14ac:dyDescent="0.3">
      <c r="A138" s="4">
        <v>135.315</v>
      </c>
      <c r="B138" s="4">
        <v>181.185</v>
      </c>
      <c r="C138" s="4">
        <v>69084.460999999996</v>
      </c>
      <c r="D138" s="5">
        <f t="shared" si="17"/>
        <v>69083.691000000006</v>
      </c>
      <c r="E138" s="35">
        <f t="shared" si="14"/>
        <v>83.691000000006198</v>
      </c>
      <c r="F138" s="35">
        <f t="shared" si="15"/>
        <v>-2.5542393174211901</v>
      </c>
      <c r="G138" s="35">
        <f t="shared" si="16"/>
        <v>0.64136470921875</v>
      </c>
      <c r="H138" s="34">
        <f t="shared" si="18"/>
        <v>-2.5384199360489101</v>
      </c>
      <c r="I138" s="34">
        <f t="shared" si="19"/>
        <v>0.70136396340343399</v>
      </c>
      <c r="J138" s="6">
        <f t="shared" si="20"/>
        <v>-152.305196162935</v>
      </c>
      <c r="K138" s="6">
        <f t="shared" si="20"/>
        <v>42.081837804206003</v>
      </c>
    </row>
    <row r="139" spans="1:11" x14ac:dyDescent="0.3">
      <c r="A139" s="4">
        <v>135.523</v>
      </c>
      <c r="B139" s="4">
        <v>181.14</v>
      </c>
      <c r="C139" s="4">
        <v>69084.620999999999</v>
      </c>
      <c r="D139" s="5">
        <f t="shared" si="17"/>
        <v>69083.850999999995</v>
      </c>
      <c r="E139" s="35">
        <f t="shared" si="14"/>
        <v>83.850999999995096</v>
      </c>
      <c r="F139" s="35">
        <f t="shared" si="15"/>
        <v>-2.5517874551417399</v>
      </c>
      <c r="G139" s="35">
        <f t="shared" si="16"/>
        <v>0.64185542437499998</v>
      </c>
      <c r="H139" s="34">
        <f t="shared" si="18"/>
        <v>-2.53595719319866</v>
      </c>
      <c r="I139" s="34">
        <f t="shared" si="19"/>
        <v>0.70179677705327703</v>
      </c>
      <c r="J139" s="6">
        <f t="shared" si="20"/>
        <v>-152.15743159191999</v>
      </c>
      <c r="K139" s="6">
        <f t="shared" si="20"/>
        <v>42.107806623196602</v>
      </c>
    </row>
    <row r="140" spans="1:11" x14ac:dyDescent="0.3">
      <c r="A140" s="4">
        <v>135.49799999999999</v>
      </c>
      <c r="B140" s="4">
        <v>181.13399999999999</v>
      </c>
      <c r="C140" s="4">
        <v>69084.801000000007</v>
      </c>
      <c r="D140" s="5">
        <f t="shared" si="17"/>
        <v>69084.031000000003</v>
      </c>
      <c r="E140" s="35">
        <f t="shared" si="14"/>
        <v>84.031000000002706</v>
      </c>
      <c r="F140" s="35">
        <f t="shared" si="15"/>
        <v>-2.5520821501272501</v>
      </c>
      <c r="G140" s="35">
        <f t="shared" si="16"/>
        <v>0.64192085306250002</v>
      </c>
      <c r="H140" s="34">
        <f t="shared" si="18"/>
        <v>-2.5362502649012502</v>
      </c>
      <c r="I140" s="34">
        <f t="shared" si="19"/>
        <v>0.70186913052430699</v>
      </c>
      <c r="J140" s="6">
        <f t="shared" si="20"/>
        <v>-152.17501589407499</v>
      </c>
      <c r="K140" s="6">
        <f t="shared" si="20"/>
        <v>42.112147831458401</v>
      </c>
    </row>
    <row r="141" spans="1:11" x14ac:dyDescent="0.3">
      <c r="A141" s="4">
        <v>135.72300000000001</v>
      </c>
      <c r="B141" s="4">
        <v>181.245</v>
      </c>
      <c r="C141" s="4">
        <v>69084.941000000006</v>
      </c>
      <c r="D141" s="5">
        <f t="shared" si="17"/>
        <v>69084.171000000002</v>
      </c>
      <c r="E141" s="35">
        <f t="shared" si="14"/>
        <v>84.171000000002095</v>
      </c>
      <c r="F141" s="35">
        <f t="shared" si="15"/>
        <v>-2.5494298952576502</v>
      </c>
      <c r="G141" s="35">
        <f t="shared" si="16"/>
        <v>0.64071042234374997</v>
      </c>
      <c r="H141" s="34">
        <f t="shared" si="18"/>
        <v>-2.5336272636805401</v>
      </c>
      <c r="I141" s="34">
        <f t="shared" si="19"/>
        <v>0.70059654928354098</v>
      </c>
      <c r="J141" s="6">
        <f t="shared" si="20"/>
        <v>-152.017635820832</v>
      </c>
      <c r="K141" s="6">
        <f t="shared" si="20"/>
        <v>42.035792957012497</v>
      </c>
    </row>
    <row r="142" spans="1:11" x14ac:dyDescent="0.3">
      <c r="A142" s="4">
        <v>135.72200000000001</v>
      </c>
      <c r="B142" s="4">
        <v>181.245</v>
      </c>
      <c r="C142" s="4">
        <v>69085.120999999999</v>
      </c>
      <c r="D142" s="5">
        <f t="shared" si="17"/>
        <v>69084.350999999995</v>
      </c>
      <c r="E142" s="35">
        <f t="shared" si="14"/>
        <v>84.350999999995096</v>
      </c>
      <c r="F142" s="35">
        <f t="shared" si="15"/>
        <v>-2.5494416830570699</v>
      </c>
      <c r="G142" s="35">
        <f t="shared" si="16"/>
        <v>0.64071042234374997</v>
      </c>
      <c r="H142" s="34">
        <f t="shared" si="18"/>
        <v>-2.5336390482080202</v>
      </c>
      <c r="I142" s="34">
        <f t="shared" si="19"/>
        <v>0.70059682700132297</v>
      </c>
      <c r="J142" s="6">
        <f t="shared" si="20"/>
        <v>-152.018342892481</v>
      </c>
      <c r="K142" s="6">
        <f t="shared" si="20"/>
        <v>42.035809620079398</v>
      </c>
    </row>
    <row r="143" spans="1:11" x14ac:dyDescent="0.3">
      <c r="A143" s="4">
        <v>135.87700000000001</v>
      </c>
      <c r="B143" s="4">
        <v>181.291</v>
      </c>
      <c r="C143" s="4">
        <v>69085.221000000005</v>
      </c>
      <c r="D143" s="5">
        <f t="shared" si="17"/>
        <v>69084.451000000001</v>
      </c>
      <c r="E143" s="35">
        <f t="shared" si="14"/>
        <v>84.451000000000903</v>
      </c>
      <c r="F143" s="35">
        <f t="shared" si="15"/>
        <v>-2.5476145741469001</v>
      </c>
      <c r="G143" s="35">
        <f t="shared" si="16"/>
        <v>0.64020880240625</v>
      </c>
      <c r="H143" s="34">
        <f t="shared" si="18"/>
        <v>-2.5318242644958402</v>
      </c>
      <c r="I143" s="34">
        <f t="shared" si="19"/>
        <v>0.70005230004211105</v>
      </c>
      <c r="J143" s="6">
        <f t="shared" si="20"/>
        <v>-151.90945586974999</v>
      </c>
      <c r="K143" s="6">
        <f t="shared" si="20"/>
        <v>42.003138002526697</v>
      </c>
    </row>
    <row r="144" spans="1:11" x14ac:dyDescent="0.3">
      <c r="A144" s="4">
        <v>135.98599999999999</v>
      </c>
      <c r="B144" s="4">
        <v>181.458</v>
      </c>
      <c r="C144" s="4">
        <v>69085.320999999996</v>
      </c>
      <c r="D144" s="5">
        <f t="shared" si="17"/>
        <v>69084.551000000007</v>
      </c>
      <c r="E144" s="35">
        <f t="shared" si="14"/>
        <v>84.551000000006795</v>
      </c>
      <c r="F144" s="35">
        <f t="shared" si="15"/>
        <v>-2.5463297040100699</v>
      </c>
      <c r="G144" s="35">
        <f t="shared" si="16"/>
        <v>0.6383877039375</v>
      </c>
      <c r="H144" s="34">
        <f t="shared" si="18"/>
        <v>-2.5305826556517901</v>
      </c>
      <c r="I144" s="34">
        <f t="shared" si="19"/>
        <v>0.698201435817</v>
      </c>
      <c r="J144" s="6">
        <f t="shared" si="20"/>
        <v>-151.834959339107</v>
      </c>
      <c r="K144" s="6">
        <f t="shared" si="20"/>
        <v>41.892086149020002</v>
      </c>
    </row>
    <row r="145" spans="1:11" x14ac:dyDescent="0.3">
      <c r="A145" s="4">
        <v>136.036</v>
      </c>
      <c r="B145" s="4">
        <v>181.16</v>
      </c>
      <c r="C145" s="4">
        <v>69085.421000000002</v>
      </c>
      <c r="D145" s="5">
        <f t="shared" si="17"/>
        <v>69084.650999999998</v>
      </c>
      <c r="E145" s="35">
        <f t="shared" si="14"/>
        <v>84.650999999998007</v>
      </c>
      <c r="F145" s="35">
        <f t="shared" si="15"/>
        <v>-2.5457403140390502</v>
      </c>
      <c r="G145" s="35">
        <f t="shared" si="16"/>
        <v>0.64163732875000001</v>
      </c>
      <c r="H145" s="34">
        <f t="shared" si="18"/>
        <v>-2.5299168688812399</v>
      </c>
      <c r="I145" s="34">
        <f t="shared" si="19"/>
        <v>0.70143627274273701</v>
      </c>
      <c r="J145" s="6">
        <f t="shared" si="20"/>
        <v>-151.79501213287401</v>
      </c>
      <c r="K145" s="6">
        <f t="shared" si="20"/>
        <v>42.086176364564203</v>
      </c>
    </row>
    <row r="146" spans="1:11" x14ac:dyDescent="0.3">
      <c r="A146" s="4">
        <v>136.16900000000001</v>
      </c>
      <c r="B146" s="4">
        <v>181.774</v>
      </c>
      <c r="C146" s="4">
        <v>69085.581000000006</v>
      </c>
      <c r="D146" s="5">
        <f t="shared" si="17"/>
        <v>69084.811000000002</v>
      </c>
      <c r="E146" s="35">
        <f t="shared" si="14"/>
        <v>84.811000000001499</v>
      </c>
      <c r="F146" s="35">
        <f t="shared" si="15"/>
        <v>-2.5441725367161201</v>
      </c>
      <c r="G146" s="35">
        <f t="shared" si="16"/>
        <v>0.63494179306249998</v>
      </c>
      <c r="H146" s="34">
        <f t="shared" si="18"/>
        <v>-2.52850727197215</v>
      </c>
      <c r="I146" s="34">
        <f t="shared" si="19"/>
        <v>0.69470565906857895</v>
      </c>
      <c r="J146" s="6">
        <f t="shared" si="20"/>
        <v>-151.71043631832899</v>
      </c>
      <c r="K146" s="6">
        <f t="shared" si="20"/>
        <v>41.682339544114697</v>
      </c>
    </row>
    <row r="147" spans="1:11" x14ac:dyDescent="0.3">
      <c r="A147" s="4">
        <v>136.09</v>
      </c>
      <c r="B147" s="4">
        <v>181.56399999999999</v>
      </c>
      <c r="C147" s="4">
        <v>69085.680999999997</v>
      </c>
      <c r="D147" s="5">
        <f t="shared" si="17"/>
        <v>69084.910999999993</v>
      </c>
      <c r="E147" s="35">
        <f t="shared" si="14"/>
        <v>84.910999999992796</v>
      </c>
      <c r="F147" s="35">
        <f t="shared" si="15"/>
        <v>-2.5451037728703398</v>
      </c>
      <c r="G147" s="35">
        <f t="shared" si="16"/>
        <v>0.637231797125</v>
      </c>
      <c r="H147" s="34">
        <f t="shared" si="18"/>
        <v>-2.5293842976861698</v>
      </c>
      <c r="I147" s="34">
        <f t="shared" si="19"/>
        <v>0.69701696719994799</v>
      </c>
      <c r="J147" s="6">
        <f t="shared" si="20"/>
        <v>-151.76305786117001</v>
      </c>
      <c r="K147" s="6">
        <f t="shared" si="20"/>
        <v>41.8210180319969</v>
      </c>
    </row>
    <row r="148" spans="1:11" x14ac:dyDescent="0.3">
      <c r="A148" s="4">
        <v>136.08000000000001</v>
      </c>
      <c r="B148" s="4">
        <v>181.55500000000001</v>
      </c>
      <c r="C148" s="4">
        <v>69085.781000000003</v>
      </c>
      <c r="D148" s="5">
        <f t="shared" si="17"/>
        <v>69085.010999999999</v>
      </c>
      <c r="E148" s="35">
        <f t="shared" si="14"/>
        <v>85.010999999998603</v>
      </c>
      <c r="F148" s="35">
        <f t="shared" si="15"/>
        <v>-2.54522165086455</v>
      </c>
      <c r="G148" s="35">
        <f t="shared" si="16"/>
        <v>0.63732994015625</v>
      </c>
      <c r="H148" s="34">
        <f t="shared" si="18"/>
        <v>-2.52949983073428</v>
      </c>
      <c r="I148" s="34">
        <f t="shared" si="19"/>
        <v>0.69711786016748101</v>
      </c>
      <c r="J148" s="6">
        <f t="shared" si="20"/>
        <v>-151.76998984405699</v>
      </c>
      <c r="K148" s="6">
        <f t="shared" si="20"/>
        <v>41.827071610048897</v>
      </c>
    </row>
    <row r="149" spans="1:11" x14ac:dyDescent="0.3">
      <c r="A149" s="4">
        <v>136.12299999999999</v>
      </c>
      <c r="B149" s="4">
        <v>181.542</v>
      </c>
      <c r="C149" s="4">
        <v>69085.880999999994</v>
      </c>
      <c r="D149" s="5">
        <f t="shared" si="17"/>
        <v>69085.111000000004</v>
      </c>
      <c r="E149" s="35">
        <f t="shared" si="14"/>
        <v>85.111000000004395</v>
      </c>
      <c r="F149" s="35">
        <f t="shared" si="15"/>
        <v>-2.5447147754894699</v>
      </c>
      <c r="G149" s="35">
        <f t="shared" si="16"/>
        <v>0.63747170231250005</v>
      </c>
      <c r="H149" s="34">
        <f t="shared" si="18"/>
        <v>-2.5289897561694201</v>
      </c>
      <c r="I149" s="34">
        <f t="shared" si="19"/>
        <v>0.69724764111020299</v>
      </c>
      <c r="J149" s="6">
        <f t="shared" si="20"/>
        <v>-151.739385370165</v>
      </c>
      <c r="K149" s="6">
        <f t="shared" si="20"/>
        <v>41.834858466612197</v>
      </c>
    </row>
    <row r="150" spans="1:11" x14ac:dyDescent="0.3">
      <c r="A150" s="4">
        <v>136.238</v>
      </c>
      <c r="B150" s="4">
        <v>181.619</v>
      </c>
      <c r="C150" s="4">
        <v>69085.981</v>
      </c>
      <c r="D150" s="5">
        <f t="shared" si="17"/>
        <v>69085.210999999996</v>
      </c>
      <c r="E150" s="35">
        <f t="shared" si="14"/>
        <v>85.210999999995707</v>
      </c>
      <c r="F150" s="35">
        <f t="shared" si="15"/>
        <v>-2.54335917855611</v>
      </c>
      <c r="G150" s="35">
        <f t="shared" si="16"/>
        <v>0.63663203415625003</v>
      </c>
      <c r="H150" s="34">
        <f t="shared" si="18"/>
        <v>-2.5276543178931101</v>
      </c>
      <c r="I150" s="34">
        <f t="shared" si="19"/>
        <v>0.69637626847550105</v>
      </c>
      <c r="J150" s="6">
        <f t="shared" si="20"/>
        <v>-151.65925907358701</v>
      </c>
      <c r="K150" s="6">
        <f t="shared" si="20"/>
        <v>41.782576108530101</v>
      </c>
    </row>
    <row r="151" spans="1:11" x14ac:dyDescent="0.3">
      <c r="A151" s="4">
        <v>136.24</v>
      </c>
      <c r="B151" s="4">
        <v>181.62</v>
      </c>
      <c r="C151" s="4">
        <v>69086.100999999995</v>
      </c>
      <c r="D151" s="5">
        <f t="shared" si="17"/>
        <v>69085.331000000006</v>
      </c>
      <c r="E151" s="35">
        <f t="shared" si="14"/>
        <v>85.331000000005503</v>
      </c>
      <c r="F151" s="35">
        <f t="shared" si="15"/>
        <v>-2.5433356029572698</v>
      </c>
      <c r="G151" s="35">
        <f t="shared" si="16"/>
        <v>0.63662112937500004</v>
      </c>
      <c r="H151" s="34">
        <f t="shared" si="18"/>
        <v>-2.52763100575222</v>
      </c>
      <c r="I151" s="34">
        <f t="shared" si="19"/>
        <v>0.69636481128552497</v>
      </c>
      <c r="J151" s="6">
        <f t="shared" si="20"/>
        <v>-151.657860345133</v>
      </c>
      <c r="K151" s="6">
        <f t="shared" si="20"/>
        <v>41.781888677131498</v>
      </c>
    </row>
    <row r="152" spans="1:11" x14ac:dyDescent="0.3">
      <c r="A152" s="4">
        <v>136.41200000000001</v>
      </c>
      <c r="B152" s="4">
        <v>181.75899999999999</v>
      </c>
      <c r="C152" s="4">
        <v>69086.221000000005</v>
      </c>
      <c r="D152" s="5">
        <f t="shared" si="17"/>
        <v>69085.451000000001</v>
      </c>
      <c r="E152" s="35">
        <f t="shared" si="14"/>
        <v>85.451000000000903</v>
      </c>
      <c r="F152" s="35">
        <f t="shared" si="15"/>
        <v>-2.5413081014569499</v>
      </c>
      <c r="G152" s="35">
        <f t="shared" si="16"/>
        <v>0.63510536478125001</v>
      </c>
      <c r="H152" s="34">
        <f t="shared" si="18"/>
        <v>-2.5256397780824198</v>
      </c>
      <c r="I152" s="34">
        <f t="shared" si="19"/>
        <v>0.69480169996367502</v>
      </c>
      <c r="J152" s="6">
        <f t="shared" si="20"/>
        <v>-151.53838668494501</v>
      </c>
      <c r="K152" s="6">
        <f t="shared" si="20"/>
        <v>41.688101997820503</v>
      </c>
    </row>
    <row r="153" spans="1:11" x14ac:dyDescent="0.3">
      <c r="A153" s="4">
        <v>136.494</v>
      </c>
      <c r="B153" s="4">
        <v>181.84399999999999</v>
      </c>
      <c r="C153" s="4">
        <v>69086.341</v>
      </c>
      <c r="D153" s="5">
        <f t="shared" si="17"/>
        <v>69085.570999999996</v>
      </c>
      <c r="E153" s="35">
        <f t="shared" si="14"/>
        <v>85.570999999996204</v>
      </c>
      <c r="F153" s="35">
        <f t="shared" si="15"/>
        <v>-2.5403415019044799</v>
      </c>
      <c r="G153" s="35">
        <f t="shared" si="16"/>
        <v>0.63417845837499998</v>
      </c>
      <c r="H153" s="34">
        <f t="shared" si="18"/>
        <v>-2.5246952845257402</v>
      </c>
      <c r="I153" s="34">
        <f t="shared" si="19"/>
        <v>0.69385227798048998</v>
      </c>
      <c r="J153" s="6">
        <f t="shared" si="20"/>
        <v>-151.48171707154401</v>
      </c>
      <c r="K153" s="6">
        <f t="shared" si="20"/>
        <v>41.6311366788294</v>
      </c>
    </row>
    <row r="154" spans="1:11" x14ac:dyDescent="0.3">
      <c r="A154" s="4">
        <v>136.58199999999999</v>
      </c>
      <c r="B154" s="4">
        <v>182.05500000000001</v>
      </c>
      <c r="C154" s="4">
        <v>69086.380999999994</v>
      </c>
      <c r="D154" s="5">
        <f t="shared" si="17"/>
        <v>69085.611000000004</v>
      </c>
      <c r="E154" s="35">
        <f t="shared" si="14"/>
        <v>85.611000000004395</v>
      </c>
      <c r="F154" s="35">
        <f t="shared" si="15"/>
        <v>-2.5393041755554799</v>
      </c>
      <c r="G154" s="35">
        <f t="shared" si="16"/>
        <v>0.63187754953124997</v>
      </c>
      <c r="H154" s="34">
        <f t="shared" si="18"/>
        <v>-2.5237124549784502</v>
      </c>
      <c r="I154" s="34">
        <f t="shared" si="19"/>
        <v>0.69152756863466802</v>
      </c>
      <c r="J154" s="6">
        <f t="shared" si="20"/>
        <v>-151.42274729870701</v>
      </c>
      <c r="K154" s="6">
        <f t="shared" si="20"/>
        <v>41.491654118080099</v>
      </c>
    </row>
    <row r="155" spans="1:11" x14ac:dyDescent="0.3">
      <c r="A155" s="4">
        <v>136.49299999999999</v>
      </c>
      <c r="B155" s="4">
        <v>182.59899999999999</v>
      </c>
      <c r="C155" s="4">
        <v>69086.540999999997</v>
      </c>
      <c r="D155" s="5">
        <f t="shared" si="17"/>
        <v>69085.770999999993</v>
      </c>
      <c r="E155" s="35">
        <f t="shared" si="14"/>
        <v>85.770999999993407</v>
      </c>
      <c r="F155" s="35">
        <f t="shared" si="15"/>
        <v>-2.5403532897039001</v>
      </c>
      <c r="G155" s="35">
        <f t="shared" si="16"/>
        <v>0.62594534853124995</v>
      </c>
      <c r="H155" s="34">
        <f t="shared" si="18"/>
        <v>-2.5249010391849902</v>
      </c>
      <c r="I155" s="34">
        <f t="shared" si="19"/>
        <v>0.68562173111702596</v>
      </c>
      <c r="J155" s="6">
        <f t="shared" si="20"/>
        <v>-151.49406235109899</v>
      </c>
      <c r="K155" s="6">
        <f t="shared" si="20"/>
        <v>41.1373038670216</v>
      </c>
    </row>
    <row r="156" spans="1:11" x14ac:dyDescent="0.3">
      <c r="A156" s="4">
        <v>136.845</v>
      </c>
      <c r="B156" s="4">
        <v>182.012</v>
      </c>
      <c r="C156" s="4">
        <v>69086.641000000003</v>
      </c>
      <c r="D156" s="5">
        <f t="shared" si="17"/>
        <v>69085.870999999999</v>
      </c>
      <c r="E156" s="35">
        <f t="shared" si="14"/>
        <v>85.870999999999199</v>
      </c>
      <c r="F156" s="35">
        <f t="shared" si="15"/>
        <v>-2.5362039843079001</v>
      </c>
      <c r="G156" s="35">
        <f t="shared" si="16"/>
        <v>0.63234645512499998</v>
      </c>
      <c r="H156" s="34">
        <f t="shared" si="18"/>
        <v>-2.5206020769447601</v>
      </c>
      <c r="I156" s="34">
        <f t="shared" si="19"/>
        <v>0.69192330429766202</v>
      </c>
      <c r="J156" s="6">
        <f t="shared" si="20"/>
        <v>-151.236124616686</v>
      </c>
      <c r="K156" s="6">
        <f t="shared" si="20"/>
        <v>41.515398257859701</v>
      </c>
    </row>
    <row r="157" spans="1:11" x14ac:dyDescent="0.3">
      <c r="A157" s="4">
        <v>136.691</v>
      </c>
      <c r="B157" s="4">
        <v>182.49799999999999</v>
      </c>
      <c r="C157" s="4">
        <v>69086.740999999995</v>
      </c>
      <c r="D157" s="5">
        <f t="shared" si="17"/>
        <v>69085.971000000005</v>
      </c>
      <c r="E157" s="35">
        <f t="shared" si="14"/>
        <v>85.971000000005006</v>
      </c>
      <c r="F157" s="35">
        <f t="shared" si="15"/>
        <v>-2.5380193054186502</v>
      </c>
      <c r="G157" s="35">
        <f t="shared" si="16"/>
        <v>0.6270467314375</v>
      </c>
      <c r="H157" s="34">
        <f t="shared" si="18"/>
        <v>-2.5225417544209798</v>
      </c>
      <c r="I157" s="34">
        <f t="shared" si="19"/>
        <v>0.68666782019177697</v>
      </c>
      <c r="J157" s="6">
        <f t="shared" si="20"/>
        <v>-151.352505265259</v>
      </c>
      <c r="K157" s="6">
        <f t="shared" si="20"/>
        <v>41.200069211506602</v>
      </c>
    </row>
    <row r="158" spans="1:11" x14ac:dyDescent="0.3">
      <c r="A158" s="4">
        <v>136.68199999999999</v>
      </c>
      <c r="B158" s="4">
        <v>182.50899999999999</v>
      </c>
      <c r="C158" s="4">
        <v>69086.880999999994</v>
      </c>
      <c r="D158" s="5">
        <f t="shared" si="17"/>
        <v>69086.111000000004</v>
      </c>
      <c r="E158" s="35">
        <f t="shared" si="14"/>
        <v>86.111000000004395</v>
      </c>
      <c r="F158" s="35">
        <f t="shared" si="15"/>
        <v>-2.53812539561343</v>
      </c>
      <c r="G158" s="35">
        <f t="shared" si="16"/>
        <v>0.62692677884375003</v>
      </c>
      <c r="H158" s="34">
        <f t="shared" si="18"/>
        <v>-2.5226506412232301</v>
      </c>
      <c r="I158" s="34">
        <f t="shared" si="19"/>
        <v>0.68655040035328296</v>
      </c>
      <c r="J158" s="6">
        <f t="shared" si="20"/>
        <v>-151.35903847339401</v>
      </c>
      <c r="K158" s="6">
        <f t="shared" si="20"/>
        <v>41.193024021196997</v>
      </c>
    </row>
    <row r="159" spans="1:11" x14ac:dyDescent="0.3">
      <c r="A159" s="4">
        <v>136.96600000000001</v>
      </c>
      <c r="B159" s="4">
        <v>182.21199999999999</v>
      </c>
      <c r="C159" s="4">
        <v>69086.981</v>
      </c>
      <c r="D159" s="5">
        <f t="shared" si="17"/>
        <v>69086.210999999996</v>
      </c>
      <c r="E159" s="35">
        <f t="shared" si="14"/>
        <v>86.210999999995707</v>
      </c>
      <c r="F159" s="35">
        <f t="shared" si="15"/>
        <v>-2.5347776605780199</v>
      </c>
      <c r="G159" s="35">
        <f t="shared" si="16"/>
        <v>0.63016549887499995</v>
      </c>
      <c r="H159" s="34">
        <f t="shared" si="18"/>
        <v>-2.5192275319356101</v>
      </c>
      <c r="I159" s="34">
        <f t="shared" si="19"/>
        <v>0.68970934956356</v>
      </c>
      <c r="J159" s="6">
        <f t="shared" si="20"/>
        <v>-151.15365191613699</v>
      </c>
      <c r="K159" s="6">
        <f t="shared" si="20"/>
        <v>41.382560973813597</v>
      </c>
    </row>
    <row r="160" spans="1:11" x14ac:dyDescent="0.3">
      <c r="A160" s="4">
        <v>136.96199999999999</v>
      </c>
      <c r="B160" s="4">
        <v>182.20699999999999</v>
      </c>
      <c r="C160" s="4">
        <v>69087.081000000006</v>
      </c>
      <c r="D160" s="5">
        <f t="shared" si="17"/>
        <v>69086.311000000002</v>
      </c>
      <c r="E160" s="35">
        <f t="shared" si="14"/>
        <v>86.311000000001499</v>
      </c>
      <c r="F160" s="35">
        <f t="shared" si="15"/>
        <v>-2.5348248117757</v>
      </c>
      <c r="G160" s="35">
        <f t="shared" si="16"/>
        <v>0.63022002278125</v>
      </c>
      <c r="H160" s="34">
        <f t="shared" si="18"/>
        <v>-2.5192733854751301</v>
      </c>
      <c r="I160" s="34">
        <f t="shared" si="19"/>
        <v>0.68976496920675001</v>
      </c>
      <c r="J160" s="6">
        <f t="shared" si="20"/>
        <v>-151.156403128508</v>
      </c>
      <c r="K160" s="6">
        <f t="shared" si="20"/>
        <v>41.385898152404998</v>
      </c>
    </row>
    <row r="161" spans="1:11" x14ac:dyDescent="0.3">
      <c r="A161" s="4">
        <v>137.06399999999999</v>
      </c>
      <c r="B161" s="4">
        <v>182.34</v>
      </c>
      <c r="C161" s="4">
        <v>69087.221000000005</v>
      </c>
      <c r="D161" s="5">
        <f t="shared" si="17"/>
        <v>69086.451000000001</v>
      </c>
      <c r="E161" s="35">
        <f t="shared" si="14"/>
        <v>86.451000000000903</v>
      </c>
      <c r="F161" s="35">
        <f t="shared" si="15"/>
        <v>-2.53362245623482</v>
      </c>
      <c r="G161" s="35">
        <f t="shared" si="16"/>
        <v>0.62876968687500001</v>
      </c>
      <c r="H161" s="34">
        <f t="shared" si="18"/>
        <v>-2.5181055332447002</v>
      </c>
      <c r="I161" s="34">
        <f t="shared" si="19"/>
        <v>0.68828670865613195</v>
      </c>
      <c r="J161" s="6">
        <f t="shared" si="20"/>
        <v>-151.08633199468201</v>
      </c>
      <c r="K161" s="6">
        <f t="shared" si="20"/>
        <v>41.2972025193679</v>
      </c>
    </row>
    <row r="162" spans="1:11" x14ac:dyDescent="0.3">
      <c r="A162" s="4">
        <v>137.17500000000001</v>
      </c>
      <c r="B162" s="4">
        <v>182.45400000000001</v>
      </c>
      <c r="C162" s="4">
        <v>69087.320999999996</v>
      </c>
      <c r="D162" s="5">
        <f t="shared" si="17"/>
        <v>69086.551000000007</v>
      </c>
      <c r="E162" s="35">
        <f t="shared" si="14"/>
        <v>86.551000000006795</v>
      </c>
      <c r="F162" s="35">
        <f t="shared" si="15"/>
        <v>-2.5323140104991499</v>
      </c>
      <c r="G162" s="35">
        <f t="shared" si="16"/>
        <v>0.6275265418125</v>
      </c>
      <c r="H162" s="34">
        <f t="shared" si="18"/>
        <v>-2.5168267388993502</v>
      </c>
      <c r="I162" s="34">
        <f t="shared" si="19"/>
        <v>0.687013081979306</v>
      </c>
      <c r="J162" s="6">
        <f t="shared" si="20"/>
        <v>-151.00960433396099</v>
      </c>
      <c r="K162" s="6">
        <f t="shared" si="20"/>
        <v>41.220784918758397</v>
      </c>
    </row>
    <row r="163" spans="1:11" x14ac:dyDescent="0.3">
      <c r="A163" s="4">
        <v>137.17500000000001</v>
      </c>
      <c r="B163" s="4">
        <v>182.45400000000001</v>
      </c>
      <c r="C163" s="4">
        <v>69087.421000000002</v>
      </c>
      <c r="D163" s="5">
        <f t="shared" si="17"/>
        <v>69086.650999999998</v>
      </c>
      <c r="E163" s="35">
        <f t="shared" si="14"/>
        <v>86.650999999998007</v>
      </c>
      <c r="F163" s="35">
        <f t="shared" si="15"/>
        <v>-2.5323140104991499</v>
      </c>
      <c r="G163" s="35">
        <f t="shared" si="16"/>
        <v>0.6275265418125</v>
      </c>
      <c r="H163" s="34">
        <f t="shared" si="18"/>
        <v>-2.5168267388993502</v>
      </c>
      <c r="I163" s="34">
        <f t="shared" si="19"/>
        <v>0.687013081979306</v>
      </c>
      <c r="J163" s="6">
        <f t="shared" si="20"/>
        <v>-151.00960433396099</v>
      </c>
      <c r="K163" s="6">
        <f t="shared" si="20"/>
        <v>41.220784918758397</v>
      </c>
    </row>
    <row r="164" spans="1:11" x14ac:dyDescent="0.3">
      <c r="A164" s="4">
        <v>137.31899999999999</v>
      </c>
      <c r="B164" s="4">
        <v>182.53299999999999</v>
      </c>
      <c r="C164" s="4">
        <v>69087.561000000002</v>
      </c>
      <c r="D164" s="5">
        <f t="shared" si="17"/>
        <v>69086.790999999997</v>
      </c>
      <c r="E164" s="35">
        <f t="shared" si="14"/>
        <v>86.790999999997396</v>
      </c>
      <c r="F164" s="35">
        <f t="shared" si="15"/>
        <v>-2.5306165673826002</v>
      </c>
      <c r="G164" s="35">
        <f t="shared" si="16"/>
        <v>0.62666506409375</v>
      </c>
      <c r="H164" s="34">
        <f t="shared" si="18"/>
        <v>-2.5151500631541799</v>
      </c>
      <c r="I164" s="34">
        <f t="shared" si="19"/>
        <v>0.68611185202009495</v>
      </c>
      <c r="J164" s="6">
        <f t="shared" si="20"/>
        <v>-150.90900378925099</v>
      </c>
      <c r="K164" s="6">
        <f t="shared" si="20"/>
        <v>41.166711121205701</v>
      </c>
    </row>
    <row r="165" spans="1:11" x14ac:dyDescent="0.3">
      <c r="A165" s="4">
        <v>137.48400000000001</v>
      </c>
      <c r="B165" s="4">
        <v>182.52699999999999</v>
      </c>
      <c r="C165" s="4">
        <v>69087.660999999993</v>
      </c>
      <c r="D165" s="5">
        <f t="shared" si="17"/>
        <v>69086.891000000003</v>
      </c>
      <c r="E165" s="35">
        <f t="shared" si="14"/>
        <v>86.891000000003302</v>
      </c>
      <c r="F165" s="35">
        <f t="shared" si="15"/>
        <v>-2.52867158047823</v>
      </c>
      <c r="G165" s="35">
        <f t="shared" si="16"/>
        <v>0.62673049278125004</v>
      </c>
      <c r="H165" s="34">
        <f t="shared" si="18"/>
        <v>-2.5132040746349098</v>
      </c>
      <c r="I165" s="34">
        <f t="shared" si="19"/>
        <v>0.68613143911249697</v>
      </c>
      <c r="J165" s="6">
        <f t="shared" si="20"/>
        <v>-150.792244478095</v>
      </c>
      <c r="K165" s="6">
        <f t="shared" si="20"/>
        <v>41.167886346749803</v>
      </c>
    </row>
    <row r="166" spans="1:11" x14ac:dyDescent="0.3">
      <c r="A166" s="4">
        <v>137.464</v>
      </c>
      <c r="B166" s="4">
        <v>182.56200000000001</v>
      </c>
      <c r="C166" s="4">
        <v>69087.760999999999</v>
      </c>
      <c r="D166" s="5">
        <f t="shared" si="17"/>
        <v>69086.990999999995</v>
      </c>
      <c r="E166" s="35">
        <f t="shared" si="14"/>
        <v>86.9909999999945</v>
      </c>
      <c r="F166" s="35">
        <f t="shared" si="15"/>
        <v>-2.5289073364666401</v>
      </c>
      <c r="G166" s="35">
        <f t="shared" si="16"/>
        <v>0.62634882543750003</v>
      </c>
      <c r="H166" s="34">
        <f t="shared" si="18"/>
        <v>-2.5134487571774402</v>
      </c>
      <c r="I166" s="34">
        <f t="shared" si="19"/>
        <v>0.68575543206371303</v>
      </c>
      <c r="J166" s="6">
        <f t="shared" si="20"/>
        <v>-150.806925430646</v>
      </c>
      <c r="K166" s="6">
        <f t="shared" si="20"/>
        <v>41.145325923822803</v>
      </c>
    </row>
    <row r="167" spans="1:11" x14ac:dyDescent="0.3">
      <c r="A167" s="4">
        <v>137.584</v>
      </c>
      <c r="B167" s="4">
        <v>182.602</v>
      </c>
      <c r="C167" s="4">
        <v>69087.900999999998</v>
      </c>
      <c r="D167" s="5">
        <f t="shared" si="17"/>
        <v>69087.130999999994</v>
      </c>
      <c r="E167" s="35">
        <f t="shared" si="14"/>
        <v>87.130999999993904</v>
      </c>
      <c r="F167" s="35">
        <f t="shared" si="15"/>
        <v>-2.5274928005361801</v>
      </c>
      <c r="G167" s="35">
        <f t="shared" si="16"/>
        <v>0.62591263418749998</v>
      </c>
      <c r="H167" s="34">
        <f t="shared" si="18"/>
        <v>-2.5120448904426902</v>
      </c>
      <c r="I167" s="34">
        <f t="shared" si="19"/>
        <v>0.68528603575335301</v>
      </c>
      <c r="J167" s="6">
        <f t="shared" si="20"/>
        <v>-150.72269342656099</v>
      </c>
      <c r="K167" s="6">
        <f t="shared" si="20"/>
        <v>41.117162145201199</v>
      </c>
    </row>
    <row r="168" spans="1:11" x14ac:dyDescent="0.3">
      <c r="A168" s="4">
        <v>137.88800000000001</v>
      </c>
      <c r="B168" s="4">
        <v>182.47900000000001</v>
      </c>
      <c r="C168" s="4">
        <v>69088.001000000004</v>
      </c>
      <c r="D168" s="5">
        <f t="shared" si="17"/>
        <v>69087.231</v>
      </c>
      <c r="E168" s="35">
        <f t="shared" si="14"/>
        <v>87.230999999999796</v>
      </c>
      <c r="F168" s="35">
        <f t="shared" si="15"/>
        <v>-2.5239093095123599</v>
      </c>
      <c r="G168" s="35">
        <f t="shared" si="16"/>
        <v>0.62725392228124999</v>
      </c>
      <c r="H168" s="34">
        <f t="shared" si="18"/>
        <v>-2.5084307936556298</v>
      </c>
      <c r="I168" s="34">
        <f t="shared" si="19"/>
        <v>0.68654252534025495</v>
      </c>
      <c r="J168" s="6">
        <f t="shared" si="20"/>
        <v>-150.505847619338</v>
      </c>
      <c r="K168" s="6">
        <f t="shared" si="20"/>
        <v>41.1925515204153</v>
      </c>
    </row>
    <row r="169" spans="1:11" x14ac:dyDescent="0.3">
      <c r="A169" s="4">
        <v>137.86699999999999</v>
      </c>
      <c r="B169" s="4">
        <v>182.47</v>
      </c>
      <c r="C169" s="4">
        <v>69088.141000000003</v>
      </c>
      <c r="D169" s="5">
        <f t="shared" si="17"/>
        <v>69087.370999999999</v>
      </c>
      <c r="E169" s="35">
        <f t="shared" si="14"/>
        <v>87.370999999999199</v>
      </c>
      <c r="F169" s="35">
        <f t="shared" si="15"/>
        <v>-2.5241568533001901</v>
      </c>
      <c r="G169" s="35">
        <f t="shared" si="16"/>
        <v>0.62735206531249998</v>
      </c>
      <c r="H169" s="34">
        <f t="shared" si="18"/>
        <v>-2.5086759565060501</v>
      </c>
      <c r="I169" s="34">
        <f t="shared" si="19"/>
        <v>0.686646473203392</v>
      </c>
      <c r="J169" s="6">
        <f t="shared" si="20"/>
        <v>-150.520557390363</v>
      </c>
      <c r="K169" s="6">
        <f t="shared" si="20"/>
        <v>41.198788392203497</v>
      </c>
    </row>
    <row r="170" spans="1:11" x14ac:dyDescent="0.3">
      <c r="A170" s="4">
        <v>137.96899999999999</v>
      </c>
      <c r="B170" s="4">
        <v>182.429</v>
      </c>
      <c r="C170" s="4">
        <v>69088.281000000003</v>
      </c>
      <c r="D170" s="5">
        <f t="shared" si="17"/>
        <v>69087.510999999999</v>
      </c>
      <c r="E170" s="35">
        <f t="shared" si="14"/>
        <v>87.510999999998603</v>
      </c>
      <c r="F170" s="35">
        <f t="shared" si="15"/>
        <v>-2.5229544977593101</v>
      </c>
      <c r="G170" s="35">
        <f t="shared" si="16"/>
        <v>0.62779916134375002</v>
      </c>
      <c r="H170" s="34">
        <f t="shared" si="18"/>
        <v>-2.50746340122538</v>
      </c>
      <c r="I170" s="34">
        <f t="shared" si="19"/>
        <v>0.68706511792050495</v>
      </c>
      <c r="J170" s="6">
        <f t="shared" si="20"/>
        <v>-150.447804073523</v>
      </c>
      <c r="K170" s="6">
        <f t="shared" si="20"/>
        <v>41.223907075230301</v>
      </c>
    </row>
    <row r="171" spans="1:11" x14ac:dyDescent="0.3">
      <c r="A171" s="4">
        <v>137.94399999999999</v>
      </c>
      <c r="B171" s="4">
        <v>182.53700000000001</v>
      </c>
      <c r="C171" s="4">
        <v>69088.481</v>
      </c>
      <c r="D171" s="5">
        <f t="shared" si="17"/>
        <v>69087.710999999996</v>
      </c>
      <c r="E171" s="35">
        <f t="shared" si="14"/>
        <v>87.710999999995707</v>
      </c>
      <c r="F171" s="35">
        <f t="shared" si="15"/>
        <v>-2.52324919274482</v>
      </c>
      <c r="G171" s="35">
        <f t="shared" si="16"/>
        <v>0.62662144496875005</v>
      </c>
      <c r="H171" s="34">
        <f t="shared" si="18"/>
        <v>-2.5077857611333001</v>
      </c>
      <c r="I171" s="34">
        <f t="shared" si="19"/>
        <v>0.68589467138853899</v>
      </c>
      <c r="J171" s="6">
        <f t="shared" si="20"/>
        <v>-150.46714566799801</v>
      </c>
      <c r="K171" s="6">
        <f t="shared" si="20"/>
        <v>41.153680283312298</v>
      </c>
    </row>
    <row r="172" spans="1:11" x14ac:dyDescent="0.3">
      <c r="A172" s="4">
        <v>137.84899999999999</v>
      </c>
      <c r="B172" s="4">
        <v>182.624</v>
      </c>
      <c r="C172" s="4">
        <v>69088.62</v>
      </c>
      <c r="D172" s="5">
        <f t="shared" si="17"/>
        <v>69087.850000000006</v>
      </c>
      <c r="E172" s="35">
        <f t="shared" si="14"/>
        <v>87.850000000005807</v>
      </c>
      <c r="F172" s="35">
        <f t="shared" si="15"/>
        <v>-2.52436903368976</v>
      </c>
      <c r="G172" s="35">
        <f t="shared" si="16"/>
        <v>0.62567272900000004</v>
      </c>
      <c r="H172" s="34">
        <f t="shared" si="18"/>
        <v>-2.5089276427693501</v>
      </c>
      <c r="I172" s="34">
        <f t="shared" si="19"/>
        <v>0.68497260194398701</v>
      </c>
      <c r="J172" s="6">
        <f t="shared" si="20"/>
        <v>-150.535658566161</v>
      </c>
      <c r="K172" s="6">
        <f t="shared" si="20"/>
        <v>41.098356116639202</v>
      </c>
    </row>
    <row r="173" spans="1:11" x14ac:dyDescent="0.3">
      <c r="A173" s="4">
        <v>137.84800000000001</v>
      </c>
      <c r="B173" s="4">
        <v>182.62299999999999</v>
      </c>
      <c r="C173" s="4">
        <v>69088.72</v>
      </c>
      <c r="D173" s="5">
        <f t="shared" si="17"/>
        <v>69087.95</v>
      </c>
      <c r="E173" s="35">
        <f t="shared" si="14"/>
        <v>87.949999999997104</v>
      </c>
      <c r="F173" s="35">
        <f t="shared" si="15"/>
        <v>-2.5243808214891801</v>
      </c>
      <c r="G173" s="35">
        <f t="shared" si="16"/>
        <v>0.62568363378125003</v>
      </c>
      <c r="H173" s="34">
        <f t="shared" si="18"/>
        <v>-2.5089391703827499</v>
      </c>
      <c r="I173" s="34">
        <f t="shared" si="19"/>
        <v>0.68498378141618099</v>
      </c>
      <c r="J173" s="6">
        <f t="shared" si="20"/>
        <v>-150.53635022296501</v>
      </c>
      <c r="K173" s="6">
        <f t="shared" si="20"/>
        <v>41.099026884970897</v>
      </c>
    </row>
    <row r="174" spans="1:11" x14ac:dyDescent="0.3">
      <c r="A174" s="4">
        <v>138.16800000000001</v>
      </c>
      <c r="B174" s="4">
        <v>182.65700000000001</v>
      </c>
      <c r="C174" s="4">
        <v>69088.86</v>
      </c>
      <c r="D174" s="5">
        <f t="shared" si="17"/>
        <v>69088.09</v>
      </c>
      <c r="E174" s="35">
        <f t="shared" si="14"/>
        <v>88.089999999996493</v>
      </c>
      <c r="F174" s="35">
        <f t="shared" si="15"/>
        <v>-2.5206087256746401</v>
      </c>
      <c r="G174" s="35">
        <f t="shared" si="16"/>
        <v>0.62531287121875001</v>
      </c>
      <c r="H174" s="34">
        <f t="shared" si="18"/>
        <v>-2.50517685666681</v>
      </c>
      <c r="I174" s="34">
        <f t="shared" si="19"/>
        <v>0.684524252075845</v>
      </c>
      <c r="J174" s="6">
        <f t="shared" si="20"/>
        <v>-150.31061140000901</v>
      </c>
      <c r="K174" s="6">
        <f t="shared" si="20"/>
        <v>41.071455124550702</v>
      </c>
    </row>
    <row r="175" spans="1:11" x14ac:dyDescent="0.3">
      <c r="A175" s="4">
        <v>138.16800000000001</v>
      </c>
      <c r="B175" s="4">
        <v>182.65600000000001</v>
      </c>
      <c r="C175" s="4">
        <v>69088.960999999996</v>
      </c>
      <c r="D175" s="5">
        <f t="shared" si="17"/>
        <v>69088.191000000006</v>
      </c>
      <c r="E175" s="35">
        <f t="shared" si="14"/>
        <v>88.191000000006198</v>
      </c>
      <c r="F175" s="35">
        <f t="shared" si="15"/>
        <v>-2.5206087256746401</v>
      </c>
      <c r="G175" s="35">
        <f t="shared" si="16"/>
        <v>0.625323776</v>
      </c>
      <c r="H175" s="34">
        <f t="shared" si="18"/>
        <v>-2.50517659975272</v>
      </c>
      <c r="I175" s="34">
        <f t="shared" si="19"/>
        <v>0.68453515383025698</v>
      </c>
      <c r="J175" s="6">
        <f t="shared" si="20"/>
        <v>-150.31059598516299</v>
      </c>
      <c r="K175" s="6">
        <f t="shared" si="20"/>
        <v>41.072109229815403</v>
      </c>
    </row>
    <row r="176" spans="1:11" x14ac:dyDescent="0.3">
      <c r="A176" s="4">
        <v>138.42699999999999</v>
      </c>
      <c r="B176" s="4">
        <v>182.70599999999999</v>
      </c>
      <c r="C176" s="4">
        <v>69089.119999999995</v>
      </c>
      <c r="D176" s="5">
        <f t="shared" si="17"/>
        <v>69088.350000000006</v>
      </c>
      <c r="E176" s="35">
        <f t="shared" si="14"/>
        <v>88.350000000005807</v>
      </c>
      <c r="F176" s="35">
        <f t="shared" si="15"/>
        <v>-2.5175556856247399</v>
      </c>
      <c r="G176" s="35">
        <f t="shared" si="16"/>
        <v>0.62477853693749996</v>
      </c>
      <c r="H176" s="34">
        <f t="shared" si="18"/>
        <v>-2.5021372528385801</v>
      </c>
      <c r="I176" s="34">
        <f t="shared" si="19"/>
        <v>0.68391813720404104</v>
      </c>
      <c r="J176" s="6">
        <f t="shared" si="20"/>
        <v>-150.12823517031501</v>
      </c>
      <c r="K176" s="6">
        <f t="shared" si="20"/>
        <v>41.035088232242501</v>
      </c>
    </row>
    <row r="177" spans="1:11" x14ac:dyDescent="0.3">
      <c r="A177" s="4">
        <v>138.452</v>
      </c>
      <c r="B177" s="4">
        <v>182.72300000000001</v>
      </c>
      <c r="C177" s="4">
        <v>69089.16</v>
      </c>
      <c r="D177" s="5">
        <f t="shared" si="17"/>
        <v>69088.39</v>
      </c>
      <c r="E177" s="35">
        <f t="shared" si="14"/>
        <v>88.389999999999404</v>
      </c>
      <c r="F177" s="35">
        <f t="shared" si="15"/>
        <v>-2.51726099063923</v>
      </c>
      <c r="G177" s="35">
        <f t="shared" si="16"/>
        <v>0.62459315565624995</v>
      </c>
      <c r="H177" s="34">
        <f t="shared" si="18"/>
        <v>-2.50184700719088</v>
      </c>
      <c r="I177" s="34">
        <f t="shared" si="19"/>
        <v>0.68372586443447703</v>
      </c>
      <c r="J177" s="6">
        <f t="shared" si="20"/>
        <v>-150.11082043145299</v>
      </c>
      <c r="K177" s="6">
        <f t="shared" si="20"/>
        <v>41.023551866068601</v>
      </c>
    </row>
    <row r="178" spans="1:11" x14ac:dyDescent="0.3">
      <c r="A178" s="4">
        <v>138.476</v>
      </c>
      <c r="B178" s="4">
        <v>182.761</v>
      </c>
      <c r="C178" s="4">
        <v>69089.3</v>
      </c>
      <c r="D178" s="5">
        <f t="shared" si="17"/>
        <v>69088.53</v>
      </c>
      <c r="E178" s="35">
        <f t="shared" si="14"/>
        <v>88.529999999998793</v>
      </c>
      <c r="F178" s="35">
        <f t="shared" si="15"/>
        <v>-2.5169780834531399</v>
      </c>
      <c r="G178" s="35">
        <f t="shared" si="16"/>
        <v>0.62417877396874999</v>
      </c>
      <c r="H178" s="34">
        <f t="shared" si="18"/>
        <v>-2.50157394126638</v>
      </c>
      <c r="I178" s="34">
        <f t="shared" si="19"/>
        <v>0.68330493254003799</v>
      </c>
      <c r="J178" s="6">
        <f t="shared" si="20"/>
        <v>-150.094436475983</v>
      </c>
      <c r="K178" s="6">
        <f t="shared" si="20"/>
        <v>40.998295952402302</v>
      </c>
    </row>
    <row r="179" spans="1:11" x14ac:dyDescent="0.3">
      <c r="A179" s="4">
        <v>138.47800000000001</v>
      </c>
      <c r="B179" s="4">
        <v>182.82499999999999</v>
      </c>
      <c r="C179" s="4">
        <v>69089.399999999994</v>
      </c>
      <c r="D179" s="5">
        <f t="shared" si="17"/>
        <v>69088.63</v>
      </c>
      <c r="E179" s="35">
        <f t="shared" si="14"/>
        <v>88.630000000004699</v>
      </c>
      <c r="F179" s="35">
        <f t="shared" si="15"/>
        <v>-2.5169545078543001</v>
      </c>
      <c r="G179" s="35">
        <f t="shared" si="16"/>
        <v>0.62348086796875002</v>
      </c>
      <c r="H179" s="34">
        <f t="shared" si="18"/>
        <v>-2.5015668147126502</v>
      </c>
      <c r="I179" s="34">
        <f t="shared" si="19"/>
        <v>0.68260666482208898</v>
      </c>
      <c r="J179" s="6">
        <f t="shared" si="20"/>
        <v>-150.094008882759</v>
      </c>
      <c r="K179" s="6">
        <f t="shared" si="20"/>
        <v>40.956399889325297</v>
      </c>
    </row>
    <row r="180" spans="1:11" x14ac:dyDescent="0.3">
      <c r="A180" s="4">
        <v>138.35499999999999</v>
      </c>
      <c r="B180" s="4">
        <v>182.73</v>
      </c>
      <c r="C180" s="4">
        <v>69089.5</v>
      </c>
      <c r="D180" s="5">
        <f t="shared" si="17"/>
        <v>69088.73</v>
      </c>
      <c r="E180" s="35">
        <f t="shared" si="14"/>
        <v>88.729999999995897</v>
      </c>
      <c r="F180" s="35">
        <f t="shared" si="15"/>
        <v>-2.5184044071830098</v>
      </c>
      <c r="G180" s="35">
        <f t="shared" si="16"/>
        <v>0.62451682218750004</v>
      </c>
      <c r="H180" s="34">
        <f t="shared" si="18"/>
        <v>-2.5029919047553499</v>
      </c>
      <c r="I180" s="34">
        <f t="shared" si="19"/>
        <v>0.68367649077847004</v>
      </c>
      <c r="J180" s="6">
        <f t="shared" si="20"/>
        <v>-150.17951428532101</v>
      </c>
      <c r="K180" s="6">
        <f t="shared" si="20"/>
        <v>41.0205894467082</v>
      </c>
    </row>
    <row r="181" spans="1:11" x14ac:dyDescent="0.3">
      <c r="A181" s="4">
        <v>138.267</v>
      </c>
      <c r="B181" s="4">
        <v>182.678</v>
      </c>
      <c r="C181" s="4">
        <v>69089.64</v>
      </c>
      <c r="D181" s="5">
        <f t="shared" si="17"/>
        <v>69088.87</v>
      </c>
      <c r="E181" s="35">
        <f t="shared" si="14"/>
        <v>88.869999999995301</v>
      </c>
      <c r="F181" s="35">
        <f t="shared" si="15"/>
        <v>-2.5194417335320098</v>
      </c>
      <c r="G181" s="35">
        <f t="shared" si="16"/>
        <v>0.62508387081250005</v>
      </c>
      <c r="H181" s="34">
        <f t="shared" si="18"/>
        <v>-2.50401558364165</v>
      </c>
      <c r="I181" s="34">
        <f t="shared" si="19"/>
        <v>0.68426782117274498</v>
      </c>
      <c r="J181" s="6">
        <f t="shared" si="20"/>
        <v>-150.24093501849899</v>
      </c>
      <c r="K181" s="6">
        <f t="shared" si="20"/>
        <v>41.056069270364702</v>
      </c>
    </row>
    <row r="182" spans="1:11" x14ac:dyDescent="0.3">
      <c r="A182" s="4">
        <v>138.26599999999999</v>
      </c>
      <c r="B182" s="4">
        <v>182.68</v>
      </c>
      <c r="C182" s="4">
        <v>69089.740000000005</v>
      </c>
      <c r="D182" s="5">
        <f t="shared" si="17"/>
        <v>69088.97</v>
      </c>
      <c r="E182" s="35">
        <f t="shared" si="14"/>
        <v>88.970000000001207</v>
      </c>
      <c r="F182" s="35">
        <f t="shared" si="15"/>
        <v>-2.51945352133143</v>
      </c>
      <c r="G182" s="35">
        <f t="shared" si="16"/>
        <v>0.62506206124999997</v>
      </c>
      <c r="H182" s="34">
        <f t="shared" si="18"/>
        <v>-2.5040278819972901</v>
      </c>
      <c r="I182" s="34">
        <f t="shared" si="19"/>
        <v>0.68424629538170201</v>
      </c>
      <c r="J182" s="6">
        <f t="shared" si="20"/>
        <v>-150.24167291983699</v>
      </c>
      <c r="K182" s="6">
        <f t="shared" si="20"/>
        <v>41.054777722902102</v>
      </c>
    </row>
    <row r="183" spans="1:11" x14ac:dyDescent="0.3">
      <c r="A183" s="4">
        <v>138.416</v>
      </c>
      <c r="B183" s="4">
        <v>182.8</v>
      </c>
      <c r="C183" s="4">
        <v>69089.861000000004</v>
      </c>
      <c r="D183" s="5">
        <f t="shared" si="17"/>
        <v>69089.091</v>
      </c>
      <c r="E183" s="35">
        <f t="shared" si="14"/>
        <v>89.091000000000307</v>
      </c>
      <c r="F183" s="35">
        <f t="shared" si="15"/>
        <v>-2.5176853514183599</v>
      </c>
      <c r="G183" s="35">
        <f t="shared" si="16"/>
        <v>0.62375348750000004</v>
      </c>
      <c r="H183" s="34">
        <f t="shared" si="18"/>
        <v>-2.50229103256458</v>
      </c>
      <c r="I183" s="34">
        <f t="shared" si="19"/>
        <v>0.68289642718489496</v>
      </c>
      <c r="J183" s="6">
        <f t="shared" si="20"/>
        <v>-150.137461953875</v>
      </c>
      <c r="K183" s="6">
        <f t="shared" si="20"/>
        <v>40.973785631093698</v>
      </c>
    </row>
    <row r="184" spans="1:11" x14ac:dyDescent="0.3">
      <c r="A184" s="4">
        <v>138.41399999999999</v>
      </c>
      <c r="B184" s="4">
        <v>182.80199999999999</v>
      </c>
      <c r="C184" s="4">
        <v>69089.960000000006</v>
      </c>
      <c r="D184" s="5">
        <f t="shared" si="17"/>
        <v>69089.19</v>
      </c>
      <c r="E184" s="35">
        <f t="shared" si="14"/>
        <v>89.1900000000023</v>
      </c>
      <c r="F184" s="35">
        <f t="shared" si="15"/>
        <v>-2.5177089270172002</v>
      </c>
      <c r="G184" s="35">
        <f t="shared" si="16"/>
        <v>0.62373167793749995</v>
      </c>
      <c r="H184" s="34">
        <f t="shared" si="18"/>
        <v>-2.5023151154477099</v>
      </c>
      <c r="I184" s="34">
        <f t="shared" si="19"/>
        <v>0.68287517911163498</v>
      </c>
      <c r="J184" s="6">
        <f t="shared" si="20"/>
        <v>-150.138906926863</v>
      </c>
      <c r="K184" s="6">
        <f t="shared" si="20"/>
        <v>40.972510746698099</v>
      </c>
    </row>
    <row r="185" spans="1:11" x14ac:dyDescent="0.3">
      <c r="A185" s="4">
        <v>138.56700000000001</v>
      </c>
      <c r="B185" s="4">
        <v>182.96199999999999</v>
      </c>
      <c r="C185" s="4">
        <v>69090.06</v>
      </c>
      <c r="D185" s="5">
        <f t="shared" si="17"/>
        <v>69089.289999999994</v>
      </c>
      <c r="E185" s="35">
        <f t="shared" si="14"/>
        <v>89.289999999993597</v>
      </c>
      <c r="F185" s="35">
        <f t="shared" si="15"/>
        <v>-2.51590539370588</v>
      </c>
      <c r="G185" s="35">
        <f t="shared" si="16"/>
        <v>0.62198691293749997</v>
      </c>
      <c r="H185" s="34">
        <f t="shared" si="18"/>
        <v>-2.5005531889958301</v>
      </c>
      <c r="I185" s="34">
        <f t="shared" si="19"/>
        <v>0.68108840758499101</v>
      </c>
      <c r="J185" s="6">
        <f t="shared" si="20"/>
        <v>-150.03319133975</v>
      </c>
      <c r="K185" s="6">
        <f t="shared" si="20"/>
        <v>40.865304455099498</v>
      </c>
    </row>
    <row r="186" spans="1:11" x14ac:dyDescent="0.3">
      <c r="A186" s="4">
        <v>138.65199999999999</v>
      </c>
      <c r="B186" s="4">
        <v>183.02600000000001</v>
      </c>
      <c r="C186" s="4">
        <v>69090.2</v>
      </c>
      <c r="D186" s="5">
        <f t="shared" si="17"/>
        <v>69089.429999999993</v>
      </c>
      <c r="E186" s="35">
        <f t="shared" si="14"/>
        <v>89.429999999993001</v>
      </c>
      <c r="F186" s="35">
        <f t="shared" si="15"/>
        <v>-2.5149034307551399</v>
      </c>
      <c r="G186" s="35">
        <f t="shared" si="16"/>
        <v>0.6212890069375</v>
      </c>
      <c r="H186" s="34">
        <f t="shared" si="18"/>
        <v>-2.4995679466609602</v>
      </c>
      <c r="I186" s="34">
        <f t="shared" si="19"/>
        <v>0.680367089291116</v>
      </c>
      <c r="J186" s="6">
        <f t="shared" si="20"/>
        <v>-149.97407679965801</v>
      </c>
      <c r="K186" s="6">
        <f t="shared" si="20"/>
        <v>40.822025357466998</v>
      </c>
    </row>
    <row r="187" spans="1:11" x14ac:dyDescent="0.3">
      <c r="A187" s="4">
        <v>138.749</v>
      </c>
      <c r="B187" s="4">
        <v>183.09800000000001</v>
      </c>
      <c r="C187" s="4">
        <v>69090.320000000007</v>
      </c>
      <c r="D187" s="5">
        <f t="shared" si="17"/>
        <v>69089.55</v>
      </c>
      <c r="E187" s="35">
        <f t="shared" si="14"/>
        <v>89.550000000002896</v>
      </c>
      <c r="F187" s="35">
        <f t="shared" si="15"/>
        <v>-2.5137600142113499</v>
      </c>
      <c r="G187" s="35">
        <f t="shared" si="16"/>
        <v>0.62050386268750002</v>
      </c>
      <c r="H187" s="34">
        <f t="shared" si="18"/>
        <v>-2.4984433453089401</v>
      </c>
      <c r="I187" s="34">
        <f t="shared" si="19"/>
        <v>0.67955522434855598</v>
      </c>
      <c r="J187" s="6">
        <f t="shared" si="20"/>
        <v>-149.906600718536</v>
      </c>
      <c r="K187" s="6">
        <f t="shared" si="20"/>
        <v>40.7733134609134</v>
      </c>
    </row>
    <row r="188" spans="1:11" x14ac:dyDescent="0.3">
      <c r="A188" s="4">
        <v>138.74700000000001</v>
      </c>
      <c r="B188" s="4">
        <v>183.09800000000001</v>
      </c>
      <c r="C188" s="4">
        <v>69090.42</v>
      </c>
      <c r="D188" s="5">
        <f t="shared" si="17"/>
        <v>69089.649999999994</v>
      </c>
      <c r="E188" s="35">
        <f t="shared" si="14"/>
        <v>89.649999999994193</v>
      </c>
      <c r="F188" s="35">
        <f t="shared" si="15"/>
        <v>-2.5137835898101901</v>
      </c>
      <c r="G188" s="35">
        <f t="shared" si="16"/>
        <v>0.62050386268750002</v>
      </c>
      <c r="H188" s="34">
        <f t="shared" si="18"/>
        <v>-2.49846691436391</v>
      </c>
      <c r="I188" s="34">
        <f t="shared" si="19"/>
        <v>0.67955577978412096</v>
      </c>
      <c r="J188" s="6">
        <f t="shared" si="20"/>
        <v>-149.908014861835</v>
      </c>
      <c r="K188" s="6">
        <f t="shared" si="20"/>
        <v>40.773346787047302</v>
      </c>
    </row>
    <row r="189" spans="1:11" x14ac:dyDescent="0.3">
      <c r="A189" s="4">
        <v>138.78800000000001</v>
      </c>
      <c r="B189" s="4">
        <v>183.26499999999999</v>
      </c>
      <c r="C189" s="4">
        <v>69090.539999999994</v>
      </c>
      <c r="D189" s="5">
        <f t="shared" si="17"/>
        <v>69089.77</v>
      </c>
      <c r="E189" s="35">
        <f t="shared" si="14"/>
        <v>89.770000000004103</v>
      </c>
      <c r="F189" s="35">
        <f t="shared" si="15"/>
        <v>-2.5133002900339498</v>
      </c>
      <c r="G189" s="35">
        <f t="shared" si="16"/>
        <v>0.61868276421875001</v>
      </c>
      <c r="H189" s="34">
        <f t="shared" si="18"/>
        <v>-2.4980266533887399</v>
      </c>
      <c r="I189" s="34">
        <f t="shared" si="19"/>
        <v>0.67772380036820301</v>
      </c>
      <c r="J189" s="6">
        <f t="shared" si="20"/>
        <v>-149.88159920332399</v>
      </c>
      <c r="K189" s="6">
        <f t="shared" si="20"/>
        <v>40.663428022092198</v>
      </c>
    </row>
    <row r="190" spans="1:11" x14ac:dyDescent="0.3">
      <c r="A190" s="4">
        <v>138.78700000000001</v>
      </c>
      <c r="B190" s="4">
        <v>183.26599999999999</v>
      </c>
      <c r="C190" s="4">
        <v>69090.679999999993</v>
      </c>
      <c r="D190" s="5">
        <f t="shared" si="17"/>
        <v>69089.91</v>
      </c>
      <c r="E190" s="35">
        <f t="shared" si="14"/>
        <v>89.910000000003507</v>
      </c>
      <c r="F190" s="35">
        <f t="shared" si="15"/>
        <v>-2.51331207783337</v>
      </c>
      <c r="G190" s="35">
        <f t="shared" si="16"/>
        <v>0.61867185943750003</v>
      </c>
      <c r="H190" s="34">
        <f t="shared" si="18"/>
        <v>-2.4980386948303099</v>
      </c>
      <c r="I190" s="34">
        <f t="shared" si="19"/>
        <v>0.67771317633157302</v>
      </c>
      <c r="J190" s="6">
        <f t="shared" si="20"/>
        <v>-149.88232168981901</v>
      </c>
      <c r="K190" s="6">
        <f t="shared" si="20"/>
        <v>40.662790579894398</v>
      </c>
    </row>
    <row r="191" spans="1:11" x14ac:dyDescent="0.3">
      <c r="A191" s="4">
        <v>138.83600000000001</v>
      </c>
      <c r="B191" s="4">
        <v>183.52</v>
      </c>
      <c r="C191" s="4">
        <v>69090.78</v>
      </c>
      <c r="D191" s="5">
        <f t="shared" si="17"/>
        <v>69090.009999999995</v>
      </c>
      <c r="E191" s="35">
        <f t="shared" si="14"/>
        <v>90.009999999994804</v>
      </c>
      <c r="F191" s="35">
        <f t="shared" si="15"/>
        <v>-2.51273447566177</v>
      </c>
      <c r="G191" s="35">
        <f t="shared" si="16"/>
        <v>0.61590204500000001</v>
      </c>
      <c r="H191" s="34">
        <f t="shared" si="18"/>
        <v>-2.4975265091604002</v>
      </c>
      <c r="I191" s="34">
        <f t="shared" si="19"/>
        <v>0.67493052253953201</v>
      </c>
      <c r="J191" s="6">
        <f t="shared" si="20"/>
        <v>-149.85159054962401</v>
      </c>
      <c r="K191" s="6">
        <f t="shared" si="20"/>
        <v>40.495831352371901</v>
      </c>
    </row>
    <row r="192" spans="1:11" x14ac:dyDescent="0.3">
      <c r="A192" s="4">
        <v>138.971</v>
      </c>
      <c r="B192" s="4">
        <v>183.27199999999999</v>
      </c>
      <c r="C192" s="4">
        <v>69090.880000000005</v>
      </c>
      <c r="D192" s="5">
        <f t="shared" si="17"/>
        <v>69090.11</v>
      </c>
      <c r="E192" s="35">
        <f t="shared" si="14"/>
        <v>90.110000000000596</v>
      </c>
      <c r="F192" s="35">
        <f t="shared" si="15"/>
        <v>-2.5111431227400098</v>
      </c>
      <c r="G192" s="35">
        <f t="shared" si="16"/>
        <v>0.61860643074999999</v>
      </c>
      <c r="H192" s="34">
        <f t="shared" si="18"/>
        <v>-2.4958718832578302</v>
      </c>
      <c r="I192" s="34">
        <f t="shared" si="19"/>
        <v>0.67759666573316502</v>
      </c>
      <c r="J192" s="6">
        <f t="shared" si="20"/>
        <v>-149.75231299546999</v>
      </c>
      <c r="K192" s="6">
        <f t="shared" si="20"/>
        <v>40.655799943989898</v>
      </c>
    </row>
    <row r="193" spans="1:11" x14ac:dyDescent="0.3">
      <c r="A193" s="4">
        <v>139.066</v>
      </c>
      <c r="B193" s="4">
        <v>183.126</v>
      </c>
      <c r="C193" s="4">
        <v>69090.98</v>
      </c>
      <c r="D193" s="5">
        <f t="shared" si="17"/>
        <v>69090.210000000006</v>
      </c>
      <c r="E193" s="35">
        <f t="shared" si="14"/>
        <v>90.210000000006403</v>
      </c>
      <c r="F193" s="35">
        <f t="shared" si="15"/>
        <v>-2.5100232817950698</v>
      </c>
      <c r="G193" s="35">
        <f t="shared" si="16"/>
        <v>0.62019852881250004</v>
      </c>
      <c r="H193" s="34">
        <f t="shared" si="18"/>
        <v>-2.4947148436909501</v>
      </c>
      <c r="I193" s="34">
        <f t="shared" si="19"/>
        <v>0.67916193868803898</v>
      </c>
      <c r="J193" s="6">
        <f t="shared" si="20"/>
        <v>-149.68289062145701</v>
      </c>
      <c r="K193" s="6">
        <f t="shared" si="20"/>
        <v>40.7497163212823</v>
      </c>
    </row>
    <row r="194" spans="1:11" x14ac:dyDescent="0.3">
      <c r="A194" s="4">
        <v>139.065</v>
      </c>
      <c r="B194" s="4">
        <v>183.126</v>
      </c>
      <c r="C194" s="4">
        <v>69091.100000000006</v>
      </c>
      <c r="D194" s="5">
        <f t="shared" si="17"/>
        <v>69090.33</v>
      </c>
      <c r="E194" s="35">
        <f t="shared" ref="E194:E257" si="21">D194-69000</f>
        <v>90.330000000001704</v>
      </c>
      <c r="F194" s="35">
        <f t="shared" ref="F194:F257" si="22">A194*$N$6/$O$6-$N$6/2</f>
        <v>-2.51003506959449</v>
      </c>
      <c r="G194" s="35">
        <f t="shared" ref="G194:G257" si="23">$N$8/2-B194*$N$8/$O$8</f>
        <v>0.62019852881250004</v>
      </c>
      <c r="H194" s="34">
        <f t="shared" si="18"/>
        <v>-2.4947266282184399</v>
      </c>
      <c r="I194" s="34">
        <f t="shared" si="19"/>
        <v>0.67916221640582197</v>
      </c>
      <c r="J194" s="6">
        <f t="shared" si="20"/>
        <v>-149.68359769310601</v>
      </c>
      <c r="K194" s="6">
        <f t="shared" si="20"/>
        <v>40.749732984349301</v>
      </c>
    </row>
    <row r="195" spans="1:11" x14ac:dyDescent="0.3">
      <c r="A195" s="4">
        <v>139.089</v>
      </c>
      <c r="B195" s="4">
        <v>183.18600000000001</v>
      </c>
      <c r="C195" s="4">
        <v>69091.179999999993</v>
      </c>
      <c r="D195" s="5">
        <f t="shared" ref="D195:D258" si="24">C195+$M$2</f>
        <v>69090.41</v>
      </c>
      <c r="E195" s="35">
        <f t="shared" si="21"/>
        <v>90.410000000003507</v>
      </c>
      <c r="F195" s="35">
        <f t="shared" si="22"/>
        <v>-2.5097521624083998</v>
      </c>
      <c r="G195" s="35">
        <f t="shared" si="23"/>
        <v>0.61954424193750002</v>
      </c>
      <c r="H195" s="34">
        <f t="shared" ref="H195:H258" si="25">F195*COS(RADIANS($M$11))+G195*SIN(RADIANS($M$11))</f>
        <v>-2.4944592144037401</v>
      </c>
      <c r="I195" s="34">
        <f t="shared" ref="I195:I258" si="26">G195*COS(RADIANS($M$11))-F195*SIN(RADIANS($M$11))</f>
        <v>0.67850144591431305</v>
      </c>
      <c r="J195" s="6">
        <f t="shared" ref="J195:K258" si="27">H195*60</f>
        <v>-149.66755286422401</v>
      </c>
      <c r="K195" s="6">
        <f t="shared" si="27"/>
        <v>40.7100867548588</v>
      </c>
    </row>
    <row r="196" spans="1:11" x14ac:dyDescent="0.3">
      <c r="A196" s="4">
        <v>139.108</v>
      </c>
      <c r="B196" s="4">
        <v>183.21899999999999</v>
      </c>
      <c r="C196" s="4">
        <v>69091.360000000001</v>
      </c>
      <c r="D196" s="5">
        <f t="shared" si="24"/>
        <v>69090.59</v>
      </c>
      <c r="E196" s="35">
        <f t="shared" si="21"/>
        <v>90.589999999996493</v>
      </c>
      <c r="F196" s="35">
        <f t="shared" si="22"/>
        <v>-2.5095281942194099</v>
      </c>
      <c r="G196" s="35">
        <f t="shared" si="23"/>
        <v>0.61918438415624999</v>
      </c>
      <c r="H196" s="34">
        <f t="shared" si="25"/>
        <v>-2.4942437865462499</v>
      </c>
      <c r="I196" s="34">
        <f t="shared" si="26"/>
        <v>0.67813641138084602</v>
      </c>
      <c r="J196" s="6">
        <f t="shared" si="27"/>
        <v>-149.654627192775</v>
      </c>
      <c r="K196" s="6">
        <f t="shared" si="27"/>
        <v>40.688184682850803</v>
      </c>
    </row>
    <row r="197" spans="1:11" x14ac:dyDescent="0.3">
      <c r="A197" s="4">
        <v>139.10599999999999</v>
      </c>
      <c r="B197" s="4">
        <v>183.21799999999999</v>
      </c>
      <c r="C197" s="4">
        <v>69091.48</v>
      </c>
      <c r="D197" s="5">
        <f t="shared" si="24"/>
        <v>69090.710000000006</v>
      </c>
      <c r="E197" s="35">
        <f t="shared" si="21"/>
        <v>90.710000000006403</v>
      </c>
      <c r="F197" s="35">
        <f t="shared" si="22"/>
        <v>-2.5095517698182501</v>
      </c>
      <c r="G197" s="35">
        <f t="shared" si="23"/>
        <v>0.61919528893749998</v>
      </c>
      <c r="H197" s="34">
        <f t="shared" si="25"/>
        <v>-2.49426709868714</v>
      </c>
      <c r="I197" s="34">
        <f t="shared" si="26"/>
        <v>0.67814786857082299</v>
      </c>
      <c r="J197" s="6">
        <f t="shared" si="27"/>
        <v>-149.65602592122801</v>
      </c>
      <c r="K197" s="6">
        <f t="shared" si="27"/>
        <v>40.688872114249399</v>
      </c>
    </row>
    <row r="198" spans="1:11" x14ac:dyDescent="0.3">
      <c r="A198" s="4">
        <v>139.114</v>
      </c>
      <c r="B198" s="4">
        <v>183.239</v>
      </c>
      <c r="C198" s="4">
        <v>69091.600000000006</v>
      </c>
      <c r="D198" s="5">
        <f t="shared" si="24"/>
        <v>69090.83</v>
      </c>
      <c r="E198" s="35">
        <f t="shared" si="21"/>
        <v>90.830000000001704</v>
      </c>
      <c r="F198" s="35">
        <f t="shared" si="22"/>
        <v>-2.50945746742289</v>
      </c>
      <c r="G198" s="35">
        <f t="shared" si="23"/>
        <v>0.61896628853125002</v>
      </c>
      <c r="H198" s="34">
        <f t="shared" si="25"/>
        <v>-2.4941782176629901</v>
      </c>
      <c r="I198" s="34">
        <f t="shared" si="26"/>
        <v>0.67791670998590803</v>
      </c>
      <c r="J198" s="6">
        <f t="shared" si="27"/>
        <v>-149.650693059779</v>
      </c>
      <c r="K198" s="6">
        <f t="shared" si="27"/>
        <v>40.675002599154503</v>
      </c>
    </row>
    <row r="199" spans="1:11" x14ac:dyDescent="0.3">
      <c r="A199" s="4">
        <v>139.114</v>
      </c>
      <c r="B199" s="4">
        <v>183.239</v>
      </c>
      <c r="C199" s="4">
        <v>69091.759999999995</v>
      </c>
      <c r="D199" s="5">
        <f t="shared" si="24"/>
        <v>69090.990000000005</v>
      </c>
      <c r="E199" s="35">
        <f t="shared" si="21"/>
        <v>90.990000000005196</v>
      </c>
      <c r="F199" s="35">
        <f t="shared" si="22"/>
        <v>-2.50945746742289</v>
      </c>
      <c r="G199" s="35">
        <f t="shared" si="23"/>
        <v>0.61896628853125002</v>
      </c>
      <c r="H199" s="34">
        <f t="shared" si="25"/>
        <v>-2.4941782176629901</v>
      </c>
      <c r="I199" s="34">
        <f t="shared" si="26"/>
        <v>0.67791670998590803</v>
      </c>
      <c r="J199" s="6">
        <f t="shared" si="27"/>
        <v>-149.650693059779</v>
      </c>
      <c r="K199" s="6">
        <f t="shared" si="27"/>
        <v>40.675002599154503</v>
      </c>
    </row>
    <row r="200" spans="1:11" x14ac:dyDescent="0.3">
      <c r="A200" s="4">
        <v>139.13399999999999</v>
      </c>
      <c r="B200" s="4">
        <v>183.267</v>
      </c>
      <c r="C200" s="4">
        <v>69091.98</v>
      </c>
      <c r="D200" s="5">
        <f t="shared" si="24"/>
        <v>69091.210000000006</v>
      </c>
      <c r="E200" s="35">
        <f t="shared" si="21"/>
        <v>91.210000000006403</v>
      </c>
      <c r="F200" s="35">
        <f t="shared" si="22"/>
        <v>-2.5092217114344799</v>
      </c>
      <c r="G200" s="35">
        <f t="shared" si="23"/>
        <v>0.61866095465625004</v>
      </c>
      <c r="H200" s="34">
        <f t="shared" si="25"/>
        <v>-2.4939497207076098</v>
      </c>
      <c r="I200" s="34">
        <f t="shared" si="26"/>
        <v>0.67760590650672003</v>
      </c>
      <c r="J200" s="6">
        <f t="shared" si="27"/>
        <v>-149.63698324245701</v>
      </c>
      <c r="K200" s="6">
        <f t="shared" si="27"/>
        <v>40.656354390403202</v>
      </c>
    </row>
    <row r="201" spans="1:11" x14ac:dyDescent="0.3">
      <c r="A201" s="4">
        <v>139.22</v>
      </c>
      <c r="B201" s="4">
        <v>183.30199999999999</v>
      </c>
      <c r="C201" s="4">
        <v>69092.08</v>
      </c>
      <c r="D201" s="5">
        <f t="shared" si="24"/>
        <v>69091.31</v>
      </c>
      <c r="E201" s="35">
        <f t="shared" si="21"/>
        <v>91.3099999999977</v>
      </c>
      <c r="F201" s="35">
        <f t="shared" si="22"/>
        <v>-2.5082079606843202</v>
      </c>
      <c r="G201" s="35">
        <f t="shared" si="23"/>
        <v>0.61827928731250004</v>
      </c>
      <c r="H201" s="34">
        <f t="shared" si="25"/>
        <v>-2.4929452433368899</v>
      </c>
      <c r="I201" s="34">
        <f t="shared" si="26"/>
        <v>0.67720046137301704</v>
      </c>
      <c r="J201" s="6">
        <f t="shared" si="27"/>
        <v>-149.57671460021299</v>
      </c>
      <c r="K201" s="6">
        <f t="shared" si="27"/>
        <v>40.632027682381</v>
      </c>
    </row>
    <row r="202" spans="1:11" x14ac:dyDescent="0.3">
      <c r="A202" s="4">
        <v>139.30000000000001</v>
      </c>
      <c r="B202" s="4">
        <v>183.34100000000001</v>
      </c>
      <c r="C202" s="4">
        <v>69092.22</v>
      </c>
      <c r="D202" s="5">
        <f t="shared" si="24"/>
        <v>69091.45</v>
      </c>
      <c r="E202" s="35">
        <f t="shared" si="21"/>
        <v>91.449999999997104</v>
      </c>
      <c r="F202" s="35">
        <f t="shared" si="22"/>
        <v>-2.5072649367306798</v>
      </c>
      <c r="G202" s="35">
        <f t="shared" si="23"/>
        <v>0.61785400084374997</v>
      </c>
      <c r="H202" s="34">
        <f t="shared" si="25"/>
        <v>-2.4920125007873901</v>
      </c>
      <c r="I202" s="34">
        <f t="shared" si="26"/>
        <v>0.67675307552835995</v>
      </c>
      <c r="J202" s="6">
        <f t="shared" si="27"/>
        <v>-149.52075004724301</v>
      </c>
      <c r="K202" s="6">
        <f t="shared" si="27"/>
        <v>40.605184531701603</v>
      </c>
    </row>
    <row r="203" spans="1:11" x14ac:dyDescent="0.3">
      <c r="A203" s="4">
        <v>139.55699999999999</v>
      </c>
      <c r="B203" s="4">
        <v>183.364</v>
      </c>
      <c r="C203" s="4">
        <v>69092.320000000007</v>
      </c>
      <c r="D203" s="5">
        <f t="shared" si="24"/>
        <v>69091.55</v>
      </c>
      <c r="E203" s="35">
        <f t="shared" si="21"/>
        <v>91.550000000002896</v>
      </c>
      <c r="F203" s="35">
        <f t="shared" si="22"/>
        <v>-2.5042354722796198</v>
      </c>
      <c r="G203" s="35">
        <f t="shared" si="23"/>
        <v>0.61760319087500004</v>
      </c>
      <c r="H203" s="34">
        <f t="shared" si="25"/>
        <v>-2.4889897862480002</v>
      </c>
      <c r="I203" s="34">
        <f t="shared" si="26"/>
        <v>0.67643096170683903</v>
      </c>
      <c r="J203" s="6">
        <f t="shared" si="27"/>
        <v>-149.33938717487999</v>
      </c>
      <c r="K203" s="6">
        <f t="shared" si="27"/>
        <v>40.585857702410301</v>
      </c>
    </row>
    <row r="204" spans="1:11" x14ac:dyDescent="0.3">
      <c r="A204" s="4">
        <v>139.48099999999999</v>
      </c>
      <c r="B204" s="4">
        <v>183.43700000000001</v>
      </c>
      <c r="C204" s="4">
        <v>69092.42</v>
      </c>
      <c r="D204" s="5">
        <f t="shared" si="24"/>
        <v>69091.649999999994</v>
      </c>
      <c r="E204" s="35">
        <f t="shared" si="21"/>
        <v>91.649999999994193</v>
      </c>
      <c r="F204" s="35">
        <f t="shared" si="22"/>
        <v>-2.5051313450355801</v>
      </c>
      <c r="G204" s="35">
        <f t="shared" si="23"/>
        <v>0.61680714184374996</v>
      </c>
      <c r="H204" s="34">
        <f t="shared" si="25"/>
        <v>-2.48990416506473</v>
      </c>
      <c r="I204" s="34">
        <f t="shared" si="26"/>
        <v>0.67565624018619597</v>
      </c>
      <c r="J204" s="6">
        <f t="shared" si="27"/>
        <v>-149.394249903884</v>
      </c>
      <c r="K204" s="6">
        <f t="shared" si="27"/>
        <v>40.539374411171799</v>
      </c>
    </row>
    <row r="205" spans="1:11" x14ac:dyDescent="0.3">
      <c r="A205" s="4">
        <v>139.482</v>
      </c>
      <c r="B205" s="4">
        <v>183.44</v>
      </c>
      <c r="C205" s="4">
        <v>69092.56</v>
      </c>
      <c r="D205" s="5">
        <f t="shared" si="24"/>
        <v>69091.789999999994</v>
      </c>
      <c r="E205" s="35">
        <f t="shared" si="21"/>
        <v>91.789999999993597</v>
      </c>
      <c r="F205" s="35">
        <f t="shared" si="22"/>
        <v>-2.50511955723616</v>
      </c>
      <c r="G205" s="35">
        <f t="shared" si="23"/>
        <v>0.6167744275</v>
      </c>
      <c r="H205" s="34">
        <f t="shared" si="25"/>
        <v>-2.4898931512794902</v>
      </c>
      <c r="I205" s="34">
        <f t="shared" si="26"/>
        <v>0.67562325720517702</v>
      </c>
      <c r="J205" s="6">
        <f t="shared" si="27"/>
        <v>-149.39358907676899</v>
      </c>
      <c r="K205" s="6">
        <f t="shared" si="27"/>
        <v>40.537395432310603</v>
      </c>
    </row>
    <row r="206" spans="1:11" x14ac:dyDescent="0.3">
      <c r="A206" s="4">
        <v>139.41800000000001</v>
      </c>
      <c r="B206" s="4">
        <v>183.489</v>
      </c>
      <c r="C206" s="4">
        <v>69092.66</v>
      </c>
      <c r="D206" s="5">
        <f t="shared" si="24"/>
        <v>69091.89</v>
      </c>
      <c r="E206" s="35">
        <f t="shared" si="21"/>
        <v>91.889999999999404</v>
      </c>
      <c r="F206" s="35">
        <f t="shared" si="22"/>
        <v>-2.5058739763990698</v>
      </c>
      <c r="G206" s="35">
        <f t="shared" si="23"/>
        <v>0.61624009321874995</v>
      </c>
      <c r="H206" s="34">
        <f t="shared" si="25"/>
        <v>-2.4906599498284501</v>
      </c>
      <c r="I206" s="34">
        <f t="shared" si="26"/>
        <v>0.675106845177042</v>
      </c>
      <c r="J206" s="6">
        <f t="shared" si="27"/>
        <v>-149.43959698970701</v>
      </c>
      <c r="K206" s="6">
        <f t="shared" si="27"/>
        <v>40.506410710622497</v>
      </c>
    </row>
    <row r="207" spans="1:11" x14ac:dyDescent="0.3">
      <c r="A207" s="4">
        <v>139.51900000000001</v>
      </c>
      <c r="B207" s="4">
        <v>183.458</v>
      </c>
      <c r="C207" s="4">
        <v>69092.759999999995</v>
      </c>
      <c r="D207" s="5">
        <f t="shared" si="24"/>
        <v>69091.990000000005</v>
      </c>
      <c r="E207" s="35">
        <f t="shared" si="21"/>
        <v>91.990000000005196</v>
      </c>
      <c r="F207" s="35">
        <f t="shared" si="22"/>
        <v>-2.5046834086576002</v>
      </c>
      <c r="G207" s="35">
        <f t="shared" si="23"/>
        <v>0.6165781414375</v>
      </c>
      <c r="H207" s="34">
        <f t="shared" si="25"/>
        <v>-2.4894617482160699</v>
      </c>
      <c r="I207" s="34">
        <f t="shared" si="26"/>
        <v>0.67541675006781399</v>
      </c>
      <c r="J207" s="6">
        <f t="shared" si="27"/>
        <v>-149.36770489296401</v>
      </c>
      <c r="K207" s="6">
        <f t="shared" si="27"/>
        <v>40.525005004068802</v>
      </c>
    </row>
    <row r="208" spans="1:11" x14ac:dyDescent="0.3">
      <c r="A208" s="4">
        <v>139.517</v>
      </c>
      <c r="B208" s="4">
        <v>183.45699999999999</v>
      </c>
      <c r="C208" s="4">
        <v>69092.86</v>
      </c>
      <c r="D208" s="5">
        <f t="shared" si="24"/>
        <v>69092.09</v>
      </c>
      <c r="E208" s="35">
        <f t="shared" si="21"/>
        <v>92.089999999996493</v>
      </c>
      <c r="F208" s="35">
        <f t="shared" si="22"/>
        <v>-2.50470698425644</v>
      </c>
      <c r="G208" s="35">
        <f t="shared" si="23"/>
        <v>0.61658904621874999</v>
      </c>
      <c r="H208" s="34">
        <f t="shared" si="25"/>
        <v>-2.4894850603569498</v>
      </c>
      <c r="I208" s="34">
        <f t="shared" si="26"/>
        <v>0.67542820725778996</v>
      </c>
      <c r="J208" s="6">
        <f t="shared" si="27"/>
        <v>-149.369103621417</v>
      </c>
      <c r="K208" s="6">
        <f t="shared" si="27"/>
        <v>40.525692435467398</v>
      </c>
    </row>
    <row r="209" spans="1:11" x14ac:dyDescent="0.3">
      <c r="A209" s="4">
        <v>139.62299999999999</v>
      </c>
      <c r="B209" s="4">
        <v>183.42500000000001</v>
      </c>
      <c r="C209" s="4">
        <v>69093</v>
      </c>
      <c r="D209" s="5">
        <f t="shared" si="24"/>
        <v>69092.23</v>
      </c>
      <c r="E209" s="35">
        <f t="shared" si="21"/>
        <v>92.229999999995897</v>
      </c>
      <c r="F209" s="35">
        <f t="shared" si="22"/>
        <v>-2.5034574775178799</v>
      </c>
      <c r="G209" s="35">
        <f t="shared" si="23"/>
        <v>0.61693799921875003</v>
      </c>
      <c r="H209" s="34">
        <f t="shared" si="25"/>
        <v>-2.48822767919309</v>
      </c>
      <c r="I209" s="34">
        <f t="shared" si="26"/>
        <v>0.67574762531406396</v>
      </c>
      <c r="J209" s="6">
        <f t="shared" si="27"/>
        <v>-149.29366075158501</v>
      </c>
      <c r="K209" s="6">
        <f t="shared" si="27"/>
        <v>40.544857518843799</v>
      </c>
    </row>
    <row r="210" spans="1:11" x14ac:dyDescent="0.3">
      <c r="A210" s="4">
        <v>139.88800000000001</v>
      </c>
      <c r="B210" s="4">
        <v>183.50399999999999</v>
      </c>
      <c r="C210" s="4">
        <v>69093.14</v>
      </c>
      <c r="D210" s="5">
        <f t="shared" si="24"/>
        <v>69092.37</v>
      </c>
      <c r="E210" s="35">
        <f t="shared" si="21"/>
        <v>92.369999999995301</v>
      </c>
      <c r="F210" s="35">
        <f t="shared" si="22"/>
        <v>-2.50033371067145</v>
      </c>
      <c r="G210" s="35">
        <f t="shared" si="23"/>
        <v>0.61607652150000003</v>
      </c>
      <c r="H210" s="34">
        <f t="shared" si="25"/>
        <v>-2.4851250756223999</v>
      </c>
      <c r="I210" s="34">
        <f t="shared" si="26"/>
        <v>0.67481279150319995</v>
      </c>
      <c r="J210" s="6">
        <f t="shared" si="27"/>
        <v>-149.107504537344</v>
      </c>
      <c r="K210" s="6">
        <f t="shared" si="27"/>
        <v>40.488767490191997</v>
      </c>
    </row>
    <row r="211" spans="1:11" x14ac:dyDescent="0.3">
      <c r="A211" s="4">
        <v>140.15</v>
      </c>
      <c r="B211" s="4">
        <v>183.55</v>
      </c>
      <c r="C211" s="4">
        <v>69093.240000000005</v>
      </c>
      <c r="D211" s="5">
        <f t="shared" si="24"/>
        <v>69092.47</v>
      </c>
      <c r="E211" s="35">
        <f t="shared" si="21"/>
        <v>92.470000000001207</v>
      </c>
      <c r="F211" s="35">
        <f t="shared" si="22"/>
        <v>-2.4972453072233001</v>
      </c>
      <c r="G211" s="35">
        <f t="shared" si="23"/>
        <v>0.61557490156250005</v>
      </c>
      <c r="H211" s="34">
        <f t="shared" si="25"/>
        <v>-2.48204934746949</v>
      </c>
      <c r="I211" s="34">
        <f t="shared" si="26"/>
        <v>0.67423854874128697</v>
      </c>
      <c r="J211" s="6">
        <f t="shared" si="27"/>
        <v>-148.922960848169</v>
      </c>
      <c r="K211" s="6">
        <f t="shared" si="27"/>
        <v>40.4543129244772</v>
      </c>
    </row>
    <row r="212" spans="1:11" x14ac:dyDescent="0.3">
      <c r="A212" s="4">
        <v>140.143</v>
      </c>
      <c r="B212" s="4">
        <v>183.54900000000001</v>
      </c>
      <c r="C212" s="4">
        <v>69093.320000000007</v>
      </c>
      <c r="D212" s="5">
        <f t="shared" si="24"/>
        <v>69092.55</v>
      </c>
      <c r="E212" s="35">
        <f t="shared" si="21"/>
        <v>92.550000000002896</v>
      </c>
      <c r="F212" s="35">
        <f t="shared" si="22"/>
        <v>-2.4973278218192401</v>
      </c>
      <c r="G212" s="35">
        <f t="shared" si="23"/>
        <v>0.61558580634375004</v>
      </c>
      <c r="H212" s="34">
        <f t="shared" si="25"/>
        <v>-2.4821315822477898</v>
      </c>
      <c r="I212" s="34">
        <f t="shared" si="26"/>
        <v>0.67425139452017402</v>
      </c>
      <c r="J212" s="6">
        <f t="shared" si="27"/>
        <v>-148.927894934867</v>
      </c>
      <c r="K212" s="6">
        <f t="shared" si="27"/>
        <v>40.455083671210403</v>
      </c>
    </row>
    <row r="213" spans="1:11" x14ac:dyDescent="0.3">
      <c r="A213" s="4">
        <v>140.22200000000001</v>
      </c>
      <c r="B213" s="4">
        <v>183.52199999999999</v>
      </c>
      <c r="C213" s="4">
        <v>69093.48</v>
      </c>
      <c r="D213" s="5">
        <f t="shared" si="24"/>
        <v>69092.710000000006</v>
      </c>
      <c r="E213" s="35">
        <f t="shared" si="21"/>
        <v>92.710000000006403</v>
      </c>
      <c r="F213" s="35">
        <f t="shared" si="22"/>
        <v>-2.4963965856650199</v>
      </c>
      <c r="G213" s="35">
        <f t="shared" si="23"/>
        <v>0.61588023543750003</v>
      </c>
      <c r="H213" s="34">
        <f t="shared" si="25"/>
        <v>-2.4811936678963802</v>
      </c>
      <c r="I213" s="34">
        <f t="shared" si="26"/>
        <v>0.67452380218450703</v>
      </c>
      <c r="J213" s="6">
        <f t="shared" si="27"/>
        <v>-148.87162007378299</v>
      </c>
      <c r="K213" s="6">
        <f t="shared" si="27"/>
        <v>40.471428131070397</v>
      </c>
    </row>
    <row r="214" spans="1:11" x14ac:dyDescent="0.3">
      <c r="A214" s="4">
        <v>140.268</v>
      </c>
      <c r="B214" s="4">
        <v>183.50299999999999</v>
      </c>
      <c r="C214" s="4">
        <v>69093.578999999998</v>
      </c>
      <c r="D214" s="5">
        <f t="shared" si="24"/>
        <v>69092.808999999994</v>
      </c>
      <c r="E214" s="35">
        <f t="shared" si="21"/>
        <v>92.808999999993802</v>
      </c>
      <c r="F214" s="35">
        <f t="shared" si="22"/>
        <v>-2.4958543468916798</v>
      </c>
      <c r="G214" s="35">
        <f t="shared" si="23"/>
        <v>0.61608742628125002</v>
      </c>
      <c r="H214" s="34">
        <f t="shared" si="25"/>
        <v>-2.4806466982645801</v>
      </c>
      <c r="I214" s="34">
        <f t="shared" si="26"/>
        <v>0.67471816050035605</v>
      </c>
      <c r="J214" s="6">
        <f t="shared" si="27"/>
        <v>-148.83880189587501</v>
      </c>
      <c r="K214" s="6">
        <f t="shared" si="27"/>
        <v>40.483089630021396</v>
      </c>
    </row>
    <row r="215" spans="1:11" x14ac:dyDescent="0.3">
      <c r="A215" s="4">
        <v>140.26400000000001</v>
      </c>
      <c r="B215" s="4">
        <v>183.50299999999999</v>
      </c>
      <c r="C215" s="4">
        <v>69093.698999999993</v>
      </c>
      <c r="D215" s="5">
        <f t="shared" si="24"/>
        <v>69092.929000000004</v>
      </c>
      <c r="E215" s="35">
        <f t="shared" si="21"/>
        <v>92.929000000003697</v>
      </c>
      <c r="F215" s="35">
        <f t="shared" si="22"/>
        <v>-2.4959014980893599</v>
      </c>
      <c r="G215" s="35">
        <f t="shared" si="23"/>
        <v>0.61608742628125002</v>
      </c>
      <c r="H215" s="34">
        <f t="shared" si="25"/>
        <v>-2.4806938363745101</v>
      </c>
      <c r="I215" s="34">
        <f t="shared" si="26"/>
        <v>0.67471927137148502</v>
      </c>
      <c r="J215" s="6">
        <f t="shared" si="27"/>
        <v>-148.84163018247099</v>
      </c>
      <c r="K215" s="6">
        <f t="shared" si="27"/>
        <v>40.483156282289102</v>
      </c>
    </row>
    <row r="216" spans="1:11" x14ac:dyDescent="0.3">
      <c r="A216" s="4">
        <v>140.60900000000001</v>
      </c>
      <c r="B216" s="4">
        <v>183.52699999999999</v>
      </c>
      <c r="C216" s="4">
        <v>69093.8</v>
      </c>
      <c r="D216" s="5">
        <f t="shared" si="24"/>
        <v>69093.03</v>
      </c>
      <c r="E216" s="35">
        <f t="shared" si="21"/>
        <v>93.029999999998793</v>
      </c>
      <c r="F216" s="35">
        <f t="shared" si="22"/>
        <v>-2.4918347072893101</v>
      </c>
      <c r="G216" s="35">
        <f t="shared" si="23"/>
        <v>0.61582571153124999</v>
      </c>
      <c r="H216" s="34">
        <f t="shared" si="25"/>
        <v>-2.4766343403306599</v>
      </c>
      <c r="I216" s="34">
        <f t="shared" si="26"/>
        <v>0.67436181663071504</v>
      </c>
      <c r="J216" s="6">
        <f t="shared" si="27"/>
        <v>-148.59806041984001</v>
      </c>
      <c r="K216" s="6">
        <f t="shared" si="27"/>
        <v>40.461708997842898</v>
      </c>
    </row>
    <row r="217" spans="1:11" x14ac:dyDescent="0.3">
      <c r="A217" s="4">
        <v>140.60499999999999</v>
      </c>
      <c r="B217" s="4">
        <v>183.52600000000001</v>
      </c>
      <c r="C217" s="4">
        <v>69093.899000000005</v>
      </c>
      <c r="D217" s="5">
        <f t="shared" si="24"/>
        <v>69093.129000000001</v>
      </c>
      <c r="E217" s="35">
        <f t="shared" si="21"/>
        <v>93.129000000000801</v>
      </c>
      <c r="F217" s="35">
        <f t="shared" si="22"/>
        <v>-2.4918818584869902</v>
      </c>
      <c r="G217" s="35">
        <f t="shared" si="23"/>
        <v>0.61583661631249997</v>
      </c>
      <c r="H217" s="34">
        <f t="shared" si="25"/>
        <v>-2.4766812215265102</v>
      </c>
      <c r="I217" s="34">
        <f t="shared" si="26"/>
        <v>0.674373829256256</v>
      </c>
      <c r="J217" s="6">
        <f t="shared" si="27"/>
        <v>-148.600873291591</v>
      </c>
      <c r="K217" s="6">
        <f t="shared" si="27"/>
        <v>40.462429755375403</v>
      </c>
    </row>
    <row r="218" spans="1:11" x14ac:dyDescent="0.3">
      <c r="A218" s="4">
        <v>140.59899999999999</v>
      </c>
      <c r="B218" s="4">
        <v>183.524</v>
      </c>
      <c r="C218" s="4">
        <v>69094.039000000004</v>
      </c>
      <c r="D218" s="5">
        <f t="shared" si="24"/>
        <v>69093.269</v>
      </c>
      <c r="E218" s="35">
        <f t="shared" si="21"/>
        <v>93.269000000000204</v>
      </c>
      <c r="F218" s="35">
        <f t="shared" si="22"/>
        <v>-2.49195258528351</v>
      </c>
      <c r="G218" s="35">
        <f t="shared" si="23"/>
        <v>0.61585842587499995</v>
      </c>
      <c r="H218" s="34">
        <f t="shared" si="25"/>
        <v>-2.4767514148632501</v>
      </c>
      <c r="I218" s="34">
        <f t="shared" si="26"/>
        <v>0.67439729907177404</v>
      </c>
      <c r="J218" s="6">
        <f t="shared" si="27"/>
        <v>-148.605084891795</v>
      </c>
      <c r="K218" s="6">
        <f t="shared" si="27"/>
        <v>40.463837944306398</v>
      </c>
    </row>
    <row r="219" spans="1:11" x14ac:dyDescent="0.3">
      <c r="A219" s="4">
        <v>140.65</v>
      </c>
      <c r="B219" s="4">
        <v>183.5</v>
      </c>
      <c r="C219" s="4">
        <v>69094.138999999996</v>
      </c>
      <c r="D219" s="5">
        <f t="shared" si="24"/>
        <v>69093.369000000006</v>
      </c>
      <c r="E219" s="35">
        <f t="shared" si="21"/>
        <v>93.369000000006096</v>
      </c>
      <c r="F219" s="35">
        <f t="shared" si="22"/>
        <v>-2.4913514075130698</v>
      </c>
      <c r="G219" s="35">
        <f t="shared" si="23"/>
        <v>0.61612014062499998</v>
      </c>
      <c r="H219" s="34">
        <f t="shared" si="25"/>
        <v>-2.4761442380236298</v>
      </c>
      <c r="I219" s="34">
        <f t="shared" si="26"/>
        <v>0.67464477757077301</v>
      </c>
      <c r="J219" s="6">
        <f t="shared" si="27"/>
        <v>-148.56865428141799</v>
      </c>
      <c r="K219" s="6">
        <f t="shared" si="27"/>
        <v>40.478686654246403</v>
      </c>
    </row>
    <row r="220" spans="1:11" x14ac:dyDescent="0.3">
      <c r="A220" s="4">
        <v>140.63300000000001</v>
      </c>
      <c r="B220" s="4">
        <v>183.49</v>
      </c>
      <c r="C220" s="4">
        <v>69094.239000000001</v>
      </c>
      <c r="D220" s="5">
        <f t="shared" si="24"/>
        <v>69093.468999999997</v>
      </c>
      <c r="E220" s="35">
        <f t="shared" si="21"/>
        <v>93.468999999997294</v>
      </c>
      <c r="F220" s="35">
        <f t="shared" si="22"/>
        <v>-2.49155180010322</v>
      </c>
      <c r="G220" s="35">
        <f t="shared" si="23"/>
        <v>0.61622918843749996</v>
      </c>
      <c r="H220" s="34">
        <f t="shared" si="25"/>
        <v>-2.4763420058500301</v>
      </c>
      <c r="I220" s="34">
        <f t="shared" si="26"/>
        <v>0.67475851631719397</v>
      </c>
      <c r="J220" s="6">
        <f t="shared" si="27"/>
        <v>-148.58052035100201</v>
      </c>
      <c r="K220" s="6">
        <f t="shared" si="27"/>
        <v>40.485510979031602</v>
      </c>
    </row>
    <row r="221" spans="1:11" x14ac:dyDescent="0.3">
      <c r="A221" s="4">
        <v>140.68</v>
      </c>
      <c r="B221" s="4">
        <v>183.46899999999999</v>
      </c>
      <c r="C221" s="4">
        <v>69094.339000000007</v>
      </c>
      <c r="D221" s="5">
        <f t="shared" si="24"/>
        <v>69093.569000000003</v>
      </c>
      <c r="E221" s="35">
        <f t="shared" si="21"/>
        <v>93.569000000003101</v>
      </c>
      <c r="F221" s="35">
        <f t="shared" si="22"/>
        <v>-2.49099777353045</v>
      </c>
      <c r="G221" s="35">
        <f t="shared" si="23"/>
        <v>0.61645818884375003</v>
      </c>
      <c r="H221" s="34">
        <f t="shared" si="25"/>
        <v>-2.4757827378625801</v>
      </c>
      <c r="I221" s="34">
        <f t="shared" si="26"/>
        <v>0.67497440042408496</v>
      </c>
      <c r="J221" s="6">
        <f t="shared" si="27"/>
        <v>-148.546964271755</v>
      </c>
      <c r="K221" s="6">
        <f t="shared" si="27"/>
        <v>40.498464025445102</v>
      </c>
    </row>
    <row r="222" spans="1:11" x14ac:dyDescent="0.3">
      <c r="A222" s="4">
        <v>140.749</v>
      </c>
      <c r="B222" s="4">
        <v>183.39500000000001</v>
      </c>
      <c r="C222" s="4">
        <v>69094.438999999998</v>
      </c>
      <c r="D222" s="5">
        <f t="shared" si="24"/>
        <v>69093.668999999994</v>
      </c>
      <c r="E222" s="35">
        <f t="shared" si="21"/>
        <v>93.668999999994398</v>
      </c>
      <c r="F222" s="35">
        <f t="shared" si="22"/>
        <v>-2.49018441537044</v>
      </c>
      <c r="G222" s="35">
        <f t="shared" si="23"/>
        <v>0.61726514265624999</v>
      </c>
      <c r="H222" s="34">
        <f t="shared" si="25"/>
        <v>-2.4749505938241598</v>
      </c>
      <c r="I222" s="34">
        <f t="shared" si="26"/>
        <v>0.67576196772361596</v>
      </c>
      <c r="J222" s="6">
        <f t="shared" si="27"/>
        <v>-148.49703562945001</v>
      </c>
      <c r="K222" s="6">
        <f t="shared" si="27"/>
        <v>40.545718063416999</v>
      </c>
    </row>
    <row r="223" spans="1:11" x14ac:dyDescent="0.3">
      <c r="A223" s="4">
        <v>140.75</v>
      </c>
      <c r="B223" s="4">
        <v>183.39400000000001</v>
      </c>
      <c r="C223" s="4">
        <v>69094.578999999998</v>
      </c>
      <c r="D223" s="5">
        <f t="shared" si="24"/>
        <v>69093.808999999994</v>
      </c>
      <c r="E223" s="35">
        <f t="shared" si="21"/>
        <v>93.808999999993802</v>
      </c>
      <c r="F223" s="35">
        <f t="shared" si="22"/>
        <v>-2.4901726275710199</v>
      </c>
      <c r="G223" s="35">
        <f t="shared" si="23"/>
        <v>0.61727604743749998</v>
      </c>
      <c r="H223" s="34">
        <f t="shared" si="25"/>
        <v>-2.4749385523826</v>
      </c>
      <c r="I223" s="34">
        <f t="shared" si="26"/>
        <v>0.67577259176024596</v>
      </c>
      <c r="J223" s="6">
        <f t="shared" si="27"/>
        <v>-148.49631314295601</v>
      </c>
      <c r="K223" s="6">
        <f t="shared" si="27"/>
        <v>40.546355505614798</v>
      </c>
    </row>
    <row r="224" spans="1:11" x14ac:dyDescent="0.3">
      <c r="A224" s="4">
        <v>140.81200000000001</v>
      </c>
      <c r="B224" s="4">
        <v>183.34899999999999</v>
      </c>
      <c r="C224" s="4">
        <v>69094.679000000004</v>
      </c>
      <c r="D224" s="5">
        <f t="shared" si="24"/>
        <v>69093.909</v>
      </c>
      <c r="E224" s="35">
        <f t="shared" si="21"/>
        <v>93.908999999999693</v>
      </c>
      <c r="F224" s="35">
        <f t="shared" si="22"/>
        <v>-2.4894417840069498</v>
      </c>
      <c r="G224" s="35">
        <f t="shared" si="23"/>
        <v>0.61776676259374996</v>
      </c>
      <c r="H224" s="34">
        <f t="shared" si="25"/>
        <v>-2.47419635054493</v>
      </c>
      <c r="I224" s="34">
        <f t="shared" si="26"/>
        <v>0.67624595220629702</v>
      </c>
      <c r="J224" s="6">
        <f t="shared" si="27"/>
        <v>-148.451781032696</v>
      </c>
      <c r="K224" s="6">
        <f t="shared" si="27"/>
        <v>40.574757132377798</v>
      </c>
    </row>
    <row r="225" spans="1:12" x14ac:dyDescent="0.3">
      <c r="A225" s="4">
        <v>140.83600000000001</v>
      </c>
      <c r="B225" s="4">
        <v>183.51</v>
      </c>
      <c r="C225" s="4">
        <v>69094.819000000003</v>
      </c>
      <c r="D225" s="5">
        <f t="shared" si="24"/>
        <v>69094.048999999999</v>
      </c>
      <c r="E225" s="35">
        <f t="shared" si="21"/>
        <v>94.048999999999097</v>
      </c>
      <c r="F225" s="35">
        <f t="shared" si="22"/>
        <v>-2.4891588768208601</v>
      </c>
      <c r="G225" s="35">
        <f t="shared" si="23"/>
        <v>0.61601109281249999</v>
      </c>
      <c r="H225" s="34">
        <f t="shared" si="25"/>
        <v>-2.4739548850525002</v>
      </c>
      <c r="I225" s="34">
        <f t="shared" si="26"/>
        <v>0.67448410451915097</v>
      </c>
      <c r="J225" s="6">
        <f t="shared" si="27"/>
        <v>-148.43729310315001</v>
      </c>
      <c r="K225" s="6">
        <f t="shared" si="27"/>
        <v>40.469046271149097</v>
      </c>
    </row>
    <row r="226" spans="1:12" x14ac:dyDescent="0.3">
      <c r="A226" s="4">
        <v>140.887</v>
      </c>
      <c r="B226" s="4">
        <v>183.583</v>
      </c>
      <c r="C226" s="4">
        <v>69094.918999999994</v>
      </c>
      <c r="D226" s="5">
        <f t="shared" si="24"/>
        <v>69094.149000000005</v>
      </c>
      <c r="E226" s="35">
        <f t="shared" si="21"/>
        <v>94.149000000004904</v>
      </c>
      <c r="F226" s="35">
        <f t="shared" si="22"/>
        <v>-2.4885576990504199</v>
      </c>
      <c r="G226" s="35">
        <f t="shared" si="23"/>
        <v>0.61521504378125003</v>
      </c>
      <c r="H226" s="34">
        <f t="shared" si="25"/>
        <v>-2.47337262887882</v>
      </c>
      <c r="I226" s="34">
        <f t="shared" si="26"/>
        <v>0.67367411284016299</v>
      </c>
      <c r="J226" s="6">
        <f t="shared" si="27"/>
        <v>-148.402357732729</v>
      </c>
      <c r="K226" s="6">
        <f t="shared" si="27"/>
        <v>40.420446770409796</v>
      </c>
    </row>
    <row r="227" spans="1:12" x14ac:dyDescent="0.3">
      <c r="A227" s="4">
        <v>140.97399999999999</v>
      </c>
      <c r="B227" s="4">
        <v>183.55600000000001</v>
      </c>
      <c r="C227" s="4">
        <v>69095.058999999994</v>
      </c>
      <c r="D227" s="5">
        <f t="shared" si="24"/>
        <v>69094.289000000004</v>
      </c>
      <c r="E227" s="35">
        <f t="shared" si="21"/>
        <v>94.289000000004293</v>
      </c>
      <c r="F227" s="35">
        <f t="shared" si="22"/>
        <v>-2.48753216050084</v>
      </c>
      <c r="G227" s="35">
        <f t="shared" si="23"/>
        <v>0.61550947287500002</v>
      </c>
      <c r="H227" s="34">
        <f t="shared" si="25"/>
        <v>-2.47234043830754</v>
      </c>
      <c r="I227" s="34">
        <f t="shared" si="26"/>
        <v>0.67394429876223705</v>
      </c>
      <c r="J227" s="6">
        <f t="shared" si="27"/>
        <v>-148.340426298452</v>
      </c>
      <c r="K227" s="6">
        <f t="shared" si="27"/>
        <v>40.436657925734202</v>
      </c>
    </row>
    <row r="228" spans="1:12" s="4" customFormat="1" x14ac:dyDescent="0.3">
      <c r="A228" s="4">
        <v>141.02000000000001</v>
      </c>
      <c r="B228" s="4">
        <v>183.77099999999999</v>
      </c>
      <c r="C228" s="4">
        <v>69095.278999999995</v>
      </c>
      <c r="D228" s="5">
        <f t="shared" si="24"/>
        <v>69094.509000000005</v>
      </c>
      <c r="E228" s="4">
        <f t="shared" si="21"/>
        <v>94.5090000000055</v>
      </c>
      <c r="F228" s="4">
        <f t="shared" si="22"/>
        <v>-2.4869899217275</v>
      </c>
      <c r="G228" s="4">
        <f t="shared" si="23"/>
        <v>0.61316494490624995</v>
      </c>
      <c r="H228" s="4">
        <f t="shared" si="25"/>
        <v>-2.4718535865708899</v>
      </c>
      <c r="I228" s="4">
        <f t="shared" si="26"/>
        <v>0.67158764654562098</v>
      </c>
      <c r="J228" s="4">
        <f t="shared" si="27"/>
        <v>-148.31121519425301</v>
      </c>
      <c r="K228" s="4">
        <f t="shared" si="27"/>
        <v>40.2952587927373</v>
      </c>
      <c r="L228"/>
    </row>
    <row r="229" spans="1:12" x14ac:dyDescent="0.3">
      <c r="A229" s="4">
        <v>141.02099999999999</v>
      </c>
      <c r="B229" s="4">
        <v>183.77</v>
      </c>
      <c r="C229" s="4">
        <v>69095.438999999998</v>
      </c>
      <c r="D229" s="5">
        <f t="shared" si="24"/>
        <v>69094.668999999994</v>
      </c>
      <c r="E229" s="35">
        <f t="shared" si="21"/>
        <v>94.668999999994398</v>
      </c>
      <c r="F229" s="35">
        <f t="shared" si="22"/>
        <v>-2.4869781339280799</v>
      </c>
      <c r="G229" s="35">
        <f t="shared" si="23"/>
        <v>0.61317584968750005</v>
      </c>
      <c r="H229" s="34">
        <f t="shared" si="25"/>
        <v>-2.4718415451293199</v>
      </c>
      <c r="I229" s="34">
        <f t="shared" si="26"/>
        <v>0.67159827058225097</v>
      </c>
      <c r="J229" s="6">
        <f t="shared" si="27"/>
        <v>-148.31049270775901</v>
      </c>
      <c r="K229" s="6">
        <f t="shared" si="27"/>
        <v>40.2958962349351</v>
      </c>
    </row>
    <row r="230" spans="1:12" x14ac:dyDescent="0.3">
      <c r="A230" s="4">
        <v>141.06200000000001</v>
      </c>
      <c r="B230" s="4">
        <v>183.988</v>
      </c>
      <c r="C230" s="4">
        <v>69095.599000000002</v>
      </c>
      <c r="D230" s="5">
        <f t="shared" si="24"/>
        <v>69094.828999999998</v>
      </c>
      <c r="E230" s="35">
        <f t="shared" si="21"/>
        <v>94.828999999997905</v>
      </c>
      <c r="F230" s="35">
        <f t="shared" si="22"/>
        <v>-2.48649483415184</v>
      </c>
      <c r="G230" s="35">
        <f t="shared" si="23"/>
        <v>0.61079860737500002</v>
      </c>
      <c r="H230" s="34">
        <f t="shared" si="25"/>
        <v>-2.4714143867723299</v>
      </c>
      <c r="I230" s="34">
        <f t="shared" si="26"/>
        <v>0.66921030169130902</v>
      </c>
      <c r="J230" s="6">
        <f t="shared" si="27"/>
        <v>-148.28486320633999</v>
      </c>
      <c r="K230" s="6">
        <f t="shared" si="27"/>
        <v>40.152618101478502</v>
      </c>
    </row>
    <row r="231" spans="1:12" x14ac:dyDescent="0.3">
      <c r="A231" s="4">
        <v>141.12200000000001</v>
      </c>
      <c r="B231" s="4">
        <v>184.023</v>
      </c>
      <c r="C231" s="4">
        <v>69095.679000000004</v>
      </c>
      <c r="D231" s="5">
        <f t="shared" si="24"/>
        <v>69094.909</v>
      </c>
      <c r="E231" s="35">
        <f t="shared" si="21"/>
        <v>94.908999999999693</v>
      </c>
      <c r="F231" s="35">
        <f t="shared" si="22"/>
        <v>-2.4857875661866098</v>
      </c>
      <c r="G231" s="35">
        <f t="shared" si="23"/>
        <v>0.61041694003125002</v>
      </c>
      <c r="H231" s="34">
        <f t="shared" si="25"/>
        <v>-2.47071630711618</v>
      </c>
      <c r="I231" s="34">
        <f t="shared" si="26"/>
        <v>0.66881207721994496</v>
      </c>
      <c r="J231" s="6">
        <f t="shared" si="27"/>
        <v>-148.24297842697101</v>
      </c>
      <c r="K231" s="6">
        <f t="shared" si="27"/>
        <v>40.128724633196697</v>
      </c>
    </row>
    <row r="232" spans="1:12" x14ac:dyDescent="0.3">
      <c r="A232" s="4">
        <v>141.12200000000001</v>
      </c>
      <c r="B232" s="4">
        <v>184.023</v>
      </c>
      <c r="C232" s="4">
        <v>69095.819000000003</v>
      </c>
      <c r="D232" s="5">
        <f t="shared" si="24"/>
        <v>69095.048999999999</v>
      </c>
      <c r="E232" s="35">
        <f t="shared" si="21"/>
        <v>95.048999999999097</v>
      </c>
      <c r="F232" s="35">
        <f t="shared" si="22"/>
        <v>-2.4857875661866098</v>
      </c>
      <c r="G232" s="35">
        <f t="shared" si="23"/>
        <v>0.61041694003125002</v>
      </c>
      <c r="H232" s="34">
        <f t="shared" si="25"/>
        <v>-2.47071630711618</v>
      </c>
      <c r="I232" s="34">
        <f t="shared" si="26"/>
        <v>0.66881207721994496</v>
      </c>
      <c r="J232" s="6">
        <f t="shared" si="27"/>
        <v>-148.24297842697101</v>
      </c>
      <c r="K232" s="6">
        <f t="shared" si="27"/>
        <v>40.128724633196697</v>
      </c>
    </row>
    <row r="233" spans="1:12" x14ac:dyDescent="0.3">
      <c r="A233" s="4">
        <v>141.13999999999999</v>
      </c>
      <c r="B233" s="4">
        <v>184.06299999999999</v>
      </c>
      <c r="C233" s="4">
        <v>69095.918999999994</v>
      </c>
      <c r="D233" s="5">
        <f t="shared" si="24"/>
        <v>69095.149000000005</v>
      </c>
      <c r="E233" s="35">
        <f t="shared" si="21"/>
        <v>95.149000000004904</v>
      </c>
      <c r="F233" s="35">
        <f t="shared" si="22"/>
        <v>-2.4855753857970502</v>
      </c>
      <c r="G233" s="35">
        <f t="shared" si="23"/>
        <v>0.60998074878124997</v>
      </c>
      <c r="H233" s="34">
        <f t="shared" si="25"/>
        <v>-2.4705144621847599</v>
      </c>
      <c r="I233" s="34">
        <f t="shared" si="26"/>
        <v>0.66837100812337502</v>
      </c>
      <c r="J233" s="6">
        <f t="shared" si="27"/>
        <v>-148.23086773108599</v>
      </c>
      <c r="K233" s="6">
        <f t="shared" si="27"/>
        <v>40.102260487402503</v>
      </c>
    </row>
    <row r="234" spans="1:12" x14ac:dyDescent="0.3">
      <c r="A234" s="4">
        <v>141.21799999999999</v>
      </c>
      <c r="B234" s="4">
        <v>184.05600000000001</v>
      </c>
      <c r="C234" s="4">
        <v>69096.019</v>
      </c>
      <c r="D234" s="5">
        <f t="shared" si="24"/>
        <v>69095.248999999996</v>
      </c>
      <c r="E234" s="35">
        <f t="shared" si="21"/>
        <v>95.248999999996201</v>
      </c>
      <c r="F234" s="35">
        <f t="shared" si="22"/>
        <v>-2.4846559374422501</v>
      </c>
      <c r="G234" s="35">
        <f t="shared" si="23"/>
        <v>0.61005708224999999</v>
      </c>
      <c r="H234" s="34">
        <f t="shared" si="25"/>
        <v>-2.4695934706424598</v>
      </c>
      <c r="I234" s="34">
        <f t="shared" si="26"/>
        <v>0.66842565841724499</v>
      </c>
      <c r="J234" s="6">
        <f t="shared" si="27"/>
        <v>-148.17560823854799</v>
      </c>
      <c r="K234" s="6">
        <f t="shared" si="27"/>
        <v>40.105539505034699</v>
      </c>
    </row>
    <row r="235" spans="1:12" x14ac:dyDescent="0.3">
      <c r="A235" s="4">
        <v>141.21799999999999</v>
      </c>
      <c r="B235" s="4">
        <v>184.05600000000001</v>
      </c>
      <c r="C235" s="4">
        <v>69096.119000000006</v>
      </c>
      <c r="D235" s="5">
        <f t="shared" si="24"/>
        <v>69095.349000000002</v>
      </c>
      <c r="E235" s="35">
        <f t="shared" si="21"/>
        <v>95.349000000001993</v>
      </c>
      <c r="F235" s="35">
        <f t="shared" si="22"/>
        <v>-2.4846559374422501</v>
      </c>
      <c r="G235" s="35">
        <f t="shared" si="23"/>
        <v>0.61005708224999999</v>
      </c>
      <c r="H235" s="34">
        <f t="shared" si="25"/>
        <v>-2.4695934706424598</v>
      </c>
      <c r="I235" s="34">
        <f t="shared" si="26"/>
        <v>0.66842565841724499</v>
      </c>
      <c r="J235" s="6">
        <f t="shared" si="27"/>
        <v>-148.17560823854799</v>
      </c>
      <c r="K235" s="6">
        <f t="shared" si="27"/>
        <v>40.105539505034699</v>
      </c>
    </row>
    <row r="236" spans="1:12" x14ac:dyDescent="0.3">
      <c r="A236" s="4">
        <v>141.33199999999999</v>
      </c>
      <c r="B236" s="4">
        <v>184.05099999999999</v>
      </c>
      <c r="C236" s="4">
        <v>69096.259000000005</v>
      </c>
      <c r="D236" s="5">
        <f t="shared" si="24"/>
        <v>69095.489000000001</v>
      </c>
      <c r="E236" s="35">
        <f t="shared" si="21"/>
        <v>95.489000000001397</v>
      </c>
      <c r="F236" s="35">
        <f t="shared" si="22"/>
        <v>-2.4833121283083202</v>
      </c>
      <c r="G236" s="35">
        <f t="shared" si="23"/>
        <v>0.61011160615625004</v>
      </c>
      <c r="H236" s="34">
        <f t="shared" si="25"/>
        <v>-2.4682487499389301</v>
      </c>
      <c r="I236" s="34">
        <f t="shared" si="26"/>
        <v>0.66844850736213002</v>
      </c>
      <c r="J236" s="6">
        <f t="shared" si="27"/>
        <v>-148.094924996336</v>
      </c>
      <c r="K236" s="6">
        <f t="shared" si="27"/>
        <v>40.106910441727798</v>
      </c>
    </row>
    <row r="237" spans="1:12" x14ac:dyDescent="0.3">
      <c r="A237" s="4">
        <v>141.38300000000001</v>
      </c>
      <c r="B237" s="4">
        <v>184.30099999999999</v>
      </c>
      <c r="C237" s="4">
        <v>69096.358999999997</v>
      </c>
      <c r="D237" s="5">
        <f t="shared" si="24"/>
        <v>69095.589000000007</v>
      </c>
      <c r="E237" s="35">
        <f t="shared" si="21"/>
        <v>95.589000000007204</v>
      </c>
      <c r="F237" s="35">
        <f t="shared" si="22"/>
        <v>-2.4827109505378799</v>
      </c>
      <c r="G237" s="35">
        <f t="shared" si="23"/>
        <v>0.60738541084374997</v>
      </c>
      <c r="H237" s="34">
        <f t="shared" si="25"/>
        <v>-2.4677119675577299</v>
      </c>
      <c r="I237" s="34">
        <f t="shared" si="26"/>
        <v>0.66570890515217396</v>
      </c>
      <c r="J237" s="6">
        <f t="shared" si="27"/>
        <v>-148.06271805346401</v>
      </c>
      <c r="K237" s="6">
        <f t="shared" si="27"/>
        <v>39.942534309130401</v>
      </c>
    </row>
    <row r="238" spans="1:12" x14ac:dyDescent="0.3">
      <c r="A238" s="4">
        <v>141.38300000000001</v>
      </c>
      <c r="B238" s="4">
        <v>184.30099999999999</v>
      </c>
      <c r="C238" s="4">
        <v>69096.498999999996</v>
      </c>
      <c r="D238" s="5">
        <f t="shared" si="24"/>
        <v>69095.729000000007</v>
      </c>
      <c r="E238" s="35">
        <f t="shared" si="21"/>
        <v>95.729000000006593</v>
      </c>
      <c r="F238" s="35">
        <f t="shared" si="22"/>
        <v>-2.4827109505378799</v>
      </c>
      <c r="G238" s="35">
        <f t="shared" si="23"/>
        <v>0.60738541084374997</v>
      </c>
      <c r="H238" s="34">
        <f t="shared" si="25"/>
        <v>-2.4677119675577299</v>
      </c>
      <c r="I238" s="34">
        <f t="shared" si="26"/>
        <v>0.66570890515217396</v>
      </c>
      <c r="J238" s="6">
        <f t="shared" si="27"/>
        <v>-148.06271805346401</v>
      </c>
      <c r="K238" s="6">
        <f t="shared" si="27"/>
        <v>39.942534309130401</v>
      </c>
    </row>
    <row r="239" spans="1:12" x14ac:dyDescent="0.3">
      <c r="A239" s="4">
        <v>141.33600000000001</v>
      </c>
      <c r="B239" s="4">
        <v>184.511</v>
      </c>
      <c r="C239" s="4">
        <v>69096.599000000002</v>
      </c>
      <c r="D239" s="5">
        <f t="shared" si="24"/>
        <v>69095.828999999998</v>
      </c>
      <c r="E239" s="35">
        <f t="shared" si="21"/>
        <v>95.828999999997905</v>
      </c>
      <c r="F239" s="35">
        <f t="shared" si="22"/>
        <v>-2.4832649771106401</v>
      </c>
      <c r="G239" s="35">
        <f t="shared" si="23"/>
        <v>0.60509540678124996</v>
      </c>
      <c r="H239" s="34">
        <f t="shared" si="25"/>
        <v>-2.4683197923066298</v>
      </c>
      <c r="I239" s="34">
        <f t="shared" si="26"/>
        <v>0.66343258946136796</v>
      </c>
      <c r="J239" s="6">
        <f t="shared" si="27"/>
        <v>-148.09918753839801</v>
      </c>
      <c r="K239" s="6">
        <f t="shared" si="27"/>
        <v>39.805955367682103</v>
      </c>
    </row>
    <row r="240" spans="1:12" x14ac:dyDescent="0.3">
      <c r="A240" s="4">
        <v>141.559</v>
      </c>
      <c r="B240" s="4">
        <v>184.55099999999999</v>
      </c>
      <c r="C240" s="4">
        <v>69096.698999999993</v>
      </c>
      <c r="D240" s="5">
        <f t="shared" si="24"/>
        <v>69095.929000000004</v>
      </c>
      <c r="E240" s="35">
        <f t="shared" si="21"/>
        <v>95.929000000003697</v>
      </c>
      <c r="F240" s="35">
        <f t="shared" si="22"/>
        <v>-2.4806362978398799</v>
      </c>
      <c r="G240" s="35">
        <f t="shared" si="23"/>
        <v>0.60465921553125002</v>
      </c>
      <c r="H240" s="34">
        <f t="shared" si="25"/>
        <v>-2.46570211924108</v>
      </c>
      <c r="I240" s="34">
        <f t="shared" si="26"/>
        <v>0.66293458821943596</v>
      </c>
      <c r="J240" s="6">
        <f t="shared" si="27"/>
        <v>-147.942127154465</v>
      </c>
      <c r="K240" s="6">
        <f t="shared" si="27"/>
        <v>39.776075293166201</v>
      </c>
    </row>
    <row r="241" spans="1:11" x14ac:dyDescent="0.3">
      <c r="A241" s="4">
        <v>141.77799999999999</v>
      </c>
      <c r="B241" s="4">
        <v>184.619</v>
      </c>
      <c r="C241" s="4">
        <v>69096.798999999999</v>
      </c>
      <c r="D241" s="5">
        <f t="shared" si="24"/>
        <v>69096.028999999995</v>
      </c>
      <c r="E241" s="35">
        <f t="shared" si="21"/>
        <v>96.028999999994994</v>
      </c>
      <c r="F241" s="35">
        <f t="shared" si="22"/>
        <v>-2.4780547697667998</v>
      </c>
      <c r="G241" s="35">
        <f t="shared" si="23"/>
        <v>0.60391769040624999</v>
      </c>
      <c r="H241" s="34">
        <f t="shared" si="25"/>
        <v>-2.46313877787974</v>
      </c>
      <c r="I241" s="34">
        <f t="shared" si="26"/>
        <v>0.66213244872509003</v>
      </c>
      <c r="J241" s="6">
        <f t="shared" si="27"/>
        <v>-147.788326672784</v>
      </c>
      <c r="K241" s="6">
        <f t="shared" si="27"/>
        <v>39.727946923505399</v>
      </c>
    </row>
    <row r="242" spans="1:11" x14ac:dyDescent="0.3">
      <c r="A242" s="4">
        <v>141.77799999999999</v>
      </c>
      <c r="B242" s="4">
        <v>184.62</v>
      </c>
      <c r="C242" s="4">
        <v>69096.899000000005</v>
      </c>
      <c r="D242" s="5">
        <f t="shared" si="24"/>
        <v>69096.129000000001</v>
      </c>
      <c r="E242" s="35">
        <f t="shared" si="21"/>
        <v>96.129000000000801</v>
      </c>
      <c r="F242" s="35">
        <f t="shared" si="22"/>
        <v>-2.4780547697667998</v>
      </c>
      <c r="G242" s="35">
        <f t="shared" si="23"/>
        <v>0.603906785625</v>
      </c>
      <c r="H242" s="34">
        <f t="shared" si="25"/>
        <v>-2.46313903479383</v>
      </c>
      <c r="I242" s="34">
        <f t="shared" si="26"/>
        <v>0.66212154697067804</v>
      </c>
      <c r="J242" s="6">
        <f t="shared" si="27"/>
        <v>-147.78834208763001</v>
      </c>
      <c r="K242" s="6">
        <f t="shared" si="27"/>
        <v>39.727292818240699</v>
      </c>
    </row>
    <row r="243" spans="1:11" x14ac:dyDescent="0.3">
      <c r="A243" s="4">
        <v>141.745</v>
      </c>
      <c r="B243" s="4">
        <v>185.07499999999999</v>
      </c>
      <c r="C243" s="4">
        <v>69097.039000000004</v>
      </c>
      <c r="D243" s="5">
        <f t="shared" si="24"/>
        <v>69096.269</v>
      </c>
      <c r="E243" s="35">
        <f t="shared" si="21"/>
        <v>96.269000000000204</v>
      </c>
      <c r="F243" s="35">
        <f t="shared" si="22"/>
        <v>-2.4784437671476698</v>
      </c>
      <c r="G243" s="35">
        <f t="shared" si="23"/>
        <v>0.59894511015624996</v>
      </c>
      <c r="H243" s="34">
        <f t="shared" si="25"/>
        <v>-2.4636448201080001</v>
      </c>
      <c r="I243" s="34">
        <f t="shared" si="26"/>
        <v>0.65717041339991999</v>
      </c>
      <c r="J243" s="6">
        <f t="shared" si="27"/>
        <v>-147.81868920648</v>
      </c>
      <c r="K243" s="6">
        <f t="shared" si="27"/>
        <v>39.430224803995202</v>
      </c>
    </row>
    <row r="244" spans="1:11" x14ac:dyDescent="0.3">
      <c r="A244" s="4">
        <v>141.803</v>
      </c>
      <c r="B244" s="4">
        <v>184.792</v>
      </c>
      <c r="C244" s="4">
        <v>69097.138999999996</v>
      </c>
      <c r="D244" s="5">
        <f t="shared" si="24"/>
        <v>69096.369000000006</v>
      </c>
      <c r="E244" s="35">
        <f t="shared" si="21"/>
        <v>96.369000000006096</v>
      </c>
      <c r="F244" s="35">
        <f t="shared" si="22"/>
        <v>-2.4777600747812798</v>
      </c>
      <c r="G244" s="35">
        <f t="shared" si="23"/>
        <v>0.60203116324999995</v>
      </c>
      <c r="H244" s="34">
        <f t="shared" si="25"/>
        <v>-2.4628886108288</v>
      </c>
      <c r="I244" s="34">
        <f t="shared" si="26"/>
        <v>0.66023950226721495</v>
      </c>
      <c r="J244" s="6">
        <f t="shared" si="27"/>
        <v>-147.773316649728</v>
      </c>
      <c r="K244" s="6">
        <f t="shared" si="27"/>
        <v>39.614370136032903</v>
      </c>
    </row>
    <row r="245" spans="1:11" x14ac:dyDescent="0.3">
      <c r="A245" s="4">
        <v>141.768</v>
      </c>
      <c r="B245" s="4">
        <v>184.91499999999999</v>
      </c>
      <c r="C245" s="4">
        <v>69097.239000000001</v>
      </c>
      <c r="D245" s="5">
        <f t="shared" si="24"/>
        <v>69096.468999999997</v>
      </c>
      <c r="E245" s="35">
        <f t="shared" si="21"/>
        <v>96.468999999997294</v>
      </c>
      <c r="F245" s="35">
        <f t="shared" si="22"/>
        <v>-2.4781726477610002</v>
      </c>
      <c r="G245" s="35">
        <f t="shared" si="23"/>
        <v>0.60068987515625005</v>
      </c>
      <c r="H245" s="34">
        <f t="shared" si="25"/>
        <v>-2.46333266972279</v>
      </c>
      <c r="I245" s="34">
        <f t="shared" si="26"/>
        <v>0.65890830659688804</v>
      </c>
      <c r="J245" s="6">
        <f t="shared" si="27"/>
        <v>-147.79996018336701</v>
      </c>
      <c r="K245" s="6">
        <f t="shared" si="27"/>
        <v>39.534498395813301</v>
      </c>
    </row>
    <row r="246" spans="1:11" x14ac:dyDescent="0.3">
      <c r="A246" s="4">
        <v>141.74700000000001</v>
      </c>
      <c r="B246" s="4">
        <v>184.97399999999999</v>
      </c>
      <c r="C246" s="4">
        <v>69097.358999999997</v>
      </c>
      <c r="D246" s="5">
        <f t="shared" si="24"/>
        <v>69096.589000000007</v>
      </c>
      <c r="E246" s="35">
        <f t="shared" si="21"/>
        <v>96.589000000007204</v>
      </c>
      <c r="F246" s="35">
        <f t="shared" si="22"/>
        <v>-2.47842019154883</v>
      </c>
      <c r="G246" s="35">
        <f t="shared" si="23"/>
        <v>0.60004649306250002</v>
      </c>
      <c r="H246" s="34">
        <f t="shared" si="25"/>
        <v>-2.46359530273077</v>
      </c>
      <c r="I246" s="34">
        <f t="shared" si="26"/>
        <v>0.65827093515999302</v>
      </c>
      <c r="J246" s="6">
        <f t="shared" si="27"/>
        <v>-147.81571816384599</v>
      </c>
      <c r="K246" s="6">
        <f t="shared" si="27"/>
        <v>39.496256109599599</v>
      </c>
    </row>
    <row r="247" spans="1:11" x14ac:dyDescent="0.3">
      <c r="A247" s="4">
        <v>141.732</v>
      </c>
      <c r="B247" s="4">
        <v>185</v>
      </c>
      <c r="C247" s="4">
        <v>69097.459000000003</v>
      </c>
      <c r="D247" s="5">
        <f t="shared" si="24"/>
        <v>69096.688999999998</v>
      </c>
      <c r="E247" s="35">
        <f t="shared" si="21"/>
        <v>96.688999999998501</v>
      </c>
      <c r="F247" s="35">
        <f t="shared" si="22"/>
        <v>-2.4785970085401399</v>
      </c>
      <c r="G247" s="35">
        <f t="shared" si="23"/>
        <v>0.59976296875000001</v>
      </c>
      <c r="H247" s="34">
        <f t="shared" si="25"/>
        <v>-2.4637787504091602</v>
      </c>
      <c r="I247" s="34">
        <f t="shared" si="26"/>
        <v>0.65799165531200798</v>
      </c>
      <c r="J247" s="6">
        <f t="shared" si="27"/>
        <v>-147.82672502455</v>
      </c>
      <c r="K247" s="6">
        <f t="shared" si="27"/>
        <v>39.479499318720499</v>
      </c>
    </row>
    <row r="248" spans="1:11" x14ac:dyDescent="0.3">
      <c r="A248" s="4">
        <v>141.73099999999999</v>
      </c>
      <c r="B248" s="4">
        <v>185</v>
      </c>
      <c r="C248" s="4">
        <v>69097.558999999994</v>
      </c>
      <c r="D248" s="5">
        <f t="shared" si="24"/>
        <v>69096.789000000004</v>
      </c>
      <c r="E248" s="35">
        <f t="shared" si="21"/>
        <v>96.789000000004293</v>
      </c>
      <c r="F248" s="35">
        <f t="shared" si="22"/>
        <v>-2.47860879633956</v>
      </c>
      <c r="G248" s="35">
        <f t="shared" si="23"/>
        <v>0.59976296875000001</v>
      </c>
      <c r="H248" s="34">
        <f t="shared" si="25"/>
        <v>-2.4637905349366398</v>
      </c>
      <c r="I248" s="34">
        <f t="shared" si="26"/>
        <v>0.65799193302978998</v>
      </c>
      <c r="J248" s="6">
        <f t="shared" si="27"/>
        <v>-147.82743209619801</v>
      </c>
      <c r="K248" s="6">
        <f t="shared" si="27"/>
        <v>39.479515981787401</v>
      </c>
    </row>
    <row r="249" spans="1:11" x14ac:dyDescent="0.3">
      <c r="A249" s="4">
        <v>141.71199999999999</v>
      </c>
      <c r="B249" s="4">
        <v>185.077</v>
      </c>
      <c r="C249" s="4">
        <v>69097.698999999993</v>
      </c>
      <c r="D249" s="5">
        <f t="shared" si="24"/>
        <v>69096.929000000004</v>
      </c>
      <c r="E249" s="35">
        <f t="shared" si="21"/>
        <v>96.929000000003697</v>
      </c>
      <c r="F249" s="35">
        <f t="shared" si="22"/>
        <v>-2.4788327645285499</v>
      </c>
      <c r="G249" s="35">
        <f t="shared" si="23"/>
        <v>0.59892330059374999</v>
      </c>
      <c r="H249" s="34">
        <f t="shared" si="25"/>
        <v>-2.46403422334313</v>
      </c>
      <c r="I249" s="34">
        <f t="shared" si="26"/>
        <v>0.65715777457791003</v>
      </c>
      <c r="J249" s="6">
        <f t="shared" si="27"/>
        <v>-147.84205340058799</v>
      </c>
      <c r="K249" s="6">
        <f t="shared" si="27"/>
        <v>39.429466474674598</v>
      </c>
    </row>
    <row r="250" spans="1:11" x14ac:dyDescent="0.3">
      <c r="A250" s="4">
        <v>141.715</v>
      </c>
      <c r="B250" s="4">
        <v>185.13399999999999</v>
      </c>
      <c r="C250" s="4">
        <v>69097.798999999999</v>
      </c>
      <c r="D250" s="5">
        <f t="shared" si="24"/>
        <v>69097.028999999995</v>
      </c>
      <c r="E250" s="35">
        <f t="shared" si="21"/>
        <v>97.028999999994994</v>
      </c>
      <c r="F250" s="35">
        <f t="shared" si="22"/>
        <v>-2.4787974011302798</v>
      </c>
      <c r="G250" s="35">
        <f t="shared" si="23"/>
        <v>0.59830172806250004</v>
      </c>
      <c r="H250" s="34">
        <f t="shared" si="25"/>
        <v>-2.4640135138633301</v>
      </c>
      <c r="I250" s="34">
        <f t="shared" si="26"/>
        <v>0.65653554142306503</v>
      </c>
      <c r="J250" s="6">
        <f t="shared" si="27"/>
        <v>-147.84081083180001</v>
      </c>
      <c r="K250" s="6">
        <f t="shared" si="27"/>
        <v>39.392132485383897</v>
      </c>
    </row>
    <row r="251" spans="1:11" x14ac:dyDescent="0.3">
      <c r="A251" s="4">
        <v>141.976</v>
      </c>
      <c r="B251" s="4">
        <v>185.71100000000001</v>
      </c>
      <c r="C251" s="4">
        <v>69097.899000000005</v>
      </c>
      <c r="D251" s="5">
        <f t="shared" si="24"/>
        <v>69097.129000000001</v>
      </c>
      <c r="E251" s="35">
        <f t="shared" si="21"/>
        <v>97.129000000000801</v>
      </c>
      <c r="F251" s="35">
        <f t="shared" si="22"/>
        <v>-2.4757207854815499</v>
      </c>
      <c r="G251" s="35">
        <f t="shared" si="23"/>
        <v>0.59200966928124998</v>
      </c>
      <c r="H251" s="34">
        <f t="shared" si="25"/>
        <v>-2.4610859916153398</v>
      </c>
      <c r="I251" s="34">
        <f t="shared" si="26"/>
        <v>0.65017274478603204</v>
      </c>
      <c r="J251" s="6">
        <f t="shared" si="27"/>
        <v>-147.66515949692001</v>
      </c>
      <c r="K251" s="6">
        <f t="shared" si="27"/>
        <v>39.010364687161903</v>
      </c>
    </row>
    <row r="252" spans="1:11" x14ac:dyDescent="0.3">
      <c r="A252" s="4">
        <v>141.983</v>
      </c>
      <c r="B252" s="4">
        <v>185.71899999999999</v>
      </c>
      <c r="C252" s="4">
        <v>69098.039000000004</v>
      </c>
      <c r="D252" s="5">
        <f t="shared" si="24"/>
        <v>69097.269</v>
      </c>
      <c r="E252" s="35">
        <f t="shared" si="21"/>
        <v>97.269000000000204</v>
      </c>
      <c r="F252" s="35">
        <f t="shared" si="22"/>
        <v>-2.4756382708856002</v>
      </c>
      <c r="G252" s="35">
        <f t="shared" si="23"/>
        <v>0.59192243103124997</v>
      </c>
      <c r="H252" s="34">
        <f t="shared" si="25"/>
        <v>-2.46100555523561</v>
      </c>
      <c r="I252" s="34">
        <f t="shared" si="26"/>
        <v>0.65008358672625799</v>
      </c>
      <c r="J252" s="6">
        <f t="shared" si="27"/>
        <v>-147.66033331413701</v>
      </c>
      <c r="K252" s="6">
        <f t="shared" si="27"/>
        <v>39.005015203575503</v>
      </c>
    </row>
    <row r="253" spans="1:11" x14ac:dyDescent="0.3">
      <c r="A253" s="4">
        <v>141.97399999999999</v>
      </c>
      <c r="B253" s="4">
        <v>185.43600000000001</v>
      </c>
      <c r="C253" s="4">
        <v>69098.138999999996</v>
      </c>
      <c r="D253" s="5">
        <f t="shared" si="24"/>
        <v>69097.369000000006</v>
      </c>
      <c r="E253" s="35">
        <f t="shared" si="21"/>
        <v>97.369000000006096</v>
      </c>
      <c r="F253" s="35">
        <f t="shared" si="22"/>
        <v>-2.4757443610803902</v>
      </c>
      <c r="G253" s="35">
        <f t="shared" si="23"/>
        <v>0.59500848412499996</v>
      </c>
      <c r="H253" s="34">
        <f t="shared" si="25"/>
        <v>-2.4610389092978102</v>
      </c>
      <c r="I253" s="34">
        <f t="shared" si="26"/>
        <v>0.65317128268496405</v>
      </c>
      <c r="J253" s="6">
        <f t="shared" si="27"/>
        <v>-147.662334557869</v>
      </c>
      <c r="K253" s="6">
        <f t="shared" si="27"/>
        <v>39.190276961097801</v>
      </c>
    </row>
    <row r="254" spans="1:11" x14ac:dyDescent="0.3">
      <c r="A254" s="4">
        <v>142.02199999999999</v>
      </c>
      <c r="B254" s="4">
        <v>185.70699999999999</v>
      </c>
      <c r="C254" s="4">
        <v>69098.239000000001</v>
      </c>
      <c r="D254" s="5">
        <f t="shared" si="24"/>
        <v>69097.468999999997</v>
      </c>
      <c r="E254" s="35">
        <f t="shared" si="21"/>
        <v>97.468999999997294</v>
      </c>
      <c r="F254" s="35">
        <f t="shared" si="22"/>
        <v>-2.4751785467082001</v>
      </c>
      <c r="G254" s="35">
        <f t="shared" si="23"/>
        <v>0.59205328840625004</v>
      </c>
      <c r="H254" s="34">
        <f t="shared" si="25"/>
        <v>-2.46054287569476</v>
      </c>
      <c r="I254" s="34">
        <f t="shared" si="26"/>
        <v>0.65020357678569696</v>
      </c>
      <c r="J254" s="6">
        <f t="shared" si="27"/>
        <v>-147.63257254168599</v>
      </c>
      <c r="K254" s="6">
        <f t="shared" si="27"/>
        <v>39.0122146071418</v>
      </c>
    </row>
    <row r="255" spans="1:11" x14ac:dyDescent="0.3">
      <c r="A255" s="4">
        <v>142.17099999999999</v>
      </c>
      <c r="B255" s="4">
        <v>185.886</v>
      </c>
      <c r="C255" s="4">
        <v>69098.357999999993</v>
      </c>
      <c r="D255" s="5">
        <f t="shared" si="24"/>
        <v>69097.588000000003</v>
      </c>
      <c r="E255" s="35">
        <f t="shared" si="21"/>
        <v>97.588000000003404</v>
      </c>
      <c r="F255" s="35">
        <f t="shared" si="22"/>
        <v>-2.47342216459456</v>
      </c>
      <c r="G255" s="35">
        <f t="shared" si="23"/>
        <v>0.59010133256249997</v>
      </c>
      <c r="H255" s="34">
        <f t="shared" si="25"/>
        <v>-2.4588329687203698</v>
      </c>
      <c r="I255" s="34">
        <f t="shared" si="26"/>
        <v>0.64821078279635003</v>
      </c>
      <c r="J255" s="6">
        <f t="shared" si="27"/>
        <v>-147.52997812322201</v>
      </c>
      <c r="K255" s="6">
        <f t="shared" si="27"/>
        <v>38.892646967780998</v>
      </c>
    </row>
    <row r="256" spans="1:11" x14ac:dyDescent="0.3">
      <c r="A256" s="4">
        <v>142.21100000000001</v>
      </c>
      <c r="B256" s="4">
        <v>185.881</v>
      </c>
      <c r="C256" s="4">
        <v>69098.517999999996</v>
      </c>
      <c r="D256" s="5">
        <f t="shared" si="24"/>
        <v>69097.748000000007</v>
      </c>
      <c r="E256" s="35">
        <f t="shared" si="21"/>
        <v>97.748000000006897</v>
      </c>
      <c r="F256" s="35">
        <f t="shared" si="22"/>
        <v>-2.4729506526177398</v>
      </c>
      <c r="G256" s="35">
        <f t="shared" si="23"/>
        <v>0.59015585646875002</v>
      </c>
      <c r="H256" s="34">
        <f t="shared" si="25"/>
        <v>-2.45836030305062</v>
      </c>
      <c r="I256" s="34">
        <f t="shared" si="26"/>
        <v>0.648254182857121</v>
      </c>
      <c r="J256" s="6">
        <f t="shared" si="27"/>
        <v>-147.50161818303701</v>
      </c>
      <c r="K256" s="6">
        <f t="shared" si="27"/>
        <v>38.895250971427302</v>
      </c>
    </row>
    <row r="257" spans="1:11" x14ac:dyDescent="0.3">
      <c r="A257" s="4">
        <v>142.29400000000001</v>
      </c>
      <c r="B257" s="4">
        <v>185.96299999999999</v>
      </c>
      <c r="C257" s="4">
        <v>69098.657999999996</v>
      </c>
      <c r="D257" s="5">
        <f t="shared" si="24"/>
        <v>69097.888000000006</v>
      </c>
      <c r="E257" s="35">
        <f t="shared" si="21"/>
        <v>97.888000000006301</v>
      </c>
      <c r="F257" s="35">
        <f t="shared" si="22"/>
        <v>-2.47197226526584</v>
      </c>
      <c r="G257" s="35">
        <f t="shared" si="23"/>
        <v>0.58926166440625005</v>
      </c>
      <c r="H257" s="34">
        <f t="shared" si="25"/>
        <v>-2.4574032542241899</v>
      </c>
      <c r="I257" s="34">
        <f t="shared" si="26"/>
        <v>0.64733718841939003</v>
      </c>
      <c r="J257" s="6">
        <f t="shared" si="27"/>
        <v>-147.444195253451</v>
      </c>
      <c r="K257" s="6">
        <f t="shared" si="27"/>
        <v>38.8402313051634</v>
      </c>
    </row>
    <row r="258" spans="1:11" x14ac:dyDescent="0.3">
      <c r="A258" s="4">
        <v>142.221</v>
      </c>
      <c r="B258" s="4">
        <v>186.114</v>
      </c>
      <c r="C258" s="4">
        <v>69098.877999999997</v>
      </c>
      <c r="D258" s="5">
        <f t="shared" si="24"/>
        <v>69098.107999999993</v>
      </c>
      <c r="E258" s="35">
        <f t="shared" ref="E258:E321" si="28">D258-69000</f>
        <v>98.107999999992899</v>
      </c>
      <c r="F258" s="35">
        <f t="shared" ref="F258:F321" si="29">A258*$N$6/$O$6-$N$6/2</f>
        <v>-2.4728327746235301</v>
      </c>
      <c r="G258" s="35">
        <f t="shared" ref="G258:G321" si="30">$N$8/2-B258*$N$8/$O$8</f>
        <v>0.58761504243749996</v>
      </c>
      <c r="H258" s="34">
        <f t="shared" si="25"/>
        <v>-2.4583023187568398</v>
      </c>
      <c r="I258" s="34">
        <f t="shared" si="26"/>
        <v>0.64571129690124496</v>
      </c>
      <c r="J258" s="6">
        <f t="shared" si="27"/>
        <v>-147.49813912541001</v>
      </c>
      <c r="K258" s="6">
        <f t="shared" si="27"/>
        <v>38.742677814074703</v>
      </c>
    </row>
    <row r="259" spans="1:11" x14ac:dyDescent="0.3">
      <c r="A259" s="4">
        <v>142.221</v>
      </c>
      <c r="B259" s="4">
        <v>186.114</v>
      </c>
      <c r="C259" s="4">
        <v>69098.998000000007</v>
      </c>
      <c r="D259" s="5">
        <f t="shared" ref="D259:D322" si="31">C259+$M$2</f>
        <v>69098.228000000003</v>
      </c>
      <c r="E259" s="35">
        <f t="shared" si="28"/>
        <v>98.228000000002794</v>
      </c>
      <c r="F259" s="35">
        <f t="shared" si="29"/>
        <v>-2.4728327746235301</v>
      </c>
      <c r="G259" s="35">
        <f t="shared" si="30"/>
        <v>0.58761504243749996</v>
      </c>
      <c r="H259" s="34">
        <f t="shared" ref="H259:H322" si="32">F259*COS(RADIANS($M$11))+G259*SIN(RADIANS($M$11))</f>
        <v>-2.4583023187568398</v>
      </c>
      <c r="I259" s="34">
        <f t="shared" ref="I259:I322" si="33">G259*COS(RADIANS($M$11))-F259*SIN(RADIANS($M$11))</f>
        <v>0.64571129690124496</v>
      </c>
      <c r="J259" s="6">
        <f t="shared" ref="J259:K322" si="34">H259*60</f>
        <v>-147.49813912541001</v>
      </c>
      <c r="K259" s="6">
        <f t="shared" si="34"/>
        <v>38.742677814074703</v>
      </c>
    </row>
    <row r="260" spans="1:11" x14ac:dyDescent="0.3">
      <c r="A260" s="4">
        <v>142.28899999999999</v>
      </c>
      <c r="B260" s="4">
        <v>186.23599999999999</v>
      </c>
      <c r="C260" s="4">
        <v>69099.138999999996</v>
      </c>
      <c r="D260" s="5">
        <f t="shared" si="31"/>
        <v>69098.369000000006</v>
      </c>
      <c r="E260" s="35">
        <f t="shared" si="28"/>
        <v>98.369000000006096</v>
      </c>
      <c r="F260" s="35">
        <f t="shared" si="29"/>
        <v>-2.4720312042629402</v>
      </c>
      <c r="G260" s="35">
        <f t="shared" si="30"/>
        <v>0.58628465912500005</v>
      </c>
      <c r="H260" s="34">
        <f t="shared" si="32"/>
        <v>-2.45753231440594</v>
      </c>
      <c r="I260" s="34">
        <f t="shared" si="33"/>
        <v>0.64436239805375795</v>
      </c>
      <c r="J260" s="6">
        <f t="shared" si="34"/>
        <v>-147.45193886435601</v>
      </c>
      <c r="K260" s="6">
        <f t="shared" si="34"/>
        <v>38.661743883225498</v>
      </c>
    </row>
    <row r="261" spans="1:11" x14ac:dyDescent="0.3">
      <c r="A261" s="4">
        <v>142.36000000000001</v>
      </c>
      <c r="B261" s="4">
        <v>186.273</v>
      </c>
      <c r="C261" s="4">
        <v>69099.237999999998</v>
      </c>
      <c r="D261" s="5">
        <f t="shared" si="31"/>
        <v>69098.467999999993</v>
      </c>
      <c r="E261" s="35">
        <f t="shared" si="28"/>
        <v>98.467999999993495</v>
      </c>
      <c r="F261" s="35">
        <f t="shared" si="29"/>
        <v>-2.4711942705040899</v>
      </c>
      <c r="G261" s="35">
        <f t="shared" si="30"/>
        <v>0.58588118221874996</v>
      </c>
      <c r="H261" s="34">
        <f t="shared" si="32"/>
        <v>-2.4567051187756399</v>
      </c>
      <c r="I261" s="34">
        <f t="shared" si="33"/>
        <v>0.64393931517796499</v>
      </c>
      <c r="J261" s="6">
        <f t="shared" si="34"/>
        <v>-147.40230712653801</v>
      </c>
      <c r="K261" s="6">
        <f t="shared" si="34"/>
        <v>38.636358910677899</v>
      </c>
    </row>
    <row r="262" spans="1:11" x14ac:dyDescent="0.3">
      <c r="A262" s="4">
        <v>142.38</v>
      </c>
      <c r="B262" s="4">
        <v>186.297</v>
      </c>
      <c r="C262" s="4">
        <v>69099.338000000003</v>
      </c>
      <c r="D262" s="5">
        <f t="shared" si="31"/>
        <v>69098.567999999999</v>
      </c>
      <c r="E262" s="35">
        <f t="shared" si="28"/>
        <v>98.567999999999302</v>
      </c>
      <c r="F262" s="35">
        <f t="shared" si="29"/>
        <v>-2.4709585145156798</v>
      </c>
      <c r="G262" s="35">
        <f t="shared" si="30"/>
        <v>0.58561946746875004</v>
      </c>
      <c r="H262" s="34">
        <f t="shared" si="32"/>
        <v>-2.4564755941639298</v>
      </c>
      <c r="I262" s="34">
        <f t="shared" si="33"/>
        <v>0.64367211871642604</v>
      </c>
      <c r="J262" s="6">
        <f t="shared" si="34"/>
        <v>-147.388535649836</v>
      </c>
      <c r="K262" s="6">
        <f t="shared" si="34"/>
        <v>38.6203271229856</v>
      </c>
    </row>
    <row r="263" spans="1:11" x14ac:dyDescent="0.3">
      <c r="A263" s="4">
        <v>142.42599999999999</v>
      </c>
      <c r="B263" s="4">
        <v>186.328</v>
      </c>
      <c r="C263" s="4">
        <v>69099.437999999995</v>
      </c>
      <c r="D263" s="5">
        <f t="shared" si="31"/>
        <v>69098.668000000005</v>
      </c>
      <c r="E263" s="35">
        <f t="shared" si="28"/>
        <v>98.668000000005094</v>
      </c>
      <c r="F263" s="35">
        <f t="shared" si="29"/>
        <v>-2.4704162757423398</v>
      </c>
      <c r="G263" s="35">
        <f t="shared" si="30"/>
        <v>0.58528141924999999</v>
      </c>
      <c r="H263" s="34">
        <f t="shared" si="32"/>
        <v>-2.4559414702362199</v>
      </c>
      <c r="I263" s="34">
        <f t="shared" si="33"/>
        <v>0.64332138931166305</v>
      </c>
      <c r="J263" s="6">
        <f t="shared" si="34"/>
        <v>-147.356488214173</v>
      </c>
      <c r="K263" s="6">
        <f t="shared" si="34"/>
        <v>38.5992833586998</v>
      </c>
    </row>
    <row r="264" spans="1:11" x14ac:dyDescent="0.3">
      <c r="A264" s="4">
        <v>142.49799999999999</v>
      </c>
      <c r="B264" s="4">
        <v>186.36099999999999</v>
      </c>
      <c r="C264" s="4">
        <v>69099.538</v>
      </c>
      <c r="D264" s="5">
        <f t="shared" si="31"/>
        <v>69098.767999999996</v>
      </c>
      <c r="E264" s="35">
        <f t="shared" si="28"/>
        <v>98.767999999996405</v>
      </c>
      <c r="F264" s="35">
        <f t="shared" si="29"/>
        <v>-2.4695675541840698</v>
      </c>
      <c r="G264" s="35">
        <f t="shared" si="30"/>
        <v>0.58492156146874996</v>
      </c>
      <c r="H264" s="34">
        <f t="shared" si="32"/>
        <v>-2.4551014624221099</v>
      </c>
      <c r="I264" s="34">
        <f t="shared" si="33"/>
        <v>0.64294163573573704</v>
      </c>
      <c r="J264" s="6">
        <f t="shared" si="34"/>
        <v>-147.30608774532701</v>
      </c>
      <c r="K264" s="6">
        <f t="shared" si="34"/>
        <v>38.576498144144203</v>
      </c>
    </row>
    <row r="265" spans="1:11" x14ac:dyDescent="0.3">
      <c r="A265" s="4">
        <v>142.52699999999999</v>
      </c>
      <c r="B265" s="4">
        <v>186.35400000000001</v>
      </c>
      <c r="C265" s="4">
        <v>69099.679000000004</v>
      </c>
      <c r="D265" s="5">
        <f t="shared" si="31"/>
        <v>69098.909</v>
      </c>
      <c r="E265" s="35">
        <f t="shared" si="28"/>
        <v>98.908999999999693</v>
      </c>
      <c r="F265" s="35">
        <f t="shared" si="29"/>
        <v>-2.4692257080008799</v>
      </c>
      <c r="G265" s="35">
        <f t="shared" si="30"/>
        <v>0.58499789493749998</v>
      </c>
      <c r="H265" s="34">
        <f t="shared" si="32"/>
        <v>-2.45475791272652</v>
      </c>
      <c r="I265" s="34">
        <f t="shared" si="33"/>
        <v>0.64300989420093702</v>
      </c>
      <c r="J265" s="6">
        <f t="shared" si="34"/>
        <v>-147.285474763591</v>
      </c>
      <c r="K265" s="6">
        <f t="shared" si="34"/>
        <v>38.580593652056201</v>
      </c>
    </row>
    <row r="266" spans="1:11" x14ac:dyDescent="0.3">
      <c r="A266" s="4">
        <v>142.60400000000001</v>
      </c>
      <c r="B266" s="4">
        <v>186.46799999999999</v>
      </c>
      <c r="C266" s="4">
        <v>69099.758000000002</v>
      </c>
      <c r="D266" s="5">
        <f t="shared" si="31"/>
        <v>69098.987999999998</v>
      </c>
      <c r="E266" s="35">
        <f t="shared" si="28"/>
        <v>98.987999999997598</v>
      </c>
      <c r="F266" s="35">
        <f t="shared" si="29"/>
        <v>-2.4683180474455</v>
      </c>
      <c r="G266" s="35">
        <f t="shared" si="30"/>
        <v>0.58375474987499998</v>
      </c>
      <c r="H266" s="34">
        <f t="shared" si="32"/>
        <v>-2.4538797923156102</v>
      </c>
      <c r="I266" s="34">
        <f t="shared" si="33"/>
        <v>0.64174570992870805</v>
      </c>
      <c r="J266" s="6">
        <f t="shared" si="34"/>
        <v>-147.232787538937</v>
      </c>
      <c r="K266" s="6">
        <f t="shared" si="34"/>
        <v>38.504742595722497</v>
      </c>
    </row>
    <row r="267" spans="1:11" x14ac:dyDescent="0.3">
      <c r="A267" s="4">
        <v>142.62200000000001</v>
      </c>
      <c r="B267" s="4">
        <v>186.56399999999999</v>
      </c>
      <c r="C267" s="4">
        <v>69099.877999999997</v>
      </c>
      <c r="D267" s="5">
        <f t="shared" si="31"/>
        <v>69099.107999999993</v>
      </c>
      <c r="E267" s="35">
        <f t="shared" si="28"/>
        <v>99.107999999992899</v>
      </c>
      <c r="F267" s="35">
        <f t="shared" si="29"/>
        <v>-2.4681058670559302</v>
      </c>
      <c r="G267" s="35">
        <f t="shared" si="30"/>
        <v>0.58270789087499997</v>
      </c>
      <c r="H267" s="34">
        <f t="shared" si="32"/>
        <v>-2.4536923345727599</v>
      </c>
      <c r="I267" s="34">
        <f t="shared" si="33"/>
        <v>0.64069414258505197</v>
      </c>
      <c r="J267" s="6">
        <f t="shared" si="34"/>
        <v>-147.221540074366</v>
      </c>
      <c r="K267" s="6">
        <f t="shared" si="34"/>
        <v>38.4416485551031</v>
      </c>
    </row>
    <row r="268" spans="1:11" x14ac:dyDescent="0.3">
      <c r="A268" s="4">
        <v>142.70500000000001</v>
      </c>
      <c r="B268" s="4">
        <v>186.57499999999999</v>
      </c>
      <c r="C268" s="4">
        <v>69100.017999999996</v>
      </c>
      <c r="D268" s="5">
        <f t="shared" si="31"/>
        <v>69099.248000000007</v>
      </c>
      <c r="E268" s="35">
        <f t="shared" si="28"/>
        <v>99.248000000006897</v>
      </c>
      <c r="F268" s="35">
        <f t="shared" si="29"/>
        <v>-2.4671274797040299</v>
      </c>
      <c r="G268" s="35">
        <f t="shared" si="30"/>
        <v>0.58258793828125</v>
      </c>
      <c r="H268" s="34">
        <f t="shared" si="32"/>
        <v>-2.4527170448465201</v>
      </c>
      <c r="I268" s="34">
        <f t="shared" si="33"/>
        <v>0.64055117271059003</v>
      </c>
      <c r="J268" s="6">
        <f t="shared" si="34"/>
        <v>-147.163022690791</v>
      </c>
      <c r="K268" s="6">
        <f t="shared" si="34"/>
        <v>38.433070362635398</v>
      </c>
    </row>
    <row r="269" spans="1:11" x14ac:dyDescent="0.3">
      <c r="A269" s="4">
        <v>142.66200000000001</v>
      </c>
      <c r="B269" s="4">
        <v>186.78299999999999</v>
      </c>
      <c r="C269" s="4">
        <v>69100.118000000002</v>
      </c>
      <c r="D269" s="5">
        <f t="shared" si="31"/>
        <v>69099.347999999998</v>
      </c>
      <c r="E269" s="35">
        <f t="shared" si="28"/>
        <v>99.347999999998095</v>
      </c>
      <c r="F269" s="35">
        <f t="shared" si="29"/>
        <v>-2.46763435507911</v>
      </c>
      <c r="G269" s="35">
        <f t="shared" si="30"/>
        <v>0.58031974378124995</v>
      </c>
      <c r="H269" s="34">
        <f t="shared" si="32"/>
        <v>-2.4532772176573299</v>
      </c>
      <c r="I269" s="34">
        <f t="shared" si="33"/>
        <v>0.63829554965748003</v>
      </c>
      <c r="J269" s="6">
        <f t="shared" si="34"/>
        <v>-147.19663305943999</v>
      </c>
      <c r="K269" s="6">
        <f t="shared" si="34"/>
        <v>38.297732979448803</v>
      </c>
    </row>
    <row r="270" spans="1:11" x14ac:dyDescent="0.3">
      <c r="A270" s="4">
        <v>142.77799999999999</v>
      </c>
      <c r="B270" s="4">
        <v>186.875</v>
      </c>
      <c r="C270" s="4">
        <v>69100.217999999993</v>
      </c>
      <c r="D270" s="5">
        <f t="shared" si="31"/>
        <v>69099.448000000004</v>
      </c>
      <c r="E270" s="35">
        <f t="shared" si="28"/>
        <v>99.448000000004001</v>
      </c>
      <c r="F270" s="35">
        <f t="shared" si="29"/>
        <v>-2.4662669703463398</v>
      </c>
      <c r="G270" s="35">
        <f t="shared" si="30"/>
        <v>0.57931650390625</v>
      </c>
      <c r="H270" s="34">
        <f t="shared" si="32"/>
        <v>-2.4519338485647699</v>
      </c>
      <c r="I270" s="34">
        <f t="shared" si="33"/>
        <v>0.637260372988812</v>
      </c>
      <c r="J270" s="6">
        <f t="shared" si="34"/>
        <v>-147.11603091388599</v>
      </c>
      <c r="K270" s="6">
        <f t="shared" si="34"/>
        <v>38.235622379328703</v>
      </c>
    </row>
    <row r="271" spans="1:11" x14ac:dyDescent="0.3">
      <c r="A271" s="4">
        <v>142.952</v>
      </c>
      <c r="B271" s="4">
        <v>186.94900000000001</v>
      </c>
      <c r="C271" s="4">
        <v>69100.357999999993</v>
      </c>
      <c r="D271" s="5">
        <f t="shared" si="31"/>
        <v>69099.588000000003</v>
      </c>
      <c r="E271" s="35">
        <f t="shared" si="28"/>
        <v>99.588000000003404</v>
      </c>
      <c r="F271" s="35">
        <f t="shared" si="29"/>
        <v>-2.46421589324718</v>
      </c>
      <c r="G271" s="35">
        <f t="shared" si="30"/>
        <v>0.57850955009375005</v>
      </c>
      <c r="H271" s="34">
        <f t="shared" si="32"/>
        <v>-2.4499023524246901</v>
      </c>
      <c r="I271" s="34">
        <f t="shared" si="33"/>
        <v>0.63640532026819396</v>
      </c>
      <c r="J271" s="6">
        <f t="shared" si="34"/>
        <v>-146.994141145481</v>
      </c>
      <c r="K271" s="6">
        <f t="shared" si="34"/>
        <v>38.184319216091602</v>
      </c>
    </row>
    <row r="272" spans="1:11" x14ac:dyDescent="0.3">
      <c r="A272" s="4">
        <v>142.94999999999999</v>
      </c>
      <c r="B272" s="4">
        <v>186.95099999999999</v>
      </c>
      <c r="C272" s="4">
        <v>69100.437999999995</v>
      </c>
      <c r="D272" s="5">
        <f t="shared" si="31"/>
        <v>69099.668000000005</v>
      </c>
      <c r="E272" s="35">
        <f t="shared" si="28"/>
        <v>99.668000000005094</v>
      </c>
      <c r="F272" s="35">
        <f t="shared" si="29"/>
        <v>-2.4642394688460199</v>
      </c>
      <c r="G272" s="35">
        <f t="shared" si="30"/>
        <v>0.57848774053124996</v>
      </c>
      <c r="H272" s="34">
        <f t="shared" si="32"/>
        <v>-2.4499264353078201</v>
      </c>
      <c r="I272" s="34">
        <f t="shared" si="33"/>
        <v>0.63638407219493398</v>
      </c>
      <c r="J272" s="6">
        <f t="shared" si="34"/>
        <v>-146.99558611846899</v>
      </c>
      <c r="K272" s="6">
        <f t="shared" si="34"/>
        <v>38.183044331696003</v>
      </c>
    </row>
    <row r="273" spans="1:11" x14ac:dyDescent="0.3">
      <c r="A273" s="4">
        <v>143.01300000000001</v>
      </c>
      <c r="B273" s="4">
        <v>186.95699999999999</v>
      </c>
      <c r="C273" s="4">
        <v>69100.538</v>
      </c>
      <c r="D273" s="5">
        <f t="shared" si="31"/>
        <v>69099.767999999996</v>
      </c>
      <c r="E273" s="35">
        <f t="shared" si="28"/>
        <v>99.767999999996405</v>
      </c>
      <c r="F273" s="35">
        <f t="shared" si="29"/>
        <v>-2.4634968374825301</v>
      </c>
      <c r="G273" s="35">
        <f t="shared" si="30"/>
        <v>0.57842231184375004</v>
      </c>
      <c r="H273" s="34">
        <f t="shared" si="32"/>
        <v>-2.4491855515608401</v>
      </c>
      <c r="I273" s="34">
        <f t="shared" si="33"/>
        <v>0.63630116544817905</v>
      </c>
      <c r="J273" s="6">
        <f t="shared" si="34"/>
        <v>-146.95113309364999</v>
      </c>
      <c r="K273" s="6">
        <f t="shared" si="34"/>
        <v>38.1780699268907</v>
      </c>
    </row>
    <row r="274" spans="1:11" x14ac:dyDescent="0.3">
      <c r="A274" s="4">
        <v>143.095</v>
      </c>
      <c r="B274" s="4">
        <v>186.947</v>
      </c>
      <c r="C274" s="4">
        <v>69100.698000000004</v>
      </c>
      <c r="D274" s="5">
        <f t="shared" si="31"/>
        <v>69099.928</v>
      </c>
      <c r="E274" s="35">
        <f t="shared" si="28"/>
        <v>99.927999999999898</v>
      </c>
      <c r="F274" s="35">
        <f t="shared" si="29"/>
        <v>-2.4625302379300602</v>
      </c>
      <c r="G274" s="35">
        <f t="shared" si="30"/>
        <v>0.57853135965625002</v>
      </c>
      <c r="H274" s="34">
        <f t="shared" si="32"/>
        <v>-2.4482166511663799</v>
      </c>
      <c r="I274" s="34">
        <f t="shared" si="33"/>
        <v>0.63638741013415701</v>
      </c>
      <c r="J274" s="6">
        <f t="shared" si="34"/>
        <v>-146.89299906998301</v>
      </c>
      <c r="K274" s="6">
        <f t="shared" si="34"/>
        <v>38.183244608049399</v>
      </c>
    </row>
    <row r="275" spans="1:11" x14ac:dyDescent="0.3">
      <c r="A275" s="4">
        <v>143.30099999999999</v>
      </c>
      <c r="B275" s="4">
        <v>187.12</v>
      </c>
      <c r="C275" s="4">
        <v>69100.797999999995</v>
      </c>
      <c r="D275" s="5">
        <f t="shared" si="31"/>
        <v>69100.028000000006</v>
      </c>
      <c r="E275" s="35">
        <f t="shared" si="28"/>
        <v>100.028000000006</v>
      </c>
      <c r="F275" s="35">
        <f t="shared" si="29"/>
        <v>-2.46010195124944</v>
      </c>
      <c r="G275" s="35">
        <f t="shared" si="30"/>
        <v>0.57664483249999998</v>
      </c>
      <c r="H275" s="34">
        <f t="shared" si="32"/>
        <v>-2.4458334846409202</v>
      </c>
      <c r="I275" s="34">
        <f t="shared" si="33"/>
        <v>0.63444419675769403</v>
      </c>
      <c r="J275" s="6">
        <f t="shared" si="34"/>
        <v>-146.75000907845501</v>
      </c>
      <c r="K275" s="6">
        <f t="shared" si="34"/>
        <v>38.066651805461603</v>
      </c>
    </row>
    <row r="276" spans="1:11" x14ac:dyDescent="0.3">
      <c r="A276" s="4">
        <v>143.59899999999999</v>
      </c>
      <c r="B276" s="4">
        <v>187.209</v>
      </c>
      <c r="C276" s="4">
        <v>69100.898000000001</v>
      </c>
      <c r="D276" s="5">
        <f t="shared" si="31"/>
        <v>69100.127999999997</v>
      </c>
      <c r="E276" s="35">
        <f t="shared" si="28"/>
        <v>100.127999999997</v>
      </c>
      <c r="F276" s="35">
        <f t="shared" si="29"/>
        <v>-2.4565891870221499</v>
      </c>
      <c r="G276" s="35">
        <f t="shared" si="30"/>
        <v>0.57567430696874999</v>
      </c>
      <c r="H276" s="34">
        <f t="shared" si="32"/>
        <v>-2.4423445608041101</v>
      </c>
      <c r="I276" s="34">
        <f t="shared" si="33"/>
        <v>0.63339118071589295</v>
      </c>
      <c r="J276" s="6">
        <f t="shared" si="34"/>
        <v>-146.54067364824701</v>
      </c>
      <c r="K276" s="6">
        <f t="shared" si="34"/>
        <v>38.003470842953597</v>
      </c>
    </row>
    <row r="277" spans="1:11" x14ac:dyDescent="0.3">
      <c r="A277" s="4">
        <v>143.434</v>
      </c>
      <c r="B277" s="4">
        <v>187.16800000000001</v>
      </c>
      <c r="C277" s="4">
        <v>69100.998000000007</v>
      </c>
      <c r="D277" s="5">
        <f t="shared" si="31"/>
        <v>69100.228000000003</v>
      </c>
      <c r="E277" s="35">
        <f t="shared" si="28"/>
        <v>100.22800000000299</v>
      </c>
      <c r="F277" s="35">
        <f t="shared" si="29"/>
        <v>-2.4585341739265201</v>
      </c>
      <c r="G277" s="35">
        <f t="shared" si="30"/>
        <v>0.57612140300000003</v>
      </c>
      <c r="H277" s="34">
        <f t="shared" si="32"/>
        <v>-2.44427847436154</v>
      </c>
      <c r="I277" s="34">
        <f t="shared" si="33"/>
        <v>0.633883976080867</v>
      </c>
      <c r="J277" s="6">
        <f t="shared" si="34"/>
        <v>-146.65670846169201</v>
      </c>
      <c r="K277" s="6">
        <f t="shared" si="34"/>
        <v>38.033038564851999</v>
      </c>
    </row>
    <row r="278" spans="1:11" x14ac:dyDescent="0.3">
      <c r="A278" s="4">
        <v>143.61500000000001</v>
      </c>
      <c r="B278" s="4">
        <v>187.23099999999999</v>
      </c>
      <c r="C278" s="4">
        <v>69101.097999999998</v>
      </c>
      <c r="D278" s="5">
        <f t="shared" si="31"/>
        <v>69100.327999999994</v>
      </c>
      <c r="E278" s="35">
        <f t="shared" si="28"/>
        <v>100.32799999999401</v>
      </c>
      <c r="F278" s="35">
        <f t="shared" si="29"/>
        <v>-2.4564005822314199</v>
      </c>
      <c r="G278" s="35">
        <f t="shared" si="30"/>
        <v>0.57543440178125005</v>
      </c>
      <c r="H278" s="34">
        <f t="shared" si="32"/>
        <v>-2.44216166047417</v>
      </c>
      <c r="I278" s="34">
        <f t="shared" si="33"/>
        <v>0.63314689863430795</v>
      </c>
      <c r="J278" s="6">
        <f t="shared" si="34"/>
        <v>-146.52969962845</v>
      </c>
      <c r="K278" s="6">
        <f t="shared" si="34"/>
        <v>37.988813918058497</v>
      </c>
    </row>
    <row r="279" spans="1:11" x14ac:dyDescent="0.3">
      <c r="A279" s="4">
        <v>143.75299999999999</v>
      </c>
      <c r="B279" s="4">
        <v>187.21899999999999</v>
      </c>
      <c r="C279" s="4">
        <v>69101.198000000004</v>
      </c>
      <c r="D279" s="5">
        <f t="shared" si="31"/>
        <v>69100.428</v>
      </c>
      <c r="E279" s="35">
        <f t="shared" si="28"/>
        <v>100.428</v>
      </c>
      <c r="F279" s="35">
        <f t="shared" si="29"/>
        <v>-2.4547738659113998</v>
      </c>
      <c r="G279" s="35">
        <f t="shared" si="30"/>
        <v>0.57556525915625001</v>
      </c>
      <c r="H279" s="34">
        <f t="shared" si="32"/>
        <v>-2.4405323127124601</v>
      </c>
      <c r="I279" s="34">
        <f t="shared" si="33"/>
        <v>0.63323939463330403</v>
      </c>
      <c r="J279" s="6">
        <f t="shared" si="34"/>
        <v>-146.43193876274799</v>
      </c>
      <c r="K279" s="6">
        <f t="shared" si="34"/>
        <v>37.994363677998201</v>
      </c>
    </row>
    <row r="280" spans="1:11" x14ac:dyDescent="0.3">
      <c r="A280" s="4">
        <v>143.75399999999999</v>
      </c>
      <c r="B280" s="4">
        <v>187.21899999999999</v>
      </c>
      <c r="C280" s="4">
        <v>69101.297999999995</v>
      </c>
      <c r="D280" s="5">
        <f t="shared" si="31"/>
        <v>69100.528000000006</v>
      </c>
      <c r="E280" s="35">
        <f t="shared" si="28"/>
        <v>100.528000000006</v>
      </c>
      <c r="F280" s="35">
        <f t="shared" si="29"/>
        <v>-2.4547620781119801</v>
      </c>
      <c r="G280" s="35">
        <f t="shared" si="30"/>
        <v>0.57556525915625001</v>
      </c>
      <c r="H280" s="34">
        <f t="shared" si="32"/>
        <v>-2.44052052818498</v>
      </c>
      <c r="I280" s="34">
        <f t="shared" si="33"/>
        <v>0.63323911691552204</v>
      </c>
      <c r="J280" s="6">
        <f t="shared" si="34"/>
        <v>-146.43123169109899</v>
      </c>
      <c r="K280" s="6">
        <f t="shared" si="34"/>
        <v>37.9943470149313</v>
      </c>
    </row>
    <row r="281" spans="1:11" x14ac:dyDescent="0.3">
      <c r="A281" s="4">
        <v>143.86099999999999</v>
      </c>
      <c r="B281" s="4">
        <v>187.209</v>
      </c>
      <c r="C281" s="4">
        <v>69101.398000000001</v>
      </c>
      <c r="D281" s="5">
        <f t="shared" si="31"/>
        <v>69100.627999999997</v>
      </c>
      <c r="E281" s="35">
        <f t="shared" si="28"/>
        <v>100.627999999997</v>
      </c>
      <c r="F281" s="35">
        <f t="shared" si="29"/>
        <v>-2.4535007835739902</v>
      </c>
      <c r="G281" s="35">
        <f t="shared" si="30"/>
        <v>0.57567430696874999</v>
      </c>
      <c r="H281" s="34">
        <f t="shared" si="32"/>
        <v>-2.4392570146034198</v>
      </c>
      <c r="I281" s="34">
        <f t="shared" si="33"/>
        <v>0.63331841865694305</v>
      </c>
      <c r="J281" s="6">
        <f t="shared" si="34"/>
        <v>-146.35542087620499</v>
      </c>
      <c r="K281" s="6">
        <f t="shared" si="34"/>
        <v>37.999105119416598</v>
      </c>
    </row>
    <row r="282" spans="1:11" x14ac:dyDescent="0.3">
      <c r="A282" s="4">
        <v>143.923</v>
      </c>
      <c r="B282" s="4">
        <v>187.374</v>
      </c>
      <c r="C282" s="4">
        <v>69101.558000000005</v>
      </c>
      <c r="D282" s="5">
        <f t="shared" si="31"/>
        <v>69100.788</v>
      </c>
      <c r="E282" s="35">
        <f t="shared" si="28"/>
        <v>100.788</v>
      </c>
      <c r="F282" s="35">
        <f t="shared" si="29"/>
        <v>-2.4527699400099201</v>
      </c>
      <c r="G282" s="35">
        <f t="shared" si="30"/>
        <v>0.57387501806249996</v>
      </c>
      <c r="H282" s="34">
        <f t="shared" si="32"/>
        <v>-2.4385687647229402</v>
      </c>
      <c r="I282" s="34">
        <f t="shared" si="33"/>
        <v>0.63150241067642299</v>
      </c>
      <c r="J282" s="6">
        <f t="shared" si="34"/>
        <v>-146.31412588337599</v>
      </c>
      <c r="K282" s="6">
        <f t="shared" si="34"/>
        <v>37.890144640585397</v>
      </c>
    </row>
    <row r="283" spans="1:11" x14ac:dyDescent="0.3">
      <c r="A283" s="4">
        <v>143.91399999999999</v>
      </c>
      <c r="B283" s="4">
        <v>187.36199999999999</v>
      </c>
      <c r="C283" s="4">
        <v>69101.657999999996</v>
      </c>
      <c r="D283" s="5">
        <f t="shared" si="31"/>
        <v>69100.888000000006</v>
      </c>
      <c r="E283" s="35">
        <f t="shared" si="28"/>
        <v>100.888000000006</v>
      </c>
      <c r="F283" s="35">
        <f t="shared" si="29"/>
        <v>-2.4528760302046999</v>
      </c>
      <c r="G283" s="35">
        <f t="shared" si="30"/>
        <v>0.57400587543750003</v>
      </c>
      <c r="H283" s="34">
        <f t="shared" si="32"/>
        <v>-2.43867174250131</v>
      </c>
      <c r="I283" s="34">
        <f t="shared" si="33"/>
        <v>0.63163573118940997</v>
      </c>
      <c r="J283" s="6">
        <f t="shared" si="34"/>
        <v>-146.32030455007899</v>
      </c>
      <c r="K283" s="6">
        <f t="shared" si="34"/>
        <v>37.898143871364603</v>
      </c>
    </row>
    <row r="284" spans="1:11" x14ac:dyDescent="0.3">
      <c r="A284" s="4">
        <v>143.99</v>
      </c>
      <c r="B284" s="4">
        <v>187.36799999999999</v>
      </c>
      <c r="C284" s="4">
        <v>69101.758000000002</v>
      </c>
      <c r="D284" s="5">
        <f t="shared" si="31"/>
        <v>69100.987999999998</v>
      </c>
      <c r="E284" s="35">
        <f t="shared" si="28"/>
        <v>100.987999999998</v>
      </c>
      <c r="F284" s="35">
        <f t="shared" si="29"/>
        <v>-2.4519801574487499</v>
      </c>
      <c r="G284" s="35">
        <f t="shared" si="30"/>
        <v>0.57394044675</v>
      </c>
      <c r="H284" s="34">
        <f t="shared" si="32"/>
        <v>-2.43777765989705</v>
      </c>
      <c r="I284" s="34">
        <f t="shared" si="33"/>
        <v>0.63154921411148601</v>
      </c>
      <c r="J284" s="6">
        <f t="shared" si="34"/>
        <v>-146.26665959382299</v>
      </c>
      <c r="K284" s="6">
        <f t="shared" si="34"/>
        <v>37.892952846689198</v>
      </c>
    </row>
    <row r="285" spans="1:11" x14ac:dyDescent="0.3">
      <c r="A285" s="4">
        <v>144.095</v>
      </c>
      <c r="B285" s="4">
        <v>187.47800000000001</v>
      </c>
      <c r="C285" s="4">
        <v>69101.838000000003</v>
      </c>
      <c r="D285" s="5">
        <f t="shared" si="31"/>
        <v>69101.067999999999</v>
      </c>
      <c r="E285" s="35">
        <f t="shared" si="28"/>
        <v>101.067999999999</v>
      </c>
      <c r="F285" s="35">
        <f t="shared" si="29"/>
        <v>-2.4507424385096002</v>
      </c>
      <c r="G285" s="35">
        <f t="shared" si="30"/>
        <v>0.57274092081250005</v>
      </c>
      <c r="H285" s="34">
        <f t="shared" si="32"/>
        <v>-2.4365685450602799</v>
      </c>
      <c r="I285" s="34">
        <f t="shared" si="33"/>
        <v>0.63032086075900196</v>
      </c>
      <c r="J285" s="6">
        <f t="shared" si="34"/>
        <v>-146.19411270361701</v>
      </c>
      <c r="K285" s="6">
        <f t="shared" si="34"/>
        <v>37.819251645540099</v>
      </c>
    </row>
    <row r="286" spans="1:11" x14ac:dyDescent="0.3">
      <c r="A286" s="4">
        <v>144.17500000000001</v>
      </c>
      <c r="B286" s="4">
        <v>187.53700000000001</v>
      </c>
      <c r="C286" s="4">
        <v>69102.038</v>
      </c>
      <c r="D286" s="5">
        <f t="shared" si="31"/>
        <v>69101.267999999996</v>
      </c>
      <c r="E286" s="35">
        <f t="shared" si="28"/>
        <v>101.26799999999599</v>
      </c>
      <c r="F286" s="35">
        <f t="shared" si="29"/>
        <v>-2.4497994145559701</v>
      </c>
      <c r="G286" s="35">
        <f t="shared" si="30"/>
        <v>0.57209753871875002</v>
      </c>
      <c r="H286" s="34">
        <f t="shared" si="32"/>
        <v>-2.43564094079243</v>
      </c>
      <c r="I286" s="34">
        <f t="shared" si="33"/>
        <v>0.62965543982609995</v>
      </c>
      <c r="J286" s="6">
        <f t="shared" si="34"/>
        <v>-146.13845644754599</v>
      </c>
      <c r="K286" s="6">
        <f t="shared" si="34"/>
        <v>37.779326389566002</v>
      </c>
    </row>
    <row r="287" spans="1:11" x14ac:dyDescent="0.3">
      <c r="A287" s="4">
        <v>144.28700000000001</v>
      </c>
      <c r="B287" s="4">
        <v>187.541</v>
      </c>
      <c r="C287" s="4">
        <v>69102.237999999998</v>
      </c>
      <c r="D287" s="5">
        <f t="shared" si="31"/>
        <v>69101.467999999993</v>
      </c>
      <c r="E287" s="35">
        <f t="shared" si="28"/>
        <v>101.467999999993</v>
      </c>
      <c r="F287" s="35">
        <f t="shared" si="29"/>
        <v>-2.4484791810208701</v>
      </c>
      <c r="G287" s="35">
        <f t="shared" si="30"/>
        <v>0.57205391959374996</v>
      </c>
      <c r="H287" s="34">
        <f t="shared" si="32"/>
        <v>-2.43432210137059</v>
      </c>
      <c r="I287" s="34">
        <f t="shared" si="33"/>
        <v>0.62958072841683799</v>
      </c>
      <c r="J287" s="6">
        <f t="shared" si="34"/>
        <v>-146.059326082235</v>
      </c>
      <c r="K287" s="6">
        <f t="shared" si="34"/>
        <v>37.774843705010298</v>
      </c>
    </row>
    <row r="288" spans="1:11" x14ac:dyDescent="0.3">
      <c r="A288" s="4">
        <v>144.541</v>
      </c>
      <c r="B288" s="4">
        <v>187.72200000000001</v>
      </c>
      <c r="C288" s="4">
        <v>69102.377999999997</v>
      </c>
      <c r="D288" s="5">
        <f t="shared" si="31"/>
        <v>69101.607999999993</v>
      </c>
      <c r="E288" s="35">
        <f t="shared" si="28"/>
        <v>101.607999999993</v>
      </c>
      <c r="F288" s="35">
        <f t="shared" si="29"/>
        <v>-2.4454850799680798</v>
      </c>
      <c r="G288" s="35">
        <f t="shared" si="30"/>
        <v>0.57008015418750002</v>
      </c>
      <c r="H288" s="34">
        <f t="shared" si="32"/>
        <v>-2.4313753328385799</v>
      </c>
      <c r="I288" s="34">
        <f t="shared" si="33"/>
        <v>0.62753697055153002</v>
      </c>
      <c r="J288" s="6">
        <f t="shared" si="34"/>
        <v>-145.882519970315</v>
      </c>
      <c r="K288" s="6">
        <f t="shared" si="34"/>
        <v>37.652218233091801</v>
      </c>
    </row>
    <row r="289" spans="1:11" x14ac:dyDescent="0.3">
      <c r="A289" s="4">
        <v>144.821</v>
      </c>
      <c r="B289" s="4">
        <v>187.63300000000001</v>
      </c>
      <c r="C289" s="4">
        <v>69102.478000000003</v>
      </c>
      <c r="D289" s="5">
        <f t="shared" si="31"/>
        <v>69101.707999999999</v>
      </c>
      <c r="E289" s="35">
        <f t="shared" si="28"/>
        <v>101.707999999999</v>
      </c>
      <c r="F289" s="35">
        <f t="shared" si="29"/>
        <v>-2.4421844961303498</v>
      </c>
      <c r="G289" s="35">
        <f t="shared" si="30"/>
        <v>0.57105067971875001</v>
      </c>
      <c r="H289" s="34">
        <f t="shared" si="32"/>
        <v>-2.42805279978991</v>
      </c>
      <c r="I289" s="34">
        <f t="shared" si="33"/>
        <v>0.62842946571518998</v>
      </c>
      <c r="J289" s="6">
        <f t="shared" si="34"/>
        <v>-145.683167987395</v>
      </c>
      <c r="K289" s="6">
        <f t="shared" si="34"/>
        <v>37.7057679429114</v>
      </c>
    </row>
    <row r="290" spans="1:11" x14ac:dyDescent="0.3">
      <c r="A290" s="4">
        <v>144.773</v>
      </c>
      <c r="B290" s="4">
        <v>187.86699999999999</v>
      </c>
      <c r="C290" s="4">
        <v>69102.618000000002</v>
      </c>
      <c r="D290" s="5">
        <f t="shared" si="31"/>
        <v>69101.847999999998</v>
      </c>
      <c r="E290" s="35">
        <f t="shared" si="28"/>
        <v>101.847999999998</v>
      </c>
      <c r="F290" s="35">
        <f t="shared" si="29"/>
        <v>-2.4427503105025301</v>
      </c>
      <c r="G290" s="35">
        <f t="shared" si="30"/>
        <v>0.56849896090624996</v>
      </c>
      <c r="H290" s="34">
        <f t="shared" si="32"/>
        <v>-2.4286785750042599</v>
      </c>
      <c r="I290" s="34">
        <f t="shared" si="33"/>
        <v>0.62589178563627201</v>
      </c>
      <c r="J290" s="6">
        <f t="shared" si="34"/>
        <v>-145.72071450025601</v>
      </c>
      <c r="K290" s="6">
        <f t="shared" si="34"/>
        <v>37.5535071381763</v>
      </c>
    </row>
    <row r="291" spans="1:11" x14ac:dyDescent="0.3">
      <c r="A291" s="4">
        <v>144.965</v>
      </c>
      <c r="B291" s="4">
        <v>188.04</v>
      </c>
      <c r="C291" s="4">
        <v>69102.717999999993</v>
      </c>
      <c r="D291" s="5">
        <f t="shared" si="31"/>
        <v>69101.948000000004</v>
      </c>
      <c r="E291" s="35">
        <f t="shared" si="28"/>
        <v>101.948000000004</v>
      </c>
      <c r="F291" s="35">
        <f t="shared" si="29"/>
        <v>-2.4404870530138099</v>
      </c>
      <c r="G291" s="35">
        <f t="shared" si="30"/>
        <v>0.56661243375000003</v>
      </c>
      <c r="H291" s="34">
        <f t="shared" si="32"/>
        <v>-2.4264603918635799</v>
      </c>
      <c r="I291" s="34">
        <f t="shared" si="33"/>
        <v>0.62395246030876195</v>
      </c>
      <c r="J291" s="6">
        <f t="shared" si="34"/>
        <v>-145.587623511815</v>
      </c>
      <c r="K291" s="6">
        <f t="shared" si="34"/>
        <v>37.437147618525699</v>
      </c>
    </row>
    <row r="292" spans="1:11" x14ac:dyDescent="0.3">
      <c r="A292" s="4">
        <v>145</v>
      </c>
      <c r="B292" s="4">
        <v>188.149</v>
      </c>
      <c r="C292" s="4">
        <v>69102.817999999999</v>
      </c>
      <c r="D292" s="5">
        <f t="shared" si="31"/>
        <v>69102.047999999995</v>
      </c>
      <c r="E292" s="35">
        <f t="shared" si="28"/>
        <v>102.047999999995</v>
      </c>
      <c r="F292" s="35">
        <f t="shared" si="29"/>
        <v>-2.4400744800340899</v>
      </c>
      <c r="G292" s="35">
        <f t="shared" si="30"/>
        <v>0.56542381259374996</v>
      </c>
      <c r="H292" s="34">
        <f t="shared" si="32"/>
        <v>-2.4260759370365701</v>
      </c>
      <c r="I292" s="34">
        <f t="shared" si="33"/>
        <v>0.62275444895544796</v>
      </c>
      <c r="J292" s="6">
        <f t="shared" si="34"/>
        <v>-145.564556222194</v>
      </c>
      <c r="K292" s="6">
        <f t="shared" si="34"/>
        <v>37.365266937326901</v>
      </c>
    </row>
    <row r="293" spans="1:11" x14ac:dyDescent="0.3">
      <c r="A293" s="4">
        <v>145</v>
      </c>
      <c r="B293" s="4">
        <v>188.14699999999999</v>
      </c>
      <c r="C293" s="4">
        <v>69102.978000000003</v>
      </c>
      <c r="D293" s="5">
        <f t="shared" si="31"/>
        <v>69102.207999999999</v>
      </c>
      <c r="E293" s="35">
        <f t="shared" si="28"/>
        <v>102.207999999999</v>
      </c>
      <c r="F293" s="35">
        <f t="shared" si="29"/>
        <v>-2.4400744800340899</v>
      </c>
      <c r="G293" s="35">
        <f t="shared" si="30"/>
        <v>0.56544562215625005</v>
      </c>
      <c r="H293" s="34">
        <f t="shared" si="32"/>
        <v>-2.4260754232084101</v>
      </c>
      <c r="I293" s="34">
        <f t="shared" si="33"/>
        <v>0.62277625246427204</v>
      </c>
      <c r="J293" s="6">
        <f t="shared" si="34"/>
        <v>-145.564525392505</v>
      </c>
      <c r="K293" s="6">
        <f t="shared" si="34"/>
        <v>37.366575147856302</v>
      </c>
    </row>
    <row r="294" spans="1:11" x14ac:dyDescent="0.3">
      <c r="A294" s="4">
        <v>145.161</v>
      </c>
      <c r="B294" s="4">
        <v>188.286</v>
      </c>
      <c r="C294" s="4">
        <v>69103.058000000005</v>
      </c>
      <c r="D294" s="5">
        <f t="shared" si="31"/>
        <v>69102.288</v>
      </c>
      <c r="E294" s="35">
        <f t="shared" si="28"/>
        <v>102.288</v>
      </c>
      <c r="F294" s="35">
        <f t="shared" si="29"/>
        <v>-2.4381766443273998</v>
      </c>
      <c r="G294" s="35">
        <f t="shared" si="30"/>
        <v>0.56392985756250003</v>
      </c>
      <c r="H294" s="34">
        <f t="shared" si="32"/>
        <v>-2.4242138253409302</v>
      </c>
      <c r="I294" s="34">
        <f t="shared" si="33"/>
        <v>0.62121619603802802</v>
      </c>
      <c r="J294" s="6">
        <f t="shared" si="34"/>
        <v>-145.45282952045599</v>
      </c>
      <c r="K294" s="6">
        <f t="shared" si="34"/>
        <v>37.272971762281699</v>
      </c>
    </row>
    <row r="295" spans="1:11" x14ac:dyDescent="0.3">
      <c r="A295" s="4">
        <v>145.16300000000001</v>
      </c>
      <c r="B295" s="4">
        <v>188.285</v>
      </c>
      <c r="C295" s="4">
        <v>69103.157999999996</v>
      </c>
      <c r="D295" s="5">
        <f t="shared" si="31"/>
        <v>69102.388000000006</v>
      </c>
      <c r="E295" s="35">
        <f t="shared" si="28"/>
        <v>102.388000000006</v>
      </c>
      <c r="F295" s="35">
        <f t="shared" si="29"/>
        <v>-2.43815306872856</v>
      </c>
      <c r="G295" s="35">
        <f t="shared" si="30"/>
        <v>0.56394076234375001</v>
      </c>
      <c r="H295" s="34">
        <f t="shared" si="32"/>
        <v>-2.4241899993718898</v>
      </c>
      <c r="I295" s="34">
        <f t="shared" si="33"/>
        <v>0.62122654235687502</v>
      </c>
      <c r="J295" s="6">
        <f t="shared" si="34"/>
        <v>-145.45139996231299</v>
      </c>
      <c r="K295" s="6">
        <f t="shared" si="34"/>
        <v>37.273592541412498</v>
      </c>
    </row>
    <row r="296" spans="1:11" x14ac:dyDescent="0.3">
      <c r="A296" s="4">
        <v>145.304</v>
      </c>
      <c r="B296" s="4">
        <v>188.37799999999999</v>
      </c>
      <c r="C296" s="4">
        <v>69103.316999999995</v>
      </c>
      <c r="D296" s="5">
        <f t="shared" si="31"/>
        <v>69102.547000000006</v>
      </c>
      <c r="E296" s="35">
        <f t="shared" si="28"/>
        <v>102.54700000000599</v>
      </c>
      <c r="F296" s="35">
        <f t="shared" si="29"/>
        <v>-2.4364909890102702</v>
      </c>
      <c r="G296" s="35">
        <f t="shared" si="30"/>
        <v>0.56292661768749996</v>
      </c>
      <c r="H296" s="34">
        <f t="shared" si="32"/>
        <v>-2.4225522740063101</v>
      </c>
      <c r="I296" s="34">
        <f t="shared" si="33"/>
        <v>0.62017352098923895</v>
      </c>
      <c r="J296" s="6">
        <f t="shared" si="34"/>
        <v>-145.35313644037899</v>
      </c>
      <c r="K296" s="6">
        <f t="shared" si="34"/>
        <v>37.210411259354302</v>
      </c>
    </row>
    <row r="297" spans="1:11" x14ac:dyDescent="0.3">
      <c r="A297" s="4">
        <v>145.36799999999999</v>
      </c>
      <c r="B297" s="4">
        <v>188.38900000000001</v>
      </c>
      <c r="C297" s="4">
        <v>69103.396999999997</v>
      </c>
      <c r="D297" s="5">
        <f t="shared" si="31"/>
        <v>69102.626999999993</v>
      </c>
      <c r="E297" s="35">
        <f t="shared" si="28"/>
        <v>102.626999999993</v>
      </c>
      <c r="F297" s="35">
        <f t="shared" si="29"/>
        <v>-2.4357365698473599</v>
      </c>
      <c r="G297" s="35">
        <f t="shared" si="30"/>
        <v>0.56280666509374999</v>
      </c>
      <c r="H297" s="34">
        <f t="shared" si="32"/>
        <v>-2.4218008903022601</v>
      </c>
      <c r="I297" s="34">
        <f t="shared" si="33"/>
        <v>0.62003582775263999</v>
      </c>
      <c r="J297" s="6">
        <f t="shared" si="34"/>
        <v>-145.30805341813601</v>
      </c>
      <c r="K297" s="6">
        <f t="shared" si="34"/>
        <v>37.202149665158402</v>
      </c>
    </row>
    <row r="298" spans="1:11" x14ac:dyDescent="0.3">
      <c r="A298" s="4">
        <v>145.434</v>
      </c>
      <c r="B298" s="4">
        <v>188.381</v>
      </c>
      <c r="C298" s="4">
        <v>69103.497000000003</v>
      </c>
      <c r="D298" s="5">
        <f t="shared" si="31"/>
        <v>69102.726999999999</v>
      </c>
      <c r="E298" s="35">
        <f t="shared" si="28"/>
        <v>102.72699999999899</v>
      </c>
      <c r="F298" s="35">
        <f t="shared" si="29"/>
        <v>-2.4349585750856102</v>
      </c>
      <c r="G298" s="35">
        <f t="shared" si="30"/>
        <v>0.56289390334375</v>
      </c>
      <c r="H298" s="34">
        <f t="shared" si="32"/>
        <v>-2.42102105617569</v>
      </c>
      <c r="I298" s="34">
        <f t="shared" si="33"/>
        <v>0.62010471241430998</v>
      </c>
      <c r="J298" s="6">
        <f t="shared" si="34"/>
        <v>-145.261263370541</v>
      </c>
      <c r="K298" s="6">
        <f t="shared" si="34"/>
        <v>37.206282744858598</v>
      </c>
    </row>
    <row r="299" spans="1:11" x14ac:dyDescent="0.3">
      <c r="A299" s="4">
        <v>145.46799999999999</v>
      </c>
      <c r="B299" s="4">
        <v>188.45599999999999</v>
      </c>
      <c r="C299" s="4">
        <v>69103.657999999996</v>
      </c>
      <c r="D299" s="5">
        <f t="shared" si="31"/>
        <v>69102.888000000006</v>
      </c>
      <c r="E299" s="35">
        <f t="shared" si="28"/>
        <v>102.888000000006</v>
      </c>
      <c r="F299" s="35">
        <f t="shared" si="29"/>
        <v>-2.4345577899053201</v>
      </c>
      <c r="G299" s="35">
        <f t="shared" si="30"/>
        <v>0.56207604474999995</v>
      </c>
      <c r="H299" s="34">
        <f t="shared" si="32"/>
        <v>-2.4206396507974</v>
      </c>
      <c r="I299" s="34">
        <f t="shared" si="33"/>
        <v>0.61927763842879502</v>
      </c>
      <c r="J299" s="6">
        <f t="shared" si="34"/>
        <v>-145.23837904784401</v>
      </c>
      <c r="K299" s="6">
        <f t="shared" si="34"/>
        <v>37.156658305727703</v>
      </c>
    </row>
    <row r="300" spans="1:11" x14ac:dyDescent="0.3">
      <c r="A300" s="4">
        <v>145.637</v>
      </c>
      <c r="B300" s="4">
        <v>188.542</v>
      </c>
      <c r="C300" s="4">
        <v>69103.756999999998</v>
      </c>
      <c r="D300" s="5">
        <f t="shared" si="31"/>
        <v>69102.986999999994</v>
      </c>
      <c r="E300" s="35">
        <f t="shared" si="28"/>
        <v>102.986999999994</v>
      </c>
      <c r="F300" s="35">
        <f t="shared" si="29"/>
        <v>-2.4325656518032601</v>
      </c>
      <c r="G300" s="35">
        <f t="shared" si="30"/>
        <v>0.56113823356250003</v>
      </c>
      <c r="H300" s="34">
        <f t="shared" si="32"/>
        <v>-2.41867016026371</v>
      </c>
      <c r="I300" s="34">
        <f t="shared" si="33"/>
        <v>0.61829315324414102</v>
      </c>
      <c r="J300" s="6">
        <f t="shared" si="34"/>
        <v>-145.120209615823</v>
      </c>
      <c r="K300" s="6">
        <f t="shared" si="34"/>
        <v>37.097589194648499</v>
      </c>
    </row>
    <row r="301" spans="1:11" x14ac:dyDescent="0.3">
      <c r="A301" s="4">
        <v>145.85300000000001</v>
      </c>
      <c r="B301" s="4">
        <v>188.643</v>
      </c>
      <c r="C301" s="4">
        <v>69103.857000000004</v>
      </c>
      <c r="D301" s="5">
        <f t="shared" si="31"/>
        <v>69103.087</v>
      </c>
      <c r="E301" s="35">
        <f t="shared" si="28"/>
        <v>103.087</v>
      </c>
      <c r="F301" s="35">
        <f t="shared" si="29"/>
        <v>-2.43001948712844</v>
      </c>
      <c r="G301" s="35">
        <f t="shared" si="30"/>
        <v>0.56003685065624997</v>
      </c>
      <c r="H301" s="34">
        <f t="shared" si="32"/>
        <v>-2.4161506506495298</v>
      </c>
      <c r="I301" s="34">
        <f t="shared" si="33"/>
        <v>0.61713208900753802</v>
      </c>
      <c r="J301" s="6">
        <f t="shared" si="34"/>
        <v>-144.969039038972</v>
      </c>
      <c r="K301" s="6">
        <f t="shared" si="34"/>
        <v>37.027925340452299</v>
      </c>
    </row>
    <row r="302" spans="1:11" x14ac:dyDescent="0.3">
      <c r="A302" s="4">
        <v>145.85300000000001</v>
      </c>
      <c r="B302" s="4">
        <v>188.643</v>
      </c>
      <c r="C302" s="4">
        <v>69103.976999999999</v>
      </c>
      <c r="D302" s="5">
        <f t="shared" si="31"/>
        <v>69103.206999999995</v>
      </c>
      <c r="E302" s="35">
        <f t="shared" si="28"/>
        <v>103.20699999999501</v>
      </c>
      <c r="F302" s="35">
        <f t="shared" si="29"/>
        <v>-2.43001948712844</v>
      </c>
      <c r="G302" s="35">
        <f t="shared" si="30"/>
        <v>0.56003685065624997</v>
      </c>
      <c r="H302" s="34">
        <f t="shared" si="32"/>
        <v>-2.4161506506495298</v>
      </c>
      <c r="I302" s="34">
        <f t="shared" si="33"/>
        <v>0.61713208900753802</v>
      </c>
      <c r="J302" s="6">
        <f t="shared" si="34"/>
        <v>-144.969039038972</v>
      </c>
      <c r="K302" s="6">
        <f t="shared" si="34"/>
        <v>37.027925340452299</v>
      </c>
    </row>
    <row r="303" spans="1:11" x14ac:dyDescent="0.3">
      <c r="A303" s="4">
        <v>146.006</v>
      </c>
      <c r="B303" s="4">
        <v>188.67599999999999</v>
      </c>
      <c r="C303" s="4">
        <v>69104.077999999994</v>
      </c>
      <c r="D303" s="5">
        <f t="shared" si="31"/>
        <v>69103.308000000005</v>
      </c>
      <c r="E303" s="35">
        <f t="shared" si="28"/>
        <v>103.30800000000499</v>
      </c>
      <c r="F303" s="35">
        <f t="shared" si="29"/>
        <v>-2.42821595381711</v>
      </c>
      <c r="G303" s="35">
        <f t="shared" si="30"/>
        <v>0.55967699287499995</v>
      </c>
      <c r="H303" s="34">
        <f t="shared" si="32"/>
        <v>-2.4143560961092398</v>
      </c>
      <c r="I303" s="34">
        <f t="shared" si="33"/>
        <v>0.616729840291249</v>
      </c>
      <c r="J303" s="6">
        <f t="shared" si="34"/>
        <v>-144.861365766554</v>
      </c>
      <c r="K303" s="6">
        <f t="shared" si="34"/>
        <v>37.003790417474903</v>
      </c>
    </row>
    <row r="304" spans="1:11" x14ac:dyDescent="0.3">
      <c r="A304" s="4">
        <v>146.00299999999999</v>
      </c>
      <c r="B304" s="4">
        <v>188.67699999999999</v>
      </c>
      <c r="C304" s="4">
        <v>69104.176999999996</v>
      </c>
      <c r="D304" s="5">
        <f t="shared" si="31"/>
        <v>69103.407000000007</v>
      </c>
      <c r="E304" s="35">
        <f t="shared" si="28"/>
        <v>103.407000000007</v>
      </c>
      <c r="F304" s="35">
        <f t="shared" si="29"/>
        <v>-2.4282513172153801</v>
      </c>
      <c r="G304" s="35">
        <f t="shared" si="30"/>
        <v>0.55966608809374996</v>
      </c>
      <c r="H304" s="34">
        <f t="shared" si="32"/>
        <v>-2.4143917066057901</v>
      </c>
      <c r="I304" s="34">
        <f t="shared" si="33"/>
        <v>0.61671977169018399</v>
      </c>
      <c r="J304" s="6">
        <f t="shared" si="34"/>
        <v>-144.863502396347</v>
      </c>
      <c r="K304" s="6">
        <f t="shared" si="34"/>
        <v>37.003186301410999</v>
      </c>
    </row>
    <row r="305" spans="1:16" x14ac:dyDescent="0.3">
      <c r="A305" s="4">
        <v>146.19</v>
      </c>
      <c r="B305" s="4">
        <v>188.751</v>
      </c>
      <c r="C305" s="4">
        <v>69104.297000000006</v>
      </c>
      <c r="D305" s="5">
        <f t="shared" si="31"/>
        <v>69103.527000000002</v>
      </c>
      <c r="E305" s="35">
        <f t="shared" si="28"/>
        <v>103.527000000001</v>
      </c>
      <c r="F305" s="35">
        <f t="shared" si="29"/>
        <v>-2.4260469987237498</v>
      </c>
      <c r="G305" s="35">
        <f t="shared" si="30"/>
        <v>0.55885913428125</v>
      </c>
      <c r="H305" s="34">
        <f t="shared" si="32"/>
        <v>-2.4122070116084098</v>
      </c>
      <c r="I305" s="34">
        <f t="shared" si="33"/>
        <v>0.61586110863839605</v>
      </c>
      <c r="J305" s="6">
        <f t="shared" si="34"/>
        <v>-144.73242069650499</v>
      </c>
      <c r="K305" s="6">
        <f t="shared" si="34"/>
        <v>36.951666518303803</v>
      </c>
    </row>
    <row r="306" spans="1:16" x14ac:dyDescent="0.3">
      <c r="A306" s="4">
        <v>146.291</v>
      </c>
      <c r="B306" s="4">
        <v>188.79400000000001</v>
      </c>
      <c r="C306" s="4">
        <v>69104.437000000005</v>
      </c>
      <c r="D306" s="5">
        <f t="shared" si="31"/>
        <v>69103.667000000001</v>
      </c>
      <c r="E306" s="35">
        <f t="shared" si="28"/>
        <v>103.667000000001</v>
      </c>
      <c r="F306" s="35">
        <f t="shared" si="29"/>
        <v>-2.4248564309822802</v>
      </c>
      <c r="G306" s="35">
        <f t="shared" si="30"/>
        <v>0.55839022868749999</v>
      </c>
      <c r="H306" s="34">
        <f t="shared" si="32"/>
        <v>-2.4110278216380898</v>
      </c>
      <c r="I306" s="34">
        <f t="shared" si="33"/>
        <v>0.61536428370266205</v>
      </c>
      <c r="J306" s="6">
        <f t="shared" si="34"/>
        <v>-144.66166929828501</v>
      </c>
      <c r="K306" s="6">
        <f t="shared" si="34"/>
        <v>36.921857022159699</v>
      </c>
    </row>
    <row r="307" spans="1:16" x14ac:dyDescent="0.3">
      <c r="A307" s="4">
        <v>146.291</v>
      </c>
      <c r="B307" s="4">
        <v>188.79400000000001</v>
      </c>
      <c r="C307" s="4">
        <v>69104.577000000005</v>
      </c>
      <c r="D307" s="5">
        <f t="shared" si="31"/>
        <v>69103.807000000001</v>
      </c>
      <c r="E307" s="35">
        <f t="shared" si="28"/>
        <v>103.807000000001</v>
      </c>
      <c r="F307" s="35">
        <f t="shared" si="29"/>
        <v>-2.4248564309822802</v>
      </c>
      <c r="G307" s="35">
        <f t="shared" si="30"/>
        <v>0.55839022868749999</v>
      </c>
      <c r="H307" s="34">
        <f t="shared" si="32"/>
        <v>-2.4110278216380898</v>
      </c>
      <c r="I307" s="34">
        <f t="shared" si="33"/>
        <v>0.61536428370266205</v>
      </c>
      <c r="J307" s="6">
        <f t="shared" si="34"/>
        <v>-144.66166929828501</v>
      </c>
      <c r="K307" s="6">
        <f t="shared" si="34"/>
        <v>36.921857022159699</v>
      </c>
    </row>
    <row r="308" spans="1:16" x14ac:dyDescent="0.3">
      <c r="A308" s="4">
        <v>146.34299999999999</v>
      </c>
      <c r="B308" s="4">
        <v>188.815</v>
      </c>
      <c r="C308" s="4">
        <v>69104.676999999996</v>
      </c>
      <c r="D308" s="5">
        <f t="shared" si="31"/>
        <v>69103.907000000007</v>
      </c>
      <c r="E308" s="35">
        <f t="shared" si="28"/>
        <v>103.907000000007</v>
      </c>
      <c r="F308" s="35">
        <f t="shared" si="29"/>
        <v>-2.4242434654124199</v>
      </c>
      <c r="G308" s="35">
        <f t="shared" si="30"/>
        <v>0.55816122828125003</v>
      </c>
      <c r="H308" s="34">
        <f t="shared" si="32"/>
        <v>-2.4104204214046701</v>
      </c>
      <c r="I308" s="34">
        <f t="shared" si="33"/>
        <v>0.61512090553532806</v>
      </c>
      <c r="J308" s="6">
        <f t="shared" si="34"/>
        <v>-144.62522528427999</v>
      </c>
      <c r="K308" s="6">
        <f t="shared" si="34"/>
        <v>36.907254332119699</v>
      </c>
    </row>
    <row r="309" spans="1:16" x14ac:dyDescent="0.3">
      <c r="A309" s="4">
        <v>146.49</v>
      </c>
      <c r="B309" s="4">
        <v>188.90100000000001</v>
      </c>
      <c r="C309" s="4">
        <v>69104.797000000006</v>
      </c>
      <c r="D309" s="5">
        <f t="shared" si="31"/>
        <v>69104.027000000002</v>
      </c>
      <c r="E309" s="35">
        <f t="shared" si="28"/>
        <v>104.027000000001</v>
      </c>
      <c r="F309" s="35">
        <f t="shared" si="29"/>
        <v>-2.4225106588976102</v>
      </c>
      <c r="G309" s="35">
        <f t="shared" si="30"/>
        <v>0.55722341709375001</v>
      </c>
      <c r="H309" s="34">
        <f t="shared" si="32"/>
        <v>-2.4087101904756199</v>
      </c>
      <c r="I309" s="34">
        <f t="shared" si="33"/>
        <v>0.61414253014188402</v>
      </c>
      <c r="J309" s="6">
        <f t="shared" si="34"/>
        <v>-144.522611428537</v>
      </c>
      <c r="K309" s="6">
        <f t="shared" si="34"/>
        <v>36.848551808513001</v>
      </c>
    </row>
    <row r="310" spans="1:16" x14ac:dyDescent="0.3">
      <c r="A310" s="4">
        <v>146.34100000000001</v>
      </c>
      <c r="B310" s="4">
        <v>189.024</v>
      </c>
      <c r="C310" s="4">
        <v>69104.896999999997</v>
      </c>
      <c r="D310" s="5">
        <f t="shared" si="31"/>
        <v>69104.126999999993</v>
      </c>
      <c r="E310" s="35">
        <f t="shared" si="28"/>
        <v>104.126999999993</v>
      </c>
      <c r="F310" s="35">
        <f t="shared" si="29"/>
        <v>-2.4242670410112601</v>
      </c>
      <c r="G310" s="35">
        <f t="shared" si="30"/>
        <v>0.555882129</v>
      </c>
      <c r="H310" s="34">
        <f t="shared" si="32"/>
        <v>-2.41049768550273</v>
      </c>
      <c r="I310" s="34">
        <f t="shared" si="33"/>
        <v>0.61284299429873301</v>
      </c>
      <c r="J310" s="6">
        <f t="shared" si="34"/>
        <v>-144.62986113016399</v>
      </c>
      <c r="K310" s="6">
        <f t="shared" si="34"/>
        <v>36.770579657924003</v>
      </c>
    </row>
    <row r="311" spans="1:16" x14ac:dyDescent="0.3">
      <c r="A311" s="4">
        <v>146.482</v>
      </c>
      <c r="B311" s="4">
        <v>189.11799999999999</v>
      </c>
      <c r="C311" s="4">
        <v>69104.997000000003</v>
      </c>
      <c r="D311" s="5">
        <f t="shared" si="31"/>
        <v>69104.226999999999</v>
      </c>
      <c r="E311" s="35">
        <f t="shared" si="28"/>
        <v>104.22699999999899</v>
      </c>
      <c r="F311" s="35">
        <f t="shared" si="29"/>
        <v>-2.4226049612929801</v>
      </c>
      <c r="G311" s="35">
        <f t="shared" si="30"/>
        <v>0.55485707956249997</v>
      </c>
      <c r="H311" s="34">
        <f t="shared" si="32"/>
        <v>-2.4088602170512501</v>
      </c>
      <c r="I311" s="34">
        <f t="shared" si="33"/>
        <v>0.61177907117668495</v>
      </c>
      <c r="J311" s="6">
        <f t="shared" si="34"/>
        <v>-144.53161302307501</v>
      </c>
      <c r="K311" s="6">
        <f t="shared" si="34"/>
        <v>36.706744270601099</v>
      </c>
    </row>
    <row r="312" spans="1:16" x14ac:dyDescent="0.3">
      <c r="A312" s="4">
        <v>147.05000000000001</v>
      </c>
      <c r="B312" s="4">
        <v>189.179</v>
      </c>
      <c r="C312" s="4">
        <v>69105.096999999994</v>
      </c>
      <c r="D312" s="5">
        <f t="shared" si="31"/>
        <v>69104.327000000005</v>
      </c>
      <c r="E312" s="35">
        <f t="shared" si="28"/>
        <v>104.327000000005</v>
      </c>
      <c r="F312" s="35">
        <f t="shared" si="29"/>
        <v>-2.4159094912221599</v>
      </c>
      <c r="G312" s="35">
        <f t="shared" si="30"/>
        <v>0.55419188790624996</v>
      </c>
      <c r="H312" s="34">
        <f t="shared" si="32"/>
        <v>-2.4021822771995902</v>
      </c>
      <c r="I312" s="34">
        <f t="shared" si="33"/>
        <v>0.61095632045721904</v>
      </c>
      <c r="J312" s="6">
        <f t="shared" si="34"/>
        <v>-144.130936631975</v>
      </c>
      <c r="K312" s="6">
        <f t="shared" si="34"/>
        <v>36.657379227433097</v>
      </c>
    </row>
    <row r="313" spans="1:16" x14ac:dyDescent="0.3">
      <c r="A313" s="4">
        <v>147.05199999999999</v>
      </c>
      <c r="B313" s="4">
        <v>189.178</v>
      </c>
      <c r="C313" s="4">
        <v>69105.256999999998</v>
      </c>
      <c r="D313" s="5">
        <f t="shared" si="31"/>
        <v>69104.486999999994</v>
      </c>
      <c r="E313" s="35">
        <f t="shared" si="28"/>
        <v>104.486999999994</v>
      </c>
      <c r="F313" s="35">
        <f t="shared" si="29"/>
        <v>-2.4158859156233201</v>
      </c>
      <c r="G313" s="35">
        <f t="shared" si="30"/>
        <v>0.55420279268749995</v>
      </c>
      <c r="H313" s="34">
        <f t="shared" si="32"/>
        <v>-2.4021584512305401</v>
      </c>
      <c r="I313" s="34">
        <f t="shared" si="33"/>
        <v>0.61096666677606604</v>
      </c>
      <c r="J313" s="6">
        <f t="shared" si="34"/>
        <v>-144.129507073832</v>
      </c>
      <c r="K313" s="6">
        <f t="shared" si="34"/>
        <v>36.658000006564002</v>
      </c>
    </row>
    <row r="314" spans="1:16" s="159" customFormat="1" x14ac:dyDescent="0.3">
      <c r="A314" s="189">
        <v>147.11799999999999</v>
      </c>
      <c r="B314" s="189">
        <v>189.125</v>
      </c>
      <c r="C314" s="189">
        <v>69105.376999999993</v>
      </c>
      <c r="D314" s="160">
        <f t="shared" si="31"/>
        <v>69104.607000000004</v>
      </c>
      <c r="E314" s="161">
        <f t="shared" si="28"/>
        <v>104.60700000000401</v>
      </c>
      <c r="F314" s="161">
        <f t="shared" si="29"/>
        <v>-2.41510792086157</v>
      </c>
      <c r="G314" s="161">
        <f t="shared" si="30"/>
        <v>0.55478074609375005</v>
      </c>
      <c r="H314" s="162">
        <f t="shared" si="32"/>
        <v>-2.4013670559702902</v>
      </c>
      <c r="I314" s="162">
        <f t="shared" si="33"/>
        <v>0.611526130386287</v>
      </c>
      <c r="J314" s="190">
        <f t="shared" si="34"/>
        <v>-144.08202335821699</v>
      </c>
      <c r="K314" s="190">
        <f t="shared" si="34"/>
        <v>36.691567823177202</v>
      </c>
      <c r="M314" s="159">
        <v>-2.4275204102617498</v>
      </c>
      <c r="N314" s="159">
        <v>0.55838841001045203</v>
      </c>
      <c r="O314" s="159">
        <v>-2.41369110432501</v>
      </c>
      <c r="P314" s="159">
        <v>0.61542522825576995</v>
      </c>
    </row>
    <row r="315" spans="1:16" x14ac:dyDescent="0.3">
      <c r="A315" s="4">
        <v>147.233</v>
      </c>
      <c r="B315" s="4">
        <v>189.26</v>
      </c>
      <c r="C315" s="4">
        <v>69105.497000000003</v>
      </c>
      <c r="D315" s="5">
        <f t="shared" si="31"/>
        <v>69104.726999999999</v>
      </c>
      <c r="E315" s="35">
        <f t="shared" si="28"/>
        <v>104.72699999999899</v>
      </c>
      <c r="F315" s="35">
        <f t="shared" si="29"/>
        <v>-2.4137523239282199</v>
      </c>
      <c r="G315" s="35">
        <f t="shared" si="30"/>
        <v>0.55330860062499998</v>
      </c>
      <c r="H315" s="34">
        <f t="shared" si="32"/>
        <v>-2.40004651871073</v>
      </c>
      <c r="I315" s="34">
        <f t="shared" si="33"/>
        <v>0.61002245599567495</v>
      </c>
      <c r="J315" s="6">
        <f t="shared" si="34"/>
        <v>-144.002791122644</v>
      </c>
      <c r="K315" s="6">
        <f t="shared" si="34"/>
        <v>36.601347359740501</v>
      </c>
    </row>
    <row r="316" spans="1:16" x14ac:dyDescent="0.3">
      <c r="A316" s="4">
        <v>147.26300000000001</v>
      </c>
      <c r="B316" s="4">
        <v>189.39500000000001</v>
      </c>
      <c r="C316" s="4">
        <v>69105.637000000002</v>
      </c>
      <c r="D316" s="5">
        <f t="shared" si="31"/>
        <v>69104.866999999998</v>
      </c>
      <c r="E316" s="35">
        <f t="shared" si="28"/>
        <v>104.866999999998</v>
      </c>
      <c r="F316" s="35">
        <f t="shared" si="29"/>
        <v>-2.4133986899456001</v>
      </c>
      <c r="G316" s="35">
        <f t="shared" si="30"/>
        <v>0.55183645515625002</v>
      </c>
      <c r="H316" s="34">
        <f t="shared" si="32"/>
        <v>-2.39972766628726</v>
      </c>
      <c r="I316" s="34">
        <f t="shared" si="33"/>
        <v>0.60854238761655399</v>
      </c>
      <c r="J316" s="6">
        <f t="shared" si="34"/>
        <v>-143.98365997723599</v>
      </c>
      <c r="K316" s="6">
        <f t="shared" si="34"/>
        <v>36.512543256993197</v>
      </c>
    </row>
    <row r="317" spans="1:16" x14ac:dyDescent="0.3">
      <c r="A317" s="4">
        <v>147.41</v>
      </c>
      <c r="B317" s="4">
        <v>189.38</v>
      </c>
      <c r="C317" s="4">
        <v>69105.837</v>
      </c>
      <c r="D317" s="5">
        <f t="shared" si="31"/>
        <v>69105.066999999995</v>
      </c>
      <c r="E317" s="35">
        <f t="shared" si="28"/>
        <v>105.06699999999501</v>
      </c>
      <c r="F317" s="35">
        <f t="shared" si="29"/>
        <v>-2.4116658834307998</v>
      </c>
      <c r="G317" s="35">
        <f t="shared" si="30"/>
        <v>0.55200002687500005</v>
      </c>
      <c r="H317" s="34">
        <f t="shared" si="32"/>
        <v>-2.3979914870359602</v>
      </c>
      <c r="I317" s="34">
        <f t="shared" si="33"/>
        <v>0.60866508941874697</v>
      </c>
      <c r="J317" s="6">
        <f t="shared" si="34"/>
        <v>-143.87948922215801</v>
      </c>
      <c r="K317" s="6">
        <f t="shared" si="34"/>
        <v>36.519905365124799</v>
      </c>
    </row>
    <row r="318" spans="1:16" x14ac:dyDescent="0.3">
      <c r="A318" s="4">
        <v>147.53</v>
      </c>
      <c r="B318" s="4">
        <v>189.495</v>
      </c>
      <c r="C318" s="4">
        <v>69105.956999999995</v>
      </c>
      <c r="D318" s="5">
        <f t="shared" si="31"/>
        <v>69105.187000000005</v>
      </c>
      <c r="E318" s="35">
        <f t="shared" si="28"/>
        <v>105.187000000005</v>
      </c>
      <c r="F318" s="35">
        <f t="shared" si="29"/>
        <v>-2.4102513475003402</v>
      </c>
      <c r="G318" s="35">
        <f t="shared" si="30"/>
        <v>0.55074597703124994</v>
      </c>
      <c r="H318" s="34">
        <f t="shared" si="32"/>
        <v>-2.39660688885734</v>
      </c>
      <c r="I318" s="34">
        <f t="shared" si="33"/>
        <v>0.60737806152746798</v>
      </c>
      <c r="J318" s="6">
        <f t="shared" si="34"/>
        <v>-143.79641333143999</v>
      </c>
      <c r="K318" s="6">
        <f t="shared" si="34"/>
        <v>36.442683691648099</v>
      </c>
    </row>
    <row r="319" spans="1:16" x14ac:dyDescent="0.3">
      <c r="A319" s="4">
        <v>147.66</v>
      </c>
      <c r="B319" s="4">
        <v>189.60499999999999</v>
      </c>
      <c r="C319" s="4">
        <v>69106.096999999994</v>
      </c>
      <c r="D319" s="5">
        <f t="shared" si="31"/>
        <v>69105.327000000005</v>
      </c>
      <c r="E319" s="35">
        <f t="shared" si="28"/>
        <v>105.327000000005</v>
      </c>
      <c r="F319" s="35">
        <f t="shared" si="29"/>
        <v>-2.4087189335756798</v>
      </c>
      <c r="G319" s="35">
        <f t="shared" si="30"/>
        <v>0.54954645109375</v>
      </c>
      <c r="H319" s="34">
        <f t="shared" si="32"/>
        <v>-2.3951031608334801</v>
      </c>
      <c r="I319" s="34">
        <f t="shared" si="33"/>
        <v>0.60614276523042898</v>
      </c>
      <c r="J319" s="6">
        <f t="shared" si="34"/>
        <v>-143.70618965000901</v>
      </c>
      <c r="K319" s="6">
        <f t="shared" si="34"/>
        <v>36.368565913825698</v>
      </c>
    </row>
    <row r="320" spans="1:16" x14ac:dyDescent="0.3">
      <c r="A320" s="4">
        <v>147.66200000000001</v>
      </c>
      <c r="B320" s="4">
        <v>189.607</v>
      </c>
      <c r="C320" s="4">
        <v>69106.197</v>
      </c>
      <c r="D320" s="5">
        <f t="shared" si="31"/>
        <v>69105.426999999996</v>
      </c>
      <c r="E320" s="35">
        <f t="shared" si="28"/>
        <v>105.426999999996</v>
      </c>
      <c r="F320" s="35">
        <f t="shared" si="29"/>
        <v>-2.40869535797684</v>
      </c>
      <c r="G320" s="35">
        <f t="shared" si="30"/>
        <v>0.54952464153125002</v>
      </c>
      <c r="H320" s="34">
        <f t="shared" si="32"/>
        <v>-2.3950801056066702</v>
      </c>
      <c r="I320" s="34">
        <f t="shared" si="33"/>
        <v>0.60612040628604003</v>
      </c>
      <c r="J320" s="6">
        <f t="shared" si="34"/>
        <v>-143.7048063364</v>
      </c>
      <c r="K320" s="6">
        <f t="shared" si="34"/>
        <v>36.367224377162401</v>
      </c>
    </row>
    <row r="321" spans="1:12" x14ac:dyDescent="0.3">
      <c r="A321" s="4">
        <v>147.82</v>
      </c>
      <c r="B321" s="4">
        <v>189.601</v>
      </c>
      <c r="C321" s="4">
        <v>69106.297000000006</v>
      </c>
      <c r="D321" s="5">
        <f t="shared" si="31"/>
        <v>69105.527000000002</v>
      </c>
      <c r="E321" s="35">
        <f t="shared" si="28"/>
        <v>105.527000000001</v>
      </c>
      <c r="F321" s="35">
        <f t="shared" si="29"/>
        <v>-2.4068328856684098</v>
      </c>
      <c r="G321" s="35">
        <f t="shared" si="30"/>
        <v>0.54959007021874995</v>
      </c>
      <c r="H321" s="34">
        <f t="shared" si="32"/>
        <v>-2.3932166087797802</v>
      </c>
      <c r="I321" s="34">
        <f t="shared" si="33"/>
        <v>0.606141937402917</v>
      </c>
      <c r="J321" s="6">
        <f t="shared" si="34"/>
        <v>-143.592996526787</v>
      </c>
      <c r="K321" s="6">
        <f t="shared" si="34"/>
        <v>36.368516244174998</v>
      </c>
    </row>
    <row r="322" spans="1:12" s="4" customFormat="1" x14ac:dyDescent="0.3">
      <c r="A322" s="4">
        <v>148.042</v>
      </c>
      <c r="B322" s="4">
        <v>189.58699999999999</v>
      </c>
      <c r="C322" s="4">
        <v>69106.396999999997</v>
      </c>
      <c r="D322" s="5">
        <f t="shared" si="31"/>
        <v>69105.626999999993</v>
      </c>
      <c r="E322" s="4">
        <f t="shared" ref="E322:E385" si="35">D322-69000</f>
        <v>105.626999999993</v>
      </c>
      <c r="F322" s="4">
        <f t="shared" ref="F322:F385" si="36">A322*$N$6/$O$6-$N$6/2</f>
        <v>-2.4042159941970702</v>
      </c>
      <c r="G322" s="4">
        <f t="shared" ref="G322:G385" si="37">$N$8/2-B322*$N$8/$O$8</f>
        <v>0.54974273715624999</v>
      </c>
      <c r="H322" s="4">
        <f t="shared" si="32"/>
        <v>-2.3905968468812899</v>
      </c>
      <c r="I322" s="4">
        <f t="shared" si="33"/>
        <v>0.60623290861702905</v>
      </c>
      <c r="J322" s="4">
        <f t="shared" si="34"/>
        <v>-143.43581081287701</v>
      </c>
      <c r="K322" s="4">
        <f t="shared" si="34"/>
        <v>36.373974517021701</v>
      </c>
      <c r="L322"/>
    </row>
    <row r="323" spans="1:12" x14ac:dyDescent="0.3">
      <c r="A323" s="4">
        <v>147.99</v>
      </c>
      <c r="B323" s="4">
        <v>189.59299999999999</v>
      </c>
      <c r="C323" s="4">
        <v>69106.577000000005</v>
      </c>
      <c r="D323" s="5">
        <f t="shared" ref="D323:D386" si="38">C323+$M$2</f>
        <v>69105.807000000001</v>
      </c>
      <c r="E323" s="35">
        <f t="shared" si="35"/>
        <v>105.807000000001</v>
      </c>
      <c r="F323" s="35">
        <f t="shared" si="36"/>
        <v>-2.4048289597669301</v>
      </c>
      <c r="G323" s="35">
        <f t="shared" si="37"/>
        <v>0.54967730846874996</v>
      </c>
      <c r="H323" s="34">
        <f t="shared" ref="H323:H386" si="39">F323*COS(RADIANS($M$11))+G323*SIN(RADIANS($M$11))</f>
        <v>-2.3912111837949301</v>
      </c>
      <c r="I323" s="34">
        <f t="shared" ref="I323:I386" si="40">G323*COS(RADIANS($M$11))-F323*SIN(RADIANS($M$11))</f>
        <v>0.60618193941523202</v>
      </c>
      <c r="J323" s="6">
        <f t="shared" ref="J323:K386" si="41">H323*60</f>
        <v>-143.47267102769601</v>
      </c>
      <c r="K323" s="6">
        <f t="shared" si="41"/>
        <v>36.370916364913903</v>
      </c>
    </row>
    <row r="324" spans="1:12" x14ac:dyDescent="0.3">
      <c r="A324" s="4">
        <v>148.148</v>
      </c>
      <c r="B324" s="4">
        <v>189.703</v>
      </c>
      <c r="C324" s="4">
        <v>69106.676999999996</v>
      </c>
      <c r="D324" s="5">
        <f t="shared" si="38"/>
        <v>69105.907000000007</v>
      </c>
      <c r="E324" s="35">
        <f t="shared" si="35"/>
        <v>105.907000000007</v>
      </c>
      <c r="F324" s="35">
        <f t="shared" si="36"/>
        <v>-2.4029664874584999</v>
      </c>
      <c r="G324" s="35">
        <f t="shared" si="37"/>
        <v>0.54847778253125001</v>
      </c>
      <c r="H324" s="34">
        <f t="shared" si="39"/>
        <v>-2.38937748900153</v>
      </c>
      <c r="I324" s="34">
        <f t="shared" si="40"/>
        <v>0.60493886702028998</v>
      </c>
      <c r="J324" s="6">
        <f t="shared" si="41"/>
        <v>-143.36264934009199</v>
      </c>
      <c r="K324" s="6">
        <f t="shared" si="41"/>
        <v>36.296332021217403</v>
      </c>
    </row>
    <row r="325" spans="1:12" x14ac:dyDescent="0.3">
      <c r="A325" s="4">
        <v>148.315</v>
      </c>
      <c r="B325" s="4">
        <v>189.84100000000001</v>
      </c>
      <c r="C325" s="4">
        <v>69106.777000000002</v>
      </c>
      <c r="D325" s="5">
        <f t="shared" si="38"/>
        <v>69106.006999999998</v>
      </c>
      <c r="E325" s="35">
        <f t="shared" si="35"/>
        <v>106.006999999998</v>
      </c>
      <c r="F325" s="35">
        <f t="shared" si="36"/>
        <v>-2.4009979249552802</v>
      </c>
      <c r="G325" s="35">
        <f t="shared" si="37"/>
        <v>0.54697292271874998</v>
      </c>
      <c r="H325" s="34">
        <f t="shared" si="39"/>
        <v>-2.3874449270550602</v>
      </c>
      <c r="I325" s="34">
        <f t="shared" si="40"/>
        <v>0.60338804604176399</v>
      </c>
      <c r="J325" s="6">
        <f t="shared" si="41"/>
        <v>-143.24669562330399</v>
      </c>
      <c r="K325" s="6">
        <f t="shared" si="41"/>
        <v>36.2032827625058</v>
      </c>
    </row>
    <row r="326" spans="1:12" x14ac:dyDescent="0.3">
      <c r="A326" s="4">
        <v>148.31399999999999</v>
      </c>
      <c r="B326" s="4">
        <v>189.84100000000001</v>
      </c>
      <c r="C326" s="4">
        <v>69106.857000000004</v>
      </c>
      <c r="D326" s="5">
        <f t="shared" si="38"/>
        <v>69106.087</v>
      </c>
      <c r="E326" s="35">
        <f t="shared" si="35"/>
        <v>106.087</v>
      </c>
      <c r="F326" s="35">
        <f t="shared" si="36"/>
        <v>-2.4010097127546999</v>
      </c>
      <c r="G326" s="35">
        <f t="shared" si="37"/>
        <v>0.54697292271874998</v>
      </c>
      <c r="H326" s="34">
        <f t="shared" si="39"/>
        <v>-2.38745671158255</v>
      </c>
      <c r="I326" s="34">
        <f t="shared" si="40"/>
        <v>0.60338832375954599</v>
      </c>
      <c r="J326" s="6">
        <f t="shared" si="41"/>
        <v>-143.247402694953</v>
      </c>
      <c r="K326" s="6">
        <f t="shared" si="41"/>
        <v>36.203299425572801</v>
      </c>
    </row>
    <row r="327" spans="1:12" x14ac:dyDescent="0.3">
      <c r="A327" s="4">
        <v>148.40799999999999</v>
      </c>
      <c r="B327" s="4">
        <v>190.054</v>
      </c>
      <c r="C327" s="4">
        <v>69106.997000000003</v>
      </c>
      <c r="D327" s="5">
        <f t="shared" si="38"/>
        <v>69106.226999999999</v>
      </c>
      <c r="E327" s="35">
        <f t="shared" si="35"/>
        <v>106.22699999999899</v>
      </c>
      <c r="F327" s="35">
        <f t="shared" si="36"/>
        <v>-2.39990165960918</v>
      </c>
      <c r="G327" s="35">
        <f t="shared" si="37"/>
        <v>0.5446502043125</v>
      </c>
      <c r="H327" s="34">
        <f t="shared" si="39"/>
        <v>-2.38640368869852</v>
      </c>
      <c r="I327" s="34">
        <f t="shared" si="40"/>
        <v>0.60104014459820598</v>
      </c>
      <c r="J327" s="6">
        <f t="shared" si="41"/>
        <v>-143.184221321911</v>
      </c>
      <c r="K327" s="6">
        <f t="shared" si="41"/>
        <v>36.062408675892399</v>
      </c>
    </row>
    <row r="328" spans="1:12" x14ac:dyDescent="0.3">
      <c r="A328" s="4">
        <v>148.54</v>
      </c>
      <c r="B328" s="4">
        <v>190.203</v>
      </c>
      <c r="C328" s="4">
        <v>69107.137000000002</v>
      </c>
      <c r="D328" s="5">
        <f t="shared" si="38"/>
        <v>69106.366999999998</v>
      </c>
      <c r="E328" s="35">
        <f t="shared" si="35"/>
        <v>106.366999999998</v>
      </c>
      <c r="F328" s="35">
        <f t="shared" si="36"/>
        <v>-2.3983456700856798</v>
      </c>
      <c r="G328" s="35">
        <f t="shared" si="37"/>
        <v>0.54302539190624999</v>
      </c>
      <c r="H328" s="34">
        <f t="shared" si="39"/>
        <v>-2.3848864112688801</v>
      </c>
      <c r="I328" s="34">
        <f t="shared" si="40"/>
        <v>0.59937912444352404</v>
      </c>
      <c r="J328" s="6">
        <f t="shared" si="41"/>
        <v>-143.09318467613301</v>
      </c>
      <c r="K328" s="6">
        <f t="shared" si="41"/>
        <v>35.962747466611397</v>
      </c>
    </row>
    <row r="329" spans="1:12" x14ac:dyDescent="0.3">
      <c r="A329" s="4">
        <v>148.52799999999999</v>
      </c>
      <c r="B329" s="4">
        <v>190.23699999999999</v>
      </c>
      <c r="C329" s="4">
        <v>69107.236999999994</v>
      </c>
      <c r="D329" s="5">
        <f t="shared" si="38"/>
        <v>69106.467000000004</v>
      </c>
      <c r="E329" s="35">
        <f t="shared" si="35"/>
        <v>106.46700000000401</v>
      </c>
      <c r="F329" s="35">
        <f t="shared" si="36"/>
        <v>-2.3984871236787302</v>
      </c>
      <c r="G329" s="35">
        <f t="shared" si="37"/>
        <v>0.54265462934374997</v>
      </c>
      <c r="H329" s="34">
        <f t="shared" si="39"/>
        <v>-2.3850365606774702</v>
      </c>
      <c r="I329" s="34">
        <f t="shared" si="40"/>
        <v>0.59901179740689503</v>
      </c>
      <c r="J329" s="6">
        <f t="shared" si="41"/>
        <v>-143.10219364064801</v>
      </c>
      <c r="K329" s="6">
        <f t="shared" si="41"/>
        <v>35.940707844413701</v>
      </c>
    </row>
    <row r="330" spans="1:12" x14ac:dyDescent="0.3">
      <c r="A330" s="4">
        <v>148.66399999999999</v>
      </c>
      <c r="B330" s="4">
        <v>190.28299999999999</v>
      </c>
      <c r="C330" s="4">
        <v>69107.376999999993</v>
      </c>
      <c r="D330" s="5">
        <f t="shared" si="38"/>
        <v>69106.607000000004</v>
      </c>
      <c r="E330" s="35">
        <f t="shared" si="35"/>
        <v>106.60700000000401</v>
      </c>
      <c r="F330" s="35">
        <f t="shared" si="36"/>
        <v>-2.3968839829575499</v>
      </c>
      <c r="G330" s="35">
        <f t="shared" si="37"/>
        <v>0.54215300940625</v>
      </c>
      <c r="H330" s="34">
        <f t="shared" si="39"/>
        <v>-2.3834456829874799</v>
      </c>
      <c r="I330" s="34">
        <f t="shared" si="40"/>
        <v>0.59847254708554498</v>
      </c>
      <c r="J330" s="6">
        <f t="shared" si="41"/>
        <v>-143.006740979249</v>
      </c>
      <c r="K330" s="6">
        <f t="shared" si="41"/>
        <v>35.908352825132702</v>
      </c>
    </row>
    <row r="331" spans="1:12" x14ac:dyDescent="0.3">
      <c r="A331" s="4">
        <v>148.875</v>
      </c>
      <c r="B331" s="4">
        <v>190.381</v>
      </c>
      <c r="C331" s="4">
        <v>69107.476999999999</v>
      </c>
      <c r="D331" s="5">
        <f t="shared" si="38"/>
        <v>69106.706999999995</v>
      </c>
      <c r="E331" s="35">
        <f t="shared" si="35"/>
        <v>106.70699999999501</v>
      </c>
      <c r="F331" s="35">
        <f t="shared" si="36"/>
        <v>-2.3943967572798299</v>
      </c>
      <c r="G331" s="35">
        <f t="shared" si="37"/>
        <v>0.54108434084375001</v>
      </c>
      <c r="H331" s="34">
        <f t="shared" si="39"/>
        <v>-2.3809843252684599</v>
      </c>
      <c r="I331" s="34">
        <f t="shared" si="40"/>
        <v>0.59734557670109001</v>
      </c>
      <c r="J331" s="6">
        <f t="shared" si="41"/>
        <v>-142.859059516108</v>
      </c>
      <c r="K331" s="6">
        <f t="shared" si="41"/>
        <v>35.840734602065403</v>
      </c>
    </row>
    <row r="332" spans="1:12" x14ac:dyDescent="0.3">
      <c r="A332" s="4">
        <v>148.90299999999999</v>
      </c>
      <c r="B332" s="4">
        <v>190.303</v>
      </c>
      <c r="C332" s="4">
        <v>69107.577000000005</v>
      </c>
      <c r="D332" s="5">
        <f t="shared" si="38"/>
        <v>69106.807000000001</v>
      </c>
      <c r="E332" s="35">
        <f t="shared" si="35"/>
        <v>106.807000000001</v>
      </c>
      <c r="F332" s="35">
        <f t="shared" si="36"/>
        <v>-2.3940666988960602</v>
      </c>
      <c r="G332" s="35">
        <f t="shared" si="37"/>
        <v>0.54193491378125003</v>
      </c>
      <c r="H332" s="34">
        <f t="shared" si="39"/>
        <v>-2.3806343192005501</v>
      </c>
      <c r="I332" s="34">
        <f t="shared" si="40"/>
        <v>0.59818813744734201</v>
      </c>
      <c r="J332" s="6">
        <f t="shared" si="41"/>
        <v>-142.838059152033</v>
      </c>
      <c r="K332" s="6">
        <f t="shared" si="41"/>
        <v>35.891288246840503</v>
      </c>
    </row>
    <row r="333" spans="1:12" x14ac:dyDescent="0.3">
      <c r="A333" s="4">
        <v>149.261</v>
      </c>
      <c r="B333" s="4">
        <v>190.37299999999999</v>
      </c>
      <c r="C333" s="4">
        <v>69107.717000000004</v>
      </c>
      <c r="D333" s="5">
        <f t="shared" si="38"/>
        <v>69106.947</v>
      </c>
      <c r="E333" s="35">
        <f t="shared" si="35"/>
        <v>106.947</v>
      </c>
      <c r="F333" s="35">
        <f t="shared" si="36"/>
        <v>-2.3898466667035301</v>
      </c>
      <c r="G333" s="35">
        <f t="shared" si="37"/>
        <v>0.54117157909375002</v>
      </c>
      <c r="H333" s="34">
        <f t="shared" si="39"/>
        <v>-2.3764334423471598</v>
      </c>
      <c r="I333" s="34">
        <f t="shared" si="40"/>
        <v>0.59732559167243904</v>
      </c>
      <c r="J333" s="6">
        <f t="shared" si="41"/>
        <v>-142.58600654083</v>
      </c>
      <c r="K333" s="6">
        <f t="shared" si="41"/>
        <v>35.839535500346301</v>
      </c>
    </row>
    <row r="334" spans="1:12" x14ac:dyDescent="0.3">
      <c r="A334" s="4">
        <v>149.25299999999999</v>
      </c>
      <c r="B334" s="4">
        <v>190.37</v>
      </c>
      <c r="C334" s="4">
        <v>69107.857000000004</v>
      </c>
      <c r="D334" s="5">
        <f t="shared" si="38"/>
        <v>69107.087</v>
      </c>
      <c r="E334" s="35">
        <f t="shared" si="35"/>
        <v>107.087</v>
      </c>
      <c r="F334" s="35">
        <f t="shared" si="36"/>
        <v>-2.3899409690989</v>
      </c>
      <c r="G334" s="35">
        <f t="shared" si="37"/>
        <v>0.54120429343749998</v>
      </c>
      <c r="H334" s="34">
        <f t="shared" si="39"/>
        <v>-2.3765269478247899</v>
      </c>
      <c r="I334" s="34">
        <f t="shared" si="40"/>
        <v>0.59736051867793405</v>
      </c>
      <c r="J334" s="6">
        <f t="shared" si="41"/>
        <v>-142.59161686948701</v>
      </c>
      <c r="K334" s="6">
        <f t="shared" si="41"/>
        <v>35.841631120675999</v>
      </c>
    </row>
    <row r="335" spans="1:12" x14ac:dyDescent="0.3">
      <c r="A335" s="4">
        <v>149.672</v>
      </c>
      <c r="B335" s="4">
        <v>190.43700000000001</v>
      </c>
      <c r="C335" s="4">
        <v>69107.956999999995</v>
      </c>
      <c r="D335" s="5">
        <f t="shared" si="38"/>
        <v>69107.187000000005</v>
      </c>
      <c r="E335" s="35">
        <f t="shared" si="35"/>
        <v>107.187000000005</v>
      </c>
      <c r="F335" s="35">
        <f t="shared" si="36"/>
        <v>-2.3850018811417302</v>
      </c>
      <c r="G335" s="35">
        <f t="shared" si="37"/>
        <v>0.54047367309375005</v>
      </c>
      <c r="H335" s="34">
        <f t="shared" si="39"/>
        <v>-2.3716064440526701</v>
      </c>
      <c r="I335" s="34">
        <f t="shared" si="40"/>
        <v>0.59651373738155</v>
      </c>
      <c r="J335" s="6">
        <f t="shared" si="41"/>
        <v>-142.29638664315999</v>
      </c>
      <c r="K335" s="6">
        <f t="shared" si="41"/>
        <v>35.790824242893002</v>
      </c>
    </row>
    <row r="336" spans="1:12" x14ac:dyDescent="0.3">
      <c r="A336" s="4">
        <v>149.965</v>
      </c>
      <c r="B336" s="4">
        <v>190.482</v>
      </c>
      <c r="C336" s="4">
        <v>69108.057000000001</v>
      </c>
      <c r="D336" s="5">
        <f t="shared" si="38"/>
        <v>69107.286999999997</v>
      </c>
      <c r="E336" s="35">
        <f t="shared" si="35"/>
        <v>107.28699999999699</v>
      </c>
      <c r="F336" s="35">
        <f t="shared" si="36"/>
        <v>-2.3815480559115301</v>
      </c>
      <c r="G336" s="35">
        <f t="shared" si="37"/>
        <v>0.53998295793749995</v>
      </c>
      <c r="H336" s="34">
        <f t="shared" si="39"/>
        <v>-2.36816513863366</v>
      </c>
      <c r="I336" s="34">
        <f t="shared" si="40"/>
        <v>0.59594178712279899</v>
      </c>
      <c r="J336" s="6">
        <f t="shared" si="41"/>
        <v>-142.08990831802001</v>
      </c>
      <c r="K336" s="6">
        <f t="shared" si="41"/>
        <v>35.756507227367898</v>
      </c>
    </row>
    <row r="337" spans="1:11" x14ac:dyDescent="0.3">
      <c r="A337" s="4">
        <v>150.19800000000001</v>
      </c>
      <c r="B337" s="4">
        <v>190.54499999999999</v>
      </c>
      <c r="C337" s="4">
        <v>69108.137000000002</v>
      </c>
      <c r="D337" s="5">
        <f t="shared" si="38"/>
        <v>69107.366999999998</v>
      </c>
      <c r="E337" s="35">
        <f t="shared" si="35"/>
        <v>107.366999999998</v>
      </c>
      <c r="F337" s="35">
        <f t="shared" si="36"/>
        <v>-2.37880149864657</v>
      </c>
      <c r="G337" s="35">
        <f t="shared" si="37"/>
        <v>0.53929595671874997</v>
      </c>
      <c r="H337" s="34">
        <f t="shared" si="39"/>
        <v>-2.3654355293171601</v>
      </c>
      <c r="I337" s="34">
        <f t="shared" si="40"/>
        <v>0.59519026835156297</v>
      </c>
      <c r="J337" s="6">
        <f t="shared" si="41"/>
        <v>-141.92613175903</v>
      </c>
      <c r="K337" s="6">
        <f t="shared" si="41"/>
        <v>35.711416101093803</v>
      </c>
    </row>
    <row r="338" spans="1:11" x14ac:dyDescent="0.3">
      <c r="A338" s="4">
        <v>150.22800000000001</v>
      </c>
      <c r="B338" s="4">
        <v>190.55699999999999</v>
      </c>
      <c r="C338" s="4">
        <v>69108.296000000002</v>
      </c>
      <c r="D338" s="163">
        <f t="shared" si="38"/>
        <v>69107.525999999998</v>
      </c>
      <c r="E338" s="164">
        <f t="shared" si="35"/>
        <v>107.52599999999801</v>
      </c>
      <c r="F338" s="164">
        <f t="shared" si="36"/>
        <v>-2.3784478646639502</v>
      </c>
      <c r="G338" s="164">
        <f t="shared" si="37"/>
        <v>0.53916509934375001</v>
      </c>
      <c r="H338" s="165">
        <f t="shared" si="39"/>
        <v>-2.36508507646163</v>
      </c>
      <c r="I338" s="165">
        <f t="shared" si="40"/>
        <v>0.59505111576514802</v>
      </c>
      <c r="J338" s="6">
        <f t="shared" si="41"/>
        <v>-141.90510458769799</v>
      </c>
      <c r="K338" s="6">
        <f t="shared" si="41"/>
        <v>35.703066945908901</v>
      </c>
    </row>
    <row r="339" spans="1:11" x14ac:dyDescent="0.3">
      <c r="A339" s="4">
        <v>150.29499999999999</v>
      </c>
      <c r="B339" s="4">
        <v>190.59899999999999</v>
      </c>
      <c r="C339" s="4">
        <v>69108.395999999993</v>
      </c>
      <c r="D339" s="5">
        <f t="shared" si="38"/>
        <v>69107.626000000004</v>
      </c>
      <c r="E339" s="35">
        <f t="shared" si="35"/>
        <v>107.626000000004</v>
      </c>
      <c r="F339" s="35">
        <f t="shared" si="36"/>
        <v>-2.37765808210278</v>
      </c>
      <c r="G339" s="35">
        <f t="shared" si="37"/>
        <v>0.53870709853124998</v>
      </c>
      <c r="H339" s="34">
        <f t="shared" si="39"/>
        <v>-2.36430630351167</v>
      </c>
      <c r="I339" s="34">
        <f t="shared" si="40"/>
        <v>0.594574634988423</v>
      </c>
      <c r="J339" s="6">
        <f t="shared" si="41"/>
        <v>-141.85837821070001</v>
      </c>
      <c r="K339" s="6">
        <f t="shared" si="41"/>
        <v>35.674478099305396</v>
      </c>
    </row>
    <row r="340" spans="1:11" x14ac:dyDescent="0.3">
      <c r="A340" s="4">
        <v>150.29900000000001</v>
      </c>
      <c r="B340" s="4">
        <v>190.67099999999999</v>
      </c>
      <c r="C340" s="4">
        <v>69108.495999999999</v>
      </c>
      <c r="D340" s="5">
        <f t="shared" si="38"/>
        <v>69107.725999999995</v>
      </c>
      <c r="E340" s="35">
        <f t="shared" si="35"/>
        <v>107.725999999995</v>
      </c>
      <c r="F340" s="35">
        <f t="shared" si="36"/>
        <v>-2.3776109309050999</v>
      </c>
      <c r="G340" s="35">
        <f t="shared" si="37"/>
        <v>0.53792195428125</v>
      </c>
      <c r="H340" s="34">
        <f t="shared" si="39"/>
        <v>-2.3642776632156299</v>
      </c>
      <c r="I340" s="34">
        <f t="shared" si="40"/>
        <v>0.59378859779961202</v>
      </c>
      <c r="J340" s="6">
        <f t="shared" si="41"/>
        <v>-141.85665979293799</v>
      </c>
      <c r="K340" s="6">
        <f t="shared" si="41"/>
        <v>35.627315867976698</v>
      </c>
    </row>
    <row r="341" spans="1:11" x14ac:dyDescent="0.3">
      <c r="A341" s="4">
        <v>150.4</v>
      </c>
      <c r="B341" s="4">
        <v>190.81100000000001</v>
      </c>
      <c r="C341" s="4">
        <v>69108.596000000005</v>
      </c>
      <c r="D341" s="5">
        <f t="shared" si="38"/>
        <v>69107.826000000001</v>
      </c>
      <c r="E341" s="35">
        <f t="shared" si="35"/>
        <v>107.826000000001</v>
      </c>
      <c r="F341" s="35">
        <f t="shared" si="36"/>
        <v>-2.37642036316364</v>
      </c>
      <c r="G341" s="35">
        <f t="shared" si="37"/>
        <v>0.53639528490624999</v>
      </c>
      <c r="H341" s="34">
        <f t="shared" si="39"/>
        <v>-2.3631233939112501</v>
      </c>
      <c r="I341" s="34">
        <f t="shared" si="40"/>
        <v>0.59223430268589095</v>
      </c>
      <c r="J341" s="6">
        <f t="shared" si="41"/>
        <v>-141.787403634675</v>
      </c>
      <c r="K341" s="6">
        <f t="shared" si="41"/>
        <v>35.534058161153503</v>
      </c>
    </row>
    <row r="342" spans="1:11" x14ac:dyDescent="0.3">
      <c r="A342" s="4">
        <v>150.595</v>
      </c>
      <c r="B342" s="4">
        <v>190.779</v>
      </c>
      <c r="C342" s="4">
        <v>69108.736000000004</v>
      </c>
      <c r="D342" s="5">
        <f t="shared" si="38"/>
        <v>69107.966</v>
      </c>
      <c r="E342" s="35">
        <f t="shared" si="35"/>
        <v>107.96599999999999</v>
      </c>
      <c r="F342" s="35">
        <f t="shared" si="36"/>
        <v>-2.3741217422766501</v>
      </c>
      <c r="G342" s="35">
        <f t="shared" si="37"/>
        <v>0.53674423790625003</v>
      </c>
      <c r="H342" s="34">
        <f t="shared" si="39"/>
        <v>-2.3608171898013399</v>
      </c>
      <c r="I342" s="34">
        <f t="shared" si="40"/>
        <v>0.59252900385954399</v>
      </c>
      <c r="J342" s="6">
        <f t="shared" si="41"/>
        <v>-141.64903138808</v>
      </c>
      <c r="K342" s="6">
        <f t="shared" si="41"/>
        <v>35.551740231572602</v>
      </c>
    </row>
    <row r="343" spans="1:11" x14ac:dyDescent="0.3">
      <c r="A343" s="4">
        <v>150.57300000000001</v>
      </c>
      <c r="B343" s="4">
        <v>190.874</v>
      </c>
      <c r="C343" s="4">
        <v>69108.816000000006</v>
      </c>
      <c r="D343" s="5">
        <f t="shared" si="38"/>
        <v>69108.046000000002</v>
      </c>
      <c r="E343" s="35">
        <f t="shared" si="35"/>
        <v>108.046000000002</v>
      </c>
      <c r="F343" s="35">
        <f t="shared" si="36"/>
        <v>-2.3743810738639</v>
      </c>
      <c r="G343" s="35">
        <f t="shared" si="37"/>
        <v>0.53570828368750001</v>
      </c>
      <c r="H343" s="34">
        <f t="shared" si="39"/>
        <v>-2.3611008562437501</v>
      </c>
      <c r="I343" s="34">
        <f t="shared" si="40"/>
        <v>0.59149944698158996</v>
      </c>
      <c r="J343" s="6">
        <f t="shared" si="41"/>
        <v>-141.666051374625</v>
      </c>
      <c r="K343" s="6">
        <f t="shared" si="41"/>
        <v>35.489966818895397</v>
      </c>
    </row>
    <row r="344" spans="1:11" x14ac:dyDescent="0.3">
      <c r="A344" s="4">
        <v>150.69999999999999</v>
      </c>
      <c r="B344" s="4">
        <v>191.119</v>
      </c>
      <c r="C344" s="4">
        <v>69108.995999999999</v>
      </c>
      <c r="D344" s="5">
        <f t="shared" si="38"/>
        <v>69108.225999999995</v>
      </c>
      <c r="E344" s="35">
        <f t="shared" si="35"/>
        <v>108.225999999995</v>
      </c>
      <c r="F344" s="35">
        <f t="shared" si="36"/>
        <v>-2.3728840233374999</v>
      </c>
      <c r="G344" s="35">
        <f t="shared" si="37"/>
        <v>0.53303661228124999</v>
      </c>
      <c r="H344" s="34">
        <f t="shared" si="39"/>
        <v>-2.3596671652033798</v>
      </c>
      <c r="I344" s="34">
        <f t="shared" si="40"/>
        <v>0.588793246992244</v>
      </c>
      <c r="J344" s="6">
        <f t="shared" si="41"/>
        <v>-141.580029912203</v>
      </c>
      <c r="K344" s="6">
        <f t="shared" si="41"/>
        <v>35.327594819534603</v>
      </c>
    </row>
    <row r="345" spans="1:11" x14ac:dyDescent="0.3">
      <c r="A345" s="4">
        <v>150.952</v>
      </c>
      <c r="B345" s="4">
        <v>191.05099999999999</v>
      </c>
      <c r="C345" s="4">
        <v>69109.135999999999</v>
      </c>
      <c r="D345" s="5">
        <f t="shared" si="38"/>
        <v>69108.365999999995</v>
      </c>
      <c r="E345" s="35">
        <f t="shared" si="35"/>
        <v>108.365999999995</v>
      </c>
      <c r="F345" s="35">
        <f t="shared" si="36"/>
        <v>-2.3699134978835499</v>
      </c>
      <c r="G345" s="35">
        <f t="shared" si="37"/>
        <v>0.53377813740625002</v>
      </c>
      <c r="H345" s="34">
        <f t="shared" si="39"/>
        <v>-2.3566799941199701</v>
      </c>
      <c r="I345" s="34">
        <f t="shared" si="40"/>
        <v>0.58946458141114899</v>
      </c>
      <c r="J345" s="6">
        <f t="shared" si="41"/>
        <v>-141.400799647198</v>
      </c>
      <c r="K345" s="6">
        <f t="shared" si="41"/>
        <v>35.3678748846689</v>
      </c>
    </row>
    <row r="346" spans="1:11" x14ac:dyDescent="0.3">
      <c r="A346" s="4">
        <v>151.29599999999999</v>
      </c>
      <c r="B346" s="4">
        <v>191.268</v>
      </c>
      <c r="C346" s="4">
        <v>69109.335999999996</v>
      </c>
      <c r="D346" s="5">
        <f t="shared" si="38"/>
        <v>69108.566000000006</v>
      </c>
      <c r="E346" s="35">
        <f t="shared" si="35"/>
        <v>108.566000000006</v>
      </c>
      <c r="F346" s="35">
        <f t="shared" si="36"/>
        <v>-2.36585849488291</v>
      </c>
      <c r="G346" s="35">
        <f t="shared" si="37"/>
        <v>0.53141179987499998</v>
      </c>
      <c r="H346" s="34">
        <f t="shared" si="39"/>
        <v>-2.35268186702138</v>
      </c>
      <c r="I346" s="34">
        <f t="shared" si="40"/>
        <v>0.58700336578659695</v>
      </c>
      <c r="J346" s="6">
        <f t="shared" si="41"/>
        <v>-141.160912021283</v>
      </c>
      <c r="K346" s="6">
        <f t="shared" si="41"/>
        <v>35.220201947195797</v>
      </c>
    </row>
    <row r="347" spans="1:11" x14ac:dyDescent="0.3">
      <c r="A347" s="4">
        <v>151.65</v>
      </c>
      <c r="B347" s="4">
        <v>191.739</v>
      </c>
      <c r="C347" s="4">
        <v>69109.456000000006</v>
      </c>
      <c r="D347" s="5">
        <f t="shared" si="38"/>
        <v>69108.686000000002</v>
      </c>
      <c r="E347" s="35">
        <f t="shared" si="35"/>
        <v>108.686000000002</v>
      </c>
      <c r="F347" s="35">
        <f t="shared" si="36"/>
        <v>-2.3616856138880702</v>
      </c>
      <c r="G347" s="35">
        <f t="shared" si="37"/>
        <v>0.52627564790625003</v>
      </c>
      <c r="H347" s="34">
        <f t="shared" si="39"/>
        <v>-2.3486311508247502</v>
      </c>
      <c r="I347" s="34">
        <f t="shared" si="40"/>
        <v>0.58177032736351197</v>
      </c>
      <c r="J347" s="6">
        <f t="shared" si="41"/>
        <v>-140.91786904948501</v>
      </c>
      <c r="K347" s="6">
        <f t="shared" si="41"/>
        <v>34.906219641810701</v>
      </c>
    </row>
    <row r="348" spans="1:11" x14ac:dyDescent="0.3">
      <c r="A348" s="4">
        <v>151.96600000000001</v>
      </c>
      <c r="B348" s="4">
        <v>191.828</v>
      </c>
      <c r="C348" s="4">
        <v>69109.576000000001</v>
      </c>
      <c r="D348" s="5">
        <f t="shared" si="38"/>
        <v>69108.805999999997</v>
      </c>
      <c r="E348" s="35">
        <f t="shared" si="35"/>
        <v>108.805999999997</v>
      </c>
      <c r="F348" s="35">
        <f t="shared" si="36"/>
        <v>-2.3579606692712001</v>
      </c>
      <c r="G348" s="35">
        <f t="shared" si="37"/>
        <v>0.52530512237500004</v>
      </c>
      <c r="H348" s="34">
        <f t="shared" si="39"/>
        <v>-2.3449301054932201</v>
      </c>
      <c r="I348" s="34">
        <f t="shared" si="40"/>
        <v>0.58071231240163101</v>
      </c>
      <c r="J348" s="6">
        <f t="shared" si="41"/>
        <v>-140.69580632959301</v>
      </c>
      <c r="K348" s="6">
        <f t="shared" si="41"/>
        <v>34.8427387440979</v>
      </c>
    </row>
    <row r="349" spans="1:11" x14ac:dyDescent="0.3">
      <c r="A349" s="4">
        <v>152.089</v>
      </c>
      <c r="B349" s="4">
        <v>191.83099999999999</v>
      </c>
      <c r="C349" s="4">
        <v>69109.717000000004</v>
      </c>
      <c r="D349" s="5">
        <f t="shared" si="38"/>
        <v>69108.947</v>
      </c>
      <c r="E349" s="35">
        <f t="shared" si="35"/>
        <v>108.947</v>
      </c>
      <c r="F349" s="35">
        <f t="shared" si="36"/>
        <v>-2.3565107699424899</v>
      </c>
      <c r="G349" s="35">
        <f t="shared" si="37"/>
        <v>0.52527240803124997</v>
      </c>
      <c r="H349" s="34">
        <f t="shared" si="39"/>
        <v>-2.343481379355</v>
      </c>
      <c r="I349" s="34">
        <f t="shared" si="40"/>
        <v>0.580645447851177</v>
      </c>
      <c r="J349" s="6">
        <f t="shared" si="41"/>
        <v>-140.60888276130001</v>
      </c>
      <c r="K349" s="6">
        <f t="shared" si="41"/>
        <v>34.838726871070598</v>
      </c>
    </row>
    <row r="350" spans="1:11" x14ac:dyDescent="0.3">
      <c r="A350" s="4">
        <v>152.185</v>
      </c>
      <c r="B350" s="4">
        <v>191.96799999999999</v>
      </c>
      <c r="C350" s="4">
        <v>69109.816000000006</v>
      </c>
      <c r="D350" s="5">
        <f t="shared" si="38"/>
        <v>69109.046000000002</v>
      </c>
      <c r="E350" s="35">
        <f t="shared" si="35"/>
        <v>109.046000000002</v>
      </c>
      <c r="F350" s="35">
        <f t="shared" si="36"/>
        <v>-2.3553791411981302</v>
      </c>
      <c r="G350" s="35">
        <f t="shared" si="37"/>
        <v>0.52377845300000003</v>
      </c>
      <c r="H350" s="34">
        <f t="shared" si="39"/>
        <v>-2.3423852619457901</v>
      </c>
      <c r="I350" s="34">
        <f t="shared" si="40"/>
        <v>0.57912524658960296</v>
      </c>
      <c r="J350" s="6">
        <f t="shared" si="41"/>
        <v>-140.543115716747</v>
      </c>
      <c r="K350" s="6">
        <f t="shared" si="41"/>
        <v>34.747514795376198</v>
      </c>
    </row>
    <row r="351" spans="1:11" x14ac:dyDescent="0.3">
      <c r="A351" s="4">
        <v>152.33000000000001</v>
      </c>
      <c r="B351" s="4">
        <v>192.095</v>
      </c>
      <c r="C351" s="4">
        <v>69109.936000000002</v>
      </c>
      <c r="D351" s="5">
        <f t="shared" si="38"/>
        <v>69109.165999999997</v>
      </c>
      <c r="E351" s="35">
        <f t="shared" si="35"/>
        <v>109.165999999997</v>
      </c>
      <c r="F351" s="35">
        <f t="shared" si="36"/>
        <v>-2.3536699102821599</v>
      </c>
      <c r="G351" s="35">
        <f t="shared" si="37"/>
        <v>0.52239354578124997</v>
      </c>
      <c r="H351" s="34">
        <f t="shared" si="39"/>
        <v>-2.3407091335490602</v>
      </c>
      <c r="I351" s="34">
        <f t="shared" si="40"/>
        <v>0.57770045470082199</v>
      </c>
      <c r="J351" s="6">
        <f t="shared" si="41"/>
        <v>-140.442548012944</v>
      </c>
      <c r="K351" s="6">
        <f t="shared" si="41"/>
        <v>34.662027282049301</v>
      </c>
    </row>
    <row r="352" spans="1:11" x14ac:dyDescent="0.3">
      <c r="A352" s="4">
        <v>152.33000000000001</v>
      </c>
      <c r="B352" s="4">
        <v>192.095</v>
      </c>
      <c r="C352" s="4">
        <v>69110.055999999997</v>
      </c>
      <c r="D352" s="5">
        <f t="shared" si="38"/>
        <v>69109.285999999993</v>
      </c>
      <c r="E352" s="35">
        <f t="shared" si="35"/>
        <v>109.285999999993</v>
      </c>
      <c r="F352" s="35">
        <f t="shared" si="36"/>
        <v>-2.3536699102821599</v>
      </c>
      <c r="G352" s="35">
        <f t="shared" si="37"/>
        <v>0.52239354578124997</v>
      </c>
      <c r="H352" s="34">
        <f t="shared" si="39"/>
        <v>-2.3407091335490602</v>
      </c>
      <c r="I352" s="34">
        <f t="shared" si="40"/>
        <v>0.57770045470082199</v>
      </c>
      <c r="J352" s="6">
        <f t="shared" si="41"/>
        <v>-140.442548012944</v>
      </c>
      <c r="K352" s="6">
        <f t="shared" si="41"/>
        <v>34.662027282049301</v>
      </c>
    </row>
    <row r="353" spans="1:11" x14ac:dyDescent="0.3">
      <c r="A353" s="4">
        <v>152.47999999999999</v>
      </c>
      <c r="B353" s="4">
        <v>192.24600000000001</v>
      </c>
      <c r="C353" s="4">
        <v>69110.216</v>
      </c>
      <c r="D353" s="5">
        <f t="shared" si="38"/>
        <v>69109.445999999996</v>
      </c>
      <c r="E353" s="35">
        <f t="shared" si="35"/>
        <v>109.445999999996</v>
      </c>
      <c r="F353" s="35">
        <f t="shared" si="36"/>
        <v>-2.3519017403690898</v>
      </c>
      <c r="G353" s="35">
        <f t="shared" si="37"/>
        <v>0.52074692381249998</v>
      </c>
      <c r="H353" s="34">
        <f t="shared" si="39"/>
        <v>-2.3389802484528799</v>
      </c>
      <c r="I353" s="34">
        <f t="shared" si="40"/>
        <v>0.57601263211723497</v>
      </c>
      <c r="J353" s="6">
        <f t="shared" si="41"/>
        <v>-140.338814907173</v>
      </c>
      <c r="K353" s="6">
        <f t="shared" si="41"/>
        <v>34.560757927034103</v>
      </c>
    </row>
    <row r="354" spans="1:11" x14ac:dyDescent="0.3">
      <c r="A354" s="4">
        <v>152.785</v>
      </c>
      <c r="B354" s="4">
        <v>192.34800000000001</v>
      </c>
      <c r="C354" s="4">
        <v>69110.316000000006</v>
      </c>
      <c r="D354" s="5">
        <f t="shared" si="38"/>
        <v>69109.546000000002</v>
      </c>
      <c r="E354" s="35">
        <f t="shared" si="35"/>
        <v>109.546000000002</v>
      </c>
      <c r="F354" s="35">
        <f t="shared" si="36"/>
        <v>-2.34830646154585</v>
      </c>
      <c r="G354" s="35">
        <f t="shared" si="37"/>
        <v>0.51963463612500005</v>
      </c>
      <c r="H354" s="34">
        <f t="shared" si="39"/>
        <v>-2.3354121728067501</v>
      </c>
      <c r="I354" s="34">
        <f t="shared" si="40"/>
        <v>0.57481594924359902</v>
      </c>
      <c r="J354" s="6">
        <f t="shared" si="41"/>
        <v>-140.12473036840501</v>
      </c>
      <c r="K354" s="6">
        <f t="shared" si="41"/>
        <v>34.488956954615901</v>
      </c>
    </row>
    <row r="355" spans="1:11" x14ac:dyDescent="0.3">
      <c r="A355" s="4">
        <v>152.78299999999999</v>
      </c>
      <c r="B355" s="4">
        <v>192.34800000000001</v>
      </c>
      <c r="C355" s="4">
        <v>69110.415999999997</v>
      </c>
      <c r="D355" s="5">
        <f t="shared" si="38"/>
        <v>69109.645999999993</v>
      </c>
      <c r="E355" s="35">
        <f t="shared" si="35"/>
        <v>109.64599999999299</v>
      </c>
      <c r="F355" s="35">
        <f t="shared" si="36"/>
        <v>-2.3483300371446898</v>
      </c>
      <c r="G355" s="35">
        <f t="shared" si="37"/>
        <v>0.51963463612500005</v>
      </c>
      <c r="H355" s="34">
        <f t="shared" si="39"/>
        <v>-2.3354357418617102</v>
      </c>
      <c r="I355" s="34">
        <f t="shared" si="40"/>
        <v>0.57481650467916301</v>
      </c>
      <c r="J355" s="6">
        <f t="shared" si="41"/>
        <v>-140.12614451170299</v>
      </c>
      <c r="K355" s="6">
        <f t="shared" si="41"/>
        <v>34.488990280749803</v>
      </c>
    </row>
    <row r="356" spans="1:11" x14ac:dyDescent="0.3">
      <c r="A356" s="4">
        <v>153.08199999999999</v>
      </c>
      <c r="B356" s="4">
        <v>192.47200000000001</v>
      </c>
      <c r="C356" s="4">
        <v>69110.535999999993</v>
      </c>
      <c r="D356" s="5">
        <f t="shared" si="38"/>
        <v>69109.766000000003</v>
      </c>
      <c r="E356" s="35">
        <f t="shared" si="35"/>
        <v>109.766000000003</v>
      </c>
      <c r="F356" s="35">
        <f t="shared" si="36"/>
        <v>-2.34480548511798</v>
      </c>
      <c r="G356" s="35">
        <f t="shared" si="37"/>
        <v>0.51828244324999995</v>
      </c>
      <c r="H356" s="34">
        <f t="shared" si="39"/>
        <v>-2.3319440254902899</v>
      </c>
      <c r="I356" s="34">
        <f t="shared" si="40"/>
        <v>0.57338164951515203</v>
      </c>
      <c r="J356" s="6">
        <f t="shared" si="41"/>
        <v>-139.91664152941701</v>
      </c>
      <c r="K356" s="6">
        <f t="shared" si="41"/>
        <v>34.402898970909099</v>
      </c>
    </row>
    <row r="357" spans="1:11" x14ac:dyDescent="0.3">
      <c r="A357" s="4">
        <v>153.45099999999999</v>
      </c>
      <c r="B357" s="4">
        <v>192.48500000000001</v>
      </c>
      <c r="C357" s="4">
        <v>69110.676000000007</v>
      </c>
      <c r="D357" s="5">
        <f t="shared" si="38"/>
        <v>69109.906000000003</v>
      </c>
      <c r="E357" s="35">
        <f t="shared" si="35"/>
        <v>109.906000000003</v>
      </c>
      <c r="F357" s="35">
        <f t="shared" si="36"/>
        <v>-2.3404557871318299</v>
      </c>
      <c r="G357" s="35">
        <f t="shared" si="37"/>
        <v>0.51814068109375</v>
      </c>
      <c r="H357" s="34">
        <f t="shared" si="39"/>
        <v>-2.3275988747319198</v>
      </c>
      <c r="I357" s="34">
        <f t="shared" si="40"/>
        <v>0.57313744884614204</v>
      </c>
      <c r="J357" s="6">
        <f t="shared" si="41"/>
        <v>-139.655932483915</v>
      </c>
      <c r="K357" s="6">
        <f t="shared" si="41"/>
        <v>34.388246930768503</v>
      </c>
    </row>
    <row r="358" spans="1:11" x14ac:dyDescent="0.3">
      <c r="A358" s="4">
        <v>153.46799999999999</v>
      </c>
      <c r="B358" s="4">
        <v>192.47200000000001</v>
      </c>
      <c r="C358" s="4">
        <v>69110.775999999998</v>
      </c>
      <c r="D358" s="5">
        <f t="shared" si="38"/>
        <v>69110.005999999994</v>
      </c>
      <c r="E358" s="35">
        <f t="shared" si="35"/>
        <v>110.005999999994</v>
      </c>
      <c r="F358" s="35">
        <f t="shared" si="36"/>
        <v>-2.3402553945416802</v>
      </c>
      <c r="G358" s="35">
        <f t="shared" si="37"/>
        <v>0.51828244324999995</v>
      </c>
      <c r="H358" s="34">
        <f t="shared" si="39"/>
        <v>-2.3273951978816401</v>
      </c>
      <c r="I358" s="34">
        <f t="shared" si="40"/>
        <v>0.57327445045120295</v>
      </c>
      <c r="J358" s="6">
        <f t="shared" si="41"/>
        <v>-139.643711872898</v>
      </c>
      <c r="K358" s="6">
        <f t="shared" si="41"/>
        <v>34.396467027072198</v>
      </c>
    </row>
    <row r="359" spans="1:11" x14ac:dyDescent="0.3">
      <c r="A359" s="4">
        <v>153.77600000000001</v>
      </c>
      <c r="B359" s="4">
        <v>192.59100000000001</v>
      </c>
      <c r="C359" s="4">
        <v>69110.876000000004</v>
      </c>
      <c r="D359" s="5">
        <f t="shared" si="38"/>
        <v>69110.106</v>
      </c>
      <c r="E359" s="35">
        <f t="shared" si="35"/>
        <v>110.10599999999999</v>
      </c>
      <c r="F359" s="35">
        <f t="shared" si="36"/>
        <v>-2.33662475232018</v>
      </c>
      <c r="G359" s="35">
        <f t="shared" si="37"/>
        <v>0.51698477428125</v>
      </c>
      <c r="H359" s="34">
        <f t="shared" si="39"/>
        <v>-2.3237961361924402</v>
      </c>
      <c r="I359" s="34">
        <f t="shared" si="40"/>
        <v>0.57189160459921196</v>
      </c>
      <c r="J359" s="6">
        <f t="shared" si="41"/>
        <v>-139.42776817154601</v>
      </c>
      <c r="K359" s="6">
        <f t="shared" si="41"/>
        <v>34.313496275952701</v>
      </c>
    </row>
    <row r="360" spans="1:11" x14ac:dyDescent="0.3">
      <c r="A360" s="4">
        <v>154.07599999999999</v>
      </c>
      <c r="B360" s="4">
        <v>192.78100000000001</v>
      </c>
      <c r="C360" s="4">
        <v>69110.995999999999</v>
      </c>
      <c r="D360" s="5">
        <f t="shared" si="38"/>
        <v>69110.225999999995</v>
      </c>
      <c r="E360" s="35">
        <f t="shared" si="35"/>
        <v>110.225999999995</v>
      </c>
      <c r="F360" s="35">
        <f t="shared" si="36"/>
        <v>-2.3330884124940501</v>
      </c>
      <c r="G360" s="35">
        <f t="shared" si="37"/>
        <v>0.51491286584374996</v>
      </c>
      <c r="H360" s="34">
        <f t="shared" si="39"/>
        <v>-2.3203095916229302</v>
      </c>
      <c r="I360" s="34">
        <f t="shared" si="40"/>
        <v>0.56973695592620999</v>
      </c>
      <c r="J360" s="6">
        <f t="shared" si="41"/>
        <v>-139.21857549737601</v>
      </c>
      <c r="K360" s="6">
        <f t="shared" si="41"/>
        <v>34.184217355572599</v>
      </c>
    </row>
    <row r="361" spans="1:11" x14ac:dyDescent="0.3">
      <c r="A361" s="4">
        <v>154.17500000000001</v>
      </c>
      <c r="B361" s="4">
        <v>192.91900000000001</v>
      </c>
      <c r="C361" s="4">
        <v>69111.096000000005</v>
      </c>
      <c r="D361" s="5">
        <f t="shared" si="38"/>
        <v>69110.326000000001</v>
      </c>
      <c r="E361" s="35">
        <f t="shared" si="35"/>
        <v>110.326000000001</v>
      </c>
      <c r="F361" s="35">
        <f t="shared" si="36"/>
        <v>-2.3319214203514198</v>
      </c>
      <c r="G361" s="35">
        <f t="shared" si="37"/>
        <v>0.51340800603125003</v>
      </c>
      <c r="H361" s="34">
        <f t="shared" si="39"/>
        <v>-2.3191783775453398</v>
      </c>
      <c r="I361" s="34">
        <f t="shared" si="40"/>
        <v>0.56820501975687698</v>
      </c>
      <c r="J361" s="6">
        <f t="shared" si="41"/>
        <v>-139.15070265272001</v>
      </c>
      <c r="K361" s="6">
        <f t="shared" si="41"/>
        <v>34.092301185412602</v>
      </c>
    </row>
    <row r="362" spans="1:11" x14ac:dyDescent="0.3">
      <c r="A362" s="4">
        <v>154.32900000000001</v>
      </c>
      <c r="B362" s="4">
        <v>192.928</v>
      </c>
      <c r="C362" s="4">
        <v>69111.236000000004</v>
      </c>
      <c r="D362" s="5">
        <f t="shared" si="38"/>
        <v>69110.466</v>
      </c>
      <c r="E362" s="35">
        <f t="shared" si="35"/>
        <v>110.46599999999999</v>
      </c>
      <c r="F362" s="35">
        <f t="shared" si="36"/>
        <v>-2.3301060992406701</v>
      </c>
      <c r="G362" s="35">
        <f t="shared" si="37"/>
        <v>0.51330986300000003</v>
      </c>
      <c r="H362" s="34">
        <f t="shared" si="39"/>
        <v>-2.3173658725396198</v>
      </c>
      <c r="I362" s="34">
        <f t="shared" si="40"/>
        <v>0.56806413542870005</v>
      </c>
      <c r="J362" s="6">
        <f t="shared" si="41"/>
        <v>-139.041952352377</v>
      </c>
      <c r="K362" s="6">
        <f t="shared" si="41"/>
        <v>34.083848125722</v>
      </c>
    </row>
    <row r="363" spans="1:11" x14ac:dyDescent="0.3">
      <c r="A363" s="4">
        <v>154.52699999999999</v>
      </c>
      <c r="B363" s="4">
        <v>192.98400000000001</v>
      </c>
      <c r="C363" s="4">
        <v>69111.335999999996</v>
      </c>
      <c r="D363" s="5">
        <f t="shared" si="38"/>
        <v>69110.566000000006</v>
      </c>
      <c r="E363" s="35">
        <f t="shared" si="35"/>
        <v>110.566000000006</v>
      </c>
      <c r="F363" s="35">
        <f t="shared" si="36"/>
        <v>-2.3277721149554198</v>
      </c>
      <c r="G363" s="35">
        <f t="shared" si="37"/>
        <v>0.51269919524999996</v>
      </c>
      <c r="H363" s="34">
        <f t="shared" si="39"/>
        <v>-2.3150469232864599</v>
      </c>
      <c r="I363" s="34">
        <f t="shared" si="40"/>
        <v>0.56739864906072801</v>
      </c>
      <c r="J363" s="6">
        <f t="shared" si="41"/>
        <v>-138.90281539718799</v>
      </c>
      <c r="K363" s="6">
        <f t="shared" si="41"/>
        <v>34.043918943643703</v>
      </c>
    </row>
    <row r="364" spans="1:11" x14ac:dyDescent="0.3">
      <c r="A364" s="4">
        <v>154.53100000000001</v>
      </c>
      <c r="B364" s="4">
        <v>192.983</v>
      </c>
      <c r="C364" s="4">
        <v>69111.482000000004</v>
      </c>
      <c r="D364" s="5">
        <f t="shared" si="38"/>
        <v>69110.712</v>
      </c>
      <c r="E364" s="35">
        <f t="shared" si="35"/>
        <v>110.712</v>
      </c>
      <c r="F364" s="35">
        <f t="shared" si="36"/>
        <v>-2.3277249637577402</v>
      </c>
      <c r="G364" s="35">
        <f t="shared" si="37"/>
        <v>0.51271010003124995</v>
      </c>
      <c r="H364" s="34">
        <f t="shared" si="39"/>
        <v>-2.3149995282624398</v>
      </c>
      <c r="I364" s="34">
        <f t="shared" si="40"/>
        <v>0.56740843994401102</v>
      </c>
      <c r="J364" s="6">
        <f t="shared" si="41"/>
        <v>-138.89997169574599</v>
      </c>
      <c r="K364" s="6">
        <f t="shared" si="41"/>
        <v>34.044506396640699</v>
      </c>
    </row>
    <row r="365" spans="1:11" x14ac:dyDescent="0.3">
      <c r="A365" s="4">
        <v>154.81899999999999</v>
      </c>
      <c r="B365" s="4">
        <v>193.059</v>
      </c>
      <c r="C365" s="4">
        <v>69111.596000000005</v>
      </c>
      <c r="D365" s="5">
        <f t="shared" si="38"/>
        <v>69110.826000000001</v>
      </c>
      <c r="E365" s="35">
        <f t="shared" si="35"/>
        <v>110.826000000001</v>
      </c>
      <c r="F365" s="35">
        <f t="shared" si="36"/>
        <v>-2.32433007752465</v>
      </c>
      <c r="G365" s="35">
        <f t="shared" si="37"/>
        <v>0.51188133665625002</v>
      </c>
      <c r="H365" s="34">
        <f t="shared" si="39"/>
        <v>-2.3116251098173999</v>
      </c>
      <c r="I365" s="34">
        <f t="shared" si="40"/>
        <v>0.56649992388739201</v>
      </c>
      <c r="J365" s="6">
        <f t="shared" si="41"/>
        <v>-138.697506589044</v>
      </c>
      <c r="K365" s="6">
        <f t="shared" si="41"/>
        <v>33.9899954332435</v>
      </c>
    </row>
    <row r="366" spans="1:11" x14ac:dyDescent="0.3">
      <c r="A366" s="4">
        <v>155.06700000000001</v>
      </c>
      <c r="B366" s="4">
        <v>192.97</v>
      </c>
      <c r="C366" s="4">
        <v>69111.736000000004</v>
      </c>
      <c r="D366" s="5">
        <f t="shared" si="38"/>
        <v>69110.966</v>
      </c>
      <c r="E366" s="35">
        <f t="shared" si="35"/>
        <v>110.96599999999999</v>
      </c>
      <c r="F366" s="35">
        <f t="shared" si="36"/>
        <v>-2.3214067032683698</v>
      </c>
      <c r="G366" s="35">
        <f t="shared" si="37"/>
        <v>0.51285186218750001</v>
      </c>
      <c r="H366" s="34">
        <f t="shared" si="39"/>
        <v>-2.3086796816481998</v>
      </c>
      <c r="I366" s="34">
        <f t="shared" si="40"/>
        <v>0.56740130602008398</v>
      </c>
      <c r="J366" s="6">
        <f t="shared" si="41"/>
        <v>-138.52078089889201</v>
      </c>
      <c r="K366" s="6">
        <f t="shared" si="41"/>
        <v>34.044078361205003</v>
      </c>
    </row>
    <row r="367" spans="1:11" x14ac:dyDescent="0.3">
      <c r="A367" s="4">
        <v>155.245</v>
      </c>
      <c r="B367" s="4">
        <v>193.054</v>
      </c>
      <c r="C367" s="4">
        <v>69111.816000000006</v>
      </c>
      <c r="D367" s="5">
        <f t="shared" si="38"/>
        <v>69111.046000000002</v>
      </c>
      <c r="E367" s="35">
        <f t="shared" si="35"/>
        <v>111.046000000002</v>
      </c>
      <c r="F367" s="35">
        <f t="shared" si="36"/>
        <v>-2.31930847497153</v>
      </c>
      <c r="G367" s="35">
        <f t="shared" si="37"/>
        <v>0.51193586056249996</v>
      </c>
      <c r="H367" s="34">
        <f t="shared" si="39"/>
        <v>-2.3066036165389998</v>
      </c>
      <c r="I367" s="34">
        <f t="shared" si="40"/>
        <v>0.56643612488421402</v>
      </c>
      <c r="J367" s="6">
        <f t="shared" si="41"/>
        <v>-138.39621699233999</v>
      </c>
      <c r="K367" s="6">
        <f t="shared" si="41"/>
        <v>33.986167493052797</v>
      </c>
    </row>
    <row r="368" spans="1:11" x14ac:dyDescent="0.3">
      <c r="A368" s="4">
        <v>155.352</v>
      </c>
      <c r="B368" s="4">
        <v>193.01499999999999</v>
      </c>
      <c r="C368" s="4">
        <v>69111.956000000006</v>
      </c>
      <c r="D368" s="5">
        <f t="shared" si="38"/>
        <v>69111.186000000002</v>
      </c>
      <c r="E368" s="35">
        <f t="shared" si="35"/>
        <v>111.186000000002</v>
      </c>
      <c r="F368" s="35">
        <f t="shared" si="36"/>
        <v>-2.3180471804335498</v>
      </c>
      <c r="G368" s="35">
        <f t="shared" si="37"/>
        <v>0.51236114703125002</v>
      </c>
      <c r="H368" s="34">
        <f t="shared" si="39"/>
        <v>-2.30533265244908</v>
      </c>
      <c r="I368" s="34">
        <f t="shared" si="40"/>
        <v>0.56683157750359103</v>
      </c>
      <c r="J368" s="6">
        <f t="shared" si="41"/>
        <v>-138.319959146945</v>
      </c>
      <c r="K368" s="6">
        <f t="shared" si="41"/>
        <v>34.0098946502155</v>
      </c>
    </row>
    <row r="369" spans="1:11" x14ac:dyDescent="0.3">
      <c r="A369" s="4">
        <v>155.66</v>
      </c>
      <c r="B369" s="4">
        <v>192.995</v>
      </c>
      <c r="C369" s="4">
        <v>69112.055999999997</v>
      </c>
      <c r="D369" s="5">
        <f t="shared" si="38"/>
        <v>69111.285999999993</v>
      </c>
      <c r="E369" s="35">
        <f t="shared" si="35"/>
        <v>111.285999999993</v>
      </c>
      <c r="F369" s="35">
        <f t="shared" si="36"/>
        <v>-2.3144165382120501</v>
      </c>
      <c r="G369" s="35">
        <f t="shared" si="37"/>
        <v>0.51257924265624999</v>
      </c>
      <c r="H369" s="34">
        <f t="shared" si="39"/>
        <v>-2.3016978797025098</v>
      </c>
      <c r="I369" s="34">
        <f t="shared" si="40"/>
        <v>0.56696407551490202</v>
      </c>
      <c r="J369" s="6">
        <f t="shared" si="41"/>
        <v>-138.10187278215099</v>
      </c>
      <c r="K369" s="6">
        <f t="shared" si="41"/>
        <v>34.017844530894102</v>
      </c>
    </row>
    <row r="370" spans="1:11" x14ac:dyDescent="0.3">
      <c r="A370" s="4">
        <v>156.011</v>
      </c>
      <c r="B370" s="4">
        <v>192.97300000000001</v>
      </c>
      <c r="C370" s="4">
        <v>69112.195999999996</v>
      </c>
      <c r="D370" s="5">
        <f t="shared" si="38"/>
        <v>69111.426000000007</v>
      </c>
      <c r="E370" s="35">
        <f t="shared" si="35"/>
        <v>111.42600000000699</v>
      </c>
      <c r="F370" s="35">
        <f t="shared" si="36"/>
        <v>-2.3102790206154702</v>
      </c>
      <c r="G370" s="35">
        <f t="shared" si="37"/>
        <v>0.51281914784375005</v>
      </c>
      <c r="H370" s="34">
        <f t="shared" si="39"/>
        <v>-2.2975558584459899</v>
      </c>
      <c r="I370" s="34">
        <f t="shared" si="40"/>
        <v>0.56710643517040205</v>
      </c>
      <c r="J370" s="6">
        <f t="shared" si="41"/>
        <v>-137.853351506759</v>
      </c>
      <c r="K370" s="6">
        <f t="shared" si="41"/>
        <v>34.026386110224102</v>
      </c>
    </row>
    <row r="371" spans="1:11" x14ac:dyDescent="0.3">
      <c r="A371" s="4">
        <v>155.96899999999999</v>
      </c>
      <c r="B371" s="4">
        <v>193.255</v>
      </c>
      <c r="C371" s="4">
        <v>69112.296000000002</v>
      </c>
      <c r="D371" s="5">
        <f t="shared" si="38"/>
        <v>69111.525999999998</v>
      </c>
      <c r="E371" s="35">
        <f t="shared" si="35"/>
        <v>111.52599999999801</v>
      </c>
      <c r="F371" s="35">
        <f t="shared" si="36"/>
        <v>-2.3107741081911199</v>
      </c>
      <c r="G371" s="35">
        <f t="shared" si="37"/>
        <v>0.50974399953125005</v>
      </c>
      <c r="H371" s="34">
        <f t="shared" si="39"/>
        <v>-2.2981232583713598</v>
      </c>
      <c r="I371" s="34">
        <f t="shared" si="40"/>
        <v>0.56404380457300296</v>
      </c>
      <c r="J371" s="6">
        <f t="shared" si="41"/>
        <v>-137.887395502282</v>
      </c>
      <c r="K371" s="6">
        <f t="shared" si="41"/>
        <v>33.842628274380203</v>
      </c>
    </row>
    <row r="372" spans="1:11" x14ac:dyDescent="0.3">
      <c r="A372" s="4">
        <v>156.19</v>
      </c>
      <c r="B372" s="4">
        <v>193.15600000000001</v>
      </c>
      <c r="C372" s="4">
        <v>69112.436000000002</v>
      </c>
      <c r="D372" s="5">
        <f t="shared" si="38"/>
        <v>69111.665999999997</v>
      </c>
      <c r="E372" s="35">
        <f t="shared" si="35"/>
        <v>111.665999999997</v>
      </c>
      <c r="F372" s="35">
        <f t="shared" si="36"/>
        <v>-2.3081690045192</v>
      </c>
      <c r="G372" s="35">
        <f t="shared" si="37"/>
        <v>0.51082357287500002</v>
      </c>
      <c r="H372" s="34">
        <f t="shared" si="39"/>
        <v>-2.2954934433034002</v>
      </c>
      <c r="I372" s="34">
        <f t="shared" si="40"/>
        <v>0.56506170262993705</v>
      </c>
      <c r="J372" s="6">
        <f t="shared" si="41"/>
        <v>-137.72960659820399</v>
      </c>
      <c r="K372" s="6">
        <f t="shared" si="41"/>
        <v>33.903702157796197</v>
      </c>
    </row>
    <row r="373" spans="1:11" x14ac:dyDescent="0.3">
      <c r="A373" s="4">
        <v>156.19200000000001</v>
      </c>
      <c r="B373" s="4">
        <v>193.154</v>
      </c>
      <c r="C373" s="4">
        <v>69112.596000000005</v>
      </c>
      <c r="D373" s="5">
        <f t="shared" si="38"/>
        <v>69111.826000000001</v>
      </c>
      <c r="E373" s="35">
        <f t="shared" si="35"/>
        <v>111.826000000001</v>
      </c>
      <c r="F373" s="35">
        <f t="shared" si="36"/>
        <v>-2.3081454289203598</v>
      </c>
      <c r="G373" s="35">
        <f t="shared" si="37"/>
        <v>0.5108453824375</v>
      </c>
      <c r="H373" s="34">
        <f t="shared" si="39"/>
        <v>-2.2954693604202698</v>
      </c>
      <c r="I373" s="34">
        <f t="shared" si="40"/>
        <v>0.56508295070319703</v>
      </c>
      <c r="J373" s="6">
        <f t="shared" si="41"/>
        <v>-137.72816162521599</v>
      </c>
      <c r="K373" s="6">
        <f t="shared" si="41"/>
        <v>33.904977042191803</v>
      </c>
    </row>
    <row r="374" spans="1:11" x14ac:dyDescent="0.3">
      <c r="A374" s="4">
        <v>156.405</v>
      </c>
      <c r="B374" s="4">
        <v>193.197</v>
      </c>
      <c r="C374" s="4">
        <v>69112.755999999994</v>
      </c>
      <c r="D374" s="5">
        <f t="shared" si="38"/>
        <v>69111.986000000004</v>
      </c>
      <c r="E374" s="35">
        <f t="shared" si="35"/>
        <v>111.986000000004</v>
      </c>
      <c r="F374" s="35">
        <f t="shared" si="36"/>
        <v>-2.3056346276438102</v>
      </c>
      <c r="G374" s="35">
        <f t="shared" si="37"/>
        <v>0.51037647684374998</v>
      </c>
      <c r="H374" s="34">
        <f t="shared" si="39"/>
        <v>-2.2929703033718001</v>
      </c>
      <c r="I374" s="34">
        <f t="shared" si="40"/>
        <v>0.56455502137585101</v>
      </c>
      <c r="J374" s="6">
        <f t="shared" si="41"/>
        <v>-137.57821820230799</v>
      </c>
      <c r="K374" s="6">
        <f t="shared" si="41"/>
        <v>33.873301282551097</v>
      </c>
    </row>
    <row r="375" spans="1:11" x14ac:dyDescent="0.3">
      <c r="A375" s="4">
        <v>156.83699999999999</v>
      </c>
      <c r="B375" s="4">
        <v>193.25</v>
      </c>
      <c r="C375" s="4">
        <v>69112.936000000002</v>
      </c>
      <c r="D375" s="5">
        <f t="shared" si="38"/>
        <v>69112.165999999997</v>
      </c>
      <c r="E375" s="35">
        <f t="shared" si="35"/>
        <v>112.165999999997</v>
      </c>
      <c r="F375" s="35">
        <f t="shared" si="36"/>
        <v>-2.3005422982941699</v>
      </c>
      <c r="G375" s="35">
        <f t="shared" si="37"/>
        <v>0.50979852343749998</v>
      </c>
      <c r="H375" s="34">
        <f t="shared" si="39"/>
        <v>-2.2878930039452401</v>
      </c>
      <c r="I375" s="34">
        <f t="shared" si="40"/>
        <v>0.56385725431007006</v>
      </c>
      <c r="J375" s="6">
        <f t="shared" si="41"/>
        <v>-137.273580236714</v>
      </c>
      <c r="K375" s="6">
        <f t="shared" si="41"/>
        <v>33.831435258604202</v>
      </c>
    </row>
    <row r="376" spans="1:11" x14ac:dyDescent="0.3">
      <c r="A376" s="4">
        <v>157.06100000000001</v>
      </c>
      <c r="B376" s="4">
        <v>193.27500000000001</v>
      </c>
      <c r="C376" s="4">
        <v>69113.035999999993</v>
      </c>
      <c r="D376" s="5">
        <f t="shared" si="38"/>
        <v>69112.266000000003</v>
      </c>
      <c r="E376" s="35">
        <f t="shared" si="35"/>
        <v>112.266000000003</v>
      </c>
      <c r="F376" s="35">
        <f t="shared" si="36"/>
        <v>-2.2979018312239901</v>
      </c>
      <c r="G376" s="35">
        <f t="shared" si="37"/>
        <v>0.50952590390624997</v>
      </c>
      <c r="H376" s="34">
        <f t="shared" si="39"/>
        <v>-2.2852596926409801</v>
      </c>
      <c r="I376" s="34">
        <f t="shared" si="40"/>
        <v>0.56352250166653906</v>
      </c>
      <c r="J376" s="6">
        <f t="shared" si="41"/>
        <v>-137.11558155845901</v>
      </c>
      <c r="K376" s="6">
        <f t="shared" si="41"/>
        <v>33.811350099992303</v>
      </c>
    </row>
    <row r="377" spans="1:11" x14ac:dyDescent="0.3">
      <c r="A377" s="4">
        <v>157.059</v>
      </c>
      <c r="B377" s="4">
        <v>193.27500000000001</v>
      </c>
      <c r="C377" s="4">
        <v>69113.115999999995</v>
      </c>
      <c r="D377" s="5">
        <f t="shared" si="38"/>
        <v>69112.346000000005</v>
      </c>
      <c r="E377" s="35">
        <f t="shared" si="35"/>
        <v>112.34600000000501</v>
      </c>
      <c r="F377" s="35">
        <f t="shared" si="36"/>
        <v>-2.2979254068228299</v>
      </c>
      <c r="G377" s="35">
        <f t="shared" si="37"/>
        <v>0.50952590390624997</v>
      </c>
      <c r="H377" s="34">
        <f t="shared" si="39"/>
        <v>-2.2852832616959402</v>
      </c>
      <c r="I377" s="34">
        <f t="shared" si="40"/>
        <v>0.56352305710210304</v>
      </c>
      <c r="J377" s="6">
        <f t="shared" si="41"/>
        <v>-137.116995701756</v>
      </c>
      <c r="K377" s="6">
        <f t="shared" si="41"/>
        <v>33.811383426126199</v>
      </c>
    </row>
    <row r="378" spans="1:11" x14ac:dyDescent="0.3">
      <c r="A378" s="4">
        <v>157.303</v>
      </c>
      <c r="B378" s="4">
        <v>193.346</v>
      </c>
      <c r="C378" s="4">
        <v>69113.281000000003</v>
      </c>
      <c r="D378" s="5">
        <f t="shared" si="38"/>
        <v>69112.510999999999</v>
      </c>
      <c r="E378" s="35">
        <f t="shared" si="35"/>
        <v>112.510999999999</v>
      </c>
      <c r="F378" s="35">
        <f t="shared" si="36"/>
        <v>-2.2950491837642399</v>
      </c>
      <c r="G378" s="35">
        <f t="shared" si="37"/>
        <v>0.50875166443749997</v>
      </c>
      <c r="H378" s="34">
        <f t="shared" si="39"/>
        <v>-2.2824260778897698</v>
      </c>
      <c r="I378" s="34">
        <f t="shared" si="40"/>
        <v>0.56268126939996499</v>
      </c>
      <c r="J378" s="6">
        <f t="shared" si="41"/>
        <v>-136.945564673386</v>
      </c>
      <c r="K378" s="6">
        <f t="shared" si="41"/>
        <v>33.760876163997899</v>
      </c>
    </row>
    <row r="379" spans="1:11" x14ac:dyDescent="0.3">
      <c r="A379" s="4">
        <v>157.303</v>
      </c>
      <c r="B379" s="4">
        <v>193.346</v>
      </c>
      <c r="C379" s="4">
        <v>69113.375</v>
      </c>
      <c r="D379" s="5">
        <f t="shared" si="38"/>
        <v>69112.604999999996</v>
      </c>
      <c r="E379" s="35">
        <f t="shared" si="35"/>
        <v>112.604999999996</v>
      </c>
      <c r="F379" s="35">
        <f t="shared" si="36"/>
        <v>-2.2950491837642399</v>
      </c>
      <c r="G379" s="35">
        <f t="shared" si="37"/>
        <v>0.50875166443749997</v>
      </c>
      <c r="H379" s="34">
        <f t="shared" si="39"/>
        <v>-2.2824260778897698</v>
      </c>
      <c r="I379" s="34">
        <f t="shared" si="40"/>
        <v>0.56268126939996499</v>
      </c>
      <c r="J379" s="6">
        <f t="shared" si="41"/>
        <v>-136.945564673386</v>
      </c>
      <c r="K379" s="6">
        <f t="shared" si="41"/>
        <v>33.760876163997899</v>
      </c>
    </row>
    <row r="380" spans="1:11" x14ac:dyDescent="0.3">
      <c r="A380" s="4">
        <v>157.58199999999999</v>
      </c>
      <c r="B380" s="4">
        <v>193.453</v>
      </c>
      <c r="C380" s="4">
        <v>69113.535000000003</v>
      </c>
      <c r="D380" s="5">
        <f t="shared" si="38"/>
        <v>69112.764999999999</v>
      </c>
      <c r="E380" s="35">
        <f t="shared" si="35"/>
        <v>112.76499999999901</v>
      </c>
      <c r="F380" s="35">
        <f t="shared" si="36"/>
        <v>-2.29176038772593</v>
      </c>
      <c r="G380" s="35">
        <f t="shared" si="37"/>
        <v>0.50758485284374999</v>
      </c>
      <c r="H380" s="34">
        <f t="shared" si="39"/>
        <v>-2.2791656845286101</v>
      </c>
      <c r="I380" s="34">
        <f t="shared" si="40"/>
        <v>0.56143729841660595</v>
      </c>
      <c r="J380" s="6">
        <f t="shared" si="41"/>
        <v>-136.74994107171699</v>
      </c>
      <c r="K380" s="6">
        <f t="shared" si="41"/>
        <v>33.686237904996403</v>
      </c>
    </row>
    <row r="381" spans="1:11" x14ac:dyDescent="0.3">
      <c r="A381" s="4">
        <v>157.85499999999999</v>
      </c>
      <c r="B381" s="4">
        <v>193.595</v>
      </c>
      <c r="C381" s="4">
        <v>69113.634999999995</v>
      </c>
      <c r="D381" s="5">
        <f t="shared" si="38"/>
        <v>69112.865000000005</v>
      </c>
      <c r="E381" s="35">
        <f t="shared" si="35"/>
        <v>112.865000000005</v>
      </c>
      <c r="F381" s="35">
        <f t="shared" si="36"/>
        <v>-2.2885423184841498</v>
      </c>
      <c r="G381" s="35">
        <f t="shared" si="37"/>
        <v>0.50603637390625</v>
      </c>
      <c r="H381" s="34">
        <f t="shared" si="39"/>
        <v>-2.2759849903252301</v>
      </c>
      <c r="I381" s="34">
        <f t="shared" si="40"/>
        <v>0.55981343233551295</v>
      </c>
      <c r="J381" s="6">
        <f t="shared" si="41"/>
        <v>-136.55909941951401</v>
      </c>
      <c r="K381" s="6">
        <f t="shared" si="41"/>
        <v>33.588805940130797</v>
      </c>
    </row>
    <row r="382" spans="1:11" x14ac:dyDescent="0.3">
      <c r="A382" s="4">
        <v>158.041</v>
      </c>
      <c r="B382" s="4">
        <v>193.69399999999999</v>
      </c>
      <c r="C382" s="4">
        <v>69113.714999999997</v>
      </c>
      <c r="D382" s="5">
        <f t="shared" si="38"/>
        <v>69112.945000000007</v>
      </c>
      <c r="E382" s="35">
        <f t="shared" si="35"/>
        <v>112.945000000007</v>
      </c>
      <c r="F382" s="35">
        <f t="shared" si="36"/>
        <v>-2.2863497877919401</v>
      </c>
      <c r="G382" s="35">
        <f t="shared" si="37"/>
        <v>0.50495680056250003</v>
      </c>
      <c r="H382" s="34">
        <f t="shared" si="39"/>
        <v>-2.2738185027073801</v>
      </c>
      <c r="I382" s="34">
        <f t="shared" si="40"/>
        <v>0.55868250314120105</v>
      </c>
      <c r="J382" s="6">
        <f t="shared" si="41"/>
        <v>-136.42911016244301</v>
      </c>
      <c r="K382" s="6">
        <f t="shared" si="41"/>
        <v>33.520950188472099</v>
      </c>
    </row>
    <row r="383" spans="1:11" x14ac:dyDescent="0.3">
      <c r="A383" s="4">
        <v>158.035</v>
      </c>
      <c r="B383" s="4">
        <v>193.696</v>
      </c>
      <c r="C383" s="4">
        <v>69113.856</v>
      </c>
      <c r="D383" s="5">
        <f t="shared" si="38"/>
        <v>69113.085999999996</v>
      </c>
      <c r="E383" s="35">
        <f t="shared" si="35"/>
        <v>113.08599999999601</v>
      </c>
      <c r="F383" s="35">
        <f t="shared" si="36"/>
        <v>-2.2864205145884702</v>
      </c>
      <c r="G383" s="35">
        <f t="shared" si="37"/>
        <v>0.50493499100000006</v>
      </c>
      <c r="H383" s="34">
        <f t="shared" si="39"/>
        <v>-2.2738897237004601</v>
      </c>
      <c r="I383" s="34">
        <f t="shared" si="40"/>
        <v>0.55866236593907104</v>
      </c>
      <c r="J383" s="6">
        <f t="shared" si="41"/>
        <v>-136.43338342202799</v>
      </c>
      <c r="K383" s="6">
        <f t="shared" si="41"/>
        <v>33.519741956344298</v>
      </c>
    </row>
    <row r="384" spans="1:11" x14ac:dyDescent="0.3">
      <c r="A384" s="4">
        <v>158.40700000000001</v>
      </c>
      <c r="B384" s="4">
        <v>193.81800000000001</v>
      </c>
      <c r="C384" s="4">
        <v>69113.955000000002</v>
      </c>
      <c r="D384" s="5">
        <f t="shared" si="38"/>
        <v>69113.184999999998</v>
      </c>
      <c r="E384" s="35">
        <f t="shared" si="35"/>
        <v>113.184999999998</v>
      </c>
      <c r="F384" s="35">
        <f t="shared" si="36"/>
        <v>-2.2820354532040601</v>
      </c>
      <c r="G384" s="35">
        <f t="shared" si="37"/>
        <v>0.50360460768750004</v>
      </c>
      <c r="H384" s="34">
        <f t="shared" si="39"/>
        <v>-2.2695372229945598</v>
      </c>
      <c r="I384" s="34">
        <f t="shared" si="40"/>
        <v>0.55722904088577896</v>
      </c>
      <c r="J384" s="6">
        <f t="shared" si="41"/>
        <v>-136.172233379674</v>
      </c>
      <c r="K384" s="6">
        <f t="shared" si="41"/>
        <v>33.433742453146699</v>
      </c>
    </row>
    <row r="385" spans="1:21" x14ac:dyDescent="0.3">
      <c r="A385" s="4">
        <v>158.40600000000001</v>
      </c>
      <c r="B385" s="4">
        <v>193.81899999999999</v>
      </c>
      <c r="C385" s="4">
        <v>69114.055999999997</v>
      </c>
      <c r="D385" s="5">
        <f t="shared" si="38"/>
        <v>69113.285999999993</v>
      </c>
      <c r="E385" s="35">
        <f t="shared" si="35"/>
        <v>113.285999999993</v>
      </c>
      <c r="F385" s="35">
        <f t="shared" si="36"/>
        <v>-2.2820472410034802</v>
      </c>
      <c r="G385" s="35">
        <f t="shared" si="37"/>
        <v>0.50359370290625005</v>
      </c>
      <c r="H385" s="34">
        <f t="shared" si="39"/>
        <v>-2.2695492644361202</v>
      </c>
      <c r="I385" s="34">
        <f t="shared" si="40"/>
        <v>0.55721841684914897</v>
      </c>
      <c r="J385" s="6">
        <f t="shared" si="41"/>
        <v>-136.172955866167</v>
      </c>
      <c r="K385" s="6">
        <f t="shared" si="41"/>
        <v>33.4331050109489</v>
      </c>
    </row>
    <row r="386" spans="1:21" x14ac:dyDescent="0.3">
      <c r="A386" s="4">
        <v>158.67400000000001</v>
      </c>
      <c r="B386" s="4">
        <v>193.95099999999999</v>
      </c>
      <c r="C386" s="4">
        <v>69114.195000000007</v>
      </c>
      <c r="D386" s="5">
        <f t="shared" si="38"/>
        <v>69113.425000000003</v>
      </c>
      <c r="E386" s="35">
        <f t="shared" ref="E386:E449" si="42">D386-69000</f>
        <v>113.425000000003</v>
      </c>
      <c r="F386" s="35">
        <f t="shared" ref="F386:F449" si="43">A386*$N$6/$O$6-$N$6/2</f>
        <v>-2.2788881107588002</v>
      </c>
      <c r="G386" s="35">
        <f t="shared" ref="G386:G449" si="44">$N$8/2-B386*$N$8/$O$8</f>
        <v>0.50215427178125005</v>
      </c>
      <c r="H386" s="34">
        <f t="shared" si="39"/>
        <v>-2.2664249237293399</v>
      </c>
      <c r="I386" s="34">
        <f t="shared" si="40"/>
        <v>0.55570495690108901</v>
      </c>
      <c r="J386" s="6">
        <f t="shared" si="41"/>
        <v>-135.98549542376</v>
      </c>
      <c r="K386" s="6">
        <f t="shared" si="41"/>
        <v>33.3422974140653</v>
      </c>
    </row>
    <row r="387" spans="1:21" x14ac:dyDescent="0.3">
      <c r="A387" s="4">
        <v>158.78700000000001</v>
      </c>
      <c r="B387" s="4">
        <v>193.91499999999999</v>
      </c>
      <c r="C387" s="4">
        <v>69114.294999999998</v>
      </c>
      <c r="D387" s="5">
        <f t="shared" ref="D387:D450" si="45">C387+$M$2</f>
        <v>69113.524999999994</v>
      </c>
      <c r="E387" s="35">
        <f t="shared" si="42"/>
        <v>113.52499999999399</v>
      </c>
      <c r="F387" s="35">
        <f t="shared" si="43"/>
        <v>-2.2775560894242801</v>
      </c>
      <c r="G387" s="35">
        <f t="shared" si="44"/>
        <v>0.50254684390625004</v>
      </c>
      <c r="H387" s="34">
        <f t="shared" ref="H387:H450" si="46">F387*COS(RADIANS($M$11))+G387*SIN(RADIANS($M$11))</f>
        <v>-2.26508402321674</v>
      </c>
      <c r="I387" s="34">
        <f t="shared" ref="I387:I450" si="47">G387*COS(RADIANS($M$11))-F387*SIN(RADIANS($M$11))</f>
        <v>0.556066037950535</v>
      </c>
      <c r="J387" s="6">
        <f t="shared" ref="J387:K450" si="48">H387*60</f>
        <v>-135.90504139300401</v>
      </c>
      <c r="K387" s="6">
        <f t="shared" si="48"/>
        <v>33.363962277032101</v>
      </c>
    </row>
    <row r="388" spans="1:21" x14ac:dyDescent="0.3">
      <c r="A388" s="4">
        <v>158.786</v>
      </c>
      <c r="B388" s="4">
        <v>193.91499999999999</v>
      </c>
      <c r="C388" s="4">
        <v>69114.434999999998</v>
      </c>
      <c r="D388" s="5">
        <f t="shared" si="45"/>
        <v>69113.664999999994</v>
      </c>
      <c r="E388" s="35">
        <f t="shared" si="42"/>
        <v>113.664999999994</v>
      </c>
      <c r="F388" s="35">
        <f t="shared" si="43"/>
        <v>-2.2775678772236998</v>
      </c>
      <c r="G388" s="35">
        <f t="shared" si="44"/>
        <v>0.50254684390625004</v>
      </c>
      <c r="H388" s="34">
        <f t="shared" si="46"/>
        <v>-2.2650958077442298</v>
      </c>
      <c r="I388" s="34">
        <f t="shared" si="47"/>
        <v>0.55606631566831799</v>
      </c>
      <c r="J388" s="6">
        <f t="shared" si="48"/>
        <v>-135.90574846465401</v>
      </c>
      <c r="K388" s="6">
        <f t="shared" si="48"/>
        <v>33.363978940099102</v>
      </c>
    </row>
    <row r="389" spans="1:21" x14ac:dyDescent="0.3">
      <c r="A389" s="4">
        <v>158.96899999999999</v>
      </c>
      <c r="B389" s="4">
        <v>193.89699999999999</v>
      </c>
      <c r="C389" s="4">
        <v>69114.514999999999</v>
      </c>
      <c r="D389" s="5">
        <f t="shared" si="45"/>
        <v>69113.744999999995</v>
      </c>
      <c r="E389" s="35">
        <f t="shared" si="42"/>
        <v>113.744999999995</v>
      </c>
      <c r="F389" s="35">
        <f t="shared" si="43"/>
        <v>-2.2754107099297598</v>
      </c>
      <c r="G389" s="35">
        <f t="shared" si="44"/>
        <v>0.50274312996875004</v>
      </c>
      <c r="H389" s="34">
        <f t="shared" si="46"/>
        <v>-2.2629346147612699</v>
      </c>
      <c r="I389" s="34">
        <f t="shared" si="47"/>
        <v>0.55621172489358595</v>
      </c>
      <c r="J389" s="6">
        <f t="shared" si="48"/>
        <v>-135.77607688567599</v>
      </c>
      <c r="K389" s="6">
        <f t="shared" si="48"/>
        <v>33.372703493615198</v>
      </c>
    </row>
    <row r="390" spans="1:21" x14ac:dyDescent="0.3">
      <c r="A390" s="4">
        <v>159.50299999999999</v>
      </c>
      <c r="B390" s="4">
        <v>193.97399999999999</v>
      </c>
      <c r="C390" s="4">
        <v>69114.654999999999</v>
      </c>
      <c r="D390" s="5">
        <f t="shared" si="45"/>
        <v>69113.884999999995</v>
      </c>
      <c r="E390" s="35">
        <f t="shared" si="42"/>
        <v>113.884999999995</v>
      </c>
      <c r="F390" s="35">
        <f t="shared" si="43"/>
        <v>-2.2691160250392399</v>
      </c>
      <c r="G390" s="35">
        <f t="shared" si="44"/>
        <v>0.50190346181250001</v>
      </c>
      <c r="H390" s="34">
        <f t="shared" si="46"/>
        <v>-2.2566614594693601</v>
      </c>
      <c r="I390" s="34">
        <f t="shared" si="47"/>
        <v>0.55522398850812105</v>
      </c>
      <c r="J390" s="6">
        <f t="shared" si="48"/>
        <v>-135.39968756816199</v>
      </c>
      <c r="K390" s="6">
        <f t="shared" si="48"/>
        <v>33.313439310487297</v>
      </c>
    </row>
    <row r="391" spans="1:21" x14ac:dyDescent="0.3">
      <c r="A391" s="4">
        <v>159.81700000000001</v>
      </c>
      <c r="B391" s="4">
        <v>193.982</v>
      </c>
      <c r="C391" s="4">
        <v>69114.755000000005</v>
      </c>
      <c r="D391" s="5">
        <f t="shared" si="45"/>
        <v>69113.985000000001</v>
      </c>
      <c r="E391" s="35">
        <f t="shared" si="42"/>
        <v>113.98500000000099</v>
      </c>
      <c r="F391" s="35">
        <f t="shared" si="43"/>
        <v>-2.2654146560212198</v>
      </c>
      <c r="G391" s="35">
        <f t="shared" si="44"/>
        <v>0.5018162235625</v>
      </c>
      <c r="H391" s="34">
        <f t="shared" si="46"/>
        <v>-2.2529631731521902</v>
      </c>
      <c r="I391" s="34">
        <f t="shared" si="47"/>
        <v>0.55504957108919595</v>
      </c>
      <c r="J391" s="6">
        <f t="shared" si="48"/>
        <v>-135.17779038913099</v>
      </c>
      <c r="K391" s="6">
        <f t="shared" si="48"/>
        <v>33.3029742653518</v>
      </c>
    </row>
    <row r="392" spans="1:21" x14ac:dyDescent="0.3">
      <c r="A392" s="4">
        <v>160.07300000000001</v>
      </c>
      <c r="B392" s="4">
        <v>194.06100000000001</v>
      </c>
      <c r="C392" s="4">
        <v>69114.895000000004</v>
      </c>
      <c r="D392" s="5">
        <f t="shared" si="45"/>
        <v>69114.125</v>
      </c>
      <c r="E392" s="35">
        <f t="shared" si="42"/>
        <v>114.125</v>
      </c>
      <c r="F392" s="35">
        <f t="shared" si="43"/>
        <v>-2.26239697936958</v>
      </c>
      <c r="G392" s="35">
        <f t="shared" si="44"/>
        <v>0.50095474584374999</v>
      </c>
      <c r="H392" s="34">
        <f t="shared" si="46"/>
        <v>-2.2499666303288599</v>
      </c>
      <c r="I392" s="34">
        <f t="shared" si="47"/>
        <v>0.55411723673837199</v>
      </c>
      <c r="J392" s="6">
        <f t="shared" si="48"/>
        <v>-134.99799781973201</v>
      </c>
      <c r="K392" s="6">
        <f t="shared" si="48"/>
        <v>33.247034204302302</v>
      </c>
    </row>
    <row r="393" spans="1:21" x14ac:dyDescent="0.3">
      <c r="A393" s="4">
        <v>160.19499999999999</v>
      </c>
      <c r="B393" s="4">
        <v>194.12700000000001</v>
      </c>
      <c r="C393" s="4">
        <v>69114.994999999995</v>
      </c>
      <c r="D393" s="5">
        <f t="shared" si="45"/>
        <v>69114.225000000006</v>
      </c>
      <c r="E393" s="35">
        <f t="shared" si="42"/>
        <v>114.22500000000601</v>
      </c>
      <c r="F393" s="35">
        <f t="shared" si="43"/>
        <v>-2.2609588678402801</v>
      </c>
      <c r="G393" s="35">
        <f t="shared" si="44"/>
        <v>0.50023503028125005</v>
      </c>
      <c r="H393" s="34">
        <f t="shared" si="46"/>
        <v>-2.2485458743052602</v>
      </c>
      <c r="I393" s="34">
        <f t="shared" si="47"/>
        <v>0.55336383937772904</v>
      </c>
      <c r="J393" s="6">
        <f t="shared" si="48"/>
        <v>-134.91275245831599</v>
      </c>
      <c r="K393" s="6">
        <f t="shared" si="48"/>
        <v>33.201830362663699</v>
      </c>
    </row>
    <row r="394" spans="1:21" x14ac:dyDescent="0.3">
      <c r="A394" s="4">
        <v>160.31200000000001</v>
      </c>
      <c r="B394" s="4">
        <v>194.197</v>
      </c>
      <c r="C394" s="4">
        <v>69115.095000000001</v>
      </c>
      <c r="D394" s="5">
        <f t="shared" si="45"/>
        <v>69114.324999999997</v>
      </c>
      <c r="E394" s="35">
        <f t="shared" si="42"/>
        <v>114.324999999997</v>
      </c>
      <c r="F394" s="35">
        <f t="shared" si="43"/>
        <v>-2.2595796953080902</v>
      </c>
      <c r="G394" s="35">
        <f t="shared" si="44"/>
        <v>0.49947169559374999</v>
      </c>
      <c r="H394" s="34">
        <f t="shared" si="46"/>
        <v>-2.24718506857542</v>
      </c>
      <c r="I394" s="34">
        <f t="shared" si="47"/>
        <v>0.55256822358834801</v>
      </c>
      <c r="J394" s="6">
        <f t="shared" si="48"/>
        <v>-134.831104114525</v>
      </c>
      <c r="K394" s="6">
        <f t="shared" si="48"/>
        <v>33.154093415300899</v>
      </c>
    </row>
    <row r="395" spans="1:21" x14ac:dyDescent="0.3">
      <c r="A395" s="4">
        <v>160.36500000000001</v>
      </c>
      <c r="B395" s="4">
        <v>194.07400000000001</v>
      </c>
      <c r="C395" s="4">
        <v>69115.255000000005</v>
      </c>
      <c r="D395" s="5">
        <f t="shared" si="45"/>
        <v>69114.485000000001</v>
      </c>
      <c r="E395" s="35">
        <f t="shared" si="42"/>
        <v>114.48500000000099</v>
      </c>
      <c r="F395" s="35">
        <f t="shared" si="43"/>
        <v>-2.2589549419388102</v>
      </c>
      <c r="G395" s="35">
        <f t="shared" si="44"/>
        <v>0.50081298368750005</v>
      </c>
      <c r="H395" s="34">
        <f t="shared" si="46"/>
        <v>-2.24652888818673</v>
      </c>
      <c r="I395" s="34">
        <f t="shared" si="47"/>
        <v>0.55389442033859504</v>
      </c>
      <c r="J395" s="6">
        <f t="shared" si="48"/>
        <v>-134.791733291204</v>
      </c>
      <c r="K395" s="6">
        <f t="shared" si="48"/>
        <v>33.2336652203157</v>
      </c>
    </row>
    <row r="396" spans="1:21" x14ac:dyDescent="0.3">
      <c r="A396" s="4">
        <v>160.53700000000001</v>
      </c>
      <c r="B396" s="4">
        <v>194.34</v>
      </c>
      <c r="C396" s="4">
        <v>69115.354999999996</v>
      </c>
      <c r="D396" s="5">
        <f t="shared" si="45"/>
        <v>69114.585000000006</v>
      </c>
      <c r="E396" s="35">
        <f t="shared" si="42"/>
        <v>114.585000000006</v>
      </c>
      <c r="F396" s="35">
        <f t="shared" si="43"/>
        <v>-2.2569274404384898</v>
      </c>
      <c r="G396" s="35">
        <f t="shared" si="44"/>
        <v>0.49791231187500001</v>
      </c>
      <c r="H396" s="34">
        <f t="shared" si="46"/>
        <v>-2.24457028860532</v>
      </c>
      <c r="I396" s="34">
        <f t="shared" si="47"/>
        <v>0.55094678620639004</v>
      </c>
      <c r="J396" s="6">
        <f t="shared" si="48"/>
        <v>-134.67421731631899</v>
      </c>
      <c r="K396" s="6">
        <f t="shared" si="48"/>
        <v>33.056807172383401</v>
      </c>
    </row>
    <row r="397" spans="1:21" x14ac:dyDescent="0.3">
      <c r="A397" s="4">
        <v>160.59</v>
      </c>
      <c r="B397" s="4">
        <v>194.376</v>
      </c>
      <c r="C397" s="4">
        <v>69115.494999999995</v>
      </c>
      <c r="D397" s="5">
        <f t="shared" si="45"/>
        <v>69114.725000000006</v>
      </c>
      <c r="E397" s="35">
        <f t="shared" si="42"/>
        <v>114.72500000000601</v>
      </c>
      <c r="F397" s="35">
        <f t="shared" si="43"/>
        <v>-2.2563026870692</v>
      </c>
      <c r="G397" s="35">
        <f t="shared" si="44"/>
        <v>0.49751973975000002</v>
      </c>
      <c r="H397" s="34">
        <f t="shared" si="46"/>
        <v>-2.2439549575556401</v>
      </c>
      <c r="I397" s="34">
        <f t="shared" si="47"/>
        <v>0.55053960400509006</v>
      </c>
      <c r="J397" s="6">
        <f t="shared" si="48"/>
        <v>-134.63729745333799</v>
      </c>
      <c r="K397" s="6">
        <f t="shared" si="48"/>
        <v>33.032376240305403</v>
      </c>
    </row>
    <row r="398" spans="1:21" x14ac:dyDescent="0.3">
      <c r="A398" s="4">
        <v>160.59</v>
      </c>
      <c r="B398" s="4">
        <v>194.376</v>
      </c>
      <c r="C398" s="4">
        <v>69115.595000000001</v>
      </c>
      <c r="D398" s="5">
        <f t="shared" si="45"/>
        <v>69114.824999999997</v>
      </c>
      <c r="E398" s="35">
        <f t="shared" si="42"/>
        <v>114.824999999997</v>
      </c>
      <c r="F398" s="35">
        <f t="shared" si="43"/>
        <v>-2.2563026870692</v>
      </c>
      <c r="G398" s="35">
        <f t="shared" si="44"/>
        <v>0.49751973975000002</v>
      </c>
      <c r="H398" s="34">
        <f t="shared" si="46"/>
        <v>-2.2439549575556401</v>
      </c>
      <c r="I398" s="34">
        <f t="shared" si="47"/>
        <v>0.55053960400509006</v>
      </c>
      <c r="J398" s="6">
        <f t="shared" si="48"/>
        <v>-134.63729745333799</v>
      </c>
      <c r="K398" s="6">
        <f t="shared" si="48"/>
        <v>33.032376240305403</v>
      </c>
    </row>
    <row r="399" spans="1:21" x14ac:dyDescent="0.3">
      <c r="A399" s="4">
        <v>160.821</v>
      </c>
      <c r="B399" s="4">
        <v>194.48699999999999</v>
      </c>
      <c r="C399" s="4">
        <v>69115.695000000007</v>
      </c>
      <c r="D399" s="5">
        <f t="shared" si="45"/>
        <v>69114.925000000003</v>
      </c>
      <c r="E399" s="35">
        <f t="shared" si="42"/>
        <v>114.925000000003</v>
      </c>
      <c r="F399" s="35">
        <f t="shared" si="43"/>
        <v>-2.2535797054030802</v>
      </c>
      <c r="G399" s="35">
        <f t="shared" si="44"/>
        <v>0.49630930903124998</v>
      </c>
      <c r="H399" s="34">
        <f t="shared" si="46"/>
        <v>-2.2412612491700301</v>
      </c>
      <c r="I399" s="34">
        <f t="shared" si="47"/>
        <v>0.54926535645763097</v>
      </c>
      <c r="J399" s="6">
        <f t="shared" si="48"/>
        <v>-134.47567495020201</v>
      </c>
      <c r="K399" s="6">
        <f t="shared" si="48"/>
        <v>32.955921387457899</v>
      </c>
    </row>
    <row r="400" spans="1:21" x14ac:dyDescent="0.3">
      <c r="A400" s="4">
        <v>160.999</v>
      </c>
      <c r="B400" s="4">
        <v>194.60300000000001</v>
      </c>
      <c r="C400" s="4">
        <v>69115.794999999998</v>
      </c>
      <c r="D400" s="5">
        <f t="shared" si="45"/>
        <v>69115.024999999994</v>
      </c>
      <c r="E400" s="35">
        <f t="shared" si="42"/>
        <v>115.02499999999399</v>
      </c>
      <c r="F400" s="35">
        <f t="shared" si="43"/>
        <v>-2.2514814771062399</v>
      </c>
      <c r="G400" s="35">
        <f t="shared" si="44"/>
        <v>0.49504435440625</v>
      </c>
      <c r="H400" s="34">
        <f t="shared" si="46"/>
        <v>-2.2391934053114499</v>
      </c>
      <c r="I400" s="34">
        <f t="shared" si="47"/>
        <v>0.54795131918057005</v>
      </c>
      <c r="J400" s="6">
        <f t="shared" si="48"/>
        <v>-134.35160431868701</v>
      </c>
      <c r="K400" s="6">
        <f t="shared" si="48"/>
        <v>32.877079150834199</v>
      </c>
      <c r="M400" s="4"/>
      <c r="N400" s="4"/>
      <c r="O400" s="4"/>
      <c r="P400" s="4"/>
      <c r="Q400" s="4"/>
      <c r="R400" s="4"/>
      <c r="S400" s="4"/>
      <c r="T400" s="4"/>
      <c r="U400" s="4"/>
    </row>
    <row r="401" spans="1:11" x14ac:dyDescent="0.3">
      <c r="A401" s="4">
        <v>161.08600000000001</v>
      </c>
      <c r="B401" s="4">
        <v>194.61</v>
      </c>
      <c r="C401" s="4">
        <v>69115.895000000004</v>
      </c>
      <c r="D401" s="5">
        <f t="shared" si="45"/>
        <v>69115.125</v>
      </c>
      <c r="E401" s="35">
        <f t="shared" si="42"/>
        <v>115.125</v>
      </c>
      <c r="F401" s="35">
        <f t="shared" si="43"/>
        <v>-2.25045593855666</v>
      </c>
      <c r="G401" s="35">
        <f t="shared" si="44"/>
        <v>0.49496802093749998</v>
      </c>
      <c r="H401" s="34">
        <f t="shared" si="46"/>
        <v>-2.2381699498189498</v>
      </c>
      <c r="I401" s="34">
        <f t="shared" si="47"/>
        <v>0.54785084545262797</v>
      </c>
      <c r="J401" s="6">
        <f t="shared" si="48"/>
        <v>-134.290196989137</v>
      </c>
      <c r="K401" s="6">
        <f t="shared" si="48"/>
        <v>32.871050727157701</v>
      </c>
    </row>
    <row r="402" spans="1:11" x14ac:dyDescent="0.3">
      <c r="A402" s="4">
        <v>161.399</v>
      </c>
      <c r="B402" s="4">
        <v>194.73699999999999</v>
      </c>
      <c r="C402" s="4">
        <v>69116.014999999999</v>
      </c>
      <c r="D402" s="5">
        <f t="shared" si="45"/>
        <v>69115.244999999995</v>
      </c>
      <c r="E402" s="35">
        <f t="shared" si="42"/>
        <v>115.244999999995</v>
      </c>
      <c r="F402" s="35">
        <f t="shared" si="43"/>
        <v>-2.2467663573380601</v>
      </c>
      <c r="G402" s="35">
        <f t="shared" si="44"/>
        <v>0.49358311371875002</v>
      </c>
      <c r="H402" s="34">
        <f t="shared" si="46"/>
        <v>-2.2345140208049901</v>
      </c>
      <c r="I402" s="34">
        <f t="shared" si="47"/>
        <v>0.54637939697642801</v>
      </c>
      <c r="J402" s="6">
        <f t="shared" si="48"/>
        <v>-134.07084124829899</v>
      </c>
      <c r="K402" s="6">
        <f t="shared" si="48"/>
        <v>32.7827638185857</v>
      </c>
    </row>
    <row r="403" spans="1:11" x14ac:dyDescent="0.3">
      <c r="A403" s="4">
        <v>161.44999999999999</v>
      </c>
      <c r="B403" s="4">
        <v>195.08799999999999</v>
      </c>
      <c r="C403" s="4">
        <v>69116.235000000001</v>
      </c>
      <c r="D403" s="5">
        <f t="shared" si="45"/>
        <v>69115.464999999997</v>
      </c>
      <c r="E403" s="35">
        <f t="shared" si="42"/>
        <v>115.464999999997</v>
      </c>
      <c r="F403" s="35">
        <f t="shared" si="43"/>
        <v>-2.2461651795676101</v>
      </c>
      <c r="G403" s="35">
        <f t="shared" si="44"/>
        <v>0.48975553550000001</v>
      </c>
      <c r="H403" s="34">
        <f t="shared" si="46"/>
        <v>-2.2340031867460399</v>
      </c>
      <c r="I403" s="34">
        <f t="shared" si="47"/>
        <v>0.54253871757083505</v>
      </c>
      <c r="J403" s="6">
        <f t="shared" si="48"/>
        <v>-134.04019120476201</v>
      </c>
      <c r="K403" s="6">
        <f t="shared" si="48"/>
        <v>32.552323054250103</v>
      </c>
    </row>
    <row r="404" spans="1:11" x14ac:dyDescent="0.3">
      <c r="A404" s="4">
        <v>161.702</v>
      </c>
      <c r="B404" s="4">
        <v>194.87700000000001</v>
      </c>
      <c r="C404" s="4">
        <v>69116.395000000004</v>
      </c>
      <c r="D404" s="5">
        <f t="shared" si="45"/>
        <v>69115.625</v>
      </c>
      <c r="E404" s="35">
        <f t="shared" si="42"/>
        <v>115.625</v>
      </c>
      <c r="F404" s="35">
        <f t="shared" si="43"/>
        <v>-2.24319465411366</v>
      </c>
      <c r="G404" s="35">
        <f t="shared" si="44"/>
        <v>0.49205644434375001</v>
      </c>
      <c r="H404" s="34">
        <f t="shared" si="46"/>
        <v>-2.2309792769489301</v>
      </c>
      <c r="I404" s="34">
        <f t="shared" si="47"/>
        <v>0.54476900287069097</v>
      </c>
      <c r="J404" s="6">
        <f t="shared" si="48"/>
        <v>-133.85875661693601</v>
      </c>
      <c r="K404" s="6">
        <f t="shared" si="48"/>
        <v>32.686140172241501</v>
      </c>
    </row>
    <row r="405" spans="1:11" x14ac:dyDescent="0.3">
      <c r="A405" s="4">
        <v>161.76</v>
      </c>
      <c r="B405" s="4">
        <v>194.995</v>
      </c>
      <c r="C405" s="4">
        <v>69116.494999999995</v>
      </c>
      <c r="D405" s="5">
        <f t="shared" si="45"/>
        <v>69115.725000000006</v>
      </c>
      <c r="E405" s="35">
        <f t="shared" si="42"/>
        <v>115.72500000000601</v>
      </c>
      <c r="F405" s="35">
        <f t="shared" si="43"/>
        <v>-2.24251096174727</v>
      </c>
      <c r="G405" s="35">
        <f t="shared" si="44"/>
        <v>0.49076968015625</v>
      </c>
      <c r="H405" s="34">
        <f t="shared" si="46"/>
        <v>-2.2303260902165398</v>
      </c>
      <c r="I405" s="34">
        <f t="shared" si="47"/>
        <v>0.54346648821867605</v>
      </c>
      <c r="J405" s="6">
        <f t="shared" si="48"/>
        <v>-133.81956541299201</v>
      </c>
      <c r="K405" s="6">
        <f t="shared" si="48"/>
        <v>32.607989293120603</v>
      </c>
    </row>
    <row r="406" spans="1:11" x14ac:dyDescent="0.3">
      <c r="A406" s="4">
        <v>161.76</v>
      </c>
      <c r="B406" s="4">
        <v>194.995</v>
      </c>
      <c r="C406" s="4">
        <v>69116.634999999995</v>
      </c>
      <c r="D406" s="5">
        <f t="shared" si="45"/>
        <v>69115.865000000005</v>
      </c>
      <c r="E406" s="35">
        <f t="shared" si="42"/>
        <v>115.865000000005</v>
      </c>
      <c r="F406" s="35">
        <f t="shared" si="43"/>
        <v>-2.24251096174727</v>
      </c>
      <c r="G406" s="35">
        <f t="shared" si="44"/>
        <v>0.49076968015625</v>
      </c>
      <c r="H406" s="34">
        <f t="shared" si="46"/>
        <v>-2.2303260902165398</v>
      </c>
      <c r="I406" s="34">
        <f t="shared" si="47"/>
        <v>0.54346648821867605</v>
      </c>
      <c r="J406" s="6">
        <f t="shared" si="48"/>
        <v>-133.81956541299201</v>
      </c>
      <c r="K406" s="6">
        <f t="shared" si="48"/>
        <v>32.607989293120603</v>
      </c>
    </row>
    <row r="407" spans="1:11" x14ac:dyDescent="0.3">
      <c r="A407" s="4">
        <v>161.83799999999999</v>
      </c>
      <c r="B407" s="4">
        <v>195.089</v>
      </c>
      <c r="C407" s="4">
        <v>69116.735000000001</v>
      </c>
      <c r="D407" s="5">
        <f t="shared" si="45"/>
        <v>69115.964999999997</v>
      </c>
      <c r="E407" s="35">
        <f t="shared" si="42"/>
        <v>115.964999999997</v>
      </c>
      <c r="F407" s="35">
        <f t="shared" si="43"/>
        <v>-2.2415915133924802</v>
      </c>
      <c r="G407" s="35">
        <f t="shared" si="44"/>
        <v>0.48974463071875002</v>
      </c>
      <c r="H407" s="34">
        <f t="shared" si="46"/>
        <v>-2.2294310469965199</v>
      </c>
      <c r="I407" s="34">
        <f t="shared" si="47"/>
        <v>0.54242006131690901</v>
      </c>
      <c r="J407" s="6">
        <f t="shared" si="48"/>
        <v>-133.76586281979101</v>
      </c>
      <c r="K407" s="6">
        <f t="shared" si="48"/>
        <v>32.545203679014499</v>
      </c>
    </row>
    <row r="408" spans="1:11" x14ac:dyDescent="0.3">
      <c r="A408" s="4">
        <v>162.07300000000001</v>
      </c>
      <c r="B408" s="4">
        <v>195.18899999999999</v>
      </c>
      <c r="C408" s="4">
        <v>69116.835000000006</v>
      </c>
      <c r="D408" s="5">
        <f t="shared" si="45"/>
        <v>69116.065000000002</v>
      </c>
      <c r="E408" s="35">
        <f t="shared" si="42"/>
        <v>116.065000000002</v>
      </c>
      <c r="F408" s="35">
        <f t="shared" si="43"/>
        <v>-2.2388213805286701</v>
      </c>
      <c r="G408" s="35">
        <f t="shared" si="44"/>
        <v>0.48865415259375</v>
      </c>
      <c r="H408" s="34">
        <f t="shared" si="46"/>
        <v>-2.2266873744460698</v>
      </c>
      <c r="I408" s="34">
        <f t="shared" si="47"/>
        <v>0.54126462219685501</v>
      </c>
      <c r="J408" s="6">
        <f t="shared" si="48"/>
        <v>-133.60124246676401</v>
      </c>
      <c r="K408" s="6">
        <f t="shared" si="48"/>
        <v>32.475877331811297</v>
      </c>
    </row>
    <row r="409" spans="1:11" x14ac:dyDescent="0.3">
      <c r="A409" s="4">
        <v>162.37</v>
      </c>
      <c r="B409" s="4">
        <v>195.178</v>
      </c>
      <c r="C409" s="4">
        <v>69116.955000000002</v>
      </c>
      <c r="D409" s="5">
        <f t="shared" si="45"/>
        <v>69116.184999999998</v>
      </c>
      <c r="E409" s="35">
        <f t="shared" si="42"/>
        <v>116.184999999998</v>
      </c>
      <c r="F409" s="35">
        <f t="shared" si="43"/>
        <v>-2.2353204041008001</v>
      </c>
      <c r="G409" s="35">
        <f t="shared" si="44"/>
        <v>0.48877410518749997</v>
      </c>
      <c r="H409" s="34">
        <f t="shared" si="46"/>
        <v>-2.2231845437285598</v>
      </c>
      <c r="I409" s="34">
        <f t="shared" si="47"/>
        <v>0.54130205931406095</v>
      </c>
      <c r="J409" s="6">
        <f t="shared" si="48"/>
        <v>-133.391072623714</v>
      </c>
      <c r="K409" s="6">
        <f t="shared" si="48"/>
        <v>32.478123558843699</v>
      </c>
    </row>
    <row r="410" spans="1:11" x14ac:dyDescent="0.3">
      <c r="A410" s="4">
        <v>162.327</v>
      </c>
      <c r="B410" s="4">
        <v>195.33500000000001</v>
      </c>
      <c r="C410" s="4">
        <v>69117.054999999993</v>
      </c>
      <c r="D410" s="5">
        <f t="shared" si="45"/>
        <v>69116.285000000003</v>
      </c>
      <c r="E410" s="35">
        <f t="shared" si="42"/>
        <v>116.285000000003</v>
      </c>
      <c r="F410" s="35">
        <f t="shared" si="43"/>
        <v>-2.23582727947587</v>
      </c>
      <c r="G410" s="35">
        <f t="shared" si="44"/>
        <v>0.48706205453125001</v>
      </c>
      <c r="H410" s="34">
        <f t="shared" si="46"/>
        <v>-2.2237316139211898</v>
      </c>
      <c r="I410" s="34">
        <f t="shared" si="47"/>
        <v>0.53960242573597506</v>
      </c>
      <c r="J410" s="6">
        <f t="shared" si="48"/>
        <v>-133.42389683527099</v>
      </c>
      <c r="K410" s="6">
        <f t="shared" si="48"/>
        <v>32.376145544158497</v>
      </c>
    </row>
    <row r="411" spans="1:11" x14ac:dyDescent="0.3">
      <c r="A411" s="4">
        <v>162.41900000000001</v>
      </c>
      <c r="B411" s="4">
        <v>195.43199999999999</v>
      </c>
      <c r="C411" s="4">
        <v>69117.315000000002</v>
      </c>
      <c r="D411" s="5">
        <f t="shared" si="45"/>
        <v>69116.544999999998</v>
      </c>
      <c r="E411" s="35">
        <f t="shared" si="42"/>
        <v>116.544999999998</v>
      </c>
      <c r="F411" s="35">
        <f t="shared" si="43"/>
        <v>-2.2347428019291899</v>
      </c>
      <c r="G411" s="35">
        <f t="shared" si="44"/>
        <v>0.48600429075000001</v>
      </c>
      <c r="H411" s="34">
        <f t="shared" si="46"/>
        <v>-2.2226723580586398</v>
      </c>
      <c r="I411" s="34">
        <f t="shared" si="47"/>
        <v>0.53851940552202004</v>
      </c>
      <c r="J411" s="6">
        <f t="shared" si="48"/>
        <v>-133.360341483518</v>
      </c>
      <c r="K411" s="6">
        <f t="shared" si="48"/>
        <v>32.311164331321201</v>
      </c>
    </row>
    <row r="412" spans="1:11" x14ac:dyDescent="0.3">
      <c r="A412" s="4">
        <v>162.41399999999999</v>
      </c>
      <c r="B412" s="4">
        <v>195.43299999999999</v>
      </c>
      <c r="C412" s="4">
        <v>69117.554999999993</v>
      </c>
      <c r="D412" s="5">
        <f t="shared" si="45"/>
        <v>69116.785000000003</v>
      </c>
      <c r="E412" s="35">
        <f t="shared" si="42"/>
        <v>116.785000000003</v>
      </c>
      <c r="F412" s="35">
        <f t="shared" si="43"/>
        <v>-2.2348017409262999</v>
      </c>
      <c r="G412" s="35">
        <f t="shared" si="44"/>
        <v>0.48599338596875002</v>
      </c>
      <c r="H412" s="34">
        <f t="shared" si="46"/>
        <v>-2.2227315376101502</v>
      </c>
      <c r="I412" s="34">
        <f t="shared" si="47"/>
        <v>0.53850989235652003</v>
      </c>
      <c r="J412" s="6">
        <f t="shared" si="48"/>
        <v>-133.36389225660901</v>
      </c>
      <c r="K412" s="6">
        <f t="shared" si="48"/>
        <v>32.310593541391199</v>
      </c>
    </row>
    <row r="413" spans="1:11" x14ac:dyDescent="0.3">
      <c r="A413" s="4">
        <v>162.48099999999999</v>
      </c>
      <c r="B413" s="4">
        <v>195.52</v>
      </c>
      <c r="C413" s="4">
        <v>69117.654999999999</v>
      </c>
      <c r="D413" s="5">
        <f t="shared" si="45"/>
        <v>69116.884999999995</v>
      </c>
      <c r="E413" s="35">
        <f t="shared" si="42"/>
        <v>116.884999999995</v>
      </c>
      <c r="F413" s="35">
        <f t="shared" si="43"/>
        <v>-2.2340119583651199</v>
      </c>
      <c r="G413" s="35">
        <f t="shared" si="44"/>
        <v>0.48504467000000001</v>
      </c>
      <c r="H413" s="34">
        <f t="shared" si="46"/>
        <v>-2.2219643257938602</v>
      </c>
      <c r="I413" s="34">
        <f t="shared" si="47"/>
        <v>0.53754283263124303</v>
      </c>
      <c r="J413" s="6">
        <f t="shared" si="48"/>
        <v>-133.317859547632</v>
      </c>
      <c r="K413" s="6">
        <f t="shared" si="48"/>
        <v>32.252569957874599</v>
      </c>
    </row>
    <row r="414" spans="1:11" x14ac:dyDescent="0.3">
      <c r="A414" s="4">
        <v>162.58199999999999</v>
      </c>
      <c r="B414" s="4">
        <v>195.565</v>
      </c>
      <c r="C414" s="4">
        <v>69117.794999999998</v>
      </c>
      <c r="D414" s="5">
        <f t="shared" si="45"/>
        <v>69117.024999999994</v>
      </c>
      <c r="E414" s="35">
        <f t="shared" si="42"/>
        <v>117.02499999999399</v>
      </c>
      <c r="F414" s="35">
        <f t="shared" si="43"/>
        <v>-2.23282139062366</v>
      </c>
      <c r="G414" s="35">
        <f t="shared" si="44"/>
        <v>0.48455395484375002</v>
      </c>
      <c r="H414" s="34">
        <f t="shared" si="46"/>
        <v>-2.22078564965171</v>
      </c>
      <c r="I414" s="34">
        <f t="shared" si="47"/>
        <v>0.53702420418668495</v>
      </c>
      <c r="J414" s="6">
        <f t="shared" si="48"/>
        <v>-133.247138979103</v>
      </c>
      <c r="K414" s="6">
        <f t="shared" si="48"/>
        <v>32.2214522512011</v>
      </c>
    </row>
    <row r="415" spans="1:11" x14ac:dyDescent="0.3">
      <c r="A415" s="4">
        <v>162.61199999999999</v>
      </c>
      <c r="B415" s="4">
        <v>195.61099999999999</v>
      </c>
      <c r="C415" s="4">
        <v>69117.895000000004</v>
      </c>
      <c r="D415" s="5">
        <f t="shared" si="45"/>
        <v>69117.125</v>
      </c>
      <c r="E415" s="35">
        <f t="shared" si="42"/>
        <v>117.125</v>
      </c>
      <c r="F415" s="35">
        <f t="shared" si="43"/>
        <v>-2.23246775664105</v>
      </c>
      <c r="G415" s="35">
        <f t="shared" si="44"/>
        <v>0.48405233490624999</v>
      </c>
      <c r="H415" s="34">
        <f t="shared" si="46"/>
        <v>-2.22044393187497</v>
      </c>
      <c r="I415" s="34">
        <f t="shared" si="47"/>
        <v>0.53651439195025397</v>
      </c>
      <c r="J415" s="6">
        <f t="shared" si="48"/>
        <v>-133.22663591249801</v>
      </c>
      <c r="K415" s="6">
        <f t="shared" si="48"/>
        <v>32.190863517015202</v>
      </c>
    </row>
    <row r="416" spans="1:11" x14ac:dyDescent="0.3">
      <c r="A416" s="4">
        <v>162.613</v>
      </c>
      <c r="B416" s="4">
        <v>195.61099999999999</v>
      </c>
      <c r="C416" s="4">
        <v>69117.994999999995</v>
      </c>
      <c r="D416" s="5">
        <f t="shared" si="45"/>
        <v>69117.225000000006</v>
      </c>
      <c r="E416" s="35">
        <f t="shared" si="42"/>
        <v>117.22500000000601</v>
      </c>
      <c r="F416" s="35">
        <f t="shared" si="43"/>
        <v>-2.2324559688416201</v>
      </c>
      <c r="G416" s="35">
        <f t="shared" si="44"/>
        <v>0.48405233490624999</v>
      </c>
      <c r="H416" s="34">
        <f t="shared" si="46"/>
        <v>-2.22043214734747</v>
      </c>
      <c r="I416" s="34">
        <f t="shared" si="47"/>
        <v>0.53651411423247197</v>
      </c>
      <c r="J416" s="6">
        <f t="shared" si="48"/>
        <v>-133.22592884084801</v>
      </c>
      <c r="K416" s="6">
        <f t="shared" si="48"/>
        <v>32.190846853948301</v>
      </c>
    </row>
    <row r="417" spans="1:11" x14ac:dyDescent="0.3">
      <c r="A417" s="4">
        <v>162.607</v>
      </c>
      <c r="B417" s="4">
        <v>195.72399999999999</v>
      </c>
      <c r="C417" s="4">
        <v>69118.134999999995</v>
      </c>
      <c r="D417" s="5">
        <f t="shared" si="45"/>
        <v>69117.365000000005</v>
      </c>
      <c r="E417" s="35">
        <f t="shared" si="42"/>
        <v>117.365000000005</v>
      </c>
      <c r="F417" s="35">
        <f t="shared" si="43"/>
        <v>-2.2325266956381502</v>
      </c>
      <c r="G417" s="35">
        <f t="shared" si="44"/>
        <v>0.48282009462500097</v>
      </c>
      <c r="H417" s="34">
        <f t="shared" si="46"/>
        <v>-2.2205318858036298</v>
      </c>
      <c r="I417" s="34">
        <f t="shared" si="47"/>
        <v>0.53528388229058299</v>
      </c>
      <c r="J417" s="6">
        <f t="shared" si="48"/>
        <v>-133.23191314821801</v>
      </c>
      <c r="K417" s="6">
        <f t="shared" si="48"/>
        <v>32.117032937434999</v>
      </c>
    </row>
    <row r="418" spans="1:11" x14ac:dyDescent="0.3">
      <c r="A418" s="4">
        <v>162.62200000000001</v>
      </c>
      <c r="B418" s="4">
        <v>195.83699999999999</v>
      </c>
      <c r="C418" s="4">
        <v>69118.233999999997</v>
      </c>
      <c r="D418" s="5">
        <f t="shared" si="45"/>
        <v>69117.464000000007</v>
      </c>
      <c r="E418" s="35">
        <f t="shared" si="42"/>
        <v>117.464000000007</v>
      </c>
      <c r="F418" s="35">
        <f t="shared" si="43"/>
        <v>-2.2323498786468399</v>
      </c>
      <c r="G418" s="35">
        <f t="shared" si="44"/>
        <v>0.48158785434375001</v>
      </c>
      <c r="H418" s="34">
        <f t="shared" si="46"/>
        <v>-2.2203841491826202</v>
      </c>
      <c r="I418" s="34">
        <f t="shared" si="47"/>
        <v>0.53404781827526404</v>
      </c>
      <c r="J418" s="6">
        <f t="shared" si="48"/>
        <v>-133.22304895095701</v>
      </c>
      <c r="K418" s="6">
        <f t="shared" si="48"/>
        <v>32.042869096515801</v>
      </c>
    </row>
    <row r="419" spans="1:11" x14ac:dyDescent="0.3">
      <c r="A419" s="4">
        <v>163.1</v>
      </c>
      <c r="B419" s="4">
        <v>195.78899999999999</v>
      </c>
      <c r="C419" s="4">
        <v>69118.334000000003</v>
      </c>
      <c r="D419" s="5">
        <f t="shared" si="45"/>
        <v>69117.563999999998</v>
      </c>
      <c r="E419" s="35">
        <f t="shared" si="42"/>
        <v>117.563999999998</v>
      </c>
      <c r="F419" s="35">
        <f t="shared" si="43"/>
        <v>-2.22671531052386</v>
      </c>
      <c r="G419" s="35">
        <f t="shared" si="44"/>
        <v>0.48211128384375002</v>
      </c>
      <c r="H419" s="34">
        <f t="shared" si="46"/>
        <v>-2.21473881316955</v>
      </c>
      <c r="I419" s="34">
        <f t="shared" si="47"/>
        <v>0.53443835338713497</v>
      </c>
      <c r="J419" s="6">
        <f t="shared" si="48"/>
        <v>-132.88432879017299</v>
      </c>
      <c r="K419" s="6">
        <f t="shared" si="48"/>
        <v>32.0663012032281</v>
      </c>
    </row>
    <row r="420" spans="1:11" x14ac:dyDescent="0.3">
      <c r="A420" s="4">
        <v>162.81299999999999</v>
      </c>
      <c r="B420" s="4">
        <v>195.66300000000001</v>
      </c>
      <c r="C420" s="4">
        <v>69118.433999999994</v>
      </c>
      <c r="D420" s="5">
        <f t="shared" si="45"/>
        <v>69117.664000000004</v>
      </c>
      <c r="E420" s="35">
        <f t="shared" si="42"/>
        <v>117.66400000000399</v>
      </c>
      <c r="F420" s="35">
        <f t="shared" si="43"/>
        <v>-2.23009840895753</v>
      </c>
      <c r="G420" s="35">
        <f t="shared" si="44"/>
        <v>0.48348528628124998</v>
      </c>
      <c r="H420" s="34">
        <f t="shared" si="46"/>
        <v>-2.2180886013830201</v>
      </c>
      <c r="I420" s="34">
        <f t="shared" si="47"/>
        <v>0.535891679446585</v>
      </c>
      <c r="J420" s="6">
        <f t="shared" si="48"/>
        <v>-133.085316082981</v>
      </c>
      <c r="K420" s="6">
        <f t="shared" si="48"/>
        <v>32.153500766795098</v>
      </c>
    </row>
    <row r="421" spans="1:11" x14ac:dyDescent="0.3">
      <c r="A421" s="4">
        <v>162.71700000000001</v>
      </c>
      <c r="B421" s="4">
        <v>195.625</v>
      </c>
      <c r="C421" s="4">
        <v>69118.573999999993</v>
      </c>
      <c r="D421" s="5">
        <f t="shared" si="45"/>
        <v>69117.804000000004</v>
      </c>
      <c r="E421" s="35">
        <f t="shared" si="42"/>
        <v>117.804000000003</v>
      </c>
      <c r="F421" s="35">
        <f t="shared" si="43"/>
        <v>-2.2312300377018999</v>
      </c>
      <c r="G421" s="35">
        <f t="shared" si="44"/>
        <v>0.48389966796875</v>
      </c>
      <c r="H421" s="34">
        <f t="shared" si="46"/>
        <v>-2.21921015328634</v>
      </c>
      <c r="I421" s="34">
        <f t="shared" si="47"/>
        <v>0.536332607021346</v>
      </c>
      <c r="J421" s="6">
        <f t="shared" si="48"/>
        <v>-133.15260919718</v>
      </c>
      <c r="K421" s="6">
        <f t="shared" si="48"/>
        <v>32.179956421280799</v>
      </c>
    </row>
    <row r="422" spans="1:11" x14ac:dyDescent="0.3">
      <c r="A422" s="4">
        <v>162.71600000000001</v>
      </c>
      <c r="B422" s="4">
        <v>195.625</v>
      </c>
      <c r="C422" s="4">
        <v>69118.673999999999</v>
      </c>
      <c r="D422" s="5">
        <f t="shared" si="45"/>
        <v>69117.903999999995</v>
      </c>
      <c r="E422" s="35">
        <f t="shared" si="42"/>
        <v>117.90399999999499</v>
      </c>
      <c r="F422" s="35">
        <f t="shared" si="43"/>
        <v>-2.23124182550132</v>
      </c>
      <c r="G422" s="35">
        <f t="shared" si="44"/>
        <v>0.48389966796875</v>
      </c>
      <c r="H422" s="34">
        <f t="shared" si="46"/>
        <v>-2.21922193781382</v>
      </c>
      <c r="I422" s="34">
        <f t="shared" si="47"/>
        <v>0.53633288473912799</v>
      </c>
      <c r="J422" s="6">
        <f t="shared" si="48"/>
        <v>-133.153316268829</v>
      </c>
      <c r="K422" s="6">
        <f t="shared" si="48"/>
        <v>32.179973084347701</v>
      </c>
    </row>
    <row r="423" spans="1:11" x14ac:dyDescent="0.3">
      <c r="A423" s="4">
        <v>162.81200000000001</v>
      </c>
      <c r="B423" s="4">
        <v>195.67</v>
      </c>
      <c r="C423" s="4">
        <v>69118.754000000001</v>
      </c>
      <c r="D423" s="5">
        <f t="shared" si="45"/>
        <v>69117.983999999997</v>
      </c>
      <c r="E423" s="35">
        <f t="shared" si="42"/>
        <v>117.983999999997</v>
      </c>
      <c r="F423" s="35">
        <f t="shared" si="43"/>
        <v>-2.2301101967569501</v>
      </c>
      <c r="G423" s="35">
        <f t="shared" si="44"/>
        <v>0.48340895281250001</v>
      </c>
      <c r="H423" s="34">
        <f t="shared" si="46"/>
        <v>-2.21810218430908</v>
      </c>
      <c r="I423" s="34">
        <f t="shared" si="47"/>
        <v>0.53581564488348099</v>
      </c>
      <c r="J423" s="6">
        <f t="shared" si="48"/>
        <v>-133.08613105854499</v>
      </c>
      <c r="K423" s="6">
        <f t="shared" si="48"/>
        <v>32.148938693008901</v>
      </c>
    </row>
    <row r="424" spans="1:11" x14ac:dyDescent="0.3">
      <c r="A424" s="4">
        <v>162.81200000000001</v>
      </c>
      <c r="B424" s="4">
        <v>195.67</v>
      </c>
      <c r="C424" s="4">
        <v>69118.914999999994</v>
      </c>
      <c r="D424" s="5">
        <f t="shared" si="45"/>
        <v>69118.145000000004</v>
      </c>
      <c r="E424" s="35">
        <f t="shared" si="42"/>
        <v>118.145000000004</v>
      </c>
      <c r="F424" s="35">
        <f t="shared" si="43"/>
        <v>-2.2301101967569501</v>
      </c>
      <c r="G424" s="35">
        <f t="shared" si="44"/>
        <v>0.48340895281250001</v>
      </c>
      <c r="H424" s="34">
        <f t="shared" si="46"/>
        <v>-2.21810218430908</v>
      </c>
      <c r="I424" s="34">
        <f t="shared" si="47"/>
        <v>0.53581564488348099</v>
      </c>
      <c r="J424" s="6">
        <f t="shared" si="48"/>
        <v>-133.08613105854499</v>
      </c>
      <c r="K424" s="6">
        <f t="shared" si="48"/>
        <v>32.148938693008901</v>
      </c>
    </row>
    <row r="425" spans="1:11" x14ac:dyDescent="0.3">
      <c r="A425" s="4">
        <v>162.845</v>
      </c>
      <c r="B425" s="4">
        <v>195.714</v>
      </c>
      <c r="C425" s="4">
        <v>69119.013999999996</v>
      </c>
      <c r="D425" s="5">
        <f t="shared" si="45"/>
        <v>69118.244000000006</v>
      </c>
      <c r="E425" s="35">
        <f t="shared" si="42"/>
        <v>118.244000000006</v>
      </c>
      <c r="F425" s="35">
        <f t="shared" si="43"/>
        <v>-2.2297211993760802</v>
      </c>
      <c r="G425" s="35">
        <f t="shared" si="44"/>
        <v>0.48292914243750001</v>
      </c>
      <c r="H425" s="34">
        <f t="shared" si="46"/>
        <v>-2.21772459912173</v>
      </c>
      <c r="I425" s="34">
        <f t="shared" si="47"/>
        <v>0.535326803002528</v>
      </c>
      <c r="J425" s="6">
        <f t="shared" si="48"/>
        <v>-133.063475947304</v>
      </c>
      <c r="K425" s="6">
        <f t="shared" si="48"/>
        <v>32.119608180151701</v>
      </c>
    </row>
    <row r="426" spans="1:11" x14ac:dyDescent="0.3">
      <c r="A426" s="4">
        <v>162.768</v>
      </c>
      <c r="B426" s="4">
        <v>195.72499999999999</v>
      </c>
      <c r="C426" s="4">
        <v>69119.154999999999</v>
      </c>
      <c r="D426" s="5">
        <f t="shared" si="45"/>
        <v>69118.384999999995</v>
      </c>
      <c r="E426" s="35">
        <f t="shared" si="42"/>
        <v>118.384999999995</v>
      </c>
      <c r="F426" s="35">
        <f t="shared" si="43"/>
        <v>-2.2306288599314499</v>
      </c>
      <c r="G426" s="35">
        <f t="shared" si="44"/>
        <v>0.48280918984374999</v>
      </c>
      <c r="H426" s="34">
        <f t="shared" si="46"/>
        <v>-2.2186348337928501</v>
      </c>
      <c r="I426" s="34">
        <f t="shared" si="47"/>
        <v>0.53522826797322698</v>
      </c>
      <c r="J426" s="6">
        <f t="shared" si="48"/>
        <v>-133.11809002757099</v>
      </c>
      <c r="K426" s="6">
        <f t="shared" si="48"/>
        <v>32.113696078393602</v>
      </c>
    </row>
    <row r="427" spans="1:11" x14ac:dyDescent="0.3">
      <c r="A427" s="4">
        <v>162.773</v>
      </c>
      <c r="B427" s="4">
        <v>195.72</v>
      </c>
      <c r="C427" s="4">
        <v>69119.194000000003</v>
      </c>
      <c r="D427" s="5">
        <f t="shared" si="45"/>
        <v>69118.423999999999</v>
      </c>
      <c r="E427" s="35">
        <f t="shared" si="42"/>
        <v>118.423999999999</v>
      </c>
      <c r="F427" s="35">
        <f t="shared" si="43"/>
        <v>-2.2305699209343501</v>
      </c>
      <c r="G427" s="35">
        <f t="shared" si="44"/>
        <v>0.48286371374999998</v>
      </c>
      <c r="H427" s="34">
        <f t="shared" si="46"/>
        <v>-2.2185746265850299</v>
      </c>
      <c r="I427" s="34">
        <f t="shared" si="47"/>
        <v>0.53528138815637705</v>
      </c>
      <c r="J427" s="6">
        <f t="shared" si="48"/>
        <v>-133.11447759510199</v>
      </c>
      <c r="K427" s="6">
        <f t="shared" si="48"/>
        <v>32.116883289382599</v>
      </c>
    </row>
    <row r="428" spans="1:11" x14ac:dyDescent="0.3">
      <c r="A428" s="4">
        <v>162.703</v>
      </c>
      <c r="B428" s="4">
        <v>195.749</v>
      </c>
      <c r="C428" s="4">
        <v>69119.354000000007</v>
      </c>
      <c r="D428" s="5">
        <f t="shared" si="45"/>
        <v>69118.584000000003</v>
      </c>
      <c r="E428" s="35">
        <f t="shared" si="42"/>
        <v>118.584000000003</v>
      </c>
      <c r="F428" s="35">
        <f t="shared" si="43"/>
        <v>-2.2313950668937799</v>
      </c>
      <c r="G428" s="35">
        <f t="shared" si="44"/>
        <v>0.48254747509375001</v>
      </c>
      <c r="H428" s="34">
        <f t="shared" si="46"/>
        <v>-2.2194069940172501</v>
      </c>
      <c r="I428" s="34">
        <f t="shared" si="47"/>
        <v>0.53498467752317902</v>
      </c>
      <c r="J428" s="6">
        <f t="shared" si="48"/>
        <v>-133.16441964103501</v>
      </c>
      <c r="K428" s="6">
        <f t="shared" si="48"/>
        <v>32.0990806513907</v>
      </c>
    </row>
    <row r="429" spans="1:11" x14ac:dyDescent="0.3">
      <c r="A429" s="4">
        <v>162.59700000000001</v>
      </c>
      <c r="B429" s="4">
        <v>195.685</v>
      </c>
      <c r="C429" s="4">
        <v>69119.494000000006</v>
      </c>
      <c r="D429" s="5">
        <f t="shared" si="45"/>
        <v>69118.724000000002</v>
      </c>
      <c r="E429" s="35">
        <f t="shared" si="42"/>
        <v>118.72400000000199</v>
      </c>
      <c r="F429" s="35">
        <f t="shared" si="43"/>
        <v>-2.2326445736323501</v>
      </c>
      <c r="G429" s="35">
        <f t="shared" si="44"/>
        <v>0.48324538109374998</v>
      </c>
      <c r="H429" s="34">
        <f t="shared" si="46"/>
        <v>-2.22063971142927</v>
      </c>
      <c r="I429" s="34">
        <f t="shared" si="47"/>
        <v>0.535711827890482</v>
      </c>
      <c r="J429" s="6">
        <f t="shared" si="48"/>
        <v>-133.23838268575599</v>
      </c>
      <c r="K429" s="6">
        <f t="shared" si="48"/>
        <v>32.142709673428897</v>
      </c>
    </row>
    <row r="430" spans="1:11" x14ac:dyDescent="0.3">
      <c r="A430" s="4">
        <v>162.76400000000001</v>
      </c>
      <c r="B430" s="4">
        <v>195.60400000000001</v>
      </c>
      <c r="C430" s="4">
        <v>69119.694000000003</v>
      </c>
      <c r="D430" s="5">
        <f t="shared" si="45"/>
        <v>69118.923999999999</v>
      </c>
      <c r="E430" s="35">
        <f t="shared" si="42"/>
        <v>118.923999999999</v>
      </c>
      <c r="F430" s="35">
        <f t="shared" si="43"/>
        <v>-2.2306760111291402</v>
      </c>
      <c r="G430" s="35">
        <f t="shared" si="44"/>
        <v>0.48412866837500002</v>
      </c>
      <c r="H430" s="34">
        <f t="shared" si="46"/>
        <v>-2.2186508852989002</v>
      </c>
      <c r="I430" s="34">
        <f t="shared" si="47"/>
        <v>0.53654849112823799</v>
      </c>
      <c r="J430" s="6">
        <f t="shared" si="48"/>
        <v>-133.11905311793399</v>
      </c>
      <c r="K430" s="6">
        <f t="shared" si="48"/>
        <v>32.1929094676943</v>
      </c>
    </row>
    <row r="431" spans="1:11" x14ac:dyDescent="0.3">
      <c r="A431" s="4">
        <v>162.51400000000001</v>
      </c>
      <c r="B431" s="4">
        <v>195.58199999999999</v>
      </c>
      <c r="C431" s="4">
        <v>69119.873999999996</v>
      </c>
      <c r="D431" s="5">
        <f t="shared" si="45"/>
        <v>69119.104000000007</v>
      </c>
      <c r="E431" s="35">
        <f t="shared" si="42"/>
        <v>119.10400000000701</v>
      </c>
      <c r="F431" s="35">
        <f t="shared" si="43"/>
        <v>-2.2336229609842499</v>
      </c>
      <c r="G431" s="35">
        <f t="shared" si="44"/>
        <v>0.48436857356250002</v>
      </c>
      <c r="H431" s="34">
        <f t="shared" si="46"/>
        <v>-2.2215913650599801</v>
      </c>
      <c r="I431" s="34">
        <f t="shared" si="47"/>
        <v>0.53685775917086997</v>
      </c>
      <c r="J431" s="6">
        <f t="shared" si="48"/>
        <v>-133.29548190359901</v>
      </c>
      <c r="K431" s="6">
        <f t="shared" si="48"/>
        <v>32.2114655502522</v>
      </c>
    </row>
    <row r="432" spans="1:11" x14ac:dyDescent="0.3">
      <c r="A432" s="4">
        <v>162.27600000000001</v>
      </c>
      <c r="B432" s="4">
        <v>195.59299999999999</v>
      </c>
      <c r="C432" s="4">
        <v>69119.974000000002</v>
      </c>
      <c r="D432" s="5">
        <f t="shared" si="45"/>
        <v>69119.203999999998</v>
      </c>
      <c r="E432" s="35">
        <f t="shared" si="42"/>
        <v>119.203999999998</v>
      </c>
      <c r="F432" s="35">
        <f t="shared" si="43"/>
        <v>-2.23642845724632</v>
      </c>
      <c r="G432" s="35">
        <f t="shared" si="44"/>
        <v>0.48424862096874999</v>
      </c>
      <c r="H432" s="34">
        <f t="shared" si="46"/>
        <v>-2.2243989086559601</v>
      </c>
      <c r="I432" s="34">
        <f t="shared" si="47"/>
        <v>0.53680393670451099</v>
      </c>
      <c r="J432" s="6">
        <f t="shared" si="48"/>
        <v>-133.46393451935799</v>
      </c>
      <c r="K432" s="6">
        <f t="shared" si="48"/>
        <v>32.208236202270697</v>
      </c>
    </row>
    <row r="433" spans="1:11" x14ac:dyDescent="0.3">
      <c r="A433" s="4">
        <v>162.49600000000001</v>
      </c>
      <c r="B433" s="4">
        <v>195.58600000000001</v>
      </c>
      <c r="C433" s="4">
        <v>69120.034</v>
      </c>
      <c r="D433" s="5">
        <f t="shared" si="45"/>
        <v>69119.263999999996</v>
      </c>
      <c r="E433" s="35">
        <f t="shared" si="42"/>
        <v>119.263999999996</v>
      </c>
      <c r="F433" s="35">
        <f t="shared" si="43"/>
        <v>-2.2338351413738202</v>
      </c>
      <c r="G433" s="35">
        <f t="shared" si="44"/>
        <v>0.48432495443750001</v>
      </c>
      <c r="H433" s="34">
        <f t="shared" si="46"/>
        <v>-2.2218045142110099</v>
      </c>
      <c r="I433" s="34">
        <f t="shared" si="47"/>
        <v>0.53681915107330103</v>
      </c>
      <c r="J433" s="6">
        <f t="shared" si="48"/>
        <v>-133.308270852661</v>
      </c>
      <c r="K433" s="6">
        <f t="shared" si="48"/>
        <v>32.209149064398098</v>
      </c>
    </row>
    <row r="434" spans="1:11" x14ac:dyDescent="0.3">
      <c r="A434" s="4">
        <v>162.495</v>
      </c>
      <c r="B434" s="4">
        <v>195.58699999999999</v>
      </c>
      <c r="C434" s="4">
        <v>69120.134000000005</v>
      </c>
      <c r="D434" s="5">
        <f t="shared" si="45"/>
        <v>69119.364000000001</v>
      </c>
      <c r="E434" s="35">
        <f t="shared" si="42"/>
        <v>119.364000000001</v>
      </c>
      <c r="F434" s="35">
        <f t="shared" si="43"/>
        <v>-2.2338469291732399</v>
      </c>
      <c r="G434" s="35">
        <f t="shared" si="44"/>
        <v>0.48431404965625002</v>
      </c>
      <c r="H434" s="34">
        <f t="shared" si="46"/>
        <v>-2.2218165556525702</v>
      </c>
      <c r="I434" s="34">
        <f t="shared" si="47"/>
        <v>0.53680852703667103</v>
      </c>
      <c r="J434" s="6">
        <f t="shared" si="48"/>
        <v>-133.308993339154</v>
      </c>
      <c r="K434" s="6">
        <f t="shared" si="48"/>
        <v>32.208511622200298</v>
      </c>
    </row>
    <row r="435" spans="1:11" x14ac:dyDescent="0.3">
      <c r="A435" s="4">
        <v>162.404</v>
      </c>
      <c r="B435" s="4">
        <v>195.56200000000001</v>
      </c>
      <c r="C435" s="4">
        <v>69120.293999999994</v>
      </c>
      <c r="D435" s="5">
        <f t="shared" si="45"/>
        <v>69119.524000000005</v>
      </c>
      <c r="E435" s="35">
        <f t="shared" si="42"/>
        <v>119.524000000005</v>
      </c>
      <c r="F435" s="35">
        <f t="shared" si="43"/>
        <v>-2.2349196189204998</v>
      </c>
      <c r="G435" s="35">
        <f t="shared" si="44"/>
        <v>0.48458666918749999</v>
      </c>
      <c r="H435" s="34">
        <f t="shared" si="46"/>
        <v>-2.22288252480153</v>
      </c>
      <c r="I435" s="34">
        <f t="shared" si="47"/>
        <v>0.53710634321516204</v>
      </c>
      <c r="J435" s="6">
        <f t="shared" si="48"/>
        <v>-133.37295148809201</v>
      </c>
      <c r="K435" s="6">
        <f t="shared" si="48"/>
        <v>32.226380592909699</v>
      </c>
    </row>
    <row r="436" spans="1:11" x14ac:dyDescent="0.3">
      <c r="A436" s="4">
        <v>162.405</v>
      </c>
      <c r="B436" s="4">
        <v>195.56200000000001</v>
      </c>
      <c r="C436" s="4">
        <v>69120.394</v>
      </c>
      <c r="D436" s="5">
        <f t="shared" si="45"/>
        <v>69119.623999999996</v>
      </c>
      <c r="E436" s="35">
        <f t="shared" si="42"/>
        <v>119.623999999996</v>
      </c>
      <c r="F436" s="35">
        <f t="shared" si="43"/>
        <v>-2.2349078311210802</v>
      </c>
      <c r="G436" s="35">
        <f t="shared" si="44"/>
        <v>0.48458666918749999</v>
      </c>
      <c r="H436" s="34">
        <f t="shared" si="46"/>
        <v>-2.22287074027405</v>
      </c>
      <c r="I436" s="34">
        <f t="shared" si="47"/>
        <v>0.53710606549738005</v>
      </c>
      <c r="J436" s="6">
        <f t="shared" si="48"/>
        <v>-133.37224441644301</v>
      </c>
      <c r="K436" s="6">
        <f t="shared" si="48"/>
        <v>32.226363929842798</v>
      </c>
    </row>
    <row r="437" spans="1:11" x14ac:dyDescent="0.3">
      <c r="A437" s="4">
        <v>162.29400000000001</v>
      </c>
      <c r="B437" s="4">
        <v>195.54900000000001</v>
      </c>
      <c r="C437" s="4">
        <v>69120.494000000006</v>
      </c>
      <c r="D437" s="5">
        <f t="shared" si="45"/>
        <v>69119.724000000002</v>
      </c>
      <c r="E437" s="35">
        <f t="shared" si="42"/>
        <v>119.72400000000199</v>
      </c>
      <c r="F437" s="35">
        <f t="shared" si="43"/>
        <v>-2.2362162768567502</v>
      </c>
      <c r="G437" s="35">
        <f t="shared" si="44"/>
        <v>0.48472843134374999</v>
      </c>
      <c r="H437" s="34">
        <f t="shared" si="46"/>
        <v>-2.2241754829416598</v>
      </c>
      <c r="I437" s="34">
        <f t="shared" si="47"/>
        <v>0.53727861497856899</v>
      </c>
      <c r="J437" s="6">
        <f t="shared" si="48"/>
        <v>-133.45052897650001</v>
      </c>
      <c r="K437" s="6">
        <f t="shared" si="48"/>
        <v>32.2367168987141</v>
      </c>
    </row>
    <row r="438" spans="1:11" x14ac:dyDescent="0.3">
      <c r="A438" s="4">
        <v>162.286</v>
      </c>
      <c r="B438" s="4">
        <v>195.608</v>
      </c>
      <c r="C438" s="4">
        <v>69120.593999999997</v>
      </c>
      <c r="D438" s="5">
        <f t="shared" si="45"/>
        <v>69119.823999999993</v>
      </c>
      <c r="E438" s="35">
        <f t="shared" si="42"/>
        <v>119.82399999999301</v>
      </c>
      <c r="F438" s="35">
        <f t="shared" si="43"/>
        <v>-2.2363105792521099</v>
      </c>
      <c r="G438" s="35">
        <f t="shared" si="44"/>
        <v>0.48408504925000001</v>
      </c>
      <c r="H438" s="34">
        <f t="shared" si="46"/>
        <v>-2.22428491709235</v>
      </c>
      <c r="I438" s="34">
        <f t="shared" si="47"/>
        <v>0.53663763321050495</v>
      </c>
      <c r="J438" s="6">
        <f t="shared" si="48"/>
        <v>-133.45709502554101</v>
      </c>
      <c r="K438" s="6">
        <f t="shared" si="48"/>
        <v>32.198257992630303</v>
      </c>
    </row>
    <row r="439" spans="1:11" x14ac:dyDescent="0.3">
      <c r="A439" s="4">
        <v>162.28399999999999</v>
      </c>
      <c r="B439" s="4">
        <v>195.608</v>
      </c>
      <c r="C439" s="4">
        <v>69120.694000000003</v>
      </c>
      <c r="D439" s="5">
        <f t="shared" si="45"/>
        <v>69119.923999999999</v>
      </c>
      <c r="E439" s="35">
        <f t="shared" si="42"/>
        <v>119.923999999999</v>
      </c>
      <c r="F439" s="35">
        <f t="shared" si="43"/>
        <v>-2.2363341548509501</v>
      </c>
      <c r="G439" s="35">
        <f t="shared" si="44"/>
        <v>0.48408504925000001</v>
      </c>
      <c r="H439" s="34">
        <f t="shared" si="46"/>
        <v>-2.2243084861473101</v>
      </c>
      <c r="I439" s="34">
        <f t="shared" si="47"/>
        <v>0.53663818864606905</v>
      </c>
      <c r="J439" s="6">
        <f t="shared" si="48"/>
        <v>-133.45850916883899</v>
      </c>
      <c r="K439" s="6">
        <f t="shared" si="48"/>
        <v>32.198291318764099</v>
      </c>
    </row>
    <row r="440" spans="1:11" x14ac:dyDescent="0.3">
      <c r="A440" s="4">
        <v>162.173</v>
      </c>
      <c r="B440" s="4">
        <v>195.666</v>
      </c>
      <c r="C440" s="4">
        <v>69120.834000000003</v>
      </c>
      <c r="D440" s="5">
        <f t="shared" si="45"/>
        <v>69120.063999999998</v>
      </c>
      <c r="E440" s="35">
        <f t="shared" si="42"/>
        <v>120.063999999998</v>
      </c>
      <c r="F440" s="35">
        <f t="shared" si="43"/>
        <v>-2.2376426005866299</v>
      </c>
      <c r="G440" s="35">
        <f t="shared" si="44"/>
        <v>0.48345257193750002</v>
      </c>
      <c r="H440" s="34">
        <f t="shared" si="46"/>
        <v>-2.2256314697147399</v>
      </c>
      <c r="I440" s="34">
        <f t="shared" si="47"/>
        <v>0.53603671356398896</v>
      </c>
      <c r="J440" s="6">
        <f t="shared" si="48"/>
        <v>-133.53788818288399</v>
      </c>
      <c r="K440" s="6">
        <f t="shared" si="48"/>
        <v>32.162202813839301</v>
      </c>
    </row>
    <row r="441" spans="1:11" x14ac:dyDescent="0.3">
      <c r="A441" s="4">
        <v>161.90700000000001</v>
      </c>
      <c r="B441" s="4">
        <v>195.73099999999999</v>
      </c>
      <c r="C441" s="4">
        <v>69120.974000000002</v>
      </c>
      <c r="D441" s="5">
        <f t="shared" si="45"/>
        <v>69120.203999999998</v>
      </c>
      <c r="E441" s="35">
        <f t="shared" si="42"/>
        <v>120.203999999998</v>
      </c>
      <c r="F441" s="35">
        <f t="shared" si="43"/>
        <v>-2.2407781552324701</v>
      </c>
      <c r="G441" s="35">
        <f t="shared" si="44"/>
        <v>0.48274376115625001</v>
      </c>
      <c r="H441" s="34">
        <f t="shared" si="46"/>
        <v>-2.2287828534406802</v>
      </c>
      <c r="I441" s="34">
        <f t="shared" si="47"/>
        <v>0.53540197245727195</v>
      </c>
      <c r="J441" s="6">
        <f t="shared" si="48"/>
        <v>-133.72697120644099</v>
      </c>
      <c r="K441" s="6">
        <f t="shared" si="48"/>
        <v>32.124118347436301</v>
      </c>
    </row>
    <row r="442" spans="1:11" x14ac:dyDescent="0.3">
      <c r="A442" s="4">
        <v>161.67099999999999</v>
      </c>
      <c r="B442" s="4">
        <v>195.79</v>
      </c>
      <c r="C442" s="4">
        <v>69121.073999999993</v>
      </c>
      <c r="D442" s="5">
        <f t="shared" si="45"/>
        <v>69120.304000000004</v>
      </c>
      <c r="E442" s="35">
        <f t="shared" si="42"/>
        <v>120.304000000003</v>
      </c>
      <c r="F442" s="35">
        <f t="shared" si="43"/>
        <v>-2.2435600758956902</v>
      </c>
      <c r="G442" s="35">
        <f t="shared" si="44"/>
        <v>0.48210037906249997</v>
      </c>
      <c r="H442" s="34">
        <f t="shared" si="46"/>
        <v>-2.2315791598576098</v>
      </c>
      <c r="I442" s="34">
        <f t="shared" si="47"/>
        <v>0.53482431034356104</v>
      </c>
      <c r="J442" s="6">
        <f t="shared" si="48"/>
        <v>-133.89474959145701</v>
      </c>
      <c r="K442" s="6">
        <f t="shared" si="48"/>
        <v>32.089458620613698</v>
      </c>
    </row>
    <row r="443" spans="1:11" x14ac:dyDescent="0.3">
      <c r="A443" s="4">
        <v>161.47999999999999</v>
      </c>
      <c r="B443" s="4">
        <v>195.81</v>
      </c>
      <c r="C443" s="4">
        <v>69121.173999999999</v>
      </c>
      <c r="D443" s="5">
        <f t="shared" si="45"/>
        <v>69120.403999999995</v>
      </c>
      <c r="E443" s="35">
        <f t="shared" si="42"/>
        <v>120.40399999999499</v>
      </c>
      <c r="F443" s="35">
        <f t="shared" si="43"/>
        <v>-2.2458115455850001</v>
      </c>
      <c r="G443" s="35">
        <f t="shared" si="44"/>
        <v>0.4818822834375</v>
      </c>
      <c r="H443" s="34">
        <f t="shared" si="46"/>
        <v>-2.2338351428886098</v>
      </c>
      <c r="I443" s="34">
        <f t="shared" si="47"/>
        <v>0.53465931935172595</v>
      </c>
      <c r="J443" s="6">
        <f t="shared" si="48"/>
        <v>-134.03010857331699</v>
      </c>
      <c r="K443" s="6">
        <f t="shared" si="48"/>
        <v>32.079559161103603</v>
      </c>
    </row>
    <row r="444" spans="1:11" x14ac:dyDescent="0.3">
      <c r="A444" s="4">
        <v>161.30099999999999</v>
      </c>
      <c r="B444" s="4">
        <v>195.77600000000001</v>
      </c>
      <c r="C444" s="4">
        <v>69121.274000000005</v>
      </c>
      <c r="D444" s="5">
        <f t="shared" si="45"/>
        <v>69120.504000000001</v>
      </c>
      <c r="E444" s="35">
        <f t="shared" si="42"/>
        <v>120.504000000001</v>
      </c>
      <c r="F444" s="35">
        <f t="shared" si="43"/>
        <v>-2.24792156168126</v>
      </c>
      <c r="G444" s="35">
        <f t="shared" si="44"/>
        <v>0.48225304600000002</v>
      </c>
      <c r="H444" s="34">
        <f t="shared" si="46"/>
        <v>-2.2359358382293801</v>
      </c>
      <c r="I444" s="34">
        <f t="shared" si="47"/>
        <v>0.535079690484765</v>
      </c>
      <c r="J444" s="6">
        <f t="shared" si="48"/>
        <v>-134.15615029376301</v>
      </c>
      <c r="K444" s="6">
        <f t="shared" si="48"/>
        <v>32.104781429085897</v>
      </c>
    </row>
    <row r="445" spans="1:11" x14ac:dyDescent="0.3">
      <c r="A445" s="4">
        <v>161.21700000000001</v>
      </c>
      <c r="B445" s="4">
        <v>195.72800000000001</v>
      </c>
      <c r="C445" s="4">
        <v>69121.394</v>
      </c>
      <c r="D445" s="5">
        <f t="shared" si="45"/>
        <v>69120.623999999996</v>
      </c>
      <c r="E445" s="35">
        <f t="shared" si="42"/>
        <v>120.623999999996</v>
      </c>
      <c r="F445" s="35">
        <f t="shared" si="43"/>
        <v>-2.2489117368325799</v>
      </c>
      <c r="G445" s="35">
        <f t="shared" si="44"/>
        <v>0.48277647550000002</v>
      </c>
      <c r="H445" s="34">
        <f t="shared" si="46"/>
        <v>-2.2369134066620702</v>
      </c>
      <c r="I445" s="34">
        <f t="shared" si="47"/>
        <v>0.53562630299026204</v>
      </c>
      <c r="J445" s="6">
        <f t="shared" si="48"/>
        <v>-134.21480439972399</v>
      </c>
      <c r="K445" s="6">
        <f t="shared" si="48"/>
        <v>32.137578179415698</v>
      </c>
    </row>
    <row r="446" spans="1:11" x14ac:dyDescent="0.3">
      <c r="A446" s="4">
        <v>161.155</v>
      </c>
      <c r="B446" s="4">
        <v>195.744</v>
      </c>
      <c r="C446" s="4">
        <v>69121.534</v>
      </c>
      <c r="D446" s="5">
        <f t="shared" si="45"/>
        <v>69120.763999999996</v>
      </c>
      <c r="E446" s="35">
        <f t="shared" si="42"/>
        <v>120.763999999996</v>
      </c>
      <c r="F446" s="35">
        <f t="shared" si="43"/>
        <v>-2.24964258039665</v>
      </c>
      <c r="G446" s="35">
        <f t="shared" si="44"/>
        <v>0.482601999</v>
      </c>
      <c r="H446" s="34">
        <f t="shared" si="46"/>
        <v>-2.2376481579913601</v>
      </c>
      <c r="I446" s="34">
        <f t="shared" si="47"/>
        <v>0.53546909342216598</v>
      </c>
      <c r="J446" s="6">
        <f t="shared" si="48"/>
        <v>-134.25888947948201</v>
      </c>
      <c r="K446" s="6">
        <f t="shared" si="48"/>
        <v>32.128145605329998</v>
      </c>
    </row>
    <row r="447" spans="1:11" x14ac:dyDescent="0.3">
      <c r="A447" s="4">
        <v>161</v>
      </c>
      <c r="B447" s="4">
        <v>195.85900000000001</v>
      </c>
      <c r="C447" s="4">
        <v>69121.634000000005</v>
      </c>
      <c r="D447" s="5">
        <f t="shared" si="45"/>
        <v>69120.864000000001</v>
      </c>
      <c r="E447" s="35">
        <f t="shared" si="42"/>
        <v>120.864000000001</v>
      </c>
      <c r="F447" s="35">
        <f t="shared" si="43"/>
        <v>-2.2514696893068198</v>
      </c>
      <c r="G447" s="35">
        <f t="shared" si="44"/>
        <v>0.48134794915625001</v>
      </c>
      <c r="H447" s="34">
        <f t="shared" si="46"/>
        <v>-2.2395043048707199</v>
      </c>
      <c r="I447" s="34">
        <f t="shared" si="47"/>
        <v>0.53425843792100702</v>
      </c>
      <c r="J447" s="6">
        <f t="shared" si="48"/>
        <v>-134.37025829224299</v>
      </c>
      <c r="K447" s="6">
        <f t="shared" si="48"/>
        <v>32.055506275260399</v>
      </c>
    </row>
    <row r="448" spans="1:11" x14ac:dyDescent="0.3">
      <c r="A448" s="4">
        <v>160.97399999999999</v>
      </c>
      <c r="B448" s="4">
        <v>195.875</v>
      </c>
      <c r="C448" s="4">
        <v>69121.774000000005</v>
      </c>
      <c r="D448" s="5">
        <f t="shared" si="45"/>
        <v>69121.004000000001</v>
      </c>
      <c r="E448" s="35">
        <f t="shared" si="42"/>
        <v>121.004000000001</v>
      </c>
      <c r="F448" s="35">
        <f t="shared" si="43"/>
        <v>-2.2517761720917502</v>
      </c>
      <c r="G448" s="35">
        <f t="shared" si="44"/>
        <v>0.48117347265624999</v>
      </c>
      <c r="H448" s="34">
        <f t="shared" si="46"/>
        <v>-2.2398148132106002</v>
      </c>
      <c r="I448" s="34">
        <f t="shared" si="47"/>
        <v>0.53409123051274898</v>
      </c>
      <c r="J448" s="6">
        <f t="shared" si="48"/>
        <v>-134.38888879263601</v>
      </c>
      <c r="K448" s="6">
        <f t="shared" si="48"/>
        <v>32.045473830764898</v>
      </c>
    </row>
    <row r="449" spans="1:11" x14ac:dyDescent="0.3">
      <c r="A449" s="4">
        <v>160.87200000000001</v>
      </c>
      <c r="B449" s="4">
        <v>195.96600000000001</v>
      </c>
      <c r="C449" s="4">
        <v>69121.873999999996</v>
      </c>
      <c r="D449" s="5">
        <f t="shared" si="45"/>
        <v>69121.104000000007</v>
      </c>
      <c r="E449" s="35">
        <f t="shared" si="42"/>
        <v>121.10400000000701</v>
      </c>
      <c r="F449" s="35">
        <f t="shared" si="43"/>
        <v>-2.2529785276326399</v>
      </c>
      <c r="G449" s="35">
        <f t="shared" si="44"/>
        <v>0.48018113756250003</v>
      </c>
      <c r="H449" s="34">
        <f t="shared" si="46"/>
        <v>-2.2410402141953698</v>
      </c>
      <c r="I449" s="34">
        <f t="shared" si="47"/>
        <v>0.53312749807502502</v>
      </c>
      <c r="J449" s="6">
        <f t="shared" si="48"/>
        <v>-134.46241285172201</v>
      </c>
      <c r="K449" s="6">
        <f t="shared" si="48"/>
        <v>31.987649884501501</v>
      </c>
    </row>
    <row r="450" spans="1:11" x14ac:dyDescent="0.3">
      <c r="A450" s="4">
        <v>160.624</v>
      </c>
      <c r="B450" s="4">
        <v>195.88</v>
      </c>
      <c r="C450" s="4">
        <v>69121.974000000002</v>
      </c>
      <c r="D450" s="5">
        <f t="shared" si="45"/>
        <v>69121.203999999998</v>
      </c>
      <c r="E450" s="35">
        <f t="shared" ref="E450:E513" si="49">D450-69000</f>
        <v>121.203999999998</v>
      </c>
      <c r="F450" s="35">
        <f t="shared" ref="F450:F513" si="50">A450*$N$6/$O$6-$N$6/2</f>
        <v>-2.2559019018889099</v>
      </c>
      <c r="G450" s="35">
        <f t="shared" ref="G450:G513" si="51">$N$8/2-B450*$N$8/$O$8</f>
        <v>0.48111894875</v>
      </c>
      <c r="H450" s="34">
        <f t="shared" si="46"/>
        <v>-2.2439406824002499</v>
      </c>
      <c r="I450" s="34">
        <f t="shared" si="47"/>
        <v>0.53413392296447604</v>
      </c>
      <c r="J450" s="6">
        <f t="shared" si="48"/>
        <v>-134.63644094401499</v>
      </c>
      <c r="K450" s="6">
        <f t="shared" si="48"/>
        <v>32.048035377868601</v>
      </c>
    </row>
    <row r="451" spans="1:11" x14ac:dyDescent="0.3">
      <c r="A451" s="4">
        <v>160.608</v>
      </c>
      <c r="B451" s="4">
        <v>195.89099999999999</v>
      </c>
      <c r="C451" s="4">
        <v>69122.114000000001</v>
      </c>
      <c r="D451" s="5">
        <f t="shared" ref="D451:D514" si="52">C451+$M$2</f>
        <v>69121.343999999997</v>
      </c>
      <c r="E451" s="35">
        <f t="shared" si="49"/>
        <v>121.343999999997</v>
      </c>
      <c r="F451" s="35">
        <f t="shared" si="50"/>
        <v>-2.25609050667964</v>
      </c>
      <c r="G451" s="35">
        <f t="shared" si="51"/>
        <v>0.48099899615625002</v>
      </c>
      <c r="H451" s="34">
        <f t="shared" ref="H451:H514" si="53">F451*COS(RADIANS($M$11))+G451*SIN(RADIANS($M$11))</f>
        <v>-2.24413206089489</v>
      </c>
      <c r="I451" s="34">
        <f t="shared" ref="I451:I514" si="54">G451*COS(RADIANS($M$11))-F451*SIN(RADIANS($M$11))</f>
        <v>0.53401844715045799</v>
      </c>
      <c r="J451" s="6">
        <f t="shared" ref="J451:K514" si="55">H451*60</f>
        <v>-134.647923653693</v>
      </c>
      <c r="K451" s="6">
        <f t="shared" si="55"/>
        <v>32.041106829027498</v>
      </c>
    </row>
    <row r="452" spans="1:11" x14ac:dyDescent="0.3">
      <c r="A452" s="4">
        <v>160.476</v>
      </c>
      <c r="B452" s="4">
        <v>195.75399999999999</v>
      </c>
      <c r="C452" s="4">
        <v>69122.214000000007</v>
      </c>
      <c r="D452" s="5">
        <f t="shared" si="52"/>
        <v>69121.444000000003</v>
      </c>
      <c r="E452" s="35">
        <f t="shared" si="49"/>
        <v>121.444000000003</v>
      </c>
      <c r="F452" s="35">
        <f t="shared" si="50"/>
        <v>-2.2576464962031402</v>
      </c>
      <c r="G452" s="35">
        <f t="shared" si="51"/>
        <v>0.48249295118750002</v>
      </c>
      <c r="H452" s="34">
        <f t="shared" si="53"/>
        <v>-2.2456524212935101</v>
      </c>
      <c r="I452" s="34">
        <f t="shared" si="54"/>
        <v>0.53554864625219301</v>
      </c>
      <c r="J452" s="6">
        <f t="shared" si="55"/>
        <v>-134.73914527761099</v>
      </c>
      <c r="K452" s="6">
        <f t="shared" si="55"/>
        <v>32.1329187751316</v>
      </c>
    </row>
    <row r="453" spans="1:11" x14ac:dyDescent="0.3">
      <c r="A453" s="4">
        <v>160.35499999999999</v>
      </c>
      <c r="B453" s="4">
        <v>195.79300000000001</v>
      </c>
      <c r="C453" s="4">
        <v>69122.313999999998</v>
      </c>
      <c r="D453" s="5">
        <f t="shared" si="52"/>
        <v>69121.543999999994</v>
      </c>
      <c r="E453" s="35">
        <f t="shared" si="49"/>
        <v>121.543999999994</v>
      </c>
      <c r="F453" s="35">
        <f t="shared" si="50"/>
        <v>-2.2590728199330101</v>
      </c>
      <c r="G453" s="35">
        <f t="shared" si="51"/>
        <v>0.48206766471875001</v>
      </c>
      <c r="H453" s="34">
        <f t="shared" si="53"/>
        <v>-2.2470883687682002</v>
      </c>
      <c r="I453" s="34">
        <f t="shared" si="54"/>
        <v>0.53515708168176701</v>
      </c>
      <c r="J453" s="6">
        <f t="shared" si="55"/>
        <v>-134.825302126092</v>
      </c>
      <c r="K453" s="6">
        <f t="shared" si="55"/>
        <v>32.109424900905999</v>
      </c>
    </row>
    <row r="454" spans="1:11" x14ac:dyDescent="0.3">
      <c r="A454" s="4">
        <v>160.35300000000001</v>
      </c>
      <c r="B454" s="4">
        <v>195.79400000000001</v>
      </c>
      <c r="C454" s="4">
        <v>69122.453999999998</v>
      </c>
      <c r="D454" s="5">
        <f t="shared" si="52"/>
        <v>69121.683999999994</v>
      </c>
      <c r="E454" s="35">
        <f t="shared" si="49"/>
        <v>121.683999999994</v>
      </c>
      <c r="F454" s="35">
        <f t="shared" si="50"/>
        <v>-2.2590963955318499</v>
      </c>
      <c r="G454" s="35">
        <f t="shared" si="51"/>
        <v>0.48205675993750002</v>
      </c>
      <c r="H454" s="34">
        <f t="shared" si="53"/>
        <v>-2.2471121947372499</v>
      </c>
      <c r="I454" s="34">
        <f t="shared" si="54"/>
        <v>0.53514673536292001</v>
      </c>
      <c r="J454" s="6">
        <f t="shared" si="55"/>
        <v>-134.826731684235</v>
      </c>
      <c r="K454" s="6">
        <f t="shared" si="55"/>
        <v>32.108804121775201</v>
      </c>
    </row>
    <row r="455" spans="1:11" x14ac:dyDescent="0.3">
      <c r="A455" s="4">
        <v>160.15299999999999</v>
      </c>
      <c r="B455" s="4">
        <v>195.81899999999999</v>
      </c>
      <c r="C455" s="4">
        <v>69122.554000000004</v>
      </c>
      <c r="D455" s="5">
        <f t="shared" si="52"/>
        <v>69121.784</v>
      </c>
      <c r="E455" s="35">
        <f t="shared" si="49"/>
        <v>121.78400000000001</v>
      </c>
      <c r="F455" s="35">
        <f t="shared" si="50"/>
        <v>-2.2614539554159401</v>
      </c>
      <c r="G455" s="35">
        <f t="shared" si="51"/>
        <v>0.48178414040625001</v>
      </c>
      <c r="H455" s="34">
        <f t="shared" si="53"/>
        <v>-2.2494755230860002</v>
      </c>
      <c r="I455" s="34">
        <f t="shared" si="54"/>
        <v>0.53492973505906405</v>
      </c>
      <c r="J455" s="6">
        <f t="shared" si="55"/>
        <v>-134.96853138515999</v>
      </c>
      <c r="K455" s="6">
        <f t="shared" si="55"/>
        <v>32.095784103543799</v>
      </c>
    </row>
    <row r="456" spans="1:11" x14ac:dyDescent="0.3">
      <c r="A456" s="4">
        <v>160.00299999999999</v>
      </c>
      <c r="B456" s="4">
        <v>195.84100000000001</v>
      </c>
      <c r="C456" s="4">
        <v>69122.634000000005</v>
      </c>
      <c r="D456" s="5">
        <f t="shared" si="52"/>
        <v>69121.864000000001</v>
      </c>
      <c r="E456" s="35">
        <f t="shared" si="49"/>
        <v>121.864000000001</v>
      </c>
      <c r="F456" s="35">
        <f t="shared" si="50"/>
        <v>-2.2632221253290101</v>
      </c>
      <c r="G456" s="35">
        <f t="shared" si="51"/>
        <v>0.48154423521875001</v>
      </c>
      <c r="H456" s="34">
        <f t="shared" si="53"/>
        <v>-2.2512488543183302</v>
      </c>
      <c r="I456" s="34">
        <f t="shared" si="54"/>
        <v>0.53473155412933204</v>
      </c>
      <c r="J456" s="6">
        <f t="shared" si="55"/>
        <v>-135.0749312591</v>
      </c>
      <c r="K456" s="6">
        <f t="shared" si="55"/>
        <v>32.083893247759903</v>
      </c>
    </row>
    <row r="457" spans="1:11" x14ac:dyDescent="0.3">
      <c r="A457" s="4">
        <v>159.84299999999999</v>
      </c>
      <c r="B457" s="4">
        <v>195.86799999999999</v>
      </c>
      <c r="C457" s="4">
        <v>69122.793999999994</v>
      </c>
      <c r="D457" s="5">
        <f t="shared" si="52"/>
        <v>69122.024000000005</v>
      </c>
      <c r="E457" s="35">
        <f t="shared" si="49"/>
        <v>122.024000000005</v>
      </c>
      <c r="F457" s="35">
        <f t="shared" si="50"/>
        <v>-2.2651081732362801</v>
      </c>
      <c r="G457" s="35">
        <f t="shared" si="51"/>
        <v>0.48124980612500001</v>
      </c>
      <c r="H457" s="34">
        <f t="shared" si="53"/>
        <v>-2.2531413153958999</v>
      </c>
      <c r="I457" s="34">
        <f t="shared" si="54"/>
        <v>0.53448164160536205</v>
      </c>
      <c r="J457" s="6">
        <f t="shared" si="55"/>
        <v>-135.18847892375399</v>
      </c>
      <c r="K457" s="6">
        <f t="shared" si="55"/>
        <v>32.068898496321701</v>
      </c>
    </row>
    <row r="458" spans="1:11" x14ac:dyDescent="0.3">
      <c r="A458" s="4">
        <v>159.84200000000001</v>
      </c>
      <c r="B458" s="4">
        <v>195.86799999999999</v>
      </c>
      <c r="C458" s="4">
        <v>69122.894</v>
      </c>
      <c r="D458" s="5">
        <f t="shared" si="52"/>
        <v>69122.123999999996</v>
      </c>
      <c r="E458" s="35">
        <f t="shared" si="49"/>
        <v>122.123999999996</v>
      </c>
      <c r="F458" s="35">
        <f t="shared" si="50"/>
        <v>-2.2651199610356998</v>
      </c>
      <c r="G458" s="35">
        <f t="shared" si="51"/>
        <v>0.48124980612500001</v>
      </c>
      <c r="H458" s="34">
        <f t="shared" si="53"/>
        <v>-2.2531530999233902</v>
      </c>
      <c r="I458" s="34">
        <f t="shared" si="54"/>
        <v>0.53448191932314404</v>
      </c>
      <c r="J458" s="6">
        <f t="shared" si="55"/>
        <v>-135.18918599540299</v>
      </c>
      <c r="K458" s="6">
        <f t="shared" si="55"/>
        <v>32.068915159388602</v>
      </c>
    </row>
    <row r="459" spans="1:11" x14ac:dyDescent="0.3">
      <c r="A459" s="4">
        <v>159.67500000000001</v>
      </c>
      <c r="B459" s="4">
        <v>195.876</v>
      </c>
      <c r="C459" s="4">
        <v>69123.034</v>
      </c>
      <c r="D459" s="5">
        <f t="shared" si="52"/>
        <v>69122.263999999996</v>
      </c>
      <c r="E459" s="35">
        <f t="shared" si="49"/>
        <v>122.263999999996</v>
      </c>
      <c r="F459" s="35">
        <f t="shared" si="50"/>
        <v>-2.26708852353892</v>
      </c>
      <c r="G459" s="35">
        <f t="shared" si="51"/>
        <v>0.481162567875</v>
      </c>
      <c r="H459" s="34">
        <f t="shared" si="53"/>
        <v>-2.2551231713258</v>
      </c>
      <c r="I459" s="34">
        <f t="shared" si="54"/>
        <v>0.53444108415748204</v>
      </c>
      <c r="J459" s="6">
        <f t="shared" si="55"/>
        <v>-135.307390279548</v>
      </c>
      <c r="K459" s="6">
        <f t="shared" si="55"/>
        <v>32.066465049448901</v>
      </c>
    </row>
    <row r="460" spans="1:11" x14ac:dyDescent="0.3">
      <c r="A460" s="4">
        <v>159.65</v>
      </c>
      <c r="B460" s="4">
        <v>195.93299999999999</v>
      </c>
      <c r="C460" s="4">
        <v>69123.252999999997</v>
      </c>
      <c r="D460" s="5">
        <f t="shared" si="52"/>
        <v>69122.482999999993</v>
      </c>
      <c r="E460" s="35">
        <f t="shared" si="49"/>
        <v>122.482999999993</v>
      </c>
      <c r="F460" s="35">
        <f t="shared" si="50"/>
        <v>-2.2673832185244298</v>
      </c>
      <c r="G460" s="35">
        <f t="shared" si="51"/>
        <v>0.48054099534375</v>
      </c>
      <c r="H460" s="34">
        <f t="shared" si="53"/>
        <v>-2.25543242861555</v>
      </c>
      <c r="I460" s="34">
        <f t="shared" si="54"/>
        <v>0.53382662710053996</v>
      </c>
      <c r="J460" s="6">
        <f t="shared" si="55"/>
        <v>-135.32594571693301</v>
      </c>
      <c r="K460" s="6">
        <f t="shared" si="55"/>
        <v>32.029597626032398</v>
      </c>
    </row>
    <row r="461" spans="1:11" x14ac:dyDescent="0.3">
      <c r="A461" s="4">
        <v>159.41300000000001</v>
      </c>
      <c r="B461" s="4">
        <v>195.904</v>
      </c>
      <c r="C461" s="4">
        <v>69123.392999999996</v>
      </c>
      <c r="D461" s="5">
        <f t="shared" si="52"/>
        <v>69122.623000000007</v>
      </c>
      <c r="E461" s="35">
        <f t="shared" si="49"/>
        <v>122.623000000007</v>
      </c>
      <c r="F461" s="35">
        <f t="shared" si="50"/>
        <v>-2.2701769269870802</v>
      </c>
      <c r="G461" s="35">
        <f t="shared" si="51"/>
        <v>0.48085723400000002</v>
      </c>
      <c r="H461" s="34">
        <f t="shared" si="53"/>
        <v>-2.2582179111207799</v>
      </c>
      <c r="I461" s="34">
        <f t="shared" si="54"/>
        <v>0.53420859709288904</v>
      </c>
      <c r="J461" s="6">
        <f t="shared" si="55"/>
        <v>-135.49307466724699</v>
      </c>
      <c r="K461" s="6">
        <f t="shared" si="55"/>
        <v>32.052515825573302</v>
      </c>
    </row>
    <row r="462" spans="1:11" x14ac:dyDescent="0.3">
      <c r="A462" s="4">
        <v>159.17699999999999</v>
      </c>
      <c r="B462" s="4">
        <v>195.91900000000001</v>
      </c>
      <c r="C462" s="4">
        <v>69123.532999999996</v>
      </c>
      <c r="D462" s="5">
        <f t="shared" si="52"/>
        <v>69122.763000000006</v>
      </c>
      <c r="E462" s="35">
        <f t="shared" si="49"/>
        <v>122.763000000006</v>
      </c>
      <c r="F462" s="35">
        <f t="shared" si="50"/>
        <v>-2.27295884765031</v>
      </c>
      <c r="G462" s="35">
        <f t="shared" si="51"/>
        <v>0.48069366228124999</v>
      </c>
      <c r="H462" s="34">
        <f t="shared" si="53"/>
        <v>-2.2610029133181202</v>
      </c>
      <c r="I462" s="34">
        <f t="shared" si="54"/>
        <v>0.53411061217331701</v>
      </c>
      <c r="J462" s="6">
        <f t="shared" si="55"/>
        <v>-135.660174799087</v>
      </c>
      <c r="K462" s="6">
        <f t="shared" si="55"/>
        <v>32.046636730399001</v>
      </c>
    </row>
    <row r="463" spans="1:11" x14ac:dyDescent="0.3">
      <c r="A463" s="4">
        <v>158.93899999999999</v>
      </c>
      <c r="B463" s="4">
        <v>195.92699999999999</v>
      </c>
      <c r="C463" s="4">
        <v>69123.633000000002</v>
      </c>
      <c r="D463" s="5">
        <f t="shared" si="52"/>
        <v>69122.862999999998</v>
      </c>
      <c r="E463" s="35">
        <f t="shared" si="49"/>
        <v>122.862999999998</v>
      </c>
      <c r="F463" s="35">
        <f t="shared" si="50"/>
        <v>-2.2757643439123698</v>
      </c>
      <c r="G463" s="35">
        <f t="shared" si="51"/>
        <v>0.48060642403124998</v>
      </c>
      <c r="H463" s="34">
        <f t="shared" si="53"/>
        <v>-2.2638096861718502</v>
      </c>
      <c r="I463" s="34">
        <f t="shared" si="54"/>
        <v>0.53408949497019498</v>
      </c>
      <c r="J463" s="6">
        <f t="shared" si="55"/>
        <v>-135.828581170311</v>
      </c>
      <c r="K463" s="6">
        <f t="shared" si="55"/>
        <v>32.045369698211701</v>
      </c>
    </row>
    <row r="464" spans="1:11" x14ac:dyDescent="0.3">
      <c r="A464" s="4">
        <v>158.80099999999999</v>
      </c>
      <c r="B464" s="4">
        <v>195.9</v>
      </c>
      <c r="C464" s="4">
        <v>69123.732999999993</v>
      </c>
      <c r="D464" s="5">
        <f t="shared" si="52"/>
        <v>69122.963000000003</v>
      </c>
      <c r="E464" s="35">
        <f t="shared" si="49"/>
        <v>122.96300000000301</v>
      </c>
      <c r="F464" s="35">
        <f t="shared" si="50"/>
        <v>-2.2773910602324001</v>
      </c>
      <c r="G464" s="35">
        <f t="shared" si="51"/>
        <v>0.48090085312500003</v>
      </c>
      <c r="H464" s="34">
        <f t="shared" si="53"/>
        <v>-2.26542901428438</v>
      </c>
      <c r="I464" s="34">
        <f t="shared" si="54"/>
        <v>0.53442216739327597</v>
      </c>
      <c r="J464" s="6">
        <f t="shared" si="55"/>
        <v>-135.925740857063</v>
      </c>
      <c r="K464" s="6">
        <f t="shared" si="55"/>
        <v>32.065330043596603</v>
      </c>
    </row>
    <row r="465" spans="1:11" x14ac:dyDescent="0.3">
      <c r="A465" s="4">
        <v>158.56899999999999</v>
      </c>
      <c r="B465" s="4">
        <v>195.95</v>
      </c>
      <c r="C465" s="4">
        <v>69123.832999999999</v>
      </c>
      <c r="D465" s="5">
        <f t="shared" si="52"/>
        <v>69123.062999999995</v>
      </c>
      <c r="E465" s="35">
        <f t="shared" si="49"/>
        <v>123.062999999995</v>
      </c>
      <c r="F465" s="35">
        <f t="shared" si="50"/>
        <v>-2.2801258296979401</v>
      </c>
      <c r="G465" s="35">
        <f t="shared" si="51"/>
        <v>0.48035561406249999</v>
      </c>
      <c r="H465" s="34">
        <f t="shared" si="53"/>
        <v>-2.2681758703646402</v>
      </c>
      <c r="I465" s="34">
        <f t="shared" si="54"/>
        <v>0.53394151019814595</v>
      </c>
      <c r="J465" s="6">
        <f t="shared" si="55"/>
        <v>-136.090552221878</v>
      </c>
      <c r="K465" s="6">
        <f t="shared" si="55"/>
        <v>32.036490611888802</v>
      </c>
    </row>
    <row r="466" spans="1:11" x14ac:dyDescent="0.3">
      <c r="A466" s="4">
        <v>158.32</v>
      </c>
      <c r="B466" s="4">
        <v>195.97300000000001</v>
      </c>
      <c r="C466" s="4">
        <v>69123.933000000005</v>
      </c>
      <c r="D466" s="5">
        <f t="shared" si="52"/>
        <v>69123.163</v>
      </c>
      <c r="E466" s="35">
        <f t="shared" si="49"/>
        <v>123.163</v>
      </c>
      <c r="F466" s="35">
        <f t="shared" si="50"/>
        <v>-2.28306099175364</v>
      </c>
      <c r="G466" s="35">
        <f t="shared" si="51"/>
        <v>0.48010480409375</v>
      </c>
      <c r="H466" s="34">
        <f t="shared" si="53"/>
        <v>-2.27111612673193</v>
      </c>
      <c r="I466" s="34">
        <f t="shared" si="54"/>
        <v>0.53375992157444496</v>
      </c>
      <c r="J466" s="6">
        <f t="shared" si="55"/>
        <v>-136.26696760391599</v>
      </c>
      <c r="K466" s="6">
        <f t="shared" si="55"/>
        <v>32.025595294466697</v>
      </c>
    </row>
    <row r="467" spans="1:11" x14ac:dyDescent="0.3">
      <c r="A467" s="4">
        <v>158.21100000000001</v>
      </c>
      <c r="B467" s="4">
        <v>195.91300000000001</v>
      </c>
      <c r="C467" s="4">
        <v>69124.032999999996</v>
      </c>
      <c r="D467" s="5">
        <f t="shared" si="52"/>
        <v>69123.263000000006</v>
      </c>
      <c r="E467" s="35">
        <f t="shared" si="49"/>
        <v>123.263000000006</v>
      </c>
      <c r="F467" s="35">
        <f t="shared" si="50"/>
        <v>-2.2843458618904702</v>
      </c>
      <c r="G467" s="35">
        <f t="shared" si="51"/>
        <v>0.48075909096875002</v>
      </c>
      <c r="H467" s="34">
        <f t="shared" si="53"/>
        <v>-2.2723852253827301</v>
      </c>
      <c r="I467" s="34">
        <f t="shared" si="54"/>
        <v>0.53444429807744598</v>
      </c>
      <c r="J467" s="6">
        <f t="shared" si="55"/>
        <v>-136.34311352296399</v>
      </c>
      <c r="K467" s="6">
        <f t="shared" si="55"/>
        <v>32.066657884646801</v>
      </c>
    </row>
    <row r="468" spans="1:11" x14ac:dyDescent="0.3">
      <c r="A468" s="4">
        <v>157.952</v>
      </c>
      <c r="B468" s="4">
        <v>195.905</v>
      </c>
      <c r="C468" s="4">
        <v>69124.133000000002</v>
      </c>
      <c r="D468" s="5">
        <f t="shared" si="52"/>
        <v>69123.362999999998</v>
      </c>
      <c r="E468" s="35">
        <f t="shared" si="49"/>
        <v>123.362999999998</v>
      </c>
      <c r="F468" s="35">
        <f t="shared" si="50"/>
        <v>-2.2873989019403602</v>
      </c>
      <c r="G468" s="35">
        <f t="shared" si="51"/>
        <v>0.48084632921874998</v>
      </c>
      <c r="H468" s="34">
        <f t="shared" si="53"/>
        <v>-2.2754353626883002</v>
      </c>
      <c r="I468" s="34">
        <f t="shared" si="54"/>
        <v>0.534603441018346</v>
      </c>
      <c r="J468" s="6">
        <f t="shared" si="55"/>
        <v>-136.52612176129799</v>
      </c>
      <c r="K468" s="6">
        <f t="shared" si="55"/>
        <v>32.076206461100803</v>
      </c>
    </row>
    <row r="469" spans="1:11" x14ac:dyDescent="0.3">
      <c r="A469" s="4">
        <v>157.94999999999999</v>
      </c>
      <c r="B469" s="4">
        <v>196.11500000000001</v>
      </c>
      <c r="C469" s="4">
        <v>69124.232999999993</v>
      </c>
      <c r="D469" s="5">
        <f t="shared" si="52"/>
        <v>69123.463000000003</v>
      </c>
      <c r="E469" s="35">
        <f t="shared" si="49"/>
        <v>123.46300000000301</v>
      </c>
      <c r="F469" s="35">
        <f t="shared" si="50"/>
        <v>-2.2874224775392</v>
      </c>
      <c r="G469" s="35">
        <f t="shared" si="51"/>
        <v>0.47855632515625002</v>
      </c>
      <c r="H469" s="34">
        <f t="shared" si="53"/>
        <v>-2.2755128837004501</v>
      </c>
      <c r="I469" s="34">
        <f t="shared" si="54"/>
        <v>0.53231462802733898</v>
      </c>
      <c r="J469" s="6">
        <f t="shared" si="55"/>
        <v>-136.53077302202701</v>
      </c>
      <c r="K469" s="6">
        <f t="shared" si="55"/>
        <v>31.938877681640299</v>
      </c>
    </row>
    <row r="470" spans="1:11" x14ac:dyDescent="0.3">
      <c r="A470" s="4">
        <v>157.94399999999999</v>
      </c>
      <c r="B470" s="4">
        <v>196.113</v>
      </c>
      <c r="C470" s="4">
        <v>69124.392999999996</v>
      </c>
      <c r="D470" s="5">
        <f t="shared" si="52"/>
        <v>69123.623000000007</v>
      </c>
      <c r="E470" s="35">
        <f t="shared" si="49"/>
        <v>123.623000000007</v>
      </c>
      <c r="F470" s="35">
        <f t="shared" si="50"/>
        <v>-2.2874932043357301</v>
      </c>
      <c r="G470" s="35">
        <f t="shared" si="51"/>
        <v>0.47857813471874999</v>
      </c>
      <c r="H470" s="34">
        <f t="shared" si="53"/>
        <v>-2.2755830770371999</v>
      </c>
      <c r="I470" s="34">
        <f t="shared" si="54"/>
        <v>0.53233809784285802</v>
      </c>
      <c r="J470" s="6">
        <f t="shared" si="55"/>
        <v>-136.534984622232</v>
      </c>
      <c r="K470" s="6">
        <f t="shared" si="55"/>
        <v>31.9402858705715</v>
      </c>
    </row>
    <row r="471" spans="1:11" x14ac:dyDescent="0.3">
      <c r="A471" s="4">
        <v>157.76499999999999</v>
      </c>
      <c r="B471" s="4">
        <v>196.07499999999999</v>
      </c>
      <c r="C471" s="4">
        <v>69124.493000000002</v>
      </c>
      <c r="D471" s="5">
        <f t="shared" si="52"/>
        <v>69123.722999999998</v>
      </c>
      <c r="E471" s="35">
        <f t="shared" si="49"/>
        <v>123.722999999998</v>
      </c>
      <c r="F471" s="35">
        <f t="shared" si="50"/>
        <v>-2.28960322043199</v>
      </c>
      <c r="G471" s="35">
        <f t="shared" si="51"/>
        <v>0.47899251640625001</v>
      </c>
      <c r="H471" s="34">
        <f t="shared" si="53"/>
        <v>-2.2776827447216399</v>
      </c>
      <c r="I471" s="34">
        <f t="shared" si="54"/>
        <v>0.53280207599354601</v>
      </c>
      <c r="J471" s="6">
        <f t="shared" si="55"/>
        <v>-136.660964683298</v>
      </c>
      <c r="K471" s="6">
        <f t="shared" si="55"/>
        <v>31.9681245596128</v>
      </c>
    </row>
    <row r="472" spans="1:11" x14ac:dyDescent="0.3">
      <c r="A472" s="4">
        <v>157.76499999999999</v>
      </c>
      <c r="B472" s="4">
        <v>196.07499999999999</v>
      </c>
      <c r="C472" s="4">
        <v>69124.592999999993</v>
      </c>
      <c r="D472" s="5">
        <f t="shared" si="52"/>
        <v>69123.823000000004</v>
      </c>
      <c r="E472" s="35">
        <f t="shared" si="49"/>
        <v>123.823000000004</v>
      </c>
      <c r="F472" s="35">
        <f t="shared" si="50"/>
        <v>-2.28960322043199</v>
      </c>
      <c r="G472" s="35">
        <f t="shared" si="51"/>
        <v>0.47899251640625001</v>
      </c>
      <c r="H472" s="34">
        <f t="shared" si="53"/>
        <v>-2.2776827447216399</v>
      </c>
      <c r="I472" s="34">
        <f t="shared" si="54"/>
        <v>0.53280207599354601</v>
      </c>
      <c r="J472" s="6">
        <f t="shared" si="55"/>
        <v>-136.660964683298</v>
      </c>
      <c r="K472" s="6">
        <f t="shared" si="55"/>
        <v>31.9681245596128</v>
      </c>
    </row>
    <row r="473" spans="1:11" x14ac:dyDescent="0.3">
      <c r="A473" s="4">
        <v>157.57300000000001</v>
      </c>
      <c r="B473" s="4">
        <v>196.041</v>
      </c>
      <c r="C473" s="4">
        <v>69124.692999999999</v>
      </c>
      <c r="D473" s="5">
        <f t="shared" si="52"/>
        <v>69123.922999999995</v>
      </c>
      <c r="E473" s="35">
        <f t="shared" si="49"/>
        <v>123.922999999995</v>
      </c>
      <c r="F473" s="35">
        <f t="shared" si="50"/>
        <v>-2.2918664779207201</v>
      </c>
      <c r="G473" s="35">
        <f t="shared" si="51"/>
        <v>0.47936327896874997</v>
      </c>
      <c r="H473" s="34">
        <f t="shared" si="53"/>
        <v>-2.2799366389197</v>
      </c>
      <c r="I473" s="34">
        <f t="shared" si="54"/>
        <v>0.53322605745775498</v>
      </c>
      <c r="J473" s="6">
        <f t="shared" si="55"/>
        <v>-136.796198335182</v>
      </c>
      <c r="K473" s="6">
        <f t="shared" si="55"/>
        <v>31.993563447465299</v>
      </c>
    </row>
    <row r="474" spans="1:11" x14ac:dyDescent="0.3">
      <c r="A474" s="4">
        <v>157.28100000000001</v>
      </c>
      <c r="B474" s="4">
        <v>196.15600000000001</v>
      </c>
      <c r="C474" s="4">
        <v>69124.793000000005</v>
      </c>
      <c r="D474" s="5">
        <f t="shared" si="52"/>
        <v>69124.023000000001</v>
      </c>
      <c r="E474" s="35">
        <f t="shared" si="49"/>
        <v>124.02300000000101</v>
      </c>
      <c r="F474" s="35">
        <f t="shared" si="50"/>
        <v>-2.2953085153514898</v>
      </c>
      <c r="G474" s="35">
        <f t="shared" si="51"/>
        <v>0.47810922912499998</v>
      </c>
      <c r="H474" s="34">
        <f t="shared" si="53"/>
        <v>-2.2834072660642999</v>
      </c>
      <c r="I474" s="34">
        <f t="shared" si="54"/>
        <v>0.53205344929276399</v>
      </c>
      <c r="J474" s="6">
        <f t="shared" si="55"/>
        <v>-137.00443596385799</v>
      </c>
      <c r="K474" s="6">
        <f t="shared" si="55"/>
        <v>31.9232069575658</v>
      </c>
    </row>
    <row r="475" spans="1:11" x14ac:dyDescent="0.3">
      <c r="A475" s="4">
        <v>157.28299999999999</v>
      </c>
      <c r="B475" s="4">
        <v>196.15600000000001</v>
      </c>
      <c r="C475" s="4">
        <v>69124.933000000005</v>
      </c>
      <c r="D475" s="5">
        <f t="shared" si="52"/>
        <v>69124.163</v>
      </c>
      <c r="E475" s="35">
        <f t="shared" si="49"/>
        <v>124.163</v>
      </c>
      <c r="F475" s="35">
        <f t="shared" si="50"/>
        <v>-2.29528493975265</v>
      </c>
      <c r="G475" s="35">
        <f t="shared" si="51"/>
        <v>0.47810922912499998</v>
      </c>
      <c r="H475" s="34">
        <f t="shared" si="53"/>
        <v>-2.28338369700933</v>
      </c>
      <c r="I475" s="34">
        <f t="shared" si="54"/>
        <v>0.53205289385719901</v>
      </c>
      <c r="J475" s="6">
        <f t="shared" si="55"/>
        <v>-137.00302182056001</v>
      </c>
      <c r="K475" s="6">
        <f t="shared" si="55"/>
        <v>31.923173631431901</v>
      </c>
    </row>
    <row r="476" spans="1:11" x14ac:dyDescent="0.3">
      <c r="A476" s="4">
        <v>157.11099999999999</v>
      </c>
      <c r="B476" s="4">
        <v>196.22800000000001</v>
      </c>
      <c r="C476" s="4">
        <v>69125.032999999996</v>
      </c>
      <c r="D476" s="5">
        <f t="shared" si="52"/>
        <v>69124.263000000006</v>
      </c>
      <c r="E476" s="35">
        <f t="shared" si="49"/>
        <v>124.263000000006</v>
      </c>
      <c r="F476" s="35">
        <f t="shared" si="50"/>
        <v>-2.29731244125297</v>
      </c>
      <c r="G476" s="35">
        <f t="shared" si="51"/>
        <v>0.477324084875</v>
      </c>
      <c r="H476" s="34">
        <f t="shared" si="53"/>
        <v>-2.28542913355039</v>
      </c>
      <c r="I476" s="34">
        <f t="shared" si="54"/>
        <v>0.53131573499806495</v>
      </c>
      <c r="J476" s="6">
        <f t="shared" si="55"/>
        <v>-137.12574801302301</v>
      </c>
      <c r="K476" s="6">
        <f t="shared" si="55"/>
        <v>31.878944099883899</v>
      </c>
    </row>
    <row r="477" spans="1:11" x14ac:dyDescent="0.3">
      <c r="A477" s="4">
        <v>156.88300000000001</v>
      </c>
      <c r="B477" s="4">
        <v>196.215</v>
      </c>
      <c r="C477" s="4">
        <v>69125.133000000002</v>
      </c>
      <c r="D477" s="5">
        <f t="shared" si="52"/>
        <v>69124.362999999998</v>
      </c>
      <c r="E477" s="35">
        <f t="shared" si="49"/>
        <v>124.362999999998</v>
      </c>
      <c r="F477" s="35">
        <f t="shared" si="50"/>
        <v>-2.3000000595208299</v>
      </c>
      <c r="G477" s="35">
        <f t="shared" si="51"/>
        <v>0.47746584703125</v>
      </c>
      <c r="H477" s="34">
        <f t="shared" si="53"/>
        <v>-2.28811266593357</v>
      </c>
      <c r="I477" s="34">
        <f t="shared" si="54"/>
        <v>0.53152077745977699</v>
      </c>
      <c r="J477" s="6">
        <f t="shared" si="55"/>
        <v>-137.28675995601401</v>
      </c>
      <c r="K477" s="6">
        <f t="shared" si="55"/>
        <v>31.891246647586598</v>
      </c>
    </row>
    <row r="478" spans="1:11" x14ac:dyDescent="0.3">
      <c r="A478" s="4">
        <v>156.68700000000001</v>
      </c>
      <c r="B478" s="4">
        <v>196.214</v>
      </c>
      <c r="C478" s="4">
        <v>69125.252999999997</v>
      </c>
      <c r="D478" s="5">
        <f t="shared" si="52"/>
        <v>69124.482999999993</v>
      </c>
      <c r="E478" s="35">
        <f t="shared" si="49"/>
        <v>124.482999999993</v>
      </c>
      <c r="F478" s="35">
        <f t="shared" si="50"/>
        <v>-2.3023104682072399</v>
      </c>
      <c r="G478" s="35">
        <f t="shared" si="51"/>
        <v>0.47747675181249999</v>
      </c>
      <c r="H478" s="34">
        <f t="shared" si="53"/>
        <v>-2.29042217640627</v>
      </c>
      <c r="I478" s="34">
        <f t="shared" si="54"/>
        <v>0.53158611189951099</v>
      </c>
      <c r="J478" s="6">
        <f t="shared" si="55"/>
        <v>-137.42533058437601</v>
      </c>
      <c r="K478" s="6">
        <f t="shared" si="55"/>
        <v>31.895166713970699</v>
      </c>
    </row>
    <row r="479" spans="1:11" x14ac:dyDescent="0.3">
      <c r="A479" s="4">
        <v>156.68299999999999</v>
      </c>
      <c r="B479" s="4">
        <v>196.21600000000001</v>
      </c>
      <c r="C479" s="4">
        <v>69125.353000000003</v>
      </c>
      <c r="D479" s="5">
        <f t="shared" si="52"/>
        <v>69124.582999999999</v>
      </c>
      <c r="E479" s="35">
        <f t="shared" si="49"/>
        <v>124.582999999999</v>
      </c>
      <c r="F479" s="35">
        <f t="shared" si="50"/>
        <v>-2.30235761940492</v>
      </c>
      <c r="G479" s="35">
        <f t="shared" si="51"/>
        <v>0.47745494225000001</v>
      </c>
      <c r="H479" s="34">
        <f t="shared" si="53"/>
        <v>-2.2904698283443601</v>
      </c>
      <c r="I479" s="34">
        <f t="shared" si="54"/>
        <v>0.531565419261816</v>
      </c>
      <c r="J479" s="6">
        <f t="shared" si="55"/>
        <v>-137.42818970066199</v>
      </c>
      <c r="K479" s="6">
        <f t="shared" si="55"/>
        <v>31.893925155708999</v>
      </c>
    </row>
    <row r="480" spans="1:11" x14ac:dyDescent="0.3">
      <c r="A480" s="4">
        <v>156.53</v>
      </c>
      <c r="B480" s="4">
        <v>196.27799999999999</v>
      </c>
      <c r="C480" s="4">
        <v>69125.513000000006</v>
      </c>
      <c r="D480" s="5">
        <f t="shared" si="52"/>
        <v>69124.743000000002</v>
      </c>
      <c r="E480" s="35">
        <f t="shared" si="49"/>
        <v>124.743000000002</v>
      </c>
      <c r="F480" s="35">
        <f t="shared" si="50"/>
        <v>-2.30416115271625</v>
      </c>
      <c r="G480" s="35">
        <f t="shared" si="51"/>
        <v>0.47677884581250002</v>
      </c>
      <c r="H480" s="34">
        <f t="shared" si="53"/>
        <v>-2.29228878972242</v>
      </c>
      <c r="I480" s="34">
        <f t="shared" si="54"/>
        <v>0.53093200130894103</v>
      </c>
      <c r="J480" s="6">
        <f t="shared" si="55"/>
        <v>-137.537327383345</v>
      </c>
      <c r="K480" s="6">
        <f t="shared" si="55"/>
        <v>31.855920078536499</v>
      </c>
    </row>
    <row r="481" spans="1:11" x14ac:dyDescent="0.3">
      <c r="A481" s="4">
        <v>156.53100000000001</v>
      </c>
      <c r="B481" s="4">
        <v>196.27799999999999</v>
      </c>
      <c r="C481" s="4">
        <v>69125.612999999998</v>
      </c>
      <c r="D481" s="5">
        <f t="shared" si="52"/>
        <v>69124.842999999993</v>
      </c>
      <c r="E481" s="35">
        <f t="shared" si="49"/>
        <v>124.842999999993</v>
      </c>
      <c r="F481" s="35">
        <f t="shared" si="50"/>
        <v>-2.3041493649168299</v>
      </c>
      <c r="G481" s="35">
        <f t="shared" si="51"/>
        <v>0.47677884581250002</v>
      </c>
      <c r="H481" s="34">
        <f t="shared" si="53"/>
        <v>-2.2922770051949302</v>
      </c>
      <c r="I481" s="34">
        <f t="shared" si="54"/>
        <v>0.53093172359115903</v>
      </c>
      <c r="J481" s="6">
        <f t="shared" si="55"/>
        <v>-137.536620311696</v>
      </c>
      <c r="K481" s="6">
        <f t="shared" si="55"/>
        <v>31.855903415469498</v>
      </c>
    </row>
    <row r="482" spans="1:11" x14ac:dyDescent="0.3">
      <c r="A482" s="4">
        <v>156.376</v>
      </c>
      <c r="B482" s="4">
        <v>196.31100000000001</v>
      </c>
      <c r="C482" s="4">
        <v>69125.732999999993</v>
      </c>
      <c r="D482" s="5">
        <f t="shared" si="52"/>
        <v>69124.963000000003</v>
      </c>
      <c r="E482" s="35">
        <f t="shared" si="49"/>
        <v>124.96300000000301</v>
      </c>
      <c r="F482" s="35">
        <f t="shared" si="50"/>
        <v>-2.3059764738270001</v>
      </c>
      <c r="G482" s="35">
        <f t="shared" si="51"/>
        <v>0.47641898803124999</v>
      </c>
      <c r="H482" s="34">
        <f t="shared" si="53"/>
        <v>-2.29411208511958</v>
      </c>
      <c r="I482" s="34">
        <f t="shared" si="54"/>
        <v>0.53061501195180305</v>
      </c>
      <c r="J482" s="6">
        <f t="shared" si="55"/>
        <v>-137.646725107175</v>
      </c>
      <c r="K482" s="6">
        <f t="shared" si="55"/>
        <v>31.8369007171082</v>
      </c>
    </row>
    <row r="483" spans="1:11" x14ac:dyDescent="0.3">
      <c r="A483" s="4">
        <v>156.119</v>
      </c>
      <c r="B483" s="4">
        <v>196.31</v>
      </c>
      <c r="C483" s="4">
        <v>69125.832999999999</v>
      </c>
      <c r="D483" s="5">
        <f t="shared" si="52"/>
        <v>69125.062999999995</v>
      </c>
      <c r="E483" s="35">
        <f t="shared" si="49"/>
        <v>125.062999999995</v>
      </c>
      <c r="F483" s="35">
        <f t="shared" si="50"/>
        <v>-2.3090059382780601</v>
      </c>
      <c r="G483" s="35">
        <f t="shared" si="51"/>
        <v>0.47642989281249998</v>
      </c>
      <c r="H483" s="34">
        <f t="shared" si="53"/>
        <v>-2.2971404517687701</v>
      </c>
      <c r="I483" s="34">
        <f t="shared" si="54"/>
        <v>0.53069728717625397</v>
      </c>
      <c r="J483" s="6">
        <f t="shared" si="55"/>
        <v>-137.82842710612599</v>
      </c>
      <c r="K483" s="6">
        <f t="shared" si="55"/>
        <v>31.841837230575202</v>
      </c>
    </row>
    <row r="484" spans="1:11" x14ac:dyDescent="0.3">
      <c r="A484" s="4">
        <v>156.119</v>
      </c>
      <c r="B484" s="4">
        <v>196.31100000000001</v>
      </c>
      <c r="C484" s="4">
        <v>69125.913</v>
      </c>
      <c r="D484" s="5">
        <f t="shared" si="52"/>
        <v>69125.142999999996</v>
      </c>
      <c r="E484" s="35">
        <f t="shared" si="49"/>
        <v>125.14299999999599</v>
      </c>
      <c r="F484" s="35">
        <f t="shared" si="50"/>
        <v>-2.3090059382780601</v>
      </c>
      <c r="G484" s="35">
        <f t="shared" si="51"/>
        <v>0.47641898803124999</v>
      </c>
      <c r="H484" s="34">
        <f t="shared" si="53"/>
        <v>-2.2971407086828499</v>
      </c>
      <c r="I484" s="34">
        <f t="shared" si="54"/>
        <v>0.53068638542184199</v>
      </c>
      <c r="J484" s="6">
        <f t="shared" si="55"/>
        <v>-137.82844252097101</v>
      </c>
      <c r="K484" s="6">
        <f t="shared" si="55"/>
        <v>31.841183125310501</v>
      </c>
    </row>
    <row r="485" spans="1:11" x14ac:dyDescent="0.3">
      <c r="A485" s="4">
        <v>155.858</v>
      </c>
      <c r="B485" s="4">
        <v>196.30099999999999</v>
      </c>
      <c r="C485" s="4">
        <v>69126.073000000004</v>
      </c>
      <c r="D485" s="5">
        <f t="shared" si="52"/>
        <v>69125.303</v>
      </c>
      <c r="E485" s="35">
        <f t="shared" si="49"/>
        <v>125.303</v>
      </c>
      <c r="F485" s="35">
        <f t="shared" si="50"/>
        <v>-2.3120825539268002</v>
      </c>
      <c r="G485" s="35">
        <f t="shared" si="51"/>
        <v>0.47652803584374998</v>
      </c>
      <c r="H485" s="34">
        <f t="shared" si="53"/>
        <v>-2.3002139012152401</v>
      </c>
      <c r="I485" s="34">
        <f t="shared" si="54"/>
        <v>0.53086788730713197</v>
      </c>
      <c r="J485" s="6">
        <f t="shared" si="55"/>
        <v>-138.01283407291399</v>
      </c>
      <c r="K485" s="6">
        <f t="shared" si="55"/>
        <v>31.852073238427899</v>
      </c>
    </row>
    <row r="486" spans="1:11" x14ac:dyDescent="0.3">
      <c r="A486" s="4">
        <v>155.81</v>
      </c>
      <c r="B486" s="4">
        <v>196.33099999999999</v>
      </c>
      <c r="C486" s="4">
        <v>69126.172999999995</v>
      </c>
      <c r="D486" s="5">
        <f t="shared" si="52"/>
        <v>69125.403000000006</v>
      </c>
      <c r="E486" s="35">
        <f t="shared" si="49"/>
        <v>125.403000000006</v>
      </c>
      <c r="F486" s="35">
        <f t="shared" si="50"/>
        <v>-2.31264836829898</v>
      </c>
      <c r="G486" s="35">
        <f t="shared" si="51"/>
        <v>0.47620089240625002</v>
      </c>
      <c r="H486" s="34">
        <f t="shared" si="53"/>
        <v>-2.3007872659569002</v>
      </c>
      <c r="I486" s="34">
        <f t="shared" si="54"/>
        <v>0.53055416512831299</v>
      </c>
      <c r="J486" s="6">
        <f t="shared" si="55"/>
        <v>-138.04723595741399</v>
      </c>
      <c r="K486" s="6">
        <f t="shared" si="55"/>
        <v>31.8332499076988</v>
      </c>
    </row>
    <row r="487" spans="1:11" x14ac:dyDescent="0.3">
      <c r="A487" s="4">
        <v>155.81</v>
      </c>
      <c r="B487" s="4">
        <v>196.33099999999999</v>
      </c>
      <c r="C487" s="4">
        <v>69126.273000000001</v>
      </c>
      <c r="D487" s="5">
        <f t="shared" si="52"/>
        <v>69125.502999999997</v>
      </c>
      <c r="E487" s="35">
        <f t="shared" si="49"/>
        <v>125.502999999997</v>
      </c>
      <c r="F487" s="35">
        <f t="shared" si="50"/>
        <v>-2.31264836829898</v>
      </c>
      <c r="G487" s="35">
        <f t="shared" si="51"/>
        <v>0.47620089240625002</v>
      </c>
      <c r="H487" s="34">
        <f t="shared" si="53"/>
        <v>-2.3007872659569002</v>
      </c>
      <c r="I487" s="34">
        <f t="shared" si="54"/>
        <v>0.53055416512831299</v>
      </c>
      <c r="J487" s="6">
        <f t="shared" si="55"/>
        <v>-138.04723595741399</v>
      </c>
      <c r="K487" s="6">
        <f t="shared" si="55"/>
        <v>31.8332499076988</v>
      </c>
    </row>
    <row r="488" spans="1:11" x14ac:dyDescent="0.3">
      <c r="A488" s="4">
        <v>155.767</v>
      </c>
      <c r="B488" s="4">
        <v>196.38499999999999</v>
      </c>
      <c r="C488" s="4">
        <v>69126.373000000007</v>
      </c>
      <c r="D488" s="5">
        <f t="shared" si="52"/>
        <v>69125.603000000003</v>
      </c>
      <c r="E488" s="35">
        <f t="shared" si="49"/>
        <v>125.60300000000299</v>
      </c>
      <c r="F488" s="35">
        <f t="shared" si="50"/>
        <v>-2.3131552436740601</v>
      </c>
      <c r="G488" s="35">
        <f t="shared" si="51"/>
        <v>0.47561203421874998</v>
      </c>
      <c r="H488" s="34">
        <f t="shared" si="53"/>
        <v>-2.30130787399911</v>
      </c>
      <c r="I488" s="34">
        <f t="shared" si="54"/>
        <v>0.52997741225468897</v>
      </c>
      <c r="J488" s="6">
        <f t="shared" si="55"/>
        <v>-138.07847243994701</v>
      </c>
      <c r="K488" s="6">
        <f t="shared" si="55"/>
        <v>31.7986447352813</v>
      </c>
    </row>
    <row r="489" spans="1:11" x14ac:dyDescent="0.3">
      <c r="A489" s="4">
        <v>155.56299999999999</v>
      </c>
      <c r="B489" s="4">
        <v>196.56800000000001</v>
      </c>
      <c r="C489" s="4">
        <v>69126.653000000006</v>
      </c>
      <c r="D489" s="5">
        <f t="shared" si="52"/>
        <v>69125.883000000002</v>
      </c>
      <c r="E489" s="35">
        <f t="shared" si="49"/>
        <v>125.883000000002</v>
      </c>
      <c r="F489" s="35">
        <f t="shared" si="50"/>
        <v>-2.3155599547558299</v>
      </c>
      <c r="G489" s="35">
        <f t="shared" si="51"/>
        <v>0.47361645925000001</v>
      </c>
      <c r="H489" s="34">
        <f t="shared" si="53"/>
        <v>-2.3037589328827202</v>
      </c>
      <c r="I489" s="34">
        <f t="shared" si="54"/>
        <v>0.52803904562482695</v>
      </c>
      <c r="J489" s="6">
        <f t="shared" si="55"/>
        <v>-138.225535972963</v>
      </c>
      <c r="K489" s="6">
        <f t="shared" si="55"/>
        <v>31.682342737489599</v>
      </c>
    </row>
    <row r="490" spans="1:11" x14ac:dyDescent="0.3">
      <c r="A490" s="4">
        <v>155.36199999999999</v>
      </c>
      <c r="B490" s="4">
        <v>196.72200000000001</v>
      </c>
      <c r="C490" s="4">
        <v>69126.773000000001</v>
      </c>
      <c r="D490" s="5">
        <f t="shared" si="52"/>
        <v>69126.002999999997</v>
      </c>
      <c r="E490" s="35">
        <f t="shared" si="49"/>
        <v>126.002999999997</v>
      </c>
      <c r="F490" s="35">
        <f t="shared" si="50"/>
        <v>-2.3179293024393401</v>
      </c>
      <c r="G490" s="35">
        <f t="shared" si="51"/>
        <v>0.47193712293750001</v>
      </c>
      <c r="H490" s="34">
        <f t="shared" si="53"/>
        <v>-2.3061671876755101</v>
      </c>
      <c r="I490" s="34">
        <f t="shared" si="54"/>
        <v>0.52641599671957395</v>
      </c>
      <c r="J490" s="6">
        <f t="shared" si="55"/>
        <v>-138.37003126053099</v>
      </c>
      <c r="K490" s="6">
        <f t="shared" si="55"/>
        <v>31.584959803174399</v>
      </c>
    </row>
    <row r="491" spans="1:11" x14ac:dyDescent="0.3">
      <c r="A491" s="4">
        <v>155.149</v>
      </c>
      <c r="B491" s="4">
        <v>196.863</v>
      </c>
      <c r="C491" s="4">
        <v>69126.933000000005</v>
      </c>
      <c r="D491" s="5">
        <f t="shared" si="52"/>
        <v>69126.163</v>
      </c>
      <c r="E491" s="35">
        <f t="shared" si="49"/>
        <v>126.163</v>
      </c>
      <c r="F491" s="35">
        <f t="shared" si="50"/>
        <v>-2.3204401037158999</v>
      </c>
      <c r="G491" s="35">
        <f t="shared" si="51"/>
        <v>0.47039954878125001</v>
      </c>
      <c r="H491" s="34">
        <f t="shared" si="53"/>
        <v>-2.3087135169150499</v>
      </c>
      <c r="I491" s="34">
        <f t="shared" si="54"/>
        <v>0.52493800323506701</v>
      </c>
      <c r="J491" s="6">
        <f t="shared" si="55"/>
        <v>-138.522811014903</v>
      </c>
      <c r="K491" s="6">
        <f t="shared" si="55"/>
        <v>31.496280194103999</v>
      </c>
    </row>
    <row r="492" spans="1:11" x14ac:dyDescent="0.3">
      <c r="A492" s="4">
        <v>155.11000000000001</v>
      </c>
      <c r="B492" s="4">
        <v>196.976</v>
      </c>
      <c r="C492" s="4">
        <v>69127.032999999996</v>
      </c>
      <c r="D492" s="5">
        <f t="shared" si="52"/>
        <v>69126.263000000006</v>
      </c>
      <c r="E492" s="35">
        <f t="shared" si="49"/>
        <v>126.263000000006</v>
      </c>
      <c r="F492" s="35">
        <f t="shared" si="50"/>
        <v>-2.3208998278933</v>
      </c>
      <c r="G492" s="35">
        <f t="shared" si="51"/>
        <v>0.46916730849999999</v>
      </c>
      <c r="H492" s="34">
        <f t="shared" si="53"/>
        <v>-2.3092021447781499</v>
      </c>
      <c r="I492" s="34">
        <f t="shared" si="54"/>
        <v>0.52371693597999103</v>
      </c>
      <c r="J492" s="6">
        <f t="shared" si="55"/>
        <v>-138.552128686689</v>
      </c>
      <c r="K492" s="6">
        <f t="shared" si="55"/>
        <v>31.423016158799498</v>
      </c>
    </row>
    <row r="493" spans="1:11" x14ac:dyDescent="0.3">
      <c r="A493" s="4">
        <v>155.10900000000001</v>
      </c>
      <c r="B493" s="4">
        <v>196.976</v>
      </c>
      <c r="C493" s="4">
        <v>69127.112999999998</v>
      </c>
      <c r="D493" s="5">
        <f t="shared" si="52"/>
        <v>69126.342999999993</v>
      </c>
      <c r="E493" s="35">
        <f t="shared" si="49"/>
        <v>126.342999999993</v>
      </c>
      <c r="F493" s="35">
        <f t="shared" si="50"/>
        <v>-2.3209116156927201</v>
      </c>
      <c r="G493" s="35">
        <f t="shared" si="51"/>
        <v>0.46916730849999999</v>
      </c>
      <c r="H493" s="34">
        <f t="shared" si="53"/>
        <v>-2.30921392930563</v>
      </c>
      <c r="I493" s="34">
        <f t="shared" si="54"/>
        <v>0.52371721369777302</v>
      </c>
      <c r="J493" s="6">
        <f t="shared" si="55"/>
        <v>-138.55283575833801</v>
      </c>
      <c r="K493" s="6">
        <f t="shared" si="55"/>
        <v>31.4230328218664</v>
      </c>
    </row>
    <row r="494" spans="1:11" x14ac:dyDescent="0.3">
      <c r="A494" s="4">
        <v>155.035</v>
      </c>
      <c r="B494" s="4">
        <v>197.09299999999999</v>
      </c>
      <c r="C494" s="4">
        <v>69127.213000000003</v>
      </c>
      <c r="D494" s="5">
        <f t="shared" si="52"/>
        <v>69126.442999999999</v>
      </c>
      <c r="E494" s="35">
        <f t="shared" si="49"/>
        <v>126.442999999999</v>
      </c>
      <c r="F494" s="35">
        <f t="shared" si="50"/>
        <v>-2.3217839128498299</v>
      </c>
      <c r="G494" s="35">
        <f t="shared" si="51"/>
        <v>0.46789144909375002</v>
      </c>
      <c r="H494" s="34">
        <f t="shared" si="53"/>
        <v>-2.3101160432869801</v>
      </c>
      <c r="I494" s="34">
        <f t="shared" si="54"/>
        <v>0.52246225954742698</v>
      </c>
      <c r="J494" s="6">
        <f t="shared" si="55"/>
        <v>-138.606962597219</v>
      </c>
      <c r="K494" s="6">
        <f t="shared" si="55"/>
        <v>31.3477355728456</v>
      </c>
    </row>
    <row r="495" spans="1:11" x14ac:dyDescent="0.3">
      <c r="A495" s="4">
        <v>155</v>
      </c>
      <c r="B495" s="4">
        <v>197.16300000000001</v>
      </c>
      <c r="C495" s="4">
        <v>69127.373000000007</v>
      </c>
      <c r="D495" s="5">
        <f t="shared" si="52"/>
        <v>69126.603000000003</v>
      </c>
      <c r="E495" s="35">
        <f t="shared" si="49"/>
        <v>126.60300000000299</v>
      </c>
      <c r="F495" s="35">
        <f t="shared" si="50"/>
        <v>-2.3221964858295499</v>
      </c>
      <c r="G495" s="35">
        <f t="shared" si="51"/>
        <v>0.46712811440625002</v>
      </c>
      <c r="H495" s="34">
        <f t="shared" si="53"/>
        <v>-2.3105464857346401</v>
      </c>
      <c r="I495" s="34">
        <f t="shared" si="54"/>
        <v>0.52170885686094903</v>
      </c>
      <c r="J495" s="6">
        <f t="shared" si="55"/>
        <v>-138.632789144078</v>
      </c>
      <c r="K495" s="6">
        <f t="shared" si="55"/>
        <v>31.302531411656901</v>
      </c>
    </row>
    <row r="496" spans="1:11" x14ac:dyDescent="0.3">
      <c r="A496" s="4">
        <v>155</v>
      </c>
      <c r="B496" s="4">
        <v>197.16300000000001</v>
      </c>
      <c r="C496" s="4">
        <v>69127.472999999998</v>
      </c>
      <c r="D496" s="5">
        <f t="shared" si="52"/>
        <v>69126.702999999994</v>
      </c>
      <c r="E496" s="35">
        <f t="shared" si="49"/>
        <v>126.70299999999401</v>
      </c>
      <c r="F496" s="35">
        <f t="shared" si="50"/>
        <v>-2.3221964858295499</v>
      </c>
      <c r="G496" s="35">
        <f t="shared" si="51"/>
        <v>0.46712811440625002</v>
      </c>
      <c r="H496" s="34">
        <f t="shared" si="53"/>
        <v>-2.3105464857346401</v>
      </c>
      <c r="I496" s="34">
        <f t="shared" si="54"/>
        <v>0.52170885686094903</v>
      </c>
      <c r="J496" s="6">
        <f t="shared" si="55"/>
        <v>-138.632789144078</v>
      </c>
      <c r="K496" s="6">
        <f t="shared" si="55"/>
        <v>31.302531411656901</v>
      </c>
    </row>
    <row r="497" spans="1:11" x14ac:dyDescent="0.3">
      <c r="A497" s="4">
        <v>154.947</v>
      </c>
      <c r="B497" s="4">
        <v>197.30600000000001</v>
      </c>
      <c r="C497" s="4">
        <v>69127.612999999998</v>
      </c>
      <c r="D497" s="5">
        <f t="shared" si="52"/>
        <v>69126.842999999993</v>
      </c>
      <c r="E497" s="35">
        <f t="shared" si="49"/>
        <v>126.842999999993</v>
      </c>
      <c r="F497" s="35">
        <f t="shared" si="50"/>
        <v>-2.3228212391988299</v>
      </c>
      <c r="G497" s="35">
        <f t="shared" si="51"/>
        <v>0.46556873068749999</v>
      </c>
      <c r="H497" s="34">
        <f t="shared" si="53"/>
        <v>-2.31120780440496</v>
      </c>
      <c r="I497" s="34">
        <f t="shared" si="54"/>
        <v>0.52016462502245697</v>
      </c>
      <c r="J497" s="6">
        <f t="shared" si="55"/>
        <v>-138.672468264298</v>
      </c>
      <c r="K497" s="6">
        <f t="shared" si="55"/>
        <v>31.2098775013474</v>
      </c>
    </row>
    <row r="498" spans="1:11" x14ac:dyDescent="0.3">
      <c r="A498" s="4">
        <v>154.78200000000001</v>
      </c>
      <c r="B498" s="4">
        <v>197.428</v>
      </c>
      <c r="C498" s="4">
        <v>69127.713000000003</v>
      </c>
      <c r="D498" s="5">
        <f t="shared" si="52"/>
        <v>69126.942999999999</v>
      </c>
      <c r="E498" s="35">
        <f t="shared" si="49"/>
        <v>126.942999999999</v>
      </c>
      <c r="F498" s="35">
        <f t="shared" si="50"/>
        <v>-2.3247662261032001</v>
      </c>
      <c r="G498" s="35">
        <f t="shared" si="51"/>
        <v>0.46423834737500003</v>
      </c>
      <c r="H498" s="34">
        <f t="shared" si="53"/>
        <v>-2.31318359495772</v>
      </c>
      <c r="I498" s="34">
        <f t="shared" si="54"/>
        <v>0.51888043441823395</v>
      </c>
      <c r="J498" s="6">
        <f t="shared" si="55"/>
        <v>-138.791015697463</v>
      </c>
      <c r="K498" s="6">
        <f t="shared" si="55"/>
        <v>31.132826065094001</v>
      </c>
    </row>
    <row r="499" spans="1:11" x14ac:dyDescent="0.3">
      <c r="A499" s="4">
        <v>154.78100000000001</v>
      </c>
      <c r="B499" s="4">
        <v>197.428</v>
      </c>
      <c r="C499" s="4">
        <v>69127.812999999995</v>
      </c>
      <c r="D499" s="5">
        <f t="shared" si="52"/>
        <v>69127.043000000005</v>
      </c>
      <c r="E499" s="35">
        <f t="shared" si="49"/>
        <v>127.04300000000499</v>
      </c>
      <c r="F499" s="35">
        <f t="shared" si="50"/>
        <v>-2.3247780139026299</v>
      </c>
      <c r="G499" s="35">
        <f t="shared" si="51"/>
        <v>0.46423834737500003</v>
      </c>
      <c r="H499" s="34">
        <f t="shared" si="53"/>
        <v>-2.31319537948522</v>
      </c>
      <c r="I499" s="34">
        <f t="shared" si="54"/>
        <v>0.51888071213601705</v>
      </c>
      <c r="J499" s="6">
        <f t="shared" si="55"/>
        <v>-138.79172276911299</v>
      </c>
      <c r="K499" s="6">
        <f t="shared" si="55"/>
        <v>31.132842728160998</v>
      </c>
    </row>
    <row r="500" spans="1:11" x14ac:dyDescent="0.3">
      <c r="A500" s="4">
        <v>154.559</v>
      </c>
      <c r="B500" s="4">
        <v>197.55799999999999</v>
      </c>
      <c r="C500" s="4">
        <v>69127.952999999994</v>
      </c>
      <c r="D500" s="5">
        <f t="shared" si="52"/>
        <v>69127.183000000005</v>
      </c>
      <c r="E500" s="35">
        <f t="shared" si="49"/>
        <v>127.18300000000499</v>
      </c>
      <c r="F500" s="35">
        <f t="shared" si="50"/>
        <v>-2.32739490537397</v>
      </c>
      <c r="G500" s="35">
        <f t="shared" si="51"/>
        <v>0.4628207258125</v>
      </c>
      <c r="H500" s="34">
        <f t="shared" si="53"/>
        <v>-2.3158449434172002</v>
      </c>
      <c r="I500" s="34">
        <f t="shared" si="54"/>
        <v>0.51752513741008399</v>
      </c>
      <c r="J500" s="6">
        <f t="shared" si="55"/>
        <v>-138.95069660503199</v>
      </c>
      <c r="K500" s="6">
        <f t="shared" si="55"/>
        <v>31.051508244604999</v>
      </c>
    </row>
    <row r="501" spans="1:11" x14ac:dyDescent="0.3">
      <c r="A501" s="4">
        <v>154.51</v>
      </c>
      <c r="B501" s="4">
        <v>197.64</v>
      </c>
      <c r="C501" s="4">
        <v>69128.053</v>
      </c>
      <c r="D501" s="5">
        <f t="shared" si="52"/>
        <v>69127.282999999996</v>
      </c>
      <c r="E501" s="35">
        <f t="shared" si="49"/>
        <v>127.28299999999599</v>
      </c>
      <c r="F501" s="35">
        <f t="shared" si="50"/>
        <v>-2.3279725075455699</v>
      </c>
      <c r="G501" s="35">
        <f t="shared" si="51"/>
        <v>0.46192653374999998</v>
      </c>
      <c r="H501" s="34">
        <f t="shared" si="53"/>
        <v>-2.3164434522185999</v>
      </c>
      <c r="I501" s="34">
        <f t="shared" si="54"/>
        <v>0.51664480171961102</v>
      </c>
      <c r="J501" s="6">
        <f t="shared" si="55"/>
        <v>-138.986607133116</v>
      </c>
      <c r="K501" s="6">
        <f t="shared" si="55"/>
        <v>30.998688103176701</v>
      </c>
    </row>
    <row r="502" spans="1:11" x14ac:dyDescent="0.3">
      <c r="A502" s="4">
        <v>154.50899999999999</v>
      </c>
      <c r="B502" s="4">
        <v>197.63900000000001</v>
      </c>
      <c r="C502" s="4">
        <v>69128.191999999995</v>
      </c>
      <c r="D502" s="5">
        <f t="shared" si="52"/>
        <v>69127.422000000006</v>
      </c>
      <c r="E502" s="35">
        <f t="shared" si="49"/>
        <v>127.42200000000599</v>
      </c>
      <c r="F502" s="35">
        <f t="shared" si="50"/>
        <v>-2.3279842953449901</v>
      </c>
      <c r="G502" s="35">
        <f t="shared" si="51"/>
        <v>0.46193743853125002</v>
      </c>
      <c r="H502" s="34">
        <f t="shared" si="53"/>
        <v>-2.3164549798320002</v>
      </c>
      <c r="I502" s="34">
        <f t="shared" si="54"/>
        <v>0.516655981191805</v>
      </c>
      <c r="J502" s="6">
        <f t="shared" si="55"/>
        <v>-138.98729878992</v>
      </c>
      <c r="K502" s="6">
        <f t="shared" si="55"/>
        <v>30.999358871508299</v>
      </c>
    </row>
    <row r="503" spans="1:11" x14ac:dyDescent="0.3">
      <c r="A503" s="4">
        <v>154.46600000000001</v>
      </c>
      <c r="B503" s="4">
        <v>197.732</v>
      </c>
      <c r="C503" s="4">
        <v>69128.292000000001</v>
      </c>
      <c r="D503" s="5">
        <f t="shared" si="52"/>
        <v>69127.521999999997</v>
      </c>
      <c r="E503" s="35">
        <f t="shared" si="49"/>
        <v>127.52199999999701</v>
      </c>
      <c r="F503" s="35">
        <f t="shared" si="50"/>
        <v>-2.3284911707200702</v>
      </c>
      <c r="G503" s="35">
        <f t="shared" si="51"/>
        <v>0.46092329387499997</v>
      </c>
      <c r="H503" s="34">
        <f t="shared" si="53"/>
        <v>-2.3169856075233999</v>
      </c>
      <c r="I503" s="34">
        <f t="shared" si="54"/>
        <v>0.51565405989610302</v>
      </c>
      <c r="J503" s="6">
        <f t="shared" si="55"/>
        <v>-139.01913645140399</v>
      </c>
      <c r="K503" s="6">
        <f t="shared" si="55"/>
        <v>30.9392435937662</v>
      </c>
    </row>
    <row r="504" spans="1:11" x14ac:dyDescent="0.3">
      <c r="A504" s="4">
        <v>154.41200000000001</v>
      </c>
      <c r="B504" s="4">
        <v>197.809</v>
      </c>
      <c r="C504" s="4">
        <v>69128.392000000007</v>
      </c>
      <c r="D504" s="5">
        <f t="shared" si="52"/>
        <v>69127.622000000003</v>
      </c>
      <c r="E504" s="35">
        <f t="shared" si="49"/>
        <v>127.622000000003</v>
      </c>
      <c r="F504" s="35">
        <f t="shared" si="50"/>
        <v>-2.3291277118887699</v>
      </c>
      <c r="G504" s="35">
        <f t="shared" si="51"/>
        <v>0.46008362571875</v>
      </c>
      <c r="H504" s="34">
        <f t="shared" si="53"/>
        <v>-2.3176417543918002</v>
      </c>
      <c r="I504" s="34">
        <f t="shared" si="54"/>
        <v>0.51482962156660195</v>
      </c>
      <c r="J504" s="6">
        <f t="shared" si="55"/>
        <v>-139.05850526350801</v>
      </c>
      <c r="K504" s="6">
        <f t="shared" si="55"/>
        <v>30.889777293996101</v>
      </c>
    </row>
    <row r="505" spans="1:11" x14ac:dyDescent="0.3">
      <c r="A505" s="4">
        <v>154.381</v>
      </c>
      <c r="B505" s="4">
        <v>197.869</v>
      </c>
      <c r="C505" s="4">
        <v>69128.532000000007</v>
      </c>
      <c r="D505" s="5">
        <f t="shared" si="52"/>
        <v>69127.762000000002</v>
      </c>
      <c r="E505" s="35">
        <f t="shared" si="49"/>
        <v>127.762000000002</v>
      </c>
      <c r="F505" s="35">
        <f t="shared" si="50"/>
        <v>-2.3294931336708098</v>
      </c>
      <c r="G505" s="35">
        <f t="shared" si="51"/>
        <v>0.45942933884374998</v>
      </c>
      <c r="H505" s="34">
        <f t="shared" si="53"/>
        <v>-2.31802248958871</v>
      </c>
      <c r="I505" s="34">
        <f t="shared" si="54"/>
        <v>0.51418412555311699</v>
      </c>
      <c r="J505" s="6">
        <f t="shared" si="55"/>
        <v>-139.08134937532299</v>
      </c>
      <c r="K505" s="6">
        <f t="shared" si="55"/>
        <v>30.851047533187</v>
      </c>
    </row>
    <row r="506" spans="1:11" x14ac:dyDescent="0.3">
      <c r="A506" s="4">
        <v>154.38</v>
      </c>
      <c r="B506" s="4">
        <v>197.869</v>
      </c>
      <c r="C506" s="4">
        <v>69128.631999999998</v>
      </c>
      <c r="D506" s="5">
        <f t="shared" si="52"/>
        <v>69127.861999999994</v>
      </c>
      <c r="E506" s="35">
        <f t="shared" si="49"/>
        <v>127.861999999994</v>
      </c>
      <c r="F506" s="35">
        <f t="shared" si="50"/>
        <v>-2.3295049214702299</v>
      </c>
      <c r="G506" s="35">
        <f t="shared" si="51"/>
        <v>0.45942933884374998</v>
      </c>
      <c r="H506" s="34">
        <f t="shared" si="53"/>
        <v>-2.3180342741161901</v>
      </c>
      <c r="I506" s="34">
        <f t="shared" si="54"/>
        <v>0.51418440327089898</v>
      </c>
      <c r="J506" s="6">
        <f t="shared" si="55"/>
        <v>-139.082056446971</v>
      </c>
      <c r="K506" s="6">
        <f t="shared" si="55"/>
        <v>30.851064196253901</v>
      </c>
    </row>
    <row r="507" spans="1:11" x14ac:dyDescent="0.3">
      <c r="A507" s="4">
        <v>154.29900000000001</v>
      </c>
      <c r="B507" s="4">
        <v>197.94499999999999</v>
      </c>
      <c r="C507" s="4">
        <v>69128.771999999997</v>
      </c>
      <c r="D507" s="5">
        <f t="shared" si="52"/>
        <v>69128.001999999993</v>
      </c>
      <c r="E507" s="35">
        <f t="shared" si="49"/>
        <v>128.00199999999299</v>
      </c>
      <c r="F507" s="35">
        <f t="shared" si="50"/>
        <v>-2.3304597332232801</v>
      </c>
      <c r="G507" s="35">
        <f t="shared" si="51"/>
        <v>0.45860057546874999</v>
      </c>
      <c r="H507" s="34">
        <f t="shared" si="53"/>
        <v>-2.3190083463125699</v>
      </c>
      <c r="I507" s="34">
        <f t="shared" si="54"/>
        <v>0.51337836507593104</v>
      </c>
      <c r="J507" s="6">
        <f t="shared" si="55"/>
        <v>-139.14050077875399</v>
      </c>
      <c r="K507" s="6">
        <f t="shared" si="55"/>
        <v>30.802701904555899</v>
      </c>
    </row>
    <row r="508" spans="1:11" x14ac:dyDescent="0.3">
      <c r="A508" s="4">
        <v>154.29900000000001</v>
      </c>
      <c r="B508" s="4">
        <v>197.94499999999999</v>
      </c>
      <c r="C508" s="4">
        <v>69128.872000000003</v>
      </c>
      <c r="D508" s="5">
        <f t="shared" si="52"/>
        <v>69128.101999999999</v>
      </c>
      <c r="E508" s="35">
        <f t="shared" si="49"/>
        <v>128.10199999999901</v>
      </c>
      <c r="F508" s="35">
        <f t="shared" si="50"/>
        <v>-2.3304597332232801</v>
      </c>
      <c r="G508" s="35">
        <f t="shared" si="51"/>
        <v>0.45860057546874999</v>
      </c>
      <c r="H508" s="34">
        <f t="shared" si="53"/>
        <v>-2.3190083463125699</v>
      </c>
      <c r="I508" s="34">
        <f t="shared" si="54"/>
        <v>0.51337836507593104</v>
      </c>
      <c r="J508" s="6">
        <f t="shared" si="55"/>
        <v>-139.14050077875399</v>
      </c>
      <c r="K508" s="6">
        <f t="shared" si="55"/>
        <v>30.802701904555899</v>
      </c>
    </row>
    <row r="509" spans="1:11" x14ac:dyDescent="0.3">
      <c r="A509" s="4">
        <v>154.18700000000001</v>
      </c>
      <c r="B509" s="4">
        <v>198.00800000000001</v>
      </c>
      <c r="C509" s="4">
        <v>69128.971999999994</v>
      </c>
      <c r="D509" s="5">
        <f t="shared" si="52"/>
        <v>69128.202000000005</v>
      </c>
      <c r="E509" s="35">
        <f t="shared" si="49"/>
        <v>128.202000000005</v>
      </c>
      <c r="F509" s="35">
        <f t="shared" si="50"/>
        <v>-2.3317799667583698</v>
      </c>
      <c r="G509" s="35">
        <f t="shared" si="51"/>
        <v>0.45791357425000001</v>
      </c>
      <c r="H509" s="34">
        <f t="shared" si="53"/>
        <v>-2.32034439897788</v>
      </c>
      <c r="I509" s="34">
        <f t="shared" si="54"/>
        <v>0.51272265893957103</v>
      </c>
      <c r="J509" s="6">
        <f t="shared" si="55"/>
        <v>-139.220663938673</v>
      </c>
      <c r="K509" s="6">
        <f t="shared" si="55"/>
        <v>30.763359536374299</v>
      </c>
    </row>
    <row r="510" spans="1:11" x14ac:dyDescent="0.3">
      <c r="A510" s="4">
        <v>154.126</v>
      </c>
      <c r="B510" s="4">
        <v>198.065</v>
      </c>
      <c r="C510" s="4">
        <v>69129.051999999996</v>
      </c>
      <c r="D510" s="5">
        <f t="shared" si="52"/>
        <v>69128.282000000007</v>
      </c>
      <c r="E510" s="35">
        <f t="shared" si="49"/>
        <v>128.282000000007</v>
      </c>
      <c r="F510" s="35">
        <f t="shared" si="50"/>
        <v>-2.3324990225230202</v>
      </c>
      <c r="G510" s="35">
        <f t="shared" si="51"/>
        <v>0.45729200171875001</v>
      </c>
      <c r="H510" s="34">
        <f t="shared" si="53"/>
        <v>-2.3210778992570398</v>
      </c>
      <c r="I510" s="34">
        <f t="shared" si="54"/>
        <v>0.51211819972279105</v>
      </c>
      <c r="J510" s="6">
        <f t="shared" si="55"/>
        <v>-139.26467395542201</v>
      </c>
      <c r="K510" s="6">
        <f t="shared" si="55"/>
        <v>30.727091983367501</v>
      </c>
    </row>
    <row r="511" spans="1:11" x14ac:dyDescent="0.3">
      <c r="A511" s="4">
        <v>154.15799999999999</v>
      </c>
      <c r="B511" s="4">
        <v>198.16900000000001</v>
      </c>
      <c r="C511" s="4">
        <v>69129.213000000003</v>
      </c>
      <c r="D511" s="5">
        <f t="shared" si="52"/>
        <v>69128.442999999999</v>
      </c>
      <c r="E511" s="35">
        <f t="shared" si="49"/>
        <v>128.44299999999899</v>
      </c>
      <c r="F511" s="35">
        <f t="shared" si="50"/>
        <v>-2.3321218129415699</v>
      </c>
      <c r="G511" s="35">
        <f t="shared" si="51"/>
        <v>0.45615790446874999</v>
      </c>
      <c r="H511" s="34">
        <f t="shared" si="53"/>
        <v>-2.3207275134420802</v>
      </c>
      <c r="I511" s="34">
        <f t="shared" si="54"/>
        <v>0.51097553029488496</v>
      </c>
      <c r="J511" s="6">
        <f t="shared" si="55"/>
        <v>-139.24365080652501</v>
      </c>
      <c r="K511" s="6">
        <f t="shared" si="55"/>
        <v>30.658531817693099</v>
      </c>
    </row>
    <row r="512" spans="1:11" x14ac:dyDescent="0.3">
      <c r="A512" s="4">
        <v>154.08600000000001</v>
      </c>
      <c r="B512" s="4">
        <v>198.19</v>
      </c>
      <c r="C512" s="4">
        <v>69129.312000000005</v>
      </c>
      <c r="D512" s="5">
        <f t="shared" si="52"/>
        <v>69128.542000000001</v>
      </c>
      <c r="E512" s="35">
        <f t="shared" si="49"/>
        <v>128.542000000001</v>
      </c>
      <c r="F512" s="35">
        <f t="shared" si="50"/>
        <v>-2.3329705344998399</v>
      </c>
      <c r="G512" s="35">
        <f t="shared" si="51"/>
        <v>0.45592890406249997</v>
      </c>
      <c r="H512" s="34">
        <f t="shared" si="53"/>
        <v>-2.3215813946166102</v>
      </c>
      <c r="I512" s="34">
        <f t="shared" si="54"/>
        <v>0.51076658913255002</v>
      </c>
      <c r="J512" s="6">
        <f t="shared" si="55"/>
        <v>-139.29488367699699</v>
      </c>
      <c r="K512" s="6">
        <f t="shared" si="55"/>
        <v>30.645995347953001</v>
      </c>
    </row>
    <row r="513" spans="1:11" x14ac:dyDescent="0.3">
      <c r="A513" s="4">
        <v>154.07499999999999</v>
      </c>
      <c r="B513" s="4">
        <v>198.22900000000001</v>
      </c>
      <c r="C513" s="4">
        <v>69129.411999999997</v>
      </c>
      <c r="D513" s="5">
        <f t="shared" si="52"/>
        <v>69128.642000000007</v>
      </c>
      <c r="E513" s="35">
        <f t="shared" si="49"/>
        <v>128.64200000000699</v>
      </c>
      <c r="F513" s="35">
        <f t="shared" si="50"/>
        <v>-2.3331002002934702</v>
      </c>
      <c r="G513" s="35">
        <f t="shared" si="51"/>
        <v>0.45550361759375002</v>
      </c>
      <c r="H513" s="34">
        <f t="shared" si="53"/>
        <v>-2.32172104406812</v>
      </c>
      <c r="I513" s="34">
        <f t="shared" si="54"/>
        <v>0.51034447560607699</v>
      </c>
      <c r="J513" s="6">
        <f t="shared" si="55"/>
        <v>-139.303262644087</v>
      </c>
      <c r="K513" s="6">
        <f t="shared" si="55"/>
        <v>30.620668536364601</v>
      </c>
    </row>
    <row r="514" spans="1:11" x14ac:dyDescent="0.3">
      <c r="A514" s="4">
        <v>154.07300000000001</v>
      </c>
      <c r="B514" s="4">
        <v>198.28399999999999</v>
      </c>
      <c r="C514" s="4">
        <v>69129.512000000002</v>
      </c>
      <c r="D514" s="5">
        <f t="shared" si="52"/>
        <v>69128.741999999998</v>
      </c>
      <c r="E514" s="35">
        <f t="shared" ref="E514:E577" si="56">D514-69000</f>
        <v>128.741999999998</v>
      </c>
      <c r="F514" s="35">
        <f t="shared" ref="F514:F577" si="57">A514*$N$6/$O$6-$N$6/2</f>
        <v>-2.33312377589231</v>
      </c>
      <c r="G514" s="35">
        <f t="shared" ref="G514:G577" si="58">$N$8/2-B514*$N$8/$O$8</f>
        <v>0.45490385462499999</v>
      </c>
      <c r="H514" s="34">
        <f t="shared" si="53"/>
        <v>-2.3217587433975901</v>
      </c>
      <c r="I514" s="34">
        <f t="shared" si="54"/>
        <v>0.50974543454896803</v>
      </c>
      <c r="J514" s="6">
        <f t="shared" si="55"/>
        <v>-139.30552460385499</v>
      </c>
      <c r="K514" s="6">
        <f t="shared" si="55"/>
        <v>30.5847260729381</v>
      </c>
    </row>
    <row r="515" spans="1:11" x14ac:dyDescent="0.3">
      <c r="A515" s="4">
        <v>154.053</v>
      </c>
      <c r="B515" s="4">
        <v>198.62700000000001</v>
      </c>
      <c r="C515" s="4">
        <v>69129.611999999994</v>
      </c>
      <c r="D515" s="5">
        <f t="shared" ref="D515:D578" si="59">C515+$M$2</f>
        <v>69128.842000000004</v>
      </c>
      <c r="E515" s="35">
        <f t="shared" si="56"/>
        <v>128.84200000000399</v>
      </c>
      <c r="F515" s="35">
        <f t="shared" si="57"/>
        <v>-2.3333595318807201</v>
      </c>
      <c r="G515" s="35">
        <f t="shared" si="58"/>
        <v>0.45116351465624999</v>
      </c>
      <c r="H515" s="34">
        <f t="shared" ref="H515:H578" si="60">F515*COS(RADIANS($M$11))+G515*SIN(RADIANS($M$11))</f>
        <v>-2.3220825554773201</v>
      </c>
      <c r="I515" s="34">
        <f t="shared" ref="I515:I578" si="61">G515*COS(RADIANS($M$11))-F515*SIN(RADIANS($M$11))</f>
        <v>0.50601168714121303</v>
      </c>
      <c r="J515" s="6">
        <f t="shared" ref="J515:K578" si="62">H515*60</f>
        <v>-139.324953328639</v>
      </c>
      <c r="K515" s="6">
        <f t="shared" si="62"/>
        <v>30.360701228472799</v>
      </c>
    </row>
    <row r="516" spans="1:11" x14ac:dyDescent="0.3">
      <c r="A516" s="4">
        <v>154.101</v>
      </c>
      <c r="B516" s="4">
        <v>198.70599999999999</v>
      </c>
      <c r="C516" s="4">
        <v>69129.712</v>
      </c>
      <c r="D516" s="5">
        <f t="shared" si="59"/>
        <v>69128.941999999995</v>
      </c>
      <c r="E516" s="35">
        <f t="shared" si="56"/>
        <v>128.94199999999501</v>
      </c>
      <c r="F516" s="35">
        <f t="shared" si="57"/>
        <v>-2.33279371750853</v>
      </c>
      <c r="G516" s="35">
        <f t="shared" si="58"/>
        <v>0.45030203693749998</v>
      </c>
      <c r="H516" s="34">
        <f t="shared" si="60"/>
        <v>-2.32153719437057</v>
      </c>
      <c r="I516" s="34">
        <f t="shared" si="61"/>
        <v>0.505137118089097</v>
      </c>
      <c r="J516" s="6">
        <f t="shared" si="62"/>
        <v>-139.292231662234</v>
      </c>
      <c r="K516" s="6">
        <f t="shared" si="62"/>
        <v>30.308227085345798</v>
      </c>
    </row>
    <row r="517" spans="1:11" x14ac:dyDescent="0.3">
      <c r="A517" s="4">
        <v>154.131</v>
      </c>
      <c r="B517" s="4">
        <v>198.75700000000001</v>
      </c>
      <c r="C517" s="4">
        <v>69129.872000000003</v>
      </c>
      <c r="D517" s="5">
        <f t="shared" si="59"/>
        <v>69129.101999999999</v>
      </c>
      <c r="E517" s="35">
        <f t="shared" si="56"/>
        <v>129.10199999999901</v>
      </c>
      <c r="F517" s="35">
        <f t="shared" si="57"/>
        <v>-2.33244008352592</v>
      </c>
      <c r="G517" s="35">
        <f t="shared" si="58"/>
        <v>0.44974589309375002</v>
      </c>
      <c r="H517" s="34">
        <f t="shared" si="60"/>
        <v>-2.3211967611642401</v>
      </c>
      <c r="I517" s="34">
        <f t="shared" si="61"/>
        <v>0.50457279708060598</v>
      </c>
      <c r="J517" s="6">
        <f t="shared" si="62"/>
        <v>-139.27180566985399</v>
      </c>
      <c r="K517" s="6">
        <f t="shared" si="62"/>
        <v>30.2743678248364</v>
      </c>
    </row>
    <row r="518" spans="1:11" x14ac:dyDescent="0.3">
      <c r="A518" s="4">
        <v>154.12899999999999</v>
      </c>
      <c r="B518" s="4">
        <v>198.75700000000001</v>
      </c>
      <c r="C518" s="4">
        <v>69130.032000000007</v>
      </c>
      <c r="D518" s="5">
        <f t="shared" si="59"/>
        <v>69129.262000000002</v>
      </c>
      <c r="E518" s="35">
        <f t="shared" si="56"/>
        <v>129.26200000000199</v>
      </c>
      <c r="F518" s="35">
        <f t="shared" si="57"/>
        <v>-2.3324636591247598</v>
      </c>
      <c r="G518" s="35">
        <f t="shared" si="58"/>
        <v>0.44974589309375002</v>
      </c>
      <c r="H518" s="34">
        <f t="shared" si="60"/>
        <v>-2.3212203302191998</v>
      </c>
      <c r="I518" s="34">
        <f t="shared" si="61"/>
        <v>0.50457335251616997</v>
      </c>
      <c r="J518" s="6">
        <f t="shared" si="62"/>
        <v>-139.273219813152</v>
      </c>
      <c r="K518" s="6">
        <f t="shared" si="62"/>
        <v>30.274401150970199</v>
      </c>
    </row>
    <row r="519" spans="1:11" x14ac:dyDescent="0.3">
      <c r="A519" s="4">
        <v>154.10599999999999</v>
      </c>
      <c r="B519" s="4">
        <v>198.97</v>
      </c>
      <c r="C519" s="4">
        <v>69130.232000000004</v>
      </c>
      <c r="D519" s="5">
        <f t="shared" si="59"/>
        <v>69129.462</v>
      </c>
      <c r="E519" s="35">
        <f t="shared" si="56"/>
        <v>129.46199999999999</v>
      </c>
      <c r="F519" s="35">
        <f t="shared" si="57"/>
        <v>-2.3327347785114299</v>
      </c>
      <c r="G519" s="35">
        <f t="shared" si="58"/>
        <v>0.44742317468749998</v>
      </c>
      <c r="H519" s="34">
        <f t="shared" si="60"/>
        <v>-2.3215460970507502</v>
      </c>
      <c r="I519" s="34">
        <f t="shared" si="61"/>
        <v>0.50225766633535296</v>
      </c>
      <c r="J519" s="6">
        <f t="shared" si="62"/>
        <v>-139.29276582304499</v>
      </c>
      <c r="K519" s="6">
        <f t="shared" si="62"/>
        <v>30.135459980121201</v>
      </c>
    </row>
    <row r="520" spans="1:11" x14ac:dyDescent="0.3">
      <c r="A520" s="4">
        <v>154.10599999999999</v>
      </c>
      <c r="B520" s="4">
        <v>198.97</v>
      </c>
      <c r="C520" s="4">
        <v>69130.351999999999</v>
      </c>
      <c r="D520" s="5">
        <f t="shared" si="59"/>
        <v>69129.581999999995</v>
      </c>
      <c r="E520" s="35">
        <f t="shared" si="56"/>
        <v>129.58199999999499</v>
      </c>
      <c r="F520" s="35">
        <f t="shared" si="57"/>
        <v>-2.3327347785114299</v>
      </c>
      <c r="G520" s="35">
        <f t="shared" si="58"/>
        <v>0.44742317468749998</v>
      </c>
      <c r="H520" s="34">
        <f t="shared" si="60"/>
        <v>-2.3215460970507502</v>
      </c>
      <c r="I520" s="34">
        <f t="shared" si="61"/>
        <v>0.50225766633535296</v>
      </c>
      <c r="J520" s="6">
        <f t="shared" si="62"/>
        <v>-139.29276582304499</v>
      </c>
      <c r="K520" s="6">
        <f t="shared" si="62"/>
        <v>30.135459980121201</v>
      </c>
    </row>
    <row r="521" spans="1:11" x14ac:dyDescent="0.3">
      <c r="A521" s="4">
        <v>154.136</v>
      </c>
      <c r="B521" s="4">
        <v>199.19300000000001</v>
      </c>
      <c r="C521" s="4">
        <v>69130.491999999998</v>
      </c>
      <c r="D521" s="5">
        <f t="shared" si="59"/>
        <v>69129.721999999994</v>
      </c>
      <c r="E521" s="35">
        <f t="shared" si="56"/>
        <v>129.72199999999401</v>
      </c>
      <c r="F521" s="35">
        <f t="shared" si="57"/>
        <v>-2.3323811445288198</v>
      </c>
      <c r="G521" s="35">
        <f t="shared" si="58"/>
        <v>0.44499140846875002</v>
      </c>
      <c r="H521" s="34">
        <f t="shared" si="60"/>
        <v>-2.3212498530664898</v>
      </c>
      <c r="I521" s="34">
        <f t="shared" si="61"/>
        <v>0.49981824356795501</v>
      </c>
      <c r="J521" s="6">
        <f t="shared" si="62"/>
        <v>-139.27499118398899</v>
      </c>
      <c r="K521" s="6">
        <f t="shared" si="62"/>
        <v>29.989094614077299</v>
      </c>
    </row>
    <row r="522" spans="1:11" x14ac:dyDescent="0.3">
      <c r="A522" s="4">
        <v>154.12299999999999</v>
      </c>
      <c r="B522" s="4">
        <v>199.173</v>
      </c>
      <c r="C522" s="4">
        <v>69130.592000000004</v>
      </c>
      <c r="D522" s="5">
        <f t="shared" si="59"/>
        <v>69129.822</v>
      </c>
      <c r="E522" s="35">
        <f t="shared" si="56"/>
        <v>129.822</v>
      </c>
      <c r="F522" s="35">
        <f t="shared" si="57"/>
        <v>-2.3325343859212802</v>
      </c>
      <c r="G522" s="35">
        <f t="shared" si="58"/>
        <v>0.44520950409374999</v>
      </c>
      <c r="H522" s="34">
        <f t="shared" si="60"/>
        <v>-2.3213979136421399</v>
      </c>
      <c r="I522" s="34">
        <f t="shared" si="61"/>
        <v>0.50003988898736895</v>
      </c>
      <c r="J522" s="6">
        <f t="shared" si="62"/>
        <v>-139.28387481852801</v>
      </c>
      <c r="K522" s="6">
        <f t="shared" si="62"/>
        <v>30.002393339242101</v>
      </c>
    </row>
    <row r="523" spans="1:11" x14ac:dyDescent="0.3">
      <c r="A523" s="4">
        <v>154.12299999999999</v>
      </c>
      <c r="B523" s="4">
        <v>199.173</v>
      </c>
      <c r="C523" s="4">
        <v>69130.691999999995</v>
      </c>
      <c r="D523" s="5">
        <f t="shared" si="59"/>
        <v>69129.922000000006</v>
      </c>
      <c r="E523" s="35">
        <f t="shared" si="56"/>
        <v>129.92200000000599</v>
      </c>
      <c r="F523" s="35">
        <f t="shared" si="57"/>
        <v>-2.3325343859212802</v>
      </c>
      <c r="G523" s="35">
        <f t="shared" si="58"/>
        <v>0.44520950409374999</v>
      </c>
      <c r="H523" s="34">
        <f t="shared" si="60"/>
        <v>-2.3213979136421399</v>
      </c>
      <c r="I523" s="34">
        <f t="shared" si="61"/>
        <v>0.50003988898736895</v>
      </c>
      <c r="J523" s="6">
        <f t="shared" si="62"/>
        <v>-139.28387481852801</v>
      </c>
      <c r="K523" s="6">
        <f t="shared" si="62"/>
        <v>30.002393339242101</v>
      </c>
    </row>
    <row r="524" spans="1:11" x14ac:dyDescent="0.3">
      <c r="A524" s="4">
        <v>154.10900000000001</v>
      </c>
      <c r="B524" s="4">
        <v>199.15799999999999</v>
      </c>
      <c r="C524" s="4">
        <v>69130.792000000001</v>
      </c>
      <c r="D524" s="5">
        <f t="shared" si="59"/>
        <v>69130.021999999997</v>
      </c>
      <c r="E524" s="35">
        <f t="shared" si="56"/>
        <v>130.02199999999701</v>
      </c>
      <c r="F524" s="35">
        <f t="shared" si="57"/>
        <v>-2.3326994151131699</v>
      </c>
      <c r="G524" s="35">
        <f t="shared" si="58"/>
        <v>0.44537307581250002</v>
      </c>
      <c r="H524" s="34">
        <f t="shared" si="60"/>
        <v>-2.3215590433156801</v>
      </c>
      <c r="I524" s="34">
        <f t="shared" si="61"/>
        <v>0.50020730335250496</v>
      </c>
      <c r="J524" s="6">
        <f t="shared" si="62"/>
        <v>-139.293542598941</v>
      </c>
      <c r="K524" s="6">
        <f t="shared" si="62"/>
        <v>30.012438201150299</v>
      </c>
    </row>
    <row r="525" spans="1:11" x14ac:dyDescent="0.3">
      <c r="A525" s="4">
        <v>154.15199999999999</v>
      </c>
      <c r="B525" s="4">
        <v>199.19200000000001</v>
      </c>
      <c r="C525" s="4">
        <v>69130.932000000001</v>
      </c>
      <c r="D525" s="5">
        <f t="shared" si="59"/>
        <v>69130.161999999997</v>
      </c>
      <c r="E525" s="35">
        <f t="shared" si="56"/>
        <v>130.16199999999699</v>
      </c>
      <c r="F525" s="35">
        <f t="shared" si="57"/>
        <v>-2.3321925397380898</v>
      </c>
      <c r="G525" s="35">
        <f t="shared" si="58"/>
        <v>0.44500231325</v>
      </c>
      <c r="H525" s="34">
        <f t="shared" si="60"/>
        <v>-2.3210610437126702</v>
      </c>
      <c r="I525" s="34">
        <f t="shared" si="61"/>
        <v>0.49982470183785099</v>
      </c>
      <c r="J525" s="6">
        <f t="shared" si="62"/>
        <v>-139.26366262275999</v>
      </c>
      <c r="K525" s="6">
        <f t="shared" si="62"/>
        <v>29.989482110271101</v>
      </c>
    </row>
    <row r="526" spans="1:11" x14ac:dyDescent="0.3">
      <c r="A526" s="4">
        <v>154.15199999999999</v>
      </c>
      <c r="B526" s="4">
        <v>199.19200000000001</v>
      </c>
      <c r="C526" s="4">
        <v>69131.072</v>
      </c>
      <c r="D526" s="5">
        <f t="shared" si="59"/>
        <v>69130.301999999996</v>
      </c>
      <c r="E526" s="35">
        <f t="shared" si="56"/>
        <v>130.30199999999601</v>
      </c>
      <c r="F526" s="35">
        <f t="shared" si="57"/>
        <v>-2.3321925397380898</v>
      </c>
      <c r="G526" s="35">
        <f t="shared" si="58"/>
        <v>0.44500231325</v>
      </c>
      <c r="H526" s="34">
        <f t="shared" si="60"/>
        <v>-2.3210610437126702</v>
      </c>
      <c r="I526" s="34">
        <f t="shared" si="61"/>
        <v>0.49982470183785099</v>
      </c>
      <c r="J526" s="6">
        <f t="shared" si="62"/>
        <v>-139.26366262275999</v>
      </c>
      <c r="K526" s="6">
        <f t="shared" si="62"/>
        <v>29.989482110271101</v>
      </c>
    </row>
    <row r="527" spans="1:11" x14ac:dyDescent="0.3">
      <c r="A527" s="4">
        <v>154.167</v>
      </c>
      <c r="B527" s="4">
        <v>199.297</v>
      </c>
      <c r="C527" s="4">
        <v>69131.172000000006</v>
      </c>
      <c r="D527" s="5">
        <f t="shared" si="59"/>
        <v>69130.402000000002</v>
      </c>
      <c r="E527" s="35">
        <f t="shared" si="56"/>
        <v>130.40200000000101</v>
      </c>
      <c r="F527" s="35">
        <f t="shared" si="57"/>
        <v>-2.3320157227467799</v>
      </c>
      <c r="G527" s="35">
        <f t="shared" si="58"/>
        <v>0.44385731121874999</v>
      </c>
      <c r="H527" s="34">
        <f t="shared" si="60"/>
        <v>-2.3209112517790098</v>
      </c>
      <c r="I527" s="34">
        <f t="shared" si="61"/>
        <v>0.49867585185783198</v>
      </c>
      <c r="J527" s="6">
        <f t="shared" si="62"/>
        <v>-139.25467510674099</v>
      </c>
      <c r="K527" s="6">
        <f t="shared" si="62"/>
        <v>29.920551111469901</v>
      </c>
    </row>
    <row r="528" spans="1:11" x14ac:dyDescent="0.3">
      <c r="A528" s="4">
        <v>154.31700000000001</v>
      </c>
      <c r="B528" s="4">
        <v>199.4</v>
      </c>
      <c r="C528" s="4">
        <v>69131.271999999997</v>
      </c>
      <c r="D528" s="5">
        <f t="shared" si="59"/>
        <v>69130.501999999993</v>
      </c>
      <c r="E528" s="35">
        <f t="shared" si="56"/>
        <v>130.50199999999299</v>
      </c>
      <c r="F528" s="35">
        <f t="shared" si="57"/>
        <v>-2.3302475528337201</v>
      </c>
      <c r="G528" s="35">
        <f t="shared" si="58"/>
        <v>0.44273411875000002</v>
      </c>
      <c r="H528" s="34">
        <f t="shared" si="60"/>
        <v>-2.31917003480691</v>
      </c>
      <c r="I528" s="34">
        <f t="shared" si="61"/>
        <v>0.497511313486033</v>
      </c>
      <c r="J528" s="6">
        <f t="shared" si="62"/>
        <v>-139.150202088415</v>
      </c>
      <c r="K528" s="6">
        <f t="shared" si="62"/>
        <v>29.850678809162002</v>
      </c>
    </row>
    <row r="529" spans="1:11" x14ac:dyDescent="0.3">
      <c r="A529" s="4">
        <v>154.31700000000001</v>
      </c>
      <c r="B529" s="4">
        <v>199.4</v>
      </c>
      <c r="C529" s="4">
        <v>69131.372000000003</v>
      </c>
      <c r="D529" s="5">
        <f t="shared" si="59"/>
        <v>69130.601999999999</v>
      </c>
      <c r="E529" s="35">
        <f t="shared" si="56"/>
        <v>130.60199999999901</v>
      </c>
      <c r="F529" s="35">
        <f t="shared" si="57"/>
        <v>-2.3302475528337201</v>
      </c>
      <c r="G529" s="35">
        <f t="shared" si="58"/>
        <v>0.44273411875000002</v>
      </c>
      <c r="H529" s="34">
        <f t="shared" si="60"/>
        <v>-2.31917003480691</v>
      </c>
      <c r="I529" s="34">
        <f t="shared" si="61"/>
        <v>0.497511313486033</v>
      </c>
      <c r="J529" s="6">
        <f t="shared" si="62"/>
        <v>-139.150202088415</v>
      </c>
      <c r="K529" s="6">
        <f t="shared" si="62"/>
        <v>29.850678809162002</v>
      </c>
    </row>
    <row r="530" spans="1:11" x14ac:dyDescent="0.3">
      <c r="A530" s="4">
        <v>154.39500000000001</v>
      </c>
      <c r="B530" s="4">
        <v>199.46600000000001</v>
      </c>
      <c r="C530" s="4">
        <v>69131.512000000002</v>
      </c>
      <c r="D530" s="5">
        <f t="shared" si="59"/>
        <v>69130.741999999998</v>
      </c>
      <c r="E530" s="35">
        <f t="shared" si="56"/>
        <v>130.741999999998</v>
      </c>
      <c r="F530" s="35">
        <f t="shared" si="57"/>
        <v>-2.32932810447892</v>
      </c>
      <c r="G530" s="35">
        <f t="shared" si="58"/>
        <v>0.44201440318750002</v>
      </c>
      <c r="H530" s="34">
        <f t="shared" si="60"/>
        <v>-2.3182677979925899</v>
      </c>
      <c r="I530" s="34">
        <f t="shared" si="61"/>
        <v>0.49677013570780898</v>
      </c>
      <c r="J530" s="6">
        <f t="shared" si="62"/>
        <v>-139.09606787955499</v>
      </c>
      <c r="K530" s="6">
        <f t="shared" si="62"/>
        <v>29.806208142468499</v>
      </c>
    </row>
    <row r="531" spans="1:11" x14ac:dyDescent="0.3">
      <c r="A531" s="4">
        <v>154.459</v>
      </c>
      <c r="B531" s="4">
        <v>199.636</v>
      </c>
      <c r="C531" s="4">
        <v>69131.611999999994</v>
      </c>
      <c r="D531" s="5">
        <f t="shared" si="59"/>
        <v>69130.842000000004</v>
      </c>
      <c r="E531" s="35">
        <f t="shared" si="56"/>
        <v>130.84200000000399</v>
      </c>
      <c r="F531" s="35">
        <f t="shared" si="57"/>
        <v>-2.3285736853160102</v>
      </c>
      <c r="G531" s="35">
        <f t="shared" si="58"/>
        <v>0.44016059037499999</v>
      </c>
      <c r="H531" s="34">
        <f t="shared" si="60"/>
        <v>-2.3175572636275499</v>
      </c>
      <c r="I531" s="34">
        <f t="shared" si="61"/>
        <v>0.49489906351966301</v>
      </c>
      <c r="J531" s="6">
        <f t="shared" si="62"/>
        <v>-139.053435817653</v>
      </c>
      <c r="K531" s="6">
        <f t="shared" si="62"/>
        <v>29.6939438111798</v>
      </c>
    </row>
    <row r="532" spans="1:11" x14ac:dyDescent="0.3">
      <c r="A532" s="4">
        <v>154.499</v>
      </c>
      <c r="B532" s="4">
        <v>199.64</v>
      </c>
      <c r="C532" s="4">
        <v>69131.73</v>
      </c>
      <c r="D532" s="5">
        <f t="shared" si="59"/>
        <v>69130.960000000006</v>
      </c>
      <c r="E532" s="35">
        <f t="shared" si="56"/>
        <v>130.960000000006</v>
      </c>
      <c r="F532" s="35">
        <f t="shared" si="57"/>
        <v>-2.32810217333919</v>
      </c>
      <c r="G532" s="35">
        <f t="shared" si="58"/>
        <v>0.44011697124999999</v>
      </c>
      <c r="H532" s="34">
        <f t="shared" si="60"/>
        <v>-2.3170869101845302</v>
      </c>
      <c r="I532" s="34">
        <f t="shared" si="61"/>
        <v>0.494844347790724</v>
      </c>
      <c r="J532" s="6">
        <f t="shared" si="62"/>
        <v>-139.02521461107199</v>
      </c>
      <c r="K532" s="6">
        <f t="shared" si="62"/>
        <v>29.690660867443398</v>
      </c>
    </row>
    <row r="533" spans="1:11" x14ac:dyDescent="0.3">
      <c r="A533" s="4">
        <v>154.51599999999999</v>
      </c>
      <c r="B533" s="4">
        <v>199.78100000000001</v>
      </c>
      <c r="C533" s="4">
        <v>69131.812000000005</v>
      </c>
      <c r="D533" s="5">
        <f t="shared" si="59"/>
        <v>69131.042000000001</v>
      </c>
      <c r="E533" s="35">
        <f t="shared" si="56"/>
        <v>131.042000000001</v>
      </c>
      <c r="F533" s="35">
        <f t="shared" si="57"/>
        <v>-2.3279017807490501</v>
      </c>
      <c r="G533" s="35">
        <f t="shared" si="58"/>
        <v>0.43857939709374999</v>
      </c>
      <c r="H533" s="34">
        <f t="shared" si="60"/>
        <v>-2.3169227981028602</v>
      </c>
      <c r="I533" s="34">
        <f t="shared" si="61"/>
        <v>0.49330247921629899</v>
      </c>
      <c r="J533" s="6">
        <f t="shared" si="62"/>
        <v>-139.01536788617199</v>
      </c>
      <c r="K533" s="6">
        <f t="shared" si="62"/>
        <v>29.598148752977899</v>
      </c>
    </row>
    <row r="534" spans="1:11" x14ac:dyDescent="0.3">
      <c r="A534" s="4">
        <v>154.571</v>
      </c>
      <c r="B534" s="4">
        <v>199.922</v>
      </c>
      <c r="C534" s="4">
        <v>69131.952000000005</v>
      </c>
      <c r="D534" s="5">
        <f t="shared" si="59"/>
        <v>69131.182000000001</v>
      </c>
      <c r="E534" s="35">
        <f t="shared" si="56"/>
        <v>131.18200000000101</v>
      </c>
      <c r="F534" s="35">
        <f t="shared" si="57"/>
        <v>-2.32725345178092</v>
      </c>
      <c r="G534" s="35">
        <f t="shared" si="58"/>
        <v>0.43704182293749999</v>
      </c>
      <c r="H534" s="34">
        <f t="shared" si="60"/>
        <v>-2.3163108739767901</v>
      </c>
      <c r="I534" s="34">
        <f t="shared" si="61"/>
        <v>0.49175005736614902</v>
      </c>
      <c r="J534" s="6">
        <f t="shared" si="62"/>
        <v>-138.97865243860701</v>
      </c>
      <c r="K534" s="6">
        <f t="shared" si="62"/>
        <v>29.505003441968899</v>
      </c>
    </row>
    <row r="535" spans="1:11" x14ac:dyDescent="0.3">
      <c r="A535" s="4">
        <v>154.60400000000001</v>
      </c>
      <c r="B535" s="4">
        <v>199.983</v>
      </c>
      <c r="C535" s="4">
        <v>69132.092000000004</v>
      </c>
      <c r="D535" s="5">
        <f t="shared" si="59"/>
        <v>69131.322</v>
      </c>
      <c r="E535" s="35">
        <f t="shared" si="56"/>
        <v>131.322</v>
      </c>
      <c r="F535" s="35">
        <f t="shared" si="57"/>
        <v>-2.3268644544000501</v>
      </c>
      <c r="G535" s="35">
        <f t="shared" si="58"/>
        <v>0.43637663128124998</v>
      </c>
      <c r="H535" s="34">
        <f t="shared" si="60"/>
        <v>-2.3159376563288299</v>
      </c>
      <c r="I535" s="34">
        <f t="shared" si="61"/>
        <v>0.49107588566018701</v>
      </c>
      <c r="J535" s="6">
        <f t="shared" si="62"/>
        <v>-138.95625937973</v>
      </c>
      <c r="K535" s="6">
        <f t="shared" si="62"/>
        <v>29.464553139611201</v>
      </c>
    </row>
    <row r="536" spans="1:11" x14ac:dyDescent="0.3">
      <c r="A536" s="4">
        <v>154.54900000000001</v>
      </c>
      <c r="B536" s="4">
        <v>200.13399999999999</v>
      </c>
      <c r="C536" s="4">
        <v>69132.232000000004</v>
      </c>
      <c r="D536" s="5">
        <f t="shared" si="59"/>
        <v>69131.462</v>
      </c>
      <c r="E536" s="35">
        <f t="shared" si="56"/>
        <v>131.46199999999999</v>
      </c>
      <c r="F536" s="35">
        <f t="shared" si="57"/>
        <v>-2.3275127833681699</v>
      </c>
      <c r="G536" s="35">
        <f t="shared" si="58"/>
        <v>0.4347300093125</v>
      </c>
      <c r="H536" s="34">
        <f t="shared" si="60"/>
        <v>-2.31662459936677</v>
      </c>
      <c r="I536" s="34">
        <f t="shared" si="61"/>
        <v>0.489444995221962</v>
      </c>
      <c r="J536" s="6">
        <f t="shared" si="62"/>
        <v>-138.99747596200601</v>
      </c>
      <c r="K536" s="6">
        <f t="shared" si="62"/>
        <v>29.366699713317701</v>
      </c>
    </row>
    <row r="537" spans="1:11" x14ac:dyDescent="0.3">
      <c r="A537" s="4">
        <v>154.48599999999999</v>
      </c>
      <c r="B537" s="4">
        <v>200.20599999999999</v>
      </c>
      <c r="C537" s="4">
        <v>69132.331999999995</v>
      </c>
      <c r="D537" s="5">
        <f t="shared" si="59"/>
        <v>69131.562000000005</v>
      </c>
      <c r="E537" s="35">
        <f t="shared" si="56"/>
        <v>131.56200000000501</v>
      </c>
      <c r="F537" s="35">
        <f t="shared" si="57"/>
        <v>-2.3282554147316601</v>
      </c>
      <c r="G537" s="35">
        <f t="shared" si="58"/>
        <v>0.43394486506250002</v>
      </c>
      <c r="H537" s="34">
        <f t="shared" si="60"/>
        <v>-2.3173855224121298</v>
      </c>
      <c r="I537" s="34">
        <f t="shared" si="61"/>
        <v>0.48867756512456201</v>
      </c>
      <c r="J537" s="6">
        <f t="shared" si="62"/>
        <v>-139.04313134472801</v>
      </c>
      <c r="K537" s="6">
        <f t="shared" si="62"/>
        <v>29.320653907473702</v>
      </c>
    </row>
    <row r="538" spans="1:11" x14ac:dyDescent="0.3">
      <c r="A538" s="4">
        <v>154.43199999999999</v>
      </c>
      <c r="B538" s="4">
        <v>200.26900000000001</v>
      </c>
      <c r="C538" s="4">
        <v>69132.441999999995</v>
      </c>
      <c r="D538" s="5">
        <f t="shared" si="59"/>
        <v>69131.672000000006</v>
      </c>
      <c r="E538" s="35">
        <f t="shared" si="56"/>
        <v>131.67200000000599</v>
      </c>
      <c r="F538" s="35">
        <f t="shared" si="57"/>
        <v>-2.3288919559003598</v>
      </c>
      <c r="G538" s="35">
        <f t="shared" si="58"/>
        <v>0.43325786384374998</v>
      </c>
      <c r="H538" s="34">
        <f t="shared" si="60"/>
        <v>-2.31803807248339</v>
      </c>
      <c r="I538" s="34">
        <f t="shared" si="61"/>
        <v>0.488005751356832</v>
      </c>
      <c r="J538" s="6">
        <f t="shared" si="62"/>
        <v>-139.082284349003</v>
      </c>
      <c r="K538" s="6">
        <f t="shared" si="62"/>
        <v>29.280345081409902</v>
      </c>
    </row>
    <row r="539" spans="1:11" x14ac:dyDescent="0.3">
      <c r="A539" s="4">
        <v>154.58799999999999</v>
      </c>
      <c r="B539" s="4">
        <v>200.268</v>
      </c>
      <c r="C539" s="4">
        <v>69132.532000000007</v>
      </c>
      <c r="D539" s="5">
        <f t="shared" si="59"/>
        <v>69131.762000000002</v>
      </c>
      <c r="E539" s="35">
        <f t="shared" si="56"/>
        <v>131.76200000000199</v>
      </c>
      <c r="F539" s="35">
        <f t="shared" si="57"/>
        <v>-2.3270530591907699</v>
      </c>
      <c r="G539" s="35">
        <f t="shared" si="58"/>
        <v>0.43326876862500002</v>
      </c>
      <c r="H539" s="34">
        <f t="shared" si="60"/>
        <v>-2.3161994292818799</v>
      </c>
      <c r="I539" s="34">
        <f t="shared" si="61"/>
        <v>0.48797332913721297</v>
      </c>
      <c r="J539" s="6">
        <f t="shared" si="62"/>
        <v>-138.97196575691299</v>
      </c>
      <c r="K539" s="6">
        <f t="shared" si="62"/>
        <v>29.2783997482328</v>
      </c>
    </row>
    <row r="540" spans="1:11" x14ac:dyDescent="0.3">
      <c r="A540" s="4">
        <v>154.64500000000001</v>
      </c>
      <c r="B540" s="4">
        <v>200.21100000000001</v>
      </c>
      <c r="C540" s="4">
        <v>69132.631999999998</v>
      </c>
      <c r="D540" s="5">
        <f t="shared" si="59"/>
        <v>69131.861999999994</v>
      </c>
      <c r="E540" s="35">
        <f t="shared" si="56"/>
        <v>131.861999999994</v>
      </c>
      <c r="F540" s="35">
        <f t="shared" si="57"/>
        <v>-2.3263811546238098</v>
      </c>
      <c r="G540" s="35">
        <f t="shared" si="58"/>
        <v>0.43389034115625003</v>
      </c>
      <c r="H540" s="34">
        <f t="shared" si="60"/>
        <v>-2.31551306711266</v>
      </c>
      <c r="I540" s="34">
        <f t="shared" si="61"/>
        <v>0.48857889922512299</v>
      </c>
      <c r="J540" s="6">
        <f t="shared" si="62"/>
        <v>-138.93078402675999</v>
      </c>
      <c r="K540" s="6">
        <f t="shared" si="62"/>
        <v>29.3147339535074</v>
      </c>
    </row>
    <row r="541" spans="1:11" x14ac:dyDescent="0.3">
      <c r="A541" s="4">
        <v>154.64500000000001</v>
      </c>
      <c r="B541" s="4">
        <v>200.21100000000001</v>
      </c>
      <c r="C541" s="4">
        <v>69132.732000000004</v>
      </c>
      <c r="D541" s="5">
        <f t="shared" si="59"/>
        <v>69131.962</v>
      </c>
      <c r="E541" s="35">
        <f t="shared" si="56"/>
        <v>131.96199999999999</v>
      </c>
      <c r="F541" s="35">
        <f t="shared" si="57"/>
        <v>-2.3263811546238098</v>
      </c>
      <c r="G541" s="35">
        <f t="shared" si="58"/>
        <v>0.43389034115625003</v>
      </c>
      <c r="H541" s="34">
        <f t="shared" si="60"/>
        <v>-2.31551306711266</v>
      </c>
      <c r="I541" s="34">
        <f t="shared" si="61"/>
        <v>0.48857889922512299</v>
      </c>
      <c r="J541" s="6">
        <f t="shared" si="62"/>
        <v>-138.93078402675999</v>
      </c>
      <c r="K541" s="6">
        <f t="shared" si="62"/>
        <v>29.3147339535074</v>
      </c>
    </row>
    <row r="542" spans="1:11" x14ac:dyDescent="0.3">
      <c r="A542" s="4">
        <v>154.642</v>
      </c>
      <c r="B542" s="4">
        <v>200.232</v>
      </c>
      <c r="C542" s="4">
        <v>69132.892000000007</v>
      </c>
      <c r="D542" s="5">
        <f t="shared" si="59"/>
        <v>69132.122000000003</v>
      </c>
      <c r="E542" s="35">
        <f t="shared" si="56"/>
        <v>132.122000000003</v>
      </c>
      <c r="F542" s="35">
        <f t="shared" si="57"/>
        <v>-2.3264165180220702</v>
      </c>
      <c r="G542" s="35">
        <f t="shared" si="58"/>
        <v>0.43366134075000001</v>
      </c>
      <c r="H542" s="34">
        <f t="shared" si="60"/>
        <v>-2.31555381589083</v>
      </c>
      <c r="I542" s="34">
        <f t="shared" si="61"/>
        <v>0.48835079553581301</v>
      </c>
      <c r="J542" s="6">
        <f t="shared" si="62"/>
        <v>-138.93322895345</v>
      </c>
      <c r="K542" s="6">
        <f t="shared" si="62"/>
        <v>29.301047732148799</v>
      </c>
    </row>
    <row r="543" spans="1:11" x14ac:dyDescent="0.3">
      <c r="A543" s="4">
        <v>154.76599999999999</v>
      </c>
      <c r="B543" s="4">
        <v>200.33500000000001</v>
      </c>
      <c r="C543" s="4">
        <v>69132.991999999998</v>
      </c>
      <c r="D543" s="5">
        <f t="shared" si="59"/>
        <v>69132.221999999994</v>
      </c>
      <c r="E543" s="35">
        <f t="shared" si="56"/>
        <v>132.22199999999401</v>
      </c>
      <c r="F543" s="35">
        <f t="shared" si="57"/>
        <v>-2.3249548308939301</v>
      </c>
      <c r="G543" s="35">
        <f t="shared" si="58"/>
        <v>0.43253814828124998</v>
      </c>
      <c r="H543" s="34">
        <f t="shared" si="60"/>
        <v>-2.3141189966332898</v>
      </c>
      <c r="I543" s="34">
        <f t="shared" si="61"/>
        <v>0.48719347782635197</v>
      </c>
      <c r="J543" s="6">
        <f t="shared" si="62"/>
        <v>-138.84713979799699</v>
      </c>
      <c r="K543" s="6">
        <f t="shared" si="62"/>
        <v>29.231608669581099</v>
      </c>
    </row>
    <row r="544" spans="1:11" x14ac:dyDescent="0.3">
      <c r="A544" s="4">
        <v>154.76499999999999</v>
      </c>
      <c r="B544" s="4">
        <v>200.33500000000001</v>
      </c>
      <c r="C544" s="4">
        <v>69133.092000000004</v>
      </c>
      <c r="D544" s="5">
        <f t="shared" si="59"/>
        <v>69132.322</v>
      </c>
      <c r="E544" s="35">
        <f t="shared" si="56"/>
        <v>132.322</v>
      </c>
      <c r="F544" s="35">
        <f t="shared" si="57"/>
        <v>-2.3249666186933502</v>
      </c>
      <c r="G544" s="35">
        <f t="shared" si="58"/>
        <v>0.43253814828124998</v>
      </c>
      <c r="H544" s="34">
        <f t="shared" si="60"/>
        <v>-2.3141307811607699</v>
      </c>
      <c r="I544" s="34">
        <f t="shared" si="61"/>
        <v>0.48719375554413402</v>
      </c>
      <c r="J544" s="6">
        <f t="shared" si="62"/>
        <v>-138.84784686964599</v>
      </c>
      <c r="K544" s="6">
        <f t="shared" si="62"/>
        <v>29.231625332648001</v>
      </c>
    </row>
    <row r="545" spans="1:11" x14ac:dyDescent="0.3">
      <c r="A545" s="4">
        <v>154.78100000000001</v>
      </c>
      <c r="B545" s="4">
        <v>200.48099999999999</v>
      </c>
      <c r="C545" s="4">
        <v>69133.191999999995</v>
      </c>
      <c r="D545" s="5">
        <f t="shared" si="59"/>
        <v>69132.422000000006</v>
      </c>
      <c r="E545" s="35">
        <f t="shared" si="56"/>
        <v>132.42200000000599</v>
      </c>
      <c r="F545" s="35">
        <f t="shared" si="57"/>
        <v>-2.3247780139026299</v>
      </c>
      <c r="G545" s="35">
        <f t="shared" si="58"/>
        <v>0.43094605021874999</v>
      </c>
      <c r="H545" s="34">
        <f t="shared" si="60"/>
        <v>-2.31397973817699</v>
      </c>
      <c r="I545" s="34">
        <f t="shared" si="61"/>
        <v>0.48559765591543003</v>
      </c>
      <c r="J545" s="6">
        <f t="shared" si="62"/>
        <v>-138.838784290619</v>
      </c>
      <c r="K545" s="6">
        <f t="shared" si="62"/>
        <v>29.135859354925799</v>
      </c>
    </row>
    <row r="546" spans="1:11" x14ac:dyDescent="0.3">
      <c r="A546" s="4">
        <v>154.86099999999999</v>
      </c>
      <c r="B546" s="4">
        <v>200.49299999999999</v>
      </c>
      <c r="C546" s="4">
        <v>69133.331000000006</v>
      </c>
      <c r="D546" s="5">
        <f t="shared" si="59"/>
        <v>69132.561000000002</v>
      </c>
      <c r="E546" s="35">
        <f t="shared" si="56"/>
        <v>132.561000000002</v>
      </c>
      <c r="F546" s="35">
        <f t="shared" si="57"/>
        <v>-2.3238349899489901</v>
      </c>
      <c r="G546" s="35">
        <f t="shared" si="58"/>
        <v>0.43081519284374997</v>
      </c>
      <c r="H546" s="34">
        <f t="shared" si="60"/>
        <v>-2.3130400589472799</v>
      </c>
      <c r="I546" s="34">
        <f t="shared" si="61"/>
        <v>0.48544461743990303</v>
      </c>
      <c r="J546" s="6">
        <f t="shared" si="62"/>
        <v>-138.78240353683699</v>
      </c>
      <c r="K546" s="6">
        <f t="shared" si="62"/>
        <v>29.1266770463942</v>
      </c>
    </row>
    <row r="547" spans="1:11" x14ac:dyDescent="0.3">
      <c r="A547" s="4">
        <v>154.86000000000001</v>
      </c>
      <c r="B547" s="4">
        <v>200.495</v>
      </c>
      <c r="C547" s="4">
        <v>69133.490999999995</v>
      </c>
      <c r="D547" s="5">
        <f t="shared" si="59"/>
        <v>69132.721000000005</v>
      </c>
      <c r="E547" s="35">
        <f t="shared" si="56"/>
        <v>132.72100000000501</v>
      </c>
      <c r="F547" s="35">
        <f t="shared" si="57"/>
        <v>-2.3238467777484102</v>
      </c>
      <c r="G547" s="35">
        <f t="shared" si="58"/>
        <v>0.43079338328125</v>
      </c>
      <c r="H547" s="34">
        <f t="shared" si="60"/>
        <v>-2.3130523573029298</v>
      </c>
      <c r="I547" s="34">
        <f t="shared" si="61"/>
        <v>0.48542309164886099</v>
      </c>
      <c r="J547" s="6">
        <f t="shared" si="62"/>
        <v>-138.78314143817599</v>
      </c>
      <c r="K547" s="6">
        <f t="shared" si="62"/>
        <v>29.125385498931699</v>
      </c>
    </row>
    <row r="548" spans="1:11" x14ac:dyDescent="0.3">
      <c r="A548" s="4">
        <v>154.93100000000001</v>
      </c>
      <c r="B548" s="4">
        <v>200.54400000000001</v>
      </c>
      <c r="C548" s="4">
        <v>69133.650999999998</v>
      </c>
      <c r="D548" s="5">
        <f t="shared" si="59"/>
        <v>69132.880999999994</v>
      </c>
      <c r="E548" s="35">
        <f t="shared" si="56"/>
        <v>132.880999999994</v>
      </c>
      <c r="F548" s="35">
        <f t="shared" si="57"/>
        <v>-2.3230098439895599</v>
      </c>
      <c r="G548" s="35">
        <f t="shared" si="58"/>
        <v>0.430259049</v>
      </c>
      <c r="H548" s="34">
        <f t="shared" si="60"/>
        <v>-2.3122282446416098</v>
      </c>
      <c r="I548" s="34">
        <f t="shared" si="61"/>
        <v>0.484869187720121</v>
      </c>
      <c r="J548" s="6">
        <f t="shared" si="62"/>
        <v>-138.73369467849699</v>
      </c>
      <c r="K548" s="6">
        <f t="shared" si="62"/>
        <v>29.092151263207299</v>
      </c>
    </row>
    <row r="549" spans="1:11" x14ac:dyDescent="0.3">
      <c r="A549" s="4">
        <v>155.03899999999999</v>
      </c>
      <c r="B549" s="4">
        <v>200.613</v>
      </c>
      <c r="C549" s="4">
        <v>69133.752999999997</v>
      </c>
      <c r="D549" s="5">
        <f t="shared" si="59"/>
        <v>69132.982999999993</v>
      </c>
      <c r="E549" s="35">
        <f t="shared" si="56"/>
        <v>132.98299999999301</v>
      </c>
      <c r="F549" s="35">
        <f t="shared" si="57"/>
        <v>-2.3217367616521498</v>
      </c>
      <c r="G549" s="35">
        <f t="shared" si="58"/>
        <v>0.42950661909374999</v>
      </c>
      <c r="H549" s="34">
        <f t="shared" si="60"/>
        <v>-2.31097324274503</v>
      </c>
      <c r="I549" s="34">
        <f t="shared" si="61"/>
        <v>0.484086973145193</v>
      </c>
      <c r="J549" s="6">
        <f t="shared" si="62"/>
        <v>-138.65839456470201</v>
      </c>
      <c r="K549" s="6">
        <f t="shared" si="62"/>
        <v>29.0452183887116</v>
      </c>
    </row>
    <row r="550" spans="1:11" x14ac:dyDescent="0.3">
      <c r="A550" s="4">
        <v>155.03700000000001</v>
      </c>
      <c r="B550" s="4">
        <v>200.61199999999999</v>
      </c>
      <c r="C550" s="4">
        <v>69133.850999999995</v>
      </c>
      <c r="D550" s="5">
        <f t="shared" si="59"/>
        <v>69133.081000000006</v>
      </c>
      <c r="E550" s="35">
        <f t="shared" si="56"/>
        <v>133.08100000000499</v>
      </c>
      <c r="F550" s="35">
        <f t="shared" si="57"/>
        <v>-2.3217603372509901</v>
      </c>
      <c r="G550" s="35">
        <f t="shared" si="58"/>
        <v>0.42951752387499997</v>
      </c>
      <c r="H550" s="34">
        <f t="shared" si="60"/>
        <v>-2.3109965548859099</v>
      </c>
      <c r="I550" s="34">
        <f t="shared" si="61"/>
        <v>0.48409843033517003</v>
      </c>
      <c r="J550" s="6">
        <f t="shared" si="62"/>
        <v>-138.65979329315499</v>
      </c>
      <c r="K550" s="6">
        <f t="shared" si="62"/>
        <v>29.0459058201102</v>
      </c>
    </row>
    <row r="551" spans="1:11" x14ac:dyDescent="0.3">
      <c r="A551" s="4">
        <v>155.15899999999999</v>
      </c>
      <c r="B551" s="4">
        <v>200.72399999999999</v>
      </c>
      <c r="C551" s="4">
        <v>69134.010999999999</v>
      </c>
      <c r="D551" s="5">
        <f t="shared" si="59"/>
        <v>69133.240999999995</v>
      </c>
      <c r="E551" s="35">
        <f t="shared" si="56"/>
        <v>133.24099999999501</v>
      </c>
      <c r="F551" s="35">
        <f t="shared" si="57"/>
        <v>-2.3203222257216898</v>
      </c>
      <c r="G551" s="35">
        <f t="shared" si="58"/>
        <v>0.428296188375</v>
      </c>
      <c r="H551" s="34">
        <f t="shared" si="60"/>
        <v>-2.30958761691008</v>
      </c>
      <c r="I551" s="34">
        <f t="shared" si="61"/>
        <v>0.482843552271563</v>
      </c>
      <c r="J551" s="6">
        <f t="shared" si="62"/>
        <v>-138.575257014605</v>
      </c>
      <c r="K551" s="6">
        <f t="shared" si="62"/>
        <v>28.9706131362938</v>
      </c>
    </row>
    <row r="552" spans="1:11" x14ac:dyDescent="0.3">
      <c r="A552" s="4">
        <v>155.268</v>
      </c>
      <c r="B552" s="4">
        <v>200.79</v>
      </c>
      <c r="C552" s="4">
        <v>69134.111000000004</v>
      </c>
      <c r="D552" s="5">
        <f t="shared" si="59"/>
        <v>69133.341</v>
      </c>
      <c r="E552" s="35">
        <f t="shared" si="56"/>
        <v>133.34100000000001</v>
      </c>
      <c r="F552" s="35">
        <f t="shared" si="57"/>
        <v>-2.31903735558486</v>
      </c>
      <c r="G552" s="35">
        <f t="shared" si="58"/>
        <v>0.4275764728125</v>
      </c>
      <c r="H552" s="34">
        <f t="shared" si="60"/>
        <v>-2.3083200597437701</v>
      </c>
      <c r="I552" s="34">
        <f t="shared" si="61"/>
        <v>0.48209376524209002</v>
      </c>
      <c r="J552" s="6">
        <f t="shared" si="62"/>
        <v>-138.499203584626</v>
      </c>
      <c r="K552" s="6">
        <f t="shared" si="62"/>
        <v>28.925625914525401</v>
      </c>
    </row>
    <row r="553" spans="1:11" x14ac:dyDescent="0.3">
      <c r="A553" s="4">
        <v>155.35900000000001</v>
      </c>
      <c r="B553" s="4">
        <v>200.857</v>
      </c>
      <c r="C553" s="4">
        <v>69134.212</v>
      </c>
      <c r="D553" s="5">
        <f t="shared" si="59"/>
        <v>69133.441999999995</v>
      </c>
      <c r="E553" s="35">
        <f t="shared" si="56"/>
        <v>133.44199999999501</v>
      </c>
      <c r="F553" s="35">
        <f t="shared" si="57"/>
        <v>-2.3179646658376001</v>
      </c>
      <c r="G553" s="35">
        <f t="shared" si="58"/>
        <v>0.42684585246875001</v>
      </c>
      <c r="H553" s="34">
        <f t="shared" si="60"/>
        <v>-2.3072648809862599</v>
      </c>
      <c r="I553" s="34">
        <f t="shared" si="61"/>
        <v>0.48133807537828399</v>
      </c>
      <c r="J553" s="6">
        <f t="shared" si="62"/>
        <v>-138.43589285917599</v>
      </c>
      <c r="K553" s="6">
        <f t="shared" si="62"/>
        <v>28.880284522697</v>
      </c>
    </row>
    <row r="554" spans="1:11" x14ac:dyDescent="0.3">
      <c r="A554" s="4">
        <v>155.35300000000001</v>
      </c>
      <c r="B554" s="4">
        <v>200.85400000000001</v>
      </c>
      <c r="C554" s="4">
        <v>69134.311000000002</v>
      </c>
      <c r="D554" s="5">
        <f t="shared" si="59"/>
        <v>69133.540999999997</v>
      </c>
      <c r="E554" s="35">
        <f t="shared" si="56"/>
        <v>133.54099999999701</v>
      </c>
      <c r="F554" s="35">
        <f t="shared" si="57"/>
        <v>-2.31803539263412</v>
      </c>
      <c r="G554" s="35">
        <f t="shared" si="58"/>
        <v>0.42687856681249903</v>
      </c>
      <c r="H554" s="34">
        <f t="shared" si="60"/>
        <v>-2.3073348174089099</v>
      </c>
      <c r="I554" s="34">
        <f t="shared" si="61"/>
        <v>0.48137244694821402</v>
      </c>
      <c r="J554" s="6">
        <f t="shared" si="62"/>
        <v>-138.440089044535</v>
      </c>
      <c r="K554" s="6">
        <f t="shared" si="62"/>
        <v>28.882346816892799</v>
      </c>
    </row>
    <row r="555" spans="1:11" x14ac:dyDescent="0.3">
      <c r="A555" s="4">
        <v>155.488</v>
      </c>
      <c r="B555" s="4">
        <v>200.994</v>
      </c>
      <c r="C555" s="4">
        <v>69134.451000000001</v>
      </c>
      <c r="D555" s="5">
        <f t="shared" si="59"/>
        <v>69133.680999999997</v>
      </c>
      <c r="E555" s="35">
        <f t="shared" si="56"/>
        <v>133.680999999997</v>
      </c>
      <c r="F555" s="35">
        <f t="shared" si="57"/>
        <v>-2.3164440397123598</v>
      </c>
      <c r="G555" s="35">
        <f t="shared" si="58"/>
        <v>0.42535189743750002</v>
      </c>
      <c r="H555" s="34">
        <f t="shared" si="60"/>
        <v>-2.3057798741700899</v>
      </c>
      <c r="I555" s="34">
        <f t="shared" si="61"/>
        <v>0.47980870942989601</v>
      </c>
      <c r="J555" s="6">
        <f t="shared" si="62"/>
        <v>-138.34679245020499</v>
      </c>
      <c r="K555" s="6">
        <f t="shared" si="62"/>
        <v>28.788522565793802</v>
      </c>
    </row>
    <row r="556" spans="1:11" x14ac:dyDescent="0.3">
      <c r="A556" s="4">
        <v>155.626</v>
      </c>
      <c r="B556" s="4">
        <v>200.99799999999999</v>
      </c>
      <c r="C556" s="4">
        <v>69134.551000000007</v>
      </c>
      <c r="D556" s="5">
        <f t="shared" si="59"/>
        <v>69133.781000000003</v>
      </c>
      <c r="E556" s="35">
        <f t="shared" si="56"/>
        <v>133.78100000000299</v>
      </c>
      <c r="F556" s="35">
        <f t="shared" si="57"/>
        <v>-2.3148173233923401</v>
      </c>
      <c r="G556" s="35">
        <f t="shared" si="58"/>
        <v>0.42530827831250001</v>
      </c>
      <c r="H556" s="34">
        <f t="shared" si="60"/>
        <v>-2.3041546370336898</v>
      </c>
      <c r="I556" s="34">
        <f t="shared" si="61"/>
        <v>0.479726777358297</v>
      </c>
      <c r="J556" s="6">
        <f t="shared" si="62"/>
        <v>-138.24927822202099</v>
      </c>
      <c r="K556" s="6">
        <f t="shared" si="62"/>
        <v>28.783606641497801</v>
      </c>
    </row>
    <row r="557" spans="1:11" x14ac:dyDescent="0.3">
      <c r="A557" s="4">
        <v>155.67599999999999</v>
      </c>
      <c r="B557" s="4">
        <v>201.148</v>
      </c>
      <c r="C557" s="4">
        <v>69134.650999999998</v>
      </c>
      <c r="D557" s="5">
        <f t="shared" si="59"/>
        <v>69133.880999999994</v>
      </c>
      <c r="E557" s="35">
        <f t="shared" si="56"/>
        <v>133.880999999994</v>
      </c>
      <c r="F557" s="35">
        <f t="shared" si="57"/>
        <v>-2.31422793342132</v>
      </c>
      <c r="G557" s="35">
        <f t="shared" si="58"/>
        <v>0.42367256112500001</v>
      </c>
      <c r="H557" s="34">
        <f t="shared" si="60"/>
        <v>-2.30360394777178</v>
      </c>
      <c r="I557" s="34">
        <f t="shared" si="61"/>
        <v>0.47807762830734701</v>
      </c>
      <c r="J557" s="6">
        <f t="shared" si="62"/>
        <v>-138.21623686630701</v>
      </c>
      <c r="K557" s="6">
        <f t="shared" si="62"/>
        <v>28.684657698440802</v>
      </c>
    </row>
    <row r="558" spans="1:11" x14ac:dyDescent="0.3">
      <c r="A558" s="4">
        <v>155.79599999999999</v>
      </c>
      <c r="B558" s="4">
        <v>201.18600000000001</v>
      </c>
      <c r="C558" s="4">
        <v>69134.751000000004</v>
      </c>
      <c r="D558" s="5">
        <f t="shared" si="59"/>
        <v>69133.981</v>
      </c>
      <c r="E558" s="35">
        <f t="shared" si="56"/>
        <v>133.98099999999999</v>
      </c>
      <c r="F558" s="35">
        <f t="shared" si="57"/>
        <v>-2.31281339749086</v>
      </c>
      <c r="G558" s="35">
        <f t="shared" si="58"/>
        <v>0.42325817943749999</v>
      </c>
      <c r="H558" s="34">
        <f t="shared" si="60"/>
        <v>-2.3021995672088602</v>
      </c>
      <c r="I558" s="34">
        <f t="shared" si="61"/>
        <v>0.47763003550581201</v>
      </c>
      <c r="J558" s="6">
        <f t="shared" si="62"/>
        <v>-138.13197403253201</v>
      </c>
      <c r="K558" s="6">
        <f t="shared" si="62"/>
        <v>28.657802130348699</v>
      </c>
    </row>
    <row r="559" spans="1:11" x14ac:dyDescent="0.3">
      <c r="A559" s="4">
        <v>155.79599999999999</v>
      </c>
      <c r="B559" s="4">
        <v>201.18600000000001</v>
      </c>
      <c r="C559" s="4">
        <v>69134.850999999995</v>
      </c>
      <c r="D559" s="5">
        <f t="shared" si="59"/>
        <v>69134.081000000006</v>
      </c>
      <c r="E559" s="35">
        <f t="shared" si="56"/>
        <v>134.08100000000499</v>
      </c>
      <c r="F559" s="35">
        <f t="shared" si="57"/>
        <v>-2.31281339749086</v>
      </c>
      <c r="G559" s="35">
        <f t="shared" si="58"/>
        <v>0.42325817943749999</v>
      </c>
      <c r="H559" s="34">
        <f t="shared" si="60"/>
        <v>-2.3021995672088602</v>
      </c>
      <c r="I559" s="34">
        <f t="shared" si="61"/>
        <v>0.47763003550581201</v>
      </c>
      <c r="J559" s="6">
        <f t="shared" si="62"/>
        <v>-138.13197403253201</v>
      </c>
      <c r="K559" s="6">
        <f t="shared" si="62"/>
        <v>28.657802130348699</v>
      </c>
    </row>
    <row r="560" spans="1:11" x14ac:dyDescent="0.3">
      <c r="A560" s="4">
        <v>155.875</v>
      </c>
      <c r="B560" s="4">
        <v>201.286</v>
      </c>
      <c r="C560" s="4">
        <v>69134.951000000001</v>
      </c>
      <c r="D560" s="5">
        <f t="shared" si="59"/>
        <v>69134.180999999997</v>
      </c>
      <c r="E560" s="35">
        <f t="shared" si="56"/>
        <v>134.180999999997</v>
      </c>
      <c r="F560" s="35">
        <f t="shared" si="57"/>
        <v>-2.31188216133665</v>
      </c>
      <c r="G560" s="35">
        <f t="shared" si="58"/>
        <v>0.42216770131249998</v>
      </c>
      <c r="H560" s="34">
        <f t="shared" si="60"/>
        <v>-2.3012942809458501</v>
      </c>
      <c r="I560" s="34">
        <f t="shared" si="61"/>
        <v>0.47651792035978902</v>
      </c>
      <c r="J560" s="6">
        <f t="shared" si="62"/>
        <v>-138.07765685675099</v>
      </c>
      <c r="K560" s="6">
        <f t="shared" si="62"/>
        <v>28.5910752215873</v>
      </c>
    </row>
    <row r="561" spans="1:12" x14ac:dyDescent="0.3">
      <c r="A561" s="4">
        <v>155.93799999999999</v>
      </c>
      <c r="B561" s="4">
        <v>201.36699999999999</v>
      </c>
      <c r="C561" s="4">
        <v>69135.111000000004</v>
      </c>
      <c r="D561" s="5">
        <f t="shared" si="59"/>
        <v>69134.341</v>
      </c>
      <c r="E561" s="35">
        <f t="shared" si="56"/>
        <v>134.34100000000001</v>
      </c>
      <c r="F561" s="35">
        <f t="shared" si="57"/>
        <v>-2.3111395299731599</v>
      </c>
      <c r="G561" s="35">
        <f t="shared" si="58"/>
        <v>0.42128441403125</v>
      </c>
      <c r="H561" s="34">
        <f t="shared" si="60"/>
        <v>-2.3005726657550101</v>
      </c>
      <c r="I561" s="34">
        <f t="shared" si="61"/>
        <v>0.47561738203211601</v>
      </c>
      <c r="J561" s="6">
        <f t="shared" si="62"/>
        <v>-138.03435994530099</v>
      </c>
      <c r="K561" s="6">
        <f t="shared" si="62"/>
        <v>28.537042921927</v>
      </c>
    </row>
    <row r="562" spans="1:12" x14ac:dyDescent="0.3">
      <c r="A562" s="4">
        <v>155.994</v>
      </c>
      <c r="B562" s="4">
        <v>201.47</v>
      </c>
      <c r="C562" s="4">
        <v>69135.210999999996</v>
      </c>
      <c r="D562" s="5">
        <f t="shared" si="59"/>
        <v>69134.441000000006</v>
      </c>
      <c r="E562" s="35">
        <f t="shared" si="56"/>
        <v>134.441000000006</v>
      </c>
      <c r="F562" s="35">
        <f t="shared" si="57"/>
        <v>-2.3104794132056101</v>
      </c>
      <c r="G562" s="35">
        <f t="shared" si="58"/>
        <v>0.42016122156250002</v>
      </c>
      <c r="H562" s="34">
        <f t="shared" si="60"/>
        <v>-2.2999391943663601</v>
      </c>
      <c r="I562" s="34">
        <f t="shared" si="61"/>
        <v>0.47447894913184802</v>
      </c>
      <c r="J562" s="6">
        <f t="shared" si="62"/>
        <v>-137.996351661982</v>
      </c>
      <c r="K562" s="6">
        <f t="shared" si="62"/>
        <v>28.468736947910902</v>
      </c>
    </row>
    <row r="563" spans="1:12" x14ac:dyDescent="0.3">
      <c r="A563" s="4">
        <v>156.27000000000001</v>
      </c>
      <c r="B563" s="4">
        <v>201.44399999999999</v>
      </c>
      <c r="C563" s="4">
        <v>69135.370999999999</v>
      </c>
      <c r="D563" s="5">
        <f t="shared" si="59"/>
        <v>69134.600999999995</v>
      </c>
      <c r="E563" s="35">
        <f t="shared" si="56"/>
        <v>134.600999999995</v>
      </c>
      <c r="F563" s="35">
        <f t="shared" si="57"/>
        <v>-2.3072259805655699</v>
      </c>
      <c r="G563" s="35">
        <f t="shared" si="58"/>
        <v>0.42044474587500003</v>
      </c>
      <c r="H563" s="34">
        <f t="shared" si="60"/>
        <v>-2.2966799850147801</v>
      </c>
      <c r="I563" s="34">
        <f t="shared" si="61"/>
        <v>0.47468574463866497</v>
      </c>
      <c r="J563" s="6">
        <f t="shared" si="62"/>
        <v>-137.80079910088699</v>
      </c>
      <c r="K563" s="6">
        <f t="shared" si="62"/>
        <v>28.4811446783199</v>
      </c>
    </row>
    <row r="564" spans="1:12" x14ac:dyDescent="0.3">
      <c r="A564" s="4">
        <v>156.25700000000001</v>
      </c>
      <c r="B564" s="4">
        <v>201.57599999999999</v>
      </c>
      <c r="C564" s="4">
        <v>69135.471000000005</v>
      </c>
      <c r="D564" s="5">
        <f t="shared" si="59"/>
        <v>69134.701000000001</v>
      </c>
      <c r="E564" s="35">
        <f t="shared" si="56"/>
        <v>134.70100000000099</v>
      </c>
      <c r="F564" s="35">
        <f t="shared" si="57"/>
        <v>-2.3073792219580298</v>
      </c>
      <c r="G564" s="35">
        <f t="shared" si="58"/>
        <v>0.41900531475000002</v>
      </c>
      <c r="H564" s="34">
        <f t="shared" si="60"/>
        <v>-2.29686709653086</v>
      </c>
      <c r="I564" s="34">
        <f t="shared" si="61"/>
        <v>0.47325032338741801</v>
      </c>
      <c r="J564" s="6">
        <f t="shared" si="62"/>
        <v>-137.81202579185199</v>
      </c>
      <c r="K564" s="6">
        <f t="shared" si="62"/>
        <v>28.395019403245101</v>
      </c>
    </row>
    <row r="565" spans="1:12" x14ac:dyDescent="0.3">
      <c r="A565" s="4">
        <v>156.25800000000001</v>
      </c>
      <c r="B565" s="4">
        <v>201.726</v>
      </c>
      <c r="C565" s="4">
        <v>69135.611000000004</v>
      </c>
      <c r="D565" s="5">
        <f t="shared" si="59"/>
        <v>69134.841</v>
      </c>
      <c r="E565" s="35">
        <f t="shared" si="56"/>
        <v>134.84100000000001</v>
      </c>
      <c r="F565" s="35">
        <f t="shared" si="57"/>
        <v>-2.3073674341586101</v>
      </c>
      <c r="G565" s="35">
        <f t="shared" si="58"/>
        <v>0.41736959756250003</v>
      </c>
      <c r="H565" s="34">
        <f t="shared" si="60"/>
        <v>-2.2968938491156501</v>
      </c>
      <c r="I565" s="34">
        <f t="shared" si="61"/>
        <v>0.47161478250779898</v>
      </c>
      <c r="J565" s="6">
        <f t="shared" si="62"/>
        <v>-137.81363094693901</v>
      </c>
      <c r="K565" s="6">
        <f t="shared" si="62"/>
        <v>28.296886950467901</v>
      </c>
    </row>
    <row r="566" spans="1:12" x14ac:dyDescent="0.3">
      <c r="A566" s="4">
        <v>156.256</v>
      </c>
      <c r="B566" s="4">
        <v>201.72399999999999</v>
      </c>
      <c r="C566" s="4">
        <v>69135.710999999996</v>
      </c>
      <c r="D566" s="5">
        <f t="shared" si="59"/>
        <v>69134.941000000006</v>
      </c>
      <c r="E566" s="35">
        <f t="shared" si="56"/>
        <v>134.941000000006</v>
      </c>
      <c r="F566" s="35">
        <f t="shared" si="57"/>
        <v>-2.3073910097574499</v>
      </c>
      <c r="G566" s="35">
        <f t="shared" si="58"/>
        <v>0.417391407125</v>
      </c>
      <c r="H566" s="34">
        <f t="shared" si="60"/>
        <v>-2.2969169043424502</v>
      </c>
      <c r="I566" s="34">
        <f t="shared" si="61"/>
        <v>0.47163714145218799</v>
      </c>
      <c r="J566" s="6">
        <f t="shared" si="62"/>
        <v>-137.815014260547</v>
      </c>
      <c r="K566" s="6">
        <f t="shared" si="62"/>
        <v>28.298228487131301</v>
      </c>
    </row>
    <row r="567" spans="1:12" x14ac:dyDescent="0.3">
      <c r="A567" s="4">
        <v>156.38999999999999</v>
      </c>
      <c r="B567" s="4">
        <v>201.72</v>
      </c>
      <c r="C567" s="4">
        <v>69135.831000000006</v>
      </c>
      <c r="D567" s="5">
        <f t="shared" si="59"/>
        <v>69135.061000000002</v>
      </c>
      <c r="E567" s="35">
        <f t="shared" si="56"/>
        <v>135.061000000002</v>
      </c>
      <c r="F567" s="35">
        <f t="shared" si="57"/>
        <v>-2.3058114446351099</v>
      </c>
      <c r="G567" s="35">
        <f t="shared" si="58"/>
        <v>0.41743502625000001</v>
      </c>
      <c r="H567" s="34">
        <f t="shared" si="60"/>
        <v>-2.2953367500033299</v>
      </c>
      <c r="I567" s="34">
        <f t="shared" si="61"/>
        <v>0.471643534287015</v>
      </c>
      <c r="J567" s="6">
        <f t="shared" si="62"/>
        <v>-137.7202050002</v>
      </c>
      <c r="K567" s="6">
        <f t="shared" si="62"/>
        <v>28.2986120572209</v>
      </c>
    </row>
    <row r="568" spans="1:12" x14ac:dyDescent="0.3">
      <c r="A568" s="4">
        <v>156.38999999999999</v>
      </c>
      <c r="B568" s="4">
        <v>201.72</v>
      </c>
      <c r="C568" s="4">
        <v>69135.930999999997</v>
      </c>
      <c r="D568" s="5">
        <f t="shared" si="59"/>
        <v>69135.160999999993</v>
      </c>
      <c r="E568" s="35">
        <f t="shared" si="56"/>
        <v>135.16099999999301</v>
      </c>
      <c r="F568" s="35">
        <f t="shared" si="57"/>
        <v>-2.3058114446351099</v>
      </c>
      <c r="G568" s="35">
        <f t="shared" si="58"/>
        <v>0.41743502625000001</v>
      </c>
      <c r="H568" s="34">
        <f t="shared" si="60"/>
        <v>-2.2953367500033299</v>
      </c>
      <c r="I568" s="34">
        <f t="shared" si="61"/>
        <v>0.471643534287015</v>
      </c>
      <c r="J568" s="6">
        <f t="shared" si="62"/>
        <v>-137.7202050002</v>
      </c>
      <c r="K568" s="6">
        <f t="shared" si="62"/>
        <v>28.2986120572209</v>
      </c>
    </row>
    <row r="569" spans="1:12" s="4" customFormat="1" x14ac:dyDescent="0.3">
      <c r="A569" s="4">
        <v>156.55000000000001</v>
      </c>
      <c r="B569" s="4">
        <v>201.685</v>
      </c>
      <c r="C569" s="4">
        <v>69136.091</v>
      </c>
      <c r="D569" s="5">
        <f t="shared" si="59"/>
        <v>69135.320999999996</v>
      </c>
      <c r="E569" s="6">
        <f t="shared" si="56"/>
        <v>135.32099999999599</v>
      </c>
      <c r="F569" s="6">
        <f t="shared" si="57"/>
        <v>-2.3039253967278399</v>
      </c>
      <c r="G569" s="6">
        <f t="shared" si="58"/>
        <v>0.41781669359375001</v>
      </c>
      <c r="H569" s="5">
        <f t="shared" si="60"/>
        <v>-2.2934422336131002</v>
      </c>
      <c r="I569" s="5">
        <f t="shared" si="61"/>
        <v>0.47198066084628298</v>
      </c>
      <c r="J569" s="6">
        <f t="shared" si="62"/>
        <v>-137.60653401678599</v>
      </c>
      <c r="K569" s="6">
        <f t="shared" si="62"/>
        <v>28.318839650777001</v>
      </c>
      <c r="L569"/>
    </row>
    <row r="570" spans="1:12" x14ac:dyDescent="0.3">
      <c r="A570" s="4">
        <v>156.55699999999999</v>
      </c>
      <c r="B570" s="4">
        <v>201.8</v>
      </c>
      <c r="C570" s="4">
        <v>69136.191000000006</v>
      </c>
      <c r="D570" s="5">
        <f t="shared" si="59"/>
        <v>69135.421000000002</v>
      </c>
      <c r="E570" s="35">
        <f t="shared" si="56"/>
        <v>135.42100000000201</v>
      </c>
      <c r="F570" s="35">
        <f t="shared" si="57"/>
        <v>-2.3038428821318999</v>
      </c>
      <c r="G570" s="35">
        <f t="shared" si="58"/>
        <v>0.41656264375000002</v>
      </c>
      <c r="H570" s="34">
        <f t="shared" si="60"/>
        <v>-2.2933892870401298</v>
      </c>
      <c r="I570" s="34">
        <f t="shared" si="61"/>
        <v>0.47072501506439901</v>
      </c>
      <c r="J570" s="6">
        <f t="shared" si="62"/>
        <v>-137.60335722240799</v>
      </c>
      <c r="K570" s="6">
        <f t="shared" si="62"/>
        <v>28.2435009038639</v>
      </c>
    </row>
    <row r="571" spans="1:12" x14ac:dyDescent="0.3">
      <c r="A571" s="4">
        <v>156.55699999999999</v>
      </c>
      <c r="B571" s="4">
        <v>201.80099999999999</v>
      </c>
      <c r="C571" s="4">
        <v>69136.290999999997</v>
      </c>
      <c r="D571" s="5">
        <f t="shared" si="59"/>
        <v>69135.520999999993</v>
      </c>
      <c r="E571" s="35">
        <f t="shared" si="56"/>
        <v>135.52099999999299</v>
      </c>
      <c r="F571" s="35">
        <f t="shared" si="57"/>
        <v>-2.3038428821318999</v>
      </c>
      <c r="G571" s="35">
        <f t="shared" si="58"/>
        <v>0.41655173896874997</v>
      </c>
      <c r="H571" s="34">
        <f t="shared" si="60"/>
        <v>-2.29338954395421</v>
      </c>
      <c r="I571" s="34">
        <f t="shared" si="61"/>
        <v>0.47071411330998703</v>
      </c>
      <c r="J571" s="6">
        <f t="shared" si="62"/>
        <v>-137.60337263725299</v>
      </c>
      <c r="K571" s="6">
        <f t="shared" si="62"/>
        <v>28.242846798599199</v>
      </c>
    </row>
    <row r="572" spans="1:12" x14ac:dyDescent="0.3">
      <c r="A572" s="4">
        <v>156.53899999999999</v>
      </c>
      <c r="B572" s="4">
        <v>201.89599999999999</v>
      </c>
      <c r="C572" s="4">
        <v>69136.391000000003</v>
      </c>
      <c r="D572" s="5">
        <f t="shared" si="59"/>
        <v>69135.620999999999</v>
      </c>
      <c r="E572" s="35">
        <f t="shared" si="56"/>
        <v>135.62099999999899</v>
      </c>
      <c r="F572" s="35">
        <f t="shared" si="57"/>
        <v>-2.3040550625214702</v>
      </c>
      <c r="G572" s="35">
        <f t="shared" si="58"/>
        <v>0.41551578475000001</v>
      </c>
      <c r="H572" s="34">
        <f t="shared" si="60"/>
        <v>-2.2936260722866901</v>
      </c>
      <c r="I572" s="34">
        <f t="shared" si="61"/>
        <v>0.46968344556090402</v>
      </c>
      <c r="J572" s="6">
        <f t="shared" si="62"/>
        <v>-137.617564337201</v>
      </c>
      <c r="K572" s="6">
        <f t="shared" si="62"/>
        <v>28.181006733654201</v>
      </c>
    </row>
    <row r="573" spans="1:12" x14ac:dyDescent="0.3">
      <c r="A573" s="4">
        <v>156.71600000000001</v>
      </c>
      <c r="B573" s="4">
        <v>201.94800000000001</v>
      </c>
      <c r="C573" s="4">
        <v>69136.490999999995</v>
      </c>
      <c r="D573" s="5">
        <f t="shared" si="59"/>
        <v>69135.721000000005</v>
      </c>
      <c r="E573" s="35">
        <f t="shared" si="56"/>
        <v>135.72100000000501</v>
      </c>
      <c r="F573" s="35">
        <f t="shared" si="57"/>
        <v>-2.3019686220240501</v>
      </c>
      <c r="G573" s="35">
        <f t="shared" si="58"/>
        <v>0.414948736125</v>
      </c>
      <c r="H573" s="34">
        <f t="shared" si="60"/>
        <v>-2.2915535704543601</v>
      </c>
      <c r="I573" s="34">
        <f t="shared" si="61"/>
        <v>0.46906739828400901</v>
      </c>
      <c r="J573" s="6">
        <f t="shared" si="62"/>
        <v>-137.493214227262</v>
      </c>
      <c r="K573" s="6">
        <f t="shared" si="62"/>
        <v>28.1440438970405</v>
      </c>
    </row>
    <row r="574" spans="1:12" x14ac:dyDescent="0.3">
      <c r="A574" s="4">
        <v>156.71600000000001</v>
      </c>
      <c r="B574" s="4">
        <v>201.94900000000001</v>
      </c>
      <c r="C574" s="4">
        <v>69136.611000000004</v>
      </c>
      <c r="D574" s="5">
        <f t="shared" si="59"/>
        <v>69135.841</v>
      </c>
      <c r="E574" s="35">
        <f t="shared" si="56"/>
        <v>135.84100000000001</v>
      </c>
      <c r="F574" s="35">
        <f t="shared" si="57"/>
        <v>-2.3019686220240501</v>
      </c>
      <c r="G574" s="35">
        <f t="shared" si="58"/>
        <v>0.41493783134375001</v>
      </c>
      <c r="H574" s="34">
        <f t="shared" si="60"/>
        <v>-2.2915538273684399</v>
      </c>
      <c r="I574" s="34">
        <f t="shared" si="61"/>
        <v>0.46905649652959702</v>
      </c>
      <c r="J574" s="6">
        <f t="shared" si="62"/>
        <v>-137.493229642106</v>
      </c>
      <c r="K574" s="6">
        <f t="shared" si="62"/>
        <v>28.1433897917758</v>
      </c>
    </row>
    <row r="575" spans="1:12" x14ac:dyDescent="0.3">
      <c r="A575" s="4">
        <v>156.953</v>
      </c>
      <c r="B575" s="4">
        <v>202.04499999999999</v>
      </c>
      <c r="C575" s="4">
        <v>69136.710999999996</v>
      </c>
      <c r="D575" s="5">
        <f t="shared" si="59"/>
        <v>69135.941000000006</v>
      </c>
      <c r="E575" s="35">
        <f t="shared" si="56"/>
        <v>135.941000000006</v>
      </c>
      <c r="F575" s="35">
        <f t="shared" si="57"/>
        <v>-2.2991749135614001</v>
      </c>
      <c r="G575" s="35">
        <f t="shared" si="58"/>
        <v>0.41389097234375</v>
      </c>
      <c r="H575" s="34">
        <f t="shared" si="60"/>
        <v>-2.28878555810669</v>
      </c>
      <c r="I575" s="34">
        <f t="shared" si="61"/>
        <v>0.46794410899162803</v>
      </c>
      <c r="J575" s="6">
        <f t="shared" si="62"/>
        <v>-137.32713348640101</v>
      </c>
      <c r="K575" s="6">
        <f t="shared" si="62"/>
        <v>28.076646539497698</v>
      </c>
    </row>
    <row r="576" spans="1:12" x14ac:dyDescent="0.3">
      <c r="A576" s="4">
        <v>157.16499999999999</v>
      </c>
      <c r="B576" s="4">
        <v>202.209</v>
      </c>
      <c r="C576" s="4">
        <v>69136.910999999993</v>
      </c>
      <c r="D576" s="5">
        <f t="shared" si="59"/>
        <v>69136.141000000003</v>
      </c>
      <c r="E576" s="35">
        <f t="shared" si="56"/>
        <v>136.141000000003</v>
      </c>
      <c r="F576" s="35">
        <f t="shared" si="57"/>
        <v>-2.29667590008426</v>
      </c>
      <c r="G576" s="35">
        <f t="shared" si="58"/>
        <v>0.41210258821875001</v>
      </c>
      <c r="H576" s="34">
        <f t="shared" si="60"/>
        <v>-2.2863293721895901</v>
      </c>
      <c r="I576" s="34">
        <f t="shared" si="61"/>
        <v>0.46609734509818201</v>
      </c>
      <c r="J576" s="6">
        <f t="shared" si="62"/>
        <v>-137.179762331375</v>
      </c>
      <c r="K576" s="6">
        <f t="shared" si="62"/>
        <v>27.965840705890901</v>
      </c>
    </row>
    <row r="577" spans="1:11" x14ac:dyDescent="0.3">
      <c r="A577" s="4">
        <v>157.167</v>
      </c>
      <c r="B577" s="4">
        <v>202.209</v>
      </c>
      <c r="C577" s="4">
        <v>69137.070999999996</v>
      </c>
      <c r="D577" s="5">
        <f t="shared" si="59"/>
        <v>69136.301000000007</v>
      </c>
      <c r="E577" s="35">
        <f t="shared" si="56"/>
        <v>136.30100000000701</v>
      </c>
      <c r="F577" s="35">
        <f t="shared" si="57"/>
        <v>-2.2966523244854198</v>
      </c>
      <c r="G577" s="35">
        <f t="shared" si="58"/>
        <v>0.41210258821875001</v>
      </c>
      <c r="H577" s="34">
        <f t="shared" si="60"/>
        <v>-2.2863058031346299</v>
      </c>
      <c r="I577" s="34">
        <f t="shared" si="61"/>
        <v>0.46609678966261697</v>
      </c>
      <c r="J577" s="6">
        <f t="shared" si="62"/>
        <v>-137.17834818807799</v>
      </c>
      <c r="K577" s="6">
        <f t="shared" si="62"/>
        <v>27.965807379756999</v>
      </c>
    </row>
    <row r="578" spans="1:11" x14ac:dyDescent="0.3">
      <c r="A578" s="4">
        <v>157.29400000000001</v>
      </c>
      <c r="B578" s="4">
        <v>202.39400000000001</v>
      </c>
      <c r="C578" s="4">
        <v>69137.251000000004</v>
      </c>
      <c r="D578" s="5">
        <f t="shared" si="59"/>
        <v>69136.481</v>
      </c>
      <c r="E578" s="35">
        <f t="shared" ref="E578:E641" si="63">D578-69000</f>
        <v>136.48099999999999</v>
      </c>
      <c r="F578" s="35">
        <f t="shared" ref="F578:F641" si="64">A578*$N$6/$O$6-$N$6/2</f>
        <v>-2.2951552739590202</v>
      </c>
      <c r="G578" s="35">
        <f t="shared" ref="G578:G641" si="65">$N$8/2-B578*$N$8/$O$8</f>
        <v>0.41008520368750001</v>
      </c>
      <c r="H578" s="34">
        <f t="shared" si="60"/>
        <v>-2.2848566972493498</v>
      </c>
      <c r="I578" s="34">
        <f t="shared" si="61"/>
        <v>0.46404469493800599</v>
      </c>
      <c r="J578" s="6">
        <f t="shared" si="62"/>
        <v>-137.091401834961</v>
      </c>
      <c r="K578" s="6">
        <f t="shared" si="62"/>
        <v>27.842681696280401</v>
      </c>
    </row>
    <row r="579" spans="1:11" x14ac:dyDescent="0.3">
      <c r="A579" s="4">
        <v>157.45699999999999</v>
      </c>
      <c r="B579" s="4">
        <v>202.47200000000001</v>
      </c>
      <c r="C579" s="4">
        <v>69137.350999999995</v>
      </c>
      <c r="D579" s="5">
        <f t="shared" ref="D579:D642" si="66">C579+$M$2</f>
        <v>69136.581000000006</v>
      </c>
      <c r="E579" s="35">
        <f t="shared" si="63"/>
        <v>136.58100000000499</v>
      </c>
      <c r="F579" s="35">
        <f t="shared" si="64"/>
        <v>-2.2932338626534898</v>
      </c>
      <c r="G579" s="35">
        <f t="shared" si="65"/>
        <v>0.40923463074999999</v>
      </c>
      <c r="H579" s="34">
        <f t="shared" ref="H579:H642" si="67">F579*COS(RADIANS($M$11))+G579*SIN(RADIANS($M$11))</f>
        <v>-2.2829558585679202</v>
      </c>
      <c r="I579" s="34">
        <f t="shared" ref="I579:I642" si="68">G579*COS(RADIANS($M$11))-F579*SIN(RADIANS($M$11))</f>
        <v>0.463149090095344</v>
      </c>
      <c r="J579" s="6">
        <f t="shared" ref="J579:K642" si="69">H579*60</f>
        <v>-136.977351514075</v>
      </c>
      <c r="K579" s="6">
        <f t="shared" si="69"/>
        <v>27.7889454057206</v>
      </c>
    </row>
    <row r="580" spans="1:11" x14ac:dyDescent="0.3">
      <c r="A580" s="4">
        <v>157.65</v>
      </c>
      <c r="B580" s="4">
        <v>202.55199999999999</v>
      </c>
      <c r="C580" s="4">
        <v>69137.471000000005</v>
      </c>
      <c r="D580" s="5">
        <f t="shared" si="66"/>
        <v>69136.701000000001</v>
      </c>
      <c r="E580" s="35">
        <f t="shared" si="63"/>
        <v>136.70100000000099</v>
      </c>
      <c r="F580" s="35">
        <f t="shared" si="64"/>
        <v>-2.2909588173653401</v>
      </c>
      <c r="G580" s="35">
        <f t="shared" si="65"/>
        <v>0.40836224825</v>
      </c>
      <c r="H580" s="34">
        <f t="shared" si="67"/>
        <v>-2.2807019978901399</v>
      </c>
      <c r="I580" s="34">
        <f t="shared" si="68"/>
        <v>0.46222335021039002</v>
      </c>
      <c r="J580" s="6">
        <f t="shared" si="69"/>
        <v>-136.842119873408</v>
      </c>
      <c r="K580" s="6">
        <f t="shared" si="69"/>
        <v>27.7334010126234</v>
      </c>
    </row>
    <row r="581" spans="1:11" x14ac:dyDescent="0.3">
      <c r="A581" s="4">
        <v>157.65199999999999</v>
      </c>
      <c r="B581" s="4">
        <v>202.548</v>
      </c>
      <c r="C581" s="4">
        <v>69137.570999999996</v>
      </c>
      <c r="D581" s="5">
        <f t="shared" si="66"/>
        <v>69136.801000000007</v>
      </c>
      <c r="E581" s="35">
        <f t="shared" si="63"/>
        <v>136.80100000000701</v>
      </c>
      <c r="F581" s="35">
        <f t="shared" si="64"/>
        <v>-2.2909352417664999</v>
      </c>
      <c r="G581" s="35">
        <f t="shared" si="65"/>
        <v>0.40840586737500001</v>
      </c>
      <c r="H581" s="34">
        <f t="shared" si="67"/>
        <v>-2.28067740117885</v>
      </c>
      <c r="I581" s="34">
        <f t="shared" si="68"/>
        <v>0.46226640179247402</v>
      </c>
      <c r="J581" s="6">
        <f t="shared" si="69"/>
        <v>-136.840644070731</v>
      </c>
      <c r="K581" s="6">
        <f t="shared" si="69"/>
        <v>27.735984107548401</v>
      </c>
    </row>
    <row r="582" spans="1:11" x14ac:dyDescent="0.3">
      <c r="A582" s="4">
        <v>157.739</v>
      </c>
      <c r="B582" s="4">
        <v>202.69</v>
      </c>
      <c r="C582" s="4">
        <v>69137.671000000002</v>
      </c>
      <c r="D582" s="5">
        <f t="shared" si="66"/>
        <v>69136.900999999998</v>
      </c>
      <c r="E582" s="35">
        <f t="shared" si="63"/>
        <v>136.90099999999799</v>
      </c>
      <c r="F582" s="35">
        <f t="shared" si="64"/>
        <v>-2.28990970321692</v>
      </c>
      <c r="G582" s="35">
        <f t="shared" si="65"/>
        <v>0.40685738843750002</v>
      </c>
      <c r="H582" s="34">
        <f t="shared" si="67"/>
        <v>-2.2796886290874001</v>
      </c>
      <c r="I582" s="34">
        <f t="shared" si="68"/>
        <v>0.460694191218879</v>
      </c>
      <c r="J582" s="6">
        <f t="shared" si="69"/>
        <v>-136.781317745244</v>
      </c>
      <c r="K582" s="6">
        <f t="shared" si="69"/>
        <v>27.641651473132701</v>
      </c>
    </row>
    <row r="583" spans="1:11" x14ac:dyDescent="0.3">
      <c r="A583" s="4">
        <v>157.739</v>
      </c>
      <c r="B583" s="4">
        <v>202.68899999999999</v>
      </c>
      <c r="C583" s="4">
        <v>69137.790999999997</v>
      </c>
      <c r="D583" s="5">
        <f t="shared" si="66"/>
        <v>69137.020999999993</v>
      </c>
      <c r="E583" s="35">
        <f t="shared" si="63"/>
        <v>137.02099999999299</v>
      </c>
      <c r="F583" s="35">
        <f t="shared" si="64"/>
        <v>-2.28990970321692</v>
      </c>
      <c r="G583" s="35">
        <f t="shared" si="65"/>
        <v>0.40686829321875001</v>
      </c>
      <c r="H583" s="34">
        <f t="shared" si="67"/>
        <v>-2.2796883721733101</v>
      </c>
      <c r="I583" s="34">
        <f t="shared" si="68"/>
        <v>0.46070509297329099</v>
      </c>
      <c r="J583" s="6">
        <f t="shared" si="69"/>
        <v>-136.781302330399</v>
      </c>
      <c r="K583" s="6">
        <f t="shared" si="69"/>
        <v>27.642305578397501</v>
      </c>
    </row>
    <row r="584" spans="1:11" x14ac:dyDescent="0.3">
      <c r="A584" s="4">
        <v>157.80000000000001</v>
      </c>
      <c r="B584" s="4">
        <v>202.78800000000001</v>
      </c>
      <c r="C584" s="4">
        <v>69137.891000000003</v>
      </c>
      <c r="D584" s="5">
        <f t="shared" si="66"/>
        <v>69137.120999999999</v>
      </c>
      <c r="E584" s="35">
        <f t="shared" si="63"/>
        <v>137.12099999999899</v>
      </c>
      <c r="F584" s="35">
        <f t="shared" si="64"/>
        <v>-2.2891906474522701</v>
      </c>
      <c r="G584" s="35">
        <f t="shared" si="65"/>
        <v>0.40578871987499998</v>
      </c>
      <c r="H584" s="34">
        <f t="shared" si="67"/>
        <v>-2.2789949504909099</v>
      </c>
      <c r="I584" s="34">
        <f t="shared" si="68"/>
        <v>0.45960887850176202</v>
      </c>
      <c r="J584" s="6">
        <f t="shared" si="69"/>
        <v>-136.73969702945499</v>
      </c>
      <c r="K584" s="6">
        <f t="shared" si="69"/>
        <v>27.576532710105699</v>
      </c>
    </row>
    <row r="585" spans="1:11" x14ac:dyDescent="0.3">
      <c r="A585" s="4">
        <v>157.92099999999999</v>
      </c>
      <c r="B585" s="4">
        <v>202.77799999999999</v>
      </c>
      <c r="C585" s="4">
        <v>69137.990000000005</v>
      </c>
      <c r="D585" s="5">
        <f t="shared" si="66"/>
        <v>69137.22</v>
      </c>
      <c r="E585" s="35">
        <f t="shared" si="63"/>
        <v>137.22000000000099</v>
      </c>
      <c r="F585" s="35">
        <f t="shared" si="64"/>
        <v>-2.2877643237224001</v>
      </c>
      <c r="G585" s="35">
        <f t="shared" si="65"/>
        <v>0.40589776768750002</v>
      </c>
      <c r="H585" s="34">
        <f t="shared" si="67"/>
        <v>-2.2775664535245901</v>
      </c>
      <c r="I585" s="34">
        <f t="shared" si="68"/>
        <v>0.45968429219423201</v>
      </c>
      <c r="J585" s="6">
        <f t="shared" si="69"/>
        <v>-136.653987211475</v>
      </c>
      <c r="K585" s="6">
        <f t="shared" si="69"/>
        <v>27.581057531653901</v>
      </c>
    </row>
    <row r="586" spans="1:11" x14ac:dyDescent="0.3">
      <c r="A586" s="4">
        <v>157.96799999999999</v>
      </c>
      <c r="B586" s="4">
        <v>202.81700000000001</v>
      </c>
      <c r="C586" s="4">
        <v>69138.150999999998</v>
      </c>
      <c r="D586" s="5">
        <f t="shared" si="66"/>
        <v>69137.380999999994</v>
      </c>
      <c r="E586" s="35">
        <f t="shared" si="63"/>
        <v>137.380999999994</v>
      </c>
      <c r="F586" s="35">
        <f t="shared" si="64"/>
        <v>-2.28721029714964</v>
      </c>
      <c r="G586" s="35">
        <f t="shared" si="65"/>
        <v>0.40547248121875001</v>
      </c>
      <c r="H586" s="34">
        <f t="shared" si="67"/>
        <v>-2.2770226003820602</v>
      </c>
      <c r="I586" s="34">
        <f t="shared" si="68"/>
        <v>0.45924607103638798</v>
      </c>
      <c r="J586" s="6">
        <f t="shared" si="69"/>
        <v>-136.621356022924</v>
      </c>
      <c r="K586" s="6">
        <f t="shared" si="69"/>
        <v>27.554764262183301</v>
      </c>
    </row>
    <row r="587" spans="1:11" x14ac:dyDescent="0.3">
      <c r="A587" s="4">
        <v>157.96100000000001</v>
      </c>
      <c r="B587" s="4">
        <v>202.875</v>
      </c>
      <c r="C587" s="4">
        <v>69138.251000000004</v>
      </c>
      <c r="D587" s="5">
        <f t="shared" si="66"/>
        <v>69137.481</v>
      </c>
      <c r="E587" s="35">
        <f t="shared" si="63"/>
        <v>137.48099999999999</v>
      </c>
      <c r="F587" s="35">
        <f t="shared" si="64"/>
        <v>-2.28729281174558</v>
      </c>
      <c r="G587" s="35">
        <f t="shared" si="65"/>
        <v>0.40484000390625002</v>
      </c>
      <c r="H587" s="34">
        <f t="shared" si="67"/>
        <v>-2.2771199930911901</v>
      </c>
      <c r="I587" s="34">
        <f t="shared" si="68"/>
        <v>0.45861571330495399</v>
      </c>
      <c r="J587" s="6">
        <f t="shared" si="69"/>
        <v>-136.627199585471</v>
      </c>
      <c r="K587" s="6">
        <f t="shared" si="69"/>
        <v>27.516942798297201</v>
      </c>
    </row>
    <row r="588" spans="1:11" x14ac:dyDescent="0.3">
      <c r="A588" s="4">
        <v>158.28899999999999</v>
      </c>
      <c r="B588" s="4">
        <v>202.995</v>
      </c>
      <c r="C588" s="4">
        <v>69138.350000000006</v>
      </c>
      <c r="D588" s="5">
        <f t="shared" si="66"/>
        <v>69137.58</v>
      </c>
      <c r="E588" s="35">
        <f t="shared" si="63"/>
        <v>137.580000000002</v>
      </c>
      <c r="F588" s="35">
        <f t="shared" si="64"/>
        <v>-2.2834264135356701</v>
      </c>
      <c r="G588" s="35">
        <f t="shared" si="65"/>
        <v>0.40353143015624998</v>
      </c>
      <c r="H588" s="34">
        <f t="shared" si="67"/>
        <v>-2.2732854977664001</v>
      </c>
      <c r="I588" s="34">
        <f t="shared" si="68"/>
        <v>0.45721641134290603</v>
      </c>
      <c r="J588" s="6">
        <f t="shared" si="69"/>
        <v>-136.397129865984</v>
      </c>
      <c r="K588" s="6">
        <f t="shared" si="69"/>
        <v>27.4329846805744</v>
      </c>
    </row>
    <row r="589" spans="1:11" x14ac:dyDescent="0.3">
      <c r="A589" s="4">
        <v>158.28899999999999</v>
      </c>
      <c r="B589" s="4">
        <v>202.995</v>
      </c>
      <c r="C589" s="4">
        <v>69138.490000000005</v>
      </c>
      <c r="D589" s="5">
        <f t="shared" si="66"/>
        <v>69137.72</v>
      </c>
      <c r="E589" s="35">
        <f t="shared" si="63"/>
        <v>137.72000000000099</v>
      </c>
      <c r="F589" s="35">
        <f t="shared" si="64"/>
        <v>-2.2834264135356701</v>
      </c>
      <c r="G589" s="35">
        <f t="shared" si="65"/>
        <v>0.40353143015624998</v>
      </c>
      <c r="H589" s="34">
        <f t="shared" si="67"/>
        <v>-2.2732854977664001</v>
      </c>
      <c r="I589" s="34">
        <f t="shared" si="68"/>
        <v>0.45721641134290603</v>
      </c>
      <c r="J589" s="6">
        <f t="shared" si="69"/>
        <v>-136.397129865984</v>
      </c>
      <c r="K589" s="6">
        <f t="shared" si="69"/>
        <v>27.4329846805744</v>
      </c>
    </row>
    <row r="590" spans="1:11" x14ac:dyDescent="0.3">
      <c r="A590" s="4">
        <v>158.36199999999999</v>
      </c>
      <c r="B590" s="4">
        <v>203.01900000000001</v>
      </c>
      <c r="C590" s="4">
        <v>69138.570000000007</v>
      </c>
      <c r="D590" s="5">
        <f t="shared" si="66"/>
        <v>69137.8</v>
      </c>
      <c r="E590" s="35">
        <f t="shared" si="63"/>
        <v>137.800000000003</v>
      </c>
      <c r="F590" s="35">
        <f t="shared" si="64"/>
        <v>-2.28256590417798</v>
      </c>
      <c r="G590" s="35">
        <f t="shared" si="65"/>
        <v>0.40326971540625001</v>
      </c>
      <c r="H590" s="34">
        <f t="shared" si="67"/>
        <v>-2.2724313931980702</v>
      </c>
      <c r="I590" s="34">
        <f t="shared" si="68"/>
        <v>0.45693449583890799</v>
      </c>
      <c r="J590" s="6">
        <f t="shared" si="69"/>
        <v>-136.34588359188399</v>
      </c>
      <c r="K590" s="6">
        <f t="shared" si="69"/>
        <v>27.416069750334501</v>
      </c>
    </row>
    <row r="591" spans="1:11" x14ac:dyDescent="0.3">
      <c r="A591" s="4">
        <v>158.524</v>
      </c>
      <c r="B591" s="4">
        <v>203.09899999999999</v>
      </c>
      <c r="C591" s="4">
        <v>69138.731</v>
      </c>
      <c r="D591" s="5">
        <f t="shared" si="66"/>
        <v>69137.960999999996</v>
      </c>
      <c r="E591" s="35">
        <f t="shared" si="63"/>
        <v>137.96099999999601</v>
      </c>
      <c r="F591" s="35">
        <f t="shared" si="64"/>
        <v>-2.28065628067186</v>
      </c>
      <c r="G591" s="35">
        <f t="shared" si="65"/>
        <v>0.40239733290625002</v>
      </c>
      <c r="H591" s="34">
        <f t="shared" si="67"/>
        <v>-2.27054285287227</v>
      </c>
      <c r="I591" s="34">
        <f t="shared" si="68"/>
        <v>0.45601736520520297</v>
      </c>
      <c r="J591" s="6">
        <f t="shared" si="69"/>
        <v>-136.23257117233601</v>
      </c>
      <c r="K591" s="6">
        <f t="shared" si="69"/>
        <v>27.361041912312199</v>
      </c>
    </row>
    <row r="592" spans="1:11" x14ac:dyDescent="0.3">
      <c r="A592" s="4">
        <v>158.79400000000001</v>
      </c>
      <c r="B592" s="4">
        <v>203.08500000000001</v>
      </c>
      <c r="C592" s="4">
        <v>69138.831000000006</v>
      </c>
      <c r="D592" s="5">
        <f t="shared" si="66"/>
        <v>69138.061000000002</v>
      </c>
      <c r="E592" s="35">
        <f t="shared" si="63"/>
        <v>138.061000000002</v>
      </c>
      <c r="F592" s="35">
        <f t="shared" si="64"/>
        <v>-2.2774735748283401</v>
      </c>
      <c r="G592" s="35">
        <f t="shared" si="65"/>
        <v>0.40254999984375001</v>
      </c>
      <c r="H592" s="34">
        <f t="shared" si="67"/>
        <v>-2.2673574336545799</v>
      </c>
      <c r="I592" s="34">
        <f t="shared" si="68"/>
        <v>0.45609500596576702</v>
      </c>
      <c r="J592" s="6">
        <f t="shared" si="69"/>
        <v>-136.04144601927501</v>
      </c>
      <c r="K592" s="6">
        <f t="shared" si="69"/>
        <v>27.365700357946</v>
      </c>
    </row>
    <row r="593" spans="1:11" x14ac:dyDescent="0.3">
      <c r="A593" s="4">
        <v>158.60900000000001</v>
      </c>
      <c r="B593" s="4">
        <v>203.23500000000001</v>
      </c>
      <c r="C593" s="4">
        <v>69138.929999999993</v>
      </c>
      <c r="D593" s="5">
        <f t="shared" si="66"/>
        <v>69138.16</v>
      </c>
      <c r="E593" s="35">
        <f t="shared" si="63"/>
        <v>138.16000000000301</v>
      </c>
      <c r="F593" s="35">
        <f t="shared" si="64"/>
        <v>-2.2796543177211199</v>
      </c>
      <c r="G593" s="35">
        <f t="shared" si="65"/>
        <v>0.40091428265625001</v>
      </c>
      <c r="H593" s="34">
        <f t="shared" si="67"/>
        <v>-2.2695761083513002</v>
      </c>
      <c r="I593" s="34">
        <f t="shared" si="68"/>
        <v>0.45451112059364601</v>
      </c>
      <c r="J593" s="6">
        <f t="shared" si="69"/>
        <v>-136.174566501078</v>
      </c>
      <c r="K593" s="6">
        <f t="shared" si="69"/>
        <v>27.270667235618799</v>
      </c>
    </row>
    <row r="594" spans="1:11" s="159" customFormat="1" x14ac:dyDescent="0.3">
      <c r="A594" s="189">
        <v>158.82400000000001</v>
      </c>
      <c r="B594" s="189">
        <v>203.273</v>
      </c>
      <c r="C594" s="189">
        <v>69139.03</v>
      </c>
      <c r="D594" s="160">
        <f t="shared" si="66"/>
        <v>69138.259999999995</v>
      </c>
      <c r="E594" s="161">
        <f t="shared" si="63"/>
        <v>138.25999999999499</v>
      </c>
      <c r="F594" s="161">
        <f t="shared" si="64"/>
        <v>-2.2771199408457301</v>
      </c>
      <c r="G594" s="161">
        <f t="shared" si="65"/>
        <v>0.40049990096874999</v>
      </c>
      <c r="H594" s="162">
        <f t="shared" si="67"/>
        <v>-2.26705219767745</v>
      </c>
      <c r="I594" s="162">
        <f t="shared" si="68"/>
        <v>0.45403714460279698</v>
      </c>
      <c r="J594" s="190">
        <f t="shared" si="69"/>
        <v>-136.023131860647</v>
      </c>
      <c r="K594" s="190">
        <f t="shared" si="69"/>
        <v>27.242228676167802</v>
      </c>
    </row>
    <row r="595" spans="1:11" x14ac:dyDescent="0.3">
      <c r="A595" s="4">
        <v>158.88</v>
      </c>
      <c r="B595" s="4">
        <v>203.34899999999999</v>
      </c>
      <c r="C595" s="4">
        <v>69139.17</v>
      </c>
      <c r="D595" s="5">
        <f t="shared" si="66"/>
        <v>69138.399999999994</v>
      </c>
      <c r="E595" s="35">
        <f t="shared" si="63"/>
        <v>138.39999999999401</v>
      </c>
      <c r="F595" s="35">
        <f t="shared" si="64"/>
        <v>-2.2764598240781799</v>
      </c>
      <c r="G595" s="35">
        <f t="shared" si="65"/>
        <v>0.39967113759375</v>
      </c>
      <c r="H595" s="34">
        <f t="shared" si="67"/>
        <v>-2.2664117896085898</v>
      </c>
      <c r="I595" s="34">
        <f t="shared" si="68"/>
        <v>0.45319305907166002</v>
      </c>
      <c r="J595" s="6">
        <f t="shared" si="69"/>
        <v>-135.98470737651499</v>
      </c>
      <c r="K595" s="6">
        <f t="shared" si="69"/>
        <v>27.191583544299601</v>
      </c>
    </row>
    <row r="596" spans="1:11" x14ac:dyDescent="0.3">
      <c r="A596" s="4">
        <v>159.035</v>
      </c>
      <c r="B596" s="4">
        <v>203.40299999999999</v>
      </c>
      <c r="C596" s="4">
        <v>69139.25</v>
      </c>
      <c r="D596" s="5">
        <f t="shared" si="66"/>
        <v>69138.48</v>
      </c>
      <c r="E596" s="35">
        <f t="shared" si="63"/>
        <v>138.47999999999601</v>
      </c>
      <c r="F596" s="35">
        <f t="shared" si="64"/>
        <v>-2.2746327151680101</v>
      </c>
      <c r="G596" s="35">
        <f t="shared" si="65"/>
        <v>0.39908227940625002</v>
      </c>
      <c r="H596" s="34">
        <f t="shared" si="67"/>
        <v>-2.2645990612090601</v>
      </c>
      <c r="I596" s="34">
        <f t="shared" si="68"/>
        <v>0.45256131807715</v>
      </c>
      <c r="J596" s="6">
        <f t="shared" si="69"/>
        <v>-135.875943672544</v>
      </c>
      <c r="K596" s="6">
        <f t="shared" si="69"/>
        <v>27.153679084629001</v>
      </c>
    </row>
    <row r="597" spans="1:11" x14ac:dyDescent="0.3">
      <c r="A597" s="4">
        <v>159.124</v>
      </c>
      <c r="B597" s="4">
        <v>203.59</v>
      </c>
      <c r="C597" s="4">
        <v>69139.350000000006</v>
      </c>
      <c r="D597" s="5">
        <f t="shared" si="66"/>
        <v>69138.58</v>
      </c>
      <c r="E597" s="35">
        <f t="shared" si="63"/>
        <v>138.580000000002</v>
      </c>
      <c r="F597" s="35">
        <f t="shared" si="64"/>
        <v>-2.27358360101959</v>
      </c>
      <c r="G597" s="35">
        <f t="shared" si="65"/>
        <v>0.39704308531249999</v>
      </c>
      <c r="H597" s="34">
        <f t="shared" si="67"/>
        <v>-2.26359828119632</v>
      </c>
      <c r="I597" s="34">
        <f t="shared" si="68"/>
        <v>0.45049797311943901</v>
      </c>
      <c r="J597" s="6">
        <f t="shared" si="69"/>
        <v>-135.81589687177899</v>
      </c>
      <c r="K597" s="6">
        <f t="shared" si="69"/>
        <v>27.029878387166299</v>
      </c>
    </row>
    <row r="598" spans="1:11" x14ac:dyDescent="0.3">
      <c r="A598" s="4">
        <v>159.292</v>
      </c>
      <c r="B598" s="4">
        <v>203.541</v>
      </c>
      <c r="C598" s="4">
        <v>69139.490000000005</v>
      </c>
      <c r="D598" s="5">
        <f t="shared" si="66"/>
        <v>69138.720000000001</v>
      </c>
      <c r="E598" s="35">
        <f t="shared" si="63"/>
        <v>138.72000000000099</v>
      </c>
      <c r="F598" s="35">
        <f t="shared" si="64"/>
        <v>-2.2716032507169501</v>
      </c>
      <c r="G598" s="35">
        <f t="shared" si="65"/>
        <v>0.39757741959374998</v>
      </c>
      <c r="H598" s="34">
        <f t="shared" si="67"/>
        <v>-2.2616058917890798</v>
      </c>
      <c r="I598" s="34">
        <f t="shared" si="68"/>
        <v>0.450985502498221</v>
      </c>
      <c r="J598" s="6">
        <f t="shared" si="69"/>
        <v>-135.69635350734501</v>
      </c>
      <c r="K598" s="6">
        <f t="shared" si="69"/>
        <v>27.059130149893299</v>
      </c>
    </row>
    <row r="599" spans="1:11" x14ac:dyDescent="0.3">
      <c r="A599" s="4">
        <v>159.55000000000001</v>
      </c>
      <c r="B599" s="4">
        <v>203.602</v>
      </c>
      <c r="C599" s="4">
        <v>69139.63</v>
      </c>
      <c r="D599" s="5">
        <f t="shared" si="66"/>
        <v>69138.86</v>
      </c>
      <c r="E599" s="35">
        <f t="shared" si="63"/>
        <v>138.86000000000101</v>
      </c>
      <c r="F599" s="35">
        <f t="shared" si="64"/>
        <v>-2.2685619984664802</v>
      </c>
      <c r="G599" s="35">
        <f t="shared" si="65"/>
        <v>0.39691222793749997</v>
      </c>
      <c r="H599" s="34">
        <f t="shared" si="67"/>
        <v>-2.2585811554573199</v>
      </c>
      <c r="I599" s="34">
        <f t="shared" si="68"/>
        <v>0.450248844291253</v>
      </c>
      <c r="J599" s="6">
        <f t="shared" si="69"/>
        <v>-135.51486932743899</v>
      </c>
      <c r="K599" s="6">
        <f t="shared" si="69"/>
        <v>27.014930657475201</v>
      </c>
    </row>
    <row r="600" spans="1:11" x14ac:dyDescent="0.3">
      <c r="A600" s="4">
        <v>159.72499999999999</v>
      </c>
      <c r="B600" s="4">
        <v>203.81299999999999</v>
      </c>
      <c r="C600" s="4">
        <v>69139.73</v>
      </c>
      <c r="D600" s="5">
        <f t="shared" si="66"/>
        <v>69138.960000000006</v>
      </c>
      <c r="E600" s="35">
        <f t="shared" si="63"/>
        <v>138.960000000006</v>
      </c>
      <c r="F600" s="35">
        <f t="shared" si="64"/>
        <v>-2.2664991335678999</v>
      </c>
      <c r="G600" s="35">
        <f t="shared" si="65"/>
        <v>0.39461131909375002</v>
      </c>
      <c r="H600" s="34">
        <f t="shared" si="67"/>
        <v>-2.2565730720189601</v>
      </c>
      <c r="I600" s="34">
        <f t="shared" si="68"/>
        <v>0.44789997349837601</v>
      </c>
      <c r="J600" s="6">
        <f t="shared" si="69"/>
        <v>-135.39438432113801</v>
      </c>
      <c r="K600" s="6">
        <f t="shared" si="69"/>
        <v>26.873998409902601</v>
      </c>
    </row>
    <row r="601" spans="1:11" x14ac:dyDescent="0.3">
      <c r="A601" s="4">
        <v>159.89500000000001</v>
      </c>
      <c r="B601" s="4">
        <v>203.99600000000001</v>
      </c>
      <c r="C601" s="4">
        <v>69139.83</v>
      </c>
      <c r="D601" s="5">
        <f t="shared" si="66"/>
        <v>69139.06</v>
      </c>
      <c r="E601" s="35">
        <f t="shared" si="63"/>
        <v>139.05999999999801</v>
      </c>
      <c r="F601" s="35">
        <f t="shared" si="64"/>
        <v>-2.2644952076664202</v>
      </c>
      <c r="G601" s="35">
        <f t="shared" si="65"/>
        <v>0.392615744125</v>
      </c>
      <c r="H601" s="34">
        <f t="shared" si="67"/>
        <v>-2.2546167176237302</v>
      </c>
      <c r="I601" s="34">
        <f t="shared" si="68"/>
        <v>0.44585774041795201</v>
      </c>
      <c r="J601" s="6">
        <f t="shared" si="69"/>
        <v>-135.277003057424</v>
      </c>
      <c r="K601" s="6">
        <f t="shared" si="69"/>
        <v>26.751464425077099</v>
      </c>
    </row>
    <row r="602" spans="1:11" x14ac:dyDescent="0.3">
      <c r="A602" s="4">
        <v>159.89500000000001</v>
      </c>
      <c r="B602" s="4">
        <v>204.024</v>
      </c>
      <c r="C602" s="4">
        <v>69139.97</v>
      </c>
      <c r="D602" s="5">
        <f t="shared" si="66"/>
        <v>69139.199999999997</v>
      </c>
      <c r="E602" s="35">
        <f t="shared" si="63"/>
        <v>139.199999999997</v>
      </c>
      <c r="F602" s="35">
        <f t="shared" si="64"/>
        <v>-2.2644952076664202</v>
      </c>
      <c r="G602" s="35">
        <f t="shared" si="65"/>
        <v>0.39231041025000002</v>
      </c>
      <c r="H602" s="34">
        <f t="shared" si="67"/>
        <v>-2.2546239112180202</v>
      </c>
      <c r="I602" s="34">
        <f t="shared" si="68"/>
        <v>0.44555249129440899</v>
      </c>
      <c r="J602" s="6">
        <f t="shared" si="69"/>
        <v>-135.27743467308099</v>
      </c>
      <c r="K602" s="6">
        <f t="shared" si="69"/>
        <v>26.733149477664501</v>
      </c>
    </row>
    <row r="603" spans="1:11" x14ac:dyDescent="0.3">
      <c r="A603" s="4">
        <v>160.08600000000001</v>
      </c>
      <c r="B603" s="4">
        <v>204.07900000000001</v>
      </c>
      <c r="C603" s="4">
        <v>69140.09</v>
      </c>
      <c r="D603" s="5">
        <f t="shared" si="66"/>
        <v>69139.320000000007</v>
      </c>
      <c r="E603" s="35">
        <f t="shared" si="63"/>
        <v>139.32000000000701</v>
      </c>
      <c r="F603" s="35">
        <f t="shared" si="64"/>
        <v>-2.2622437379771099</v>
      </c>
      <c r="G603" s="35">
        <f t="shared" si="65"/>
        <v>0.39171064728124999</v>
      </c>
      <c r="H603" s="34">
        <f t="shared" si="67"/>
        <v>-2.2523871967431601</v>
      </c>
      <c r="I603" s="34">
        <f t="shared" si="68"/>
        <v>0.44489985070532501</v>
      </c>
      <c r="J603" s="6">
        <f t="shared" si="69"/>
        <v>-135.14323180458999</v>
      </c>
      <c r="K603" s="6">
        <f t="shared" si="69"/>
        <v>26.693991042319499</v>
      </c>
    </row>
    <row r="604" spans="1:11" x14ac:dyDescent="0.3">
      <c r="A604" s="4">
        <v>160.08600000000001</v>
      </c>
      <c r="B604" s="4">
        <v>204.07900000000001</v>
      </c>
      <c r="C604" s="4">
        <v>69140.210000000006</v>
      </c>
      <c r="D604" s="5">
        <f t="shared" si="66"/>
        <v>69139.44</v>
      </c>
      <c r="E604" s="35">
        <f t="shared" si="63"/>
        <v>139.44000000000199</v>
      </c>
      <c r="F604" s="35">
        <f t="shared" si="64"/>
        <v>-2.2622437379771099</v>
      </c>
      <c r="G604" s="35">
        <f t="shared" si="65"/>
        <v>0.39171064728124999</v>
      </c>
      <c r="H604" s="34">
        <f t="shared" si="67"/>
        <v>-2.2523871967431601</v>
      </c>
      <c r="I604" s="34">
        <f t="shared" si="68"/>
        <v>0.44489985070532501</v>
      </c>
      <c r="J604" s="6">
        <f t="shared" si="69"/>
        <v>-135.14323180458999</v>
      </c>
      <c r="K604" s="6">
        <f t="shared" si="69"/>
        <v>26.693991042319499</v>
      </c>
    </row>
    <row r="605" spans="1:11" x14ac:dyDescent="0.3">
      <c r="A605" s="4">
        <v>160.25</v>
      </c>
      <c r="B605" s="4">
        <v>204.131</v>
      </c>
      <c r="C605" s="4">
        <v>69140.31</v>
      </c>
      <c r="D605" s="5">
        <f t="shared" si="66"/>
        <v>69139.539999999994</v>
      </c>
      <c r="E605" s="35">
        <f t="shared" si="63"/>
        <v>139.539999999994</v>
      </c>
      <c r="F605" s="35">
        <f t="shared" si="64"/>
        <v>-2.2603105388721598</v>
      </c>
      <c r="G605" s="35">
        <f t="shared" si="65"/>
        <v>0.39114359865624998</v>
      </c>
      <c r="H605" s="34">
        <f t="shared" si="67"/>
        <v>-2.25046789376812</v>
      </c>
      <c r="I605" s="34">
        <f t="shared" si="68"/>
        <v>0.44428741375959901</v>
      </c>
      <c r="J605" s="6">
        <f t="shared" si="69"/>
        <v>-135.02807362608701</v>
      </c>
      <c r="K605" s="6">
        <f t="shared" si="69"/>
        <v>26.657244825575901</v>
      </c>
    </row>
    <row r="606" spans="1:11" x14ac:dyDescent="0.3">
      <c r="A606" s="4">
        <v>160.60599999999999</v>
      </c>
      <c r="B606" s="4">
        <v>204.184</v>
      </c>
      <c r="C606" s="4">
        <v>69140.53</v>
      </c>
      <c r="D606" s="5">
        <f t="shared" si="66"/>
        <v>69139.759999999995</v>
      </c>
      <c r="E606" s="35">
        <f t="shared" si="63"/>
        <v>139.75999999999499</v>
      </c>
      <c r="F606" s="35">
        <f t="shared" si="64"/>
        <v>-2.2561140822784802</v>
      </c>
      <c r="G606" s="35">
        <f t="shared" si="65"/>
        <v>0.39056564524999998</v>
      </c>
      <c r="H606" s="34">
        <f t="shared" si="67"/>
        <v>-2.2462862184303201</v>
      </c>
      <c r="I606" s="34">
        <f t="shared" si="68"/>
        <v>0.443610753245269</v>
      </c>
      <c r="J606" s="6">
        <f t="shared" si="69"/>
        <v>-134.777173105819</v>
      </c>
      <c r="K606" s="6">
        <f t="shared" si="69"/>
        <v>26.616645194716099</v>
      </c>
    </row>
    <row r="607" spans="1:11" x14ac:dyDescent="0.3">
      <c r="A607" s="4">
        <v>160.541</v>
      </c>
      <c r="B607" s="4">
        <v>204.17699999999999</v>
      </c>
      <c r="C607" s="4">
        <v>69140.649999999994</v>
      </c>
      <c r="D607" s="5">
        <f t="shared" si="66"/>
        <v>69139.88</v>
      </c>
      <c r="E607" s="35">
        <f t="shared" si="63"/>
        <v>139.880000000005</v>
      </c>
      <c r="F607" s="35">
        <f t="shared" si="64"/>
        <v>-2.2568802892408102</v>
      </c>
      <c r="G607" s="35">
        <f t="shared" si="65"/>
        <v>0.390641978718751</v>
      </c>
      <c r="H607" s="34">
        <f t="shared" si="67"/>
        <v>-2.24705041431818</v>
      </c>
      <c r="I607" s="34">
        <f t="shared" si="68"/>
        <v>0.44370511718200201</v>
      </c>
      <c r="J607" s="6">
        <f t="shared" si="69"/>
        <v>-134.82302485909099</v>
      </c>
      <c r="K607" s="6">
        <f t="shared" si="69"/>
        <v>26.622307030920101</v>
      </c>
    </row>
    <row r="608" spans="1:11" x14ac:dyDescent="0.3">
      <c r="A608" s="4">
        <v>160.72200000000001</v>
      </c>
      <c r="B608" s="4">
        <v>204.38200000000001</v>
      </c>
      <c r="C608" s="4">
        <v>69140.81</v>
      </c>
      <c r="D608" s="5">
        <f t="shared" si="66"/>
        <v>69140.039999999994</v>
      </c>
      <c r="E608" s="35">
        <f t="shared" si="63"/>
        <v>140.039999999994</v>
      </c>
      <c r="F608" s="35">
        <f t="shared" si="64"/>
        <v>-2.2547466975456998</v>
      </c>
      <c r="G608" s="35">
        <f t="shared" si="65"/>
        <v>0.38840649856249998</v>
      </c>
      <c r="H608" s="34">
        <f t="shared" si="67"/>
        <v>-2.2449700822304202</v>
      </c>
      <c r="I608" s="34">
        <f t="shared" si="68"/>
        <v>0.44141999060890302</v>
      </c>
      <c r="J608" s="6">
        <f t="shared" si="69"/>
        <v>-134.698204933825</v>
      </c>
      <c r="K608" s="6">
        <f t="shared" si="69"/>
        <v>26.485199436534199</v>
      </c>
    </row>
    <row r="609" spans="1:11" x14ac:dyDescent="0.3">
      <c r="A609" s="4">
        <v>161.06800000000001</v>
      </c>
      <c r="B609" s="4">
        <v>204.50899999999999</v>
      </c>
      <c r="C609" s="4">
        <v>69140.91</v>
      </c>
      <c r="D609" s="5">
        <f t="shared" si="66"/>
        <v>69140.14</v>
      </c>
      <c r="E609" s="35">
        <f t="shared" si="63"/>
        <v>140.13999999999899</v>
      </c>
      <c r="F609" s="35">
        <f t="shared" si="64"/>
        <v>-2.2506681189462299</v>
      </c>
      <c r="G609" s="35">
        <f t="shared" si="65"/>
        <v>0.38702159134375003</v>
      </c>
      <c r="H609" s="34">
        <f t="shared" si="67"/>
        <v>-2.2409252638095101</v>
      </c>
      <c r="I609" s="34">
        <f t="shared" si="68"/>
        <v>0.43993937744588901</v>
      </c>
      <c r="J609" s="6">
        <f t="shared" si="69"/>
        <v>-134.45551582857101</v>
      </c>
      <c r="K609" s="6">
        <f t="shared" si="69"/>
        <v>26.3963626467533</v>
      </c>
    </row>
    <row r="610" spans="1:11" x14ac:dyDescent="0.3">
      <c r="A610" s="4">
        <v>161.08000000000001</v>
      </c>
      <c r="B610" s="4">
        <v>204.51</v>
      </c>
      <c r="C610" s="4">
        <v>69140.95</v>
      </c>
      <c r="D610" s="5">
        <f t="shared" si="66"/>
        <v>69140.179999999993</v>
      </c>
      <c r="E610" s="35">
        <f t="shared" si="63"/>
        <v>140.17999999999299</v>
      </c>
      <c r="F610" s="35">
        <f t="shared" si="64"/>
        <v>-2.2505266653531799</v>
      </c>
      <c r="G610" s="35">
        <f t="shared" si="65"/>
        <v>0.38701068656249998</v>
      </c>
      <c r="H610" s="34">
        <f t="shared" si="67"/>
        <v>-2.2407841063937899</v>
      </c>
      <c r="I610" s="34">
        <f t="shared" si="68"/>
        <v>0.439925143078089</v>
      </c>
      <c r="J610" s="6">
        <f t="shared" si="69"/>
        <v>-134.447046383627</v>
      </c>
      <c r="K610" s="6">
        <f t="shared" si="69"/>
        <v>26.395508584685299</v>
      </c>
    </row>
    <row r="611" spans="1:11" x14ac:dyDescent="0.3">
      <c r="A611" s="4">
        <v>161.309</v>
      </c>
      <c r="B611" s="4">
        <v>204.53200000000001</v>
      </c>
      <c r="C611" s="4">
        <v>69141.11</v>
      </c>
      <c r="D611" s="5">
        <f t="shared" si="66"/>
        <v>69140.34</v>
      </c>
      <c r="E611" s="35">
        <f t="shared" si="63"/>
        <v>140.33999999999699</v>
      </c>
      <c r="F611" s="35">
        <f t="shared" si="64"/>
        <v>-2.2478272592858999</v>
      </c>
      <c r="G611" s="35">
        <f t="shared" si="65"/>
        <v>0.38677078137499998</v>
      </c>
      <c r="H611" s="34">
        <f t="shared" si="67"/>
        <v>-2.2380911017098599</v>
      </c>
      <c r="I611" s="34">
        <f t="shared" si="68"/>
        <v>0.43962170710888399</v>
      </c>
      <c r="J611" s="6">
        <f t="shared" si="69"/>
        <v>-134.28546610259201</v>
      </c>
      <c r="K611" s="6">
        <f t="shared" si="69"/>
        <v>26.377302426532999</v>
      </c>
    </row>
    <row r="612" spans="1:11" x14ac:dyDescent="0.3">
      <c r="A612" s="4">
        <v>161.46199999999999</v>
      </c>
      <c r="B612" s="4">
        <v>204.696</v>
      </c>
      <c r="C612" s="4">
        <v>69141.210000000006</v>
      </c>
      <c r="D612" s="5">
        <f t="shared" si="66"/>
        <v>69140.44</v>
      </c>
      <c r="E612" s="35">
        <f t="shared" si="63"/>
        <v>140.44000000000199</v>
      </c>
      <c r="F612" s="35">
        <f t="shared" si="64"/>
        <v>-2.2460237259745699</v>
      </c>
      <c r="G612" s="35">
        <f t="shared" si="65"/>
        <v>0.38498239725</v>
      </c>
      <c r="H612" s="34">
        <f t="shared" si="67"/>
        <v>-2.2363302029143002</v>
      </c>
      <c r="I612" s="34">
        <f t="shared" si="68"/>
        <v>0.43779132856459102</v>
      </c>
      <c r="J612" s="6">
        <f t="shared" si="69"/>
        <v>-134.179812174858</v>
      </c>
      <c r="K612" s="6">
        <f t="shared" si="69"/>
        <v>26.267479713875499</v>
      </c>
    </row>
    <row r="613" spans="1:11" x14ac:dyDescent="0.3">
      <c r="A613" s="4">
        <v>161.55099999999999</v>
      </c>
      <c r="B613" s="4">
        <v>204.81299999999999</v>
      </c>
      <c r="C613" s="4">
        <v>69141.31</v>
      </c>
      <c r="D613" s="5">
        <f t="shared" si="66"/>
        <v>69140.539999999994</v>
      </c>
      <c r="E613" s="35">
        <f t="shared" si="63"/>
        <v>140.539999999994</v>
      </c>
      <c r="F613" s="35">
        <f t="shared" si="64"/>
        <v>-2.2449746118261502</v>
      </c>
      <c r="G613" s="35">
        <f t="shared" si="65"/>
        <v>0.38370653784374997</v>
      </c>
      <c r="H613" s="34">
        <f t="shared" si="67"/>
        <v>-2.2353114389158302</v>
      </c>
      <c r="I613" s="34">
        <f t="shared" si="68"/>
        <v>0.43649110641573802</v>
      </c>
      <c r="J613" s="6">
        <f t="shared" si="69"/>
        <v>-134.11868633495001</v>
      </c>
      <c r="K613" s="6">
        <f t="shared" si="69"/>
        <v>26.1894663849443</v>
      </c>
    </row>
    <row r="614" spans="1:11" x14ac:dyDescent="0.3">
      <c r="A614" s="4">
        <v>161.53800000000001</v>
      </c>
      <c r="B614" s="4">
        <v>204.833</v>
      </c>
      <c r="C614" s="4">
        <v>69141.45</v>
      </c>
      <c r="D614" s="5">
        <f t="shared" si="66"/>
        <v>69140.679999999993</v>
      </c>
      <c r="E614" s="35">
        <f t="shared" si="63"/>
        <v>140.67999999999299</v>
      </c>
      <c r="F614" s="35">
        <f t="shared" si="64"/>
        <v>-2.2451278532186101</v>
      </c>
      <c r="G614" s="35">
        <f t="shared" si="65"/>
        <v>0.38348844221875</v>
      </c>
      <c r="H614" s="34">
        <f t="shared" si="67"/>
        <v>-2.2354697760547499</v>
      </c>
      <c r="I614" s="34">
        <f t="shared" si="68"/>
        <v>0.43627668165866301</v>
      </c>
      <c r="J614" s="6">
        <f t="shared" si="69"/>
        <v>-134.128186563285</v>
      </c>
      <c r="K614" s="6">
        <f t="shared" si="69"/>
        <v>26.176600899519801</v>
      </c>
    </row>
    <row r="615" spans="1:11" x14ac:dyDescent="0.3">
      <c r="A615" s="4">
        <v>161.797</v>
      </c>
      <c r="B615" s="4">
        <v>204.90100000000001</v>
      </c>
      <c r="C615" s="4">
        <v>69141.55</v>
      </c>
      <c r="D615" s="5">
        <f t="shared" si="66"/>
        <v>69140.78</v>
      </c>
      <c r="E615" s="35">
        <f t="shared" si="63"/>
        <v>140.77999999999901</v>
      </c>
      <c r="F615" s="35">
        <f t="shared" si="64"/>
        <v>-2.24207481316872</v>
      </c>
      <c r="G615" s="35">
        <f t="shared" si="65"/>
        <v>0.38274691709375003</v>
      </c>
      <c r="H615" s="34">
        <f t="shared" si="67"/>
        <v>-2.23243505359408</v>
      </c>
      <c r="I615" s="34">
        <f t="shared" si="68"/>
        <v>0.43546343345302702</v>
      </c>
      <c r="J615" s="6">
        <f t="shared" si="69"/>
        <v>-133.946103215645</v>
      </c>
      <c r="K615" s="6">
        <f t="shared" si="69"/>
        <v>26.127806007181601</v>
      </c>
    </row>
    <row r="616" spans="1:11" x14ac:dyDescent="0.3">
      <c r="A616" s="4">
        <v>162.08099999999999</v>
      </c>
      <c r="B616" s="4">
        <v>204.96799999999999</v>
      </c>
      <c r="C616" s="4">
        <v>69141.649999999994</v>
      </c>
      <c r="D616" s="5">
        <f t="shared" si="66"/>
        <v>69140.88</v>
      </c>
      <c r="E616" s="35">
        <f t="shared" si="63"/>
        <v>140.880000000005</v>
      </c>
      <c r="F616" s="35">
        <f t="shared" si="64"/>
        <v>-2.23872707813331</v>
      </c>
      <c r="G616" s="35">
        <f t="shared" si="65"/>
        <v>0.38201629674999998</v>
      </c>
      <c r="H616" s="34">
        <f t="shared" si="67"/>
        <v>-2.2291054610322401</v>
      </c>
      <c r="I616" s="34">
        <f t="shared" si="68"/>
        <v>0.434654144057247</v>
      </c>
      <c r="J616" s="6">
        <f t="shared" si="69"/>
        <v>-133.746327661934</v>
      </c>
      <c r="K616" s="6">
        <f t="shared" si="69"/>
        <v>26.079248643434799</v>
      </c>
    </row>
    <row r="617" spans="1:11" x14ac:dyDescent="0.3">
      <c r="A617" s="4">
        <v>162.08000000000001</v>
      </c>
      <c r="B617" s="4">
        <v>204.96700000000001</v>
      </c>
      <c r="C617" s="4">
        <v>69141.77</v>
      </c>
      <c r="D617" s="5">
        <f t="shared" si="66"/>
        <v>69141</v>
      </c>
      <c r="E617" s="35">
        <f t="shared" si="63"/>
        <v>141</v>
      </c>
      <c r="F617" s="35">
        <f t="shared" si="64"/>
        <v>-2.2387388659327301</v>
      </c>
      <c r="G617" s="35">
        <f t="shared" si="65"/>
        <v>0.38202720153125003</v>
      </c>
      <c r="H617" s="34">
        <f t="shared" si="67"/>
        <v>-2.2291169886456399</v>
      </c>
      <c r="I617" s="34">
        <f t="shared" si="68"/>
        <v>0.43466532352944098</v>
      </c>
      <c r="J617" s="6">
        <f t="shared" si="69"/>
        <v>-133.74701931873801</v>
      </c>
      <c r="K617" s="6">
        <f t="shared" si="69"/>
        <v>26.0799194117665</v>
      </c>
    </row>
    <row r="618" spans="1:11" x14ac:dyDescent="0.3">
      <c r="A618" s="4">
        <v>162.28100000000001</v>
      </c>
      <c r="B618" s="4">
        <v>205.05099999999999</v>
      </c>
      <c r="C618" s="4">
        <v>69141.87</v>
      </c>
      <c r="D618" s="5">
        <f t="shared" si="66"/>
        <v>69141.100000000006</v>
      </c>
      <c r="E618" s="35">
        <f t="shared" si="63"/>
        <v>141.10000000000599</v>
      </c>
      <c r="F618" s="35">
        <f t="shared" si="64"/>
        <v>-2.2363695182492198</v>
      </c>
      <c r="G618" s="35">
        <f t="shared" si="65"/>
        <v>0.38111119990624998</v>
      </c>
      <c r="H618" s="34">
        <f t="shared" si="67"/>
        <v>-2.22676987940432</v>
      </c>
      <c r="I618" s="34">
        <f t="shared" si="68"/>
        <v>0.43369375488458001</v>
      </c>
      <c r="J618" s="6">
        <f t="shared" si="69"/>
        <v>-133.60619276425899</v>
      </c>
      <c r="K618" s="6">
        <f t="shared" si="69"/>
        <v>26.021625293074798</v>
      </c>
    </row>
    <row r="619" spans="1:11" x14ac:dyDescent="0.3">
      <c r="A619" s="4">
        <v>162.279</v>
      </c>
      <c r="B619" s="4">
        <v>205.05</v>
      </c>
      <c r="C619" s="4">
        <v>69142.009999999995</v>
      </c>
      <c r="D619" s="5">
        <f t="shared" si="66"/>
        <v>69141.240000000005</v>
      </c>
      <c r="E619" s="35">
        <f t="shared" si="63"/>
        <v>141.24000000000501</v>
      </c>
      <c r="F619" s="35">
        <f t="shared" si="64"/>
        <v>-2.2363930938480601</v>
      </c>
      <c r="G619" s="35">
        <f t="shared" si="65"/>
        <v>0.38112210468750002</v>
      </c>
      <c r="H619" s="34">
        <f t="shared" si="67"/>
        <v>-2.2267931915452102</v>
      </c>
      <c r="I619" s="34">
        <f t="shared" si="68"/>
        <v>0.43370521207455698</v>
      </c>
      <c r="J619" s="6">
        <f t="shared" si="69"/>
        <v>-133.607591492713</v>
      </c>
      <c r="K619" s="6">
        <f t="shared" si="69"/>
        <v>26.022312724473402</v>
      </c>
    </row>
    <row r="620" spans="1:11" x14ac:dyDescent="0.3">
      <c r="A620" s="4">
        <v>162.53299999999999</v>
      </c>
      <c r="B620" s="4">
        <v>205.154</v>
      </c>
      <c r="C620" s="4">
        <v>69142.09</v>
      </c>
      <c r="D620" s="5">
        <f t="shared" si="66"/>
        <v>69141.320000000007</v>
      </c>
      <c r="E620" s="35">
        <f t="shared" si="63"/>
        <v>141.32000000000701</v>
      </c>
      <c r="F620" s="35">
        <f t="shared" si="64"/>
        <v>-2.23339899279526</v>
      </c>
      <c r="G620" s="35">
        <f t="shared" si="65"/>
        <v>0.3799880074375</v>
      </c>
      <c r="H620" s="34">
        <f t="shared" si="67"/>
        <v>-2.2238266406288898</v>
      </c>
      <c r="I620" s="34">
        <f t="shared" si="68"/>
        <v>0.432500889298991</v>
      </c>
      <c r="J620" s="6">
        <f t="shared" si="69"/>
        <v>-133.42959843773301</v>
      </c>
      <c r="K620" s="6">
        <f t="shared" si="69"/>
        <v>25.950053357939499</v>
      </c>
    </row>
    <row r="621" spans="1:11" x14ac:dyDescent="0.3">
      <c r="A621" s="4">
        <v>162.804</v>
      </c>
      <c r="B621" s="4">
        <v>205.184</v>
      </c>
      <c r="C621" s="4">
        <v>69142.210000000006</v>
      </c>
      <c r="D621" s="5">
        <f t="shared" si="66"/>
        <v>69141.440000000002</v>
      </c>
      <c r="E621" s="35">
        <f t="shared" si="63"/>
        <v>141.44000000000199</v>
      </c>
      <c r="F621" s="35">
        <f t="shared" si="64"/>
        <v>-2.23020449915232</v>
      </c>
      <c r="G621" s="35">
        <f t="shared" si="65"/>
        <v>0.37966086399999999</v>
      </c>
      <c r="H621" s="34">
        <f t="shared" si="67"/>
        <v>-2.2206407411033098</v>
      </c>
      <c r="I621" s="34">
        <f t="shared" si="68"/>
        <v>0.432098575147634</v>
      </c>
      <c r="J621" s="6">
        <f t="shared" si="69"/>
        <v>-133.23844446619901</v>
      </c>
      <c r="K621" s="6">
        <f t="shared" si="69"/>
        <v>25.925914508858</v>
      </c>
    </row>
    <row r="622" spans="1:11" x14ac:dyDescent="0.3">
      <c r="A622" s="4">
        <v>163.054</v>
      </c>
      <c r="B622" s="4">
        <v>205.19399999999999</v>
      </c>
      <c r="C622" s="4">
        <v>69142.31</v>
      </c>
      <c r="D622" s="5">
        <f t="shared" si="66"/>
        <v>69141.539999999994</v>
      </c>
      <c r="E622" s="35">
        <f t="shared" si="63"/>
        <v>141.539999999994</v>
      </c>
      <c r="F622" s="35">
        <f t="shared" si="64"/>
        <v>-2.2272575492972</v>
      </c>
      <c r="G622" s="35">
        <f t="shared" si="65"/>
        <v>0.3795518161875</v>
      </c>
      <c r="H622" s="34">
        <f t="shared" si="67"/>
        <v>-2.21769717837324</v>
      </c>
      <c r="I622" s="34">
        <f t="shared" si="68"/>
        <v>0.431920128157948</v>
      </c>
      <c r="J622" s="6">
        <f t="shared" si="69"/>
        <v>-133.06183070239399</v>
      </c>
      <c r="K622" s="6">
        <f t="shared" si="69"/>
        <v>25.915207689476901</v>
      </c>
    </row>
    <row r="623" spans="1:11" x14ac:dyDescent="0.3">
      <c r="A623" s="4">
        <v>163.05500000000001</v>
      </c>
      <c r="B623" s="4">
        <v>205.19499999999999</v>
      </c>
      <c r="C623" s="4">
        <v>69142.41</v>
      </c>
      <c r="D623" s="5">
        <f t="shared" si="66"/>
        <v>69141.64</v>
      </c>
      <c r="E623" s="35">
        <f t="shared" si="63"/>
        <v>141.63999999999899</v>
      </c>
      <c r="F623" s="35">
        <f t="shared" si="64"/>
        <v>-2.2272457614977799</v>
      </c>
      <c r="G623" s="35">
        <f t="shared" si="65"/>
        <v>0.37954091140625001</v>
      </c>
      <c r="H623" s="34">
        <f t="shared" si="67"/>
        <v>-2.2176856507598401</v>
      </c>
      <c r="I623" s="34">
        <f t="shared" si="68"/>
        <v>0.43190894868575402</v>
      </c>
      <c r="J623" s="6">
        <f t="shared" si="69"/>
        <v>-133.06113904559001</v>
      </c>
      <c r="K623" s="6">
        <f t="shared" si="69"/>
        <v>25.914536921145199</v>
      </c>
    </row>
    <row r="624" spans="1:11" x14ac:dyDescent="0.3">
      <c r="A624" s="4">
        <v>163.464</v>
      </c>
      <c r="B624" s="4">
        <v>205.173</v>
      </c>
      <c r="C624" s="4">
        <v>69142.55</v>
      </c>
      <c r="D624" s="5">
        <f t="shared" si="66"/>
        <v>69141.78</v>
      </c>
      <c r="E624" s="35">
        <f t="shared" si="63"/>
        <v>141.77999999999901</v>
      </c>
      <c r="F624" s="35">
        <f t="shared" si="64"/>
        <v>-2.2224245515348202</v>
      </c>
      <c r="G624" s="35">
        <f t="shared" si="65"/>
        <v>0.37978081659375001</v>
      </c>
      <c r="H624" s="34">
        <f t="shared" si="67"/>
        <v>-2.21286012690928</v>
      </c>
      <c r="I624" s="34">
        <f t="shared" si="68"/>
        <v>0.43203520070988199</v>
      </c>
      <c r="J624" s="6">
        <f t="shared" si="69"/>
        <v>-132.77160761455701</v>
      </c>
      <c r="K624" s="6">
        <f t="shared" si="69"/>
        <v>25.9221120425929</v>
      </c>
    </row>
    <row r="625" spans="1:11" x14ac:dyDescent="0.3">
      <c r="A625" s="4">
        <v>163.34399999999999</v>
      </c>
      <c r="B625" s="4">
        <v>205.19399999999999</v>
      </c>
      <c r="C625" s="4">
        <v>69142.649999999994</v>
      </c>
      <c r="D625" s="5">
        <f t="shared" si="66"/>
        <v>69141.88</v>
      </c>
      <c r="E625" s="35">
        <f t="shared" si="63"/>
        <v>141.880000000005</v>
      </c>
      <c r="F625" s="35">
        <f t="shared" si="64"/>
        <v>-2.22383908746527</v>
      </c>
      <c r="G625" s="35">
        <f t="shared" si="65"/>
        <v>0.3795518161875</v>
      </c>
      <c r="H625" s="34">
        <f t="shared" si="67"/>
        <v>-2.2142796654030099</v>
      </c>
      <c r="I625" s="34">
        <f t="shared" si="68"/>
        <v>0.43183959000109501</v>
      </c>
      <c r="J625" s="6">
        <f t="shared" si="69"/>
        <v>-132.85677992418101</v>
      </c>
      <c r="K625" s="6">
        <f t="shared" si="69"/>
        <v>25.9103754000657</v>
      </c>
    </row>
    <row r="626" spans="1:11" x14ac:dyDescent="0.3">
      <c r="A626" s="4">
        <v>163.779</v>
      </c>
      <c r="B626" s="4">
        <v>205.16800000000001</v>
      </c>
      <c r="C626" s="4">
        <v>69142.75</v>
      </c>
      <c r="D626" s="5">
        <f t="shared" si="66"/>
        <v>69141.98</v>
      </c>
      <c r="E626" s="35">
        <f t="shared" si="63"/>
        <v>141.97999999999601</v>
      </c>
      <c r="F626" s="35">
        <f t="shared" si="64"/>
        <v>-2.21871139471738</v>
      </c>
      <c r="G626" s="35">
        <f t="shared" si="65"/>
        <v>0.37983534050000001</v>
      </c>
      <c r="H626" s="34">
        <f t="shared" si="67"/>
        <v>-2.2091467161815501</v>
      </c>
      <c r="I626" s="34">
        <f t="shared" si="68"/>
        <v>0.43200222838053398</v>
      </c>
      <c r="J626" s="6">
        <f t="shared" si="69"/>
        <v>-132.54880297089301</v>
      </c>
      <c r="K626" s="6">
        <f t="shared" si="69"/>
        <v>25.920133702832</v>
      </c>
    </row>
    <row r="627" spans="1:11" x14ac:dyDescent="0.3">
      <c r="A627" s="4">
        <v>163.95599999999999</v>
      </c>
      <c r="B627" s="4">
        <v>205.34700000000001</v>
      </c>
      <c r="C627" s="4">
        <v>69142.89</v>
      </c>
      <c r="D627" s="5">
        <f t="shared" si="66"/>
        <v>69142.12</v>
      </c>
      <c r="E627" s="35">
        <f t="shared" si="63"/>
        <v>142.119999999995</v>
      </c>
      <c r="F627" s="35">
        <f t="shared" si="64"/>
        <v>-2.2166249542199501</v>
      </c>
      <c r="G627" s="35">
        <f t="shared" si="65"/>
        <v>0.37788338465624999</v>
      </c>
      <c r="H627" s="34">
        <f t="shared" si="67"/>
        <v>-2.2071068424376001</v>
      </c>
      <c r="I627" s="34">
        <f t="shared" si="68"/>
        <v>0.43000165829328402</v>
      </c>
      <c r="J627" s="6">
        <f t="shared" si="69"/>
        <v>-132.42641054625599</v>
      </c>
      <c r="K627" s="6">
        <f t="shared" si="69"/>
        <v>25.800099497596999</v>
      </c>
    </row>
    <row r="628" spans="1:11" x14ac:dyDescent="0.3">
      <c r="A628" s="4">
        <v>163.95699999999999</v>
      </c>
      <c r="B628" s="4">
        <v>205.34700000000001</v>
      </c>
      <c r="C628" s="4">
        <v>69142.989000000001</v>
      </c>
      <c r="D628" s="5">
        <f t="shared" si="66"/>
        <v>69142.218999999997</v>
      </c>
      <c r="E628" s="35">
        <f t="shared" si="63"/>
        <v>142.21899999999701</v>
      </c>
      <c r="F628" s="35">
        <f t="shared" si="64"/>
        <v>-2.21661316642053</v>
      </c>
      <c r="G628" s="35">
        <f t="shared" si="65"/>
        <v>0.37788338465624999</v>
      </c>
      <c r="H628" s="34">
        <f t="shared" si="67"/>
        <v>-2.2070950579101201</v>
      </c>
      <c r="I628" s="34">
        <f t="shared" si="68"/>
        <v>0.43000138057550102</v>
      </c>
      <c r="J628" s="6">
        <f t="shared" si="69"/>
        <v>-132.42570347460699</v>
      </c>
      <c r="K628" s="6">
        <f t="shared" si="69"/>
        <v>25.800082834530102</v>
      </c>
    </row>
    <row r="629" spans="1:11" x14ac:dyDescent="0.3">
      <c r="A629" s="4">
        <v>164.084</v>
      </c>
      <c r="B629" s="4">
        <v>205.518</v>
      </c>
      <c r="C629" s="4">
        <v>69143.108999999997</v>
      </c>
      <c r="D629" s="5">
        <f t="shared" si="66"/>
        <v>69142.339000000007</v>
      </c>
      <c r="E629" s="35">
        <f t="shared" si="63"/>
        <v>142.33900000000699</v>
      </c>
      <c r="F629" s="35">
        <f t="shared" si="64"/>
        <v>-2.2151161158941401</v>
      </c>
      <c r="G629" s="35">
        <f t="shared" si="65"/>
        <v>0.37601866706249998</v>
      </c>
      <c r="H629" s="34">
        <f t="shared" si="67"/>
        <v>-2.20564235522771</v>
      </c>
      <c r="I629" s="34">
        <f t="shared" si="68"/>
        <v>0.42810191041266199</v>
      </c>
      <c r="J629" s="6">
        <f t="shared" si="69"/>
        <v>-132.338541313663</v>
      </c>
      <c r="K629" s="6">
        <f t="shared" si="69"/>
        <v>25.6861146247597</v>
      </c>
    </row>
    <row r="630" spans="1:11" x14ac:dyDescent="0.3">
      <c r="A630" s="4">
        <v>164.3</v>
      </c>
      <c r="B630" s="4">
        <v>205.49600000000001</v>
      </c>
      <c r="C630" s="4">
        <v>69143.209000000003</v>
      </c>
      <c r="D630" s="5">
        <f t="shared" si="66"/>
        <v>69142.438999999998</v>
      </c>
      <c r="E630" s="35">
        <f t="shared" si="63"/>
        <v>142.438999999998</v>
      </c>
      <c r="F630" s="35">
        <f t="shared" si="64"/>
        <v>-2.21256995121932</v>
      </c>
      <c r="G630" s="35">
        <f t="shared" si="65"/>
        <v>0.37625857224999998</v>
      </c>
      <c r="H630" s="34">
        <f t="shared" si="67"/>
        <v>-2.2030912451814602</v>
      </c>
      <c r="I630" s="34">
        <f t="shared" si="68"/>
        <v>0.428281761968765</v>
      </c>
      <c r="J630" s="6">
        <f t="shared" si="69"/>
        <v>-132.185474710888</v>
      </c>
      <c r="K630" s="6">
        <f t="shared" si="69"/>
        <v>25.696905718125901</v>
      </c>
    </row>
    <row r="631" spans="1:11" x14ac:dyDescent="0.3">
      <c r="A631" s="4">
        <v>164.52500000000001</v>
      </c>
      <c r="B631" s="4">
        <v>205.49100000000001</v>
      </c>
      <c r="C631" s="4">
        <v>69143.308999999994</v>
      </c>
      <c r="D631" s="5">
        <f t="shared" si="66"/>
        <v>69142.539000000004</v>
      </c>
      <c r="E631" s="35">
        <f t="shared" si="63"/>
        <v>142.53900000000399</v>
      </c>
      <c r="F631" s="35">
        <f t="shared" si="64"/>
        <v>-2.20991769634972</v>
      </c>
      <c r="G631" s="35">
        <f t="shared" si="65"/>
        <v>0.37631309615625003</v>
      </c>
      <c r="H631" s="34">
        <f t="shared" si="67"/>
        <v>-2.2004384419272598</v>
      </c>
      <c r="I631" s="34">
        <f t="shared" si="68"/>
        <v>0.42827378423981899</v>
      </c>
      <c r="J631" s="6">
        <f t="shared" si="69"/>
        <v>-132.02630651563601</v>
      </c>
      <c r="K631" s="6">
        <f t="shared" si="69"/>
        <v>25.696427054389101</v>
      </c>
    </row>
    <row r="632" spans="1:11" x14ac:dyDescent="0.3">
      <c r="A632" s="4">
        <v>164.524</v>
      </c>
      <c r="B632" s="4">
        <v>205.49199999999999</v>
      </c>
      <c r="C632" s="4">
        <v>69143.41</v>
      </c>
      <c r="D632" s="5">
        <f t="shared" si="66"/>
        <v>69142.64</v>
      </c>
      <c r="E632" s="35">
        <f t="shared" si="63"/>
        <v>142.63999999999899</v>
      </c>
      <c r="F632" s="35">
        <f t="shared" si="64"/>
        <v>-2.2099294841491401</v>
      </c>
      <c r="G632" s="35">
        <f t="shared" si="65"/>
        <v>0.37630219137499998</v>
      </c>
      <c r="H632" s="34">
        <f t="shared" si="67"/>
        <v>-2.2004504833688201</v>
      </c>
      <c r="I632" s="34">
        <f t="shared" si="68"/>
        <v>0.428263160203189</v>
      </c>
      <c r="J632" s="6">
        <f t="shared" si="69"/>
        <v>-132.02702900212901</v>
      </c>
      <c r="K632" s="6">
        <f t="shared" si="69"/>
        <v>25.695789612191302</v>
      </c>
    </row>
    <row r="633" spans="1:11" x14ac:dyDescent="0.3">
      <c r="A633" s="4">
        <v>164.81899999999999</v>
      </c>
      <c r="B633" s="4">
        <v>205.52</v>
      </c>
      <c r="C633" s="4">
        <v>69143.55</v>
      </c>
      <c r="D633" s="5">
        <f t="shared" si="66"/>
        <v>69142.78</v>
      </c>
      <c r="E633" s="35">
        <f t="shared" si="63"/>
        <v>142.77999999999901</v>
      </c>
      <c r="F633" s="35">
        <f t="shared" si="64"/>
        <v>-2.2064520833200998</v>
      </c>
      <c r="G633" s="35">
        <f t="shared" si="65"/>
        <v>0.3759968575</v>
      </c>
      <c r="H633" s="34">
        <f t="shared" si="67"/>
        <v>-2.1969812413554601</v>
      </c>
      <c r="I633" s="34">
        <f t="shared" si="68"/>
        <v>0.42787598433388202</v>
      </c>
      <c r="J633" s="6">
        <f t="shared" si="69"/>
        <v>-131.81887448132801</v>
      </c>
      <c r="K633" s="6">
        <f t="shared" si="69"/>
        <v>25.672559060032899</v>
      </c>
    </row>
    <row r="634" spans="1:11" x14ac:dyDescent="0.3">
      <c r="A634" s="4">
        <v>165.16900000000001</v>
      </c>
      <c r="B634" s="4">
        <v>205.554</v>
      </c>
      <c r="C634" s="4">
        <v>69143.668999999994</v>
      </c>
      <c r="D634" s="5">
        <f t="shared" si="66"/>
        <v>69142.899000000005</v>
      </c>
      <c r="E634" s="35">
        <f t="shared" si="63"/>
        <v>142.899000000005</v>
      </c>
      <c r="F634" s="35">
        <f t="shared" si="64"/>
        <v>-2.20232635352294</v>
      </c>
      <c r="G634" s="35">
        <f t="shared" si="65"/>
        <v>0.37562609493749999</v>
      </c>
      <c r="H634" s="34">
        <f t="shared" si="67"/>
        <v>-2.1928653918150101</v>
      </c>
      <c r="I634" s="34">
        <f t="shared" si="68"/>
        <v>0.427408123460078</v>
      </c>
      <c r="J634" s="6">
        <f t="shared" si="69"/>
        <v>-131.57192350890099</v>
      </c>
      <c r="K634" s="6">
        <f t="shared" si="69"/>
        <v>25.6444874076047</v>
      </c>
    </row>
    <row r="635" spans="1:11" x14ac:dyDescent="0.3">
      <c r="A635" s="4">
        <v>165.40899999999999</v>
      </c>
      <c r="B635" s="4">
        <v>205.77600000000001</v>
      </c>
      <c r="C635" s="4">
        <v>69143.828999999998</v>
      </c>
      <c r="D635" s="5">
        <f t="shared" si="66"/>
        <v>69143.058999999994</v>
      </c>
      <c r="E635" s="35">
        <f t="shared" si="63"/>
        <v>143.058999999994</v>
      </c>
      <c r="F635" s="35">
        <f t="shared" si="64"/>
        <v>-2.1994972816620302</v>
      </c>
      <c r="G635" s="35">
        <f t="shared" si="65"/>
        <v>0.37320523350000001</v>
      </c>
      <c r="H635" s="34">
        <f t="shared" si="67"/>
        <v>-2.1900941401451202</v>
      </c>
      <c r="I635" s="34">
        <f t="shared" si="68"/>
        <v>0.42492128171281901</v>
      </c>
      <c r="J635" s="6">
        <f t="shared" si="69"/>
        <v>-131.40564840870701</v>
      </c>
      <c r="K635" s="6">
        <f t="shared" si="69"/>
        <v>25.495276902769099</v>
      </c>
    </row>
    <row r="636" spans="1:11" x14ac:dyDescent="0.3">
      <c r="A636" s="4">
        <v>165.815</v>
      </c>
      <c r="B636" s="4">
        <v>205.80199999999999</v>
      </c>
      <c r="C636" s="4">
        <v>69144.009000000005</v>
      </c>
      <c r="D636" s="5">
        <f t="shared" si="66"/>
        <v>69143.239000000001</v>
      </c>
      <c r="E636" s="35">
        <f t="shared" si="63"/>
        <v>143.239000000001</v>
      </c>
      <c r="F636" s="35">
        <f t="shared" si="64"/>
        <v>-2.19471143509733</v>
      </c>
      <c r="G636" s="35">
        <f t="shared" si="65"/>
        <v>0.37292170918750001</v>
      </c>
      <c r="H636" s="34">
        <f t="shared" si="67"/>
        <v>-2.18531630175293</v>
      </c>
      <c r="I636" s="34">
        <f t="shared" si="68"/>
        <v>0.42452508267850603</v>
      </c>
      <c r="J636" s="6">
        <f t="shared" si="69"/>
        <v>-131.11897810517601</v>
      </c>
      <c r="K636" s="6">
        <f t="shared" si="69"/>
        <v>25.471504960710401</v>
      </c>
    </row>
    <row r="637" spans="1:11" x14ac:dyDescent="0.3">
      <c r="A637" s="4">
        <v>166.12899999999999</v>
      </c>
      <c r="B637" s="4">
        <v>205.821</v>
      </c>
      <c r="C637" s="4">
        <v>69144.149000000005</v>
      </c>
      <c r="D637" s="5">
        <f t="shared" si="66"/>
        <v>69143.379000000001</v>
      </c>
      <c r="E637" s="35">
        <f t="shared" si="63"/>
        <v>143.37900000000101</v>
      </c>
      <c r="F637" s="35">
        <f t="shared" si="64"/>
        <v>-2.1910100660793099</v>
      </c>
      <c r="G637" s="35">
        <f t="shared" si="65"/>
        <v>0.37271451834375002</v>
      </c>
      <c r="H637" s="34">
        <f t="shared" si="67"/>
        <v>-2.1816208414906599</v>
      </c>
      <c r="I637" s="34">
        <f t="shared" si="68"/>
        <v>0.42423074596104599</v>
      </c>
      <c r="J637" s="6">
        <f t="shared" si="69"/>
        <v>-130.89725048944001</v>
      </c>
      <c r="K637" s="6">
        <f t="shared" si="69"/>
        <v>25.4538447576628</v>
      </c>
    </row>
    <row r="638" spans="1:11" x14ac:dyDescent="0.3">
      <c r="A638" s="4">
        <v>166.267</v>
      </c>
      <c r="B638" s="4">
        <v>205.85499999999999</v>
      </c>
      <c r="C638" s="4">
        <v>69144.248999999996</v>
      </c>
      <c r="D638" s="5">
        <f t="shared" si="66"/>
        <v>69143.479000000007</v>
      </c>
      <c r="E638" s="35">
        <f t="shared" si="63"/>
        <v>143.47900000000701</v>
      </c>
      <c r="F638" s="35">
        <f t="shared" si="64"/>
        <v>-2.1893833497592801</v>
      </c>
      <c r="G638" s="35">
        <f t="shared" si="65"/>
        <v>0.37234375578125001</v>
      </c>
      <c r="H638" s="34">
        <f t="shared" si="67"/>
        <v>-2.1800033117767001</v>
      </c>
      <c r="I638" s="34">
        <f t="shared" si="68"/>
        <v>0.42382176125707899</v>
      </c>
      <c r="J638" s="6">
        <f t="shared" si="69"/>
        <v>-130.800198706602</v>
      </c>
      <c r="K638" s="6">
        <f t="shared" si="69"/>
        <v>25.4293056754247</v>
      </c>
    </row>
    <row r="639" spans="1:11" x14ac:dyDescent="0.3">
      <c r="A639" s="4">
        <v>166.608</v>
      </c>
      <c r="B639" s="4">
        <v>205.946</v>
      </c>
      <c r="C639" s="4">
        <v>69144.388999999996</v>
      </c>
      <c r="D639" s="5">
        <f t="shared" si="66"/>
        <v>69143.619000000006</v>
      </c>
      <c r="E639" s="35">
        <f t="shared" si="63"/>
        <v>143.619000000006</v>
      </c>
      <c r="F639" s="35">
        <f t="shared" si="64"/>
        <v>-2.1853637101569099</v>
      </c>
      <c r="G639" s="35">
        <f t="shared" si="65"/>
        <v>0.37135142068749999</v>
      </c>
      <c r="H639" s="34">
        <f t="shared" si="67"/>
        <v>-2.1760081670862701</v>
      </c>
      <c r="I639" s="34">
        <f t="shared" si="68"/>
        <v>0.42273499984181701</v>
      </c>
      <c r="J639" s="6">
        <f t="shared" si="69"/>
        <v>-130.56049002517599</v>
      </c>
      <c r="K639" s="6">
        <f t="shared" si="69"/>
        <v>25.364099990509001</v>
      </c>
    </row>
    <row r="640" spans="1:11" x14ac:dyDescent="0.3">
      <c r="A640" s="4">
        <v>166.608</v>
      </c>
      <c r="B640" s="4">
        <v>205.946</v>
      </c>
      <c r="C640" s="4">
        <v>69144.489000000001</v>
      </c>
      <c r="D640" s="5">
        <f t="shared" si="66"/>
        <v>69143.718999999997</v>
      </c>
      <c r="E640" s="35">
        <f t="shared" si="63"/>
        <v>143.71899999999701</v>
      </c>
      <c r="F640" s="35">
        <f t="shared" si="64"/>
        <v>-2.1853637101569099</v>
      </c>
      <c r="G640" s="35">
        <f t="shared" si="65"/>
        <v>0.37135142068749999</v>
      </c>
      <c r="H640" s="34">
        <f t="shared" si="67"/>
        <v>-2.1760081670862701</v>
      </c>
      <c r="I640" s="34">
        <f t="shared" si="68"/>
        <v>0.42273499984181701</v>
      </c>
      <c r="J640" s="6">
        <f t="shared" si="69"/>
        <v>-130.56049002517599</v>
      </c>
      <c r="K640" s="6">
        <f t="shared" si="69"/>
        <v>25.364099990509001</v>
      </c>
    </row>
    <row r="641" spans="1:11" x14ac:dyDescent="0.3">
      <c r="A641" s="4">
        <v>166.95599999999999</v>
      </c>
      <c r="B641" s="4">
        <v>206.04</v>
      </c>
      <c r="C641" s="4">
        <v>69144.589000000007</v>
      </c>
      <c r="D641" s="5">
        <f t="shared" si="66"/>
        <v>69143.819000000003</v>
      </c>
      <c r="E641" s="35">
        <f t="shared" si="63"/>
        <v>143.819000000003</v>
      </c>
      <c r="F641" s="35">
        <f t="shared" si="64"/>
        <v>-2.1812615559585899</v>
      </c>
      <c r="G641" s="35">
        <f t="shared" si="65"/>
        <v>0.37032637125000001</v>
      </c>
      <c r="H641" s="34">
        <f t="shared" si="67"/>
        <v>-2.1719313014456798</v>
      </c>
      <c r="I641" s="34">
        <f t="shared" si="68"/>
        <v>0.421613589138842</v>
      </c>
      <c r="J641" s="6">
        <f t="shared" si="69"/>
        <v>-130.31587808674101</v>
      </c>
      <c r="K641" s="6">
        <f t="shared" si="69"/>
        <v>25.296815348330501</v>
      </c>
    </row>
    <row r="642" spans="1:11" x14ac:dyDescent="0.3">
      <c r="A642" s="4">
        <v>167.40700000000001</v>
      </c>
      <c r="B642" s="4">
        <v>206.07499999999999</v>
      </c>
      <c r="C642" s="4">
        <v>69144.729000000007</v>
      </c>
      <c r="D642" s="5">
        <f t="shared" si="66"/>
        <v>69143.959000000003</v>
      </c>
      <c r="E642" s="35">
        <f t="shared" ref="E642:E705" si="70">D642-69000</f>
        <v>143.95900000000299</v>
      </c>
      <c r="F642" s="35">
        <f t="shared" ref="F642:F705" si="71">A642*$N$6/$O$6-$N$6/2</f>
        <v>-2.1759452584199699</v>
      </c>
      <c r="G642" s="35">
        <f t="shared" ref="G642:G705" si="72">$N$8/2-B642*$N$8/$O$8</f>
        <v>0.36994470390625001</v>
      </c>
      <c r="H642" s="34">
        <f t="shared" si="67"/>
        <v>-2.1666254715434801</v>
      </c>
      <c r="I642" s="34">
        <f t="shared" si="68"/>
        <v>0.42110677701461802</v>
      </c>
      <c r="J642" s="6">
        <f t="shared" si="69"/>
        <v>-129.99752829260899</v>
      </c>
      <c r="K642" s="6">
        <f t="shared" si="69"/>
        <v>25.266406620877099</v>
      </c>
    </row>
    <row r="643" spans="1:11" x14ac:dyDescent="0.3">
      <c r="A643" s="4">
        <v>167.404</v>
      </c>
      <c r="B643" s="4">
        <v>206.07499999999999</v>
      </c>
      <c r="C643" s="4">
        <v>69144.828999999998</v>
      </c>
      <c r="D643" s="5">
        <f t="shared" ref="D643:D706" si="73">C643+$M$2</f>
        <v>69144.058999999994</v>
      </c>
      <c r="E643" s="35">
        <f t="shared" si="70"/>
        <v>144.058999999994</v>
      </c>
      <c r="F643" s="35">
        <f t="shared" si="71"/>
        <v>-2.1759806218182298</v>
      </c>
      <c r="G643" s="35">
        <f t="shared" si="72"/>
        <v>0.36994470390625001</v>
      </c>
      <c r="H643" s="34">
        <f t="shared" ref="H643:H706" si="74">F643*COS(RADIANS($M$11))+G643*SIN(RADIANS($M$11))</f>
        <v>-2.1666608251259301</v>
      </c>
      <c r="I643" s="34">
        <f t="shared" ref="I643:I706" si="75">G643*COS(RADIANS($M$11))-F643*SIN(RADIANS($M$11))</f>
        <v>0.421107610167965</v>
      </c>
      <c r="J643" s="6">
        <f t="shared" ref="J643:K658" si="76">H643*60</f>
        <v>-129.999649507556</v>
      </c>
      <c r="K643" s="6">
        <f t="shared" si="76"/>
        <v>25.266456610077899</v>
      </c>
    </row>
    <row r="644" spans="1:11" x14ac:dyDescent="0.3">
      <c r="A644" s="4">
        <v>167.82499999999999</v>
      </c>
      <c r="B644" s="4">
        <v>206.12700000000001</v>
      </c>
      <c r="C644" s="4">
        <v>69144.929000000004</v>
      </c>
      <c r="D644" s="5">
        <f t="shared" si="73"/>
        <v>69144.159</v>
      </c>
      <c r="E644" s="35">
        <f t="shared" si="70"/>
        <v>144.15899999999999</v>
      </c>
      <c r="F644" s="35">
        <f t="shared" si="71"/>
        <v>-2.1710179582622202</v>
      </c>
      <c r="G644" s="35">
        <f t="shared" si="72"/>
        <v>0.36937765528124999</v>
      </c>
      <c r="H644" s="34">
        <f t="shared" si="74"/>
        <v>-2.1617128985876102</v>
      </c>
      <c r="I644" s="34">
        <f t="shared" si="75"/>
        <v>0.42042379975220001</v>
      </c>
      <c r="J644" s="6">
        <f t="shared" si="76"/>
        <v>-129.70277391525701</v>
      </c>
      <c r="K644" s="6">
        <f t="shared" si="76"/>
        <v>25.225427985132001</v>
      </c>
    </row>
    <row r="645" spans="1:11" x14ac:dyDescent="0.3">
      <c r="A645" s="4">
        <v>167.94900000000001</v>
      </c>
      <c r="B645" s="4">
        <v>206.17699999999999</v>
      </c>
      <c r="C645" s="4">
        <v>69145.028999999995</v>
      </c>
      <c r="D645" s="5">
        <f t="shared" si="73"/>
        <v>69144.259000000005</v>
      </c>
      <c r="E645" s="35">
        <f t="shared" si="70"/>
        <v>144.25900000000499</v>
      </c>
      <c r="F645" s="35">
        <f t="shared" si="71"/>
        <v>-2.1695562711340801</v>
      </c>
      <c r="G645" s="35">
        <f t="shared" si="72"/>
        <v>0.36883241621875001</v>
      </c>
      <c r="H645" s="34">
        <f t="shared" si="74"/>
        <v>-2.16026446288374</v>
      </c>
      <c r="I645" s="34">
        <f t="shared" si="75"/>
        <v>0.419844275026589</v>
      </c>
      <c r="J645" s="6">
        <f t="shared" si="76"/>
        <v>-129.61586777302401</v>
      </c>
      <c r="K645" s="6">
        <f t="shared" si="76"/>
        <v>25.190656501595299</v>
      </c>
    </row>
    <row r="646" spans="1:11" x14ac:dyDescent="0.3">
      <c r="A646" s="4">
        <v>168.21700000000001</v>
      </c>
      <c r="B646" s="4">
        <v>206.18100000000001</v>
      </c>
      <c r="C646" s="4">
        <v>69145.168999999994</v>
      </c>
      <c r="D646" s="5">
        <f t="shared" si="73"/>
        <v>69144.399000000005</v>
      </c>
      <c r="E646" s="35">
        <f t="shared" si="70"/>
        <v>144.399000000005</v>
      </c>
      <c r="F646" s="35">
        <f t="shared" si="71"/>
        <v>-2.1663971408894001</v>
      </c>
      <c r="G646" s="35">
        <f t="shared" si="72"/>
        <v>0.36878879709375001</v>
      </c>
      <c r="H646" s="34">
        <f t="shared" si="74"/>
        <v>-2.1571072371744799</v>
      </c>
      <c r="I646" s="34">
        <f t="shared" si="75"/>
        <v>0.41972623964329703</v>
      </c>
      <c r="J646" s="6">
        <f t="shared" si="76"/>
        <v>-129.426434230469</v>
      </c>
      <c r="K646" s="6">
        <f t="shared" si="76"/>
        <v>25.1835743785978</v>
      </c>
    </row>
    <row r="647" spans="1:11" x14ac:dyDescent="0.3">
      <c r="A647" s="4">
        <v>168.60300000000001</v>
      </c>
      <c r="B647" s="4">
        <v>206.29400000000001</v>
      </c>
      <c r="C647" s="4">
        <v>69145.289000000004</v>
      </c>
      <c r="D647" s="5">
        <f t="shared" si="73"/>
        <v>69144.519</v>
      </c>
      <c r="E647" s="35">
        <f t="shared" si="70"/>
        <v>144.51900000000001</v>
      </c>
      <c r="F647" s="35">
        <f t="shared" si="71"/>
        <v>-2.1618470503131002</v>
      </c>
      <c r="G647" s="35">
        <f t="shared" si="72"/>
        <v>0.36755655681249999</v>
      </c>
      <c r="H647" s="34">
        <f t="shared" si="74"/>
        <v>-2.15258744085707</v>
      </c>
      <c r="I647" s="34">
        <f t="shared" si="75"/>
        <v>0.41838714233076402</v>
      </c>
      <c r="J647" s="6">
        <f t="shared" si="76"/>
        <v>-129.15524645142401</v>
      </c>
      <c r="K647" s="6">
        <f t="shared" si="76"/>
        <v>25.103228539845801</v>
      </c>
    </row>
    <row r="648" spans="1:11" x14ac:dyDescent="0.3">
      <c r="A648" s="4">
        <v>168.929</v>
      </c>
      <c r="B648" s="4">
        <v>206.387</v>
      </c>
      <c r="C648" s="4">
        <v>69145.429000000004</v>
      </c>
      <c r="D648" s="5">
        <f t="shared" si="73"/>
        <v>69144.659</v>
      </c>
      <c r="E648" s="35">
        <f t="shared" si="70"/>
        <v>144.65899999999999</v>
      </c>
      <c r="F648" s="35">
        <f t="shared" si="71"/>
        <v>-2.1580042277020302</v>
      </c>
      <c r="G648" s="35">
        <f t="shared" si="72"/>
        <v>0.36654241215625</v>
      </c>
      <c r="H648" s="34">
        <f t="shared" si="74"/>
        <v>-2.1487695779070499</v>
      </c>
      <c r="I648" s="34">
        <f t="shared" si="75"/>
        <v>0.41728274317341102</v>
      </c>
      <c r="J648" s="6">
        <f t="shared" si="76"/>
        <v>-128.92617467442301</v>
      </c>
      <c r="K648" s="6">
        <f t="shared" si="76"/>
        <v>25.0369645904047</v>
      </c>
    </row>
    <row r="649" spans="1:11" x14ac:dyDescent="0.3">
      <c r="A649" s="4">
        <v>169.42099999999999</v>
      </c>
      <c r="B649" s="4">
        <v>206.48099999999999</v>
      </c>
      <c r="C649" s="4">
        <v>69145.569000000003</v>
      </c>
      <c r="D649" s="5">
        <f t="shared" si="73"/>
        <v>69144.798999999999</v>
      </c>
      <c r="E649" s="35">
        <f t="shared" si="70"/>
        <v>144.79899999999901</v>
      </c>
      <c r="F649" s="35">
        <f t="shared" si="71"/>
        <v>-2.1522046303871698</v>
      </c>
      <c r="G649" s="35">
        <f t="shared" si="72"/>
        <v>0.36551736271875002</v>
      </c>
      <c r="H649" s="34">
        <f t="shared" si="74"/>
        <v>-2.14299574030884</v>
      </c>
      <c r="I649" s="34">
        <f t="shared" si="75"/>
        <v>0.41612134110979199</v>
      </c>
      <c r="J649" s="6">
        <f t="shared" si="76"/>
        <v>-128.57974441853</v>
      </c>
      <c r="K649" s="6">
        <f t="shared" si="76"/>
        <v>24.9672804665875</v>
      </c>
    </row>
    <row r="650" spans="1:11" x14ac:dyDescent="0.3">
      <c r="A650" s="4">
        <v>169.322</v>
      </c>
      <c r="B650" s="4">
        <v>206.483</v>
      </c>
      <c r="C650" s="4">
        <v>69145.668999999994</v>
      </c>
      <c r="D650" s="5">
        <f t="shared" si="73"/>
        <v>69144.899000000005</v>
      </c>
      <c r="E650" s="35">
        <f t="shared" si="70"/>
        <v>144.899000000005</v>
      </c>
      <c r="F650" s="35">
        <f t="shared" si="71"/>
        <v>-2.1533716225298001</v>
      </c>
      <c r="G650" s="35">
        <f t="shared" si="72"/>
        <v>0.36549555315624999</v>
      </c>
      <c r="H650" s="34">
        <f t="shared" si="74"/>
        <v>-2.14416292235788</v>
      </c>
      <c r="I650" s="34">
        <f t="shared" si="75"/>
        <v>0.41612703166141002</v>
      </c>
      <c r="J650" s="6">
        <f t="shared" si="76"/>
        <v>-128.649775341473</v>
      </c>
      <c r="K650" s="6">
        <f t="shared" si="76"/>
        <v>24.967621899684602</v>
      </c>
    </row>
    <row r="651" spans="1:11" x14ac:dyDescent="0.3">
      <c r="A651" s="4">
        <v>169.78800000000001</v>
      </c>
      <c r="B651" s="4">
        <v>206.53700000000001</v>
      </c>
      <c r="C651" s="4">
        <v>69145.769</v>
      </c>
      <c r="D651" s="5">
        <f t="shared" si="73"/>
        <v>69144.998999999996</v>
      </c>
      <c r="E651" s="35">
        <f t="shared" si="70"/>
        <v>144.99899999999599</v>
      </c>
      <c r="F651" s="35">
        <f t="shared" si="71"/>
        <v>-2.1478785079998599</v>
      </c>
      <c r="G651" s="35">
        <f t="shared" si="72"/>
        <v>0.36490669496875</v>
      </c>
      <c r="H651" s="34">
        <f t="shared" si="74"/>
        <v>-2.13868520591096</v>
      </c>
      <c r="I651" s="34">
        <f t="shared" si="75"/>
        <v>0.41540892043661998</v>
      </c>
      <c r="J651" s="6">
        <f t="shared" si="76"/>
        <v>-128.321112354658</v>
      </c>
      <c r="K651" s="6">
        <f t="shared" si="76"/>
        <v>24.9245352261972</v>
      </c>
    </row>
    <row r="652" spans="1:11" x14ac:dyDescent="0.3">
      <c r="A652" s="4">
        <v>169.815</v>
      </c>
      <c r="B652" s="4">
        <v>206.62100000000001</v>
      </c>
      <c r="C652" s="4">
        <v>69145.869000000006</v>
      </c>
      <c r="D652" s="5">
        <f t="shared" si="73"/>
        <v>69145.099000000002</v>
      </c>
      <c r="E652" s="35">
        <f t="shared" si="70"/>
        <v>145.09900000000201</v>
      </c>
      <c r="F652" s="35">
        <f t="shared" si="71"/>
        <v>-2.1475602374155098</v>
      </c>
      <c r="G652" s="35">
        <f t="shared" si="72"/>
        <v>0.36399069334375</v>
      </c>
      <c r="H652" s="34">
        <f t="shared" si="74"/>
        <v>-2.1383886044517801</v>
      </c>
      <c r="I652" s="34">
        <f t="shared" si="75"/>
        <v>0.41448567468587</v>
      </c>
      <c r="J652" s="6">
        <f t="shared" si="76"/>
        <v>-128.30331626710699</v>
      </c>
      <c r="K652" s="6">
        <f t="shared" si="76"/>
        <v>24.869140481152201</v>
      </c>
    </row>
    <row r="653" spans="1:11" x14ac:dyDescent="0.3">
      <c r="A653" s="4">
        <v>170.238</v>
      </c>
      <c r="B653" s="4">
        <v>206.614</v>
      </c>
      <c r="C653" s="4">
        <v>69145.968999999997</v>
      </c>
      <c r="D653" s="5">
        <f t="shared" si="73"/>
        <v>69145.198999999993</v>
      </c>
      <c r="E653" s="35">
        <f t="shared" si="70"/>
        <v>145.19899999999299</v>
      </c>
      <c r="F653" s="35">
        <f t="shared" si="71"/>
        <v>-2.14257399826066</v>
      </c>
      <c r="G653" s="35">
        <f t="shared" si="72"/>
        <v>0.36406702681250003</v>
      </c>
      <c r="H653" s="34">
        <f t="shared" si="74"/>
        <v>-2.13340195092767</v>
      </c>
      <c r="I653" s="34">
        <f t="shared" si="75"/>
        <v>0.41444451234486301</v>
      </c>
      <c r="J653" s="6">
        <f t="shared" si="76"/>
        <v>-128.00411705566</v>
      </c>
      <c r="K653" s="6">
        <f t="shared" si="76"/>
        <v>24.866670740691799</v>
      </c>
    </row>
    <row r="654" spans="1:11" x14ac:dyDescent="0.3">
      <c r="A654" s="4">
        <v>170.44300000000001</v>
      </c>
      <c r="B654" s="4">
        <v>206.74799999999999</v>
      </c>
      <c r="C654" s="4">
        <v>69146.069000000003</v>
      </c>
      <c r="D654" s="5">
        <f t="shared" si="73"/>
        <v>69145.298999999999</v>
      </c>
      <c r="E654" s="35">
        <f t="shared" si="70"/>
        <v>145.29899999999901</v>
      </c>
      <c r="F654" s="35">
        <f t="shared" si="71"/>
        <v>-2.1401574993794701</v>
      </c>
      <c r="G654" s="35">
        <f t="shared" si="72"/>
        <v>0.362605786125</v>
      </c>
      <c r="H654" s="34">
        <f t="shared" si="74"/>
        <v>-2.1310205492805099</v>
      </c>
      <c r="I654" s="34">
        <f t="shared" si="75"/>
        <v>0.412926745108261</v>
      </c>
      <c r="J654" s="6">
        <f t="shared" si="76"/>
        <v>-127.861232956831</v>
      </c>
      <c r="K654" s="6">
        <f t="shared" si="76"/>
        <v>24.775604706495699</v>
      </c>
    </row>
    <row r="655" spans="1:11" x14ac:dyDescent="0.3">
      <c r="A655" s="4">
        <v>170.684</v>
      </c>
      <c r="B655" s="4">
        <v>206.90100000000001</v>
      </c>
      <c r="C655" s="4">
        <v>69146.209000000003</v>
      </c>
      <c r="D655" s="5">
        <f t="shared" si="73"/>
        <v>69145.438999999998</v>
      </c>
      <c r="E655" s="35">
        <f t="shared" si="70"/>
        <v>145.438999999998</v>
      </c>
      <c r="F655" s="35">
        <f t="shared" si="71"/>
        <v>-2.1373166397191401</v>
      </c>
      <c r="G655" s="35">
        <f t="shared" si="72"/>
        <v>0.36093735459374998</v>
      </c>
      <c r="H655" s="34">
        <f t="shared" si="74"/>
        <v>-2.1282197860115</v>
      </c>
      <c r="I655" s="34">
        <f t="shared" si="75"/>
        <v>0.41119184669766501</v>
      </c>
      <c r="J655" s="6">
        <f t="shared" si="76"/>
        <v>-127.69318716069</v>
      </c>
      <c r="K655" s="6">
        <f t="shared" si="76"/>
        <v>24.671510801859899</v>
      </c>
    </row>
    <row r="656" spans="1:11" x14ac:dyDescent="0.3">
      <c r="A656" s="4">
        <v>170.70400000000001</v>
      </c>
      <c r="B656" s="4">
        <v>206.78800000000001</v>
      </c>
      <c r="C656" s="4">
        <v>69146.308999999994</v>
      </c>
      <c r="D656" s="5">
        <f t="shared" si="73"/>
        <v>69145.539000000004</v>
      </c>
      <c r="E656" s="35">
        <f t="shared" si="70"/>
        <v>145.53900000000399</v>
      </c>
      <c r="F656" s="35">
        <f t="shared" si="71"/>
        <v>-2.13708088373073</v>
      </c>
      <c r="G656" s="35">
        <f t="shared" si="72"/>
        <v>0.362169594875</v>
      </c>
      <c r="H656" s="34">
        <f t="shared" si="74"/>
        <v>-2.12795506417058</v>
      </c>
      <c r="I656" s="34">
        <f t="shared" si="75"/>
        <v>0.41241819059060297</v>
      </c>
      <c r="J656" s="6">
        <f t="shared" si="76"/>
        <v>-127.67730385023501</v>
      </c>
      <c r="K656" s="6">
        <f t="shared" si="76"/>
        <v>24.745091435436201</v>
      </c>
    </row>
    <row r="657" spans="1:11" x14ac:dyDescent="0.3">
      <c r="A657" s="4">
        <v>171.292</v>
      </c>
      <c r="B657" s="4">
        <v>207.065</v>
      </c>
      <c r="C657" s="4">
        <v>69146.448999999993</v>
      </c>
      <c r="D657" s="5">
        <f t="shared" si="73"/>
        <v>69145.679000000004</v>
      </c>
      <c r="E657" s="35">
        <f t="shared" si="70"/>
        <v>145.67900000000299</v>
      </c>
      <c r="F657" s="35">
        <f t="shared" si="71"/>
        <v>-2.1301496576715002</v>
      </c>
      <c r="G657" s="35">
        <f t="shared" si="72"/>
        <v>0.35914897046875</v>
      </c>
      <c r="H657" s="34">
        <f t="shared" si="74"/>
        <v>-2.1210969272109201</v>
      </c>
      <c r="I657" s="34">
        <f t="shared" si="75"/>
        <v>0.40923510656244699</v>
      </c>
      <c r="J657" s="6">
        <f t="shared" si="76"/>
        <v>-127.26581563265501</v>
      </c>
      <c r="K657" s="6">
        <f t="shared" si="76"/>
        <v>24.5541063937468</v>
      </c>
    </row>
    <row r="658" spans="1:11" x14ac:dyDescent="0.3">
      <c r="A658" s="4">
        <v>171.333</v>
      </c>
      <c r="B658" s="4">
        <v>207.07</v>
      </c>
      <c r="C658" s="4">
        <v>69146.548999999999</v>
      </c>
      <c r="D658" s="5">
        <f t="shared" si="73"/>
        <v>69145.778999999995</v>
      </c>
      <c r="E658" s="35">
        <f t="shared" si="70"/>
        <v>145.77899999999499</v>
      </c>
      <c r="F658" s="35">
        <f t="shared" si="71"/>
        <v>-2.1296663578952599</v>
      </c>
      <c r="G658" s="35">
        <f t="shared" si="72"/>
        <v>0.3590944465625</v>
      </c>
      <c r="H658" s="34">
        <f t="shared" si="74"/>
        <v>-2.1206150461545001</v>
      </c>
      <c r="I658" s="34">
        <f t="shared" si="75"/>
        <v>0.40916921136131401</v>
      </c>
      <c r="J658" s="6">
        <f t="shared" si="76"/>
        <v>-127.23690276927</v>
      </c>
      <c r="K658" s="6">
        <f t="shared" si="76"/>
        <v>24.550152681678799</v>
      </c>
    </row>
    <row r="659" spans="1:11" x14ac:dyDescent="0.3">
      <c r="A659" s="4">
        <v>171.74100000000001</v>
      </c>
      <c r="B659" s="4">
        <v>207.08199999999999</v>
      </c>
      <c r="C659" s="4">
        <v>69146.668999999994</v>
      </c>
      <c r="D659" s="5">
        <f t="shared" si="73"/>
        <v>69145.899000000005</v>
      </c>
      <c r="E659" s="35">
        <f t="shared" si="70"/>
        <v>145.899000000005</v>
      </c>
      <c r="F659" s="35">
        <f t="shared" si="71"/>
        <v>-2.12485693573172</v>
      </c>
      <c r="G659" s="35">
        <f t="shared" si="72"/>
        <v>0.35896358918749999</v>
      </c>
      <c r="H659" s="34">
        <f t="shared" si="74"/>
        <v>-2.1158100419101999</v>
      </c>
      <c r="I659" s="34">
        <f t="shared" si="75"/>
        <v>0.40892508145320799</v>
      </c>
      <c r="J659" s="6">
        <f t="shared" ref="J659:K722" si="77">H659*60</f>
        <v>-126.94860251461201</v>
      </c>
      <c r="K659" s="6">
        <f t="shared" si="77"/>
        <v>24.535504887192499</v>
      </c>
    </row>
    <row r="660" spans="1:11" x14ac:dyDescent="0.3">
      <c r="A660" s="4">
        <v>172.08099999999999</v>
      </c>
      <c r="B660" s="4">
        <v>207.12100000000001</v>
      </c>
      <c r="C660" s="4">
        <v>69146.769</v>
      </c>
      <c r="D660" s="5">
        <f t="shared" si="73"/>
        <v>69145.998999999996</v>
      </c>
      <c r="E660" s="35">
        <f t="shared" si="70"/>
        <v>145.99899999999599</v>
      </c>
      <c r="F660" s="35">
        <f t="shared" si="71"/>
        <v>-2.1208490839287601</v>
      </c>
      <c r="G660" s="35">
        <f t="shared" si="72"/>
        <v>0.35853830271874998</v>
      </c>
      <c r="H660" s="34">
        <f t="shared" si="74"/>
        <v>-2.11181332221499</v>
      </c>
      <c r="I660" s="34">
        <f t="shared" si="75"/>
        <v>0.40840548898516499</v>
      </c>
      <c r="J660" s="6">
        <f t="shared" si="77"/>
        <v>-126.70879933289901</v>
      </c>
      <c r="K660" s="6">
        <f t="shared" si="77"/>
        <v>24.504329339109901</v>
      </c>
    </row>
    <row r="661" spans="1:11" x14ac:dyDescent="0.3">
      <c r="A661" s="4">
        <v>172.44300000000001</v>
      </c>
      <c r="B661" s="4">
        <v>207.19</v>
      </c>
      <c r="C661" s="4">
        <v>69146.869000000006</v>
      </c>
      <c r="D661" s="5">
        <f t="shared" si="73"/>
        <v>69146.099000000002</v>
      </c>
      <c r="E661" s="35">
        <f t="shared" si="70"/>
        <v>146.09900000000201</v>
      </c>
      <c r="F661" s="35">
        <f t="shared" si="71"/>
        <v>-2.1165819005385602</v>
      </c>
      <c r="G661" s="35">
        <f t="shared" si="72"/>
        <v>0.35778587281250002</v>
      </c>
      <c r="H661" s="34">
        <f t="shared" si="74"/>
        <v>-2.1075650503375898</v>
      </c>
      <c r="I661" s="34">
        <f t="shared" si="75"/>
        <v>0.40755273409354498</v>
      </c>
      <c r="J661" s="6">
        <f t="shared" si="77"/>
        <v>-126.453903020255</v>
      </c>
      <c r="K661" s="6">
        <f t="shared" si="77"/>
        <v>24.453164045612699</v>
      </c>
    </row>
    <row r="662" spans="1:11" x14ac:dyDescent="0.3">
      <c r="A662" s="4">
        <v>172.44800000000001</v>
      </c>
      <c r="B662" s="4">
        <v>207.19</v>
      </c>
      <c r="C662" s="4">
        <v>69146.968999999997</v>
      </c>
      <c r="D662" s="5">
        <f t="shared" si="73"/>
        <v>69146.198999999993</v>
      </c>
      <c r="E662" s="35">
        <f t="shared" si="70"/>
        <v>146.19899999999299</v>
      </c>
      <c r="F662" s="35">
        <f t="shared" si="71"/>
        <v>-2.1165229615414498</v>
      </c>
      <c r="G662" s="35">
        <f t="shared" si="72"/>
        <v>0.35778587281250002</v>
      </c>
      <c r="H662" s="34">
        <f t="shared" si="74"/>
        <v>-2.1075061277001699</v>
      </c>
      <c r="I662" s="34">
        <f t="shared" si="75"/>
        <v>0.40755134550463401</v>
      </c>
      <c r="J662" s="6">
        <f t="shared" si="77"/>
        <v>-126.45036766201</v>
      </c>
      <c r="K662" s="6">
        <f t="shared" si="77"/>
        <v>24.453080730278</v>
      </c>
    </row>
    <row r="663" spans="1:11" x14ac:dyDescent="0.3">
      <c r="A663" s="4">
        <v>172.86099999999999</v>
      </c>
      <c r="B663" s="4">
        <v>207.446</v>
      </c>
      <c r="C663" s="4">
        <v>69147.069000000003</v>
      </c>
      <c r="D663" s="5">
        <f t="shared" si="73"/>
        <v>69146.298999999999</v>
      </c>
      <c r="E663" s="35">
        <f t="shared" si="70"/>
        <v>146.29899999999901</v>
      </c>
      <c r="F663" s="35">
        <f t="shared" si="71"/>
        <v>-2.1116546003808101</v>
      </c>
      <c r="G663" s="35">
        <f t="shared" si="72"/>
        <v>0.35499424881250002</v>
      </c>
      <c r="H663" s="34">
        <f t="shared" si="74"/>
        <v>-2.1027048878544199</v>
      </c>
      <c r="I663" s="34">
        <f t="shared" si="75"/>
        <v>0.40464579893102898</v>
      </c>
      <c r="J663" s="6">
        <f t="shared" si="77"/>
        <v>-126.162293271265</v>
      </c>
      <c r="K663" s="6">
        <f t="shared" si="77"/>
        <v>24.278747935861698</v>
      </c>
    </row>
    <row r="664" spans="1:11" x14ac:dyDescent="0.3">
      <c r="A664" s="4">
        <v>173.33699999999999</v>
      </c>
      <c r="B664" s="4">
        <v>207.25800000000001</v>
      </c>
      <c r="C664" s="4">
        <v>69147.289000000004</v>
      </c>
      <c r="D664" s="5">
        <f t="shared" si="73"/>
        <v>69146.519</v>
      </c>
      <c r="E664" s="35">
        <f t="shared" si="70"/>
        <v>146.51900000000001</v>
      </c>
      <c r="F664" s="35">
        <f t="shared" si="71"/>
        <v>-2.10604360785667</v>
      </c>
      <c r="G664" s="35">
        <f t="shared" si="72"/>
        <v>0.35704434768749999</v>
      </c>
      <c r="H664" s="34">
        <f t="shared" si="74"/>
        <v>-2.09704715292487</v>
      </c>
      <c r="I664" s="34">
        <f t="shared" si="75"/>
        <v>0.40656313509617897</v>
      </c>
      <c r="J664" s="6">
        <f t="shared" si="77"/>
        <v>-125.822829175492</v>
      </c>
      <c r="K664" s="6">
        <f t="shared" si="77"/>
        <v>24.3937881057707</v>
      </c>
    </row>
    <row r="665" spans="1:11" x14ac:dyDescent="0.3">
      <c r="A665" s="4">
        <v>174.208</v>
      </c>
      <c r="B665" s="4">
        <v>207.376</v>
      </c>
      <c r="C665" s="4">
        <v>69147.528999999995</v>
      </c>
      <c r="D665" s="5">
        <f t="shared" si="73"/>
        <v>69146.759000000005</v>
      </c>
      <c r="E665" s="35">
        <f t="shared" si="70"/>
        <v>146.75900000000499</v>
      </c>
      <c r="F665" s="35">
        <f t="shared" si="71"/>
        <v>-2.0957764345614498</v>
      </c>
      <c r="G665" s="35">
        <f t="shared" si="72"/>
        <v>0.35575758349999997</v>
      </c>
      <c r="H665" s="34">
        <f t="shared" si="74"/>
        <v>-2.0868131453483598</v>
      </c>
      <c r="I665" s="34">
        <f t="shared" si="75"/>
        <v>0.40503483588719302</v>
      </c>
      <c r="J665" s="6">
        <f t="shared" si="77"/>
        <v>-125.20878872090201</v>
      </c>
      <c r="K665" s="6">
        <f t="shared" si="77"/>
        <v>24.3020901532316</v>
      </c>
    </row>
    <row r="666" spans="1:11" x14ac:dyDescent="0.3">
      <c r="A666" s="4">
        <v>174.7</v>
      </c>
      <c r="B666" s="4">
        <v>207.52799999999999</v>
      </c>
      <c r="C666" s="4">
        <v>69147.709000000003</v>
      </c>
      <c r="D666" s="5">
        <f t="shared" si="73"/>
        <v>69146.938999999998</v>
      </c>
      <c r="E666" s="35">
        <f t="shared" si="70"/>
        <v>146.938999999998</v>
      </c>
      <c r="F666" s="35">
        <f t="shared" si="71"/>
        <v>-2.0899768372465899</v>
      </c>
      <c r="G666" s="35">
        <f t="shared" si="72"/>
        <v>0.35410005675</v>
      </c>
      <c r="H666" s="34">
        <f t="shared" si="74"/>
        <v>-2.08105420876689</v>
      </c>
      <c r="I666" s="34">
        <f t="shared" si="75"/>
        <v>0.40324113206766399</v>
      </c>
      <c r="J666" s="6">
        <f t="shared" si="77"/>
        <v>-124.863252526013</v>
      </c>
      <c r="K666" s="6">
        <f t="shared" si="77"/>
        <v>24.194467924059801</v>
      </c>
    </row>
    <row r="667" spans="1:11" x14ac:dyDescent="0.3">
      <c r="A667" s="4">
        <v>175.13900000000001</v>
      </c>
      <c r="B667" s="4">
        <v>207.66800000000001</v>
      </c>
      <c r="C667" s="4">
        <v>69147.849000000002</v>
      </c>
      <c r="D667" s="5">
        <f t="shared" si="73"/>
        <v>69147.078999999998</v>
      </c>
      <c r="E667" s="35">
        <f t="shared" si="70"/>
        <v>147.07899999999799</v>
      </c>
      <c r="F667" s="35">
        <f t="shared" si="71"/>
        <v>-2.08480199330101</v>
      </c>
      <c r="G667" s="35">
        <f t="shared" si="72"/>
        <v>0.35257338737499999</v>
      </c>
      <c r="H667" s="34">
        <f t="shared" si="74"/>
        <v>-2.07591676917307</v>
      </c>
      <c r="I667" s="34">
        <f t="shared" si="75"/>
        <v>0.40159296834354102</v>
      </c>
      <c r="J667" s="6">
        <f t="shared" si="77"/>
        <v>-124.555006150384</v>
      </c>
      <c r="K667" s="6">
        <f t="shared" si="77"/>
        <v>24.095578100612499</v>
      </c>
    </row>
    <row r="668" spans="1:11" x14ac:dyDescent="0.3">
      <c r="A668" s="4">
        <v>175.256</v>
      </c>
      <c r="B668" s="4">
        <v>207.71299999999999</v>
      </c>
      <c r="C668" s="4">
        <v>69147.948000000004</v>
      </c>
      <c r="D668" s="5">
        <f t="shared" si="73"/>
        <v>69147.178</v>
      </c>
      <c r="E668" s="35">
        <f t="shared" si="70"/>
        <v>147.178</v>
      </c>
      <c r="F668" s="35">
        <f t="shared" si="71"/>
        <v>-2.0834228207688201</v>
      </c>
      <c r="G668" s="35">
        <f t="shared" si="72"/>
        <v>0.35208267221875</v>
      </c>
      <c r="H668" s="34">
        <f t="shared" si="74"/>
        <v>-2.07454954059118</v>
      </c>
      <c r="I668" s="34">
        <f t="shared" si="75"/>
        <v>0.401069896414467</v>
      </c>
      <c r="J668" s="6">
        <f t="shared" si="77"/>
        <v>-124.47297243547099</v>
      </c>
      <c r="K668" s="6">
        <f t="shared" si="77"/>
        <v>24.064193784867999</v>
      </c>
    </row>
    <row r="669" spans="1:11" x14ac:dyDescent="0.3">
      <c r="A669" s="4">
        <v>175.625</v>
      </c>
      <c r="B669" s="4">
        <v>207.8</v>
      </c>
      <c r="C669" s="4">
        <v>69148.047999999995</v>
      </c>
      <c r="D669" s="5">
        <f t="shared" si="73"/>
        <v>69147.278000000006</v>
      </c>
      <c r="E669" s="35">
        <f t="shared" si="70"/>
        <v>147.27800000000599</v>
      </c>
      <c r="F669" s="35">
        <f t="shared" si="71"/>
        <v>-2.07907312278267</v>
      </c>
      <c r="G669" s="35">
        <f t="shared" si="72"/>
        <v>0.35113395624999999</v>
      </c>
      <c r="H669" s="34">
        <f t="shared" si="74"/>
        <v>-2.0702234014748702</v>
      </c>
      <c r="I669" s="34">
        <f t="shared" si="75"/>
        <v>0.40001896591894998</v>
      </c>
      <c r="J669" s="6">
        <f t="shared" si="77"/>
        <v>-124.213404088492</v>
      </c>
      <c r="K669" s="6">
        <f t="shared" si="77"/>
        <v>24.001137955137001</v>
      </c>
    </row>
    <row r="670" spans="1:11" x14ac:dyDescent="0.3">
      <c r="A670" s="4">
        <v>175.71799999999999</v>
      </c>
      <c r="B670" s="4">
        <v>207.83799999999999</v>
      </c>
      <c r="C670" s="4">
        <v>69148.191999999995</v>
      </c>
      <c r="D670" s="5">
        <f t="shared" si="73"/>
        <v>69147.422000000006</v>
      </c>
      <c r="E670" s="35">
        <f t="shared" si="70"/>
        <v>147.42200000000599</v>
      </c>
      <c r="F670" s="35">
        <f t="shared" si="71"/>
        <v>-2.0779768574365698</v>
      </c>
      <c r="G670" s="35">
        <f t="shared" si="72"/>
        <v>0.35071957456250002</v>
      </c>
      <c r="H670" s="34">
        <f t="shared" si="74"/>
        <v>-2.0691372031540101</v>
      </c>
      <c r="I670" s="34">
        <f t="shared" si="75"/>
        <v>0.39957887149753601</v>
      </c>
      <c r="J670" s="6">
        <f t="shared" si="77"/>
        <v>-124.148232189241</v>
      </c>
      <c r="K670" s="6">
        <f t="shared" si="77"/>
        <v>23.974732289852199</v>
      </c>
    </row>
    <row r="671" spans="1:11" x14ac:dyDescent="0.3">
      <c r="A671" s="4">
        <v>176.05799999999999</v>
      </c>
      <c r="B671" s="4">
        <v>207.916</v>
      </c>
      <c r="C671" s="4">
        <v>69148.288</v>
      </c>
      <c r="D671" s="5">
        <f t="shared" si="73"/>
        <v>69147.517999999996</v>
      </c>
      <c r="E671" s="35">
        <f t="shared" si="70"/>
        <v>147.51799999999599</v>
      </c>
      <c r="F671" s="35">
        <f t="shared" si="71"/>
        <v>-2.07396900563361</v>
      </c>
      <c r="G671" s="35">
        <f t="shared" si="72"/>
        <v>0.34986900162500001</v>
      </c>
      <c r="H671" s="34">
        <f t="shared" si="74"/>
        <v>-2.06515050310799</v>
      </c>
      <c r="I671" s="34">
        <f t="shared" si="75"/>
        <v>0.39863411060741499</v>
      </c>
      <c r="J671" s="6">
        <f t="shared" si="77"/>
        <v>-123.909030186479</v>
      </c>
      <c r="K671" s="6">
        <f t="shared" si="77"/>
        <v>23.918046636444899</v>
      </c>
    </row>
    <row r="672" spans="1:11" x14ac:dyDescent="0.3">
      <c r="A672" s="4">
        <v>176.54599999999999</v>
      </c>
      <c r="B672" s="4">
        <v>208.00200000000001</v>
      </c>
      <c r="C672" s="4">
        <v>69148.388000000006</v>
      </c>
      <c r="D672" s="5">
        <f t="shared" si="73"/>
        <v>69147.618000000002</v>
      </c>
      <c r="E672" s="35">
        <f t="shared" si="70"/>
        <v>147.61800000000201</v>
      </c>
      <c r="F672" s="35">
        <f t="shared" si="71"/>
        <v>-2.0682165595164301</v>
      </c>
      <c r="G672" s="35">
        <f t="shared" si="72"/>
        <v>0.34893119043749998</v>
      </c>
      <c r="H672" s="34">
        <f t="shared" si="74"/>
        <v>-2.0594217483070598</v>
      </c>
      <c r="I672" s="34">
        <f t="shared" si="75"/>
        <v>0.39756103345022298</v>
      </c>
      <c r="J672" s="6">
        <f t="shared" si="77"/>
        <v>-123.565304898424</v>
      </c>
      <c r="K672" s="6">
        <f t="shared" si="77"/>
        <v>23.853662007013401</v>
      </c>
    </row>
    <row r="673" spans="1:11" x14ac:dyDescent="0.3">
      <c r="A673" s="4">
        <v>176.78399999999999</v>
      </c>
      <c r="B673" s="4">
        <v>207.98500000000001</v>
      </c>
      <c r="C673" s="4">
        <v>69148.487999999998</v>
      </c>
      <c r="D673" s="5">
        <f t="shared" si="73"/>
        <v>69147.717999999993</v>
      </c>
      <c r="E673" s="35">
        <f t="shared" si="70"/>
        <v>147.717999999993</v>
      </c>
      <c r="F673" s="35">
        <f t="shared" si="71"/>
        <v>-2.0654110632543601</v>
      </c>
      <c r="G673" s="35">
        <f t="shared" si="72"/>
        <v>0.34911657171874999</v>
      </c>
      <c r="H673" s="34">
        <f t="shared" si="74"/>
        <v>-2.0566126632265802</v>
      </c>
      <c r="I673" s="34">
        <f t="shared" si="75"/>
        <v>0.39768026644305499</v>
      </c>
      <c r="J673" s="6">
        <f t="shared" si="77"/>
        <v>-123.396759793595</v>
      </c>
      <c r="K673" s="6">
        <f t="shared" si="77"/>
        <v>23.860815986583301</v>
      </c>
    </row>
    <row r="674" spans="1:11" x14ac:dyDescent="0.3">
      <c r="A674" s="4">
        <v>177.11500000000001</v>
      </c>
      <c r="B674" s="4">
        <v>208.07900000000001</v>
      </c>
      <c r="C674" s="4">
        <v>69148.588000000003</v>
      </c>
      <c r="D674" s="5">
        <f t="shared" si="73"/>
        <v>69147.817999999999</v>
      </c>
      <c r="E674" s="35">
        <f t="shared" si="70"/>
        <v>147.81799999999899</v>
      </c>
      <c r="F674" s="35">
        <f t="shared" si="71"/>
        <v>-2.0615093016461898</v>
      </c>
      <c r="G674" s="35">
        <f t="shared" si="72"/>
        <v>0.34809152228125001</v>
      </c>
      <c r="H674" s="34">
        <f t="shared" si="74"/>
        <v>-2.05273613455322</v>
      </c>
      <c r="I674" s="34">
        <f t="shared" si="75"/>
        <v>0.39656357694237898</v>
      </c>
      <c r="J674" s="6">
        <f t="shared" si="77"/>
        <v>-123.164168073193</v>
      </c>
      <c r="K674" s="6">
        <f t="shared" si="77"/>
        <v>23.793814616542701</v>
      </c>
    </row>
    <row r="675" spans="1:11" x14ac:dyDescent="0.3">
      <c r="A675" s="4">
        <v>177.54300000000001</v>
      </c>
      <c r="B675" s="4">
        <v>208.155</v>
      </c>
      <c r="C675" s="4">
        <v>69148.687999999995</v>
      </c>
      <c r="D675" s="5">
        <f t="shared" si="73"/>
        <v>69147.918000000005</v>
      </c>
      <c r="E675" s="35">
        <f t="shared" si="70"/>
        <v>147.91800000000501</v>
      </c>
      <c r="F675" s="35">
        <f t="shared" si="71"/>
        <v>-2.0564641234942398</v>
      </c>
      <c r="G675" s="35">
        <f t="shared" si="72"/>
        <v>0.34726275890625002</v>
      </c>
      <c r="H675" s="34">
        <f t="shared" si="74"/>
        <v>-2.0477118822604901</v>
      </c>
      <c r="I675" s="34">
        <f t="shared" si="75"/>
        <v>0.39561618039624402</v>
      </c>
      <c r="J675" s="6">
        <f t="shared" si="77"/>
        <v>-122.86271293562901</v>
      </c>
      <c r="K675" s="6">
        <f t="shared" si="77"/>
        <v>23.736970823774602</v>
      </c>
    </row>
    <row r="676" spans="1:11" x14ac:dyDescent="0.3">
      <c r="A676" s="4">
        <v>177.97200000000001</v>
      </c>
      <c r="B676" s="4">
        <v>208.28</v>
      </c>
      <c r="C676" s="4">
        <v>69148.847999999998</v>
      </c>
      <c r="D676" s="5">
        <f t="shared" si="73"/>
        <v>69148.077999999994</v>
      </c>
      <c r="E676" s="35">
        <f t="shared" si="70"/>
        <v>148.07799999999401</v>
      </c>
      <c r="F676" s="35">
        <f t="shared" si="71"/>
        <v>-2.0514071575428598</v>
      </c>
      <c r="G676" s="35">
        <f t="shared" si="72"/>
        <v>0.34589966124999999</v>
      </c>
      <c r="H676" s="34">
        <f t="shared" si="74"/>
        <v>-2.04268843423027</v>
      </c>
      <c r="I676" s="34">
        <f t="shared" si="75"/>
        <v>0.39413432016612798</v>
      </c>
      <c r="J676" s="6">
        <f t="shared" si="77"/>
        <v>-122.561306053816</v>
      </c>
      <c r="K676" s="6">
        <f t="shared" si="77"/>
        <v>23.648059209967698</v>
      </c>
    </row>
    <row r="677" spans="1:11" x14ac:dyDescent="0.3">
      <c r="A677" s="4">
        <v>178.06899999999999</v>
      </c>
      <c r="B677" s="4">
        <v>208.32900000000001</v>
      </c>
      <c r="C677" s="4">
        <v>69148.928</v>
      </c>
      <c r="D677" s="5">
        <f t="shared" si="73"/>
        <v>69148.157999999996</v>
      </c>
      <c r="E677" s="35">
        <f t="shared" si="70"/>
        <v>148.15799999999601</v>
      </c>
      <c r="F677" s="35">
        <f t="shared" si="71"/>
        <v>-2.05026374099908</v>
      </c>
      <c r="G677" s="35">
        <f t="shared" si="72"/>
        <v>0.34536532696875</v>
      </c>
      <c r="H677" s="34">
        <f t="shared" si="74"/>
        <v>-2.0415579238543802</v>
      </c>
      <c r="I677" s="34">
        <f t="shared" si="75"/>
        <v>0.393573195575049</v>
      </c>
      <c r="J677" s="6">
        <f t="shared" si="77"/>
        <v>-122.49347543126299</v>
      </c>
      <c r="K677" s="6">
        <f t="shared" si="77"/>
        <v>23.614391734502899</v>
      </c>
    </row>
    <row r="678" spans="1:11" x14ac:dyDescent="0.3">
      <c r="A678" s="4">
        <v>178.59</v>
      </c>
      <c r="B678" s="4">
        <v>208.35300000000001</v>
      </c>
      <c r="C678" s="4">
        <v>69149.067999999999</v>
      </c>
      <c r="D678" s="5">
        <f t="shared" si="73"/>
        <v>69148.297999999995</v>
      </c>
      <c r="E678" s="35">
        <f t="shared" si="70"/>
        <v>148.297999999995</v>
      </c>
      <c r="F678" s="35">
        <f t="shared" si="71"/>
        <v>-2.04412229750102</v>
      </c>
      <c r="G678" s="35">
        <f t="shared" si="72"/>
        <v>0.34510361221875002</v>
      </c>
      <c r="H678" s="34">
        <f t="shared" si="74"/>
        <v>-2.03542435097342</v>
      </c>
      <c r="I678" s="34">
        <f t="shared" si="75"/>
        <v>0.39316686250460198</v>
      </c>
      <c r="J678" s="6">
        <f t="shared" si="77"/>
        <v>-122.12546105840499</v>
      </c>
      <c r="K678" s="6">
        <f t="shared" si="77"/>
        <v>23.590011750276101</v>
      </c>
    </row>
    <row r="679" spans="1:11" x14ac:dyDescent="0.3">
      <c r="A679" s="4">
        <v>178.78899999999999</v>
      </c>
      <c r="B679" s="4">
        <v>208.41800000000001</v>
      </c>
      <c r="C679" s="4">
        <v>69149.168000000005</v>
      </c>
      <c r="D679" s="5">
        <f t="shared" si="73"/>
        <v>69148.398000000001</v>
      </c>
      <c r="E679" s="35">
        <f t="shared" si="70"/>
        <v>148.39800000000099</v>
      </c>
      <c r="F679" s="35">
        <f t="shared" si="71"/>
        <v>-2.04177652541635</v>
      </c>
      <c r="G679" s="35">
        <f t="shared" si="72"/>
        <v>0.34439480143750001</v>
      </c>
      <c r="H679" s="34">
        <f t="shared" si="74"/>
        <v>-2.0330959294195101</v>
      </c>
      <c r="I679" s="34">
        <f t="shared" si="75"/>
        <v>0.39240298262913798</v>
      </c>
      <c r="J679" s="6">
        <f t="shared" si="77"/>
        <v>-121.98575576517101</v>
      </c>
      <c r="K679" s="6">
        <f t="shared" si="77"/>
        <v>23.544178957748301</v>
      </c>
    </row>
    <row r="680" spans="1:11" x14ac:dyDescent="0.3">
      <c r="A680" s="4">
        <v>179.14400000000001</v>
      </c>
      <c r="B680" s="4">
        <v>208.41200000000001</v>
      </c>
      <c r="C680" s="4">
        <v>69149.267999999996</v>
      </c>
      <c r="D680" s="5">
        <f t="shared" si="73"/>
        <v>69148.498000000007</v>
      </c>
      <c r="E680" s="35">
        <f t="shared" si="70"/>
        <v>148.49800000000701</v>
      </c>
      <c r="F680" s="35">
        <f t="shared" si="71"/>
        <v>-2.0375918566220901</v>
      </c>
      <c r="G680" s="35">
        <f t="shared" si="72"/>
        <v>0.34446023012499999</v>
      </c>
      <c r="H680" s="34">
        <f t="shared" si="74"/>
        <v>-2.02891088067837</v>
      </c>
      <c r="I680" s="34">
        <f t="shared" si="75"/>
        <v>0.39236980334291199</v>
      </c>
      <c r="J680" s="6">
        <f t="shared" si="77"/>
        <v>-121.734652840702</v>
      </c>
      <c r="K680" s="6">
        <f t="shared" si="77"/>
        <v>23.542188200574699</v>
      </c>
    </row>
    <row r="681" spans="1:11" x14ac:dyDescent="0.3">
      <c r="A681" s="4">
        <v>179.55</v>
      </c>
      <c r="B681" s="4">
        <v>208.50800000000001</v>
      </c>
      <c r="C681" s="4">
        <v>69149.368000000002</v>
      </c>
      <c r="D681" s="5">
        <f t="shared" si="73"/>
        <v>69148.597999999998</v>
      </c>
      <c r="E681" s="35">
        <f t="shared" si="70"/>
        <v>148.597999999998</v>
      </c>
      <c r="F681" s="35">
        <f t="shared" si="71"/>
        <v>-2.0328060100573899</v>
      </c>
      <c r="G681" s="35">
        <f t="shared" si="72"/>
        <v>0.34341337112499998</v>
      </c>
      <c r="H681" s="34">
        <f t="shared" si="74"/>
        <v>-2.0241510262719098</v>
      </c>
      <c r="I681" s="34">
        <f t="shared" si="75"/>
        <v>0.39121048149974302</v>
      </c>
      <c r="J681" s="6">
        <f t="shared" si="77"/>
        <v>-121.449061576315</v>
      </c>
      <c r="K681" s="6">
        <f t="shared" si="77"/>
        <v>23.472628889984598</v>
      </c>
    </row>
    <row r="682" spans="1:11" x14ac:dyDescent="0.3">
      <c r="A682" s="4">
        <v>179.98500000000001</v>
      </c>
      <c r="B682" s="4">
        <v>208.61</v>
      </c>
      <c r="C682" s="4">
        <v>69149.508000000002</v>
      </c>
      <c r="D682" s="5">
        <f t="shared" si="73"/>
        <v>69148.737999999998</v>
      </c>
      <c r="E682" s="35">
        <f t="shared" si="70"/>
        <v>148.73799999999801</v>
      </c>
      <c r="F682" s="35">
        <f t="shared" si="71"/>
        <v>-2.0276783173094901</v>
      </c>
      <c r="G682" s="35">
        <f t="shared" si="72"/>
        <v>0.34230108343749999</v>
      </c>
      <c r="H682" s="34">
        <f t="shared" si="74"/>
        <v>-2.0190509620529098</v>
      </c>
      <c r="I682" s="34">
        <f t="shared" si="75"/>
        <v>0.38997769531441401</v>
      </c>
      <c r="J682" s="6">
        <f t="shared" si="77"/>
        <v>-121.143057723175</v>
      </c>
      <c r="K682" s="6">
        <f t="shared" si="77"/>
        <v>23.398661718864801</v>
      </c>
    </row>
    <row r="683" spans="1:11" x14ac:dyDescent="0.3">
      <c r="A683" s="4">
        <v>180.476</v>
      </c>
      <c r="B683" s="4">
        <v>208.74100000000001</v>
      </c>
      <c r="C683" s="4">
        <v>69149.607999999993</v>
      </c>
      <c r="D683" s="5">
        <f t="shared" si="73"/>
        <v>69148.838000000003</v>
      </c>
      <c r="E683" s="35">
        <f t="shared" si="70"/>
        <v>148.83800000000301</v>
      </c>
      <c r="F683" s="35">
        <f t="shared" si="71"/>
        <v>-2.0218905077940499</v>
      </c>
      <c r="G683" s="35">
        <f t="shared" si="72"/>
        <v>0.34087255709374997</v>
      </c>
      <c r="H683" s="34">
        <f t="shared" si="74"/>
        <v>-2.0132984148032098</v>
      </c>
      <c r="I683" s="34">
        <f t="shared" si="75"/>
        <v>0.38841320605532398</v>
      </c>
      <c r="J683" s="6">
        <f t="shared" si="77"/>
        <v>-120.797904888193</v>
      </c>
      <c r="K683" s="6">
        <f t="shared" si="77"/>
        <v>23.3047923633194</v>
      </c>
    </row>
    <row r="684" spans="1:11" x14ac:dyDescent="0.3">
      <c r="A684" s="4">
        <v>180.88499999999999</v>
      </c>
      <c r="B684" s="4">
        <v>208.79</v>
      </c>
      <c r="C684" s="4">
        <v>69149.707999999999</v>
      </c>
      <c r="D684" s="5">
        <f t="shared" si="73"/>
        <v>69148.937999999995</v>
      </c>
      <c r="E684" s="35">
        <f t="shared" si="70"/>
        <v>148.93799999999499</v>
      </c>
      <c r="F684" s="35">
        <f t="shared" si="71"/>
        <v>-2.01706929783108</v>
      </c>
      <c r="G684" s="35">
        <f t="shared" si="72"/>
        <v>0.34033822281249998</v>
      </c>
      <c r="H684" s="34">
        <f t="shared" si="74"/>
        <v>-2.0084911318524501</v>
      </c>
      <c r="I684" s="34">
        <f t="shared" si="75"/>
        <v>0.38776543351618298</v>
      </c>
      <c r="J684" s="6">
        <f t="shared" si="77"/>
        <v>-120.509467911147</v>
      </c>
      <c r="K684" s="6">
        <f t="shared" si="77"/>
        <v>23.265926010971</v>
      </c>
    </row>
    <row r="685" spans="1:11" x14ac:dyDescent="0.3">
      <c r="A685" s="4">
        <v>181.30500000000001</v>
      </c>
      <c r="B685" s="4">
        <v>208.785</v>
      </c>
      <c r="C685" s="4">
        <v>69149.847999999998</v>
      </c>
      <c r="D685" s="5">
        <f t="shared" si="73"/>
        <v>69149.077999999994</v>
      </c>
      <c r="E685" s="35">
        <f t="shared" si="70"/>
        <v>149.07799999999401</v>
      </c>
      <c r="F685" s="35">
        <f t="shared" si="71"/>
        <v>-2.0121184220744901</v>
      </c>
      <c r="G685" s="35">
        <f t="shared" si="72"/>
        <v>0.34039274671874997</v>
      </c>
      <c r="H685" s="34">
        <f t="shared" si="74"/>
        <v>-2.0035403457389598</v>
      </c>
      <c r="I685" s="34">
        <f t="shared" si="75"/>
        <v>0.387703300819699</v>
      </c>
      <c r="J685" s="6">
        <f t="shared" si="77"/>
        <v>-120.212420744338</v>
      </c>
      <c r="K685" s="6">
        <f t="shared" si="77"/>
        <v>23.262198049181901</v>
      </c>
    </row>
    <row r="686" spans="1:11" x14ac:dyDescent="0.3">
      <c r="A686" s="4">
        <v>181.30600000000001</v>
      </c>
      <c r="B686" s="4">
        <v>208.99199999999999</v>
      </c>
      <c r="C686" s="4">
        <v>69149.948000000004</v>
      </c>
      <c r="D686" s="5">
        <f t="shared" si="73"/>
        <v>69149.178</v>
      </c>
      <c r="E686" s="35">
        <f t="shared" si="70"/>
        <v>149.178</v>
      </c>
      <c r="F686" s="35">
        <f t="shared" si="71"/>
        <v>-2.01210663427507</v>
      </c>
      <c r="G686" s="35">
        <f t="shared" si="72"/>
        <v>0.33813545699999997</v>
      </c>
      <c r="H686" s="34">
        <f t="shared" si="74"/>
        <v>-2.0035817424264102</v>
      </c>
      <c r="I686" s="34">
        <f t="shared" si="75"/>
        <v>0.38544635993858201</v>
      </c>
      <c r="J686" s="6">
        <f t="shared" si="77"/>
        <v>-120.214904545585</v>
      </c>
      <c r="K686" s="6">
        <f t="shared" si="77"/>
        <v>23.126781596314899</v>
      </c>
    </row>
    <row r="687" spans="1:11" x14ac:dyDescent="0.3">
      <c r="A687" s="4">
        <v>181.809</v>
      </c>
      <c r="B687" s="4">
        <v>209.11500000000001</v>
      </c>
      <c r="C687" s="4">
        <v>69150.047999999995</v>
      </c>
      <c r="D687" s="5">
        <f t="shared" si="73"/>
        <v>69149.278000000006</v>
      </c>
      <c r="E687" s="35">
        <f t="shared" si="70"/>
        <v>149.27800000000599</v>
      </c>
      <c r="F687" s="35">
        <f t="shared" si="71"/>
        <v>-2.0061773711665798</v>
      </c>
      <c r="G687" s="35">
        <f t="shared" si="72"/>
        <v>0.33679416890625002</v>
      </c>
      <c r="H687" s="34">
        <f t="shared" si="74"/>
        <v>-1.9976857255342499</v>
      </c>
      <c r="I687" s="34">
        <f t="shared" si="75"/>
        <v>0.38396575210140299</v>
      </c>
      <c r="J687" s="6">
        <f t="shared" si="77"/>
        <v>-119.861143532055</v>
      </c>
      <c r="K687" s="6">
        <f t="shared" si="77"/>
        <v>23.0379451260842</v>
      </c>
    </row>
    <row r="688" spans="1:11" x14ac:dyDescent="0.3">
      <c r="A688" s="4">
        <v>181.839</v>
      </c>
      <c r="B688" s="4">
        <v>209.25899999999999</v>
      </c>
      <c r="C688" s="4">
        <v>69150.148000000001</v>
      </c>
      <c r="D688" s="5">
        <f t="shared" si="73"/>
        <v>69149.377999999997</v>
      </c>
      <c r="E688" s="35">
        <f t="shared" si="70"/>
        <v>149.377999999997</v>
      </c>
      <c r="F688" s="35">
        <f t="shared" si="71"/>
        <v>-2.0058237371839698</v>
      </c>
      <c r="G688" s="35">
        <f t="shared" si="72"/>
        <v>0.33522388040625001</v>
      </c>
      <c r="H688" s="34">
        <f t="shared" si="74"/>
        <v>-1.9973691853375299</v>
      </c>
      <c r="I688" s="34">
        <f t="shared" si="75"/>
        <v>0.382387567932572</v>
      </c>
      <c r="J688" s="6">
        <f t="shared" si="77"/>
        <v>-119.842151120252</v>
      </c>
      <c r="K688" s="6">
        <f t="shared" si="77"/>
        <v>22.9432540759543</v>
      </c>
    </row>
    <row r="689" spans="1:11" x14ac:dyDescent="0.3">
      <c r="A689" s="4">
        <v>182.35900000000001</v>
      </c>
      <c r="B689" s="4">
        <v>209.28</v>
      </c>
      <c r="C689" s="4">
        <v>69150.288</v>
      </c>
      <c r="D689" s="5">
        <f t="shared" si="73"/>
        <v>69149.517999999996</v>
      </c>
      <c r="E689" s="35">
        <f t="shared" si="70"/>
        <v>149.51799999999599</v>
      </c>
      <c r="F689" s="35">
        <f t="shared" si="71"/>
        <v>-1.9996940814853299</v>
      </c>
      <c r="G689" s="35">
        <f t="shared" si="72"/>
        <v>0.33499487999999999</v>
      </c>
      <c r="H689" s="34">
        <f t="shared" si="74"/>
        <v>-1.9912466262418</v>
      </c>
      <c r="I689" s="34">
        <f t="shared" si="75"/>
        <v>0.38201421784314399</v>
      </c>
      <c r="J689" s="6">
        <f t="shared" si="77"/>
        <v>-119.474797574508</v>
      </c>
      <c r="K689" s="6">
        <f t="shared" si="77"/>
        <v>22.920853070588599</v>
      </c>
    </row>
    <row r="690" spans="1:11" x14ac:dyDescent="0.3">
      <c r="A690" s="4">
        <v>182.64</v>
      </c>
      <c r="B690" s="4">
        <v>209.233</v>
      </c>
      <c r="C690" s="4">
        <v>69150.388000000006</v>
      </c>
      <c r="D690" s="5">
        <f t="shared" si="73"/>
        <v>69149.618000000002</v>
      </c>
      <c r="E690" s="35">
        <f t="shared" si="70"/>
        <v>149.61800000000201</v>
      </c>
      <c r="F690" s="35">
        <f t="shared" si="71"/>
        <v>-1.99638170984818</v>
      </c>
      <c r="G690" s="35">
        <f t="shared" si="72"/>
        <v>0.33550740471875001</v>
      </c>
      <c r="H690" s="34">
        <f t="shared" si="74"/>
        <v>-1.98792309905708</v>
      </c>
      <c r="I690" s="34">
        <f t="shared" si="75"/>
        <v>0.38244856160370699</v>
      </c>
      <c r="J690" s="6">
        <f t="shared" si="77"/>
        <v>-119.27538594342499</v>
      </c>
      <c r="K690" s="6">
        <f t="shared" si="77"/>
        <v>22.946913696222399</v>
      </c>
    </row>
    <row r="691" spans="1:11" x14ac:dyDescent="0.3">
      <c r="A691" s="4">
        <v>182.989</v>
      </c>
      <c r="B691" s="4">
        <v>209.17500000000001</v>
      </c>
      <c r="C691" s="4">
        <v>69150.528000000006</v>
      </c>
      <c r="D691" s="5">
        <f t="shared" si="73"/>
        <v>69149.758000000002</v>
      </c>
      <c r="E691" s="35">
        <f t="shared" si="70"/>
        <v>149.758000000002</v>
      </c>
      <c r="F691" s="35">
        <f t="shared" si="71"/>
        <v>-1.9922677678504399</v>
      </c>
      <c r="G691" s="35">
        <f t="shared" si="72"/>
        <v>0.33613988203125</v>
      </c>
      <c r="H691" s="34">
        <f t="shared" si="74"/>
        <v>-1.9837953979485801</v>
      </c>
      <c r="I691" s="34">
        <f t="shared" si="75"/>
        <v>0.38298393985361101</v>
      </c>
      <c r="J691" s="6">
        <f t="shared" si="77"/>
        <v>-119.027723876915</v>
      </c>
      <c r="K691" s="6">
        <f t="shared" si="77"/>
        <v>22.979036391216699</v>
      </c>
    </row>
    <row r="692" spans="1:11" x14ac:dyDescent="0.3">
      <c r="A692" s="4">
        <v>183.45699999999999</v>
      </c>
      <c r="B692" s="4">
        <v>209.434</v>
      </c>
      <c r="C692" s="4">
        <v>69150.707999999999</v>
      </c>
      <c r="D692" s="5">
        <f t="shared" si="73"/>
        <v>69149.937999999995</v>
      </c>
      <c r="E692" s="35">
        <f t="shared" si="70"/>
        <v>149.93799999999499</v>
      </c>
      <c r="F692" s="35">
        <f t="shared" si="71"/>
        <v>-1.9867510777216699</v>
      </c>
      <c r="G692" s="35">
        <f t="shared" si="72"/>
        <v>0.33331554368749999</v>
      </c>
      <c r="H692" s="34">
        <f t="shared" si="74"/>
        <v>-1.97834677983348</v>
      </c>
      <c r="I692" s="34">
        <f t="shared" si="75"/>
        <v>0.380030413538746</v>
      </c>
      <c r="J692" s="6">
        <f t="shared" si="77"/>
        <v>-118.700806790009</v>
      </c>
      <c r="K692" s="6">
        <f t="shared" si="77"/>
        <v>22.801824812324799</v>
      </c>
    </row>
    <row r="693" spans="1:11" x14ac:dyDescent="0.3">
      <c r="A693" s="4">
        <v>184.30699999999999</v>
      </c>
      <c r="B693" s="4">
        <v>209.45699999999999</v>
      </c>
      <c r="C693" s="4">
        <v>69150.928</v>
      </c>
      <c r="D693" s="5">
        <f t="shared" si="73"/>
        <v>69150.157999999996</v>
      </c>
      <c r="E693" s="35">
        <f t="shared" si="70"/>
        <v>150.15799999999601</v>
      </c>
      <c r="F693" s="35">
        <f t="shared" si="71"/>
        <v>-1.9767314482142799</v>
      </c>
      <c r="G693" s="35">
        <f t="shared" si="72"/>
        <v>0.33306473371875001</v>
      </c>
      <c r="H693" s="34">
        <f t="shared" si="74"/>
        <v>-1.96833584049634</v>
      </c>
      <c r="I693" s="34">
        <f t="shared" si="75"/>
        <v>0.37954361307235002</v>
      </c>
      <c r="J693" s="6">
        <f t="shared" si="77"/>
        <v>-118.10015042978</v>
      </c>
      <c r="K693" s="6">
        <f t="shared" si="77"/>
        <v>22.772616784341</v>
      </c>
    </row>
    <row r="694" spans="1:11" x14ac:dyDescent="0.3">
      <c r="A694" s="4">
        <v>184.42</v>
      </c>
      <c r="B694" s="4">
        <v>209.64099999999999</v>
      </c>
      <c r="C694" s="4">
        <v>69151.028000000006</v>
      </c>
      <c r="D694" s="5">
        <f t="shared" si="73"/>
        <v>69150.258000000002</v>
      </c>
      <c r="E694" s="35">
        <f t="shared" si="70"/>
        <v>150.258000000002</v>
      </c>
      <c r="F694" s="35">
        <f t="shared" si="71"/>
        <v>-1.9753994268797701</v>
      </c>
      <c r="G694" s="35">
        <f t="shared" si="72"/>
        <v>0.33105825396874999</v>
      </c>
      <c r="H694" s="34">
        <f t="shared" si="74"/>
        <v>-1.96705146108176</v>
      </c>
      <c r="I694" s="34">
        <f t="shared" si="75"/>
        <v>0.37750630815110198</v>
      </c>
      <c r="J694" s="6">
        <f t="shared" si="77"/>
        <v>-118.023087664906</v>
      </c>
      <c r="K694" s="6">
        <f t="shared" si="77"/>
        <v>22.6503784890661</v>
      </c>
    </row>
    <row r="695" spans="1:11" x14ac:dyDescent="0.3">
      <c r="A695" s="4">
        <v>185.17</v>
      </c>
      <c r="B695" s="4">
        <v>209.738</v>
      </c>
      <c r="C695" s="4">
        <v>69151.168000000005</v>
      </c>
      <c r="D695" s="5">
        <f t="shared" si="73"/>
        <v>69150.398000000001</v>
      </c>
      <c r="E695" s="35">
        <f t="shared" si="70"/>
        <v>150.39800000000099</v>
      </c>
      <c r="F695" s="35">
        <f t="shared" si="71"/>
        <v>-1.9665585773144301</v>
      </c>
      <c r="G695" s="35">
        <f t="shared" si="72"/>
        <v>0.3300004901875</v>
      </c>
      <c r="H695" s="34">
        <f t="shared" si="74"/>
        <v>-1.9582379861350401</v>
      </c>
      <c r="I695" s="34">
        <f t="shared" si="75"/>
        <v>0.376240549636426</v>
      </c>
      <c r="J695" s="6">
        <f t="shared" si="77"/>
        <v>-117.494279168102</v>
      </c>
      <c r="K695" s="6">
        <f t="shared" si="77"/>
        <v>22.574432978185602</v>
      </c>
    </row>
    <row r="696" spans="1:11" x14ac:dyDescent="0.3">
      <c r="A696" s="4">
        <v>185.512</v>
      </c>
      <c r="B696" s="4">
        <v>209.85300000000001</v>
      </c>
      <c r="C696" s="4">
        <v>69151.267999999996</v>
      </c>
      <c r="D696" s="5">
        <f t="shared" si="73"/>
        <v>69150.498000000007</v>
      </c>
      <c r="E696" s="35">
        <f t="shared" si="70"/>
        <v>150.49800000000701</v>
      </c>
      <c r="F696" s="35">
        <f t="shared" si="71"/>
        <v>-1.96252714991264</v>
      </c>
      <c r="G696" s="35">
        <f t="shared" si="72"/>
        <v>0.32874644034375</v>
      </c>
      <c r="H696" s="34">
        <f t="shared" si="74"/>
        <v>-1.9542372228550899</v>
      </c>
      <c r="I696" s="34">
        <f t="shared" si="75"/>
        <v>0.374891868397488</v>
      </c>
      <c r="J696" s="6">
        <f t="shared" si="77"/>
        <v>-117.25423337130501</v>
      </c>
      <c r="K696" s="6">
        <f t="shared" si="77"/>
        <v>22.493512103849302</v>
      </c>
    </row>
    <row r="697" spans="1:11" x14ac:dyDescent="0.3">
      <c r="A697" s="4">
        <v>185.51300000000001</v>
      </c>
      <c r="B697" s="4">
        <v>209.85300000000001</v>
      </c>
      <c r="C697" s="4">
        <v>69151.407999999996</v>
      </c>
      <c r="D697" s="5">
        <f t="shared" si="73"/>
        <v>69150.638000000006</v>
      </c>
      <c r="E697" s="35">
        <f t="shared" si="70"/>
        <v>150.638000000006</v>
      </c>
      <c r="F697" s="35">
        <f t="shared" si="71"/>
        <v>-1.9625153621132201</v>
      </c>
      <c r="G697" s="35">
        <f t="shared" si="72"/>
        <v>0.32874644034375</v>
      </c>
      <c r="H697" s="34">
        <f t="shared" si="74"/>
        <v>-1.9542254383276001</v>
      </c>
      <c r="I697" s="34">
        <f t="shared" si="75"/>
        <v>0.37489159067970501</v>
      </c>
      <c r="J697" s="6">
        <f t="shared" si="77"/>
        <v>-117.253526299656</v>
      </c>
      <c r="K697" s="6">
        <f t="shared" si="77"/>
        <v>22.493495440782301</v>
      </c>
    </row>
    <row r="698" spans="1:11" x14ac:dyDescent="0.3">
      <c r="A698" s="4">
        <v>185.87700000000001</v>
      </c>
      <c r="B698" s="4">
        <v>210.05799999999999</v>
      </c>
      <c r="C698" s="4">
        <v>69151.508000000002</v>
      </c>
      <c r="D698" s="5">
        <f t="shared" si="73"/>
        <v>69150.737999999998</v>
      </c>
      <c r="E698" s="35">
        <f t="shared" si="70"/>
        <v>150.73799999999801</v>
      </c>
      <c r="F698" s="35">
        <f t="shared" si="71"/>
        <v>-1.9582246031241699</v>
      </c>
      <c r="G698" s="35">
        <f t="shared" si="72"/>
        <v>0.32651096018749998</v>
      </c>
      <c r="H698" s="34">
        <f t="shared" si="74"/>
        <v>-1.9499885377103601</v>
      </c>
      <c r="I698" s="34">
        <f t="shared" si="75"/>
        <v>0.37255564175245498</v>
      </c>
      <c r="J698" s="6">
        <f t="shared" si="77"/>
        <v>-116.999312262622</v>
      </c>
      <c r="K698" s="6">
        <f t="shared" si="77"/>
        <v>22.353338505147299</v>
      </c>
    </row>
    <row r="699" spans="1:11" x14ac:dyDescent="0.3">
      <c r="A699" s="4">
        <v>186.37799999999999</v>
      </c>
      <c r="B699" s="4">
        <v>210.374</v>
      </c>
      <c r="C699" s="4">
        <v>69151.607999999993</v>
      </c>
      <c r="D699" s="5">
        <f t="shared" si="73"/>
        <v>69150.838000000003</v>
      </c>
      <c r="E699" s="35">
        <f t="shared" si="70"/>
        <v>150.83800000000301</v>
      </c>
      <c r="F699" s="35">
        <f t="shared" si="71"/>
        <v>-1.95231891561452</v>
      </c>
      <c r="G699" s="35">
        <f t="shared" si="72"/>
        <v>0.32306504931250002</v>
      </c>
      <c r="H699" s="34">
        <f t="shared" si="74"/>
        <v>-1.9441656742909601</v>
      </c>
      <c r="I699" s="34">
        <f t="shared" si="75"/>
        <v>0.36897155074927801</v>
      </c>
      <c r="J699" s="6">
        <f t="shared" si="77"/>
        <v>-116.649940457458</v>
      </c>
      <c r="K699" s="6">
        <f t="shared" si="77"/>
        <v>22.138293044956701</v>
      </c>
    </row>
    <row r="700" spans="1:11" x14ac:dyDescent="0.3">
      <c r="A700" s="4">
        <v>186.92400000000001</v>
      </c>
      <c r="B700" s="4">
        <v>210.39</v>
      </c>
      <c r="C700" s="4">
        <v>69151.748000000007</v>
      </c>
      <c r="D700" s="5">
        <f t="shared" si="73"/>
        <v>69150.978000000003</v>
      </c>
      <c r="E700" s="35">
        <f t="shared" si="70"/>
        <v>150.97800000000299</v>
      </c>
      <c r="F700" s="35">
        <f t="shared" si="71"/>
        <v>-1.9458827771309499</v>
      </c>
      <c r="G700" s="35">
        <f t="shared" si="72"/>
        <v>0.3228905728125</v>
      </c>
      <c r="H700" s="34">
        <f t="shared" si="74"/>
        <v>-1.9377354329102501</v>
      </c>
      <c r="I700" s="34">
        <f t="shared" si="75"/>
        <v>0.36864548876957198</v>
      </c>
      <c r="J700" s="6">
        <f t="shared" si="77"/>
        <v>-116.264125974615</v>
      </c>
      <c r="K700" s="6">
        <f t="shared" si="77"/>
        <v>22.1187293261743</v>
      </c>
    </row>
    <row r="701" spans="1:11" x14ac:dyDescent="0.3">
      <c r="A701" s="4">
        <v>186.922</v>
      </c>
      <c r="B701" s="4">
        <v>210.39</v>
      </c>
      <c r="C701" s="4">
        <v>69151.847999999998</v>
      </c>
      <c r="D701" s="5">
        <f t="shared" si="73"/>
        <v>69151.077999999994</v>
      </c>
      <c r="E701" s="35">
        <f t="shared" si="70"/>
        <v>151.07799999999401</v>
      </c>
      <c r="F701" s="35">
        <f t="shared" si="71"/>
        <v>-1.9459063527297999</v>
      </c>
      <c r="G701" s="35">
        <f t="shared" si="72"/>
        <v>0.3228905728125</v>
      </c>
      <c r="H701" s="34">
        <f t="shared" si="74"/>
        <v>-1.93775900196523</v>
      </c>
      <c r="I701" s="34">
        <f t="shared" si="75"/>
        <v>0.36864604420513702</v>
      </c>
      <c r="J701" s="6">
        <f t="shared" si="77"/>
        <v>-116.265540117914</v>
      </c>
      <c r="K701" s="6">
        <f t="shared" si="77"/>
        <v>22.118762652308199</v>
      </c>
    </row>
    <row r="702" spans="1:11" x14ac:dyDescent="0.3">
      <c r="A702" s="4">
        <v>187.47</v>
      </c>
      <c r="B702" s="4">
        <v>210.50700000000001</v>
      </c>
      <c r="C702" s="4">
        <v>69151.987999999998</v>
      </c>
      <c r="D702" s="5">
        <f t="shared" si="73"/>
        <v>69151.217999999993</v>
      </c>
      <c r="E702" s="35">
        <f t="shared" si="70"/>
        <v>151.217999999993</v>
      </c>
      <c r="F702" s="35">
        <f t="shared" si="71"/>
        <v>-1.9394466386473901</v>
      </c>
      <c r="G702" s="35">
        <f t="shared" si="72"/>
        <v>0.32161471340624997</v>
      </c>
      <c r="H702" s="34">
        <f t="shared" si="74"/>
        <v>-1.93133113985182</v>
      </c>
      <c r="I702" s="34">
        <f t="shared" si="75"/>
        <v>0.36721834959423</v>
      </c>
      <c r="J702" s="6">
        <f t="shared" si="77"/>
        <v>-115.879868391109</v>
      </c>
      <c r="K702" s="6">
        <f t="shared" si="77"/>
        <v>22.033100975653799</v>
      </c>
    </row>
    <row r="703" spans="1:11" x14ac:dyDescent="0.3">
      <c r="A703" s="4">
        <v>187.48099999999999</v>
      </c>
      <c r="B703" s="4">
        <v>210.53800000000001</v>
      </c>
      <c r="C703" s="4">
        <v>69152.088000000003</v>
      </c>
      <c r="D703" s="5">
        <f t="shared" si="73"/>
        <v>69151.317999999999</v>
      </c>
      <c r="E703" s="35">
        <f t="shared" si="70"/>
        <v>151.31799999999899</v>
      </c>
      <c r="F703" s="35">
        <f t="shared" si="71"/>
        <v>-1.93931697285376</v>
      </c>
      <c r="G703" s="35">
        <f t="shared" si="72"/>
        <v>0.32127666518749998</v>
      </c>
      <c r="H703" s="34">
        <f t="shared" si="74"/>
        <v>-1.93120947438603</v>
      </c>
      <c r="I703" s="34">
        <f t="shared" si="75"/>
        <v>0.36687734031184599</v>
      </c>
      <c r="J703" s="6">
        <f t="shared" si="77"/>
        <v>-115.872568463162</v>
      </c>
      <c r="K703" s="6">
        <f t="shared" si="77"/>
        <v>22.012640418710799</v>
      </c>
    </row>
    <row r="704" spans="1:11" x14ac:dyDescent="0.3">
      <c r="A704" s="4">
        <v>188.047</v>
      </c>
      <c r="B704" s="4">
        <v>210.624</v>
      </c>
      <c r="C704" s="4">
        <v>69152.187999999995</v>
      </c>
      <c r="D704" s="5">
        <f t="shared" si="73"/>
        <v>69151.418000000005</v>
      </c>
      <c r="E704" s="35">
        <f t="shared" si="70"/>
        <v>151.41800000000501</v>
      </c>
      <c r="F704" s="35">
        <f t="shared" si="71"/>
        <v>-1.9326450783817799</v>
      </c>
      <c r="G704" s="35">
        <f t="shared" si="72"/>
        <v>0.32033885400000001</v>
      </c>
      <c r="H704" s="34">
        <f t="shared" si="74"/>
        <v>-1.92456152644138</v>
      </c>
      <c r="I704" s="34">
        <f t="shared" si="75"/>
        <v>0.365782601167638</v>
      </c>
      <c r="J704" s="6">
        <f t="shared" si="77"/>
        <v>-115.473691586483</v>
      </c>
      <c r="K704" s="6">
        <f t="shared" si="77"/>
        <v>21.946956070058299</v>
      </c>
    </row>
    <row r="705" spans="1:11" x14ac:dyDescent="0.3">
      <c r="A705" s="4">
        <v>188.34</v>
      </c>
      <c r="B705" s="4">
        <v>210.655</v>
      </c>
      <c r="C705" s="4">
        <v>69152.288</v>
      </c>
      <c r="D705" s="5">
        <f t="shared" si="73"/>
        <v>69151.517999999996</v>
      </c>
      <c r="E705" s="35">
        <f t="shared" si="70"/>
        <v>151.51799999999599</v>
      </c>
      <c r="F705" s="35">
        <f t="shared" si="71"/>
        <v>-1.92919125315159</v>
      </c>
      <c r="G705" s="35">
        <f t="shared" si="72"/>
        <v>0.32000080578125001</v>
      </c>
      <c r="H705" s="34">
        <f t="shared" si="74"/>
        <v>-1.92111662422525</v>
      </c>
      <c r="I705" s="34">
        <f t="shared" si="75"/>
        <v>0.365363275470659</v>
      </c>
      <c r="J705" s="6">
        <f t="shared" si="77"/>
        <v>-115.266997453515</v>
      </c>
      <c r="K705" s="6">
        <f t="shared" si="77"/>
        <v>21.921796528239501</v>
      </c>
    </row>
    <row r="706" spans="1:11" x14ac:dyDescent="0.3">
      <c r="A706" s="4">
        <v>188.60499999999999</v>
      </c>
      <c r="B706" s="4">
        <v>210.69900000000001</v>
      </c>
      <c r="C706" s="4">
        <v>69152.388000000006</v>
      </c>
      <c r="D706" s="5">
        <f t="shared" si="73"/>
        <v>69151.618000000002</v>
      </c>
      <c r="E706" s="35">
        <f t="shared" ref="E706:E769" si="78">D706-69000</f>
        <v>151.61800000000201</v>
      </c>
      <c r="F706" s="35">
        <f t="shared" ref="F706:F769" si="79">A706*$N$6/$O$6-$N$6/2</f>
        <v>-1.9260674863051701</v>
      </c>
      <c r="G706" s="35">
        <f t="shared" ref="G706:G769" si="80">$N$8/2-B706*$N$8/$O$8</f>
        <v>0.31952099540625001</v>
      </c>
      <c r="H706" s="34">
        <f t="shared" si="74"/>
        <v>-1.9180050286617101</v>
      </c>
      <c r="I706" s="34">
        <f t="shared" si="75"/>
        <v>0.36481000306422301</v>
      </c>
      <c r="J706" s="6">
        <f t="shared" si="77"/>
        <v>-115.080301719703</v>
      </c>
      <c r="K706" s="6">
        <f t="shared" si="77"/>
        <v>21.888600183853399</v>
      </c>
    </row>
    <row r="707" spans="1:11" x14ac:dyDescent="0.3">
      <c r="A707" s="4">
        <v>189.06</v>
      </c>
      <c r="B707" s="4">
        <v>210.67500000000001</v>
      </c>
      <c r="C707" s="4">
        <v>69152.547999999995</v>
      </c>
      <c r="D707" s="5">
        <f t="shared" ref="D707:D770" si="81">C707+$M$2</f>
        <v>69151.778000000006</v>
      </c>
      <c r="E707" s="35">
        <f t="shared" si="78"/>
        <v>151.77800000000599</v>
      </c>
      <c r="F707" s="35">
        <f t="shared" si="79"/>
        <v>-1.92070403756886</v>
      </c>
      <c r="G707" s="35">
        <f t="shared" si="80"/>
        <v>0.31978271015624998</v>
      </c>
      <c r="H707" s="34">
        <f t="shared" ref="H707:H770" si="82">F707*COS(RADIANS($M$11))+G707*SIN(RADIANS($M$11))</f>
        <v>-1.91263690271873</v>
      </c>
      <c r="I707" s="34">
        <f t="shared" ref="I707:I770" si="83">G707*COS(RADIANS($M$11))-F707*SIN(RADIANS($M$11))</f>
        <v>0.36494528357919298</v>
      </c>
      <c r="J707" s="6">
        <f t="shared" si="77"/>
        <v>-114.75821416312399</v>
      </c>
      <c r="K707" s="6">
        <f t="shared" si="77"/>
        <v>21.896717014751601</v>
      </c>
    </row>
    <row r="708" spans="1:11" x14ac:dyDescent="0.3">
      <c r="A708" s="4">
        <v>189.48400000000001</v>
      </c>
      <c r="B708" s="4">
        <v>210.73099999999999</v>
      </c>
      <c r="C708" s="4">
        <v>69152.648000000001</v>
      </c>
      <c r="D708" s="5">
        <f t="shared" si="81"/>
        <v>69151.877999999997</v>
      </c>
      <c r="E708" s="35">
        <f t="shared" si="78"/>
        <v>151.877999999997</v>
      </c>
      <c r="F708" s="35">
        <f t="shared" si="79"/>
        <v>-1.91570601061459</v>
      </c>
      <c r="G708" s="35">
        <f t="shared" si="80"/>
        <v>0.31917204240625002</v>
      </c>
      <c r="H708" s="34">
        <f t="shared" si="82"/>
        <v>-1.9076546502542899</v>
      </c>
      <c r="I708" s="34">
        <f t="shared" si="83"/>
        <v>0.36421703299243202</v>
      </c>
      <c r="J708" s="6">
        <f t="shared" si="77"/>
        <v>-114.459279015257</v>
      </c>
      <c r="K708" s="6">
        <f t="shared" si="77"/>
        <v>21.8530219795459</v>
      </c>
    </row>
    <row r="709" spans="1:11" x14ac:dyDescent="0.3">
      <c r="A709" s="4">
        <v>189.66499999999999</v>
      </c>
      <c r="B709" s="4">
        <v>210.792</v>
      </c>
      <c r="C709" s="4">
        <v>69152.748000000007</v>
      </c>
      <c r="D709" s="5">
        <f t="shared" si="81"/>
        <v>69151.978000000003</v>
      </c>
      <c r="E709" s="35">
        <f t="shared" si="78"/>
        <v>151.97800000000299</v>
      </c>
      <c r="F709" s="35">
        <f t="shared" si="79"/>
        <v>-1.91357241891949</v>
      </c>
      <c r="G709" s="35">
        <f t="shared" si="80"/>
        <v>0.31850685075000001</v>
      </c>
      <c r="H709" s="34">
        <f t="shared" si="82"/>
        <v>-1.90553732253877</v>
      </c>
      <c r="I709" s="34">
        <f t="shared" si="83"/>
        <v>0.363501759054698</v>
      </c>
      <c r="J709" s="6">
        <f t="shared" si="77"/>
        <v>-114.332239352326</v>
      </c>
      <c r="K709" s="6">
        <f t="shared" si="77"/>
        <v>21.8101055432819</v>
      </c>
    </row>
    <row r="710" spans="1:11" x14ac:dyDescent="0.3">
      <c r="A710" s="4">
        <v>189.893</v>
      </c>
      <c r="B710" s="4">
        <v>210.79900000000001</v>
      </c>
      <c r="C710" s="4">
        <v>69152.847999999998</v>
      </c>
      <c r="D710" s="5">
        <f t="shared" si="81"/>
        <v>69152.077999999994</v>
      </c>
      <c r="E710" s="35">
        <f t="shared" si="78"/>
        <v>152.07799999999401</v>
      </c>
      <c r="F710" s="35">
        <f t="shared" si="79"/>
        <v>-1.9108848006516299</v>
      </c>
      <c r="G710" s="35">
        <f t="shared" si="80"/>
        <v>0.31843051728124999</v>
      </c>
      <c r="H710" s="34">
        <f t="shared" si="82"/>
        <v>-1.9028522486710999</v>
      </c>
      <c r="I710" s="34">
        <f t="shared" si="83"/>
        <v>0.36336212711945898</v>
      </c>
      <c r="J710" s="6">
        <f t="shared" si="77"/>
        <v>-114.171134920266</v>
      </c>
      <c r="K710" s="6">
        <f t="shared" si="77"/>
        <v>21.801727627167502</v>
      </c>
    </row>
    <row r="711" spans="1:11" x14ac:dyDescent="0.3">
      <c r="A711" s="4">
        <v>190.358</v>
      </c>
      <c r="B711" s="4">
        <v>210.76400000000001</v>
      </c>
      <c r="C711" s="4">
        <v>69152.967999999993</v>
      </c>
      <c r="D711" s="5">
        <f t="shared" si="81"/>
        <v>69152.198000000004</v>
      </c>
      <c r="E711" s="35">
        <f t="shared" si="78"/>
        <v>152.19800000000399</v>
      </c>
      <c r="F711" s="35">
        <f t="shared" si="79"/>
        <v>-1.9054034739211101</v>
      </c>
      <c r="G711" s="35">
        <f t="shared" si="80"/>
        <v>0.31881218462499999</v>
      </c>
      <c r="H711" s="34">
        <f t="shared" si="82"/>
        <v>-1.8973634513983799</v>
      </c>
      <c r="I711" s="34">
        <f t="shared" si="83"/>
        <v>0.36361454975514002</v>
      </c>
      <c r="J711" s="6">
        <f t="shared" si="77"/>
        <v>-113.84180708390301</v>
      </c>
      <c r="K711" s="6">
        <f t="shared" si="77"/>
        <v>21.8168729853084</v>
      </c>
    </row>
    <row r="712" spans="1:11" x14ac:dyDescent="0.3">
      <c r="A712" s="4">
        <v>190.61699999999999</v>
      </c>
      <c r="B712" s="4">
        <v>210.727</v>
      </c>
      <c r="C712" s="4">
        <v>69153.066999999995</v>
      </c>
      <c r="D712" s="5">
        <f t="shared" si="81"/>
        <v>69152.297000000006</v>
      </c>
      <c r="E712" s="35">
        <f t="shared" si="78"/>
        <v>152.29700000000599</v>
      </c>
      <c r="F712" s="35">
        <f t="shared" si="79"/>
        <v>-1.90235043387122</v>
      </c>
      <c r="G712" s="35">
        <f t="shared" si="80"/>
        <v>0.31921566153124997</v>
      </c>
      <c r="H712" s="34">
        <f t="shared" si="82"/>
        <v>-1.89430175295912</v>
      </c>
      <c r="I712" s="34">
        <f t="shared" si="83"/>
        <v>0.36394598576279003</v>
      </c>
      <c r="J712" s="6">
        <f t="shared" si="77"/>
        <v>-113.658105177547</v>
      </c>
      <c r="K712" s="6">
        <f t="shared" si="77"/>
        <v>21.836759145767399</v>
      </c>
    </row>
    <row r="713" spans="1:11" x14ac:dyDescent="0.3">
      <c r="A713" s="4">
        <v>190.83099999999999</v>
      </c>
      <c r="B713" s="4">
        <v>210.75299999999999</v>
      </c>
      <c r="C713" s="4">
        <v>69153.168000000005</v>
      </c>
      <c r="D713" s="5">
        <f t="shared" si="81"/>
        <v>69152.398000000001</v>
      </c>
      <c r="E713" s="35">
        <f t="shared" si="78"/>
        <v>152.39800000000099</v>
      </c>
      <c r="F713" s="35">
        <f t="shared" si="79"/>
        <v>-1.8998278447952399</v>
      </c>
      <c r="G713" s="35">
        <f t="shared" si="80"/>
        <v>0.31893213721875002</v>
      </c>
      <c r="H713" s="34">
        <f t="shared" si="82"/>
        <v>-1.89178654384377</v>
      </c>
      <c r="I713" s="34">
        <f t="shared" si="83"/>
        <v>0.36360310854266997</v>
      </c>
      <c r="J713" s="6">
        <f t="shared" si="77"/>
        <v>-113.50719263062599</v>
      </c>
      <c r="K713" s="6">
        <f t="shared" si="77"/>
        <v>21.816186512560201</v>
      </c>
    </row>
    <row r="714" spans="1:11" x14ac:dyDescent="0.3">
      <c r="A714" s="4">
        <v>191.17699999999999</v>
      </c>
      <c r="B714" s="4">
        <v>210.83</v>
      </c>
      <c r="C714" s="4">
        <v>69153.308000000005</v>
      </c>
      <c r="D714" s="5">
        <f t="shared" si="81"/>
        <v>69152.538</v>
      </c>
      <c r="E714" s="35">
        <f t="shared" si="78"/>
        <v>152.53800000000001</v>
      </c>
      <c r="F714" s="35">
        <f t="shared" si="79"/>
        <v>-1.89574926619576</v>
      </c>
      <c r="G714" s="35">
        <f t="shared" si="80"/>
        <v>0.31809246906249999</v>
      </c>
      <c r="H714" s="34">
        <f t="shared" si="82"/>
        <v>-1.8877288797187599</v>
      </c>
      <c r="I714" s="34">
        <f t="shared" si="83"/>
        <v>0.36266758310026798</v>
      </c>
      <c r="J714" s="6">
        <f t="shared" si="77"/>
        <v>-113.263732783126</v>
      </c>
      <c r="K714" s="6">
        <f t="shared" si="77"/>
        <v>21.760054986016101</v>
      </c>
    </row>
    <row r="715" spans="1:11" x14ac:dyDescent="0.3">
      <c r="A715" s="4">
        <v>191.31299999999999</v>
      </c>
      <c r="B715" s="4">
        <v>210.864</v>
      </c>
      <c r="C715" s="4">
        <v>69153.407000000007</v>
      </c>
      <c r="D715" s="5">
        <f t="shared" si="81"/>
        <v>69152.637000000002</v>
      </c>
      <c r="E715" s="35">
        <f t="shared" si="78"/>
        <v>152.63700000000199</v>
      </c>
      <c r="F715" s="35">
        <f t="shared" si="79"/>
        <v>-1.8941461254745799</v>
      </c>
      <c r="G715" s="35">
        <f t="shared" si="80"/>
        <v>0.31772170649999998</v>
      </c>
      <c r="H715" s="34">
        <f t="shared" si="82"/>
        <v>-1.88613491905978</v>
      </c>
      <c r="I715" s="34">
        <f t="shared" si="83"/>
        <v>0.36225915383186502</v>
      </c>
      <c r="J715" s="6">
        <f t="shared" si="77"/>
        <v>-113.168095143587</v>
      </c>
      <c r="K715" s="6">
        <f t="shared" si="77"/>
        <v>21.7355492299119</v>
      </c>
    </row>
    <row r="716" spans="1:11" x14ac:dyDescent="0.3">
      <c r="A716" s="4">
        <v>191.80600000000001</v>
      </c>
      <c r="B716" s="4">
        <v>210.95599999999999</v>
      </c>
      <c r="C716" s="4">
        <v>69153.547000000006</v>
      </c>
      <c r="D716" s="5">
        <f t="shared" si="81"/>
        <v>69152.777000000002</v>
      </c>
      <c r="E716" s="35">
        <f t="shared" si="78"/>
        <v>152.77700000000101</v>
      </c>
      <c r="F716" s="35">
        <f t="shared" si="79"/>
        <v>-1.8883347403602999</v>
      </c>
      <c r="G716" s="35">
        <f t="shared" si="80"/>
        <v>0.31671846662499997</v>
      </c>
      <c r="H716" s="34">
        <f t="shared" si="82"/>
        <v>-1.88034878310593</v>
      </c>
      <c r="I716" s="34">
        <f t="shared" si="83"/>
        <v>0.36111927755928902</v>
      </c>
      <c r="J716" s="6">
        <f t="shared" si="77"/>
        <v>-112.820926986356</v>
      </c>
      <c r="K716" s="6">
        <f t="shared" si="77"/>
        <v>21.667156653557299</v>
      </c>
    </row>
    <row r="717" spans="1:11" x14ac:dyDescent="0.3">
      <c r="A717" s="4">
        <v>192.15600000000001</v>
      </c>
      <c r="B717" s="4">
        <v>211.07599999999999</v>
      </c>
      <c r="C717" s="4">
        <v>69153.646999999997</v>
      </c>
      <c r="D717" s="5">
        <f t="shared" si="81"/>
        <v>69152.876999999993</v>
      </c>
      <c r="E717" s="35">
        <f t="shared" si="78"/>
        <v>152.87699999999299</v>
      </c>
      <c r="F717" s="35">
        <f t="shared" si="79"/>
        <v>-1.8842090105631399</v>
      </c>
      <c r="G717" s="35">
        <f t="shared" si="80"/>
        <v>0.31540989287499999</v>
      </c>
      <c r="H717" s="34">
        <f t="shared" si="82"/>
        <v>-1.87625502817651</v>
      </c>
      <c r="I717" s="34">
        <f t="shared" si="83"/>
        <v>0.35971386580603099</v>
      </c>
      <c r="J717" s="6">
        <f t="shared" si="77"/>
        <v>-112.575301690591</v>
      </c>
      <c r="K717" s="6">
        <f t="shared" si="77"/>
        <v>21.5828319483619</v>
      </c>
    </row>
    <row r="718" spans="1:11" x14ac:dyDescent="0.3">
      <c r="A718" s="4">
        <v>192.404</v>
      </c>
      <c r="B718" s="4">
        <v>211.19300000000001</v>
      </c>
      <c r="C718" s="4">
        <v>69153.786999999997</v>
      </c>
      <c r="D718" s="5">
        <f t="shared" si="81"/>
        <v>69153.017000000007</v>
      </c>
      <c r="E718" s="35">
        <f t="shared" si="78"/>
        <v>153.01700000000699</v>
      </c>
      <c r="F718" s="35">
        <f t="shared" si="79"/>
        <v>-1.88128563630686</v>
      </c>
      <c r="G718" s="35">
        <f t="shared" si="80"/>
        <v>0.31413403346875002</v>
      </c>
      <c r="H718" s="34">
        <f t="shared" si="82"/>
        <v>-1.87336252430815</v>
      </c>
      <c r="I718" s="34">
        <f t="shared" si="83"/>
        <v>0.3583694865298</v>
      </c>
      <c r="J718" s="6">
        <f t="shared" si="77"/>
        <v>-112.401751458489</v>
      </c>
      <c r="K718" s="6">
        <f t="shared" si="77"/>
        <v>21.502169191787999</v>
      </c>
    </row>
    <row r="719" spans="1:11" x14ac:dyDescent="0.3">
      <c r="A719" s="4">
        <v>192.50899999999999</v>
      </c>
      <c r="B719" s="4">
        <v>211.21299999999999</v>
      </c>
      <c r="C719" s="4">
        <v>69153.887000000002</v>
      </c>
      <c r="D719" s="5">
        <f t="shared" si="81"/>
        <v>69153.116999999998</v>
      </c>
      <c r="E719" s="35">
        <f t="shared" si="78"/>
        <v>153.116999999998</v>
      </c>
      <c r="F719" s="35">
        <f t="shared" si="79"/>
        <v>-1.88004791736772</v>
      </c>
      <c r="G719" s="35">
        <f t="shared" si="80"/>
        <v>0.31391593784374999</v>
      </c>
      <c r="H719" s="34">
        <f t="shared" si="82"/>
        <v>-1.87213028720403</v>
      </c>
      <c r="I719" s="34">
        <f t="shared" si="83"/>
        <v>0.35812229107441901</v>
      </c>
      <c r="J719" s="6">
        <f t="shared" si="77"/>
        <v>-112.327817232242</v>
      </c>
      <c r="K719" s="6">
        <f t="shared" si="77"/>
        <v>21.487337464465099</v>
      </c>
    </row>
    <row r="720" spans="1:11" x14ac:dyDescent="0.3">
      <c r="A720" s="4">
        <v>193.35900000000001</v>
      </c>
      <c r="B720" s="4">
        <v>211.26499999999999</v>
      </c>
      <c r="C720" s="4">
        <v>69153.986999999994</v>
      </c>
      <c r="D720" s="5">
        <f t="shared" si="81"/>
        <v>69153.217000000004</v>
      </c>
      <c r="E720" s="35">
        <f t="shared" si="78"/>
        <v>153.21700000000399</v>
      </c>
      <c r="F720" s="35">
        <f t="shared" si="79"/>
        <v>-1.87002828786033</v>
      </c>
      <c r="G720" s="35">
        <f t="shared" si="80"/>
        <v>0.31334888921874998</v>
      </c>
      <c r="H720" s="34">
        <f t="shared" si="82"/>
        <v>-1.8621267983752701</v>
      </c>
      <c r="I720" s="34">
        <f t="shared" si="83"/>
        <v>0.35731933973006802</v>
      </c>
      <c r="J720" s="6">
        <f t="shared" si="77"/>
        <v>-111.727607902516</v>
      </c>
      <c r="K720" s="6">
        <f t="shared" si="77"/>
        <v>21.439160383804101</v>
      </c>
    </row>
    <row r="721" spans="1:11" x14ac:dyDescent="0.3">
      <c r="A721" s="4">
        <v>193.35900000000001</v>
      </c>
      <c r="B721" s="4">
        <v>211.26499999999999</v>
      </c>
      <c r="C721" s="4">
        <v>69154.226999999999</v>
      </c>
      <c r="D721" s="5">
        <f t="shared" si="81"/>
        <v>69153.456999999995</v>
      </c>
      <c r="E721" s="35">
        <f t="shared" si="78"/>
        <v>153.45699999999499</v>
      </c>
      <c r="F721" s="35">
        <f t="shared" si="79"/>
        <v>-1.87002828786033</v>
      </c>
      <c r="G721" s="35">
        <f t="shared" si="80"/>
        <v>0.31334888921874998</v>
      </c>
      <c r="H721" s="34">
        <f t="shared" si="82"/>
        <v>-1.8621267983752701</v>
      </c>
      <c r="I721" s="34">
        <f t="shared" si="83"/>
        <v>0.35731933973006802</v>
      </c>
      <c r="J721" s="6">
        <f t="shared" si="77"/>
        <v>-111.727607902516</v>
      </c>
      <c r="K721" s="6">
        <f t="shared" si="77"/>
        <v>21.439160383804101</v>
      </c>
    </row>
    <row r="722" spans="1:11" x14ac:dyDescent="0.3">
      <c r="A722" s="4">
        <v>194.297</v>
      </c>
      <c r="B722" s="4">
        <v>211.304</v>
      </c>
      <c r="C722" s="4">
        <v>69154.447</v>
      </c>
      <c r="D722" s="5">
        <f t="shared" si="81"/>
        <v>69153.676999999996</v>
      </c>
      <c r="E722" s="35">
        <f t="shared" si="78"/>
        <v>153.67699999999601</v>
      </c>
      <c r="F722" s="35">
        <f t="shared" si="79"/>
        <v>-1.85897133200394</v>
      </c>
      <c r="G722" s="35">
        <f t="shared" si="80"/>
        <v>0.31292360274999997</v>
      </c>
      <c r="H722" s="34">
        <f t="shared" si="82"/>
        <v>-1.8510829312449</v>
      </c>
      <c r="I722" s="34">
        <f t="shared" si="83"/>
        <v>0.35663367202823798</v>
      </c>
      <c r="J722" s="6">
        <f t="shared" si="77"/>
        <v>-111.064975874694</v>
      </c>
      <c r="K722" s="6">
        <f t="shared" si="77"/>
        <v>21.3980203216943</v>
      </c>
    </row>
    <row r="723" spans="1:11" x14ac:dyDescent="0.3">
      <c r="A723" s="4">
        <v>194.47800000000001</v>
      </c>
      <c r="B723" s="4">
        <v>211.3</v>
      </c>
      <c r="C723" s="4">
        <v>69154.547000000006</v>
      </c>
      <c r="D723" s="5">
        <f t="shared" si="81"/>
        <v>69153.777000000002</v>
      </c>
      <c r="E723" s="35">
        <f t="shared" si="78"/>
        <v>153.77700000000101</v>
      </c>
      <c r="F723" s="35">
        <f t="shared" si="79"/>
        <v>-1.8568377403088401</v>
      </c>
      <c r="G723" s="35">
        <f t="shared" si="80"/>
        <v>0.31296722187499998</v>
      </c>
      <c r="H723" s="34">
        <f t="shared" si="82"/>
        <v>-1.8489489041140501</v>
      </c>
      <c r="I723" s="34">
        <f t="shared" si="83"/>
        <v>0.35662701212730002</v>
      </c>
      <c r="J723" s="6">
        <f t="shared" ref="J723:K786" si="84">H723*60</f>
        <v>-110.93693424684299</v>
      </c>
      <c r="K723" s="6">
        <f t="shared" si="84"/>
        <v>21.397620727637999</v>
      </c>
    </row>
    <row r="724" spans="1:11" x14ac:dyDescent="0.3">
      <c r="A724" s="4">
        <v>194.745</v>
      </c>
      <c r="B724" s="4">
        <v>211.44</v>
      </c>
      <c r="C724" s="4">
        <v>69154.646999999997</v>
      </c>
      <c r="D724" s="5">
        <f t="shared" si="81"/>
        <v>69153.876999999993</v>
      </c>
      <c r="E724" s="35">
        <f t="shared" si="78"/>
        <v>153.87699999999299</v>
      </c>
      <c r="F724" s="35">
        <f t="shared" si="79"/>
        <v>-1.8536903978635799</v>
      </c>
      <c r="G724" s="35">
        <f t="shared" si="80"/>
        <v>0.31144055250000002</v>
      </c>
      <c r="H724" s="34">
        <f t="shared" si="82"/>
        <v>-1.8458384032474</v>
      </c>
      <c r="I724" s="34">
        <f t="shared" si="83"/>
        <v>0.35502661586172402</v>
      </c>
      <c r="J724" s="6">
        <f t="shared" si="84"/>
        <v>-110.75030419484401</v>
      </c>
      <c r="K724" s="6">
        <f t="shared" si="84"/>
        <v>21.301596951703399</v>
      </c>
    </row>
    <row r="725" spans="1:11" x14ac:dyDescent="0.3">
      <c r="A725" s="4">
        <v>194.83600000000001</v>
      </c>
      <c r="B725" s="4">
        <v>211.5</v>
      </c>
      <c r="C725" s="4">
        <v>69154.747000000003</v>
      </c>
      <c r="D725" s="5">
        <f t="shared" si="81"/>
        <v>69153.976999999999</v>
      </c>
      <c r="E725" s="35">
        <f t="shared" si="78"/>
        <v>153.97699999999901</v>
      </c>
      <c r="F725" s="35">
        <f t="shared" si="79"/>
        <v>-1.85261770811632</v>
      </c>
      <c r="G725" s="35">
        <f t="shared" si="80"/>
        <v>0.310786265625</v>
      </c>
      <c r="H725" s="34">
        <f t="shared" si="82"/>
        <v>-1.84478142609131</v>
      </c>
      <c r="I725" s="34">
        <f t="shared" si="83"/>
        <v>0.35434723827880399</v>
      </c>
      <c r="J725" s="6">
        <f t="shared" si="84"/>
        <v>-110.686885565479</v>
      </c>
      <c r="K725" s="6">
        <f t="shared" si="84"/>
        <v>21.260834296728198</v>
      </c>
    </row>
    <row r="726" spans="1:11" x14ac:dyDescent="0.3">
      <c r="A726" s="4">
        <v>195.376</v>
      </c>
      <c r="B726" s="4">
        <v>211.566</v>
      </c>
      <c r="C726" s="4">
        <v>69154.887000000002</v>
      </c>
      <c r="D726" s="5">
        <f t="shared" si="81"/>
        <v>69154.116999999998</v>
      </c>
      <c r="E726" s="35">
        <f t="shared" si="78"/>
        <v>154.116999999998</v>
      </c>
      <c r="F726" s="35">
        <f t="shared" si="79"/>
        <v>-1.84625229642927</v>
      </c>
      <c r="G726" s="35">
        <f t="shared" si="80"/>
        <v>0.3100665500625</v>
      </c>
      <c r="H726" s="34">
        <f t="shared" si="82"/>
        <v>-1.83843473757959</v>
      </c>
      <c r="I726" s="34">
        <f t="shared" si="83"/>
        <v>0.35347775488518002</v>
      </c>
      <c r="J726" s="6">
        <f t="shared" si="84"/>
        <v>-110.306084254775</v>
      </c>
      <c r="K726" s="6">
        <f t="shared" si="84"/>
        <v>21.208665293110801</v>
      </c>
    </row>
    <row r="727" spans="1:11" x14ac:dyDescent="0.3">
      <c r="A727" s="4">
        <v>195.59100000000001</v>
      </c>
      <c r="B727" s="4">
        <v>211.68</v>
      </c>
      <c r="C727" s="4">
        <v>69154.967000000004</v>
      </c>
      <c r="D727" s="5">
        <f t="shared" si="81"/>
        <v>69154.197</v>
      </c>
      <c r="E727" s="35">
        <f t="shared" si="78"/>
        <v>154.197</v>
      </c>
      <c r="F727" s="35">
        <f t="shared" si="79"/>
        <v>-1.84371791955388</v>
      </c>
      <c r="G727" s="35">
        <f t="shared" si="80"/>
        <v>0.308823405</v>
      </c>
      <c r="H727" s="34">
        <f t="shared" si="82"/>
        <v>-1.83593035237597</v>
      </c>
      <c r="I727" s="34">
        <f t="shared" si="83"/>
        <v>0.35217524555899998</v>
      </c>
      <c r="J727" s="6">
        <f t="shared" si="84"/>
        <v>-110.155821142558</v>
      </c>
      <c r="K727" s="6">
        <f t="shared" si="84"/>
        <v>21.13051473354</v>
      </c>
    </row>
    <row r="728" spans="1:11" x14ac:dyDescent="0.3">
      <c r="A728" s="4">
        <v>196.09899999999999</v>
      </c>
      <c r="B728" s="4">
        <v>211.67500000000001</v>
      </c>
      <c r="C728" s="4">
        <v>69155.107000000004</v>
      </c>
      <c r="D728" s="5">
        <f t="shared" si="81"/>
        <v>69154.337</v>
      </c>
      <c r="E728" s="35">
        <f t="shared" si="78"/>
        <v>154.33699999999999</v>
      </c>
      <c r="F728" s="35">
        <f t="shared" si="79"/>
        <v>-1.8377297174482801</v>
      </c>
      <c r="G728" s="35">
        <f t="shared" si="80"/>
        <v>0.30887792890624999</v>
      </c>
      <c r="H728" s="34">
        <f t="shared" si="82"/>
        <v>-1.8299425278439101</v>
      </c>
      <c r="I728" s="34">
        <f t="shared" si="83"/>
        <v>0.35208867369767699</v>
      </c>
      <c r="J728" s="6">
        <f t="shared" si="84"/>
        <v>-109.796551670635</v>
      </c>
      <c r="K728" s="6">
        <f t="shared" si="84"/>
        <v>21.1253204218606</v>
      </c>
    </row>
    <row r="729" spans="1:11" x14ac:dyDescent="0.3">
      <c r="A729" s="4">
        <v>196.291</v>
      </c>
      <c r="B729" s="4">
        <v>211.667</v>
      </c>
      <c r="C729" s="4">
        <v>69155.206999999995</v>
      </c>
      <c r="D729" s="5">
        <f t="shared" si="81"/>
        <v>69154.437000000005</v>
      </c>
      <c r="E729" s="35">
        <f t="shared" si="78"/>
        <v>154.43700000000501</v>
      </c>
      <c r="F729" s="35">
        <f t="shared" si="79"/>
        <v>-1.83546645995956</v>
      </c>
      <c r="G729" s="35">
        <f t="shared" si="80"/>
        <v>0.30896516715625</v>
      </c>
      <c r="H729" s="34">
        <f t="shared" si="82"/>
        <v>-1.8276778432544201</v>
      </c>
      <c r="I729" s="34">
        <f t="shared" si="83"/>
        <v>0.35212256591878299</v>
      </c>
      <c r="J729" s="6">
        <f t="shared" si="84"/>
        <v>-109.660670595265</v>
      </c>
      <c r="K729" s="6">
        <f t="shared" si="84"/>
        <v>21.127353955126999</v>
      </c>
    </row>
    <row r="730" spans="1:11" x14ac:dyDescent="0.3">
      <c r="A730" s="4">
        <v>196.46799999999999</v>
      </c>
      <c r="B730" s="4">
        <v>211.65700000000001</v>
      </c>
      <c r="C730" s="4">
        <v>69155.307000000001</v>
      </c>
      <c r="D730" s="5">
        <f t="shared" si="81"/>
        <v>69154.536999999997</v>
      </c>
      <c r="E730" s="35">
        <f t="shared" si="78"/>
        <v>154.53699999999699</v>
      </c>
      <c r="F730" s="35">
        <f t="shared" si="79"/>
        <v>-1.8333800194621399</v>
      </c>
      <c r="G730" s="35">
        <f t="shared" si="80"/>
        <v>0.30907421496874998</v>
      </c>
      <c r="H730" s="34">
        <f t="shared" si="82"/>
        <v>-1.82558941274902</v>
      </c>
      <c r="I730" s="34">
        <f t="shared" si="83"/>
        <v>0.35218242741544697</v>
      </c>
      <c r="J730" s="6">
        <f t="shared" si="84"/>
        <v>-109.53536476494099</v>
      </c>
      <c r="K730" s="6">
        <f t="shared" si="84"/>
        <v>21.1309456449268</v>
      </c>
    </row>
    <row r="731" spans="1:11" x14ac:dyDescent="0.3">
      <c r="A731" s="4">
        <v>196.714</v>
      </c>
      <c r="B731" s="4">
        <v>211.702</v>
      </c>
      <c r="C731" s="4">
        <v>69155.426999999996</v>
      </c>
      <c r="D731" s="5">
        <f t="shared" si="81"/>
        <v>69154.657000000007</v>
      </c>
      <c r="E731" s="35">
        <f t="shared" si="78"/>
        <v>154.657000000007</v>
      </c>
      <c r="F731" s="35">
        <f t="shared" si="79"/>
        <v>-1.8304802208047</v>
      </c>
      <c r="G731" s="35">
        <f t="shared" si="80"/>
        <v>0.3085834998125</v>
      </c>
      <c r="H731" s="34">
        <f t="shared" si="82"/>
        <v>-1.8227019801217399</v>
      </c>
      <c r="I731" s="34">
        <f t="shared" si="83"/>
        <v>0.35162352989246198</v>
      </c>
      <c r="J731" s="6">
        <f t="shared" si="84"/>
        <v>-109.362118807304</v>
      </c>
      <c r="K731" s="6">
        <f t="shared" si="84"/>
        <v>21.0974117935477</v>
      </c>
    </row>
    <row r="732" spans="1:11" x14ac:dyDescent="0.3">
      <c r="A732" s="4">
        <v>197.095</v>
      </c>
      <c r="B732" s="4">
        <v>211.78399999999999</v>
      </c>
      <c r="C732" s="4">
        <v>69155.566999999995</v>
      </c>
      <c r="D732" s="5">
        <f t="shared" si="81"/>
        <v>69154.797000000006</v>
      </c>
      <c r="E732" s="35">
        <f t="shared" si="78"/>
        <v>154.79700000000599</v>
      </c>
      <c r="F732" s="35">
        <f t="shared" si="79"/>
        <v>-1.8259890692255101</v>
      </c>
      <c r="G732" s="35">
        <f t="shared" si="80"/>
        <v>0.30768930774999997</v>
      </c>
      <c r="H732" s="34">
        <f t="shared" si="82"/>
        <v>-1.81823314210523</v>
      </c>
      <c r="I732" s="34">
        <f t="shared" si="83"/>
        <v>0.35062377555562002</v>
      </c>
      <c r="J732" s="6">
        <f t="shared" si="84"/>
        <v>-109.09398852631401</v>
      </c>
      <c r="K732" s="6">
        <f t="shared" si="84"/>
        <v>21.0374265333372</v>
      </c>
    </row>
    <row r="733" spans="1:11" x14ac:dyDescent="0.3">
      <c r="A733" s="4">
        <v>197.679</v>
      </c>
      <c r="B733" s="4">
        <v>211.87799999999999</v>
      </c>
      <c r="C733" s="4">
        <v>69155.667000000001</v>
      </c>
      <c r="D733" s="5">
        <f t="shared" si="81"/>
        <v>69154.896999999997</v>
      </c>
      <c r="E733" s="35">
        <f t="shared" si="78"/>
        <v>154.89699999999701</v>
      </c>
      <c r="F733" s="35">
        <f t="shared" si="79"/>
        <v>-1.8191049943639701</v>
      </c>
      <c r="G733" s="35">
        <f t="shared" si="80"/>
        <v>0.30666425831249999</v>
      </c>
      <c r="H733" s="34">
        <f t="shared" si="82"/>
        <v>-1.81137512797853</v>
      </c>
      <c r="I733" s="34">
        <f t="shared" si="83"/>
        <v>0.349436823456034</v>
      </c>
      <c r="J733" s="6">
        <f t="shared" si="84"/>
        <v>-108.682507678712</v>
      </c>
      <c r="K733" s="6">
        <f t="shared" si="84"/>
        <v>20.966209407362001</v>
      </c>
    </row>
    <row r="734" spans="1:11" x14ac:dyDescent="0.3">
      <c r="A734" s="4">
        <v>197.441</v>
      </c>
      <c r="B734" s="4">
        <v>211.857</v>
      </c>
      <c r="C734" s="4">
        <v>69155.767000000007</v>
      </c>
      <c r="D734" s="5">
        <f t="shared" si="81"/>
        <v>69154.997000000003</v>
      </c>
      <c r="E734" s="35">
        <f t="shared" si="78"/>
        <v>154.997000000003</v>
      </c>
      <c r="F734" s="35">
        <f t="shared" si="79"/>
        <v>-1.8219104906260299</v>
      </c>
      <c r="G734" s="35">
        <f t="shared" si="80"/>
        <v>0.30689325871875001</v>
      </c>
      <c r="H734" s="34">
        <f t="shared" si="82"/>
        <v>-1.8141744503238899</v>
      </c>
      <c r="I734" s="34">
        <f t="shared" si="83"/>
        <v>0.34973185713086702</v>
      </c>
      <c r="J734" s="6">
        <f t="shared" si="84"/>
        <v>-108.850467019433</v>
      </c>
      <c r="K734" s="6">
        <f t="shared" si="84"/>
        <v>20.983911427852</v>
      </c>
    </row>
    <row r="735" spans="1:11" x14ac:dyDescent="0.3">
      <c r="A735" s="4">
        <v>197.89</v>
      </c>
      <c r="B735" s="4">
        <v>211.98</v>
      </c>
      <c r="C735" s="4">
        <v>69155.887000000002</v>
      </c>
      <c r="D735" s="5">
        <f t="shared" si="81"/>
        <v>69155.116999999998</v>
      </c>
      <c r="E735" s="35">
        <f t="shared" si="78"/>
        <v>155.116999999998</v>
      </c>
      <c r="F735" s="35">
        <f t="shared" si="79"/>
        <v>-1.8166177686862499</v>
      </c>
      <c r="G735" s="35">
        <f t="shared" si="80"/>
        <v>0.305551970625</v>
      </c>
      <c r="H735" s="34">
        <f t="shared" si="82"/>
        <v>-1.80891479791585</v>
      </c>
      <c r="I735" s="34">
        <f t="shared" si="83"/>
        <v>0.34826624605392997</v>
      </c>
      <c r="J735" s="6">
        <f t="shared" si="84"/>
        <v>-108.534887874951</v>
      </c>
      <c r="K735" s="6">
        <f t="shared" si="84"/>
        <v>20.895974763235799</v>
      </c>
    </row>
    <row r="736" spans="1:11" x14ac:dyDescent="0.3">
      <c r="A736" s="4">
        <v>197.89</v>
      </c>
      <c r="B736" s="4">
        <v>211.98099999999999</v>
      </c>
      <c r="C736" s="4">
        <v>69156.006999999998</v>
      </c>
      <c r="D736" s="5">
        <f t="shared" si="81"/>
        <v>69155.236999999994</v>
      </c>
      <c r="E736" s="35">
        <f t="shared" si="78"/>
        <v>155.236999999994</v>
      </c>
      <c r="F736" s="35">
        <f t="shared" si="79"/>
        <v>-1.8166177686862499</v>
      </c>
      <c r="G736" s="35">
        <f t="shared" si="80"/>
        <v>0.30554106584375001</v>
      </c>
      <c r="H736" s="34">
        <f t="shared" si="82"/>
        <v>-1.80891505482993</v>
      </c>
      <c r="I736" s="34">
        <f t="shared" si="83"/>
        <v>0.34825534429951799</v>
      </c>
      <c r="J736" s="6">
        <f t="shared" si="84"/>
        <v>-108.53490328979601</v>
      </c>
      <c r="K736" s="6">
        <f t="shared" si="84"/>
        <v>20.895320657971101</v>
      </c>
    </row>
    <row r="737" spans="1:11" x14ac:dyDescent="0.3">
      <c r="A737" s="4">
        <v>198.41200000000001</v>
      </c>
      <c r="B737" s="4">
        <v>212.08699999999999</v>
      </c>
      <c r="C737" s="4">
        <v>69156.107000000004</v>
      </c>
      <c r="D737" s="5">
        <f t="shared" si="81"/>
        <v>69155.337</v>
      </c>
      <c r="E737" s="35">
        <f t="shared" si="78"/>
        <v>155.33699999999999</v>
      </c>
      <c r="F737" s="35">
        <f t="shared" si="79"/>
        <v>-1.81046453738877</v>
      </c>
      <c r="G737" s="35">
        <f t="shared" si="80"/>
        <v>0.30438515903125002</v>
      </c>
      <c r="H737" s="34">
        <f t="shared" si="82"/>
        <v>-1.80279076437619</v>
      </c>
      <c r="I737" s="34">
        <f t="shared" si="83"/>
        <v>0.34695478964948401</v>
      </c>
      <c r="J737" s="6">
        <f t="shared" si="84"/>
        <v>-108.167445862571</v>
      </c>
      <c r="K737" s="6">
        <f t="shared" si="84"/>
        <v>20.817287378968999</v>
      </c>
    </row>
    <row r="738" spans="1:11" x14ac:dyDescent="0.3">
      <c r="A738" s="4">
        <v>198.96899999999999</v>
      </c>
      <c r="B738" s="4">
        <v>212.358</v>
      </c>
      <c r="C738" s="4">
        <v>69156.267000000007</v>
      </c>
      <c r="D738" s="5">
        <f t="shared" si="81"/>
        <v>69155.497000000003</v>
      </c>
      <c r="E738" s="35">
        <f t="shared" si="78"/>
        <v>155.497000000003</v>
      </c>
      <c r="F738" s="35">
        <f t="shared" si="79"/>
        <v>-1.8038987331115801</v>
      </c>
      <c r="G738" s="35">
        <f t="shared" si="80"/>
        <v>0.30142996331249999</v>
      </c>
      <c r="H738" s="34">
        <f t="shared" si="82"/>
        <v>-1.7962964062840401</v>
      </c>
      <c r="I738" s="34">
        <f t="shared" si="83"/>
        <v>0.34384572539905101</v>
      </c>
      <c r="J738" s="6">
        <f t="shared" si="84"/>
        <v>-107.777784377042</v>
      </c>
      <c r="K738" s="6">
        <f t="shared" si="84"/>
        <v>20.630743523943099</v>
      </c>
    </row>
    <row r="739" spans="1:11" x14ac:dyDescent="0.3">
      <c r="A739" s="4">
        <v>199.316</v>
      </c>
      <c r="B739" s="4">
        <v>212.49600000000001</v>
      </c>
      <c r="C739" s="4">
        <v>69156.407000000007</v>
      </c>
      <c r="D739" s="5">
        <f t="shared" si="81"/>
        <v>69155.637000000002</v>
      </c>
      <c r="E739" s="35">
        <f t="shared" si="78"/>
        <v>155.63700000000199</v>
      </c>
      <c r="F739" s="35">
        <f t="shared" si="79"/>
        <v>-1.7998083667126801</v>
      </c>
      <c r="G739" s="35">
        <f t="shared" si="80"/>
        <v>0.29992510350000001</v>
      </c>
      <c r="H739" s="34">
        <f t="shared" si="82"/>
        <v>-1.79224262939053</v>
      </c>
      <c r="I739" s="34">
        <f t="shared" si="83"/>
        <v>0.34224491521972</v>
      </c>
      <c r="J739" s="6">
        <f t="shared" si="84"/>
        <v>-107.53455776343201</v>
      </c>
      <c r="K739" s="6">
        <f t="shared" si="84"/>
        <v>20.534694913183198</v>
      </c>
    </row>
    <row r="740" spans="1:11" x14ac:dyDescent="0.3">
      <c r="A740" s="4">
        <v>199.57499999999999</v>
      </c>
      <c r="B740" s="4">
        <v>212.48699999999999</v>
      </c>
      <c r="C740" s="4">
        <v>69156.527000000002</v>
      </c>
      <c r="D740" s="5">
        <f t="shared" si="81"/>
        <v>69155.756999999998</v>
      </c>
      <c r="E740" s="35">
        <f t="shared" si="78"/>
        <v>155.75699999999799</v>
      </c>
      <c r="F740" s="35">
        <f t="shared" si="79"/>
        <v>-1.79675532666278</v>
      </c>
      <c r="G740" s="35">
        <f t="shared" si="80"/>
        <v>0.30002324653125001</v>
      </c>
      <c r="H740" s="34">
        <f t="shared" si="82"/>
        <v>-1.7891881245455601</v>
      </c>
      <c r="I740" s="34">
        <f t="shared" si="83"/>
        <v>0.342271102103827</v>
      </c>
      <c r="J740" s="6">
        <f t="shared" si="84"/>
        <v>-107.351287472734</v>
      </c>
      <c r="K740" s="6">
        <f t="shared" si="84"/>
        <v>20.536266126229599</v>
      </c>
    </row>
    <row r="741" spans="1:11" x14ac:dyDescent="0.3">
      <c r="A741" s="4">
        <v>199.83600000000001</v>
      </c>
      <c r="B741" s="4">
        <v>212.63</v>
      </c>
      <c r="C741" s="4">
        <v>69156.626999999993</v>
      </c>
      <c r="D741" s="5">
        <f t="shared" si="81"/>
        <v>69155.857000000004</v>
      </c>
      <c r="E741" s="35">
        <f t="shared" si="78"/>
        <v>155.85700000000401</v>
      </c>
      <c r="F741" s="35">
        <f t="shared" si="79"/>
        <v>-1.79367871101405</v>
      </c>
      <c r="G741" s="35">
        <f t="shared" si="80"/>
        <v>0.29846386281249998</v>
      </c>
      <c r="H741" s="34">
        <f t="shared" si="82"/>
        <v>-1.78614910158606</v>
      </c>
      <c r="I741" s="34">
        <f t="shared" si="83"/>
        <v>0.34063966688170799</v>
      </c>
      <c r="J741" s="6">
        <f t="shared" si="84"/>
        <v>-107.168946095164</v>
      </c>
      <c r="K741" s="6">
        <f t="shared" si="84"/>
        <v>20.438380012902499</v>
      </c>
    </row>
    <row r="742" spans="1:11" x14ac:dyDescent="0.3">
      <c r="A742" s="4">
        <v>200.071</v>
      </c>
      <c r="B742" s="4">
        <v>212.761</v>
      </c>
      <c r="C742" s="4">
        <v>69156.726999999999</v>
      </c>
      <c r="D742" s="5">
        <f t="shared" si="81"/>
        <v>69155.956999999995</v>
      </c>
      <c r="E742" s="35">
        <f t="shared" si="78"/>
        <v>155.95699999999499</v>
      </c>
      <c r="F742" s="35">
        <f t="shared" si="79"/>
        <v>-1.7909085781502401</v>
      </c>
      <c r="G742" s="35">
        <f t="shared" si="80"/>
        <v>0.29703533646875002</v>
      </c>
      <c r="H742" s="34">
        <f t="shared" si="82"/>
        <v>-1.7834133933721501</v>
      </c>
      <c r="I742" s="34">
        <f t="shared" si="83"/>
        <v>0.33914627337487502</v>
      </c>
      <c r="J742" s="6">
        <f t="shared" si="84"/>
        <v>-107.00480360232901</v>
      </c>
      <c r="K742" s="6">
        <f t="shared" si="84"/>
        <v>20.348776402492501</v>
      </c>
    </row>
    <row r="743" spans="1:11" x14ac:dyDescent="0.3">
      <c r="A743" s="4">
        <v>200.06899999999999</v>
      </c>
      <c r="B743" s="4">
        <v>212.76</v>
      </c>
      <c r="C743" s="4">
        <v>69156.827000000005</v>
      </c>
      <c r="D743" s="5">
        <f t="shared" si="81"/>
        <v>69156.057000000001</v>
      </c>
      <c r="E743" s="35">
        <f t="shared" si="78"/>
        <v>156.05700000000101</v>
      </c>
      <c r="F743" s="35">
        <f t="shared" si="79"/>
        <v>-1.7909321537490801</v>
      </c>
      <c r="G743" s="35">
        <f t="shared" si="80"/>
        <v>0.29704624125000001</v>
      </c>
      <c r="H743" s="34">
        <f t="shared" si="82"/>
        <v>-1.78343670551303</v>
      </c>
      <c r="I743" s="34">
        <f t="shared" si="83"/>
        <v>0.33915773056485199</v>
      </c>
      <c r="J743" s="6">
        <f t="shared" si="84"/>
        <v>-107.006202330782</v>
      </c>
      <c r="K743" s="6">
        <f t="shared" si="84"/>
        <v>20.3494638338911</v>
      </c>
    </row>
    <row r="744" spans="1:11" x14ac:dyDescent="0.3">
      <c r="A744" s="4">
        <v>200.59399999999999</v>
      </c>
      <c r="B744" s="4">
        <v>212.928</v>
      </c>
      <c r="C744" s="4">
        <v>69156.967000000004</v>
      </c>
      <c r="D744" s="5">
        <f t="shared" si="81"/>
        <v>69156.197</v>
      </c>
      <c r="E744" s="35">
        <f t="shared" si="78"/>
        <v>156.197</v>
      </c>
      <c r="F744" s="35">
        <f t="shared" si="79"/>
        <v>-1.78474355905334</v>
      </c>
      <c r="G744" s="35">
        <f t="shared" si="80"/>
        <v>0.29521423800000002</v>
      </c>
      <c r="H744" s="34">
        <f t="shared" si="82"/>
        <v>-1.7772929901499199</v>
      </c>
      <c r="I744" s="34">
        <f t="shared" si="83"/>
        <v>0.33718043398791198</v>
      </c>
      <c r="J744" s="6">
        <f t="shared" si="84"/>
        <v>-106.63757940899499</v>
      </c>
      <c r="K744" s="6">
        <f t="shared" si="84"/>
        <v>20.230826039274699</v>
      </c>
    </row>
    <row r="745" spans="1:11" x14ac:dyDescent="0.3">
      <c r="A745" s="4">
        <v>200.86500000000001</v>
      </c>
      <c r="B745" s="4">
        <v>213.095</v>
      </c>
      <c r="C745" s="4">
        <v>69157.066999999995</v>
      </c>
      <c r="D745" s="5">
        <f t="shared" si="81"/>
        <v>69156.297000000006</v>
      </c>
      <c r="E745" s="35">
        <f t="shared" si="78"/>
        <v>156.29700000000599</v>
      </c>
      <c r="F745" s="35">
        <f t="shared" si="79"/>
        <v>-1.7815490654104</v>
      </c>
      <c r="G745" s="35">
        <f t="shared" si="80"/>
        <v>0.29339313953125001</v>
      </c>
      <c r="H745" s="34">
        <f t="shared" si="82"/>
        <v>-1.77414228785354</v>
      </c>
      <c r="I745" s="34">
        <f t="shared" si="83"/>
        <v>0.33528457948207702</v>
      </c>
      <c r="J745" s="6">
        <f t="shared" si="84"/>
        <v>-106.448537271212</v>
      </c>
      <c r="K745" s="6">
        <f t="shared" si="84"/>
        <v>20.117074768924599</v>
      </c>
    </row>
    <row r="746" spans="1:11" x14ac:dyDescent="0.3">
      <c r="A746" s="4">
        <v>201.12299999999999</v>
      </c>
      <c r="B746" s="4">
        <v>213.12700000000001</v>
      </c>
      <c r="C746" s="4">
        <v>69157.206999999995</v>
      </c>
      <c r="D746" s="5">
        <f t="shared" si="81"/>
        <v>69156.437000000005</v>
      </c>
      <c r="E746" s="35">
        <f t="shared" si="78"/>
        <v>156.43700000000501</v>
      </c>
      <c r="F746" s="35">
        <f t="shared" si="79"/>
        <v>-1.7785078131599199</v>
      </c>
      <c r="G746" s="35">
        <f t="shared" si="80"/>
        <v>0.29304418653124997</v>
      </c>
      <c r="H746" s="34">
        <f t="shared" si="82"/>
        <v>-1.7711101010134001</v>
      </c>
      <c r="I746" s="34">
        <f t="shared" si="83"/>
        <v>0.33486407215306402</v>
      </c>
      <c r="J746" s="6">
        <f t="shared" si="84"/>
        <v>-106.26660606080399</v>
      </c>
      <c r="K746" s="6">
        <f t="shared" si="84"/>
        <v>20.0918443291838</v>
      </c>
    </row>
    <row r="747" spans="1:11" x14ac:dyDescent="0.3">
      <c r="A747" s="4">
        <v>201.28899999999999</v>
      </c>
      <c r="B747" s="4">
        <v>213.29499999999999</v>
      </c>
      <c r="C747" s="4">
        <v>69157.327000000005</v>
      </c>
      <c r="D747" s="5">
        <f t="shared" si="81"/>
        <v>69156.557000000001</v>
      </c>
      <c r="E747" s="35">
        <f t="shared" si="78"/>
        <v>156.55700000000101</v>
      </c>
      <c r="F747" s="35">
        <f t="shared" si="79"/>
        <v>-1.7765510384561201</v>
      </c>
      <c r="G747" s="35">
        <f t="shared" si="80"/>
        <v>0.29121218328124998</v>
      </c>
      <c r="H747" s="34">
        <f t="shared" si="82"/>
        <v>-1.7691970310168801</v>
      </c>
      <c r="I747" s="34">
        <f t="shared" si="83"/>
        <v>0.33298647625995298</v>
      </c>
      <c r="J747" s="6">
        <f t="shared" si="84"/>
        <v>-106.151821861013</v>
      </c>
      <c r="K747" s="6">
        <f t="shared" si="84"/>
        <v>19.979188575597199</v>
      </c>
    </row>
    <row r="748" spans="1:11" x14ac:dyDescent="0.3">
      <c r="A748" s="4">
        <v>202.00899999999999</v>
      </c>
      <c r="B748" s="4">
        <v>213.773</v>
      </c>
      <c r="C748" s="4">
        <v>69157.646999999997</v>
      </c>
      <c r="D748" s="5">
        <f t="shared" si="81"/>
        <v>69156.876999999993</v>
      </c>
      <c r="E748" s="35">
        <f t="shared" si="78"/>
        <v>156.87699999999299</v>
      </c>
      <c r="F748" s="35">
        <f t="shared" si="79"/>
        <v>-1.7680638228734</v>
      </c>
      <c r="G748" s="35">
        <f t="shared" si="80"/>
        <v>0.28599969784375001</v>
      </c>
      <c r="H748" s="34">
        <f t="shared" si="82"/>
        <v>-1.7608349761598401</v>
      </c>
      <c r="I748" s="34">
        <f t="shared" si="83"/>
        <v>0.32757548084767901</v>
      </c>
      <c r="J748" s="6">
        <f t="shared" si="84"/>
        <v>-105.65009856959</v>
      </c>
      <c r="K748" s="6">
        <f t="shared" si="84"/>
        <v>19.6545288508607</v>
      </c>
    </row>
    <row r="749" spans="1:11" x14ac:dyDescent="0.3">
      <c r="A749" s="4">
        <v>202.309</v>
      </c>
      <c r="B749" s="4">
        <v>214.30699999999999</v>
      </c>
      <c r="C749" s="4">
        <v>69157.967000000004</v>
      </c>
      <c r="D749" s="5">
        <f t="shared" si="81"/>
        <v>69157.197</v>
      </c>
      <c r="E749" s="35">
        <f t="shared" si="78"/>
        <v>157.197</v>
      </c>
      <c r="F749" s="35">
        <f t="shared" si="79"/>
        <v>-1.7645274830472599</v>
      </c>
      <c r="G749" s="35">
        <f t="shared" si="80"/>
        <v>0.28017654465625003</v>
      </c>
      <c r="H749" s="34">
        <f t="shared" si="82"/>
        <v>-1.75743681003446</v>
      </c>
      <c r="I749" s="34">
        <f t="shared" si="83"/>
        <v>0.32167062865686402</v>
      </c>
      <c r="J749" s="6">
        <f t="shared" si="84"/>
        <v>-105.446208602068</v>
      </c>
      <c r="K749" s="6">
        <f t="shared" si="84"/>
        <v>19.3002377194118</v>
      </c>
    </row>
    <row r="750" spans="1:11" x14ac:dyDescent="0.3">
      <c r="A750" s="4">
        <v>202.68700000000001</v>
      </c>
      <c r="B750" s="4">
        <v>214.40199999999999</v>
      </c>
      <c r="C750" s="4">
        <v>69158.126000000004</v>
      </c>
      <c r="D750" s="5">
        <f t="shared" si="81"/>
        <v>69157.356</v>
      </c>
      <c r="E750" s="35">
        <f t="shared" si="78"/>
        <v>157.35599999999999</v>
      </c>
      <c r="F750" s="35">
        <f t="shared" si="79"/>
        <v>-1.76007169486633</v>
      </c>
      <c r="G750" s="35">
        <f t="shared" si="80"/>
        <v>0.2791405904375</v>
      </c>
      <c r="H750" s="34">
        <f t="shared" si="82"/>
        <v>-1.75300666548346</v>
      </c>
      <c r="I750" s="34">
        <f t="shared" si="83"/>
        <v>0.32052998466600902</v>
      </c>
      <c r="J750" s="6">
        <f t="shared" si="84"/>
        <v>-105.180399929008</v>
      </c>
      <c r="K750" s="6">
        <f t="shared" si="84"/>
        <v>19.231799079960499</v>
      </c>
    </row>
    <row r="751" spans="1:11" x14ac:dyDescent="0.3">
      <c r="A751" s="4">
        <v>202.64500000000001</v>
      </c>
      <c r="B751" s="4">
        <v>214.489</v>
      </c>
      <c r="C751" s="4">
        <v>69158.206999999995</v>
      </c>
      <c r="D751" s="5">
        <f t="shared" si="81"/>
        <v>69157.437000000005</v>
      </c>
      <c r="E751" s="35">
        <f t="shared" si="78"/>
        <v>157.43700000000501</v>
      </c>
      <c r="F751" s="35">
        <f t="shared" si="79"/>
        <v>-1.7605667824419899</v>
      </c>
      <c r="G751" s="35">
        <f t="shared" si="80"/>
        <v>0.27819187446874999</v>
      </c>
      <c r="H751" s="34">
        <f t="shared" si="82"/>
        <v>-1.7535239671628899</v>
      </c>
      <c r="I751" s="34">
        <f t="shared" si="83"/>
        <v>0.31959319617899901</v>
      </c>
      <c r="J751" s="6">
        <f t="shared" si="84"/>
        <v>-105.21143802977301</v>
      </c>
      <c r="K751" s="6">
        <f t="shared" si="84"/>
        <v>19.175591770739899</v>
      </c>
    </row>
    <row r="752" spans="1:11" x14ac:dyDescent="0.3">
      <c r="A752" s="4">
        <v>202.73</v>
      </c>
      <c r="B752" s="4">
        <v>214.874</v>
      </c>
      <c r="C752" s="4">
        <v>69158.346000000005</v>
      </c>
      <c r="D752" s="5">
        <f t="shared" si="81"/>
        <v>69157.576000000001</v>
      </c>
      <c r="E752" s="35">
        <f t="shared" si="78"/>
        <v>157.57600000000099</v>
      </c>
      <c r="F752" s="35">
        <f t="shared" si="79"/>
        <v>-1.7595648194912501</v>
      </c>
      <c r="G752" s="35">
        <f t="shared" si="80"/>
        <v>0.27399353368750001</v>
      </c>
      <c r="H752" s="34">
        <f t="shared" si="82"/>
        <v>-1.7526211942482799</v>
      </c>
      <c r="I752" s="34">
        <f t="shared" si="83"/>
        <v>0.31537241471879301</v>
      </c>
      <c r="J752" s="6">
        <f t="shared" si="84"/>
        <v>-105.157271654897</v>
      </c>
      <c r="K752" s="6">
        <f t="shared" si="84"/>
        <v>18.9223448831276</v>
      </c>
    </row>
    <row r="753" spans="1:18" x14ac:dyDescent="0.3">
      <c r="A753" s="4">
        <v>202.85</v>
      </c>
      <c r="B753" s="4">
        <v>215.06700000000001</v>
      </c>
      <c r="C753" s="4">
        <v>69158.505999999994</v>
      </c>
      <c r="D753" s="5">
        <f t="shared" si="81"/>
        <v>69157.736000000004</v>
      </c>
      <c r="E753" s="35">
        <f t="shared" si="78"/>
        <v>157.736000000004</v>
      </c>
      <c r="F753" s="35">
        <f t="shared" si="79"/>
        <v>-1.7581502835608001</v>
      </c>
      <c r="G753" s="35">
        <f t="shared" si="80"/>
        <v>0.27188891090625</v>
      </c>
      <c r="H753" s="34">
        <f t="shared" si="82"/>
        <v>-1.7512566353680501</v>
      </c>
      <c r="I753" s="34">
        <f t="shared" si="83"/>
        <v>0.31323504998335899</v>
      </c>
      <c r="J753" s="6">
        <f t="shared" si="84"/>
        <v>-105.075398122083</v>
      </c>
      <c r="K753" s="6">
        <f t="shared" si="84"/>
        <v>18.794102999001499</v>
      </c>
    </row>
    <row r="754" spans="1:18" x14ac:dyDescent="0.3">
      <c r="A754" s="4">
        <v>203.01599999999999</v>
      </c>
      <c r="B754" s="4">
        <v>215.19300000000001</v>
      </c>
      <c r="C754" s="4">
        <v>69158.566999999995</v>
      </c>
      <c r="D754" s="5">
        <f t="shared" si="81"/>
        <v>69157.797000000006</v>
      </c>
      <c r="E754" s="35">
        <f t="shared" si="78"/>
        <v>157.79700000000599</v>
      </c>
      <c r="F754" s="35">
        <f t="shared" si="79"/>
        <v>-1.756193508857</v>
      </c>
      <c r="G754" s="35">
        <f t="shared" si="80"/>
        <v>0.27051490846874898</v>
      </c>
      <c r="H754" s="34">
        <f t="shared" si="82"/>
        <v>-1.74933277498009</v>
      </c>
      <c r="I754" s="34">
        <f t="shared" si="83"/>
        <v>0.31181532777556098</v>
      </c>
      <c r="J754" s="6">
        <f t="shared" si="84"/>
        <v>-104.959966498805</v>
      </c>
      <c r="K754" s="6">
        <f t="shared" si="84"/>
        <v>18.708919666533699</v>
      </c>
    </row>
    <row r="755" spans="1:18" x14ac:dyDescent="0.3">
      <c r="A755" s="4">
        <v>203.42</v>
      </c>
      <c r="B755" s="4">
        <v>215.398</v>
      </c>
      <c r="C755" s="4">
        <v>69158.706000000006</v>
      </c>
      <c r="D755" s="5">
        <f t="shared" si="81"/>
        <v>69157.936000000002</v>
      </c>
      <c r="E755" s="35">
        <f t="shared" si="78"/>
        <v>157.936000000002</v>
      </c>
      <c r="F755" s="35">
        <f t="shared" si="79"/>
        <v>-1.7514312378911401</v>
      </c>
      <c r="G755" s="35">
        <f t="shared" si="80"/>
        <v>0.26827942831250001</v>
      </c>
      <c r="H755" s="34">
        <f t="shared" si="82"/>
        <v>-1.74462449326351</v>
      </c>
      <c r="I755" s="34">
        <f t="shared" si="83"/>
        <v>0.30946827013702199</v>
      </c>
      <c r="J755" s="6">
        <f t="shared" si="84"/>
        <v>-104.677469595811</v>
      </c>
      <c r="K755" s="6">
        <f t="shared" si="84"/>
        <v>18.568096208221299</v>
      </c>
    </row>
    <row r="756" spans="1:18" x14ac:dyDescent="0.3">
      <c r="A756" s="4">
        <v>203.53200000000001</v>
      </c>
      <c r="B756" s="4">
        <v>215.59100000000001</v>
      </c>
      <c r="C756" s="4">
        <v>69158.805999999997</v>
      </c>
      <c r="D756" s="5">
        <f t="shared" si="81"/>
        <v>69158.035999999993</v>
      </c>
      <c r="E756" s="35">
        <f t="shared" si="78"/>
        <v>158.03599999999301</v>
      </c>
      <c r="F756" s="35">
        <f t="shared" si="79"/>
        <v>-1.7501110043560499</v>
      </c>
      <c r="G756" s="35">
        <f t="shared" si="80"/>
        <v>0.26617480553125</v>
      </c>
      <c r="H756" s="34">
        <f t="shared" si="82"/>
        <v>-1.7433542106031501</v>
      </c>
      <c r="I756" s="34">
        <f t="shared" si="83"/>
        <v>0.30733312714384697</v>
      </c>
      <c r="J756" s="6">
        <f t="shared" si="84"/>
        <v>-104.601252636189</v>
      </c>
      <c r="K756" s="6">
        <f t="shared" si="84"/>
        <v>18.439987628630799</v>
      </c>
    </row>
    <row r="757" spans="1:18" x14ac:dyDescent="0.3">
      <c r="A757" s="4">
        <v>203.678</v>
      </c>
      <c r="B757" s="4">
        <v>215.80099999999999</v>
      </c>
      <c r="C757" s="4">
        <v>69158.926000000007</v>
      </c>
      <c r="D757" s="5">
        <f t="shared" si="81"/>
        <v>69158.156000000003</v>
      </c>
      <c r="E757" s="35">
        <f t="shared" si="78"/>
        <v>158.15600000000299</v>
      </c>
      <c r="F757" s="35">
        <f t="shared" si="79"/>
        <v>-1.7483899856406599</v>
      </c>
      <c r="G757" s="35">
        <f t="shared" si="80"/>
        <v>0.26388480146874999</v>
      </c>
      <c r="H757" s="34">
        <f t="shared" si="82"/>
        <v>-1.7416876215477299</v>
      </c>
      <c r="I757" s="34">
        <f t="shared" si="83"/>
        <v>0.305003211921066</v>
      </c>
      <c r="J757" s="6">
        <f t="shared" si="84"/>
        <v>-104.501257292864</v>
      </c>
      <c r="K757" s="6">
        <f t="shared" si="84"/>
        <v>18.300192715264</v>
      </c>
    </row>
    <row r="758" spans="1:18" x14ac:dyDescent="0.3">
      <c r="A758" s="4">
        <v>203.67699999999999</v>
      </c>
      <c r="B758" s="4">
        <v>215.80099999999999</v>
      </c>
      <c r="C758" s="4">
        <v>69159.066000000006</v>
      </c>
      <c r="D758" s="5">
        <f t="shared" si="81"/>
        <v>69158.296000000002</v>
      </c>
      <c r="E758" s="35">
        <f t="shared" si="78"/>
        <v>158.29600000000201</v>
      </c>
      <c r="F758" s="35">
        <f t="shared" si="79"/>
        <v>-1.7484017734400801</v>
      </c>
      <c r="G758" s="35">
        <f t="shared" si="80"/>
        <v>0.26388480146874999</v>
      </c>
      <c r="H758" s="34">
        <f t="shared" si="82"/>
        <v>-1.74169940607521</v>
      </c>
      <c r="I758" s="34">
        <f t="shared" si="83"/>
        <v>0.30500348963884899</v>
      </c>
      <c r="J758" s="6">
        <f t="shared" si="84"/>
        <v>-104.501964364513</v>
      </c>
      <c r="K758" s="6">
        <f t="shared" si="84"/>
        <v>18.300209378330901</v>
      </c>
    </row>
    <row r="759" spans="1:18" x14ac:dyDescent="0.3">
      <c r="A759" s="4">
        <v>204.05099999999999</v>
      </c>
      <c r="B759" s="4">
        <v>217.55099999999999</v>
      </c>
      <c r="C759" s="4">
        <v>69159.165999999997</v>
      </c>
      <c r="D759" s="5">
        <f t="shared" si="81"/>
        <v>69158.395999999993</v>
      </c>
      <c r="E759" s="35">
        <f t="shared" si="78"/>
        <v>158.39599999999299</v>
      </c>
      <c r="F759" s="35">
        <f t="shared" si="79"/>
        <v>-1.74399313645683</v>
      </c>
      <c r="G759" s="35">
        <f t="shared" si="80"/>
        <v>0.24480143428125001</v>
      </c>
      <c r="H759" s="34">
        <f t="shared" si="82"/>
        <v>-1.7377415924395401</v>
      </c>
      <c r="I759" s="34">
        <f t="shared" si="83"/>
        <v>0.28582155296685702</v>
      </c>
      <c r="J759" s="6">
        <f t="shared" si="84"/>
        <v>-104.264495546372</v>
      </c>
      <c r="K759" s="6">
        <f t="shared" si="84"/>
        <v>17.149293178011401</v>
      </c>
    </row>
    <row r="760" spans="1:18" x14ac:dyDescent="0.3">
      <c r="A760" s="4">
        <v>204.1</v>
      </c>
      <c r="B760" s="4">
        <v>217.768</v>
      </c>
      <c r="C760" s="4">
        <v>69159.266000000003</v>
      </c>
      <c r="D760" s="5">
        <f t="shared" si="81"/>
        <v>69158.495999999999</v>
      </c>
      <c r="E760" s="35">
        <f t="shared" si="78"/>
        <v>158.49599999999899</v>
      </c>
      <c r="F760" s="35">
        <f t="shared" si="79"/>
        <v>-1.74341553428523</v>
      </c>
      <c r="G760" s="35">
        <f t="shared" si="80"/>
        <v>0.24243509675</v>
      </c>
      <c r="H760" s="34">
        <f t="shared" si="82"/>
        <v>-1.7372199009486</v>
      </c>
      <c r="I760" s="34">
        <f t="shared" si="83"/>
        <v>0.283442264088069</v>
      </c>
      <c r="J760" s="6">
        <f t="shared" si="84"/>
        <v>-104.23319405691601</v>
      </c>
      <c r="K760" s="6">
        <f t="shared" si="84"/>
        <v>17.006535845284098</v>
      </c>
    </row>
    <row r="761" spans="1:18" x14ac:dyDescent="0.3">
      <c r="A761" s="4">
        <v>204.08699999999999</v>
      </c>
      <c r="B761" s="4">
        <v>217.55</v>
      </c>
      <c r="C761" s="4">
        <v>69159.406000000003</v>
      </c>
      <c r="D761" s="5">
        <f t="shared" si="81"/>
        <v>69158.635999999999</v>
      </c>
      <c r="E761" s="35">
        <f t="shared" si="78"/>
        <v>158.635999999999</v>
      </c>
      <c r="F761" s="35">
        <f t="shared" si="79"/>
        <v>-1.7435687756776901</v>
      </c>
      <c r="G761" s="35">
        <f t="shared" si="80"/>
        <v>0.2448123390625</v>
      </c>
      <c r="H761" s="34">
        <f t="shared" si="82"/>
        <v>-1.7373170925360499</v>
      </c>
      <c r="I761" s="34">
        <f t="shared" si="83"/>
        <v>0.28582245688110802</v>
      </c>
      <c r="J761" s="6">
        <f t="shared" si="84"/>
        <v>-104.239025552163</v>
      </c>
      <c r="K761" s="6">
        <f t="shared" si="84"/>
        <v>17.149347412866501</v>
      </c>
    </row>
    <row r="762" spans="1:18" x14ac:dyDescent="0.3">
      <c r="A762" s="4">
        <v>204.18600000000001</v>
      </c>
      <c r="B762" s="4">
        <v>217.715</v>
      </c>
      <c r="C762" s="4">
        <v>69159.505999999994</v>
      </c>
      <c r="D762" s="5">
        <f t="shared" si="81"/>
        <v>69158.736000000004</v>
      </c>
      <c r="E762" s="35">
        <f t="shared" si="78"/>
        <v>158.736000000004</v>
      </c>
      <c r="F762" s="35">
        <f t="shared" si="79"/>
        <v>-1.74240178353507</v>
      </c>
      <c r="G762" s="35">
        <f t="shared" si="80"/>
        <v>0.24301305015624999</v>
      </c>
      <c r="H762" s="34">
        <f t="shared" si="82"/>
        <v>-1.7361928151386801</v>
      </c>
      <c r="I762" s="34">
        <f t="shared" si="83"/>
        <v>0.28399617334264399</v>
      </c>
      <c r="J762" s="6">
        <f t="shared" si="84"/>
        <v>-104.17156890832101</v>
      </c>
      <c r="K762" s="6">
        <f t="shared" si="84"/>
        <v>17.039770400558599</v>
      </c>
    </row>
    <row r="763" spans="1:18" x14ac:dyDescent="0.3">
      <c r="A763" s="4">
        <v>204.27500000000001</v>
      </c>
      <c r="B763" s="4">
        <v>217.80799999999999</v>
      </c>
      <c r="C763" s="4">
        <v>69159.606</v>
      </c>
      <c r="D763" s="5">
        <f t="shared" si="81"/>
        <v>69158.835999999996</v>
      </c>
      <c r="E763" s="35">
        <f t="shared" si="78"/>
        <v>158.83599999999601</v>
      </c>
      <c r="F763" s="35">
        <f t="shared" si="79"/>
        <v>-1.7413526693866499</v>
      </c>
      <c r="G763" s="35">
        <f t="shared" si="80"/>
        <v>0.2419989055</v>
      </c>
      <c r="H763" s="34">
        <f t="shared" si="82"/>
        <v>-1.7351678852022501</v>
      </c>
      <c r="I763" s="34">
        <f t="shared" si="83"/>
        <v>0.28295759329968501</v>
      </c>
      <c r="J763" s="6">
        <f t="shared" si="84"/>
        <v>-104.110073112135</v>
      </c>
      <c r="K763" s="6">
        <f t="shared" si="84"/>
        <v>16.977455597981098</v>
      </c>
    </row>
    <row r="764" spans="1:18" x14ac:dyDescent="0.3">
      <c r="A764" s="4">
        <v>204.298</v>
      </c>
      <c r="B764" s="4">
        <v>217.89099999999999</v>
      </c>
      <c r="C764" s="4">
        <v>69159.725999999995</v>
      </c>
      <c r="D764" s="5">
        <f t="shared" si="81"/>
        <v>69158.956000000006</v>
      </c>
      <c r="E764" s="35">
        <f t="shared" si="78"/>
        <v>158.95600000000499</v>
      </c>
      <c r="F764" s="35">
        <f t="shared" si="79"/>
        <v>-1.7410815499999801</v>
      </c>
      <c r="G764" s="35">
        <f t="shared" si="80"/>
        <v>0.24109380865624999</v>
      </c>
      <c r="H764" s="34">
        <f t="shared" si="82"/>
        <v>-1.73491816493892</v>
      </c>
      <c r="I764" s="34">
        <f t="shared" si="83"/>
        <v>0.28204636017447698</v>
      </c>
      <c r="J764" s="6">
        <f t="shared" si="84"/>
        <v>-104.095089896335</v>
      </c>
      <c r="K764" s="6">
        <f t="shared" si="84"/>
        <v>16.922781610468601</v>
      </c>
    </row>
    <row r="765" spans="1:18" x14ac:dyDescent="0.3">
      <c r="A765" s="4">
        <v>204.39500000000001</v>
      </c>
      <c r="B765" s="4">
        <v>218.268</v>
      </c>
      <c r="C765" s="4">
        <v>69159.826000000001</v>
      </c>
      <c r="D765" s="5">
        <f t="shared" si="81"/>
        <v>69159.055999999997</v>
      </c>
      <c r="E765" s="35">
        <f t="shared" si="78"/>
        <v>159.055999999997</v>
      </c>
      <c r="F765" s="35">
        <f t="shared" si="79"/>
        <v>-1.7399381334561901</v>
      </c>
      <c r="G765" s="35">
        <f t="shared" si="80"/>
        <v>0.236982706125</v>
      </c>
      <c r="H765" s="34">
        <f t="shared" si="82"/>
        <v>-1.7338719223818599</v>
      </c>
      <c r="I765" s="34">
        <f t="shared" si="83"/>
        <v>0.27790946013618201</v>
      </c>
      <c r="J765" s="6">
        <f t="shared" si="84"/>
        <v>-104.032315342912</v>
      </c>
      <c r="K765" s="6">
        <f t="shared" si="84"/>
        <v>16.6745676081709</v>
      </c>
    </row>
    <row r="766" spans="1:18" x14ac:dyDescent="0.3">
      <c r="A766" s="4">
        <v>204.42699999999999</v>
      </c>
      <c r="B766" s="4">
        <v>218.28800000000001</v>
      </c>
      <c r="C766" s="4">
        <v>69159.926000000007</v>
      </c>
      <c r="D766" s="5">
        <f t="shared" si="81"/>
        <v>69159.156000000003</v>
      </c>
      <c r="E766" s="35">
        <f t="shared" si="78"/>
        <v>159.15600000000299</v>
      </c>
      <c r="F766" s="35">
        <f t="shared" si="79"/>
        <v>-1.73956092387474</v>
      </c>
      <c r="G766" s="35">
        <f t="shared" si="80"/>
        <v>0.2367646105</v>
      </c>
      <c r="H766" s="34">
        <f t="shared" si="82"/>
        <v>-1.7334999557840201</v>
      </c>
      <c r="I766" s="34">
        <f t="shared" si="83"/>
        <v>0.27768253807890497</v>
      </c>
      <c r="J766" s="6">
        <f t="shared" si="84"/>
        <v>-104.00999734704099</v>
      </c>
      <c r="K766" s="6">
        <f t="shared" si="84"/>
        <v>16.6609522847343</v>
      </c>
      <c r="M766">
        <v>8</v>
      </c>
      <c r="N766">
        <f>19*3600+14*60+46.541</f>
        <v>69286.540999999997</v>
      </c>
      <c r="P766">
        <v>199</v>
      </c>
      <c r="R766">
        <v>208</v>
      </c>
    </row>
    <row r="767" spans="1:18" x14ac:dyDescent="0.3">
      <c r="A767" s="4">
        <v>204.47800000000001</v>
      </c>
      <c r="B767" s="4">
        <v>218.63499999999999</v>
      </c>
      <c r="C767" s="4">
        <v>69160.066000000006</v>
      </c>
      <c r="D767" s="5">
        <f t="shared" si="81"/>
        <v>69159.296000000002</v>
      </c>
      <c r="E767" s="35">
        <f t="shared" si="78"/>
        <v>159.29600000000201</v>
      </c>
      <c r="F767" s="35">
        <f t="shared" si="79"/>
        <v>-1.7389597461043</v>
      </c>
      <c r="G767" s="35">
        <f t="shared" si="80"/>
        <v>0.23298065140624999</v>
      </c>
      <c r="H767" s="34">
        <f t="shared" si="82"/>
        <v>-1.7329880940687601</v>
      </c>
      <c r="I767" s="34">
        <f t="shared" si="83"/>
        <v>0.27388546569096101</v>
      </c>
      <c r="J767" s="6">
        <f t="shared" si="84"/>
        <v>-103.97928564412599</v>
      </c>
      <c r="K767" s="6">
        <f t="shared" si="84"/>
        <v>16.433127941457698</v>
      </c>
    </row>
    <row r="768" spans="1:18" x14ac:dyDescent="0.3">
      <c r="A768" s="4">
        <v>204.60499999999999</v>
      </c>
      <c r="B768" s="4">
        <v>218.33099999999999</v>
      </c>
      <c r="C768" s="4">
        <v>69160.206000000006</v>
      </c>
      <c r="D768" s="5">
        <f t="shared" si="81"/>
        <v>69159.436000000002</v>
      </c>
      <c r="E768" s="35">
        <f t="shared" si="78"/>
        <v>159.436000000002</v>
      </c>
      <c r="F768" s="35">
        <f t="shared" si="79"/>
        <v>-1.7374626955779</v>
      </c>
      <c r="G768" s="35">
        <f t="shared" si="80"/>
        <v>0.23629570490624999</v>
      </c>
      <c r="H768" s="34">
        <f t="shared" si="82"/>
        <v>-1.7314133571974699</v>
      </c>
      <c r="I768" s="34">
        <f t="shared" si="83"/>
        <v>0.27716432887393699</v>
      </c>
      <c r="J768" s="6">
        <f t="shared" si="84"/>
        <v>-103.884801431848</v>
      </c>
      <c r="K768" s="6">
        <f t="shared" si="84"/>
        <v>16.629859732436199</v>
      </c>
    </row>
    <row r="769" spans="1:11" x14ac:dyDescent="0.3">
      <c r="A769" s="4">
        <v>205.01499999999999</v>
      </c>
      <c r="B769" s="4">
        <v>220.90199999999999</v>
      </c>
      <c r="C769" s="4">
        <v>69160.305999999997</v>
      </c>
      <c r="D769" s="5">
        <f t="shared" si="81"/>
        <v>69159.535999999993</v>
      </c>
      <c r="E769" s="35">
        <f t="shared" si="78"/>
        <v>159.53599999999301</v>
      </c>
      <c r="F769" s="35">
        <f t="shared" si="79"/>
        <v>-1.73262969781551</v>
      </c>
      <c r="G769" s="35">
        <f t="shared" si="80"/>
        <v>0.20825951231250001</v>
      </c>
      <c r="H769" s="34">
        <f t="shared" si="82"/>
        <v>-1.7272422270335599</v>
      </c>
      <c r="I769" s="34">
        <f t="shared" si="83"/>
        <v>0.249022053989331</v>
      </c>
      <c r="J769" s="6">
        <f t="shared" si="84"/>
        <v>-103.634533622014</v>
      </c>
      <c r="K769" s="6">
        <f t="shared" si="84"/>
        <v>14.9413232393599</v>
      </c>
    </row>
    <row r="770" spans="1:11" x14ac:dyDescent="0.3">
      <c r="A770" s="4">
        <v>204.87100000000001</v>
      </c>
      <c r="B770" s="4">
        <v>218.83799999999999</v>
      </c>
      <c r="C770" s="4">
        <v>69160.385999999999</v>
      </c>
      <c r="D770" s="5">
        <f t="shared" si="81"/>
        <v>69159.615999999995</v>
      </c>
      <c r="E770" s="35">
        <f t="shared" ref="E770:E833" si="85">D770-69000</f>
        <v>159.61599999999501</v>
      </c>
      <c r="F770" s="35">
        <f t="shared" ref="F770:F833" si="86">A770*$N$6/$O$6-$N$6/2</f>
        <v>-1.73432714093206</v>
      </c>
      <c r="G770" s="35">
        <f t="shared" ref="G770:G833" si="87">$N$8/2-B770*$N$8/$O$8</f>
        <v>0.23076698081249999</v>
      </c>
      <c r="H770" s="34">
        <f t="shared" si="82"/>
        <v>-1.72840892832633</v>
      </c>
      <c r="I770" s="34">
        <f t="shared" si="83"/>
        <v>0.27156326645685003</v>
      </c>
      <c r="J770" s="6">
        <f t="shared" si="84"/>
        <v>-103.70453569958001</v>
      </c>
      <c r="K770" s="6">
        <f t="shared" si="84"/>
        <v>16.293795987410999</v>
      </c>
    </row>
    <row r="771" spans="1:11" x14ac:dyDescent="0.3">
      <c r="A771" s="4">
        <v>204.90299999999999</v>
      </c>
      <c r="B771" s="4">
        <v>219.37</v>
      </c>
      <c r="C771" s="4">
        <v>69160.546000000002</v>
      </c>
      <c r="D771" s="5">
        <f t="shared" ref="D771:D834" si="88">C771+$M$2</f>
        <v>69159.775999999998</v>
      </c>
      <c r="E771" s="35">
        <f t="shared" si="85"/>
        <v>159.77599999999799</v>
      </c>
      <c r="F771" s="35">
        <f t="shared" si="86"/>
        <v>-1.7339499313505999</v>
      </c>
      <c r="G771" s="35">
        <f t="shared" si="87"/>
        <v>0.22496563718750001</v>
      </c>
      <c r="H771" s="34">
        <f t="shared" ref="H771:H834" si="89">F771*COS(RADIANS($M$11))+G771*SIN(RADIANS($M$11))</f>
        <v>-1.7281685017383801</v>
      </c>
      <c r="I771" s="34">
        <f t="shared" ref="I771:I834" si="90">G771*COS(RADIANS($M$11))-F771*SIN(RADIANS($M$11))</f>
        <v>0.26575464614050298</v>
      </c>
      <c r="J771" s="6">
        <f t="shared" si="84"/>
        <v>-103.690110104303</v>
      </c>
      <c r="K771" s="6">
        <f t="shared" si="84"/>
        <v>15.9452787684302</v>
      </c>
    </row>
    <row r="772" spans="1:11" x14ac:dyDescent="0.3">
      <c r="A772" s="4">
        <v>204.864</v>
      </c>
      <c r="B772" s="4">
        <v>218.85499999999999</v>
      </c>
      <c r="C772" s="4">
        <v>69160.645999999993</v>
      </c>
      <c r="D772" s="5">
        <f t="shared" si="88"/>
        <v>69159.876000000004</v>
      </c>
      <c r="E772" s="35">
        <f t="shared" si="85"/>
        <v>159.87600000000401</v>
      </c>
      <c r="F772" s="35">
        <f t="shared" si="86"/>
        <v>-1.734409655528</v>
      </c>
      <c r="G772" s="35">
        <f t="shared" si="87"/>
        <v>0.23058159953124999</v>
      </c>
      <c r="H772" s="34">
        <f t="shared" si="89"/>
        <v>-1.7284957875581</v>
      </c>
      <c r="I772" s="34">
        <f t="shared" si="90"/>
        <v>0.27137988065631702</v>
      </c>
      <c r="J772" s="6">
        <f t="shared" si="84"/>
        <v>-103.709747253486</v>
      </c>
      <c r="K772" s="6">
        <f t="shared" si="84"/>
        <v>16.282792839378999</v>
      </c>
    </row>
    <row r="773" spans="1:11" x14ac:dyDescent="0.3">
      <c r="A773" s="4">
        <v>204.77799999999999</v>
      </c>
      <c r="B773" s="4">
        <v>217.03</v>
      </c>
      <c r="C773" s="4">
        <v>69160.745999999999</v>
      </c>
      <c r="D773" s="5">
        <f t="shared" si="88"/>
        <v>69159.975999999995</v>
      </c>
      <c r="E773" s="35">
        <f t="shared" si="85"/>
        <v>159.975999999995</v>
      </c>
      <c r="F773" s="35">
        <f t="shared" si="86"/>
        <v>-1.7354234062781599</v>
      </c>
      <c r="G773" s="35">
        <f t="shared" si="87"/>
        <v>0.25048282531249999</v>
      </c>
      <c r="H773" s="34">
        <f t="shared" si="89"/>
        <v>-1.72904038872238</v>
      </c>
      <c r="I773" s="34">
        <f t="shared" si="90"/>
        <v>0.29129946618794</v>
      </c>
      <c r="J773" s="6">
        <f t="shared" si="84"/>
        <v>-103.742423323343</v>
      </c>
      <c r="K773" s="6">
        <f t="shared" si="84"/>
        <v>17.477967971276399</v>
      </c>
    </row>
    <row r="774" spans="1:11" x14ac:dyDescent="0.3">
      <c r="A774" s="4">
        <v>204.88</v>
      </c>
      <c r="B774" s="4">
        <v>221.465</v>
      </c>
      <c r="C774" s="4">
        <v>69160.865999999995</v>
      </c>
      <c r="D774" s="5">
        <f t="shared" si="88"/>
        <v>69160.096000000005</v>
      </c>
      <c r="E774" s="35">
        <f t="shared" si="85"/>
        <v>160.09600000000501</v>
      </c>
      <c r="F774" s="35">
        <f t="shared" si="86"/>
        <v>-1.73422105073727</v>
      </c>
      <c r="G774" s="35">
        <f t="shared" si="87"/>
        <v>0.20212012046875</v>
      </c>
      <c r="H774" s="34">
        <f t="shared" si="89"/>
        <v>-1.72897778087189</v>
      </c>
      <c r="I774" s="34">
        <f t="shared" si="90"/>
        <v>0.24292185815584</v>
      </c>
      <c r="J774" s="6">
        <f t="shared" si="84"/>
        <v>-103.738666852313</v>
      </c>
      <c r="K774" s="6">
        <f t="shared" si="84"/>
        <v>14.575311489350399</v>
      </c>
    </row>
    <row r="775" spans="1:11" x14ac:dyDescent="0.3">
      <c r="A775" s="4">
        <v>204.745</v>
      </c>
      <c r="B775" s="4">
        <v>219.83099999999999</v>
      </c>
      <c r="C775" s="4">
        <v>69161.005999999994</v>
      </c>
      <c r="D775" s="5">
        <f t="shared" si="88"/>
        <v>69160.236000000004</v>
      </c>
      <c r="E775" s="35">
        <f t="shared" si="85"/>
        <v>160.236000000004</v>
      </c>
      <c r="F775" s="35">
        <f t="shared" si="86"/>
        <v>-1.7358124036590299</v>
      </c>
      <c r="G775" s="35">
        <f t="shared" si="87"/>
        <v>0.21993853303124999</v>
      </c>
      <c r="H775" s="34">
        <f t="shared" si="89"/>
        <v>-1.7301488944724901</v>
      </c>
      <c r="I775" s="34">
        <f t="shared" si="90"/>
        <v>0.26077281676605402</v>
      </c>
      <c r="J775" s="6">
        <f t="shared" si="84"/>
        <v>-103.808933668349</v>
      </c>
      <c r="K775" s="6">
        <f t="shared" si="84"/>
        <v>15.6463690059632</v>
      </c>
    </row>
    <row r="776" spans="1:11" x14ac:dyDescent="0.3">
      <c r="A776" s="4">
        <v>204.946</v>
      </c>
      <c r="B776" s="4">
        <v>220.62799999999999</v>
      </c>
      <c r="C776" s="4">
        <v>69161.206000000006</v>
      </c>
      <c r="D776" s="5">
        <f t="shared" si="88"/>
        <v>69160.436000000002</v>
      </c>
      <c r="E776" s="35">
        <f t="shared" si="85"/>
        <v>160.436000000002</v>
      </c>
      <c r="F776" s="35">
        <f t="shared" si="86"/>
        <v>-1.7334430559755201</v>
      </c>
      <c r="G776" s="35">
        <f t="shared" si="87"/>
        <v>0.21124742237499999</v>
      </c>
      <c r="H776" s="34">
        <f t="shared" si="89"/>
        <v>-1.7279849649715</v>
      </c>
      <c r="I776" s="34">
        <f t="shared" si="90"/>
        <v>0.25202829722526099</v>
      </c>
      <c r="J776" s="6">
        <f t="shared" si="84"/>
        <v>-103.67909789829</v>
      </c>
      <c r="K776" s="6">
        <f t="shared" si="84"/>
        <v>15.1216978335157</v>
      </c>
    </row>
    <row r="777" spans="1:11" x14ac:dyDescent="0.3">
      <c r="A777" s="4">
        <v>204.881</v>
      </c>
      <c r="B777" s="4">
        <v>220.46299999999999</v>
      </c>
      <c r="C777" s="4">
        <v>69161.285999999993</v>
      </c>
      <c r="D777" s="5">
        <f t="shared" si="88"/>
        <v>69160.516000000003</v>
      </c>
      <c r="E777" s="35">
        <f t="shared" si="85"/>
        <v>160.516000000003</v>
      </c>
      <c r="F777" s="35">
        <f t="shared" si="86"/>
        <v>-1.73420926293785</v>
      </c>
      <c r="G777" s="35">
        <f t="shared" si="87"/>
        <v>0.21304671128125</v>
      </c>
      <c r="H777" s="34">
        <f t="shared" si="89"/>
        <v>-1.7287085684344301</v>
      </c>
      <c r="I777" s="34">
        <f t="shared" si="90"/>
        <v>0.25384513835912798</v>
      </c>
      <c r="J777" s="6">
        <f t="shared" si="84"/>
        <v>-103.722514106066</v>
      </c>
      <c r="K777" s="6">
        <f t="shared" si="84"/>
        <v>15.230708301547701</v>
      </c>
    </row>
    <row r="778" spans="1:11" x14ac:dyDescent="0.3">
      <c r="A778" s="4">
        <v>204.82499999999999</v>
      </c>
      <c r="B778" s="4">
        <v>219.857</v>
      </c>
      <c r="C778" s="4">
        <v>69161.445999999996</v>
      </c>
      <c r="D778" s="5">
        <f t="shared" si="88"/>
        <v>69160.676000000007</v>
      </c>
      <c r="E778" s="35">
        <f t="shared" si="85"/>
        <v>160.67600000000701</v>
      </c>
      <c r="F778" s="35">
        <f t="shared" si="86"/>
        <v>-1.7348693797054</v>
      </c>
      <c r="G778" s="35">
        <f t="shared" si="87"/>
        <v>0.21965500871874999</v>
      </c>
      <c r="H778" s="34">
        <f t="shared" si="89"/>
        <v>-1.7292128120399399</v>
      </c>
      <c r="I778" s="34">
        <f t="shared" si="90"/>
        <v>0.26046715372875501</v>
      </c>
      <c r="J778" s="6">
        <f t="shared" si="84"/>
        <v>-103.752768722396</v>
      </c>
      <c r="K778" s="6">
        <f t="shared" si="84"/>
        <v>15.628029223725299</v>
      </c>
    </row>
    <row r="779" spans="1:11" x14ac:dyDescent="0.3">
      <c r="A779" s="4">
        <v>204.79499999999999</v>
      </c>
      <c r="B779" s="4">
        <v>220.226</v>
      </c>
      <c r="C779" s="4">
        <v>69161.585999999996</v>
      </c>
      <c r="D779" s="5">
        <f t="shared" si="88"/>
        <v>69160.816000000006</v>
      </c>
      <c r="E779" s="35">
        <f t="shared" si="85"/>
        <v>160.816000000006</v>
      </c>
      <c r="F779" s="35">
        <f t="shared" si="86"/>
        <v>-1.73522301368801</v>
      </c>
      <c r="G779" s="35">
        <f t="shared" si="87"/>
        <v>0.21563114443750001</v>
      </c>
      <c r="H779" s="34">
        <f t="shared" si="89"/>
        <v>-1.72966114916063</v>
      </c>
      <c r="I779" s="34">
        <f t="shared" si="90"/>
        <v>0.256452737884104</v>
      </c>
      <c r="J779" s="6">
        <f t="shared" si="84"/>
        <v>-103.77966894963799</v>
      </c>
      <c r="K779" s="6">
        <f t="shared" si="84"/>
        <v>15.387164273046199</v>
      </c>
    </row>
    <row r="780" spans="1:11" x14ac:dyDescent="0.3">
      <c r="A780" s="4">
        <v>204.87700000000001</v>
      </c>
      <c r="B780" s="4">
        <v>220.547</v>
      </c>
      <c r="C780" s="4">
        <v>69161.706000000006</v>
      </c>
      <c r="D780" s="5">
        <f t="shared" si="88"/>
        <v>69160.936000000002</v>
      </c>
      <c r="E780" s="35">
        <f t="shared" si="85"/>
        <v>160.936000000002</v>
      </c>
      <c r="F780" s="35">
        <f t="shared" si="86"/>
        <v>-1.7342564141355299</v>
      </c>
      <c r="G780" s="35">
        <f t="shared" si="87"/>
        <v>0.21213070965625</v>
      </c>
      <c r="H780" s="34">
        <f t="shared" si="89"/>
        <v>-1.72877728732724</v>
      </c>
      <c r="I780" s="34">
        <f t="shared" si="90"/>
        <v>0.25293050185962801</v>
      </c>
      <c r="J780" s="6">
        <f t="shared" si="84"/>
        <v>-103.726637239634</v>
      </c>
      <c r="K780" s="6">
        <f t="shared" si="84"/>
        <v>15.175830111577699</v>
      </c>
    </row>
    <row r="781" spans="1:11" x14ac:dyDescent="0.3">
      <c r="A781" s="4">
        <v>204.816</v>
      </c>
      <c r="B781" s="4">
        <v>220.322</v>
      </c>
      <c r="C781" s="4">
        <v>69161.846000000005</v>
      </c>
      <c r="D781" s="5">
        <f t="shared" si="88"/>
        <v>69161.076000000001</v>
      </c>
      <c r="E781" s="35">
        <f t="shared" si="85"/>
        <v>161.07600000000099</v>
      </c>
      <c r="F781" s="35">
        <f t="shared" si="86"/>
        <v>-1.73497546990018</v>
      </c>
      <c r="G781" s="35">
        <f t="shared" si="87"/>
        <v>0.21458428543749999</v>
      </c>
      <c r="H781" s="34">
        <f t="shared" si="89"/>
        <v>-1.72943833783533</v>
      </c>
      <c r="I781" s="34">
        <f t="shared" si="90"/>
        <v>0.255400337387101</v>
      </c>
      <c r="J781" s="6">
        <f t="shared" si="84"/>
        <v>-103.76630027012</v>
      </c>
      <c r="K781" s="6">
        <f t="shared" si="84"/>
        <v>15.3240202432261</v>
      </c>
    </row>
    <row r="782" spans="1:11" x14ac:dyDescent="0.3">
      <c r="A782" s="4">
        <v>204.839</v>
      </c>
      <c r="B782" s="4">
        <v>220.405</v>
      </c>
      <c r="C782" s="4">
        <v>69161.926000000007</v>
      </c>
      <c r="D782" s="5">
        <f t="shared" si="88"/>
        <v>69161.156000000003</v>
      </c>
      <c r="E782" s="35">
        <f t="shared" si="85"/>
        <v>161.15600000000299</v>
      </c>
      <c r="F782" s="35">
        <f t="shared" si="86"/>
        <v>-1.73470435051351</v>
      </c>
      <c r="G782" s="35">
        <f t="shared" si="87"/>
        <v>0.21367918859375001</v>
      </c>
      <c r="H782" s="34">
        <f t="shared" si="89"/>
        <v>-1.7291886175719999</v>
      </c>
      <c r="I782" s="34">
        <f t="shared" si="90"/>
        <v>0.25448910426189297</v>
      </c>
      <c r="J782" s="6">
        <f t="shared" si="84"/>
        <v>-103.75131705432</v>
      </c>
      <c r="K782" s="6">
        <f t="shared" si="84"/>
        <v>15.2693462557136</v>
      </c>
    </row>
    <row r="783" spans="1:11" x14ac:dyDescent="0.3">
      <c r="A783" s="4">
        <v>204.82499999999999</v>
      </c>
      <c r="B783" s="4">
        <v>220.63399999999999</v>
      </c>
      <c r="C783" s="4">
        <v>69162.025999999998</v>
      </c>
      <c r="D783" s="5">
        <f t="shared" si="88"/>
        <v>69161.255999999994</v>
      </c>
      <c r="E783" s="35">
        <f t="shared" si="85"/>
        <v>161.255999999994</v>
      </c>
      <c r="F783" s="35">
        <f t="shared" si="86"/>
        <v>-1.7348693797054</v>
      </c>
      <c r="G783" s="35">
        <f t="shared" si="87"/>
        <v>0.21118199368750001</v>
      </c>
      <c r="H783" s="34">
        <f t="shared" si="89"/>
        <v>-1.72941243428151</v>
      </c>
      <c r="I783" s="34">
        <f t="shared" si="90"/>
        <v>0.25199649055043999</v>
      </c>
      <c r="J783" s="6">
        <f t="shared" si="84"/>
        <v>-103.764746056891</v>
      </c>
      <c r="K783" s="6">
        <f t="shared" si="84"/>
        <v>15.1197894330264</v>
      </c>
    </row>
    <row r="784" spans="1:11" x14ac:dyDescent="0.3">
      <c r="A784" s="4">
        <v>204.78299999999999</v>
      </c>
      <c r="B784" s="4">
        <v>220.63200000000001</v>
      </c>
      <c r="C784" s="4">
        <v>69162.126000000004</v>
      </c>
      <c r="D784" s="5">
        <f t="shared" si="88"/>
        <v>69161.356</v>
      </c>
      <c r="E784" s="35">
        <f t="shared" si="85"/>
        <v>161.35599999999999</v>
      </c>
      <c r="F784" s="35">
        <f t="shared" si="86"/>
        <v>-1.73536446728106</v>
      </c>
      <c r="G784" s="35">
        <f t="shared" si="87"/>
        <v>0.21120380324999999</v>
      </c>
      <c r="H784" s="34">
        <f t="shared" si="89"/>
        <v>-1.7299068706076499</v>
      </c>
      <c r="I784" s="34">
        <f t="shared" si="90"/>
        <v>0.25202995820611901</v>
      </c>
      <c r="J784" s="6">
        <f t="shared" si="84"/>
        <v>-103.794412236459</v>
      </c>
      <c r="K784" s="6">
        <f t="shared" si="84"/>
        <v>15.121797492367101</v>
      </c>
    </row>
    <row r="785" spans="1:11" x14ac:dyDescent="0.3">
      <c r="A785" s="4">
        <v>204.78700000000001</v>
      </c>
      <c r="B785" s="4">
        <v>221.405</v>
      </c>
      <c r="C785" s="4">
        <v>69162.266000000003</v>
      </c>
      <c r="D785" s="5">
        <f t="shared" si="88"/>
        <v>69161.495999999999</v>
      </c>
      <c r="E785" s="35">
        <f t="shared" si="85"/>
        <v>161.49599999999899</v>
      </c>
      <c r="F785" s="35">
        <f t="shared" si="86"/>
        <v>-1.7353173160833799</v>
      </c>
      <c r="G785" s="35">
        <f t="shared" si="87"/>
        <v>0.20277440734374999</v>
      </c>
      <c r="H785" s="34">
        <f t="shared" si="89"/>
        <v>-1.7300583270829599</v>
      </c>
      <c r="I785" s="34">
        <f t="shared" si="90"/>
        <v>0.24360179117432401</v>
      </c>
      <c r="J785" s="6">
        <f t="shared" si="84"/>
        <v>-103.803499624978</v>
      </c>
      <c r="K785" s="6">
        <f t="shared" si="84"/>
        <v>14.616107470459401</v>
      </c>
    </row>
    <row r="786" spans="1:11" x14ac:dyDescent="0.3">
      <c r="A786" s="4">
        <v>204.78899999999999</v>
      </c>
      <c r="B786" s="4">
        <v>222.09</v>
      </c>
      <c r="C786" s="4">
        <v>69162.365999999995</v>
      </c>
      <c r="D786" s="5">
        <f t="shared" si="88"/>
        <v>69161.596000000005</v>
      </c>
      <c r="E786" s="35">
        <f t="shared" si="85"/>
        <v>161.59600000000501</v>
      </c>
      <c r="F786" s="35">
        <f t="shared" si="86"/>
        <v>-1.7352937404845299</v>
      </c>
      <c r="G786" s="35">
        <f t="shared" si="87"/>
        <v>0.19530463218749999</v>
      </c>
      <c r="H786" s="34">
        <f t="shared" si="89"/>
        <v>-1.73021074417403</v>
      </c>
      <c r="I786" s="34">
        <f t="shared" si="90"/>
        <v>0.23613353396637099</v>
      </c>
      <c r="J786" s="6">
        <f t="shared" si="84"/>
        <v>-103.812644650442</v>
      </c>
      <c r="K786" s="6">
        <f t="shared" si="84"/>
        <v>14.168012037982299</v>
      </c>
    </row>
    <row r="787" spans="1:11" x14ac:dyDescent="0.3">
      <c r="A787" s="4">
        <v>204.76</v>
      </c>
      <c r="B787" s="4">
        <v>221.732</v>
      </c>
      <c r="C787" s="4">
        <v>69162.505999999994</v>
      </c>
      <c r="D787" s="5">
        <f t="shared" si="88"/>
        <v>69161.736000000004</v>
      </c>
      <c r="E787" s="35">
        <f t="shared" si="85"/>
        <v>161.736000000004</v>
      </c>
      <c r="F787" s="35">
        <f t="shared" si="86"/>
        <v>-1.73563558666773</v>
      </c>
      <c r="G787" s="35">
        <f t="shared" si="87"/>
        <v>0.199208543875</v>
      </c>
      <c r="H787" s="34">
        <f t="shared" si="89"/>
        <v>-1.73046052022977</v>
      </c>
      <c r="I787" s="34">
        <f t="shared" si="90"/>
        <v>0.24004441586164099</v>
      </c>
      <c r="J787" s="6">
        <f t="shared" ref="J787:K850" si="91">H787*60</f>
        <v>-103.82763121378601</v>
      </c>
      <c r="K787" s="6">
        <f t="shared" si="91"/>
        <v>14.402664951698499</v>
      </c>
    </row>
    <row r="788" spans="1:11" x14ac:dyDescent="0.3">
      <c r="A788" s="4">
        <v>204.69900000000001</v>
      </c>
      <c r="B788" s="4">
        <v>222.16499999999999</v>
      </c>
      <c r="C788" s="4">
        <v>69162.606</v>
      </c>
      <c r="D788" s="5">
        <f t="shared" si="88"/>
        <v>69161.835999999996</v>
      </c>
      <c r="E788" s="35">
        <f t="shared" si="85"/>
        <v>161.83599999999601</v>
      </c>
      <c r="F788" s="35">
        <f t="shared" si="86"/>
        <v>-1.7363546424323699</v>
      </c>
      <c r="G788" s="35">
        <f t="shared" si="87"/>
        <v>0.19448677359375</v>
      </c>
      <c r="H788" s="34">
        <f t="shared" si="89"/>
        <v>-1.73129062020368</v>
      </c>
      <c r="I788" s="34">
        <f t="shared" si="90"/>
        <v>0.235340896985856</v>
      </c>
      <c r="J788" s="6">
        <f t="shared" si="91"/>
        <v>-103.877437212221</v>
      </c>
      <c r="K788" s="6">
        <f t="shared" si="91"/>
        <v>14.1204538191514</v>
      </c>
    </row>
    <row r="789" spans="1:11" x14ac:dyDescent="0.3">
      <c r="A789" s="4">
        <v>204.69499999999999</v>
      </c>
      <c r="B789" s="4">
        <v>222.042</v>
      </c>
      <c r="C789" s="4">
        <v>69162.745999999999</v>
      </c>
      <c r="D789" s="5">
        <f t="shared" si="88"/>
        <v>69161.975999999995</v>
      </c>
      <c r="E789" s="35">
        <f t="shared" si="85"/>
        <v>161.975999999995</v>
      </c>
      <c r="F789" s="35">
        <f t="shared" si="86"/>
        <v>-1.73640179363006</v>
      </c>
      <c r="G789" s="35">
        <f t="shared" si="87"/>
        <v>0.1958280616875</v>
      </c>
      <c r="H789" s="34">
        <f t="shared" si="89"/>
        <v>-1.7313061578815601</v>
      </c>
      <c r="I789" s="34">
        <f t="shared" si="90"/>
        <v>0.23668292364969101</v>
      </c>
      <c r="J789" s="6">
        <f t="shared" si="91"/>
        <v>-103.87836947289399</v>
      </c>
      <c r="K789" s="6">
        <f t="shared" si="91"/>
        <v>14.2009754189815</v>
      </c>
    </row>
    <row r="790" spans="1:11" x14ac:dyDescent="0.3">
      <c r="A790" s="4">
        <v>204.64500000000001</v>
      </c>
      <c r="B790" s="4">
        <v>221.91300000000001</v>
      </c>
      <c r="C790" s="4">
        <v>69162.845000000001</v>
      </c>
      <c r="D790" s="5">
        <f t="shared" si="88"/>
        <v>69162.074999999997</v>
      </c>
      <c r="E790" s="35">
        <f t="shared" si="85"/>
        <v>162.074999999997</v>
      </c>
      <c r="F790" s="35">
        <f t="shared" si="86"/>
        <v>-1.7369911836010801</v>
      </c>
      <c r="G790" s="35">
        <f t="shared" si="87"/>
        <v>0.19723477846875001</v>
      </c>
      <c r="H790" s="34">
        <f t="shared" si="89"/>
        <v>-1.7318622423391801</v>
      </c>
      <c r="I790" s="34">
        <f t="shared" si="90"/>
        <v>0.23810313585798301</v>
      </c>
      <c r="J790" s="6">
        <f t="shared" si="91"/>
        <v>-103.91173454035101</v>
      </c>
      <c r="K790" s="6">
        <f t="shared" si="91"/>
        <v>14.286188151478999</v>
      </c>
    </row>
    <row r="791" spans="1:11" x14ac:dyDescent="0.3">
      <c r="A791" s="4">
        <v>204.67500000000001</v>
      </c>
      <c r="B791" s="4">
        <v>221.916</v>
      </c>
      <c r="C791" s="4">
        <v>69162.966</v>
      </c>
      <c r="D791" s="5">
        <f t="shared" si="88"/>
        <v>69162.195999999996</v>
      </c>
      <c r="E791" s="35">
        <f t="shared" si="85"/>
        <v>162.19599999999599</v>
      </c>
      <c r="F791" s="35">
        <f t="shared" si="86"/>
        <v>-1.7366375496184701</v>
      </c>
      <c r="G791" s="35">
        <f t="shared" si="87"/>
        <v>0.19720206412499999</v>
      </c>
      <c r="H791" s="34">
        <f t="shared" si="89"/>
        <v>-1.7315094772569199</v>
      </c>
      <c r="I791" s="34">
        <f t="shared" si="90"/>
        <v>0.23806209906127901</v>
      </c>
      <c r="J791" s="6">
        <f t="shared" si="91"/>
        <v>-103.89056863541499</v>
      </c>
      <c r="K791" s="6">
        <f t="shared" si="91"/>
        <v>14.2837259436767</v>
      </c>
    </row>
    <row r="792" spans="1:11" x14ac:dyDescent="0.3">
      <c r="A792" s="4">
        <v>204.655</v>
      </c>
      <c r="B792" s="4">
        <v>222.11199999999999</v>
      </c>
      <c r="C792" s="4">
        <v>69163.065000000002</v>
      </c>
      <c r="D792" s="5">
        <f t="shared" si="88"/>
        <v>69162.294999999998</v>
      </c>
      <c r="E792" s="35">
        <f t="shared" si="85"/>
        <v>162.294999999998</v>
      </c>
      <c r="F792" s="35">
        <f t="shared" si="86"/>
        <v>-1.7368733056068799</v>
      </c>
      <c r="G792" s="35">
        <f t="shared" si="87"/>
        <v>0.19506472699999999</v>
      </c>
      <c r="H792" s="34">
        <f t="shared" si="89"/>
        <v>-1.73179552296663</v>
      </c>
      <c r="I792" s="34">
        <f t="shared" si="90"/>
        <v>0.23593090955212401</v>
      </c>
      <c r="J792" s="6">
        <f t="shared" si="91"/>
        <v>-103.907731377998</v>
      </c>
      <c r="K792" s="6">
        <f t="shared" si="91"/>
        <v>14.155854573127399</v>
      </c>
    </row>
    <row r="793" spans="1:11" x14ac:dyDescent="0.3">
      <c r="A793" s="4">
        <v>204.64699999999999</v>
      </c>
      <c r="B793" s="4">
        <v>222.102</v>
      </c>
      <c r="C793" s="4">
        <v>69163.205000000002</v>
      </c>
      <c r="D793" s="5">
        <f t="shared" si="88"/>
        <v>69162.434999999998</v>
      </c>
      <c r="E793" s="35">
        <f t="shared" si="85"/>
        <v>162.43499999999801</v>
      </c>
      <c r="F793" s="35">
        <f t="shared" si="86"/>
        <v>-1.73696760800224</v>
      </c>
      <c r="G793" s="35">
        <f t="shared" si="87"/>
        <v>0.19517377481250001</v>
      </c>
      <c r="H793" s="34">
        <f t="shared" si="89"/>
        <v>-1.73188723004568</v>
      </c>
      <c r="I793" s="34">
        <f t="shared" si="90"/>
        <v>0.236042148838504</v>
      </c>
      <c r="J793" s="6">
        <f t="shared" si="91"/>
        <v>-103.913233802741</v>
      </c>
      <c r="K793" s="6">
        <f t="shared" si="91"/>
        <v>14.1625289303102</v>
      </c>
    </row>
    <row r="794" spans="1:11" x14ac:dyDescent="0.3">
      <c r="A794" s="4">
        <v>204.66800000000001</v>
      </c>
      <c r="B794" s="4">
        <v>222.27600000000001</v>
      </c>
      <c r="C794" s="4">
        <v>69163.345000000001</v>
      </c>
      <c r="D794" s="5">
        <f t="shared" si="88"/>
        <v>69162.574999999997</v>
      </c>
      <c r="E794" s="35">
        <f t="shared" si="85"/>
        <v>162.574999999997</v>
      </c>
      <c r="F794" s="35">
        <f t="shared" si="86"/>
        <v>-1.7367200642144101</v>
      </c>
      <c r="G794" s="35">
        <f t="shared" si="87"/>
        <v>0.19327634287500001</v>
      </c>
      <c r="H794" s="34">
        <f t="shared" si="89"/>
        <v>-1.73168445801876</v>
      </c>
      <c r="I794" s="34">
        <f t="shared" si="90"/>
        <v>0.23413941149734599</v>
      </c>
      <c r="J794" s="6">
        <f t="shared" si="91"/>
        <v>-103.90106748112601</v>
      </c>
      <c r="K794" s="6">
        <f t="shared" si="91"/>
        <v>14.048364689840801</v>
      </c>
    </row>
    <row r="795" spans="1:11" x14ac:dyDescent="0.3">
      <c r="A795" s="4">
        <v>204.49799999999999</v>
      </c>
      <c r="B795" s="4">
        <v>222.416</v>
      </c>
      <c r="C795" s="4">
        <v>69163.445000000007</v>
      </c>
      <c r="D795" s="5">
        <f t="shared" si="88"/>
        <v>69162.675000000003</v>
      </c>
      <c r="E795" s="35">
        <f t="shared" si="85"/>
        <v>162.675000000003</v>
      </c>
      <c r="F795" s="35">
        <f t="shared" si="86"/>
        <v>-1.73872399011589</v>
      </c>
      <c r="G795" s="35">
        <f t="shared" si="87"/>
        <v>0.1917496735</v>
      </c>
      <c r="H795" s="34">
        <f t="shared" si="89"/>
        <v>-1.7337237956624101</v>
      </c>
      <c r="I795" s="34">
        <f t="shared" si="90"/>
        <v>0.23266037790261501</v>
      </c>
      <c r="J795" s="6">
        <f t="shared" si="91"/>
        <v>-104.023427739745</v>
      </c>
      <c r="K795" s="6">
        <f t="shared" si="91"/>
        <v>13.959622674156901</v>
      </c>
    </row>
    <row r="796" spans="1:11" x14ac:dyDescent="0.3">
      <c r="A796" s="4">
        <v>204.39699999999999</v>
      </c>
      <c r="B796" s="4">
        <v>222.251</v>
      </c>
      <c r="C796" s="4">
        <v>69163.544999999998</v>
      </c>
      <c r="D796" s="5">
        <f t="shared" si="88"/>
        <v>69162.774999999994</v>
      </c>
      <c r="E796" s="35">
        <f t="shared" si="85"/>
        <v>162.77499999999401</v>
      </c>
      <c r="F796" s="35">
        <f t="shared" si="86"/>
        <v>-1.7399145578573501</v>
      </c>
      <c r="G796" s="35">
        <f t="shared" si="87"/>
        <v>0.19354896240625</v>
      </c>
      <c r="H796" s="34">
        <f t="shared" si="89"/>
        <v>-1.7348716421147501</v>
      </c>
      <c r="I796" s="34">
        <f t="shared" si="90"/>
        <v>0.23448721687664301</v>
      </c>
      <c r="J796" s="6">
        <f t="shared" si="91"/>
        <v>-104.092298526885</v>
      </c>
      <c r="K796" s="6">
        <f t="shared" si="91"/>
        <v>14.0692330125986</v>
      </c>
    </row>
    <row r="797" spans="1:11" x14ac:dyDescent="0.3">
      <c r="A797" s="4">
        <v>204.38900000000001</v>
      </c>
      <c r="B797" s="4">
        <v>222.578</v>
      </c>
      <c r="C797" s="4">
        <v>69163.684999999998</v>
      </c>
      <c r="D797" s="5">
        <f t="shared" si="88"/>
        <v>69162.914999999994</v>
      </c>
      <c r="E797" s="35">
        <f t="shared" si="85"/>
        <v>162.914999999994</v>
      </c>
      <c r="F797" s="35">
        <f t="shared" si="86"/>
        <v>-1.7400088602527199</v>
      </c>
      <c r="G797" s="35">
        <f t="shared" si="87"/>
        <v>0.18998309893750001</v>
      </c>
      <c r="H797" s="34">
        <f t="shared" si="89"/>
        <v>-1.73504992923937</v>
      </c>
      <c r="I797" s="34">
        <f t="shared" si="90"/>
        <v>0.230924564926096</v>
      </c>
      <c r="J797" s="6">
        <f t="shared" si="91"/>
        <v>-104.102995754362</v>
      </c>
      <c r="K797" s="6">
        <f t="shared" si="91"/>
        <v>13.855473895565799</v>
      </c>
    </row>
    <row r="798" spans="1:11" x14ac:dyDescent="0.3">
      <c r="A798" s="4">
        <v>204.322</v>
      </c>
      <c r="B798" s="4">
        <v>222.654</v>
      </c>
      <c r="C798" s="4">
        <v>69163.764999999999</v>
      </c>
      <c r="D798" s="5">
        <f t="shared" si="88"/>
        <v>69162.994999999995</v>
      </c>
      <c r="E798" s="35">
        <f t="shared" si="85"/>
        <v>162.994999999995</v>
      </c>
      <c r="F798" s="35">
        <f t="shared" si="86"/>
        <v>-1.74079864281389</v>
      </c>
      <c r="G798" s="35">
        <f t="shared" si="87"/>
        <v>0.1891543355625</v>
      </c>
      <c r="H798" s="34">
        <f t="shared" si="89"/>
        <v>-1.7358590180509901</v>
      </c>
      <c r="I798" s="34">
        <f t="shared" si="90"/>
        <v>0.23011463868217699</v>
      </c>
      <c r="J798" s="6">
        <f t="shared" si="91"/>
        <v>-104.151541083059</v>
      </c>
      <c r="K798" s="6">
        <f t="shared" si="91"/>
        <v>13.806878320930601</v>
      </c>
    </row>
    <row r="799" spans="1:11" x14ac:dyDescent="0.3">
      <c r="A799" s="4">
        <v>204.286</v>
      </c>
      <c r="B799" s="4">
        <v>222.61600000000001</v>
      </c>
      <c r="C799" s="4">
        <v>69163.904999999999</v>
      </c>
      <c r="D799" s="5">
        <f t="shared" si="88"/>
        <v>69163.134999999995</v>
      </c>
      <c r="E799" s="35">
        <f t="shared" si="85"/>
        <v>163.13499999999499</v>
      </c>
      <c r="F799" s="35">
        <f t="shared" si="86"/>
        <v>-1.7412230035930201</v>
      </c>
      <c r="G799" s="35">
        <f t="shared" si="87"/>
        <v>0.18956871724999999</v>
      </c>
      <c r="H799" s="34">
        <f t="shared" si="89"/>
        <v>-1.7362734983052801</v>
      </c>
      <c r="I799" s="34">
        <f t="shared" si="90"/>
        <v>0.230538903190003</v>
      </c>
      <c r="J799" s="6">
        <f t="shared" si="91"/>
        <v>-104.176409898317</v>
      </c>
      <c r="K799" s="6">
        <f t="shared" si="91"/>
        <v>13.8323341914002</v>
      </c>
    </row>
    <row r="800" spans="1:11" x14ac:dyDescent="0.3">
      <c r="A800" s="4">
        <v>204.25299999999999</v>
      </c>
      <c r="B800" s="4">
        <v>222.73099999999999</v>
      </c>
      <c r="C800" s="4">
        <v>69164.044999999998</v>
      </c>
      <c r="D800" s="5">
        <f t="shared" si="88"/>
        <v>69163.274999999994</v>
      </c>
      <c r="E800" s="35">
        <f t="shared" si="85"/>
        <v>163.27499999999401</v>
      </c>
      <c r="F800" s="35">
        <f t="shared" si="86"/>
        <v>-1.7416120009739</v>
      </c>
      <c r="G800" s="35">
        <f t="shared" si="87"/>
        <v>0.18831466740625</v>
      </c>
      <c r="H800" s="34">
        <f t="shared" si="89"/>
        <v>-1.7366919328316499</v>
      </c>
      <c r="I800" s="34">
        <f t="shared" si="90"/>
        <v>0.22929436611940901</v>
      </c>
      <c r="J800" s="6">
        <f t="shared" si="91"/>
        <v>-104.20151596989901</v>
      </c>
      <c r="K800" s="6">
        <f t="shared" si="91"/>
        <v>13.7576619671645</v>
      </c>
    </row>
    <row r="801" spans="1:11" x14ac:dyDescent="0.3">
      <c r="A801" s="4">
        <v>204.24600000000001</v>
      </c>
      <c r="B801" s="4">
        <v>222.79</v>
      </c>
      <c r="C801" s="4">
        <v>69164.145000000004</v>
      </c>
      <c r="D801" s="5">
        <f t="shared" si="88"/>
        <v>69163.375</v>
      </c>
      <c r="E801" s="35">
        <f t="shared" si="85"/>
        <v>163.375</v>
      </c>
      <c r="F801" s="35">
        <f t="shared" si="86"/>
        <v>-1.74169451556984</v>
      </c>
      <c r="G801" s="35">
        <f t="shared" si="87"/>
        <v>0.18767128531249999</v>
      </c>
      <c r="H801" s="34">
        <f t="shared" si="89"/>
        <v>-1.73678958245486</v>
      </c>
      <c r="I801" s="34">
        <f t="shared" si="90"/>
        <v>0.228653106633562</v>
      </c>
      <c r="J801" s="6">
        <f t="shared" si="91"/>
        <v>-104.207374947292</v>
      </c>
      <c r="K801" s="6">
        <f t="shared" si="91"/>
        <v>13.719186398013701</v>
      </c>
    </row>
    <row r="802" spans="1:11" x14ac:dyDescent="0.3">
      <c r="A802" s="4">
        <v>204.18</v>
      </c>
      <c r="B802" s="4">
        <v>222.99700000000001</v>
      </c>
      <c r="C802" s="4">
        <v>69164.264999999999</v>
      </c>
      <c r="D802" s="5">
        <f t="shared" si="88"/>
        <v>69163.494999999995</v>
      </c>
      <c r="E802" s="35">
        <f t="shared" si="85"/>
        <v>163.494999999995</v>
      </c>
      <c r="F802" s="35">
        <f t="shared" si="86"/>
        <v>-1.7424725103315899</v>
      </c>
      <c r="G802" s="35">
        <f t="shared" si="87"/>
        <v>0.18541399559374999</v>
      </c>
      <c r="H802" s="34">
        <f t="shared" si="89"/>
        <v>-1.7376205424837099</v>
      </c>
      <c r="I802" s="34">
        <f t="shared" si="90"/>
        <v>0.226414772843856</v>
      </c>
      <c r="J802" s="6">
        <f t="shared" si="91"/>
        <v>-104.257232549023</v>
      </c>
      <c r="K802" s="6">
        <f t="shared" si="91"/>
        <v>13.5848863706314</v>
      </c>
    </row>
    <row r="803" spans="1:11" s="159" customFormat="1" x14ac:dyDescent="0.3">
      <c r="A803" s="189">
        <v>204.107</v>
      </c>
      <c r="B803" s="189">
        <v>223.27600000000001</v>
      </c>
      <c r="C803" s="189">
        <v>69164.404999999999</v>
      </c>
      <c r="D803" s="160">
        <f t="shared" si="88"/>
        <v>69163.634999999995</v>
      </c>
      <c r="E803" s="161">
        <f t="shared" si="85"/>
        <v>163.63499999999499</v>
      </c>
      <c r="F803" s="161">
        <f t="shared" si="86"/>
        <v>-1.74333301968928</v>
      </c>
      <c r="G803" s="161">
        <f t="shared" si="87"/>
        <v>0.18237156162500001</v>
      </c>
      <c r="H803" s="162">
        <f t="shared" si="89"/>
        <v>-1.73855249201883</v>
      </c>
      <c r="I803" s="162">
        <f t="shared" si="90"/>
        <v>0.22339345676094399</v>
      </c>
      <c r="J803" s="190">
        <f t="shared" si="91"/>
        <v>-104.31314952113</v>
      </c>
      <c r="K803" s="190">
        <f t="shared" si="91"/>
        <v>13.403607405656601</v>
      </c>
    </row>
    <row r="804" spans="1:11" x14ac:dyDescent="0.3">
      <c r="A804" s="4">
        <v>203.994</v>
      </c>
      <c r="B804" s="4">
        <v>223.69</v>
      </c>
      <c r="C804" s="4">
        <v>69164.585000000006</v>
      </c>
      <c r="D804" s="5">
        <f t="shared" si="88"/>
        <v>69163.815000000002</v>
      </c>
      <c r="E804" s="35">
        <f t="shared" si="85"/>
        <v>163.81500000000199</v>
      </c>
      <c r="F804" s="35">
        <f t="shared" si="86"/>
        <v>-1.7446650410238</v>
      </c>
      <c r="G804" s="35">
        <f t="shared" si="87"/>
        <v>0.17785698218750001</v>
      </c>
      <c r="H804" s="34">
        <f t="shared" si="89"/>
        <v>-1.7399905060543499</v>
      </c>
      <c r="I804" s="34">
        <f t="shared" si="90"/>
        <v>0.218911512543669</v>
      </c>
      <c r="J804" s="6">
        <f t="shared" si="91"/>
        <v>-104.399430363261</v>
      </c>
      <c r="K804" s="6">
        <f t="shared" si="91"/>
        <v>13.1346907526201</v>
      </c>
    </row>
    <row r="805" spans="1:11" x14ac:dyDescent="0.3">
      <c r="A805" s="4">
        <v>203.804</v>
      </c>
      <c r="B805" s="4">
        <v>224.66399999999999</v>
      </c>
      <c r="C805" s="4">
        <v>69164.744999999995</v>
      </c>
      <c r="D805" s="5">
        <f t="shared" si="88"/>
        <v>69163.975000000006</v>
      </c>
      <c r="E805" s="35">
        <f t="shared" si="85"/>
        <v>163.97500000000599</v>
      </c>
      <c r="F805" s="35">
        <f t="shared" si="86"/>
        <v>-1.74690472291368</v>
      </c>
      <c r="G805" s="35">
        <f t="shared" si="87"/>
        <v>0.16723572524999999</v>
      </c>
      <c r="H805" s="34">
        <f t="shared" si="89"/>
        <v>-1.7424798005919</v>
      </c>
      <c r="I805" s="34">
        <f t="shared" si="90"/>
        <v>0.20834597012476899</v>
      </c>
      <c r="J805" s="6">
        <f t="shared" si="91"/>
        <v>-104.54878803551399</v>
      </c>
      <c r="K805" s="6">
        <f t="shared" si="91"/>
        <v>12.500758207486101</v>
      </c>
    </row>
    <row r="806" spans="1:11" x14ac:dyDescent="0.3">
      <c r="A806" s="4">
        <v>203.86199999999999</v>
      </c>
      <c r="B806" s="4">
        <v>224.512</v>
      </c>
      <c r="C806" s="4">
        <v>69164.884999999995</v>
      </c>
      <c r="D806" s="5">
        <f t="shared" si="88"/>
        <v>69164.115000000005</v>
      </c>
      <c r="E806" s="35">
        <f t="shared" si="85"/>
        <v>164.11500000000501</v>
      </c>
      <c r="F806" s="35">
        <f t="shared" si="86"/>
        <v>-1.7462210305473</v>
      </c>
      <c r="G806" s="35">
        <f t="shared" si="87"/>
        <v>0.16889325199999999</v>
      </c>
      <c r="H806" s="34">
        <f t="shared" si="89"/>
        <v>-1.7417572470574201</v>
      </c>
      <c r="I806" s="34">
        <f t="shared" si="90"/>
        <v>0.20998692916406</v>
      </c>
      <c r="J806" s="6">
        <f t="shared" si="91"/>
        <v>-104.505434823445</v>
      </c>
      <c r="K806" s="6">
        <f t="shared" si="91"/>
        <v>12.5992157498436</v>
      </c>
    </row>
    <row r="807" spans="1:11" x14ac:dyDescent="0.3">
      <c r="A807" s="4">
        <v>203.89099999999999</v>
      </c>
      <c r="B807" s="4">
        <v>224.68899999999999</v>
      </c>
      <c r="C807" s="4">
        <v>69164.985000000001</v>
      </c>
      <c r="D807" s="5">
        <f t="shared" si="88"/>
        <v>69164.214999999997</v>
      </c>
      <c r="E807" s="35">
        <f t="shared" si="85"/>
        <v>164.21499999999699</v>
      </c>
      <c r="F807" s="35">
        <f t="shared" si="86"/>
        <v>-1.7458791843640999</v>
      </c>
      <c r="G807" s="35">
        <f t="shared" si="87"/>
        <v>0.16696310571875</v>
      </c>
      <c r="H807" s="34">
        <f t="shared" si="89"/>
        <v>-1.74146096955288</v>
      </c>
      <c r="I807" s="34">
        <f t="shared" si="90"/>
        <v>0.20804926481740699</v>
      </c>
      <c r="J807" s="6">
        <f t="shared" si="91"/>
        <v>-104.487658173173</v>
      </c>
      <c r="K807" s="6">
        <f t="shared" si="91"/>
        <v>12.482955889044399</v>
      </c>
    </row>
    <row r="808" spans="1:11" x14ac:dyDescent="0.3">
      <c r="A808" s="4">
        <v>203.911</v>
      </c>
      <c r="B808" s="4">
        <v>224.86</v>
      </c>
      <c r="C808" s="4">
        <v>69165.104999999996</v>
      </c>
      <c r="D808" s="5">
        <f t="shared" si="88"/>
        <v>69164.335000000006</v>
      </c>
      <c r="E808" s="35">
        <f t="shared" si="85"/>
        <v>164.335000000006</v>
      </c>
      <c r="F808" s="35">
        <f t="shared" si="86"/>
        <v>-1.7456434283756901</v>
      </c>
      <c r="G808" s="35">
        <f t="shared" si="87"/>
        <v>0.165098388125</v>
      </c>
      <c r="H808" s="34">
        <f t="shared" si="89"/>
        <v>-1.7412692113111901</v>
      </c>
      <c r="I808" s="34">
        <f t="shared" si="90"/>
        <v>0.20617951045726801</v>
      </c>
      <c r="J808" s="6">
        <f t="shared" si="91"/>
        <v>-104.476152678671</v>
      </c>
      <c r="K808" s="6">
        <f t="shared" si="91"/>
        <v>12.3707706274361</v>
      </c>
    </row>
    <row r="809" spans="1:11" x14ac:dyDescent="0.3">
      <c r="A809" s="4">
        <v>203.911</v>
      </c>
      <c r="B809" s="4">
        <v>224.86099999999999</v>
      </c>
      <c r="C809" s="4">
        <v>69165.205000000002</v>
      </c>
      <c r="D809" s="5">
        <f t="shared" si="88"/>
        <v>69164.434999999998</v>
      </c>
      <c r="E809" s="35">
        <f t="shared" si="85"/>
        <v>164.43499999999801</v>
      </c>
      <c r="F809" s="35">
        <f t="shared" si="86"/>
        <v>-1.7456434283756901</v>
      </c>
      <c r="G809" s="35">
        <f t="shared" si="87"/>
        <v>0.16508748334375001</v>
      </c>
      <c r="H809" s="34">
        <f t="shared" si="89"/>
        <v>-1.7412694682252801</v>
      </c>
      <c r="I809" s="34">
        <f t="shared" si="90"/>
        <v>0.206168608702856</v>
      </c>
      <c r="J809" s="6">
        <f t="shared" si="91"/>
        <v>-104.476168093517</v>
      </c>
      <c r="K809" s="6">
        <f t="shared" si="91"/>
        <v>12.370116522171401</v>
      </c>
    </row>
    <row r="810" spans="1:11" x14ac:dyDescent="0.3">
      <c r="A810" s="4">
        <v>203.86099999999999</v>
      </c>
      <c r="B810" s="4">
        <v>224.952</v>
      </c>
      <c r="C810" s="4">
        <v>69165.345000000001</v>
      </c>
      <c r="D810" s="5">
        <f t="shared" si="88"/>
        <v>69164.574999999997</v>
      </c>
      <c r="E810" s="35">
        <f t="shared" si="85"/>
        <v>164.574999999997</v>
      </c>
      <c r="F810" s="35">
        <f t="shared" si="86"/>
        <v>-1.74623281834672</v>
      </c>
      <c r="G810" s="35">
        <f t="shared" si="87"/>
        <v>0.16409514824999999</v>
      </c>
      <c r="H810" s="34">
        <f t="shared" si="89"/>
        <v>-1.7418820737809</v>
      </c>
      <c r="I810" s="34">
        <f t="shared" si="90"/>
        <v>0.205190434940454</v>
      </c>
      <c r="J810" s="6">
        <f t="shared" si="91"/>
        <v>-104.512924426854</v>
      </c>
      <c r="K810" s="6">
        <f t="shared" si="91"/>
        <v>12.3114260964272</v>
      </c>
    </row>
    <row r="811" spans="1:11" x14ac:dyDescent="0.3">
      <c r="A811" s="4">
        <v>203.86099999999999</v>
      </c>
      <c r="B811" s="4">
        <v>224.952</v>
      </c>
      <c r="C811" s="4">
        <v>69165.464999999997</v>
      </c>
      <c r="D811" s="5">
        <f t="shared" si="88"/>
        <v>69164.695000000007</v>
      </c>
      <c r="E811" s="35">
        <f t="shared" si="85"/>
        <v>164.69500000000701</v>
      </c>
      <c r="F811" s="35">
        <f t="shared" si="86"/>
        <v>-1.74623281834672</v>
      </c>
      <c r="G811" s="35">
        <f t="shared" si="87"/>
        <v>0.16409514824999999</v>
      </c>
      <c r="H811" s="34">
        <f t="shared" si="89"/>
        <v>-1.7418820737809</v>
      </c>
      <c r="I811" s="34">
        <f t="shared" si="90"/>
        <v>0.205190434940454</v>
      </c>
      <c r="J811" s="6">
        <f t="shared" si="91"/>
        <v>-104.512924426854</v>
      </c>
      <c r="K811" s="6">
        <f t="shared" si="91"/>
        <v>12.3114260964272</v>
      </c>
    </row>
    <row r="812" spans="1:11" x14ac:dyDescent="0.3">
      <c r="A812" s="4">
        <v>203.80699999999999</v>
      </c>
      <c r="B812" s="4">
        <v>225.03899999999999</v>
      </c>
      <c r="C812" s="4">
        <v>69165.544999999998</v>
      </c>
      <c r="D812" s="5">
        <f t="shared" si="88"/>
        <v>69164.774999999994</v>
      </c>
      <c r="E812" s="35">
        <f t="shared" si="85"/>
        <v>164.77499999999401</v>
      </c>
      <c r="F812" s="35">
        <f t="shared" si="86"/>
        <v>-1.7468693595154201</v>
      </c>
      <c r="G812" s="35">
        <f t="shared" si="87"/>
        <v>0.16314643228125</v>
      </c>
      <c r="H812" s="34">
        <f t="shared" si="89"/>
        <v>-1.7425407897901299</v>
      </c>
      <c r="I812" s="34">
        <f t="shared" si="90"/>
        <v>0.20425697906682999</v>
      </c>
      <c r="J812" s="6">
        <f t="shared" si="91"/>
        <v>-104.55244738740799</v>
      </c>
      <c r="K812" s="6">
        <f t="shared" si="91"/>
        <v>12.2554187440098</v>
      </c>
    </row>
    <row r="813" spans="1:11" x14ac:dyDescent="0.3">
      <c r="A813" s="4">
        <v>203.821</v>
      </c>
      <c r="B813" s="4">
        <v>225.328</v>
      </c>
      <c r="C813" s="4">
        <v>69165.684999999998</v>
      </c>
      <c r="D813" s="5">
        <f t="shared" si="88"/>
        <v>69164.914999999994</v>
      </c>
      <c r="E813" s="35">
        <f t="shared" si="85"/>
        <v>164.914999999994</v>
      </c>
      <c r="F813" s="35">
        <f t="shared" si="86"/>
        <v>-1.7467043303235299</v>
      </c>
      <c r="G813" s="35">
        <f t="shared" si="87"/>
        <v>0.15999495050000001</v>
      </c>
      <c r="H813" s="34">
        <f t="shared" si="89"/>
        <v>-1.7424500545749999</v>
      </c>
      <c r="I813" s="34">
        <f t="shared" si="90"/>
        <v>0.20110248399274</v>
      </c>
      <c r="J813" s="6">
        <f t="shared" si="91"/>
        <v>-104.5470032745</v>
      </c>
      <c r="K813" s="6">
        <f t="shared" si="91"/>
        <v>12.066149039564401</v>
      </c>
    </row>
    <row r="814" spans="1:11" x14ac:dyDescent="0.3">
      <c r="A814" s="4">
        <v>203.86099999999999</v>
      </c>
      <c r="B814" s="4">
        <v>225.16300000000001</v>
      </c>
      <c r="C814" s="4">
        <v>69165.824999999997</v>
      </c>
      <c r="D814" s="5">
        <f t="shared" si="88"/>
        <v>69165.054999999993</v>
      </c>
      <c r="E814" s="35">
        <f t="shared" si="85"/>
        <v>165.05499999999299</v>
      </c>
      <c r="F814" s="35">
        <f t="shared" si="86"/>
        <v>-1.74623281834672</v>
      </c>
      <c r="G814" s="35">
        <f t="shared" si="87"/>
        <v>0.16179423940624901</v>
      </c>
      <c r="H814" s="34">
        <f t="shared" si="89"/>
        <v>-1.74193628265217</v>
      </c>
      <c r="I814" s="34">
        <f t="shared" si="90"/>
        <v>0.202890164759469</v>
      </c>
      <c r="J814" s="6">
        <f t="shared" si="91"/>
        <v>-104.51617695912999</v>
      </c>
      <c r="K814" s="6">
        <f t="shared" si="91"/>
        <v>12.1734098855681</v>
      </c>
    </row>
    <row r="815" spans="1:11" x14ac:dyDescent="0.3">
      <c r="A815" s="4">
        <v>203.88499999999999</v>
      </c>
      <c r="B815" s="4">
        <v>225.941</v>
      </c>
      <c r="C815" s="4">
        <v>69165.925000000003</v>
      </c>
      <c r="D815" s="5">
        <f t="shared" si="88"/>
        <v>69165.154999999999</v>
      </c>
      <c r="E815" s="35">
        <f t="shared" si="85"/>
        <v>165.15499999999901</v>
      </c>
      <c r="F815" s="35">
        <f t="shared" si="86"/>
        <v>-1.74594991116063</v>
      </c>
      <c r="G815" s="35">
        <f t="shared" si="87"/>
        <v>0.15331031959374999</v>
      </c>
      <c r="H815" s="34">
        <f t="shared" si="89"/>
        <v>-1.74185333314821</v>
      </c>
      <c r="I815" s="34">
        <f t="shared" si="90"/>
        <v>0.19440193459996899</v>
      </c>
      <c r="J815" s="6">
        <f t="shared" si="91"/>
        <v>-104.511199988893</v>
      </c>
      <c r="K815" s="6">
        <f t="shared" si="91"/>
        <v>11.6641160759981</v>
      </c>
    </row>
    <row r="816" spans="1:11" x14ac:dyDescent="0.3">
      <c r="A816" s="4">
        <v>203.91499999999999</v>
      </c>
      <c r="B816" s="4">
        <v>224.768</v>
      </c>
      <c r="C816" s="4">
        <v>69166.024999999994</v>
      </c>
      <c r="D816" s="5">
        <f t="shared" si="88"/>
        <v>69165.255000000005</v>
      </c>
      <c r="E816" s="35">
        <f t="shared" si="85"/>
        <v>165.255000000005</v>
      </c>
      <c r="F816" s="35">
        <f t="shared" si="86"/>
        <v>-1.74559627717801</v>
      </c>
      <c r="G816" s="35">
        <f t="shared" si="87"/>
        <v>0.166101628</v>
      </c>
      <c r="H816" s="34">
        <f t="shared" si="89"/>
        <v>-1.7411984371057301</v>
      </c>
      <c r="I816" s="34">
        <f t="shared" si="90"/>
        <v>0.20718136099206599</v>
      </c>
      <c r="J816" s="6">
        <f t="shared" si="91"/>
        <v>-104.471906226344</v>
      </c>
      <c r="K816" s="6">
        <f t="shared" si="91"/>
        <v>12.430881659523999</v>
      </c>
    </row>
    <row r="817" spans="1:11" x14ac:dyDescent="0.3">
      <c r="A817" s="4">
        <v>203.874</v>
      </c>
      <c r="B817" s="4">
        <v>225.59800000000001</v>
      </c>
      <c r="C817" s="4">
        <v>69166.164999999994</v>
      </c>
      <c r="D817" s="5">
        <f t="shared" si="88"/>
        <v>69165.395000000004</v>
      </c>
      <c r="E817" s="35">
        <f t="shared" si="85"/>
        <v>165.39500000000399</v>
      </c>
      <c r="F817" s="35">
        <f t="shared" si="86"/>
        <v>-1.7460795769542501</v>
      </c>
      <c r="G817" s="35">
        <f t="shared" si="87"/>
        <v>0.1570506595625</v>
      </c>
      <c r="H817" s="34">
        <f t="shared" si="89"/>
        <v>-1.74189484142047</v>
      </c>
      <c r="I817" s="34">
        <f t="shared" si="90"/>
        <v>0.19814429125897401</v>
      </c>
      <c r="J817" s="6">
        <f t="shared" si="91"/>
        <v>-104.513690485228</v>
      </c>
      <c r="K817" s="6">
        <f t="shared" si="91"/>
        <v>11.8886574755384</v>
      </c>
    </row>
    <row r="818" spans="1:11" x14ac:dyDescent="0.3">
      <c r="A818" s="4">
        <v>203.95599999999999</v>
      </c>
      <c r="B818" s="4">
        <v>226.226</v>
      </c>
      <c r="C818" s="4">
        <v>69166.244999999995</v>
      </c>
      <c r="D818" s="5">
        <f t="shared" si="88"/>
        <v>69165.475000000006</v>
      </c>
      <c r="E818" s="35">
        <f t="shared" si="85"/>
        <v>165.47500000000599</v>
      </c>
      <c r="F818" s="35">
        <f t="shared" si="86"/>
        <v>-1.74511297740177</v>
      </c>
      <c r="G818" s="35">
        <f t="shared" si="87"/>
        <v>0.15020245693750001</v>
      </c>
      <c r="H818" s="34">
        <f t="shared" si="89"/>
        <v>-1.7410898522101901</v>
      </c>
      <c r="I818" s="34">
        <f t="shared" si="90"/>
        <v>0.19127521662993899</v>
      </c>
      <c r="J818" s="6">
        <f t="shared" si="91"/>
        <v>-104.465391132611</v>
      </c>
      <c r="K818" s="6">
        <f t="shared" si="91"/>
        <v>11.4765129977963</v>
      </c>
    </row>
    <row r="819" spans="1:11" x14ac:dyDescent="0.3">
      <c r="A819" s="4">
        <v>203.898</v>
      </c>
      <c r="B819" s="4">
        <v>225.27600000000001</v>
      </c>
      <c r="C819" s="4">
        <v>69166.404999999999</v>
      </c>
      <c r="D819" s="5">
        <f t="shared" si="88"/>
        <v>69165.634999999995</v>
      </c>
      <c r="E819" s="35">
        <f t="shared" si="85"/>
        <v>165.63499999999499</v>
      </c>
      <c r="F819" s="35">
        <f t="shared" si="86"/>
        <v>-1.7457966697681599</v>
      </c>
      <c r="G819" s="35">
        <f t="shared" si="87"/>
        <v>0.16056199912499999</v>
      </c>
      <c r="H819" s="34">
        <f t="shared" si="89"/>
        <v>-1.7415292864265199</v>
      </c>
      <c r="I819" s="34">
        <f t="shared" si="90"/>
        <v>0.201647990952943</v>
      </c>
      <c r="J819" s="6">
        <f t="shared" si="91"/>
        <v>-104.491757185591</v>
      </c>
      <c r="K819" s="6">
        <f t="shared" si="91"/>
        <v>12.098879457176601</v>
      </c>
    </row>
    <row r="820" spans="1:11" x14ac:dyDescent="0.3">
      <c r="A820" s="4">
        <v>203.87</v>
      </c>
      <c r="B820" s="4">
        <v>225.96600000000001</v>
      </c>
      <c r="C820" s="4">
        <v>69166.505000000005</v>
      </c>
      <c r="D820" s="5">
        <f t="shared" si="88"/>
        <v>69165.735000000001</v>
      </c>
      <c r="E820" s="35">
        <f t="shared" si="85"/>
        <v>165.73500000000101</v>
      </c>
      <c r="F820" s="35">
        <f t="shared" si="86"/>
        <v>-1.7461267281519299</v>
      </c>
      <c r="G820" s="35">
        <f t="shared" si="87"/>
        <v>0.1530377000625</v>
      </c>
      <c r="H820" s="34">
        <f t="shared" si="89"/>
        <v>-1.7420365239125</v>
      </c>
      <c r="I820" s="34">
        <f t="shared" si="90"/>
        <v>0.19413355650639699</v>
      </c>
      <c r="J820" s="6">
        <f t="shared" si="91"/>
        <v>-104.52219143475</v>
      </c>
      <c r="K820" s="6">
        <f t="shared" si="91"/>
        <v>11.648013390383801</v>
      </c>
    </row>
    <row r="821" spans="1:11" x14ac:dyDescent="0.3">
      <c r="A821" s="4">
        <v>203.86</v>
      </c>
      <c r="B821" s="4">
        <v>224.96</v>
      </c>
      <c r="C821" s="4">
        <v>69166.585000000006</v>
      </c>
      <c r="D821" s="5">
        <f t="shared" si="88"/>
        <v>69165.815000000002</v>
      </c>
      <c r="E821" s="35">
        <f t="shared" si="85"/>
        <v>165.81500000000199</v>
      </c>
      <c r="F821" s="35">
        <f t="shared" si="86"/>
        <v>-1.7462446061461401</v>
      </c>
      <c r="G821" s="35">
        <f t="shared" si="87"/>
        <v>0.16400791000000001</v>
      </c>
      <c r="H821" s="34">
        <f t="shared" si="89"/>
        <v>-1.7418959136210399</v>
      </c>
      <c r="I821" s="34">
        <f t="shared" si="90"/>
        <v>0.205103498622938</v>
      </c>
      <c r="J821" s="6">
        <f t="shared" si="91"/>
        <v>-104.513754817262</v>
      </c>
      <c r="K821" s="6">
        <f t="shared" si="91"/>
        <v>12.3062099173763</v>
      </c>
    </row>
    <row r="822" spans="1:11" x14ac:dyDescent="0.3">
      <c r="A822" s="4">
        <v>203.67599999999999</v>
      </c>
      <c r="B822" s="4">
        <v>225.96299999999999</v>
      </c>
      <c r="C822" s="4">
        <v>69166.684999999998</v>
      </c>
      <c r="D822" s="5">
        <f t="shared" si="88"/>
        <v>69165.914999999994</v>
      </c>
      <c r="E822" s="35">
        <f t="shared" si="85"/>
        <v>165.914999999994</v>
      </c>
      <c r="F822" s="35">
        <f t="shared" si="86"/>
        <v>-1.7484135612395</v>
      </c>
      <c r="G822" s="35">
        <f t="shared" si="87"/>
        <v>0.15307041440624999</v>
      </c>
      <c r="H822" s="34">
        <f t="shared" si="89"/>
        <v>-1.74432195150207</v>
      </c>
      <c r="I822" s="34">
        <f t="shared" si="90"/>
        <v>0.19422013901939</v>
      </c>
      <c r="J822" s="6">
        <f t="shared" si="91"/>
        <v>-104.65931709012401</v>
      </c>
      <c r="K822" s="6">
        <f t="shared" si="91"/>
        <v>11.653208341163401</v>
      </c>
    </row>
    <row r="823" spans="1:11" x14ac:dyDescent="0.3">
      <c r="A823" s="4">
        <v>204.018</v>
      </c>
      <c r="B823" s="4">
        <v>227.69900000000001</v>
      </c>
      <c r="C823" s="4">
        <v>69166.845000000001</v>
      </c>
      <c r="D823" s="5">
        <f t="shared" si="88"/>
        <v>69166.074999999997</v>
      </c>
      <c r="E823" s="35">
        <f t="shared" si="85"/>
        <v>166.074999999997</v>
      </c>
      <c r="F823" s="35">
        <f t="shared" si="86"/>
        <v>-1.7443821338376999</v>
      </c>
      <c r="G823" s="35">
        <f t="shared" si="87"/>
        <v>0.13413971415624901</v>
      </c>
      <c r="H823" s="34">
        <f t="shared" si="89"/>
        <v>-1.74073764594872</v>
      </c>
      <c r="I823" s="34">
        <f t="shared" si="90"/>
        <v>0.17519971387819999</v>
      </c>
      <c r="J823" s="6">
        <f t="shared" si="91"/>
        <v>-104.44425875692301</v>
      </c>
      <c r="K823" s="6">
        <f t="shared" si="91"/>
        <v>10.511982832692</v>
      </c>
    </row>
    <row r="824" spans="1:11" x14ac:dyDescent="0.3">
      <c r="A824" s="4">
        <v>203.76499999999999</v>
      </c>
      <c r="B824" s="4">
        <v>224.976</v>
      </c>
      <c r="C824" s="4">
        <v>69166.945000000007</v>
      </c>
      <c r="D824" s="5">
        <f t="shared" si="88"/>
        <v>69166.175000000003</v>
      </c>
      <c r="E824" s="35">
        <f t="shared" si="85"/>
        <v>166.175000000003</v>
      </c>
      <c r="F824" s="35">
        <f t="shared" si="86"/>
        <v>-1.7473644470910801</v>
      </c>
      <c r="G824" s="35">
        <f t="shared" si="87"/>
        <v>0.16383343349999999</v>
      </c>
      <c r="H824" s="34">
        <f t="shared" si="89"/>
        <v>-1.74301955435728</v>
      </c>
      <c r="I824" s="34">
        <f t="shared" si="90"/>
        <v>0.204955453741656</v>
      </c>
      <c r="J824" s="6">
        <f t="shared" si="91"/>
        <v>-104.581173261437</v>
      </c>
      <c r="K824" s="6">
        <f t="shared" si="91"/>
        <v>12.2973272244994</v>
      </c>
    </row>
    <row r="825" spans="1:11" x14ac:dyDescent="0.3">
      <c r="A825" s="4">
        <v>203.83600000000001</v>
      </c>
      <c r="B825" s="4">
        <v>225.68700000000001</v>
      </c>
      <c r="C825" s="4">
        <v>69167.044999999998</v>
      </c>
      <c r="D825" s="5">
        <f t="shared" si="88"/>
        <v>69166.274999999994</v>
      </c>
      <c r="E825" s="35">
        <f t="shared" si="85"/>
        <v>166.27499999999401</v>
      </c>
      <c r="F825" s="35">
        <f t="shared" si="86"/>
        <v>-1.74652751333223</v>
      </c>
      <c r="G825" s="35">
        <f t="shared" si="87"/>
        <v>0.15608013403125001</v>
      </c>
      <c r="H825" s="34">
        <f t="shared" si="89"/>
        <v>-1.74236551881812</v>
      </c>
      <c r="I825" s="34">
        <f t="shared" si="90"/>
        <v>0.19718458839201</v>
      </c>
      <c r="J825" s="6">
        <f t="shared" si="91"/>
        <v>-104.541931129087</v>
      </c>
      <c r="K825" s="6">
        <f t="shared" si="91"/>
        <v>11.831075303520601</v>
      </c>
    </row>
    <row r="826" spans="1:11" x14ac:dyDescent="0.3">
      <c r="A826" s="4">
        <v>204.11</v>
      </c>
      <c r="B826" s="4">
        <v>227.23</v>
      </c>
      <c r="C826" s="4">
        <v>69167.125</v>
      </c>
      <c r="D826" s="5">
        <f t="shared" si="88"/>
        <v>69166.354999999996</v>
      </c>
      <c r="E826" s="35">
        <f t="shared" si="85"/>
        <v>166.35499999999601</v>
      </c>
      <c r="F826" s="35">
        <f t="shared" si="86"/>
        <v>-1.7432976562910201</v>
      </c>
      <c r="G826" s="35">
        <f t="shared" si="87"/>
        <v>0.13925405656250001</v>
      </c>
      <c r="H826" s="34">
        <f t="shared" si="89"/>
        <v>-1.73953297671586</v>
      </c>
      <c r="I826" s="34">
        <f t="shared" si="90"/>
        <v>0.180287086661578</v>
      </c>
      <c r="J826" s="6">
        <f t="shared" si="91"/>
        <v>-104.371978602952</v>
      </c>
      <c r="K826" s="6">
        <f t="shared" si="91"/>
        <v>10.8172251996947</v>
      </c>
    </row>
    <row r="827" spans="1:11" x14ac:dyDescent="0.3">
      <c r="A827" s="4">
        <v>204.227</v>
      </c>
      <c r="B827" s="4">
        <v>225.453</v>
      </c>
      <c r="C827" s="4">
        <v>69167.285000000003</v>
      </c>
      <c r="D827" s="5">
        <f t="shared" si="88"/>
        <v>69166.514999999999</v>
      </c>
      <c r="E827" s="35">
        <f t="shared" si="85"/>
        <v>166.51499999999899</v>
      </c>
      <c r="F827" s="35">
        <f t="shared" si="86"/>
        <v>-1.74191848375883</v>
      </c>
      <c r="G827" s="35">
        <f t="shared" si="87"/>
        <v>0.15863185284375</v>
      </c>
      <c r="H827" s="34">
        <f t="shared" si="89"/>
        <v>-1.73769765067691</v>
      </c>
      <c r="I827" s="34">
        <f t="shared" si="90"/>
        <v>0.199627011271615</v>
      </c>
      <c r="J827" s="6">
        <f t="shared" si="91"/>
        <v>-104.26185904061499</v>
      </c>
      <c r="K827" s="6">
        <f t="shared" si="91"/>
        <v>11.977620676296899</v>
      </c>
    </row>
    <row r="828" spans="1:11" x14ac:dyDescent="0.3">
      <c r="A828" s="4">
        <v>204.249</v>
      </c>
      <c r="B828" s="4">
        <v>225.96700000000001</v>
      </c>
      <c r="C828" s="4">
        <v>69167.365000000005</v>
      </c>
      <c r="D828" s="5">
        <f t="shared" si="88"/>
        <v>69166.595000000001</v>
      </c>
      <c r="E828" s="35">
        <f t="shared" si="85"/>
        <v>166.59500000000099</v>
      </c>
      <c r="F828" s="35">
        <f t="shared" si="86"/>
        <v>-1.7416591521715801</v>
      </c>
      <c r="G828" s="35">
        <f t="shared" si="87"/>
        <v>0.15302679528124999</v>
      </c>
      <c r="H828" s="34">
        <f t="shared" si="89"/>
        <v>-1.73757044491033</v>
      </c>
      <c r="I828" s="34">
        <f t="shared" si="90"/>
        <v>0.194017399712511</v>
      </c>
      <c r="J828" s="6">
        <f t="shared" si="91"/>
        <v>-104.25422669462</v>
      </c>
      <c r="K828" s="6">
        <f t="shared" si="91"/>
        <v>11.6410439827507</v>
      </c>
    </row>
    <row r="829" spans="1:11" x14ac:dyDescent="0.3">
      <c r="A829" s="4">
        <v>204.25200000000001</v>
      </c>
      <c r="B829" s="4">
        <v>225.96600000000001</v>
      </c>
      <c r="C829" s="4">
        <v>69167.485000000001</v>
      </c>
      <c r="D829" s="5">
        <f t="shared" si="88"/>
        <v>69166.714999999997</v>
      </c>
      <c r="E829" s="35">
        <f t="shared" si="85"/>
        <v>166.71499999999699</v>
      </c>
      <c r="F829" s="35">
        <f t="shared" si="86"/>
        <v>-1.7416237887733199</v>
      </c>
      <c r="G829" s="35">
        <f t="shared" si="87"/>
        <v>0.1530377000625</v>
      </c>
      <c r="H829" s="34">
        <f t="shared" si="89"/>
        <v>-1.7375348344138</v>
      </c>
      <c r="I829" s="34">
        <f t="shared" si="90"/>
        <v>0.19402746831357701</v>
      </c>
      <c r="J829" s="6">
        <f t="shared" si="91"/>
        <v>-104.252090064828</v>
      </c>
      <c r="K829" s="6">
        <f t="shared" si="91"/>
        <v>11.641648098814599</v>
      </c>
    </row>
    <row r="830" spans="1:11" x14ac:dyDescent="0.3">
      <c r="A830" s="4">
        <v>204.53399999999999</v>
      </c>
      <c r="B830" s="4">
        <v>227.47300000000001</v>
      </c>
      <c r="C830" s="4">
        <v>69167.645000000004</v>
      </c>
      <c r="D830" s="5">
        <f t="shared" si="88"/>
        <v>69166.875</v>
      </c>
      <c r="E830" s="35">
        <f t="shared" si="85"/>
        <v>166.875</v>
      </c>
      <c r="F830" s="35">
        <f t="shared" si="86"/>
        <v>-1.7382996293367501</v>
      </c>
      <c r="G830" s="35">
        <f t="shared" si="87"/>
        <v>0.13660419471874999</v>
      </c>
      <c r="H830" s="34">
        <f t="shared" si="89"/>
        <v>-1.7345987671847301</v>
      </c>
      <c r="I830" s="34">
        <f t="shared" si="90"/>
        <v>0.17752020799972701</v>
      </c>
      <c r="J830" s="6">
        <f t="shared" si="91"/>
        <v>-104.07592603108399</v>
      </c>
      <c r="K830" s="6">
        <f t="shared" si="91"/>
        <v>10.651212479983601</v>
      </c>
    </row>
    <row r="831" spans="1:11" x14ac:dyDescent="0.3">
      <c r="A831" s="4">
        <v>204.47900000000001</v>
      </c>
      <c r="B831" s="4">
        <v>228.18299999999999</v>
      </c>
      <c r="C831" s="4">
        <v>69167.744999999995</v>
      </c>
      <c r="D831" s="5">
        <f t="shared" si="88"/>
        <v>69166.975000000006</v>
      </c>
      <c r="E831" s="35">
        <f t="shared" si="85"/>
        <v>166.97500000000599</v>
      </c>
      <c r="F831" s="35">
        <f t="shared" si="86"/>
        <v>-1.7389479583048699</v>
      </c>
      <c r="G831" s="35">
        <f t="shared" si="87"/>
        <v>0.12886180003125</v>
      </c>
      <c r="H831" s="34">
        <f t="shared" si="89"/>
        <v>-1.7354293251944</v>
      </c>
      <c r="I831" s="34">
        <f t="shared" si="90"/>
        <v>0.16979523684505701</v>
      </c>
      <c r="J831" s="6">
        <f t="shared" si="91"/>
        <v>-104.125759511664</v>
      </c>
      <c r="K831" s="6">
        <f t="shared" si="91"/>
        <v>10.187714210703399</v>
      </c>
    </row>
    <row r="832" spans="1:11" x14ac:dyDescent="0.3">
      <c r="A832" s="4">
        <v>204.3</v>
      </c>
      <c r="B832" s="4">
        <v>224.33500000000001</v>
      </c>
      <c r="C832" s="4">
        <v>69167.864000000001</v>
      </c>
      <c r="D832" s="5">
        <f t="shared" si="88"/>
        <v>69167.093999999997</v>
      </c>
      <c r="E832" s="35">
        <f t="shared" si="85"/>
        <v>167.09399999999701</v>
      </c>
      <c r="F832" s="35">
        <f t="shared" si="86"/>
        <v>-1.7410579744011401</v>
      </c>
      <c r="G832" s="35">
        <f t="shared" si="87"/>
        <v>0.17082339828125001</v>
      </c>
      <c r="H832" s="34">
        <f t="shared" si="89"/>
        <v>-1.7365501502271501</v>
      </c>
      <c r="I832" s="34">
        <f t="shared" si="90"/>
        <v>0.211794899306401</v>
      </c>
      <c r="J832" s="6">
        <f t="shared" si="91"/>
        <v>-104.19300901362899</v>
      </c>
      <c r="K832" s="6">
        <f t="shared" si="91"/>
        <v>12.7076939583841</v>
      </c>
    </row>
    <row r="833" spans="1:11" x14ac:dyDescent="0.3">
      <c r="A833" s="4">
        <v>204.75899999999999</v>
      </c>
      <c r="B833" s="4">
        <v>228.16499999999999</v>
      </c>
      <c r="C833" s="4">
        <v>69168.004000000001</v>
      </c>
      <c r="D833" s="5">
        <f t="shared" si="88"/>
        <v>69167.233999999997</v>
      </c>
      <c r="E833" s="35">
        <f t="shared" si="85"/>
        <v>167.233999999997</v>
      </c>
      <c r="F833" s="35">
        <f t="shared" si="86"/>
        <v>-1.7356473744671499</v>
      </c>
      <c r="G833" s="35">
        <f t="shared" si="87"/>
        <v>0.12905808609375</v>
      </c>
      <c r="H833" s="34">
        <f t="shared" si="89"/>
        <v>-1.73212503304555</v>
      </c>
      <c r="I833" s="34">
        <f t="shared" si="90"/>
        <v>0.16991370744544701</v>
      </c>
      <c r="J833" s="6">
        <f t="shared" si="91"/>
        <v>-103.92750198273301</v>
      </c>
      <c r="K833" s="6">
        <f t="shared" si="91"/>
        <v>10.1948224467268</v>
      </c>
    </row>
    <row r="834" spans="1:11" x14ac:dyDescent="0.3">
      <c r="A834" s="4">
        <v>204.608</v>
      </c>
      <c r="B834" s="4">
        <v>225.39500000000001</v>
      </c>
      <c r="C834" s="4">
        <v>69168.183999999994</v>
      </c>
      <c r="D834" s="5">
        <f t="shared" si="88"/>
        <v>69167.414000000004</v>
      </c>
      <c r="E834" s="35">
        <f t="shared" ref="E834:E897" si="92">D834-69000</f>
        <v>167.41400000000399</v>
      </c>
      <c r="F834" s="35">
        <f t="shared" ref="F834:F897" si="93">A834*$N$6/$O$6-$N$6/2</f>
        <v>-1.7374273321796401</v>
      </c>
      <c r="G834" s="35">
        <f t="shared" ref="G834:G897" si="94">$N$8/2-B834*$N$8/$O$8</f>
        <v>0.15926433015624999</v>
      </c>
      <c r="H834" s="34">
        <f t="shared" si="89"/>
        <v>-1.73319284468894</v>
      </c>
      <c r="I834" s="34">
        <f t="shared" si="90"/>
        <v>0.20015350255248701</v>
      </c>
      <c r="J834" s="6">
        <f t="shared" si="91"/>
        <v>-103.991570681336</v>
      </c>
      <c r="K834" s="6">
        <f t="shared" si="91"/>
        <v>12.009210153149199</v>
      </c>
    </row>
    <row r="835" spans="1:11" x14ac:dyDescent="0.3">
      <c r="A835" s="4">
        <v>204.78100000000001</v>
      </c>
      <c r="B835" s="4">
        <v>227.87799999999999</v>
      </c>
      <c r="C835" s="4">
        <v>69168.323999999993</v>
      </c>
      <c r="D835" s="5">
        <f t="shared" ref="D835:D898" si="95">C835+$M$2</f>
        <v>69167.554000000004</v>
      </c>
      <c r="E835" s="35">
        <f t="shared" si="92"/>
        <v>167.55400000000299</v>
      </c>
      <c r="F835" s="35">
        <f t="shared" si="93"/>
        <v>-1.7353880428799</v>
      </c>
      <c r="G835" s="35">
        <f t="shared" si="94"/>
        <v>0.13218775831249999</v>
      </c>
      <c r="H835" s="34">
        <f t="shared" ref="H835:H898" si="96">F835*COS(RADIANS($M$11))+G835*SIN(RADIANS($M$11))</f>
        <v>-1.7317920390994299</v>
      </c>
      <c r="I835" s="34">
        <f t="shared" ref="I835:I898" si="97">G835*COS(RADIANS($M$11))-F835*SIN(RADIANS($M$11))</f>
        <v>0.173036401170552</v>
      </c>
      <c r="J835" s="6">
        <f t="shared" si="91"/>
        <v>-103.907522345966</v>
      </c>
      <c r="K835" s="6">
        <f t="shared" si="91"/>
        <v>10.3821840702331</v>
      </c>
    </row>
    <row r="836" spans="1:11" x14ac:dyDescent="0.3">
      <c r="A836" s="4">
        <v>204.64400000000001</v>
      </c>
      <c r="B836" s="4">
        <v>225.642</v>
      </c>
      <c r="C836" s="4">
        <v>69168.444000000003</v>
      </c>
      <c r="D836" s="5">
        <f t="shared" si="95"/>
        <v>69167.673999999999</v>
      </c>
      <c r="E836" s="35">
        <f t="shared" si="92"/>
        <v>167.67399999999901</v>
      </c>
      <c r="F836" s="35">
        <f t="shared" si="93"/>
        <v>-1.7370029714005</v>
      </c>
      <c r="G836" s="35">
        <f t="shared" si="94"/>
        <v>0.1565708491875</v>
      </c>
      <c r="H836" s="34">
        <f t="shared" si="96"/>
        <v>-1.73283205947774</v>
      </c>
      <c r="I836" s="34">
        <f t="shared" si="97"/>
        <v>0.197450771372501</v>
      </c>
      <c r="J836" s="6">
        <f t="shared" si="91"/>
        <v>-103.969923568664</v>
      </c>
      <c r="K836" s="6">
        <f t="shared" si="91"/>
        <v>11.847046282350099</v>
      </c>
    </row>
    <row r="837" spans="1:11" x14ac:dyDescent="0.3">
      <c r="A837" s="4">
        <v>204.958</v>
      </c>
      <c r="B837" s="4">
        <v>228.37899999999999</v>
      </c>
      <c r="C837" s="4">
        <v>69168.584000000003</v>
      </c>
      <c r="D837" s="5">
        <f t="shared" si="95"/>
        <v>69167.813999999998</v>
      </c>
      <c r="E837" s="35">
        <f t="shared" si="92"/>
        <v>167.813999999998</v>
      </c>
      <c r="F837" s="35">
        <f t="shared" si="93"/>
        <v>-1.7333016023824801</v>
      </c>
      <c r="G837" s="35">
        <f t="shared" si="94"/>
        <v>0.12672446290625</v>
      </c>
      <c r="H837" s="34">
        <f t="shared" si="96"/>
        <v>-1.7298348916898301</v>
      </c>
      <c r="I837" s="34">
        <f t="shared" si="97"/>
        <v>0.16752546616255801</v>
      </c>
      <c r="J837" s="6">
        <f t="shared" si="91"/>
        <v>-103.79009350139</v>
      </c>
      <c r="K837" s="6">
        <f t="shared" si="91"/>
        <v>10.051527969753501</v>
      </c>
    </row>
    <row r="838" spans="1:11" x14ac:dyDescent="0.3">
      <c r="A838" s="4">
        <v>204.86500000000001</v>
      </c>
      <c r="B838" s="4">
        <v>225.31200000000001</v>
      </c>
      <c r="C838" s="4">
        <v>69168.703999999998</v>
      </c>
      <c r="D838" s="5">
        <f t="shared" si="95"/>
        <v>69167.933999999994</v>
      </c>
      <c r="E838" s="35">
        <f t="shared" si="92"/>
        <v>167.933999999994</v>
      </c>
      <c r="F838" s="35">
        <f t="shared" si="93"/>
        <v>-1.7343978677285801</v>
      </c>
      <c r="G838" s="35">
        <f t="shared" si="94"/>
        <v>0.160169427</v>
      </c>
      <c r="H838" s="34">
        <f t="shared" si="96"/>
        <v>-1.73014289725688</v>
      </c>
      <c r="I838" s="34">
        <f t="shared" si="97"/>
        <v>0.200986974698665</v>
      </c>
      <c r="J838" s="6">
        <f t="shared" si="91"/>
        <v>-103.808573835413</v>
      </c>
      <c r="K838" s="6">
        <f t="shared" si="91"/>
        <v>12.059218481919901</v>
      </c>
    </row>
    <row r="839" spans="1:11" x14ac:dyDescent="0.3">
      <c r="A839" s="4">
        <v>205</v>
      </c>
      <c r="B839" s="4">
        <v>226.702</v>
      </c>
      <c r="C839" s="4">
        <v>69168.804000000004</v>
      </c>
      <c r="D839" s="5">
        <f t="shared" si="95"/>
        <v>69168.034</v>
      </c>
      <c r="E839" s="35">
        <f t="shared" si="92"/>
        <v>168.03399999999999</v>
      </c>
      <c r="F839" s="35">
        <f t="shared" si="93"/>
        <v>-1.7328065148068199</v>
      </c>
      <c r="G839" s="35">
        <f t="shared" si="94"/>
        <v>0.14501178106250001</v>
      </c>
      <c r="H839" s="34">
        <f t="shared" si="96"/>
        <v>-1.72890909662032</v>
      </c>
      <c r="I839" s="34">
        <f t="shared" si="97"/>
        <v>0.185796044165039</v>
      </c>
      <c r="J839" s="6">
        <f t="shared" si="91"/>
        <v>-103.734545797219</v>
      </c>
      <c r="K839" s="6">
        <f t="shared" si="91"/>
        <v>11.147762649902299</v>
      </c>
    </row>
    <row r="840" spans="1:11" x14ac:dyDescent="0.3">
      <c r="A840" s="4">
        <v>205.19499999999999</v>
      </c>
      <c r="B840" s="4">
        <v>228.51300000000001</v>
      </c>
      <c r="C840" s="4">
        <v>69168.903999999995</v>
      </c>
      <c r="D840" s="5">
        <f t="shared" si="95"/>
        <v>69168.134000000005</v>
      </c>
      <c r="E840" s="35">
        <f t="shared" si="92"/>
        <v>168.13400000000499</v>
      </c>
      <c r="F840" s="35">
        <f t="shared" si="93"/>
        <v>-1.73050789391983</v>
      </c>
      <c r="G840" s="35">
        <f t="shared" si="94"/>
        <v>0.12526322221875</v>
      </c>
      <c r="H840" s="34">
        <f t="shared" si="96"/>
        <v>-1.7270763851631901</v>
      </c>
      <c r="I840" s="34">
        <f t="shared" si="97"/>
        <v>0.16599881195692301</v>
      </c>
      <c r="J840" s="6">
        <f t="shared" si="91"/>
        <v>-103.624583109791</v>
      </c>
      <c r="K840" s="6">
        <f t="shared" si="91"/>
        <v>9.9599287174153801</v>
      </c>
    </row>
    <row r="841" spans="1:11" x14ac:dyDescent="0.3">
      <c r="A841" s="4">
        <v>205.24799999999999</v>
      </c>
      <c r="B841" s="4">
        <v>225.51</v>
      </c>
      <c r="C841" s="4">
        <v>69169.043999999994</v>
      </c>
      <c r="D841" s="5">
        <f t="shared" si="95"/>
        <v>69168.274000000005</v>
      </c>
      <c r="E841" s="35">
        <f t="shared" si="92"/>
        <v>168.274000000005</v>
      </c>
      <c r="F841" s="35">
        <f t="shared" si="93"/>
        <v>-1.7298831405505499</v>
      </c>
      <c r="G841" s="35">
        <f t="shared" si="94"/>
        <v>0.1580102803125</v>
      </c>
      <c r="H841" s="34">
        <f t="shared" si="96"/>
        <v>-1.7256802922188901</v>
      </c>
      <c r="I841" s="34">
        <f t="shared" si="97"/>
        <v>0.19872206141443799</v>
      </c>
      <c r="J841" s="6">
        <f t="shared" si="91"/>
        <v>-103.54081753313299</v>
      </c>
      <c r="K841" s="6">
        <f t="shared" si="91"/>
        <v>11.9233236848663</v>
      </c>
    </row>
    <row r="842" spans="1:11" x14ac:dyDescent="0.3">
      <c r="A842" s="4">
        <v>205.54</v>
      </c>
      <c r="B842" s="4">
        <v>227.45400000000001</v>
      </c>
      <c r="C842" s="4">
        <v>69169.144</v>
      </c>
      <c r="D842" s="5">
        <f t="shared" si="95"/>
        <v>69168.373999999996</v>
      </c>
      <c r="E842" s="35">
        <f t="shared" si="92"/>
        <v>168.37399999999599</v>
      </c>
      <c r="F842" s="35">
        <f t="shared" si="93"/>
        <v>-1.7264411031197699</v>
      </c>
      <c r="G842" s="35">
        <f t="shared" si="94"/>
        <v>0.1368113855625</v>
      </c>
      <c r="H842" s="34">
        <f t="shared" si="96"/>
        <v>-1.7227386511687299</v>
      </c>
      <c r="I842" s="34">
        <f t="shared" si="97"/>
        <v>0.17744795724461501</v>
      </c>
      <c r="J842" s="6">
        <f t="shared" si="91"/>
        <v>-103.364319070124</v>
      </c>
      <c r="K842" s="6">
        <f t="shared" si="91"/>
        <v>10.646877434676901</v>
      </c>
    </row>
    <row r="843" spans="1:11" x14ac:dyDescent="0.3">
      <c r="A843" s="4">
        <v>205.45699999999999</v>
      </c>
      <c r="B843" s="4">
        <v>226.03200000000001</v>
      </c>
      <c r="C843" s="4">
        <v>69169.244000000006</v>
      </c>
      <c r="D843" s="5">
        <f t="shared" si="95"/>
        <v>69168.474000000002</v>
      </c>
      <c r="E843" s="35">
        <f t="shared" si="92"/>
        <v>168.47400000000201</v>
      </c>
      <c r="F843" s="35">
        <f t="shared" si="93"/>
        <v>-1.72741949047167</v>
      </c>
      <c r="G843" s="35">
        <f t="shared" si="94"/>
        <v>0.1523179845</v>
      </c>
      <c r="H843" s="34">
        <f t="shared" si="96"/>
        <v>-1.7233514351255299</v>
      </c>
      <c r="I843" s="34">
        <f t="shared" si="97"/>
        <v>0.19297330259475501</v>
      </c>
      <c r="J843" s="6">
        <f t="shared" si="91"/>
        <v>-103.401086107532</v>
      </c>
      <c r="K843" s="6">
        <f t="shared" si="91"/>
        <v>11.578398155685299</v>
      </c>
    </row>
    <row r="844" spans="1:11" x14ac:dyDescent="0.3">
      <c r="A844" s="4">
        <v>205.54900000000001</v>
      </c>
      <c r="B844" s="4">
        <v>226.238</v>
      </c>
      <c r="C844" s="4">
        <v>69169.343999999997</v>
      </c>
      <c r="D844" s="5">
        <f t="shared" si="95"/>
        <v>69168.573999999993</v>
      </c>
      <c r="E844" s="35">
        <f t="shared" si="92"/>
        <v>168.57399999999299</v>
      </c>
      <c r="F844" s="35">
        <f t="shared" si="93"/>
        <v>-1.7263350129249899</v>
      </c>
      <c r="G844" s="35">
        <f t="shared" si="94"/>
        <v>0.15007159956249999</v>
      </c>
      <c r="H844" s="34">
        <f t="shared" si="96"/>
        <v>-1.7223201828979</v>
      </c>
      <c r="I844" s="34">
        <f t="shared" si="97"/>
        <v>0.190701991149865</v>
      </c>
      <c r="J844" s="6">
        <f t="shared" si="91"/>
        <v>-103.339210973874</v>
      </c>
      <c r="K844" s="6">
        <f t="shared" si="91"/>
        <v>11.442119468991899</v>
      </c>
    </row>
    <row r="845" spans="1:11" x14ac:dyDescent="0.3">
      <c r="A845" s="4">
        <v>205.61699999999999</v>
      </c>
      <c r="B845" s="4">
        <v>227.327</v>
      </c>
      <c r="C845" s="4">
        <v>69169.444000000003</v>
      </c>
      <c r="D845" s="5">
        <f t="shared" si="95"/>
        <v>69168.673999999999</v>
      </c>
      <c r="E845" s="35">
        <f t="shared" si="92"/>
        <v>168.67399999999901</v>
      </c>
      <c r="F845" s="35">
        <f t="shared" si="93"/>
        <v>-1.7255334425644</v>
      </c>
      <c r="G845" s="35">
        <f t="shared" si="94"/>
        <v>0.13819629278125001</v>
      </c>
      <c r="H845" s="34">
        <f t="shared" si="96"/>
        <v>-1.72179861446411</v>
      </c>
      <c r="I845" s="34">
        <f t="shared" si="97"/>
        <v>0.17881109578573701</v>
      </c>
      <c r="J845" s="6">
        <f t="shared" si="91"/>
        <v>-103.307916867847</v>
      </c>
      <c r="K845" s="6">
        <f t="shared" si="91"/>
        <v>10.7286657471442</v>
      </c>
    </row>
    <row r="846" spans="1:11" x14ac:dyDescent="0.3">
      <c r="A846" s="4">
        <v>205.64</v>
      </c>
      <c r="B846" s="4">
        <v>225.91800000000001</v>
      </c>
      <c r="C846" s="4">
        <v>69169.584000000003</v>
      </c>
      <c r="D846" s="5">
        <f t="shared" si="95"/>
        <v>69168.813999999998</v>
      </c>
      <c r="E846" s="35">
        <f t="shared" si="92"/>
        <v>168.813999999998</v>
      </c>
      <c r="F846" s="35">
        <f t="shared" si="93"/>
        <v>-1.72526232317773</v>
      </c>
      <c r="G846" s="35">
        <f t="shared" si="94"/>
        <v>0.15356112956250001</v>
      </c>
      <c r="H846" s="34">
        <f t="shared" si="96"/>
        <v>-1.72116557839072</v>
      </c>
      <c r="I846" s="34">
        <f t="shared" si="97"/>
        <v>0.194165280243599</v>
      </c>
      <c r="J846" s="6">
        <f t="shared" si="91"/>
        <v>-103.269934703443</v>
      </c>
      <c r="K846" s="6">
        <f t="shared" si="91"/>
        <v>11.649916814615899</v>
      </c>
    </row>
    <row r="847" spans="1:11" x14ac:dyDescent="0.3">
      <c r="A847" s="4">
        <v>205.97900000000001</v>
      </c>
      <c r="B847" s="4">
        <v>226.971</v>
      </c>
      <c r="C847" s="4">
        <v>69169.703999999998</v>
      </c>
      <c r="D847" s="5">
        <f t="shared" si="95"/>
        <v>69168.933999999994</v>
      </c>
      <c r="E847" s="35">
        <f t="shared" si="92"/>
        <v>168.933999999994</v>
      </c>
      <c r="F847" s="35">
        <f t="shared" si="93"/>
        <v>-1.7212662591741901</v>
      </c>
      <c r="G847" s="35">
        <f t="shared" si="94"/>
        <v>0.14207839490624999</v>
      </c>
      <c r="H847" s="34">
        <f t="shared" si="96"/>
        <v>-1.7174411541019401</v>
      </c>
      <c r="I847" s="34">
        <f t="shared" si="97"/>
        <v>0.182591586519321</v>
      </c>
      <c r="J847" s="6">
        <f t="shared" si="91"/>
        <v>-103.046469246116</v>
      </c>
      <c r="K847" s="6">
        <f t="shared" si="91"/>
        <v>10.955495191159301</v>
      </c>
    </row>
    <row r="848" spans="1:11" x14ac:dyDescent="0.3">
      <c r="A848" s="4">
        <v>206.03200000000001</v>
      </c>
      <c r="B848" s="4">
        <v>226.715</v>
      </c>
      <c r="C848" s="4">
        <v>69169.804000000004</v>
      </c>
      <c r="D848" s="5">
        <f t="shared" si="95"/>
        <v>69169.034</v>
      </c>
      <c r="E848" s="35">
        <f t="shared" si="92"/>
        <v>169.03399999999999</v>
      </c>
      <c r="F848" s="35">
        <f t="shared" si="93"/>
        <v>-1.72064150580491</v>
      </c>
      <c r="G848" s="35">
        <f t="shared" si="94"/>
        <v>0.14487001890625001</v>
      </c>
      <c r="H848" s="34">
        <f t="shared" si="96"/>
        <v>-1.7167508041403701</v>
      </c>
      <c r="I848" s="34">
        <f t="shared" si="97"/>
        <v>0.185367716606396</v>
      </c>
      <c r="J848" s="6">
        <f t="shared" si="91"/>
        <v>-103.005048248422</v>
      </c>
      <c r="K848" s="6">
        <f t="shared" si="91"/>
        <v>11.1220629963838</v>
      </c>
    </row>
    <row r="849" spans="1:18" x14ac:dyDescent="0.3">
      <c r="A849" s="4">
        <v>206.107</v>
      </c>
      <c r="B849" s="4">
        <v>226.68</v>
      </c>
      <c r="C849" s="4">
        <v>69169.944000000003</v>
      </c>
      <c r="D849" s="5">
        <f t="shared" si="95"/>
        <v>69169.173999999999</v>
      </c>
      <c r="E849" s="35">
        <f t="shared" si="92"/>
        <v>169.17399999999901</v>
      </c>
      <c r="F849" s="35">
        <f t="shared" si="93"/>
        <v>-1.7197574208483699</v>
      </c>
      <c r="G849" s="35">
        <f t="shared" si="94"/>
        <v>0.14525168625000001</v>
      </c>
      <c r="H849" s="34">
        <f t="shared" si="96"/>
        <v>-1.71585797258624</v>
      </c>
      <c r="I849" s="34">
        <f t="shared" si="97"/>
        <v>0.185728449177156</v>
      </c>
      <c r="J849" s="6">
        <f t="shared" si="91"/>
        <v>-102.951478355174</v>
      </c>
      <c r="K849" s="6">
        <f t="shared" si="91"/>
        <v>11.143706950629401</v>
      </c>
    </row>
    <row r="850" spans="1:18" x14ac:dyDescent="0.3">
      <c r="A850" s="4">
        <v>206.26499999999999</v>
      </c>
      <c r="B850" s="4">
        <v>226.43799999999999</v>
      </c>
      <c r="C850" s="4">
        <v>69170.084000000003</v>
      </c>
      <c r="D850" s="5">
        <f t="shared" si="95"/>
        <v>69169.313999999998</v>
      </c>
      <c r="E850" s="35">
        <f t="shared" si="92"/>
        <v>169.313999999998</v>
      </c>
      <c r="F850" s="35">
        <f t="shared" si="93"/>
        <v>-1.71789494853994</v>
      </c>
      <c r="G850" s="35">
        <f t="shared" si="94"/>
        <v>0.14789064331249999</v>
      </c>
      <c r="H850" s="34">
        <f t="shared" si="96"/>
        <v>-1.7139338440360401</v>
      </c>
      <c r="I850" s="34">
        <f t="shared" si="97"/>
        <v>0.18832279433532401</v>
      </c>
      <c r="J850" s="6">
        <f t="shared" si="91"/>
        <v>-102.836030642162</v>
      </c>
      <c r="K850" s="6">
        <f t="shared" si="91"/>
        <v>11.299367660119399</v>
      </c>
      <c r="M850">
        <v>7</v>
      </c>
      <c r="N850">
        <f>19*3600+14*60+56.579</f>
        <v>69296.578999999998</v>
      </c>
      <c r="P850">
        <v>212</v>
      </c>
      <c r="R850">
        <v>225</v>
      </c>
    </row>
    <row r="851" spans="1:18" x14ac:dyDescent="0.3">
      <c r="A851" s="4">
        <v>206.452</v>
      </c>
      <c r="B851" s="4">
        <v>226.10900000000001</v>
      </c>
      <c r="C851" s="4">
        <v>69170.183999999994</v>
      </c>
      <c r="D851" s="5">
        <f t="shared" si="95"/>
        <v>69169.414000000004</v>
      </c>
      <c r="E851" s="35">
        <f t="shared" si="92"/>
        <v>169.41400000000399</v>
      </c>
      <c r="F851" s="35">
        <f t="shared" si="93"/>
        <v>-1.7156906300483199</v>
      </c>
      <c r="G851" s="35">
        <f t="shared" si="94"/>
        <v>0.15147831634375</v>
      </c>
      <c r="H851" s="34">
        <f t="shared" si="96"/>
        <v>-1.7116456126637101</v>
      </c>
      <c r="I851" s="34">
        <f t="shared" si="97"/>
        <v>0.19185753831167199</v>
      </c>
      <c r="J851" s="6">
        <f t="shared" ref="J851:K914" si="98">H851*60</f>
        <v>-102.69873675982301</v>
      </c>
      <c r="K851" s="6">
        <f t="shared" si="98"/>
        <v>11.5114522987003</v>
      </c>
    </row>
    <row r="852" spans="1:18" x14ac:dyDescent="0.3">
      <c r="A852" s="4">
        <v>206.56800000000001</v>
      </c>
      <c r="B852" s="4">
        <v>226.749</v>
      </c>
      <c r="C852" s="4">
        <v>69170.284</v>
      </c>
      <c r="D852" s="5">
        <f t="shared" si="95"/>
        <v>69169.513999999996</v>
      </c>
      <c r="E852" s="35">
        <f t="shared" si="92"/>
        <v>169.513999999996</v>
      </c>
      <c r="F852" s="35">
        <f t="shared" si="93"/>
        <v>-1.7143232453155499</v>
      </c>
      <c r="G852" s="35">
        <f t="shared" si="94"/>
        <v>0.14449925634374999</v>
      </c>
      <c r="H852" s="34">
        <f t="shared" si="96"/>
        <v>-1.71044303248798</v>
      </c>
      <c r="I852" s="34">
        <f t="shared" si="97"/>
        <v>0.18484820022509299</v>
      </c>
      <c r="J852" s="6">
        <f t="shared" si="98"/>
        <v>-102.626581949279</v>
      </c>
      <c r="K852" s="6">
        <f t="shared" si="98"/>
        <v>11.0908920135056</v>
      </c>
    </row>
    <row r="853" spans="1:18" x14ac:dyDescent="0.3">
      <c r="A853" s="4">
        <v>206.53800000000001</v>
      </c>
      <c r="B853" s="4">
        <v>226.227</v>
      </c>
      <c r="C853" s="4">
        <v>69170.384000000005</v>
      </c>
      <c r="D853" s="5">
        <f t="shared" si="95"/>
        <v>69169.614000000001</v>
      </c>
      <c r="E853" s="35">
        <f t="shared" si="92"/>
        <v>169.614000000001</v>
      </c>
      <c r="F853" s="35">
        <f t="shared" si="93"/>
        <v>-1.7146768792981599</v>
      </c>
      <c r="G853" s="35">
        <f t="shared" si="94"/>
        <v>0.15019155215624999</v>
      </c>
      <c r="H853" s="34">
        <f t="shared" si="96"/>
        <v>-1.7106624591617801</v>
      </c>
      <c r="I853" s="34">
        <f t="shared" si="97"/>
        <v>0.19054724756175301</v>
      </c>
      <c r="J853" s="6">
        <f t="shared" si="98"/>
        <v>-102.639747549707</v>
      </c>
      <c r="K853" s="6">
        <f t="shared" si="98"/>
        <v>11.4328348537052</v>
      </c>
    </row>
    <row r="854" spans="1:18" x14ac:dyDescent="0.3">
      <c r="A854" s="4">
        <v>206.60900000000001</v>
      </c>
      <c r="B854" s="4">
        <v>226.34800000000001</v>
      </c>
      <c r="C854" s="4">
        <v>69170.483999999997</v>
      </c>
      <c r="D854" s="5">
        <f t="shared" si="95"/>
        <v>69169.714000000007</v>
      </c>
      <c r="E854" s="35">
        <f t="shared" si="92"/>
        <v>169.71400000000699</v>
      </c>
      <c r="F854" s="35">
        <f t="shared" si="93"/>
        <v>-1.7138399455393101</v>
      </c>
      <c r="G854" s="35">
        <f t="shared" si="94"/>
        <v>0.14887207362499999</v>
      </c>
      <c r="H854" s="34">
        <f t="shared" si="96"/>
        <v>-1.70985684431435</v>
      </c>
      <c r="I854" s="34">
        <f t="shared" si="97"/>
        <v>0.189208417315331</v>
      </c>
      <c r="J854" s="6">
        <f t="shared" si="98"/>
        <v>-102.59141065886099</v>
      </c>
      <c r="K854" s="6">
        <f t="shared" si="98"/>
        <v>11.352505038919899</v>
      </c>
    </row>
    <row r="855" spans="1:18" x14ac:dyDescent="0.3">
      <c r="A855" s="4">
        <v>206.52799999999999</v>
      </c>
      <c r="B855" s="4">
        <v>226.86600000000001</v>
      </c>
      <c r="C855" s="4">
        <v>69170.585000000006</v>
      </c>
      <c r="D855" s="5">
        <f t="shared" si="95"/>
        <v>69169.815000000002</v>
      </c>
      <c r="E855" s="35">
        <f t="shared" si="92"/>
        <v>169.81500000000199</v>
      </c>
      <c r="F855" s="35">
        <f t="shared" si="93"/>
        <v>-1.7147947572923601</v>
      </c>
      <c r="G855" s="35">
        <f t="shared" si="94"/>
        <v>0.1432233969375</v>
      </c>
      <c r="H855" s="34">
        <f t="shared" si="96"/>
        <v>-1.7109444725348899</v>
      </c>
      <c r="I855" s="34">
        <f t="shared" si="97"/>
        <v>0.18358380367015001</v>
      </c>
      <c r="J855" s="6">
        <f t="shared" si="98"/>
        <v>-102.65666835209301</v>
      </c>
      <c r="K855" s="6">
        <f t="shared" si="98"/>
        <v>11.015028220209</v>
      </c>
    </row>
    <row r="856" spans="1:18" x14ac:dyDescent="0.3">
      <c r="A856" s="4">
        <v>206.703</v>
      </c>
      <c r="B856" s="4">
        <v>226.24</v>
      </c>
      <c r="C856" s="4">
        <v>69170.724000000002</v>
      </c>
      <c r="D856" s="5">
        <f t="shared" si="95"/>
        <v>69169.953999999998</v>
      </c>
      <c r="E856" s="35">
        <f t="shared" si="92"/>
        <v>169.95399999999799</v>
      </c>
      <c r="F856" s="35">
        <f t="shared" si="93"/>
        <v>-1.71273189239378</v>
      </c>
      <c r="G856" s="35">
        <f t="shared" si="94"/>
        <v>0.15004978999999999</v>
      </c>
      <c r="H856" s="34">
        <f t="shared" si="96"/>
        <v>-1.7087213520100499</v>
      </c>
      <c r="I856" s="34">
        <f t="shared" si="97"/>
        <v>0.19035970132032201</v>
      </c>
      <c r="J856" s="6">
        <f t="shared" si="98"/>
        <v>-102.523281120603</v>
      </c>
      <c r="K856" s="6">
        <f t="shared" si="98"/>
        <v>11.4215820792193</v>
      </c>
    </row>
    <row r="857" spans="1:18" x14ac:dyDescent="0.3">
      <c r="A857" s="4">
        <v>206.79499999999999</v>
      </c>
      <c r="B857" s="4">
        <v>226.39699999999999</v>
      </c>
      <c r="C857" s="4">
        <v>69170.804000000004</v>
      </c>
      <c r="D857" s="5">
        <f t="shared" si="95"/>
        <v>69170.034</v>
      </c>
      <c r="E857" s="35">
        <f t="shared" si="92"/>
        <v>170.03399999999999</v>
      </c>
      <c r="F857" s="35">
        <f t="shared" si="93"/>
        <v>-1.7116474148470999</v>
      </c>
      <c r="G857" s="35">
        <f t="shared" si="94"/>
        <v>0.14833773934375</v>
      </c>
      <c r="H857" s="34">
        <f t="shared" si="96"/>
        <v>-1.7076775109924101</v>
      </c>
      <c r="I857" s="34">
        <f t="shared" si="97"/>
        <v>0.188622575841633</v>
      </c>
      <c r="J857" s="6">
        <f t="shared" si="98"/>
        <v>-102.460650659545</v>
      </c>
      <c r="K857" s="6">
        <f t="shared" si="98"/>
        <v>11.317354550498001</v>
      </c>
    </row>
    <row r="858" spans="1:18" x14ac:dyDescent="0.3">
      <c r="A858" s="4">
        <v>207.15700000000001</v>
      </c>
      <c r="B858" s="4">
        <v>226.73699999999999</v>
      </c>
      <c r="C858" s="4">
        <v>69170.903999999995</v>
      </c>
      <c r="D858" s="5">
        <f t="shared" si="95"/>
        <v>69170.134000000005</v>
      </c>
      <c r="E858" s="35">
        <f t="shared" si="92"/>
        <v>170.13400000000499</v>
      </c>
      <c r="F858" s="35">
        <f t="shared" si="93"/>
        <v>-1.7073802314569</v>
      </c>
      <c r="G858" s="35">
        <f t="shared" si="94"/>
        <v>0.14463011371875001</v>
      </c>
      <c r="H858" s="34">
        <f t="shared" si="96"/>
        <v>-1.70349886283119</v>
      </c>
      <c r="I858" s="34">
        <f t="shared" si="97"/>
        <v>0.18481544550429399</v>
      </c>
      <c r="J858" s="6">
        <f t="shared" si="98"/>
        <v>-102.20993176987101</v>
      </c>
      <c r="K858" s="6">
        <f t="shared" si="98"/>
        <v>11.088926730257599</v>
      </c>
    </row>
    <row r="859" spans="1:18" x14ac:dyDescent="0.3">
      <c r="A859" s="4">
        <v>207.25399999999999</v>
      </c>
      <c r="B859" s="4">
        <v>226.38900000000001</v>
      </c>
      <c r="C859" s="4">
        <v>69171.043999999994</v>
      </c>
      <c r="D859" s="5">
        <f t="shared" si="95"/>
        <v>69170.274000000005</v>
      </c>
      <c r="E859" s="35">
        <f t="shared" si="92"/>
        <v>170.274000000005</v>
      </c>
      <c r="F859" s="35">
        <f t="shared" si="93"/>
        <v>-1.70623681491311</v>
      </c>
      <c r="G859" s="35">
        <f t="shared" si="94"/>
        <v>0.14842497759375001</v>
      </c>
      <c r="H859" s="34">
        <f t="shared" si="96"/>
        <v>-1.70226635756481</v>
      </c>
      <c r="I859" s="34">
        <f t="shared" si="97"/>
        <v>0.18858231741487699</v>
      </c>
      <c r="J859" s="6">
        <f t="shared" si="98"/>
        <v>-102.135981453889</v>
      </c>
      <c r="K859" s="6">
        <f t="shared" si="98"/>
        <v>11.314939044892601</v>
      </c>
    </row>
    <row r="860" spans="1:18" x14ac:dyDescent="0.3">
      <c r="A860" s="4">
        <v>207.63399999999999</v>
      </c>
      <c r="B860" s="4">
        <v>226.42099999999999</v>
      </c>
      <c r="C860" s="4">
        <v>69171.183999999994</v>
      </c>
      <c r="D860" s="5">
        <f t="shared" si="95"/>
        <v>69170.414000000004</v>
      </c>
      <c r="E860" s="35">
        <f t="shared" si="92"/>
        <v>170.41400000000399</v>
      </c>
      <c r="F860" s="35">
        <f t="shared" si="93"/>
        <v>-1.70175745113334</v>
      </c>
      <c r="G860" s="35">
        <f t="shared" si="94"/>
        <v>0.14807602459374999</v>
      </c>
      <c r="H860" s="34">
        <f t="shared" si="96"/>
        <v>-1.69779645837169</v>
      </c>
      <c r="I860" s="34">
        <f t="shared" si="97"/>
        <v>0.18812792851642901</v>
      </c>
      <c r="J860" s="6">
        <f t="shared" si="98"/>
        <v>-101.867787502301</v>
      </c>
      <c r="K860" s="6">
        <f t="shared" si="98"/>
        <v>11.287675710985701</v>
      </c>
    </row>
    <row r="861" spans="1:18" x14ac:dyDescent="0.3">
      <c r="A861" s="4">
        <v>207.79</v>
      </c>
      <c r="B861" s="4">
        <v>226.35499999999999</v>
      </c>
      <c r="C861" s="4">
        <v>69171.284</v>
      </c>
      <c r="D861" s="5">
        <f t="shared" si="95"/>
        <v>69170.513999999996</v>
      </c>
      <c r="E861" s="35">
        <f t="shared" si="92"/>
        <v>170.513999999996</v>
      </c>
      <c r="F861" s="35">
        <f t="shared" si="93"/>
        <v>-1.6999185544237501</v>
      </c>
      <c r="G861" s="35">
        <f t="shared" si="94"/>
        <v>0.14879574015624999</v>
      </c>
      <c r="H861" s="34">
        <f t="shared" si="96"/>
        <v>-1.6959411157548601</v>
      </c>
      <c r="I861" s="34">
        <f t="shared" si="97"/>
        <v>0.188804120333606</v>
      </c>
      <c r="J861" s="6">
        <f t="shared" si="98"/>
        <v>-101.756466945292</v>
      </c>
      <c r="K861" s="6">
        <f t="shared" si="98"/>
        <v>11.328247220016401</v>
      </c>
    </row>
    <row r="862" spans="1:18" x14ac:dyDescent="0.3">
      <c r="A862" s="4">
        <v>207.88300000000001</v>
      </c>
      <c r="B862" s="4">
        <v>226.40199999999999</v>
      </c>
      <c r="C862" s="4">
        <v>69171.384000000005</v>
      </c>
      <c r="D862" s="5">
        <f t="shared" si="95"/>
        <v>69170.614000000001</v>
      </c>
      <c r="E862" s="35">
        <f t="shared" si="92"/>
        <v>170.614000000001</v>
      </c>
      <c r="F862" s="35">
        <f t="shared" si="93"/>
        <v>-1.6988222890776501</v>
      </c>
      <c r="G862" s="35">
        <f t="shared" si="94"/>
        <v>0.1482832154375</v>
      </c>
      <c r="H862" s="34">
        <f t="shared" si="96"/>
        <v>-1.69485722966074</v>
      </c>
      <c r="I862" s="34">
        <f t="shared" si="97"/>
        <v>0.18826591012248201</v>
      </c>
      <c r="J862" s="6">
        <f t="shared" si="98"/>
        <v>-101.691433779644</v>
      </c>
      <c r="K862" s="6">
        <f t="shared" si="98"/>
        <v>11.2959546073489</v>
      </c>
    </row>
    <row r="863" spans="1:18" x14ac:dyDescent="0.3">
      <c r="A863" s="4">
        <v>208.017</v>
      </c>
      <c r="B863" s="4">
        <v>226.363</v>
      </c>
      <c r="C863" s="4">
        <v>69171.604000000007</v>
      </c>
      <c r="D863" s="5">
        <f t="shared" si="95"/>
        <v>69170.834000000003</v>
      </c>
      <c r="E863" s="35">
        <f t="shared" si="92"/>
        <v>170.83400000000299</v>
      </c>
      <c r="F863" s="35">
        <f t="shared" si="93"/>
        <v>-1.6972427239553101</v>
      </c>
      <c r="G863" s="35">
        <f t="shared" si="94"/>
        <v>0.14870850190625001</v>
      </c>
      <c r="H863" s="34">
        <f t="shared" si="96"/>
        <v>-1.6932680833287499</v>
      </c>
      <c r="I863" s="34">
        <f t="shared" si="97"/>
        <v>0.18865386436173701</v>
      </c>
      <c r="J863" s="6">
        <f t="shared" si="98"/>
        <v>-101.59608499972499</v>
      </c>
      <c r="K863" s="6">
        <f t="shared" si="98"/>
        <v>11.3192318617042</v>
      </c>
    </row>
    <row r="864" spans="1:18" x14ac:dyDescent="0.3">
      <c r="A864" s="4">
        <v>208.19300000000001</v>
      </c>
      <c r="B864" s="4">
        <v>226.47</v>
      </c>
      <c r="C864" s="4">
        <v>69171.703999999998</v>
      </c>
      <c r="D864" s="5">
        <f t="shared" si="95"/>
        <v>69170.933999999994</v>
      </c>
      <c r="E864" s="35">
        <f t="shared" si="92"/>
        <v>170.933999999994</v>
      </c>
      <c r="F864" s="35">
        <f t="shared" si="93"/>
        <v>-1.6951680712573101</v>
      </c>
      <c r="G864" s="35">
        <f t="shared" si="94"/>
        <v>0.1475416903125</v>
      </c>
      <c r="H864" s="34">
        <f t="shared" si="96"/>
        <v>-1.6912214962984</v>
      </c>
      <c r="I864" s="34">
        <f t="shared" si="97"/>
        <v>0.18743849830995099</v>
      </c>
      <c r="J864" s="6">
        <f t="shared" si="98"/>
        <v>-101.473289777904</v>
      </c>
      <c r="K864" s="6">
        <f t="shared" si="98"/>
        <v>11.246309898597101</v>
      </c>
    </row>
    <row r="865" spans="1:11" x14ac:dyDescent="0.3">
      <c r="A865" s="4">
        <v>208.36799999999999</v>
      </c>
      <c r="B865" s="4">
        <v>226.37799999999999</v>
      </c>
      <c r="C865" s="4">
        <v>69171.903999999995</v>
      </c>
      <c r="D865" s="5">
        <f t="shared" si="95"/>
        <v>69171.134000000005</v>
      </c>
      <c r="E865" s="35">
        <f t="shared" si="92"/>
        <v>171.13400000000499</v>
      </c>
      <c r="F865" s="35">
        <f t="shared" si="93"/>
        <v>-1.69310520635873</v>
      </c>
      <c r="G865" s="35">
        <f t="shared" si="94"/>
        <v>0.14854493018750101</v>
      </c>
      <c r="H865" s="34">
        <f t="shared" si="96"/>
        <v>-1.68913556789326</v>
      </c>
      <c r="I865" s="34">
        <f t="shared" si="97"/>
        <v>0.18839285910398401</v>
      </c>
      <c r="J865" s="6">
        <f t="shared" si="98"/>
        <v>-101.348134073596</v>
      </c>
      <c r="K865" s="6">
        <f t="shared" si="98"/>
        <v>11.303571546239001</v>
      </c>
    </row>
    <row r="866" spans="1:11" x14ac:dyDescent="0.3">
      <c r="A866" s="4">
        <v>208.51900000000001</v>
      </c>
      <c r="B866" s="4">
        <v>226.417</v>
      </c>
      <c r="C866" s="4">
        <v>69172.063999999998</v>
      </c>
      <c r="D866" s="5">
        <f t="shared" si="95"/>
        <v>69171.293999999994</v>
      </c>
      <c r="E866" s="35">
        <f t="shared" si="92"/>
        <v>171.29399999999401</v>
      </c>
      <c r="F866" s="35">
        <f t="shared" si="93"/>
        <v>-1.69132524864624</v>
      </c>
      <c r="G866" s="35">
        <f t="shared" si="94"/>
        <v>0.14811964371875</v>
      </c>
      <c r="H866" s="34">
        <f t="shared" si="96"/>
        <v>-1.68736612389243</v>
      </c>
      <c r="I866" s="34">
        <f t="shared" si="97"/>
        <v>0.18792575529678601</v>
      </c>
      <c r="J866" s="6">
        <f t="shared" si="98"/>
        <v>-101.24196743354599</v>
      </c>
      <c r="K866" s="6">
        <f t="shared" si="98"/>
        <v>11.2755453178072</v>
      </c>
    </row>
    <row r="867" spans="1:11" x14ac:dyDescent="0.3">
      <c r="A867" s="4">
        <v>208.637</v>
      </c>
      <c r="B867" s="4">
        <v>226.26599999999999</v>
      </c>
      <c r="C867" s="4">
        <v>69172.144</v>
      </c>
      <c r="D867" s="5">
        <f t="shared" si="95"/>
        <v>69171.373999999996</v>
      </c>
      <c r="E867" s="35">
        <f t="shared" si="92"/>
        <v>171.37399999999599</v>
      </c>
      <c r="F867" s="35">
        <f t="shared" si="93"/>
        <v>-1.68993428831463</v>
      </c>
      <c r="G867" s="35">
        <f t="shared" si="94"/>
        <v>0.14976626568750001</v>
      </c>
      <c r="H867" s="34">
        <f t="shared" si="96"/>
        <v>-1.68593675562302</v>
      </c>
      <c r="I867" s="34">
        <f t="shared" si="97"/>
        <v>0.189539149514729</v>
      </c>
      <c r="J867" s="6">
        <f t="shared" si="98"/>
        <v>-101.156205337381</v>
      </c>
      <c r="K867" s="6">
        <f t="shared" si="98"/>
        <v>11.372348970883699</v>
      </c>
    </row>
    <row r="868" spans="1:11" x14ac:dyDescent="0.3">
      <c r="A868" s="4">
        <v>208.81200000000001</v>
      </c>
      <c r="B868" s="4">
        <v>226.32900000000001</v>
      </c>
      <c r="C868" s="4">
        <v>69172.244000000006</v>
      </c>
      <c r="D868" s="5">
        <f t="shared" si="95"/>
        <v>69171.474000000002</v>
      </c>
      <c r="E868" s="35">
        <f t="shared" si="92"/>
        <v>171.47400000000201</v>
      </c>
      <c r="F868" s="35">
        <f t="shared" si="93"/>
        <v>-1.6878714234160499</v>
      </c>
      <c r="G868" s="35">
        <f t="shared" si="94"/>
        <v>0.14907926446875</v>
      </c>
      <c r="H868" s="34">
        <f t="shared" si="96"/>
        <v>-1.6838906489005601</v>
      </c>
      <c r="I868" s="34">
        <f t="shared" si="97"/>
        <v>0.188803738374864</v>
      </c>
      <c r="J868" s="6">
        <f t="shared" si="98"/>
        <v>-101.033438934034</v>
      </c>
      <c r="K868" s="6">
        <f t="shared" si="98"/>
        <v>11.328224302491799</v>
      </c>
    </row>
    <row r="869" spans="1:11" x14ac:dyDescent="0.3">
      <c r="A869" s="4">
        <v>209.09</v>
      </c>
      <c r="B869" s="4">
        <v>226.03800000000001</v>
      </c>
      <c r="C869" s="4">
        <v>69172.384000000005</v>
      </c>
      <c r="D869" s="5">
        <f t="shared" si="95"/>
        <v>69171.614000000001</v>
      </c>
      <c r="E869" s="35">
        <f t="shared" si="92"/>
        <v>171.614000000001</v>
      </c>
      <c r="F869" s="35">
        <f t="shared" si="93"/>
        <v>-1.6845944151771599</v>
      </c>
      <c r="G869" s="35">
        <f t="shared" si="94"/>
        <v>0.1522525558125</v>
      </c>
      <c r="H869" s="34">
        <f t="shared" si="96"/>
        <v>-1.6805397882623201</v>
      </c>
      <c r="I869" s="34">
        <f t="shared" si="97"/>
        <v>0.19189894336536101</v>
      </c>
      <c r="J869" s="6">
        <f t="shared" si="98"/>
        <v>-100.832387295739</v>
      </c>
      <c r="K869" s="6">
        <f t="shared" si="98"/>
        <v>11.513936601921699</v>
      </c>
    </row>
    <row r="870" spans="1:11" x14ac:dyDescent="0.3">
      <c r="A870" s="4">
        <v>209.32300000000001</v>
      </c>
      <c r="B870" s="4">
        <v>226.244</v>
      </c>
      <c r="C870" s="4">
        <v>69172.483999999997</v>
      </c>
      <c r="D870" s="5">
        <f t="shared" si="95"/>
        <v>69171.714000000007</v>
      </c>
      <c r="E870" s="35">
        <f t="shared" si="92"/>
        <v>171.71400000000699</v>
      </c>
      <c r="F870" s="35">
        <f t="shared" si="93"/>
        <v>-1.68184785791219</v>
      </c>
      <c r="G870" s="35">
        <f t="shared" si="94"/>
        <v>0.15000617087500001</v>
      </c>
      <c r="H870" s="34">
        <f t="shared" si="96"/>
        <v>-1.6778469176595101</v>
      </c>
      <c r="I870" s="34">
        <f t="shared" si="97"/>
        <v>0.189588473713174</v>
      </c>
      <c r="J870" s="6">
        <f t="shared" si="98"/>
        <v>-100.670815059571</v>
      </c>
      <c r="K870" s="6">
        <f t="shared" si="98"/>
        <v>11.3753084227904</v>
      </c>
    </row>
    <row r="871" spans="1:11" x14ac:dyDescent="0.3">
      <c r="A871" s="4">
        <v>209.48500000000001</v>
      </c>
      <c r="B871" s="4">
        <v>226.655</v>
      </c>
      <c r="C871" s="4">
        <v>69172.584000000003</v>
      </c>
      <c r="D871" s="5">
        <f t="shared" si="95"/>
        <v>69171.813999999998</v>
      </c>
      <c r="E871" s="35">
        <f t="shared" si="92"/>
        <v>171.813999999998</v>
      </c>
      <c r="F871" s="35">
        <f t="shared" si="93"/>
        <v>-1.67993823440608</v>
      </c>
      <c r="G871" s="35">
        <f t="shared" si="94"/>
        <v>0.14552430578125</v>
      </c>
      <c r="H871" s="34">
        <f t="shared" si="96"/>
        <v>-1.6760434158948001</v>
      </c>
      <c r="I871" s="34">
        <f t="shared" si="97"/>
        <v>0.18506286236901601</v>
      </c>
      <c r="J871" s="6">
        <f t="shared" si="98"/>
        <v>-100.56260495368799</v>
      </c>
      <c r="K871" s="6">
        <f t="shared" si="98"/>
        <v>11.103771742140999</v>
      </c>
    </row>
    <row r="872" spans="1:11" x14ac:dyDescent="0.3">
      <c r="A872" s="4">
        <v>209.54300000000001</v>
      </c>
      <c r="B872" s="4">
        <v>226.23599999999999</v>
      </c>
      <c r="C872" s="4">
        <v>69172.722999999998</v>
      </c>
      <c r="D872" s="5">
        <f t="shared" si="95"/>
        <v>69171.952999999994</v>
      </c>
      <c r="E872" s="35">
        <f t="shared" si="92"/>
        <v>171.95299999999401</v>
      </c>
      <c r="F872" s="35">
        <f t="shared" si="93"/>
        <v>-1.67925454203969</v>
      </c>
      <c r="G872" s="35">
        <f t="shared" si="94"/>
        <v>0.15009340912499999</v>
      </c>
      <c r="H872" s="34">
        <f t="shared" si="96"/>
        <v>-1.6752522663004701</v>
      </c>
      <c r="I872" s="34">
        <f t="shared" si="97"/>
        <v>0.189614589836376</v>
      </c>
      <c r="J872" s="6">
        <f t="shared" si="98"/>
        <v>-100.515135978028</v>
      </c>
      <c r="K872" s="6">
        <f t="shared" si="98"/>
        <v>11.376875390182599</v>
      </c>
    </row>
    <row r="873" spans="1:11" x14ac:dyDescent="0.3">
      <c r="A873" s="4">
        <v>209.81399999999999</v>
      </c>
      <c r="B873" s="4">
        <v>226.61600000000001</v>
      </c>
      <c r="C873" s="4">
        <v>69172.823999999993</v>
      </c>
      <c r="D873" s="5">
        <f t="shared" si="95"/>
        <v>69172.054000000004</v>
      </c>
      <c r="E873" s="35">
        <f t="shared" si="92"/>
        <v>172.05400000000299</v>
      </c>
      <c r="F873" s="35">
        <f t="shared" si="93"/>
        <v>-1.67606004839675</v>
      </c>
      <c r="G873" s="35">
        <f t="shared" si="94"/>
        <v>0.14594959225000001</v>
      </c>
      <c r="H873" s="34">
        <f t="shared" si="96"/>
        <v>-1.67215628670353</v>
      </c>
      <c r="I873" s="34">
        <f t="shared" si="97"/>
        <v>0.18539666164073301</v>
      </c>
      <c r="J873" s="6">
        <f t="shared" si="98"/>
        <v>-100.329377202212</v>
      </c>
      <c r="K873" s="6">
        <f t="shared" si="98"/>
        <v>11.123799698444</v>
      </c>
    </row>
    <row r="874" spans="1:11" x14ac:dyDescent="0.3">
      <c r="A874" s="4">
        <v>209.88800000000001</v>
      </c>
      <c r="B874" s="4">
        <v>226.24</v>
      </c>
      <c r="C874" s="4">
        <v>69172.964000000007</v>
      </c>
      <c r="D874" s="5">
        <f t="shared" si="95"/>
        <v>69172.194000000003</v>
      </c>
      <c r="E874" s="35">
        <f t="shared" si="92"/>
        <v>172.194000000003</v>
      </c>
      <c r="F874" s="35">
        <f t="shared" si="93"/>
        <v>-1.67518775123964</v>
      </c>
      <c r="G874" s="35">
        <f t="shared" si="94"/>
        <v>0.15004978999999999</v>
      </c>
      <c r="H874" s="34">
        <f t="shared" si="96"/>
        <v>-1.6711876319749901</v>
      </c>
      <c r="I874" s="34">
        <f t="shared" si="97"/>
        <v>0.18947517018385099</v>
      </c>
      <c r="J874" s="6">
        <f t="shared" si="98"/>
        <v>-100.271257918499</v>
      </c>
      <c r="K874" s="6">
        <f t="shared" si="98"/>
        <v>11.368510211031101</v>
      </c>
    </row>
    <row r="875" spans="1:11" x14ac:dyDescent="0.3">
      <c r="A875" s="4">
        <v>210.249</v>
      </c>
      <c r="B875" s="4">
        <v>226.422</v>
      </c>
      <c r="C875" s="4">
        <v>69173.063999999998</v>
      </c>
      <c r="D875" s="5">
        <f t="shared" si="95"/>
        <v>69172.293999999994</v>
      </c>
      <c r="E875" s="35">
        <f t="shared" si="92"/>
        <v>172.29399999999401</v>
      </c>
      <c r="F875" s="35">
        <f t="shared" si="93"/>
        <v>-1.67093235564885</v>
      </c>
      <c r="G875" s="35">
        <f t="shared" si="94"/>
        <v>0.14806511981250001</v>
      </c>
      <c r="H875" s="34">
        <f t="shared" si="96"/>
        <v>-1.6669801759163101</v>
      </c>
      <c r="I875" s="34">
        <f t="shared" si="97"/>
        <v>0.187390794761429</v>
      </c>
      <c r="J875" s="6">
        <f t="shared" si="98"/>
        <v>-100.018810554979</v>
      </c>
      <c r="K875" s="6">
        <f t="shared" si="98"/>
        <v>11.2434476856857</v>
      </c>
    </row>
    <row r="876" spans="1:11" x14ac:dyDescent="0.3">
      <c r="A876" s="4">
        <v>210.41</v>
      </c>
      <c r="B876" s="4">
        <v>226.351</v>
      </c>
      <c r="C876" s="4">
        <v>69173.202999999994</v>
      </c>
      <c r="D876" s="5">
        <f t="shared" si="95"/>
        <v>69172.433000000005</v>
      </c>
      <c r="E876" s="35">
        <f t="shared" si="92"/>
        <v>172.43300000000499</v>
      </c>
      <c r="F876" s="35">
        <f t="shared" si="93"/>
        <v>-1.6690345199421599</v>
      </c>
      <c r="G876" s="35">
        <f t="shared" si="94"/>
        <v>0.14883935928125</v>
      </c>
      <c r="H876" s="34">
        <f t="shared" si="96"/>
        <v>-1.6650646260916599</v>
      </c>
      <c r="I876" s="34">
        <f t="shared" si="97"/>
        <v>0.188120106761756</v>
      </c>
      <c r="J876" s="6">
        <f t="shared" si="98"/>
        <v>-99.903877565499599</v>
      </c>
      <c r="K876" s="6">
        <f t="shared" si="98"/>
        <v>11.287206405705399</v>
      </c>
    </row>
    <row r="877" spans="1:11" x14ac:dyDescent="0.3">
      <c r="A877" s="4">
        <v>210.61099999999999</v>
      </c>
      <c r="B877" s="4">
        <v>226.375</v>
      </c>
      <c r="C877" s="4">
        <v>69173.303</v>
      </c>
      <c r="D877" s="5">
        <f t="shared" si="95"/>
        <v>69172.532999999996</v>
      </c>
      <c r="E877" s="35">
        <f t="shared" si="92"/>
        <v>172.53299999999601</v>
      </c>
      <c r="F877" s="35">
        <f t="shared" si="93"/>
        <v>-1.6666651722586501</v>
      </c>
      <c r="G877" s="35">
        <f t="shared" si="94"/>
        <v>0.14857764453125</v>
      </c>
      <c r="H877" s="34">
        <f t="shared" si="96"/>
        <v>-1.66270210200543</v>
      </c>
      <c r="I877" s="34">
        <f t="shared" si="97"/>
        <v>0.18780264338163</v>
      </c>
      <c r="J877" s="6">
        <f t="shared" si="98"/>
        <v>-99.762126120325803</v>
      </c>
      <c r="K877" s="6">
        <f t="shared" si="98"/>
        <v>11.268158602897801</v>
      </c>
    </row>
    <row r="878" spans="1:11" x14ac:dyDescent="0.3">
      <c r="A878" s="4">
        <v>210.61500000000001</v>
      </c>
      <c r="B878" s="4">
        <v>226.495</v>
      </c>
      <c r="C878" s="4">
        <v>69173.403000000006</v>
      </c>
      <c r="D878" s="5">
        <f t="shared" si="95"/>
        <v>69172.633000000002</v>
      </c>
      <c r="E878" s="35">
        <f t="shared" si="92"/>
        <v>172.633000000002</v>
      </c>
      <c r="F878" s="35">
        <f t="shared" si="93"/>
        <v>-1.66661802106097</v>
      </c>
      <c r="G878" s="35">
        <f t="shared" si="94"/>
        <v>0.14726907078125001</v>
      </c>
      <c r="H878" s="34">
        <f t="shared" si="96"/>
        <v>-1.6626857935853201</v>
      </c>
      <c r="I878" s="34">
        <f t="shared" si="97"/>
        <v>0.186493321981031</v>
      </c>
      <c r="J878" s="6">
        <f t="shared" si="98"/>
        <v>-99.761147615119199</v>
      </c>
      <c r="K878" s="6">
        <f t="shared" si="98"/>
        <v>11.1895993188619</v>
      </c>
    </row>
    <row r="879" spans="1:11" x14ac:dyDescent="0.3">
      <c r="A879" s="4">
        <v>210.89099999999999</v>
      </c>
      <c r="B879" s="4">
        <v>226.273</v>
      </c>
      <c r="C879" s="4">
        <v>69173.543000000005</v>
      </c>
      <c r="D879" s="5">
        <f t="shared" si="95"/>
        <v>69172.773000000001</v>
      </c>
      <c r="E879" s="35">
        <f t="shared" si="92"/>
        <v>172.77300000000099</v>
      </c>
      <c r="F879" s="35">
        <f t="shared" si="93"/>
        <v>-1.6633645884209201</v>
      </c>
      <c r="G879" s="35">
        <f t="shared" si="94"/>
        <v>0.14968993221874999</v>
      </c>
      <c r="H879" s="34">
        <f t="shared" si="96"/>
        <v>-1.65937622907369</v>
      </c>
      <c r="I879" s="34">
        <f t="shared" si="97"/>
        <v>0.18883686135264799</v>
      </c>
      <c r="J879" s="6">
        <f t="shared" si="98"/>
        <v>-99.5625737444214</v>
      </c>
      <c r="K879" s="6">
        <f t="shared" si="98"/>
        <v>11.3302116811589</v>
      </c>
    </row>
    <row r="880" spans="1:11" x14ac:dyDescent="0.3">
      <c r="A880" s="4">
        <v>210.89099999999999</v>
      </c>
      <c r="B880" s="4">
        <v>226.273</v>
      </c>
      <c r="C880" s="4">
        <v>69173.623000000007</v>
      </c>
      <c r="D880" s="5">
        <f t="shared" si="95"/>
        <v>69172.853000000003</v>
      </c>
      <c r="E880" s="35">
        <f t="shared" si="92"/>
        <v>172.85300000000299</v>
      </c>
      <c r="F880" s="35">
        <f t="shared" si="93"/>
        <v>-1.6633645884209201</v>
      </c>
      <c r="G880" s="35">
        <f t="shared" si="94"/>
        <v>0.14968993221874999</v>
      </c>
      <c r="H880" s="34">
        <f t="shared" si="96"/>
        <v>-1.65937622907369</v>
      </c>
      <c r="I880" s="34">
        <f t="shared" si="97"/>
        <v>0.18883686135264799</v>
      </c>
      <c r="J880" s="6">
        <f t="shared" si="98"/>
        <v>-99.5625737444214</v>
      </c>
      <c r="K880" s="6">
        <f t="shared" si="98"/>
        <v>11.3302116811589</v>
      </c>
    </row>
    <row r="881" spans="1:11" x14ac:dyDescent="0.3">
      <c r="A881" s="4">
        <v>211.52</v>
      </c>
      <c r="B881" s="4">
        <v>225.613</v>
      </c>
      <c r="C881" s="4">
        <v>69173.763000000006</v>
      </c>
      <c r="D881" s="5">
        <f t="shared" si="95"/>
        <v>69172.993000000002</v>
      </c>
      <c r="E881" s="35">
        <f t="shared" si="92"/>
        <v>172.99300000000201</v>
      </c>
      <c r="F881" s="35">
        <f t="shared" si="93"/>
        <v>-1.65595006258545</v>
      </c>
      <c r="G881" s="35">
        <f t="shared" si="94"/>
        <v>0.15688708784374999</v>
      </c>
      <c r="H881" s="34">
        <f t="shared" si="96"/>
        <v>-1.6517941979925499</v>
      </c>
      <c r="I881" s="34">
        <f t="shared" si="97"/>
        <v>0.195857334779694</v>
      </c>
      <c r="J881" s="6">
        <f t="shared" si="98"/>
        <v>-99.107651879553003</v>
      </c>
      <c r="K881" s="6">
        <f t="shared" si="98"/>
        <v>11.751440086781599</v>
      </c>
    </row>
    <row r="882" spans="1:11" x14ac:dyDescent="0.3">
      <c r="A882" s="4">
        <v>211.346</v>
      </c>
      <c r="B882" s="4">
        <v>226.886</v>
      </c>
      <c r="C882" s="4">
        <v>69173.862999999998</v>
      </c>
      <c r="D882" s="5">
        <f t="shared" si="95"/>
        <v>69173.092999999993</v>
      </c>
      <c r="E882" s="35">
        <f t="shared" si="92"/>
        <v>173.092999999993</v>
      </c>
      <c r="F882" s="35">
        <f t="shared" si="93"/>
        <v>-1.6580011396846099</v>
      </c>
      <c r="G882" s="35">
        <f t="shared" si="94"/>
        <v>0.1430053013125</v>
      </c>
      <c r="H882" s="34">
        <f t="shared" si="96"/>
        <v>-1.6541717574008299</v>
      </c>
      <c r="I882" s="34">
        <f t="shared" si="97"/>
        <v>0.182027724307017</v>
      </c>
      <c r="J882" s="6">
        <f t="shared" si="98"/>
        <v>-99.2503054440498</v>
      </c>
      <c r="K882" s="6">
        <f t="shared" si="98"/>
        <v>10.921663458421</v>
      </c>
    </row>
    <row r="883" spans="1:11" x14ac:dyDescent="0.3">
      <c r="A883" s="4">
        <v>211.58500000000001</v>
      </c>
      <c r="B883" s="4">
        <v>226.25399999999999</v>
      </c>
      <c r="C883" s="4">
        <v>69174.023000000001</v>
      </c>
      <c r="D883" s="5">
        <f t="shared" si="95"/>
        <v>69173.252999999997</v>
      </c>
      <c r="E883" s="35">
        <f t="shared" si="92"/>
        <v>173.252999999997</v>
      </c>
      <c r="F883" s="35">
        <f t="shared" si="93"/>
        <v>-1.65518385562312</v>
      </c>
      <c r="G883" s="35">
        <f t="shared" si="94"/>
        <v>0.1498971230625</v>
      </c>
      <c r="H883" s="34">
        <f t="shared" si="96"/>
        <v>-1.6511928856325599</v>
      </c>
      <c r="I883" s="34">
        <f t="shared" si="97"/>
        <v>0.18885125854559801</v>
      </c>
      <c r="J883" s="6">
        <f t="shared" si="98"/>
        <v>-99.071573137953607</v>
      </c>
      <c r="K883" s="6">
        <f t="shared" si="98"/>
        <v>11.3310755127359</v>
      </c>
    </row>
    <row r="884" spans="1:11" x14ac:dyDescent="0.3">
      <c r="A884" s="4">
        <v>211.756</v>
      </c>
      <c r="B884" s="4">
        <v>226.405</v>
      </c>
      <c r="C884" s="4">
        <v>69174.123000000007</v>
      </c>
      <c r="D884" s="5">
        <f t="shared" si="95"/>
        <v>69173.353000000003</v>
      </c>
      <c r="E884" s="35">
        <f t="shared" si="92"/>
        <v>173.35300000000299</v>
      </c>
      <c r="F884" s="35">
        <f t="shared" si="93"/>
        <v>-1.6531681419222299</v>
      </c>
      <c r="G884" s="35">
        <f t="shared" si="94"/>
        <v>0.14825050109374999</v>
      </c>
      <c r="H884" s="34">
        <f t="shared" si="96"/>
        <v>-1.6492165254592299</v>
      </c>
      <c r="I884" s="34">
        <f t="shared" si="97"/>
        <v>0.18715760388858399</v>
      </c>
      <c r="J884" s="6">
        <f t="shared" si="98"/>
        <v>-98.952991527553806</v>
      </c>
      <c r="K884" s="6">
        <f t="shared" si="98"/>
        <v>11.229456233315</v>
      </c>
    </row>
    <row r="885" spans="1:11" x14ac:dyDescent="0.3">
      <c r="A885" s="4">
        <v>211.88</v>
      </c>
      <c r="B885" s="4">
        <v>226.62299999999999</v>
      </c>
      <c r="C885" s="4">
        <v>69174.222999999998</v>
      </c>
      <c r="D885" s="5">
        <f t="shared" si="95"/>
        <v>69173.452999999994</v>
      </c>
      <c r="E885" s="35">
        <f t="shared" si="92"/>
        <v>173.45299999999401</v>
      </c>
      <c r="F885" s="35">
        <f t="shared" si="93"/>
        <v>-1.6517064547940901</v>
      </c>
      <c r="G885" s="35">
        <f t="shared" si="94"/>
        <v>0.14587325878124999</v>
      </c>
      <c r="H885" s="34">
        <f t="shared" si="96"/>
        <v>-1.6478112513211101</v>
      </c>
      <c r="I885" s="34">
        <f t="shared" si="97"/>
        <v>0.18474658442171499</v>
      </c>
      <c r="J885" s="6">
        <f t="shared" si="98"/>
        <v>-98.868675079266595</v>
      </c>
      <c r="K885" s="6">
        <f t="shared" si="98"/>
        <v>11.084795065302901</v>
      </c>
    </row>
    <row r="886" spans="1:11" x14ac:dyDescent="0.3">
      <c r="A886" s="4">
        <v>212.251</v>
      </c>
      <c r="B886" s="4">
        <v>226.21799999999999</v>
      </c>
      <c r="C886" s="4">
        <v>69174.362999999998</v>
      </c>
      <c r="D886" s="5">
        <f t="shared" si="95"/>
        <v>69173.592999999993</v>
      </c>
      <c r="E886" s="35">
        <f t="shared" si="92"/>
        <v>173.592999999993</v>
      </c>
      <c r="F886" s="35">
        <f t="shared" si="93"/>
        <v>-1.6473331812091001</v>
      </c>
      <c r="G886" s="35">
        <f t="shared" si="94"/>
        <v>0.15028969518749999</v>
      </c>
      <c r="H886" s="34">
        <f t="shared" si="96"/>
        <v>-1.64333514142158</v>
      </c>
      <c r="I886" s="34">
        <f t="shared" si="97"/>
        <v>0.18905876166145899</v>
      </c>
      <c r="J886" s="6">
        <f t="shared" si="98"/>
        <v>-98.600108485294797</v>
      </c>
      <c r="K886" s="6">
        <f t="shared" si="98"/>
        <v>11.3435256996875</v>
      </c>
    </row>
    <row r="887" spans="1:11" x14ac:dyDescent="0.3">
      <c r="A887" s="4">
        <v>212.46100000000001</v>
      </c>
      <c r="B887" s="4">
        <v>226.654</v>
      </c>
      <c r="C887" s="4">
        <v>69174.502999999997</v>
      </c>
      <c r="D887" s="5">
        <f t="shared" si="95"/>
        <v>69173.732999999993</v>
      </c>
      <c r="E887" s="35">
        <f t="shared" si="92"/>
        <v>173.73299999999301</v>
      </c>
      <c r="F887" s="35">
        <f t="shared" si="93"/>
        <v>-1.64485774333081</v>
      </c>
      <c r="G887" s="35">
        <f t="shared" si="94"/>
        <v>0.14553521056249999</v>
      </c>
      <c r="H887" s="34">
        <f t="shared" si="96"/>
        <v>-1.6409724051897101</v>
      </c>
      <c r="I887" s="34">
        <f t="shared" si="97"/>
        <v>0.18424727600344701</v>
      </c>
      <c r="J887" s="6">
        <f t="shared" si="98"/>
        <v>-98.458344311382604</v>
      </c>
      <c r="K887" s="6">
        <f t="shared" si="98"/>
        <v>11.0548365602068</v>
      </c>
    </row>
    <row r="888" spans="1:11" x14ac:dyDescent="0.3">
      <c r="A888" s="4">
        <v>212.631</v>
      </c>
      <c r="B888" s="4">
        <v>226.26300000000001</v>
      </c>
      <c r="C888" s="4">
        <v>69174.603000000003</v>
      </c>
      <c r="D888" s="5">
        <f t="shared" si="95"/>
        <v>69173.832999999999</v>
      </c>
      <c r="E888" s="35">
        <f t="shared" si="92"/>
        <v>173.832999999999</v>
      </c>
      <c r="F888" s="35">
        <f t="shared" si="93"/>
        <v>-1.6428538174293299</v>
      </c>
      <c r="G888" s="35">
        <f t="shared" si="94"/>
        <v>0.14979898003125</v>
      </c>
      <c r="H888" s="34">
        <f t="shared" si="96"/>
        <v>-1.6388685821115201</v>
      </c>
      <c r="I888" s="34">
        <f t="shared" si="97"/>
        <v>0.18846264995565301</v>
      </c>
      <c r="J888" s="6">
        <f t="shared" si="98"/>
        <v>-98.332114926691204</v>
      </c>
      <c r="K888" s="6">
        <f t="shared" si="98"/>
        <v>11.307758997339199</v>
      </c>
    </row>
    <row r="889" spans="1:11" x14ac:dyDescent="0.3">
      <c r="A889" s="4">
        <v>212.71700000000001</v>
      </c>
      <c r="B889" s="4">
        <v>226.34</v>
      </c>
      <c r="C889" s="4">
        <v>69174.702999999994</v>
      </c>
      <c r="D889" s="5">
        <f t="shared" si="95"/>
        <v>69173.933000000005</v>
      </c>
      <c r="E889" s="35">
        <f t="shared" si="92"/>
        <v>173.93300000000499</v>
      </c>
      <c r="F889" s="35">
        <f t="shared" si="93"/>
        <v>-1.6418400666791699</v>
      </c>
      <c r="G889" s="35">
        <f t="shared" si="94"/>
        <v>0.148959311875</v>
      </c>
      <c r="H889" s="34">
        <f t="shared" si="96"/>
        <v>-1.6378748951322299</v>
      </c>
      <c r="I889" s="34">
        <f t="shared" si="97"/>
        <v>0.18759933113663599</v>
      </c>
      <c r="J889" s="6">
        <f t="shared" si="98"/>
        <v>-98.272493707933805</v>
      </c>
      <c r="K889" s="6">
        <f t="shared" si="98"/>
        <v>11.2559598681982</v>
      </c>
    </row>
    <row r="890" spans="1:11" x14ac:dyDescent="0.3">
      <c r="A890" s="4">
        <v>212.971</v>
      </c>
      <c r="B890" s="4">
        <v>226.345</v>
      </c>
      <c r="C890" s="4">
        <v>69174.823000000004</v>
      </c>
      <c r="D890" s="5">
        <f t="shared" si="95"/>
        <v>69174.053</v>
      </c>
      <c r="E890" s="35">
        <f t="shared" si="92"/>
        <v>174.053</v>
      </c>
      <c r="F890" s="35">
        <f t="shared" si="93"/>
        <v>-1.6388459656263701</v>
      </c>
      <c r="G890" s="35">
        <f t="shared" si="94"/>
        <v>0.14890478796875001</v>
      </c>
      <c r="H890" s="34">
        <f t="shared" si="96"/>
        <v>-1.63488290972182</v>
      </c>
      <c r="I890" s="34">
        <f t="shared" si="97"/>
        <v>0.187474282047883</v>
      </c>
      <c r="J890" s="6">
        <f t="shared" si="98"/>
        <v>-98.0929745833092</v>
      </c>
      <c r="K890" s="6">
        <f t="shared" si="98"/>
        <v>11.248456922873</v>
      </c>
    </row>
    <row r="891" spans="1:11" x14ac:dyDescent="0.3">
      <c r="A891" s="4">
        <v>213.572</v>
      </c>
      <c r="B891" s="4">
        <v>226.31200000000001</v>
      </c>
      <c r="C891" s="4">
        <v>69175.002999999997</v>
      </c>
      <c r="D891" s="5">
        <f t="shared" si="95"/>
        <v>69174.232999999993</v>
      </c>
      <c r="E891" s="35">
        <f t="shared" si="92"/>
        <v>174.23299999999301</v>
      </c>
      <c r="F891" s="35">
        <f t="shared" si="93"/>
        <v>-1.63176149817468</v>
      </c>
      <c r="G891" s="35">
        <f t="shared" si="94"/>
        <v>0.14926464575000001</v>
      </c>
      <c r="H891" s="34">
        <f t="shared" si="96"/>
        <v>-1.6277919305395101</v>
      </c>
      <c r="I891" s="34">
        <f t="shared" si="97"/>
        <v>0.18766713155635401</v>
      </c>
      <c r="J891" s="6">
        <f t="shared" si="98"/>
        <v>-97.667515832370597</v>
      </c>
      <c r="K891" s="6">
        <f t="shared" si="98"/>
        <v>11.260027893381199</v>
      </c>
    </row>
    <row r="892" spans="1:11" x14ac:dyDescent="0.3">
      <c r="A892" s="4">
        <v>213.61199999999999</v>
      </c>
      <c r="B892" s="4">
        <v>225.994</v>
      </c>
      <c r="C892" s="4">
        <v>69175.142999999996</v>
      </c>
      <c r="D892" s="5">
        <f t="shared" si="95"/>
        <v>69174.373000000007</v>
      </c>
      <c r="E892" s="35">
        <f t="shared" si="92"/>
        <v>174.37300000000701</v>
      </c>
      <c r="F892" s="35">
        <f t="shared" si="93"/>
        <v>-1.63128998619786</v>
      </c>
      <c r="G892" s="35">
        <f t="shared" si="94"/>
        <v>0.1527323661875</v>
      </c>
      <c r="H892" s="34">
        <f t="shared" si="96"/>
        <v>-1.62723885076215</v>
      </c>
      <c r="I892" s="34">
        <f t="shared" si="97"/>
        <v>0.191122780748158</v>
      </c>
      <c r="J892" s="6">
        <f t="shared" si="98"/>
        <v>-97.634331045728999</v>
      </c>
      <c r="K892" s="6">
        <f t="shared" si="98"/>
        <v>11.467366844889501</v>
      </c>
    </row>
    <row r="893" spans="1:11" x14ac:dyDescent="0.3">
      <c r="A893" s="4">
        <v>214.1</v>
      </c>
      <c r="B893" s="4">
        <v>226.232</v>
      </c>
      <c r="C893" s="4">
        <v>69175.342999999993</v>
      </c>
      <c r="D893" s="5">
        <f t="shared" si="95"/>
        <v>69174.573000000004</v>
      </c>
      <c r="E893" s="35">
        <f t="shared" si="92"/>
        <v>174.57300000000399</v>
      </c>
      <c r="F893" s="35">
        <f t="shared" si="93"/>
        <v>-1.62553754008068</v>
      </c>
      <c r="G893" s="35">
        <f t="shared" si="94"/>
        <v>0.15013702825</v>
      </c>
      <c r="H893" s="34">
        <f t="shared" si="96"/>
        <v>-1.6215491469016601</v>
      </c>
      <c r="I893" s="34">
        <f t="shared" si="97"/>
        <v>0.188392636920305</v>
      </c>
      <c r="J893" s="6">
        <f t="shared" si="98"/>
        <v>-97.292948814099603</v>
      </c>
      <c r="K893" s="6">
        <f t="shared" si="98"/>
        <v>11.303558215218301</v>
      </c>
    </row>
    <row r="894" spans="1:11" x14ac:dyDescent="0.3">
      <c r="A894" s="4">
        <v>214.17500000000001</v>
      </c>
      <c r="B894" s="4">
        <v>225.93899999999999</v>
      </c>
      <c r="C894" s="4">
        <v>69175.442999999999</v>
      </c>
      <c r="D894" s="5">
        <f t="shared" si="95"/>
        <v>69174.672999999995</v>
      </c>
      <c r="E894" s="35">
        <f t="shared" si="92"/>
        <v>174.672999999995</v>
      </c>
      <c r="F894" s="35">
        <f t="shared" si="93"/>
        <v>-1.62465345512415</v>
      </c>
      <c r="G894" s="35">
        <f t="shared" si="94"/>
        <v>0.15333212915625</v>
      </c>
      <c r="H894" s="34">
        <f t="shared" si="96"/>
        <v>-1.6205900315144299</v>
      </c>
      <c r="I894" s="34">
        <f t="shared" si="97"/>
        <v>0.191566022129424</v>
      </c>
      <c r="J894" s="6">
        <f t="shared" si="98"/>
        <v>-97.235401890865802</v>
      </c>
      <c r="K894" s="6">
        <f t="shared" si="98"/>
        <v>11.493961327765399</v>
      </c>
    </row>
    <row r="895" spans="1:11" x14ac:dyDescent="0.3">
      <c r="A895" s="4">
        <v>214.393</v>
      </c>
      <c r="B895" s="4">
        <v>225.92699999999999</v>
      </c>
      <c r="C895" s="4">
        <v>69175.603000000003</v>
      </c>
      <c r="D895" s="5">
        <f t="shared" si="95"/>
        <v>69174.832999999999</v>
      </c>
      <c r="E895" s="35">
        <f t="shared" si="92"/>
        <v>174.832999999999</v>
      </c>
      <c r="F895" s="35">
        <f t="shared" si="93"/>
        <v>-1.6220837148504901</v>
      </c>
      <c r="G895" s="35">
        <f t="shared" si="94"/>
        <v>0.15346298653125001</v>
      </c>
      <c r="H895" s="34">
        <f t="shared" si="96"/>
        <v>-1.61801792155403</v>
      </c>
      <c r="I895" s="34">
        <f t="shared" si="97"/>
        <v>0.19163630070584001</v>
      </c>
      <c r="J895" s="6">
        <f t="shared" si="98"/>
        <v>-97.081075293241796</v>
      </c>
      <c r="K895" s="6">
        <f t="shared" si="98"/>
        <v>11.4981780423504</v>
      </c>
    </row>
    <row r="896" spans="1:11" x14ac:dyDescent="0.3">
      <c r="A896" s="4">
        <v>214.63200000000001</v>
      </c>
      <c r="B896" s="4">
        <v>225.84299999999999</v>
      </c>
      <c r="C896" s="4">
        <v>69175.702999999994</v>
      </c>
      <c r="D896" s="5">
        <f t="shared" si="95"/>
        <v>69174.933000000005</v>
      </c>
      <c r="E896" s="35">
        <f t="shared" si="92"/>
        <v>174.93300000000499</v>
      </c>
      <c r="F896" s="35">
        <f t="shared" si="93"/>
        <v>-1.6192664307889999</v>
      </c>
      <c r="G896" s="35">
        <f t="shared" si="94"/>
        <v>0.15437898815625001</v>
      </c>
      <c r="H896" s="34">
        <f t="shared" si="96"/>
        <v>-1.61517983870259</v>
      </c>
      <c r="I896" s="34">
        <f t="shared" si="97"/>
        <v>0.19248567352651</v>
      </c>
      <c r="J896" s="6">
        <f t="shared" si="98"/>
        <v>-96.910790322155407</v>
      </c>
      <c r="K896" s="6">
        <f t="shared" si="98"/>
        <v>11.549140411590599</v>
      </c>
    </row>
    <row r="897" spans="1:11" x14ac:dyDescent="0.3">
      <c r="A897" s="4">
        <v>214.881</v>
      </c>
      <c r="B897" s="4">
        <v>225.845</v>
      </c>
      <c r="C897" s="4">
        <v>69175.803</v>
      </c>
      <c r="D897" s="5">
        <f t="shared" si="95"/>
        <v>69175.032999999996</v>
      </c>
      <c r="E897" s="35">
        <f t="shared" si="92"/>
        <v>175.03299999999601</v>
      </c>
      <c r="F897" s="35">
        <f t="shared" si="93"/>
        <v>-1.61633126873331</v>
      </c>
      <c r="G897" s="35">
        <f t="shared" si="94"/>
        <v>0.15435717859375001</v>
      </c>
      <c r="H897" s="34">
        <f t="shared" si="96"/>
        <v>-1.6122460051873599</v>
      </c>
      <c r="I897" s="34">
        <f t="shared" si="97"/>
        <v>0.19239471828990501</v>
      </c>
      <c r="J897" s="6">
        <f t="shared" si="98"/>
        <v>-96.734760311241601</v>
      </c>
      <c r="K897" s="6">
        <f t="shared" si="98"/>
        <v>11.5436830973943</v>
      </c>
    </row>
    <row r="898" spans="1:11" x14ac:dyDescent="0.3">
      <c r="A898" s="4">
        <v>215.24700000000001</v>
      </c>
      <c r="B898" s="4">
        <v>225.85400000000001</v>
      </c>
      <c r="C898" s="4">
        <v>69175.942999999999</v>
      </c>
      <c r="D898" s="5">
        <f t="shared" si="95"/>
        <v>69175.172999999995</v>
      </c>
      <c r="E898" s="35">
        <f t="shared" ref="E898:E961" si="99">D898-69000</f>
        <v>175.172999999995</v>
      </c>
      <c r="F898" s="35">
        <f t="shared" ref="F898:F961" si="100">A898*$N$6/$O$6-$N$6/2</f>
        <v>-1.61201693414542</v>
      </c>
      <c r="G898" s="35">
        <f t="shared" ref="G898:G961" si="101">$N$8/2-B898*$N$8/$O$8</f>
        <v>0.15425903556250001</v>
      </c>
      <c r="H898" s="34">
        <f t="shared" si="96"/>
        <v>-1.6079351803551201</v>
      </c>
      <c r="I898" s="34">
        <f t="shared" si="97"/>
        <v>0.192194957791891</v>
      </c>
      <c r="J898" s="6">
        <f t="shared" si="98"/>
        <v>-96.476110821307202</v>
      </c>
      <c r="K898" s="6">
        <f t="shared" si="98"/>
        <v>11.531697467513499</v>
      </c>
    </row>
    <row r="899" spans="1:11" x14ac:dyDescent="0.3">
      <c r="A899" s="4">
        <v>215.267</v>
      </c>
      <c r="B899" s="4">
        <v>225.83</v>
      </c>
      <c r="C899" s="4">
        <v>69176.023000000001</v>
      </c>
      <c r="D899" s="5">
        <f t="shared" ref="D899:D962" si="102">C899+$M$2</f>
        <v>69175.252999999997</v>
      </c>
      <c r="E899" s="35">
        <f t="shared" si="99"/>
        <v>175.252999999997</v>
      </c>
      <c r="F899" s="35">
        <f t="shared" si="100"/>
        <v>-1.6117811781570099</v>
      </c>
      <c r="G899" s="35">
        <f t="shared" si="101"/>
        <v>0.15452075031250001</v>
      </c>
      <c r="H899" s="34">
        <f t="shared" ref="H899:H962" si="103">F899*COS(RADIANS($M$11))+G899*SIN(RADIANS($M$11))</f>
        <v>-1.60769332386748</v>
      </c>
      <c r="I899" s="34">
        <f t="shared" ref="I899:I962" si="104">G899*COS(RADIANS($M$11))-F899*SIN(RADIANS($M$11))</f>
        <v>0.19245104554213999</v>
      </c>
      <c r="J899" s="6">
        <f t="shared" si="98"/>
        <v>-96.4615994320488</v>
      </c>
      <c r="K899" s="6">
        <f t="shared" si="98"/>
        <v>11.547062732528399</v>
      </c>
    </row>
    <row r="900" spans="1:11" x14ac:dyDescent="0.3">
      <c r="A900" s="4">
        <v>215.69</v>
      </c>
      <c r="B900" s="4">
        <v>225.58099999999999</v>
      </c>
      <c r="C900" s="4">
        <v>69176.163</v>
      </c>
      <c r="D900" s="5">
        <f t="shared" si="102"/>
        <v>69175.392999999996</v>
      </c>
      <c r="E900" s="35">
        <f t="shared" si="99"/>
        <v>175.39299999999599</v>
      </c>
      <c r="F900" s="35">
        <f t="shared" si="100"/>
        <v>-1.6067949390021601</v>
      </c>
      <c r="G900" s="35">
        <f t="shared" si="101"/>
        <v>0.15723604084375001</v>
      </c>
      <c r="H900" s="34">
        <f t="shared" si="103"/>
        <v>-1.60264449713558</v>
      </c>
      <c r="I900" s="34">
        <f t="shared" si="104"/>
        <v>0.195048107768896</v>
      </c>
      <c r="J900" s="6">
        <f t="shared" si="98"/>
        <v>-96.158669828134805</v>
      </c>
      <c r="K900" s="6">
        <f t="shared" si="98"/>
        <v>11.702886466133799</v>
      </c>
    </row>
    <row r="901" spans="1:11" x14ac:dyDescent="0.3">
      <c r="A901" s="4">
        <v>215.94200000000001</v>
      </c>
      <c r="B901" s="4">
        <v>225.49</v>
      </c>
      <c r="C901" s="4">
        <v>69176.263000000006</v>
      </c>
      <c r="D901" s="5">
        <f t="shared" si="102"/>
        <v>69175.493000000002</v>
      </c>
      <c r="E901" s="35">
        <f t="shared" si="99"/>
        <v>175.49300000000201</v>
      </c>
      <c r="F901" s="35">
        <f t="shared" si="100"/>
        <v>-1.6038244135482</v>
      </c>
      <c r="G901" s="35">
        <f t="shared" si="101"/>
        <v>0.1582283759375</v>
      </c>
      <c r="H901" s="34">
        <f t="shared" si="103"/>
        <v>-1.5996514170282701</v>
      </c>
      <c r="I901" s="34">
        <f t="shared" si="104"/>
        <v>0.195970182539283</v>
      </c>
      <c r="J901" s="6">
        <f t="shared" si="98"/>
        <v>-95.979085021696207</v>
      </c>
      <c r="K901" s="6">
        <f t="shared" si="98"/>
        <v>11.758210952357</v>
      </c>
    </row>
    <row r="902" spans="1:11" x14ac:dyDescent="0.3">
      <c r="A902" s="4">
        <v>216.19</v>
      </c>
      <c r="B902" s="4">
        <v>225.43899999999999</v>
      </c>
      <c r="C902" s="4">
        <v>69176.403000000006</v>
      </c>
      <c r="D902" s="5">
        <f t="shared" si="102"/>
        <v>69175.633000000002</v>
      </c>
      <c r="E902" s="35">
        <f t="shared" si="99"/>
        <v>175.633000000002</v>
      </c>
      <c r="F902" s="35">
        <f t="shared" si="100"/>
        <v>-1.6009010392919301</v>
      </c>
      <c r="G902" s="35">
        <f t="shared" si="101"/>
        <v>0.15878451978124999</v>
      </c>
      <c r="H902" s="34">
        <f t="shared" si="103"/>
        <v>-1.5967157515941901</v>
      </c>
      <c r="I902" s="34">
        <f t="shared" si="104"/>
        <v>0.196457298004309</v>
      </c>
      <c r="J902" s="6">
        <f t="shared" si="98"/>
        <v>-95.802945095651395</v>
      </c>
      <c r="K902" s="6">
        <f t="shared" si="98"/>
        <v>11.7874378802585</v>
      </c>
    </row>
    <row r="903" spans="1:11" x14ac:dyDescent="0.3">
      <c r="A903" s="4">
        <v>216.523</v>
      </c>
      <c r="B903" s="4">
        <v>225.375</v>
      </c>
      <c r="C903" s="4">
        <v>69176.502999999997</v>
      </c>
      <c r="D903" s="5">
        <f t="shared" si="102"/>
        <v>69175.732999999993</v>
      </c>
      <c r="E903" s="35">
        <f t="shared" si="99"/>
        <v>175.73299999999301</v>
      </c>
      <c r="F903" s="35">
        <f t="shared" si="100"/>
        <v>-1.59697570208492</v>
      </c>
      <c r="G903" s="35">
        <f t="shared" si="101"/>
        <v>0.15948242578124999</v>
      </c>
      <c r="H903" s="34">
        <f t="shared" si="103"/>
        <v>-1.59277506144093</v>
      </c>
      <c r="I903" s="34">
        <f t="shared" si="104"/>
        <v>0.19706253026520301</v>
      </c>
      <c r="J903" s="6">
        <f t="shared" si="98"/>
        <v>-95.566503686455803</v>
      </c>
      <c r="K903" s="6">
        <f t="shared" si="98"/>
        <v>11.8237518159122</v>
      </c>
    </row>
    <row r="904" spans="1:11" x14ac:dyDescent="0.3">
      <c r="A904" s="4">
        <v>216.774</v>
      </c>
      <c r="B904" s="4">
        <v>225.37100000000001</v>
      </c>
      <c r="C904" s="4">
        <v>69176.603000000003</v>
      </c>
      <c r="D904" s="5">
        <f t="shared" si="102"/>
        <v>69175.832999999999</v>
      </c>
      <c r="E904" s="35">
        <f t="shared" si="99"/>
        <v>175.832999999999</v>
      </c>
      <c r="F904" s="35">
        <f t="shared" si="100"/>
        <v>-1.5940169644303901</v>
      </c>
      <c r="G904" s="35">
        <f t="shared" si="101"/>
        <v>0.15952604490625</v>
      </c>
      <c r="H904" s="34">
        <f t="shared" si="103"/>
        <v>-1.58981611738624</v>
      </c>
      <c r="I904" s="34">
        <f t="shared" si="104"/>
        <v>0.197036430119507</v>
      </c>
      <c r="J904" s="6">
        <f t="shared" si="98"/>
        <v>-95.388967043174404</v>
      </c>
      <c r="K904" s="6">
        <f t="shared" si="98"/>
        <v>11.822185807170399</v>
      </c>
    </row>
    <row r="905" spans="1:11" x14ac:dyDescent="0.3">
      <c r="A905" s="4">
        <v>216.89599999999999</v>
      </c>
      <c r="B905" s="4">
        <v>225.3</v>
      </c>
      <c r="C905" s="4">
        <v>69176.743000000002</v>
      </c>
      <c r="D905" s="5">
        <f t="shared" si="102"/>
        <v>69175.972999999998</v>
      </c>
      <c r="E905" s="35">
        <f t="shared" si="99"/>
        <v>175.972999999998</v>
      </c>
      <c r="F905" s="35">
        <f t="shared" si="100"/>
        <v>-1.59257885290109</v>
      </c>
      <c r="G905" s="35">
        <f t="shared" si="101"/>
        <v>0.16030028437499999</v>
      </c>
      <c r="H905" s="34">
        <f t="shared" si="103"/>
        <v>-1.5883601641334399</v>
      </c>
      <c r="I905" s="34">
        <f t="shared" si="104"/>
        <v>0.19777657311334201</v>
      </c>
      <c r="J905" s="6">
        <f t="shared" si="98"/>
        <v>-95.301609848006393</v>
      </c>
      <c r="K905" s="6">
        <f t="shared" si="98"/>
        <v>11.8665943868005</v>
      </c>
    </row>
    <row r="906" spans="1:11" x14ac:dyDescent="0.3">
      <c r="A906" s="4">
        <v>217.27199999999999</v>
      </c>
      <c r="B906" s="4">
        <v>225.25200000000001</v>
      </c>
      <c r="C906" s="4">
        <v>69176.823000000004</v>
      </c>
      <c r="D906" s="5">
        <f t="shared" si="102"/>
        <v>69176.053</v>
      </c>
      <c r="E906" s="35">
        <f t="shared" si="99"/>
        <v>176.053</v>
      </c>
      <c r="F906" s="35">
        <f t="shared" si="100"/>
        <v>-1.5881466403190001</v>
      </c>
      <c r="G906" s="35">
        <f t="shared" si="101"/>
        <v>0.160823713875</v>
      </c>
      <c r="H906" s="34">
        <f t="shared" si="103"/>
        <v>-1.5839168499237</v>
      </c>
      <c r="I906" s="34">
        <f t="shared" si="104"/>
        <v>0.198195435439003</v>
      </c>
      <c r="J906" s="6">
        <f t="shared" si="98"/>
        <v>-95.035010995421999</v>
      </c>
      <c r="K906" s="6">
        <f t="shared" si="98"/>
        <v>11.891726126340201</v>
      </c>
    </row>
    <row r="907" spans="1:11" x14ac:dyDescent="0.3">
      <c r="A907" s="4">
        <v>217.625</v>
      </c>
      <c r="B907" s="4">
        <v>225.23400000000001</v>
      </c>
      <c r="C907" s="4">
        <v>69176.982999999993</v>
      </c>
      <c r="D907" s="5">
        <f t="shared" si="102"/>
        <v>69176.213000000003</v>
      </c>
      <c r="E907" s="35">
        <f t="shared" si="99"/>
        <v>176.21300000000301</v>
      </c>
      <c r="F907" s="35">
        <f t="shared" si="100"/>
        <v>-1.58398554712358</v>
      </c>
      <c r="G907" s="35">
        <f t="shared" si="101"/>
        <v>0.16101999993749999</v>
      </c>
      <c r="H907" s="34">
        <f t="shared" si="103"/>
        <v>-1.5797522872685399</v>
      </c>
      <c r="I907" s="34">
        <f t="shared" si="104"/>
        <v>0.19829363264128899</v>
      </c>
      <c r="J907" s="6">
        <f t="shared" si="98"/>
        <v>-94.785137236112405</v>
      </c>
      <c r="K907" s="6">
        <f t="shared" si="98"/>
        <v>11.8976179584773</v>
      </c>
    </row>
    <row r="908" spans="1:11" x14ac:dyDescent="0.3">
      <c r="A908" s="4">
        <v>217.62100000000001</v>
      </c>
      <c r="B908" s="4">
        <v>225.208</v>
      </c>
      <c r="C908" s="4">
        <v>69177.082999999999</v>
      </c>
      <c r="D908" s="5">
        <f t="shared" si="102"/>
        <v>69176.312999999995</v>
      </c>
      <c r="E908" s="35">
        <f t="shared" si="99"/>
        <v>176.31299999999499</v>
      </c>
      <c r="F908" s="35">
        <f t="shared" si="100"/>
        <v>-1.58403269832126</v>
      </c>
      <c r="G908" s="35">
        <f t="shared" si="101"/>
        <v>0.16130352425</v>
      </c>
      <c r="H908" s="34">
        <f t="shared" si="103"/>
        <v>-1.57979274561234</v>
      </c>
      <c r="I908" s="34">
        <f t="shared" si="104"/>
        <v>0.19857818912713601</v>
      </c>
      <c r="J908" s="6">
        <f t="shared" si="98"/>
        <v>-94.787564736740407</v>
      </c>
      <c r="K908" s="6">
        <f t="shared" si="98"/>
        <v>11.914691347628199</v>
      </c>
    </row>
    <row r="909" spans="1:11" x14ac:dyDescent="0.3">
      <c r="A909" s="4">
        <v>217.916</v>
      </c>
      <c r="B909" s="4">
        <v>225.15899999999999</v>
      </c>
      <c r="C909" s="4">
        <v>69177.222999999998</v>
      </c>
      <c r="D909" s="5">
        <f t="shared" si="102"/>
        <v>69176.452999999994</v>
      </c>
      <c r="E909" s="35">
        <f t="shared" si="99"/>
        <v>176.45299999999401</v>
      </c>
      <c r="F909" s="35">
        <f t="shared" si="100"/>
        <v>-1.5805552974922299</v>
      </c>
      <c r="G909" s="35">
        <f t="shared" si="101"/>
        <v>0.16183785853124999</v>
      </c>
      <c r="H909" s="34">
        <f t="shared" si="103"/>
        <v>-1.5763037212147</v>
      </c>
      <c r="I909" s="34">
        <f t="shared" si="104"/>
        <v>0.199030448347572</v>
      </c>
      <c r="J909" s="6">
        <f t="shared" si="98"/>
        <v>-94.578223272881999</v>
      </c>
      <c r="K909" s="6">
        <f t="shared" si="98"/>
        <v>11.9418269008543</v>
      </c>
    </row>
    <row r="910" spans="1:11" x14ac:dyDescent="0.3">
      <c r="A910" s="4">
        <v>218.08699999999999</v>
      </c>
      <c r="B910" s="4">
        <v>225.08699999999999</v>
      </c>
      <c r="C910" s="4">
        <v>69177.303</v>
      </c>
      <c r="D910" s="5">
        <f t="shared" si="102"/>
        <v>69176.532999999996</v>
      </c>
      <c r="E910" s="35">
        <f t="shared" si="99"/>
        <v>176.53299999999601</v>
      </c>
      <c r="F910" s="35">
        <f t="shared" si="100"/>
        <v>-1.5785395837913301</v>
      </c>
      <c r="G910" s="35">
        <f t="shared" si="101"/>
        <v>0.16262300278125</v>
      </c>
      <c r="H910" s="34">
        <f t="shared" si="103"/>
        <v>-1.57427006920112</v>
      </c>
      <c r="I910" s="34">
        <f t="shared" si="104"/>
        <v>0.19976788492448799</v>
      </c>
      <c r="J910" s="6">
        <f t="shared" si="98"/>
        <v>-94.456204152067201</v>
      </c>
      <c r="K910" s="6">
        <f t="shared" si="98"/>
        <v>11.986073095469299</v>
      </c>
    </row>
    <row r="911" spans="1:11" x14ac:dyDescent="0.3">
      <c r="A911" s="4">
        <v>218.78299999999999</v>
      </c>
      <c r="B911" s="4">
        <v>224.916</v>
      </c>
      <c r="C911" s="4">
        <v>69177.562999999995</v>
      </c>
      <c r="D911" s="5">
        <f t="shared" si="102"/>
        <v>69176.793000000005</v>
      </c>
      <c r="E911" s="35">
        <f t="shared" si="99"/>
        <v>176.79300000000501</v>
      </c>
      <c r="F911" s="35">
        <f t="shared" si="100"/>
        <v>-1.57033527539469</v>
      </c>
      <c r="G911" s="35">
        <f t="shared" si="101"/>
        <v>0.16448772037500001</v>
      </c>
      <c r="H911" s="34">
        <f t="shared" si="103"/>
        <v>-1.5660241057645801</v>
      </c>
      <c r="I911" s="34">
        <f t="shared" si="104"/>
        <v>0.20143879335253501</v>
      </c>
      <c r="J911" s="6">
        <f t="shared" si="98"/>
        <v>-93.961446345874805</v>
      </c>
      <c r="K911" s="6">
        <f t="shared" si="98"/>
        <v>12.086327601152099</v>
      </c>
    </row>
    <row r="912" spans="1:11" x14ac:dyDescent="0.3">
      <c r="A912" s="4">
        <v>219.14</v>
      </c>
      <c r="B912" s="4">
        <v>224.96600000000001</v>
      </c>
      <c r="C912" s="4">
        <v>69177.702000000005</v>
      </c>
      <c r="D912" s="5">
        <f t="shared" si="102"/>
        <v>69176.932000000001</v>
      </c>
      <c r="E912" s="35">
        <f t="shared" si="99"/>
        <v>176.93200000000101</v>
      </c>
      <c r="F912" s="35">
        <f t="shared" si="100"/>
        <v>-1.56612703100159</v>
      </c>
      <c r="G912" s="35">
        <f t="shared" si="101"/>
        <v>0.1639424813125</v>
      </c>
      <c r="H912" s="34">
        <f t="shared" si="103"/>
        <v>-1.5618298751570501</v>
      </c>
      <c r="I912" s="34">
        <f t="shared" si="104"/>
        <v>0.200794560383659</v>
      </c>
      <c r="J912" s="6">
        <f t="shared" si="98"/>
        <v>-93.709792509422996</v>
      </c>
      <c r="K912" s="6">
        <f t="shared" si="98"/>
        <v>12.047673623019501</v>
      </c>
    </row>
    <row r="913" spans="1:11" x14ac:dyDescent="0.3">
      <c r="A913" s="4">
        <v>219.21299999999999</v>
      </c>
      <c r="B913" s="4">
        <v>224.93199999999999</v>
      </c>
      <c r="C913" s="4">
        <v>69177.803</v>
      </c>
      <c r="D913" s="5">
        <f t="shared" si="102"/>
        <v>69177.032999999996</v>
      </c>
      <c r="E913" s="35">
        <f t="shared" si="99"/>
        <v>177.03299999999601</v>
      </c>
      <c r="F913" s="35">
        <f t="shared" si="100"/>
        <v>-1.5652665216438999</v>
      </c>
      <c r="G913" s="35">
        <f t="shared" si="101"/>
        <v>0.16431324387499999</v>
      </c>
      <c r="H913" s="34">
        <f t="shared" si="103"/>
        <v>-1.5609608695719701</v>
      </c>
      <c r="I913" s="34">
        <f t="shared" si="104"/>
        <v>0.201144946635571</v>
      </c>
      <c r="J913" s="6">
        <f t="shared" si="98"/>
        <v>-93.657652174318201</v>
      </c>
      <c r="K913" s="6">
        <f t="shared" si="98"/>
        <v>12.068696798134299</v>
      </c>
    </row>
    <row r="914" spans="1:11" x14ac:dyDescent="0.3">
      <c r="A914" s="4">
        <v>219.45599999999999</v>
      </c>
      <c r="B914" s="4">
        <v>224.745</v>
      </c>
      <c r="C914" s="4">
        <v>69177.903000000006</v>
      </c>
      <c r="D914" s="5">
        <f t="shared" si="102"/>
        <v>69177.133000000002</v>
      </c>
      <c r="E914" s="35">
        <f t="shared" si="99"/>
        <v>177.133000000002</v>
      </c>
      <c r="F914" s="35">
        <f t="shared" si="100"/>
        <v>-1.5624020863847301</v>
      </c>
      <c r="G914" s="35">
        <f t="shared" si="101"/>
        <v>0.16635243796874999</v>
      </c>
      <c r="H914" s="34">
        <f t="shared" si="103"/>
        <v>-1.55804918646018</v>
      </c>
      <c r="I914" s="34">
        <f t="shared" si="104"/>
        <v>0.203116089289574</v>
      </c>
      <c r="J914" s="6">
        <f t="shared" si="98"/>
        <v>-93.482951187610794</v>
      </c>
      <c r="K914" s="6">
        <f t="shared" si="98"/>
        <v>12.186965357374399</v>
      </c>
    </row>
    <row r="915" spans="1:11" x14ac:dyDescent="0.3">
      <c r="A915" s="4">
        <v>219.93100000000001</v>
      </c>
      <c r="B915" s="4">
        <v>224.703</v>
      </c>
      <c r="C915" s="4">
        <v>69178.062000000005</v>
      </c>
      <c r="D915" s="5">
        <f t="shared" si="102"/>
        <v>69177.292000000001</v>
      </c>
      <c r="E915" s="35">
        <f t="shared" si="99"/>
        <v>177.292000000001</v>
      </c>
      <c r="F915" s="35">
        <f t="shared" si="100"/>
        <v>-1.5568028816600099</v>
      </c>
      <c r="G915" s="35">
        <f t="shared" si="101"/>
        <v>0.16681043878124999</v>
      </c>
      <c r="H915" s="34">
        <f t="shared" si="103"/>
        <v>-1.5524407455140501</v>
      </c>
      <c r="I915" s="34">
        <f t="shared" si="104"/>
        <v>0.203442047028319</v>
      </c>
      <c r="J915" s="6">
        <f t="shared" ref="J915:K978" si="105">H915*60</f>
        <v>-93.146444730843001</v>
      </c>
      <c r="K915" s="6">
        <f t="shared" si="105"/>
        <v>12.2065228216991</v>
      </c>
    </row>
    <row r="916" spans="1:11" x14ac:dyDescent="0.3">
      <c r="A916" s="4">
        <v>220.12</v>
      </c>
      <c r="B916" s="4">
        <v>224.62299999999999</v>
      </c>
      <c r="C916" s="4">
        <v>69178.161999999997</v>
      </c>
      <c r="D916" s="5">
        <f t="shared" si="102"/>
        <v>69177.392000000007</v>
      </c>
      <c r="E916" s="35">
        <f t="shared" si="99"/>
        <v>177.39200000000699</v>
      </c>
      <c r="F916" s="35">
        <f t="shared" si="100"/>
        <v>-1.55457498756955</v>
      </c>
      <c r="G916" s="35">
        <f t="shared" si="101"/>
        <v>0.16768282128125001</v>
      </c>
      <c r="H916" s="34">
        <f t="shared" si="103"/>
        <v>-1.5501929166931301</v>
      </c>
      <c r="I916" s="34">
        <f t="shared" si="104"/>
        <v>0.20426169872045299</v>
      </c>
      <c r="J916" s="6">
        <f t="shared" si="105"/>
        <v>-93.011575001587801</v>
      </c>
      <c r="K916" s="6">
        <f t="shared" si="105"/>
        <v>12.2557019232272</v>
      </c>
    </row>
    <row r="917" spans="1:11" x14ac:dyDescent="0.3">
      <c r="A917" s="4">
        <v>220.42</v>
      </c>
      <c r="B917" s="4">
        <v>224.65299999999999</v>
      </c>
      <c r="C917" s="4">
        <v>69178.282000000007</v>
      </c>
      <c r="D917" s="5">
        <f t="shared" si="102"/>
        <v>69177.512000000002</v>
      </c>
      <c r="E917" s="35">
        <f t="shared" si="99"/>
        <v>177.51200000000199</v>
      </c>
      <c r="F917" s="35">
        <f t="shared" si="100"/>
        <v>-1.5510386477434099</v>
      </c>
      <c r="G917" s="35">
        <f t="shared" si="101"/>
        <v>0.16735567784374999</v>
      </c>
      <c r="H917" s="34">
        <f t="shared" si="103"/>
        <v>-1.54666526587052</v>
      </c>
      <c r="I917" s="34">
        <f t="shared" si="104"/>
        <v>0.20385133075341</v>
      </c>
      <c r="J917" s="6">
        <f t="shared" si="105"/>
        <v>-92.799915952231203</v>
      </c>
      <c r="K917" s="6">
        <f t="shared" si="105"/>
        <v>12.231079845204601</v>
      </c>
    </row>
    <row r="918" spans="1:11" x14ac:dyDescent="0.3">
      <c r="A918" s="4">
        <v>220.94200000000001</v>
      </c>
      <c r="B918" s="4">
        <v>224.5</v>
      </c>
      <c r="C918" s="4">
        <v>69178.441999999995</v>
      </c>
      <c r="D918" s="5">
        <f t="shared" si="102"/>
        <v>69177.672000000006</v>
      </c>
      <c r="E918" s="35">
        <f t="shared" si="99"/>
        <v>177.67200000000599</v>
      </c>
      <c r="F918" s="35">
        <f t="shared" si="100"/>
        <v>-1.54488541644593</v>
      </c>
      <c r="G918" s="35">
        <f t="shared" si="101"/>
        <v>0.16902410937500001</v>
      </c>
      <c r="H918" s="34">
        <f t="shared" si="103"/>
        <v>-1.54047443466959</v>
      </c>
      <c r="I918" s="34">
        <f t="shared" si="104"/>
        <v>0.20537433049614801</v>
      </c>
      <c r="J918" s="6">
        <f t="shared" si="105"/>
        <v>-92.428466080175397</v>
      </c>
      <c r="K918" s="6">
        <f t="shared" si="105"/>
        <v>12.322459829768899</v>
      </c>
    </row>
    <row r="919" spans="1:11" x14ac:dyDescent="0.3">
      <c r="A919" s="4">
        <v>221.32300000000001</v>
      </c>
      <c r="B919" s="4">
        <v>224.43100000000001</v>
      </c>
      <c r="C919" s="4">
        <v>69178.642000000007</v>
      </c>
      <c r="D919" s="5">
        <f t="shared" si="102"/>
        <v>69177.872000000003</v>
      </c>
      <c r="E919" s="35">
        <f t="shared" si="99"/>
        <v>177.872000000003</v>
      </c>
      <c r="F919" s="35">
        <f t="shared" si="100"/>
        <v>-1.5403942648667399</v>
      </c>
      <c r="G919" s="35">
        <f t="shared" si="101"/>
        <v>0.16977653928125</v>
      </c>
      <c r="H919" s="34">
        <f t="shared" si="103"/>
        <v>-1.5359668026267199</v>
      </c>
      <c r="I919" s="34">
        <f t="shared" si="104"/>
        <v>0.20602074107555499</v>
      </c>
      <c r="J919" s="6">
        <f t="shared" si="105"/>
        <v>-92.158008157603206</v>
      </c>
      <c r="K919" s="6">
        <f t="shared" si="105"/>
        <v>12.3612444645333</v>
      </c>
    </row>
    <row r="920" spans="1:11" x14ac:dyDescent="0.3">
      <c r="A920" s="4">
        <v>221.70500000000001</v>
      </c>
      <c r="B920" s="4">
        <v>224.41</v>
      </c>
      <c r="C920" s="4">
        <v>69178.801999999996</v>
      </c>
      <c r="D920" s="5">
        <f t="shared" si="102"/>
        <v>69178.032000000007</v>
      </c>
      <c r="E920" s="35">
        <f t="shared" si="99"/>
        <v>178.032000000007</v>
      </c>
      <c r="F920" s="35">
        <f t="shared" si="100"/>
        <v>-1.5358913254881199</v>
      </c>
      <c r="G920" s="35">
        <f t="shared" si="101"/>
        <v>0.17000553968750001</v>
      </c>
      <c r="H920" s="34">
        <f t="shared" si="103"/>
        <v>-1.53145971793228</v>
      </c>
      <c r="I920" s="34">
        <f t="shared" si="104"/>
        <v>0.20614358972539201</v>
      </c>
      <c r="J920" s="6">
        <f t="shared" si="105"/>
        <v>-91.887583075936803</v>
      </c>
      <c r="K920" s="6">
        <f t="shared" si="105"/>
        <v>12.368615383523499</v>
      </c>
    </row>
    <row r="921" spans="1:11" x14ac:dyDescent="0.3">
      <c r="A921" s="4">
        <v>221.89500000000001</v>
      </c>
      <c r="B921" s="4">
        <v>224.36099999999999</v>
      </c>
      <c r="C921" s="4">
        <v>69178.902000000002</v>
      </c>
      <c r="D921" s="5">
        <f t="shared" si="102"/>
        <v>69178.131999999998</v>
      </c>
      <c r="E921" s="35">
        <f t="shared" si="99"/>
        <v>178.13199999999799</v>
      </c>
      <c r="F921" s="35">
        <f t="shared" si="100"/>
        <v>-1.5336516435982399</v>
      </c>
      <c r="G921" s="35">
        <f t="shared" si="101"/>
        <v>0.17053987396875001</v>
      </c>
      <c r="H921" s="34">
        <f t="shared" si="103"/>
        <v>-1.5292080689204099</v>
      </c>
      <c r="I921" s="34">
        <f t="shared" si="104"/>
        <v>0.20662500931296501</v>
      </c>
      <c r="J921" s="6">
        <f t="shared" si="105"/>
        <v>-91.752484135224606</v>
      </c>
      <c r="K921" s="6">
        <f t="shared" si="105"/>
        <v>12.397500558777899</v>
      </c>
    </row>
    <row r="922" spans="1:11" x14ac:dyDescent="0.3">
      <c r="A922" s="4">
        <v>222.02600000000001</v>
      </c>
      <c r="B922" s="4">
        <v>224.303</v>
      </c>
      <c r="C922" s="4">
        <v>69179.021999999997</v>
      </c>
      <c r="D922" s="5">
        <f t="shared" si="102"/>
        <v>69178.251999999993</v>
      </c>
      <c r="E922" s="35">
        <f t="shared" si="99"/>
        <v>178.25199999999299</v>
      </c>
      <c r="F922" s="35">
        <f t="shared" si="100"/>
        <v>-1.53210744187416</v>
      </c>
      <c r="G922" s="35">
        <f t="shared" si="101"/>
        <v>0.17117235128125</v>
      </c>
      <c r="H922" s="34">
        <f t="shared" si="103"/>
        <v>-1.5276493948033201</v>
      </c>
      <c r="I922" s="34">
        <f t="shared" si="104"/>
        <v>0.20722093003940001</v>
      </c>
      <c r="J922" s="6">
        <f t="shared" si="105"/>
        <v>-91.658963688199194</v>
      </c>
      <c r="K922" s="6">
        <f t="shared" si="105"/>
        <v>12.433255802364</v>
      </c>
    </row>
    <row r="923" spans="1:11" x14ac:dyDescent="0.3">
      <c r="A923" s="4">
        <v>222.374</v>
      </c>
      <c r="B923" s="4">
        <v>224.286</v>
      </c>
      <c r="C923" s="4">
        <v>69179.122000000003</v>
      </c>
      <c r="D923" s="5">
        <f t="shared" si="102"/>
        <v>69178.351999999999</v>
      </c>
      <c r="E923" s="35">
        <f t="shared" si="99"/>
        <v>178.35199999999901</v>
      </c>
      <c r="F923" s="35">
        <f t="shared" si="100"/>
        <v>-1.5280052876758401</v>
      </c>
      <c r="G923" s="35">
        <f t="shared" si="101"/>
        <v>0.1713577325625</v>
      </c>
      <c r="H923" s="34">
        <f t="shared" si="103"/>
        <v>-1.5235440116996499</v>
      </c>
      <c r="I923" s="34">
        <f t="shared" si="104"/>
        <v>0.20730961407618401</v>
      </c>
      <c r="J923" s="6">
        <f t="shared" si="105"/>
        <v>-91.412640701979001</v>
      </c>
      <c r="K923" s="6">
        <f t="shared" si="105"/>
        <v>12.438576844570999</v>
      </c>
    </row>
    <row r="924" spans="1:11" x14ac:dyDescent="0.3">
      <c r="A924" s="4">
        <v>222.78899999999999</v>
      </c>
      <c r="B924" s="4">
        <v>224.25800000000001</v>
      </c>
      <c r="C924" s="4">
        <v>69179.262000000002</v>
      </c>
      <c r="D924" s="5">
        <f t="shared" si="102"/>
        <v>69178.491999999998</v>
      </c>
      <c r="E924" s="35">
        <f t="shared" si="99"/>
        <v>178.491999999998</v>
      </c>
      <c r="F924" s="35">
        <f t="shared" si="100"/>
        <v>-1.5231133509163499</v>
      </c>
      <c r="G924" s="35">
        <f t="shared" si="101"/>
        <v>0.17166306643750001</v>
      </c>
      <c r="H924" s="34">
        <f t="shared" si="103"/>
        <v>-1.51864623919969</v>
      </c>
      <c r="I924" s="34">
        <f t="shared" si="104"/>
        <v>0.20749961032009301</v>
      </c>
      <c r="J924" s="6">
        <f t="shared" si="105"/>
        <v>-91.118774351981401</v>
      </c>
      <c r="K924" s="6">
        <f t="shared" si="105"/>
        <v>12.4499766192056</v>
      </c>
    </row>
    <row r="925" spans="1:11" x14ac:dyDescent="0.3">
      <c r="A925" s="4">
        <v>222.852</v>
      </c>
      <c r="B925" s="4">
        <v>224.25700000000001</v>
      </c>
      <c r="C925" s="4">
        <v>69179.361999999994</v>
      </c>
      <c r="D925" s="5">
        <f t="shared" si="102"/>
        <v>69178.592000000004</v>
      </c>
      <c r="E925" s="35">
        <f t="shared" si="99"/>
        <v>178.59200000000399</v>
      </c>
      <c r="F925" s="35">
        <f t="shared" si="100"/>
        <v>-1.52237071955286</v>
      </c>
      <c r="G925" s="35">
        <f t="shared" si="101"/>
        <v>0.17167397121875</v>
      </c>
      <c r="H925" s="34">
        <f t="shared" si="103"/>
        <v>-1.5179035570541499</v>
      </c>
      <c r="I925" s="34">
        <f t="shared" si="104"/>
        <v>0.207493015854223</v>
      </c>
      <c r="J925" s="6">
        <f t="shared" si="105"/>
        <v>-91.074213423249006</v>
      </c>
      <c r="K925" s="6">
        <f t="shared" si="105"/>
        <v>12.449580951253401</v>
      </c>
    </row>
    <row r="926" spans="1:11" x14ac:dyDescent="0.3">
      <c r="A926" s="4">
        <v>223.19300000000001</v>
      </c>
      <c r="B926" s="4">
        <v>224.25</v>
      </c>
      <c r="C926" s="4">
        <v>69179.462</v>
      </c>
      <c r="D926" s="5">
        <f t="shared" si="102"/>
        <v>69178.691999999995</v>
      </c>
      <c r="E926" s="35">
        <f t="shared" si="99"/>
        <v>178.69199999999501</v>
      </c>
      <c r="F926" s="35">
        <f t="shared" si="100"/>
        <v>-1.51835107995049</v>
      </c>
      <c r="G926" s="35">
        <f t="shared" si="101"/>
        <v>0.17175030468749999</v>
      </c>
      <c r="H926" s="34">
        <f t="shared" si="103"/>
        <v>-1.5138832347836899</v>
      </c>
      <c r="I926" s="34">
        <f t="shared" si="104"/>
        <v>0.20747462637136099</v>
      </c>
      <c r="J926" s="6">
        <f t="shared" si="105"/>
        <v>-90.832994087021405</v>
      </c>
      <c r="K926" s="6">
        <f t="shared" si="105"/>
        <v>12.448477582281701</v>
      </c>
    </row>
    <row r="927" spans="1:11" x14ac:dyDescent="0.3">
      <c r="A927" s="4">
        <v>223.524</v>
      </c>
      <c r="B927" s="4">
        <v>224.249</v>
      </c>
      <c r="C927" s="4">
        <v>69179.622000000003</v>
      </c>
      <c r="D927" s="5">
        <f t="shared" si="102"/>
        <v>69178.851999999999</v>
      </c>
      <c r="E927" s="35">
        <f t="shared" si="99"/>
        <v>178.85199999999901</v>
      </c>
      <c r="F927" s="35">
        <f t="shared" si="100"/>
        <v>-1.51444931834232</v>
      </c>
      <c r="G927" s="35">
        <f t="shared" si="101"/>
        <v>0.17176120946875001</v>
      </c>
      <c r="H927" s="34">
        <f t="shared" si="103"/>
        <v>-1.50998229927256</v>
      </c>
      <c r="I927" s="34">
        <f t="shared" si="104"/>
        <v>0.20739360353984801</v>
      </c>
      <c r="J927" s="6">
        <f t="shared" si="105"/>
        <v>-90.598937956353595</v>
      </c>
      <c r="K927" s="6">
        <f t="shared" si="105"/>
        <v>12.4436162123909</v>
      </c>
    </row>
    <row r="928" spans="1:11" x14ac:dyDescent="0.3">
      <c r="A928" s="4">
        <v>223.637</v>
      </c>
      <c r="B928" s="4">
        <v>224.268</v>
      </c>
      <c r="C928" s="4">
        <v>69179.661999999997</v>
      </c>
      <c r="D928" s="5">
        <f t="shared" si="102"/>
        <v>69178.892000000007</v>
      </c>
      <c r="E928" s="35">
        <f t="shared" si="99"/>
        <v>178.89200000000699</v>
      </c>
      <c r="F928" s="35">
        <f t="shared" si="100"/>
        <v>-1.5131172970078099</v>
      </c>
      <c r="G928" s="35">
        <f t="shared" si="101"/>
        <v>0.171554018625</v>
      </c>
      <c r="H928" s="34">
        <f t="shared" si="103"/>
        <v>-1.5086555290344701</v>
      </c>
      <c r="I928" s="34">
        <f t="shared" si="104"/>
        <v>0.207155088096621</v>
      </c>
      <c r="J928" s="6">
        <f t="shared" si="105"/>
        <v>-90.519331742068204</v>
      </c>
      <c r="K928" s="6">
        <f t="shared" si="105"/>
        <v>12.4293052857973</v>
      </c>
    </row>
    <row r="929" spans="1:18" x14ac:dyDescent="0.3">
      <c r="A929" s="4">
        <v>223.809</v>
      </c>
      <c r="B929" s="4">
        <v>224.23</v>
      </c>
      <c r="C929" s="4">
        <v>69179.762000000002</v>
      </c>
      <c r="D929" s="5">
        <f t="shared" si="102"/>
        <v>69178.991999999998</v>
      </c>
      <c r="E929" s="35">
        <f t="shared" si="99"/>
        <v>178.991999999998</v>
      </c>
      <c r="F929" s="35">
        <f t="shared" si="100"/>
        <v>-1.51108979550749</v>
      </c>
      <c r="G929" s="35">
        <f t="shared" si="101"/>
        <v>0.17196840031249999</v>
      </c>
      <c r="H929" s="34">
        <f t="shared" si="103"/>
        <v>-1.5066188275721899</v>
      </c>
      <c r="I929" s="34">
        <f t="shared" si="104"/>
        <v>0.207521587305739</v>
      </c>
      <c r="J929" s="6">
        <f t="shared" si="105"/>
        <v>-90.397129654331394</v>
      </c>
      <c r="K929" s="6">
        <f t="shared" si="105"/>
        <v>12.451295238344301</v>
      </c>
    </row>
    <row r="930" spans="1:18" x14ac:dyDescent="0.3">
      <c r="A930" s="4">
        <v>224.315</v>
      </c>
      <c r="B930" s="4">
        <v>224.351</v>
      </c>
      <c r="C930" s="4">
        <v>69179.902000000002</v>
      </c>
      <c r="D930" s="5">
        <f t="shared" si="102"/>
        <v>69179.131999999998</v>
      </c>
      <c r="E930" s="35">
        <f t="shared" si="99"/>
        <v>179.13199999999799</v>
      </c>
      <c r="F930" s="35">
        <f t="shared" si="100"/>
        <v>-1.5051251690007399</v>
      </c>
      <c r="G930" s="35">
        <f t="shared" si="101"/>
        <v>0.17064892178124999</v>
      </c>
      <c r="H930" s="34">
        <f t="shared" si="103"/>
        <v>-1.5006869432694201</v>
      </c>
      <c r="I930" s="34">
        <f t="shared" si="104"/>
        <v>0.206061949824038</v>
      </c>
      <c r="J930" s="6">
        <f t="shared" si="105"/>
        <v>-90.041216596165199</v>
      </c>
      <c r="K930" s="6">
        <f t="shared" si="105"/>
        <v>12.363716989442301</v>
      </c>
      <c r="M930">
        <v>6</v>
      </c>
      <c r="N930">
        <f>19*3600+15*60+6.157</f>
        <v>69306.157000000007</v>
      </c>
      <c r="P930">
        <v>242</v>
      </c>
      <c r="R930">
        <v>248</v>
      </c>
    </row>
    <row r="931" spans="1:18" x14ac:dyDescent="0.3">
      <c r="A931" s="4">
        <v>224.452</v>
      </c>
      <c r="B931" s="4">
        <v>224.398</v>
      </c>
      <c r="C931" s="4">
        <v>69180.062000000005</v>
      </c>
      <c r="D931" s="5">
        <f t="shared" si="102"/>
        <v>69179.292000000001</v>
      </c>
      <c r="E931" s="35">
        <f t="shared" si="99"/>
        <v>179.292000000001</v>
      </c>
      <c r="F931" s="35">
        <f t="shared" si="100"/>
        <v>-1.5035102404801399</v>
      </c>
      <c r="G931" s="35">
        <f t="shared" si="101"/>
        <v>0.1701363970625</v>
      </c>
      <c r="H931" s="34">
        <f t="shared" si="103"/>
        <v>-1.49908453796603</v>
      </c>
      <c r="I931" s="34">
        <f t="shared" si="104"/>
        <v>0.205511520030494</v>
      </c>
      <c r="J931" s="6">
        <f t="shared" si="105"/>
        <v>-89.945072277961799</v>
      </c>
      <c r="K931" s="6">
        <f t="shared" si="105"/>
        <v>12.3306912018296</v>
      </c>
    </row>
    <row r="932" spans="1:18" x14ac:dyDescent="0.3">
      <c r="A932" s="4">
        <v>224.80799999999999</v>
      </c>
      <c r="B932" s="4">
        <v>224.44399999999999</v>
      </c>
      <c r="C932" s="4">
        <v>69180.142000000007</v>
      </c>
      <c r="D932" s="5">
        <f t="shared" si="102"/>
        <v>69179.372000000003</v>
      </c>
      <c r="E932" s="35">
        <f t="shared" si="99"/>
        <v>179.372000000003</v>
      </c>
      <c r="F932" s="35">
        <f t="shared" si="100"/>
        <v>-1.4993137838864501</v>
      </c>
      <c r="G932" s="35">
        <f t="shared" si="101"/>
        <v>0.169634777125</v>
      </c>
      <c r="H932" s="34">
        <f t="shared" si="103"/>
        <v>-1.4949010642296401</v>
      </c>
      <c r="I932" s="34">
        <f t="shared" si="104"/>
        <v>0.20491117179704901</v>
      </c>
      <c r="J932" s="6">
        <f t="shared" si="105"/>
        <v>-89.694063853778403</v>
      </c>
      <c r="K932" s="6">
        <f t="shared" si="105"/>
        <v>12.2946703078229</v>
      </c>
    </row>
    <row r="933" spans="1:18" x14ac:dyDescent="0.3">
      <c r="A933" s="4">
        <v>225.142</v>
      </c>
      <c r="B933" s="4">
        <v>224.44900000000001</v>
      </c>
      <c r="C933" s="4">
        <v>69180.282000000007</v>
      </c>
      <c r="D933" s="5">
        <f t="shared" si="102"/>
        <v>69179.512000000002</v>
      </c>
      <c r="E933" s="35">
        <f t="shared" si="99"/>
        <v>179.51200000000199</v>
      </c>
      <c r="F933" s="35">
        <f t="shared" si="100"/>
        <v>-1.4953766588800199</v>
      </c>
      <c r="G933" s="35">
        <f t="shared" si="101"/>
        <v>0.16958025321875</v>
      </c>
      <c r="H933" s="34">
        <f t="shared" si="103"/>
        <v>-1.49096631662055</v>
      </c>
      <c r="I933" s="34">
        <f t="shared" si="104"/>
        <v>0.204763905285716</v>
      </c>
      <c r="J933" s="6">
        <f t="shared" si="105"/>
        <v>-89.457978997232999</v>
      </c>
      <c r="K933" s="6">
        <f t="shared" si="105"/>
        <v>12.285834317142999</v>
      </c>
    </row>
    <row r="934" spans="1:18" x14ac:dyDescent="0.3">
      <c r="A934" s="4">
        <v>225.41900000000001</v>
      </c>
      <c r="B934" s="4">
        <v>224.63499999999999</v>
      </c>
      <c r="C934" s="4">
        <v>69180.381999999998</v>
      </c>
      <c r="D934" s="5">
        <f t="shared" si="102"/>
        <v>69179.611999999994</v>
      </c>
      <c r="E934" s="35">
        <f t="shared" si="99"/>
        <v>179.611999999994</v>
      </c>
      <c r="F934" s="35">
        <f t="shared" si="100"/>
        <v>-1.49211143844056</v>
      </c>
      <c r="G934" s="35">
        <f t="shared" si="101"/>
        <v>0.16755196390624999</v>
      </c>
      <c r="H934" s="34">
        <f t="shared" si="103"/>
        <v>-1.48774978852683</v>
      </c>
      <c r="I934" s="34">
        <f t="shared" si="104"/>
        <v>0.20265925113935401</v>
      </c>
      <c r="J934" s="6">
        <f t="shared" si="105"/>
        <v>-89.264987311609801</v>
      </c>
      <c r="K934" s="6">
        <f t="shared" si="105"/>
        <v>12.1595550683612</v>
      </c>
    </row>
    <row r="935" spans="1:18" x14ac:dyDescent="0.3">
      <c r="A935" s="4">
        <v>225.75399999999999</v>
      </c>
      <c r="B935" s="4">
        <v>224.67500000000001</v>
      </c>
      <c r="C935" s="4">
        <v>69180.482000000004</v>
      </c>
      <c r="D935" s="5">
        <f t="shared" si="102"/>
        <v>69179.712</v>
      </c>
      <c r="E935" s="35">
        <f t="shared" si="99"/>
        <v>179.71199999999999</v>
      </c>
      <c r="F935" s="35">
        <f t="shared" si="100"/>
        <v>-1.4881625256347</v>
      </c>
      <c r="G935" s="35">
        <f t="shared" si="101"/>
        <v>0.16711577265624999</v>
      </c>
      <c r="H935" s="34">
        <f t="shared" si="103"/>
        <v>-1.48381224838311</v>
      </c>
      <c r="I935" s="34">
        <f t="shared" si="104"/>
        <v>0.20213014550580999</v>
      </c>
      <c r="J935" s="6">
        <f t="shared" si="105"/>
        <v>-89.028734902986599</v>
      </c>
      <c r="K935" s="6">
        <f t="shared" si="105"/>
        <v>12.127808730348599</v>
      </c>
    </row>
    <row r="936" spans="1:18" x14ac:dyDescent="0.3">
      <c r="A936" s="4">
        <v>226.12899999999999</v>
      </c>
      <c r="B936" s="4">
        <v>224.68799999999999</v>
      </c>
      <c r="C936" s="4">
        <v>69180.581999999995</v>
      </c>
      <c r="D936" s="5">
        <f t="shared" si="102"/>
        <v>69179.812000000005</v>
      </c>
      <c r="E936" s="35">
        <f t="shared" si="99"/>
        <v>179.81200000000501</v>
      </c>
      <c r="F936" s="35">
        <f t="shared" si="100"/>
        <v>-1.48374210085203</v>
      </c>
      <c r="G936" s="35">
        <f t="shared" si="101"/>
        <v>0.16697401049999999</v>
      </c>
      <c r="H936" s="34">
        <f t="shared" si="103"/>
        <v>-1.4793963904598499</v>
      </c>
      <c r="I936" s="34">
        <f t="shared" si="104"/>
        <v>0.20188427853010599</v>
      </c>
      <c r="J936" s="6">
        <f t="shared" si="105"/>
        <v>-88.763783427590994</v>
      </c>
      <c r="K936" s="6">
        <f t="shared" si="105"/>
        <v>12.113056711806401</v>
      </c>
    </row>
    <row r="937" spans="1:18" x14ac:dyDescent="0.3">
      <c r="A937" s="4">
        <v>226.36799999999999</v>
      </c>
      <c r="B937" s="4">
        <v>224.702</v>
      </c>
      <c r="C937" s="4">
        <v>69180.721999999994</v>
      </c>
      <c r="D937" s="5">
        <f t="shared" si="102"/>
        <v>69179.952000000005</v>
      </c>
      <c r="E937" s="35">
        <f t="shared" si="99"/>
        <v>179.952000000005</v>
      </c>
      <c r="F937" s="35">
        <f t="shared" si="100"/>
        <v>-1.48092481679055</v>
      </c>
      <c r="G937" s="35">
        <f t="shared" si="101"/>
        <v>0.1668213435625</v>
      </c>
      <c r="H937" s="34">
        <f t="shared" si="103"/>
        <v>-1.4765834851884401</v>
      </c>
      <c r="I937" s="34">
        <f t="shared" si="104"/>
        <v>0.201665279418377</v>
      </c>
      <c r="J937" s="6">
        <f t="shared" si="105"/>
        <v>-88.595009111306396</v>
      </c>
      <c r="K937" s="6">
        <f t="shared" si="105"/>
        <v>12.0999167651026</v>
      </c>
    </row>
    <row r="938" spans="1:18" x14ac:dyDescent="0.3">
      <c r="A938" s="4">
        <v>226.54300000000001</v>
      </c>
      <c r="B938" s="4">
        <v>224.709</v>
      </c>
      <c r="C938" s="4">
        <v>69180.822</v>
      </c>
      <c r="D938" s="5">
        <f t="shared" si="102"/>
        <v>69180.051999999996</v>
      </c>
      <c r="E938" s="35">
        <f t="shared" si="99"/>
        <v>180.05199999999601</v>
      </c>
      <c r="F938" s="35">
        <f t="shared" si="100"/>
        <v>-1.4788619518919699</v>
      </c>
      <c r="G938" s="35">
        <f t="shared" si="101"/>
        <v>0.16674501009375001</v>
      </c>
      <c r="H938" s="34">
        <f t="shared" si="103"/>
        <v>-1.4745229912773901</v>
      </c>
      <c r="I938" s="34">
        <f t="shared" si="104"/>
        <v>0.20154036652559701</v>
      </c>
      <c r="J938" s="6">
        <f t="shared" si="105"/>
        <v>-88.471379476643406</v>
      </c>
      <c r="K938" s="6">
        <f t="shared" si="105"/>
        <v>12.092421991535801</v>
      </c>
    </row>
    <row r="939" spans="1:18" x14ac:dyDescent="0.3">
      <c r="A939" s="4">
        <v>226.941</v>
      </c>
      <c r="B939" s="4">
        <v>224.767</v>
      </c>
      <c r="C939" s="4">
        <v>69180.922000000006</v>
      </c>
      <c r="D939" s="5">
        <f t="shared" si="102"/>
        <v>69180.152000000002</v>
      </c>
      <c r="E939" s="35">
        <f t="shared" si="99"/>
        <v>180.15200000000101</v>
      </c>
      <c r="F939" s="35">
        <f t="shared" si="100"/>
        <v>-1.4741704077226201</v>
      </c>
      <c r="G939" s="35">
        <f t="shared" si="101"/>
        <v>0.16611253278124999</v>
      </c>
      <c r="H939" s="34">
        <f t="shared" si="103"/>
        <v>-1.4698476503556801</v>
      </c>
      <c r="I939" s="34">
        <f t="shared" si="104"/>
        <v>0.20079753309235099</v>
      </c>
      <c r="J939" s="6">
        <f t="shared" si="105"/>
        <v>-88.190859021340799</v>
      </c>
      <c r="K939" s="6">
        <f t="shared" si="105"/>
        <v>12.047851985541101</v>
      </c>
    </row>
    <row r="940" spans="1:18" x14ac:dyDescent="0.3">
      <c r="A940" s="4">
        <v>227.40100000000001</v>
      </c>
      <c r="B940" s="4">
        <v>224.935</v>
      </c>
      <c r="C940" s="4">
        <v>69181.081999999995</v>
      </c>
      <c r="D940" s="5">
        <f t="shared" si="102"/>
        <v>69180.312000000005</v>
      </c>
      <c r="E940" s="35">
        <f t="shared" si="99"/>
        <v>180.31200000000501</v>
      </c>
      <c r="F940" s="35">
        <f t="shared" si="100"/>
        <v>-1.46874801998922</v>
      </c>
      <c r="G940" s="35">
        <f t="shared" si="101"/>
        <v>0.16428052953125</v>
      </c>
      <c r="H940" s="34">
        <f t="shared" si="103"/>
        <v>-1.464469929279</v>
      </c>
      <c r="I940" s="34">
        <f t="shared" si="104"/>
        <v>0.19883828817125801</v>
      </c>
      <c r="J940" s="6">
        <f t="shared" si="105"/>
        <v>-87.868195756739993</v>
      </c>
      <c r="K940" s="6">
        <f t="shared" si="105"/>
        <v>11.930297290275499</v>
      </c>
    </row>
    <row r="941" spans="1:18" x14ac:dyDescent="0.3">
      <c r="A941" s="4">
        <v>227.56</v>
      </c>
      <c r="B941" s="4">
        <v>224.97499999999999</v>
      </c>
      <c r="C941" s="4">
        <v>69181.161999999997</v>
      </c>
      <c r="D941" s="5">
        <f t="shared" si="102"/>
        <v>69180.392000000007</v>
      </c>
      <c r="E941" s="35">
        <f t="shared" si="99"/>
        <v>180.39200000000699</v>
      </c>
      <c r="F941" s="35">
        <f t="shared" si="100"/>
        <v>-1.4668737598813599</v>
      </c>
      <c r="G941" s="35">
        <f t="shared" si="101"/>
        <v>0.16384433828125</v>
      </c>
      <c r="H941" s="34">
        <f t="shared" si="103"/>
        <v>-1.4626064659723801</v>
      </c>
      <c r="I941" s="34">
        <f t="shared" si="104"/>
        <v>0.19835806086739</v>
      </c>
      <c r="J941" s="6">
        <f t="shared" si="105"/>
        <v>-87.756387958342799</v>
      </c>
      <c r="K941" s="6">
        <f t="shared" si="105"/>
        <v>11.9014836520434</v>
      </c>
    </row>
    <row r="942" spans="1:18" x14ac:dyDescent="0.3">
      <c r="A942" s="4">
        <v>228.00299999999999</v>
      </c>
      <c r="B942" s="4">
        <v>225.077</v>
      </c>
      <c r="C942" s="4">
        <v>69181.241999999998</v>
      </c>
      <c r="D942" s="5">
        <f t="shared" si="102"/>
        <v>69180.471999999994</v>
      </c>
      <c r="E942" s="35">
        <f t="shared" si="99"/>
        <v>180.47199999999401</v>
      </c>
      <c r="F942" s="35">
        <f t="shared" si="100"/>
        <v>-1.4616517647381</v>
      </c>
      <c r="G942" s="35">
        <f t="shared" si="101"/>
        <v>0.16273205059375001</v>
      </c>
      <c r="H942" s="34">
        <f t="shared" si="103"/>
        <v>-1.45741212553352</v>
      </c>
      <c r="I942" s="34">
        <f t="shared" si="104"/>
        <v>0.19712305293980301</v>
      </c>
      <c r="J942" s="6">
        <f t="shared" si="105"/>
        <v>-87.4447275320112</v>
      </c>
      <c r="K942" s="6">
        <f t="shared" si="105"/>
        <v>11.827383176388199</v>
      </c>
    </row>
    <row r="943" spans="1:18" x14ac:dyDescent="0.3">
      <c r="A943" s="4">
        <v>228.38300000000001</v>
      </c>
      <c r="B943" s="4">
        <v>225.232</v>
      </c>
      <c r="C943" s="4">
        <v>69181.402000000002</v>
      </c>
      <c r="D943" s="5">
        <f t="shared" si="102"/>
        <v>69180.631999999998</v>
      </c>
      <c r="E943" s="35">
        <f t="shared" si="99"/>
        <v>180.63199999999799</v>
      </c>
      <c r="F943" s="35">
        <f t="shared" si="100"/>
        <v>-1.45717240095833</v>
      </c>
      <c r="G943" s="35">
        <f t="shared" si="101"/>
        <v>0.16104180949999999</v>
      </c>
      <c r="H943" s="34">
        <f t="shared" si="103"/>
        <v>-1.4529738267724599</v>
      </c>
      <c r="I943" s="34">
        <f t="shared" si="104"/>
        <v>0.19532774824865001</v>
      </c>
      <c r="J943" s="6">
        <f t="shared" si="105"/>
        <v>-87.178429606347606</v>
      </c>
      <c r="K943" s="6">
        <f t="shared" si="105"/>
        <v>11.719664894918999</v>
      </c>
    </row>
    <row r="944" spans="1:18" x14ac:dyDescent="0.3">
      <c r="A944" s="4">
        <v>228.40700000000001</v>
      </c>
      <c r="B944" s="4">
        <v>225.31200000000001</v>
      </c>
      <c r="C944" s="4">
        <v>69181.482000000004</v>
      </c>
      <c r="D944" s="5">
        <f t="shared" si="102"/>
        <v>69180.712</v>
      </c>
      <c r="E944" s="35">
        <f t="shared" si="99"/>
        <v>180.71199999999999</v>
      </c>
      <c r="F944" s="35">
        <f t="shared" si="100"/>
        <v>-1.4568894937722401</v>
      </c>
      <c r="G944" s="35">
        <f t="shared" si="101"/>
        <v>0.160169427</v>
      </c>
      <c r="H944" s="34">
        <f t="shared" si="103"/>
        <v>-1.4527115512394</v>
      </c>
      <c r="I944" s="34">
        <f t="shared" si="104"/>
        <v>0.19444894266889601</v>
      </c>
      <c r="J944" s="6">
        <f t="shared" si="105"/>
        <v>-87.162693074364</v>
      </c>
      <c r="K944" s="6">
        <f t="shared" si="105"/>
        <v>11.6669365601338</v>
      </c>
    </row>
    <row r="945" spans="1:11" x14ac:dyDescent="0.3">
      <c r="A945" s="4">
        <v>228.97300000000001</v>
      </c>
      <c r="B945" s="4">
        <v>225.47200000000001</v>
      </c>
      <c r="C945" s="4">
        <v>69181.661999999997</v>
      </c>
      <c r="D945" s="5">
        <f t="shared" si="102"/>
        <v>69180.892000000007</v>
      </c>
      <c r="E945" s="35">
        <f t="shared" si="99"/>
        <v>180.89200000000699</v>
      </c>
      <c r="F945" s="35">
        <f t="shared" si="100"/>
        <v>-1.45021759930026</v>
      </c>
      <c r="G945" s="35">
        <f t="shared" si="101"/>
        <v>0.15842466199999999</v>
      </c>
      <c r="H945" s="34">
        <f t="shared" si="103"/>
        <v>-1.44608261493681</v>
      </c>
      <c r="I945" s="34">
        <f t="shared" si="104"/>
        <v>0.19254747369818201</v>
      </c>
      <c r="J945" s="6">
        <f t="shared" si="105"/>
        <v>-86.764956896208602</v>
      </c>
      <c r="K945" s="6">
        <f t="shared" si="105"/>
        <v>11.5528484218909</v>
      </c>
    </row>
    <row r="946" spans="1:11" x14ac:dyDescent="0.3">
      <c r="A946" s="4">
        <v>229.11099999999999</v>
      </c>
      <c r="B946" s="4">
        <v>225.59299999999999</v>
      </c>
      <c r="C946" s="4">
        <v>69181.762000000002</v>
      </c>
      <c r="D946" s="5">
        <f t="shared" si="102"/>
        <v>69180.991999999998</v>
      </c>
      <c r="E946" s="35">
        <f t="shared" si="99"/>
        <v>180.991999999998</v>
      </c>
      <c r="F946" s="35">
        <f t="shared" si="100"/>
        <v>-1.4485908829802401</v>
      </c>
      <c r="G946" s="35">
        <f t="shared" si="101"/>
        <v>0.15710518346874999</v>
      </c>
      <c r="H946" s="34">
        <f t="shared" si="103"/>
        <v>-1.4444874367479801</v>
      </c>
      <c r="I946" s="34">
        <f t="shared" si="104"/>
        <v>0.19119003636035001</v>
      </c>
      <c r="J946" s="6">
        <f t="shared" si="105"/>
        <v>-86.669246204878803</v>
      </c>
      <c r="K946" s="6">
        <f t="shared" si="105"/>
        <v>11.471402181621</v>
      </c>
    </row>
    <row r="947" spans="1:11" x14ac:dyDescent="0.3">
      <c r="A947" s="4">
        <v>229.69499999999999</v>
      </c>
      <c r="B947" s="4">
        <v>225.81200000000001</v>
      </c>
      <c r="C947" s="4">
        <v>69181.903999999995</v>
      </c>
      <c r="D947" s="5">
        <f t="shared" si="102"/>
        <v>69181.134000000005</v>
      </c>
      <c r="E947" s="35">
        <f t="shared" si="99"/>
        <v>181.13400000000499</v>
      </c>
      <c r="F947" s="35">
        <f t="shared" si="100"/>
        <v>-1.4417068081186899</v>
      </c>
      <c r="G947" s="35">
        <f t="shared" si="101"/>
        <v>0.15471703637500001</v>
      </c>
      <c r="H947" s="34">
        <f t="shared" si="103"/>
        <v>-1.43766153688151</v>
      </c>
      <c r="I947" s="34">
        <f t="shared" si="104"/>
        <v>0.188640364959233</v>
      </c>
      <c r="J947" s="6">
        <f t="shared" si="105"/>
        <v>-86.259692212890599</v>
      </c>
      <c r="K947" s="6">
        <f t="shared" si="105"/>
        <v>11.318421897554</v>
      </c>
    </row>
    <row r="948" spans="1:11" x14ac:dyDescent="0.3">
      <c r="A948" s="4">
        <v>230.381</v>
      </c>
      <c r="B948" s="4">
        <v>226.108</v>
      </c>
      <c r="C948" s="4">
        <v>69182.085999999996</v>
      </c>
      <c r="D948" s="5">
        <f t="shared" si="102"/>
        <v>69181.316000000006</v>
      </c>
      <c r="E948" s="35">
        <f t="shared" si="99"/>
        <v>181.316000000006</v>
      </c>
      <c r="F948" s="35">
        <f t="shared" si="100"/>
        <v>-1.4336203777162599</v>
      </c>
      <c r="G948" s="35">
        <f t="shared" si="101"/>
        <v>0.15148922112499999</v>
      </c>
      <c r="H948" s="34">
        <f t="shared" si="103"/>
        <v>-1.4296533975960199</v>
      </c>
      <c r="I948" s="34">
        <f t="shared" si="104"/>
        <v>0.185222931254584</v>
      </c>
      <c r="J948" s="6">
        <f t="shared" si="105"/>
        <v>-85.779203855761196</v>
      </c>
      <c r="K948" s="6">
        <f t="shared" si="105"/>
        <v>11.113375875275</v>
      </c>
    </row>
    <row r="949" spans="1:11" x14ac:dyDescent="0.3">
      <c r="A949" s="4">
        <v>230.78899999999999</v>
      </c>
      <c r="B949" s="4">
        <v>226.17099999999999</v>
      </c>
      <c r="C949" s="4">
        <v>69182.241999999998</v>
      </c>
      <c r="D949" s="5">
        <f t="shared" si="102"/>
        <v>69181.471999999994</v>
      </c>
      <c r="E949" s="35">
        <f t="shared" si="99"/>
        <v>181.47199999999401</v>
      </c>
      <c r="F949" s="35">
        <f t="shared" si="100"/>
        <v>-1.42881095555272</v>
      </c>
      <c r="G949" s="35">
        <f t="shared" si="101"/>
        <v>0.15080221990625001</v>
      </c>
      <c r="H949" s="34">
        <f t="shared" si="103"/>
        <v>-1.42486149596989</v>
      </c>
      <c r="I949" s="34">
        <f t="shared" si="104"/>
        <v>0.18442281187145301</v>
      </c>
      <c r="J949" s="6">
        <f t="shared" si="105"/>
        <v>-85.491689758193402</v>
      </c>
      <c r="K949" s="6">
        <f t="shared" si="105"/>
        <v>11.065368712287199</v>
      </c>
    </row>
    <row r="950" spans="1:11" x14ac:dyDescent="0.3">
      <c r="A950" s="4">
        <v>231.023</v>
      </c>
      <c r="B950" s="4">
        <v>226.422</v>
      </c>
      <c r="C950" s="4">
        <v>69182.342000000004</v>
      </c>
      <c r="D950" s="5">
        <f t="shared" si="102"/>
        <v>69181.572</v>
      </c>
      <c r="E950" s="35">
        <f t="shared" si="99"/>
        <v>181.572</v>
      </c>
      <c r="F950" s="35">
        <f t="shared" si="100"/>
        <v>-1.42605261048833</v>
      </c>
      <c r="G950" s="35">
        <f t="shared" si="101"/>
        <v>0.14806511981250001</v>
      </c>
      <c r="H950" s="34">
        <f t="shared" si="103"/>
        <v>-1.4221684019732701</v>
      </c>
      <c r="I950" s="34">
        <f t="shared" si="104"/>
        <v>0.181621485552933</v>
      </c>
      <c r="J950" s="6">
        <f t="shared" si="105"/>
        <v>-85.330104118396207</v>
      </c>
      <c r="K950" s="6">
        <f t="shared" si="105"/>
        <v>10.897289133176001</v>
      </c>
    </row>
    <row r="951" spans="1:11" x14ac:dyDescent="0.3">
      <c r="A951" s="4">
        <v>231.37700000000001</v>
      </c>
      <c r="B951" s="4">
        <v>226.53</v>
      </c>
      <c r="C951" s="4">
        <v>69182.441999999995</v>
      </c>
      <c r="D951" s="5">
        <f t="shared" si="102"/>
        <v>69181.672000000006</v>
      </c>
      <c r="E951" s="35">
        <f t="shared" si="99"/>
        <v>181.67200000000599</v>
      </c>
      <c r="F951" s="35">
        <f t="shared" si="100"/>
        <v>-1.42187972949349</v>
      </c>
      <c r="G951" s="35">
        <f t="shared" si="101"/>
        <v>0.14688740343750001</v>
      </c>
      <c r="H951" s="34">
        <f t="shared" si="103"/>
        <v>-1.4180244259649399</v>
      </c>
      <c r="I951" s="34">
        <f t="shared" si="104"/>
        <v>0.18034578398149301</v>
      </c>
      <c r="J951" s="6">
        <f t="shared" si="105"/>
        <v>-85.081465557896394</v>
      </c>
      <c r="K951" s="6">
        <f t="shared" si="105"/>
        <v>10.8207470388896</v>
      </c>
    </row>
    <row r="952" spans="1:11" x14ac:dyDescent="0.3">
      <c r="A952" s="4">
        <v>231.74600000000001</v>
      </c>
      <c r="B952" s="4">
        <v>226.595</v>
      </c>
      <c r="C952" s="4">
        <v>69182.542000000001</v>
      </c>
      <c r="D952" s="5">
        <f t="shared" si="102"/>
        <v>69181.771999999997</v>
      </c>
      <c r="E952" s="35">
        <f t="shared" si="99"/>
        <v>181.77199999999701</v>
      </c>
      <c r="F952" s="35">
        <f t="shared" si="100"/>
        <v>-1.41753003150734</v>
      </c>
      <c r="G952" s="35">
        <f t="shared" si="101"/>
        <v>0.14617859265624999</v>
      </c>
      <c r="H952" s="34">
        <f t="shared" si="103"/>
        <v>-1.4136926347388299</v>
      </c>
      <c r="I952" s="34">
        <f t="shared" si="104"/>
        <v>0.17953469208304601</v>
      </c>
      <c r="J952" s="6">
        <f t="shared" si="105"/>
        <v>-84.821558084329794</v>
      </c>
      <c r="K952" s="6">
        <f t="shared" si="105"/>
        <v>10.7720815249828</v>
      </c>
    </row>
    <row r="953" spans="1:11" x14ac:dyDescent="0.3">
      <c r="A953" s="4">
        <v>231.97399999999999</v>
      </c>
      <c r="B953" s="4">
        <v>226.78899999999999</v>
      </c>
      <c r="C953" s="4">
        <v>69182.641000000003</v>
      </c>
      <c r="D953" s="5">
        <f t="shared" si="102"/>
        <v>69181.870999999999</v>
      </c>
      <c r="E953" s="35">
        <f t="shared" si="99"/>
        <v>181.87099999999899</v>
      </c>
      <c r="F953" s="35">
        <f t="shared" si="100"/>
        <v>-1.4148424132394799</v>
      </c>
      <c r="G953" s="35">
        <f t="shared" si="101"/>
        <v>0.14406306509375</v>
      </c>
      <c r="H953" s="34">
        <f t="shared" si="103"/>
        <v>-1.4110556038044599</v>
      </c>
      <c r="I953" s="34">
        <f t="shared" si="104"/>
        <v>0.17735643207271701</v>
      </c>
      <c r="J953" s="6">
        <f t="shared" si="105"/>
        <v>-84.663336228267596</v>
      </c>
      <c r="K953" s="6">
        <f t="shared" si="105"/>
        <v>10.641385924363</v>
      </c>
    </row>
    <row r="954" spans="1:11" x14ac:dyDescent="0.3">
      <c r="A954" s="4">
        <v>232.49299999999999</v>
      </c>
      <c r="B954" s="4">
        <v>227.1</v>
      </c>
      <c r="C954" s="4">
        <v>69182.760999999999</v>
      </c>
      <c r="D954" s="5">
        <f t="shared" si="102"/>
        <v>69181.990999999995</v>
      </c>
      <c r="E954" s="35">
        <f t="shared" si="99"/>
        <v>181.99099999999501</v>
      </c>
      <c r="F954" s="35">
        <f t="shared" si="100"/>
        <v>-1.4087245453402599</v>
      </c>
      <c r="G954" s="35">
        <f t="shared" si="101"/>
        <v>0.140671678125</v>
      </c>
      <c r="H954" s="34">
        <f t="shared" si="103"/>
        <v>-1.40501933431994</v>
      </c>
      <c r="I954" s="34">
        <f t="shared" si="104"/>
        <v>0.17382185092152</v>
      </c>
      <c r="J954" s="6">
        <f t="shared" si="105"/>
        <v>-84.301160059196405</v>
      </c>
      <c r="K954" s="6">
        <f t="shared" si="105"/>
        <v>10.429311055291199</v>
      </c>
    </row>
    <row r="955" spans="1:11" x14ac:dyDescent="0.3">
      <c r="A955" s="4">
        <v>233.05</v>
      </c>
      <c r="B955" s="4">
        <v>227.4</v>
      </c>
      <c r="C955" s="4">
        <v>69182.922000000006</v>
      </c>
      <c r="D955" s="5">
        <f t="shared" si="102"/>
        <v>69182.152000000002</v>
      </c>
      <c r="E955" s="35">
        <f t="shared" si="99"/>
        <v>182.15200000000101</v>
      </c>
      <c r="F955" s="35">
        <f t="shared" si="100"/>
        <v>-1.40215874106307</v>
      </c>
      <c r="G955" s="35">
        <f t="shared" si="101"/>
        <v>0.13740024375000001</v>
      </c>
      <c r="H955" s="34">
        <f t="shared" si="103"/>
        <v>-1.3985324267361501</v>
      </c>
      <c r="I955" s="34">
        <f t="shared" si="104"/>
        <v>0.170396635793132</v>
      </c>
      <c r="J955" s="6">
        <f t="shared" si="105"/>
        <v>-83.911945604169006</v>
      </c>
      <c r="K955" s="6">
        <f t="shared" si="105"/>
        <v>10.2237981475879</v>
      </c>
    </row>
    <row r="956" spans="1:11" x14ac:dyDescent="0.3">
      <c r="A956" s="4">
        <v>233.28800000000001</v>
      </c>
      <c r="B956" s="4">
        <v>227.43799999999999</v>
      </c>
      <c r="C956" s="4">
        <v>69182.981</v>
      </c>
      <c r="D956" s="5">
        <f t="shared" si="102"/>
        <v>69182.210999999996</v>
      </c>
      <c r="E956" s="35">
        <f t="shared" si="99"/>
        <v>182.21099999999601</v>
      </c>
      <c r="F956" s="35">
        <f t="shared" si="100"/>
        <v>-1.399353244801</v>
      </c>
      <c r="G956" s="35">
        <f t="shared" si="101"/>
        <v>0.13698586206249999</v>
      </c>
      <c r="H956" s="34">
        <f t="shared" si="103"/>
        <v>-1.3957374719301801</v>
      </c>
      <c r="I956" s="34">
        <f t="shared" si="104"/>
        <v>0.16991627229329101</v>
      </c>
      <c r="J956" s="6">
        <f t="shared" si="105"/>
        <v>-83.744248315810793</v>
      </c>
      <c r="K956" s="6">
        <f t="shared" si="105"/>
        <v>10.194976337597501</v>
      </c>
    </row>
    <row r="957" spans="1:11" x14ac:dyDescent="0.3">
      <c r="A957" s="4">
        <v>233.76</v>
      </c>
      <c r="B957" s="4">
        <v>227.499</v>
      </c>
      <c r="C957" s="4">
        <v>69183.081999999995</v>
      </c>
      <c r="D957" s="5">
        <f t="shared" si="102"/>
        <v>69182.312000000005</v>
      </c>
      <c r="E957" s="35">
        <f t="shared" si="99"/>
        <v>182.31200000000501</v>
      </c>
      <c r="F957" s="35">
        <f t="shared" si="100"/>
        <v>-1.3937894034745499</v>
      </c>
      <c r="G957" s="35">
        <f t="shared" si="101"/>
        <v>0.13632067040625001</v>
      </c>
      <c r="H957" s="34">
        <f t="shared" si="103"/>
        <v>-1.3901908467169399</v>
      </c>
      <c r="I957" s="34">
        <f t="shared" si="104"/>
        <v>0.169120182480922</v>
      </c>
      <c r="J957" s="6">
        <f t="shared" si="105"/>
        <v>-83.411450803016393</v>
      </c>
      <c r="K957" s="6">
        <f t="shared" si="105"/>
        <v>10.1472109488553</v>
      </c>
    </row>
    <row r="958" spans="1:11" x14ac:dyDescent="0.3">
      <c r="A958" s="4">
        <v>233.87899999999999</v>
      </c>
      <c r="B958" s="4">
        <v>227.63200000000001</v>
      </c>
      <c r="C958" s="4">
        <v>69183.182000000001</v>
      </c>
      <c r="D958" s="5">
        <f t="shared" si="102"/>
        <v>69182.411999999997</v>
      </c>
      <c r="E958" s="35">
        <f t="shared" si="99"/>
        <v>182.41199999999699</v>
      </c>
      <c r="F958" s="35">
        <f t="shared" si="100"/>
        <v>-1.39238665534351</v>
      </c>
      <c r="G958" s="35">
        <f t="shared" si="101"/>
        <v>0.13487033449999999</v>
      </c>
      <c r="H958" s="34">
        <f t="shared" si="103"/>
        <v>-1.3888226575192799</v>
      </c>
      <c r="I958" s="34">
        <f t="shared" si="104"/>
        <v>0.167637200728005</v>
      </c>
      <c r="J958" s="6">
        <f t="shared" si="105"/>
        <v>-83.329359451156805</v>
      </c>
      <c r="K958" s="6">
        <f t="shared" si="105"/>
        <v>10.058232043680301</v>
      </c>
    </row>
    <row r="959" spans="1:11" x14ac:dyDescent="0.3">
      <c r="A959" s="4">
        <v>234.34299999999999</v>
      </c>
      <c r="B959" s="4">
        <v>227.761</v>
      </c>
      <c r="C959" s="4">
        <v>69183.281000000003</v>
      </c>
      <c r="D959" s="5">
        <f t="shared" si="102"/>
        <v>69182.510999999999</v>
      </c>
      <c r="E959" s="35">
        <f t="shared" si="99"/>
        <v>182.510999999999</v>
      </c>
      <c r="F959" s="35">
        <f t="shared" si="100"/>
        <v>-1.3869171164124201</v>
      </c>
      <c r="G959" s="35">
        <f t="shared" si="101"/>
        <v>0.13346361771875001</v>
      </c>
      <c r="H959" s="34">
        <f t="shared" si="103"/>
        <v>-1.3833877786834701</v>
      </c>
      <c r="I959" s="34">
        <f t="shared" si="104"/>
        <v>0.16610201335786001</v>
      </c>
      <c r="J959" s="6">
        <f t="shared" si="105"/>
        <v>-83.003266721008202</v>
      </c>
      <c r="K959" s="6">
        <f t="shared" si="105"/>
        <v>9.9661208014716003</v>
      </c>
    </row>
    <row r="960" spans="1:11" x14ac:dyDescent="0.3">
      <c r="A960" s="4">
        <v>234.98</v>
      </c>
      <c r="B960" s="4">
        <v>228.04900000000001</v>
      </c>
      <c r="C960" s="4">
        <v>69183.441000000006</v>
      </c>
      <c r="D960" s="5">
        <f t="shared" si="102"/>
        <v>69182.671000000002</v>
      </c>
      <c r="E960" s="35">
        <f t="shared" si="99"/>
        <v>182.67100000000201</v>
      </c>
      <c r="F960" s="35">
        <f t="shared" si="100"/>
        <v>-1.3794082881815899</v>
      </c>
      <c r="G960" s="35">
        <f t="shared" si="101"/>
        <v>0.13032304071875001</v>
      </c>
      <c r="H960" s="34">
        <f t="shared" si="103"/>
        <v>-1.3759550259320199</v>
      </c>
      <c r="I960" s="34">
        <f t="shared" si="104"/>
        <v>0.162785401859839</v>
      </c>
      <c r="J960" s="6">
        <f t="shared" si="105"/>
        <v>-82.5573015559212</v>
      </c>
      <c r="K960" s="6">
        <f t="shared" si="105"/>
        <v>9.7671241115903396</v>
      </c>
    </row>
    <row r="961" spans="1:11" x14ac:dyDescent="0.3">
      <c r="A961" s="4">
        <v>235.148</v>
      </c>
      <c r="B961" s="4">
        <v>228.12700000000001</v>
      </c>
      <c r="C961" s="4">
        <v>69183.520999999993</v>
      </c>
      <c r="D961" s="5">
        <f t="shared" si="102"/>
        <v>69182.751000000004</v>
      </c>
      <c r="E961" s="35">
        <f t="shared" si="99"/>
        <v>182.75100000000401</v>
      </c>
      <c r="F961" s="35">
        <f t="shared" si="100"/>
        <v>-1.37742793787895</v>
      </c>
      <c r="G961" s="35">
        <f t="shared" si="101"/>
        <v>0.12947246778124999</v>
      </c>
      <c r="H961" s="34">
        <f t="shared" si="103"/>
        <v>-1.3739952646131599</v>
      </c>
      <c r="I961" s="34">
        <f t="shared" si="104"/>
        <v>0.16188840842826599</v>
      </c>
      <c r="J961" s="6">
        <f t="shared" si="105"/>
        <v>-82.439715876789606</v>
      </c>
      <c r="K961" s="6">
        <f t="shared" si="105"/>
        <v>9.7133045056959606</v>
      </c>
    </row>
    <row r="962" spans="1:11" x14ac:dyDescent="0.3">
      <c r="A962" s="4">
        <v>235.61500000000001</v>
      </c>
      <c r="B962" s="4">
        <v>228.346</v>
      </c>
      <c r="C962" s="4">
        <v>69183.641000000003</v>
      </c>
      <c r="D962" s="5">
        <f t="shared" si="102"/>
        <v>69182.870999999999</v>
      </c>
      <c r="E962" s="35">
        <f t="shared" ref="E962:E1025" si="106">D962-69000</f>
        <v>182.87099999999899</v>
      </c>
      <c r="F962" s="35">
        <f t="shared" ref="F962:F1025" si="107">A962*$N$6/$O$6-$N$6/2</f>
        <v>-1.3719230355495999</v>
      </c>
      <c r="G962" s="35">
        <f t="shared" ref="G962:G1025" si="108">$N$8/2-B962*$N$8/$O$8</f>
        <v>0.1270843206875</v>
      </c>
      <c r="H962" s="34">
        <f t="shared" si="103"/>
        <v>-1.36854815446227</v>
      </c>
      <c r="I962" s="34">
        <f t="shared" si="104"/>
        <v>0.159371230007672</v>
      </c>
      <c r="J962" s="6">
        <f t="shared" si="105"/>
        <v>-82.112889267736193</v>
      </c>
      <c r="K962" s="6">
        <f t="shared" si="105"/>
        <v>9.5622738004603196</v>
      </c>
    </row>
    <row r="963" spans="1:11" x14ac:dyDescent="0.3">
      <c r="A963" s="4">
        <v>236.15100000000001</v>
      </c>
      <c r="B963" s="4">
        <v>228.57300000000001</v>
      </c>
      <c r="C963" s="4">
        <v>69183.760999999999</v>
      </c>
      <c r="D963" s="5">
        <f t="shared" ref="D963:D1026" si="109">C963+$M$2</f>
        <v>69182.990999999995</v>
      </c>
      <c r="E963" s="35">
        <f t="shared" si="106"/>
        <v>182.99099999999501</v>
      </c>
      <c r="F963" s="35">
        <f t="shared" si="107"/>
        <v>-1.36560477506024</v>
      </c>
      <c r="G963" s="35">
        <f t="shared" si="108"/>
        <v>0.12460893534375</v>
      </c>
      <c r="H963" s="34">
        <f t="shared" ref="H963:H1026" si="110">F963*COS(RADIANS($M$11))+G963*SIN(RADIANS($M$11))</f>
        <v>-1.36228996722766</v>
      </c>
      <c r="I963" s="34">
        <f t="shared" ref="I963:I1026" si="111">G963*COS(RADIANS($M$11))-F963*SIN(RADIANS($M$11))</f>
        <v>0.15674767502480599</v>
      </c>
      <c r="J963" s="6">
        <f t="shared" si="105"/>
        <v>-81.737398033659602</v>
      </c>
      <c r="K963" s="6">
        <f t="shared" si="105"/>
        <v>9.4048605014883595</v>
      </c>
    </row>
    <row r="964" spans="1:11" x14ac:dyDescent="0.3">
      <c r="A964" s="4">
        <v>236.494</v>
      </c>
      <c r="B964" s="4">
        <v>228.62</v>
      </c>
      <c r="C964" s="4">
        <v>69183.861999999994</v>
      </c>
      <c r="D964" s="5">
        <f t="shared" si="109"/>
        <v>69183.092000000004</v>
      </c>
      <c r="E964" s="35">
        <f t="shared" si="106"/>
        <v>183.09200000000399</v>
      </c>
      <c r="F964" s="35">
        <f t="shared" si="107"/>
        <v>-1.3615615598590201</v>
      </c>
      <c r="G964" s="35">
        <f t="shared" si="108"/>
        <v>0.124096410625</v>
      </c>
      <c r="H964" s="34">
        <f t="shared" si="110"/>
        <v>-1.3582599492626499</v>
      </c>
      <c r="I964" s="34">
        <f t="shared" si="111"/>
        <v>0.15614003536811799</v>
      </c>
      <c r="J964" s="6">
        <f t="shared" si="105"/>
        <v>-81.495596955758998</v>
      </c>
      <c r="K964" s="6">
        <f t="shared" si="105"/>
        <v>9.3684021220870797</v>
      </c>
    </row>
    <row r="965" spans="1:11" x14ac:dyDescent="0.3">
      <c r="A965" s="4">
        <v>236.86199999999999</v>
      </c>
      <c r="B965" s="4">
        <v>228.785</v>
      </c>
      <c r="C965" s="4">
        <v>69183.960999999996</v>
      </c>
      <c r="D965" s="5">
        <f t="shared" si="109"/>
        <v>69183.191000000006</v>
      </c>
      <c r="E965" s="35">
        <f t="shared" si="106"/>
        <v>183.191000000006</v>
      </c>
      <c r="F965" s="35">
        <f t="shared" si="107"/>
        <v>-1.3572236496723</v>
      </c>
      <c r="G965" s="35">
        <f t="shared" si="108"/>
        <v>0.12229712171875</v>
      </c>
      <c r="H965" s="34">
        <f t="shared" si="110"/>
        <v>-1.3539656339722099</v>
      </c>
      <c r="I965" s="34">
        <f t="shared" si="111"/>
        <v>0.15423904574622899</v>
      </c>
      <c r="J965" s="6">
        <f t="shared" si="105"/>
        <v>-81.237938038332601</v>
      </c>
      <c r="K965" s="6">
        <f t="shared" si="105"/>
        <v>9.2543427447737407</v>
      </c>
    </row>
    <row r="966" spans="1:11" x14ac:dyDescent="0.3">
      <c r="A966" s="4">
        <v>237.31100000000001</v>
      </c>
      <c r="B966" s="4">
        <v>228.82</v>
      </c>
      <c r="C966" s="4">
        <v>69184.061000000002</v>
      </c>
      <c r="D966" s="5">
        <f t="shared" si="109"/>
        <v>69183.290999999997</v>
      </c>
      <c r="E966" s="35">
        <f t="shared" si="106"/>
        <v>183.29099999999701</v>
      </c>
      <c r="F966" s="35">
        <f t="shared" si="107"/>
        <v>-1.35193092773251</v>
      </c>
      <c r="G966" s="35">
        <f t="shared" si="108"/>
        <v>0.121915454375</v>
      </c>
      <c r="H966" s="34">
        <f t="shared" si="110"/>
        <v>-1.3486833731249599</v>
      </c>
      <c r="I966" s="34">
        <f t="shared" si="111"/>
        <v>0.15373278905756901</v>
      </c>
      <c r="J966" s="6">
        <f t="shared" si="105"/>
        <v>-80.921002387497595</v>
      </c>
      <c r="K966" s="6">
        <f t="shared" si="105"/>
        <v>9.2239673434541398</v>
      </c>
    </row>
    <row r="967" spans="1:11" x14ac:dyDescent="0.3">
      <c r="A967" s="4">
        <v>237.91399999999999</v>
      </c>
      <c r="B967" s="4">
        <v>229.04300000000001</v>
      </c>
      <c r="C967" s="4">
        <v>69184.221000000005</v>
      </c>
      <c r="D967" s="5">
        <f t="shared" si="109"/>
        <v>69183.451000000001</v>
      </c>
      <c r="E967" s="35">
        <f t="shared" si="106"/>
        <v>183.45100000000099</v>
      </c>
      <c r="F967" s="35">
        <f t="shared" si="107"/>
        <v>-1.3448228846819801</v>
      </c>
      <c r="G967" s="35">
        <f t="shared" si="108"/>
        <v>0.11948368815625</v>
      </c>
      <c r="H967" s="34">
        <f t="shared" si="110"/>
        <v>-1.34163459489264</v>
      </c>
      <c r="I967" s="34">
        <f t="shared" si="111"/>
        <v>0.151134234000941</v>
      </c>
      <c r="J967" s="6">
        <f t="shared" si="105"/>
        <v>-80.498075693558405</v>
      </c>
      <c r="K967" s="6">
        <f t="shared" si="105"/>
        <v>9.0680540400564595</v>
      </c>
    </row>
    <row r="968" spans="1:11" x14ac:dyDescent="0.3">
      <c r="A968" s="4">
        <v>237.91399999999999</v>
      </c>
      <c r="B968" s="4">
        <v>229.04300000000001</v>
      </c>
      <c r="C968" s="4">
        <v>69184.260999999999</v>
      </c>
      <c r="D968" s="5">
        <f t="shared" si="109"/>
        <v>69183.490999999995</v>
      </c>
      <c r="E968" s="35">
        <f t="shared" si="106"/>
        <v>183.49099999999501</v>
      </c>
      <c r="F968" s="35">
        <f t="shared" si="107"/>
        <v>-1.3448228846819801</v>
      </c>
      <c r="G968" s="35">
        <f t="shared" si="108"/>
        <v>0.11948368815625</v>
      </c>
      <c r="H968" s="34">
        <f t="shared" si="110"/>
        <v>-1.34163459489264</v>
      </c>
      <c r="I968" s="34">
        <f t="shared" si="111"/>
        <v>0.151134234000941</v>
      </c>
      <c r="J968" s="6">
        <f t="shared" si="105"/>
        <v>-80.498075693558405</v>
      </c>
      <c r="K968" s="6">
        <f t="shared" si="105"/>
        <v>9.0680540400564595</v>
      </c>
    </row>
    <row r="969" spans="1:11" x14ac:dyDescent="0.3">
      <c r="A969" s="4">
        <v>238.49299999999999</v>
      </c>
      <c r="B969" s="4">
        <v>229.167</v>
      </c>
      <c r="C969" s="4">
        <v>69184.380999999994</v>
      </c>
      <c r="D969" s="5">
        <f t="shared" si="109"/>
        <v>69183.611000000004</v>
      </c>
      <c r="E969" s="35">
        <f t="shared" si="106"/>
        <v>183.611000000004</v>
      </c>
      <c r="F969" s="35">
        <f t="shared" si="107"/>
        <v>-1.3379977488175301</v>
      </c>
      <c r="G969" s="35">
        <f t="shared" si="108"/>
        <v>0.11813149528125</v>
      </c>
      <c r="H969" s="34">
        <f t="shared" si="110"/>
        <v>-1.3348432108258099</v>
      </c>
      <c r="I969" s="34">
        <f t="shared" si="111"/>
        <v>0.14962161785789799</v>
      </c>
      <c r="J969" s="6">
        <f t="shared" si="105"/>
        <v>-80.090592649548597</v>
      </c>
      <c r="K969" s="6">
        <f t="shared" si="105"/>
        <v>8.9772970714738793</v>
      </c>
    </row>
    <row r="970" spans="1:11" x14ac:dyDescent="0.3">
      <c r="A970" s="4">
        <v>239.089</v>
      </c>
      <c r="B970" s="4">
        <v>229.28200000000001</v>
      </c>
      <c r="C970" s="4">
        <v>69184.520999999993</v>
      </c>
      <c r="D970" s="5">
        <f t="shared" si="109"/>
        <v>69183.751000000004</v>
      </c>
      <c r="E970" s="35">
        <f t="shared" si="106"/>
        <v>183.75100000000401</v>
      </c>
      <c r="F970" s="35">
        <f t="shared" si="107"/>
        <v>-1.3309722203629399</v>
      </c>
      <c r="G970" s="35">
        <f t="shared" si="108"/>
        <v>0.1168774454375</v>
      </c>
      <c r="H970" s="34">
        <f t="shared" si="110"/>
        <v>-1.3278491775650301</v>
      </c>
      <c r="I970" s="34">
        <f t="shared" si="111"/>
        <v>0.148202396302268</v>
      </c>
      <c r="J970" s="6">
        <f t="shared" si="105"/>
        <v>-79.670950653901798</v>
      </c>
      <c r="K970" s="6">
        <f t="shared" si="105"/>
        <v>8.8921437781360808</v>
      </c>
    </row>
    <row r="971" spans="1:11" x14ac:dyDescent="0.3">
      <c r="A971" s="4">
        <v>239.47499999999999</v>
      </c>
      <c r="B971" s="4">
        <v>229.31700000000001</v>
      </c>
      <c r="C971" s="4">
        <v>69184.620999999999</v>
      </c>
      <c r="D971" s="5">
        <f t="shared" si="109"/>
        <v>69183.850999999995</v>
      </c>
      <c r="E971" s="35">
        <f t="shared" si="106"/>
        <v>183.850999999995</v>
      </c>
      <c r="F971" s="35">
        <f t="shared" si="107"/>
        <v>-1.3264221297866501</v>
      </c>
      <c r="G971" s="35">
        <f t="shared" si="108"/>
        <v>0.11649577809375</v>
      </c>
      <c r="H971" s="34">
        <f t="shared" si="110"/>
        <v>-1.3233093419492501</v>
      </c>
      <c r="I971" s="34">
        <f t="shared" si="111"/>
        <v>0.14771363583388999</v>
      </c>
      <c r="J971" s="6">
        <f t="shared" si="105"/>
        <v>-79.398560516955001</v>
      </c>
      <c r="K971" s="6">
        <f t="shared" si="105"/>
        <v>8.8628181500333998</v>
      </c>
    </row>
    <row r="972" spans="1:11" x14ac:dyDescent="0.3">
      <c r="A972" s="4">
        <v>239.96</v>
      </c>
      <c r="B972" s="4">
        <v>229.42599999999999</v>
      </c>
      <c r="C972" s="4">
        <v>69184.721000000005</v>
      </c>
      <c r="D972" s="5">
        <f t="shared" si="109"/>
        <v>69183.951000000001</v>
      </c>
      <c r="E972" s="35">
        <f t="shared" si="106"/>
        <v>183.95100000000099</v>
      </c>
      <c r="F972" s="35">
        <f t="shared" si="107"/>
        <v>-1.32070504706773</v>
      </c>
      <c r="G972" s="35">
        <f t="shared" si="108"/>
        <v>0.1153071569375</v>
      </c>
      <c r="H972" s="34">
        <f t="shared" si="110"/>
        <v>-1.3176218497546499</v>
      </c>
      <c r="I972" s="34">
        <f t="shared" si="111"/>
        <v>0.146390651478564</v>
      </c>
      <c r="J972" s="6">
        <f t="shared" si="105"/>
        <v>-79.057310985279003</v>
      </c>
      <c r="K972" s="6">
        <f t="shared" si="105"/>
        <v>8.7834390887138394</v>
      </c>
    </row>
    <row r="973" spans="1:11" x14ac:dyDescent="0.3">
      <c r="A973" s="4">
        <v>240.10900000000001</v>
      </c>
      <c r="B973" s="4">
        <v>229.488</v>
      </c>
      <c r="C973" s="4">
        <v>69184.820999999996</v>
      </c>
      <c r="D973" s="5">
        <f t="shared" si="109"/>
        <v>69184.051000000007</v>
      </c>
      <c r="E973" s="35">
        <f t="shared" si="106"/>
        <v>184.05100000000701</v>
      </c>
      <c r="F973" s="35">
        <f t="shared" si="107"/>
        <v>-1.31894866495408</v>
      </c>
      <c r="G973" s="35">
        <f t="shared" si="108"/>
        <v>0.11463106050000001</v>
      </c>
      <c r="H973" s="34">
        <f t="shared" si="110"/>
        <v>-1.31588188383267</v>
      </c>
      <c r="I973" s="34">
        <f t="shared" si="111"/>
        <v>0.14567336275544901</v>
      </c>
      <c r="J973" s="6">
        <f t="shared" si="105"/>
        <v>-78.9529130299602</v>
      </c>
      <c r="K973" s="6">
        <f t="shared" si="105"/>
        <v>8.7404017653269399</v>
      </c>
    </row>
    <row r="974" spans="1:11" x14ac:dyDescent="0.3">
      <c r="A974" s="4">
        <v>240.453</v>
      </c>
      <c r="B974" s="4">
        <v>229.53700000000001</v>
      </c>
      <c r="C974" s="4">
        <v>69184.921000000002</v>
      </c>
      <c r="D974" s="5">
        <f t="shared" si="109"/>
        <v>69184.150999999998</v>
      </c>
      <c r="E974" s="35">
        <f t="shared" si="106"/>
        <v>184.15099999999799</v>
      </c>
      <c r="F974" s="35">
        <f t="shared" si="107"/>
        <v>-1.3148936619534399</v>
      </c>
      <c r="G974" s="35">
        <f t="shared" si="108"/>
        <v>0.11409672621875</v>
      </c>
      <c r="H974" s="34">
        <f t="shared" si="110"/>
        <v>-1.3118405951683401</v>
      </c>
      <c r="I974" s="34">
        <f t="shared" si="111"/>
        <v>0.14504364187215399</v>
      </c>
      <c r="J974" s="6">
        <f t="shared" si="105"/>
        <v>-78.710435710100398</v>
      </c>
      <c r="K974" s="6">
        <f t="shared" si="105"/>
        <v>8.7026185123292397</v>
      </c>
    </row>
    <row r="975" spans="1:11" x14ac:dyDescent="0.3">
      <c r="A975" s="4">
        <v>241.00899999999999</v>
      </c>
      <c r="B975" s="4">
        <v>229.709</v>
      </c>
      <c r="C975" s="4">
        <v>69185.020999999993</v>
      </c>
      <c r="D975" s="5">
        <f t="shared" si="109"/>
        <v>69184.251000000004</v>
      </c>
      <c r="E975" s="35">
        <f t="shared" si="106"/>
        <v>184.25100000000401</v>
      </c>
      <c r="F975" s="35">
        <f t="shared" si="107"/>
        <v>-1.3083396454756699</v>
      </c>
      <c r="G975" s="35">
        <f t="shared" si="108"/>
        <v>0.11222110384375</v>
      </c>
      <c r="H975" s="34">
        <f t="shared" si="110"/>
        <v>-1.30533258710957</v>
      </c>
      <c r="I975" s="34">
        <f t="shared" si="111"/>
        <v>0.14301412902631599</v>
      </c>
      <c r="J975" s="6">
        <f t="shared" si="105"/>
        <v>-78.319955226574194</v>
      </c>
      <c r="K975" s="6">
        <f t="shared" si="105"/>
        <v>8.5808477415789604</v>
      </c>
    </row>
    <row r="976" spans="1:11" x14ac:dyDescent="0.3">
      <c r="A976" s="4">
        <v>241.416</v>
      </c>
      <c r="B976" s="4">
        <v>229.80699999999999</v>
      </c>
      <c r="C976" s="4">
        <v>69185.141000000003</v>
      </c>
      <c r="D976" s="5">
        <f t="shared" si="109"/>
        <v>69184.370999999999</v>
      </c>
      <c r="E976" s="35">
        <f t="shared" si="106"/>
        <v>184.37099999999899</v>
      </c>
      <c r="F976" s="35">
        <f t="shared" si="107"/>
        <v>-1.3035420111115501</v>
      </c>
      <c r="G976" s="35">
        <f t="shared" si="108"/>
        <v>0.11115243528125</v>
      </c>
      <c r="H976" s="34">
        <f t="shared" si="110"/>
        <v>-1.30056146200379</v>
      </c>
      <c r="I976" s="34">
        <f t="shared" si="111"/>
        <v>0.14183272595654001</v>
      </c>
      <c r="J976" s="6">
        <f t="shared" si="105"/>
        <v>-78.033687720227405</v>
      </c>
      <c r="K976" s="6">
        <f t="shared" si="105"/>
        <v>8.5099635573923997</v>
      </c>
    </row>
    <row r="977" spans="1:11" x14ac:dyDescent="0.3">
      <c r="A977" s="4">
        <v>241.92500000000001</v>
      </c>
      <c r="B977" s="4">
        <v>229.999</v>
      </c>
      <c r="C977" s="4">
        <v>69185.240999999995</v>
      </c>
      <c r="D977" s="5">
        <f t="shared" si="109"/>
        <v>69184.471000000005</v>
      </c>
      <c r="E977" s="35">
        <f t="shared" si="106"/>
        <v>184.47100000000501</v>
      </c>
      <c r="F977" s="35">
        <f t="shared" si="107"/>
        <v>-1.2975420212065301</v>
      </c>
      <c r="G977" s="35">
        <f t="shared" si="108"/>
        <v>0.10905871728124999</v>
      </c>
      <c r="H977" s="34">
        <f t="shared" si="110"/>
        <v>-1.2946124650183699</v>
      </c>
      <c r="I977" s="34">
        <f t="shared" si="111"/>
        <v>0.139598230758222</v>
      </c>
      <c r="J977" s="6">
        <f t="shared" si="105"/>
        <v>-77.676747901102203</v>
      </c>
      <c r="K977" s="6">
        <f t="shared" si="105"/>
        <v>8.3758938454933194</v>
      </c>
    </row>
    <row r="978" spans="1:11" x14ac:dyDescent="0.3">
      <c r="A978" s="4">
        <v>242.68700000000001</v>
      </c>
      <c r="B978" s="4">
        <v>230.16900000000001</v>
      </c>
      <c r="C978" s="4">
        <v>69185.441000000006</v>
      </c>
      <c r="D978" s="5">
        <f t="shared" si="109"/>
        <v>69184.671000000002</v>
      </c>
      <c r="E978" s="35">
        <f t="shared" si="106"/>
        <v>184.67100000000201</v>
      </c>
      <c r="F978" s="35">
        <f t="shared" si="107"/>
        <v>-1.2885597180481501</v>
      </c>
      <c r="G978" s="35">
        <f t="shared" si="108"/>
        <v>0.10720490446875</v>
      </c>
      <c r="H978" s="34">
        <f t="shared" si="110"/>
        <v>-1.28567633046982</v>
      </c>
      <c r="I978" s="34">
        <f t="shared" si="111"/>
        <v>0.137533311558065</v>
      </c>
      <c r="J978" s="6">
        <f t="shared" si="105"/>
        <v>-77.140579828189203</v>
      </c>
      <c r="K978" s="6">
        <f t="shared" si="105"/>
        <v>8.2519986934839</v>
      </c>
    </row>
    <row r="979" spans="1:11" x14ac:dyDescent="0.3">
      <c r="A979" s="4">
        <v>243.27</v>
      </c>
      <c r="B979" s="4">
        <v>230.30500000000001</v>
      </c>
      <c r="C979" s="4">
        <v>69185.641000000003</v>
      </c>
      <c r="D979" s="5">
        <f t="shared" si="109"/>
        <v>69184.870999999999</v>
      </c>
      <c r="E979" s="35">
        <f t="shared" si="106"/>
        <v>184.87099999999899</v>
      </c>
      <c r="F979" s="35">
        <f t="shared" si="107"/>
        <v>-1.28168743098602</v>
      </c>
      <c r="G979" s="35">
        <f t="shared" si="108"/>
        <v>0.10572185421874999</v>
      </c>
      <c r="H979" s="34">
        <f t="shared" si="110"/>
        <v>-1.2788408912620399</v>
      </c>
      <c r="I979" s="34">
        <f t="shared" si="111"/>
        <v>0.135888763490947</v>
      </c>
      <c r="J979" s="6">
        <f t="shared" ref="J979:K1042" si="112">H979*60</f>
        <v>-76.730453475722399</v>
      </c>
      <c r="K979" s="6">
        <f t="shared" si="112"/>
        <v>8.1533258094568204</v>
      </c>
    </row>
    <row r="980" spans="1:11" x14ac:dyDescent="0.3">
      <c r="A980" s="4">
        <v>244.024</v>
      </c>
      <c r="B980" s="4">
        <v>230.41</v>
      </c>
      <c r="C980" s="4">
        <v>69185.801000000007</v>
      </c>
      <c r="D980" s="5">
        <f t="shared" si="109"/>
        <v>69185.031000000003</v>
      </c>
      <c r="E980" s="35">
        <f t="shared" si="106"/>
        <v>185.03100000000299</v>
      </c>
      <c r="F980" s="35">
        <f t="shared" si="107"/>
        <v>-1.2727994302229999</v>
      </c>
      <c r="G980" s="35">
        <f t="shared" si="108"/>
        <v>0.1045768521875</v>
      </c>
      <c r="H980" s="34">
        <f t="shared" si="110"/>
        <v>-1.26998233351805</v>
      </c>
      <c r="I980" s="34">
        <f t="shared" si="111"/>
        <v>0.13453468006984301</v>
      </c>
      <c r="J980" s="6">
        <f t="shared" si="112"/>
        <v>-76.198940011082996</v>
      </c>
      <c r="K980" s="6">
        <f t="shared" si="112"/>
        <v>8.0720808041905805</v>
      </c>
    </row>
    <row r="981" spans="1:11" x14ac:dyDescent="0.3">
      <c r="A981" s="4">
        <v>244.279</v>
      </c>
      <c r="B981" s="4">
        <v>230.583</v>
      </c>
      <c r="C981" s="4">
        <v>69185.880999999994</v>
      </c>
      <c r="D981" s="5">
        <f t="shared" si="109"/>
        <v>69185.111000000004</v>
      </c>
      <c r="E981" s="35">
        <f t="shared" si="106"/>
        <v>185.111000000004</v>
      </c>
      <c r="F981" s="35">
        <f t="shared" si="107"/>
        <v>-1.2697935413707799</v>
      </c>
      <c r="G981" s="35">
        <f t="shared" si="108"/>
        <v>0.10269032503125</v>
      </c>
      <c r="H981" s="34">
        <f t="shared" si="110"/>
        <v>-1.26702172514589</v>
      </c>
      <c r="I981" s="34">
        <f t="shared" si="111"/>
        <v>0.13257785852205001</v>
      </c>
      <c r="J981" s="6">
        <f t="shared" si="112"/>
        <v>-76.021303508753405</v>
      </c>
      <c r="K981" s="6">
        <f t="shared" si="112"/>
        <v>7.9546715113230002</v>
      </c>
    </row>
    <row r="982" spans="1:11" x14ac:dyDescent="0.3">
      <c r="A982" s="4">
        <v>244.667</v>
      </c>
      <c r="B982" s="4">
        <v>230.64599999999999</v>
      </c>
      <c r="C982" s="4">
        <v>69186.020999999993</v>
      </c>
      <c r="D982" s="5">
        <f t="shared" si="109"/>
        <v>69185.251000000004</v>
      </c>
      <c r="E982" s="35">
        <f t="shared" si="106"/>
        <v>185.25100000000401</v>
      </c>
      <c r="F982" s="35">
        <f t="shared" si="107"/>
        <v>-1.26521987519565</v>
      </c>
      <c r="G982" s="35">
        <f t="shared" si="108"/>
        <v>0.1020033238125</v>
      </c>
      <c r="H982" s="34">
        <f t="shared" si="110"/>
        <v>-1.2624655140694401</v>
      </c>
      <c r="I982" s="34">
        <f t="shared" si="111"/>
        <v>0.131783293494565</v>
      </c>
      <c r="J982" s="6">
        <f t="shared" si="112"/>
        <v>-75.747930844166405</v>
      </c>
      <c r="K982" s="6">
        <f t="shared" si="112"/>
        <v>7.9069976096739003</v>
      </c>
    </row>
    <row r="983" spans="1:11" x14ac:dyDescent="0.3">
      <c r="A983" s="4">
        <v>245.24199999999999</v>
      </c>
      <c r="B983" s="4">
        <v>230.79400000000001</v>
      </c>
      <c r="C983" s="4">
        <v>69186.160999999993</v>
      </c>
      <c r="D983" s="5">
        <f t="shared" si="109"/>
        <v>69185.391000000003</v>
      </c>
      <c r="E983" s="35">
        <f t="shared" si="106"/>
        <v>185.391000000003</v>
      </c>
      <c r="F983" s="35">
        <f t="shared" si="107"/>
        <v>-1.2584418905288901</v>
      </c>
      <c r="G983" s="35">
        <f t="shared" si="108"/>
        <v>0.1003894161875</v>
      </c>
      <c r="H983" s="34">
        <f t="shared" si="110"/>
        <v>-1.25572743405052</v>
      </c>
      <c r="I983" s="34">
        <f t="shared" si="111"/>
        <v>0.13001014611675801</v>
      </c>
      <c r="J983" s="6">
        <f t="shared" si="112"/>
        <v>-75.3436460430312</v>
      </c>
      <c r="K983" s="6">
        <f t="shared" si="112"/>
        <v>7.80060876700548</v>
      </c>
    </row>
    <row r="984" spans="1:11" x14ac:dyDescent="0.3">
      <c r="A984" s="4">
        <v>245.92400000000001</v>
      </c>
      <c r="B984" s="4">
        <v>230.929</v>
      </c>
      <c r="C984" s="4">
        <v>69186.260999999999</v>
      </c>
      <c r="D984" s="5">
        <f t="shared" si="109"/>
        <v>69185.490999999995</v>
      </c>
      <c r="E984" s="35">
        <f t="shared" si="106"/>
        <v>185.49099999999501</v>
      </c>
      <c r="F984" s="35">
        <f t="shared" si="107"/>
        <v>-1.25040261132414</v>
      </c>
      <c r="G984" s="35">
        <f t="shared" si="108"/>
        <v>9.8917270718749797E-2</v>
      </c>
      <c r="H984" s="34">
        <f t="shared" si="110"/>
        <v>-1.24772506970779</v>
      </c>
      <c r="I984" s="34">
        <f t="shared" si="111"/>
        <v>0.128349005743609</v>
      </c>
      <c r="J984" s="6">
        <f t="shared" si="112"/>
        <v>-74.863504182467395</v>
      </c>
      <c r="K984" s="6">
        <f t="shared" si="112"/>
        <v>7.7009403446165399</v>
      </c>
    </row>
    <row r="985" spans="1:11" x14ac:dyDescent="0.3">
      <c r="A985" s="4">
        <v>246.02600000000001</v>
      </c>
      <c r="B985" s="4">
        <v>230.95</v>
      </c>
      <c r="C985" s="4">
        <v>69186.361000000004</v>
      </c>
      <c r="D985" s="5">
        <f t="shared" si="109"/>
        <v>69185.591</v>
      </c>
      <c r="E985" s="35">
        <f t="shared" si="106"/>
        <v>185.59100000000001</v>
      </c>
      <c r="F985" s="35">
        <f t="shared" si="107"/>
        <v>-1.24920025578325</v>
      </c>
      <c r="G985" s="35">
        <f t="shared" si="108"/>
        <v>9.8688270312500007E-2</v>
      </c>
      <c r="H985" s="34">
        <f t="shared" si="110"/>
        <v>-1.24652844310018</v>
      </c>
      <c r="I985" s="34">
        <f t="shared" si="111"/>
        <v>0.128091741687162</v>
      </c>
      <c r="J985" s="6">
        <f t="shared" si="112"/>
        <v>-74.791706586010804</v>
      </c>
      <c r="K985" s="6">
        <f t="shared" si="112"/>
        <v>7.6855045012297198</v>
      </c>
    </row>
    <row r="986" spans="1:11" x14ac:dyDescent="0.3">
      <c r="A986" s="4">
        <v>246.54599999999999</v>
      </c>
      <c r="B986" s="4">
        <v>231.06899999999999</v>
      </c>
      <c r="C986" s="4">
        <v>69186.481</v>
      </c>
      <c r="D986" s="5">
        <f t="shared" si="109"/>
        <v>69185.710999999996</v>
      </c>
      <c r="E986" s="35">
        <f t="shared" si="106"/>
        <v>185.71099999999601</v>
      </c>
      <c r="F986" s="35">
        <f t="shared" si="107"/>
        <v>-1.2430706000846099</v>
      </c>
      <c r="G986" s="35">
        <f t="shared" si="108"/>
        <v>9.7390601343750202E-2</v>
      </c>
      <c r="H986" s="34">
        <f t="shared" si="110"/>
        <v>-1.24043106158447</v>
      </c>
      <c r="I986" s="34">
        <f t="shared" si="111"/>
        <v>0.12665001966533401</v>
      </c>
      <c r="J986" s="6">
        <f t="shared" si="112"/>
        <v>-74.425863695068202</v>
      </c>
      <c r="K986" s="6">
        <f t="shared" si="112"/>
        <v>7.5990011799200401</v>
      </c>
    </row>
    <row r="987" spans="1:11" x14ac:dyDescent="0.3">
      <c r="A987" s="4">
        <v>246.79900000000001</v>
      </c>
      <c r="B987" s="4">
        <v>231.071</v>
      </c>
      <c r="C987" s="4">
        <v>69186.600999999995</v>
      </c>
      <c r="D987" s="5">
        <f t="shared" si="109"/>
        <v>69185.831000000006</v>
      </c>
      <c r="E987" s="35">
        <f t="shared" si="106"/>
        <v>185.83100000000499</v>
      </c>
      <c r="F987" s="35">
        <f t="shared" si="107"/>
        <v>-1.2400882868312399</v>
      </c>
      <c r="G987" s="35">
        <f t="shared" si="108"/>
        <v>9.7368791781249797E-2</v>
      </c>
      <c r="H987" s="34">
        <f t="shared" si="110"/>
        <v>-1.2374500899593099</v>
      </c>
      <c r="I987" s="34">
        <f t="shared" si="111"/>
        <v>0.12655795355759999</v>
      </c>
      <c r="J987" s="6">
        <f t="shared" si="112"/>
        <v>-74.247005397558596</v>
      </c>
      <c r="K987" s="6">
        <f t="shared" si="112"/>
        <v>7.5934772134559996</v>
      </c>
    </row>
    <row r="988" spans="1:11" x14ac:dyDescent="0.3">
      <c r="A988" s="4">
        <v>246.99100000000001</v>
      </c>
      <c r="B988" s="4">
        <v>231.17699999999999</v>
      </c>
      <c r="C988" s="4">
        <v>69186.701000000001</v>
      </c>
      <c r="D988" s="5">
        <f t="shared" si="109"/>
        <v>69185.930999999997</v>
      </c>
      <c r="E988" s="35">
        <f t="shared" si="106"/>
        <v>185.930999999997</v>
      </c>
      <c r="F988" s="35">
        <f t="shared" si="107"/>
        <v>-1.2378250293425099</v>
      </c>
      <c r="G988" s="35">
        <f t="shared" si="108"/>
        <v>9.6212884968749801E-2</v>
      </c>
      <c r="H988" s="34">
        <f t="shared" si="110"/>
        <v>-1.23521469357513</v>
      </c>
      <c r="I988" s="34">
        <f t="shared" si="111"/>
        <v>0.12534904577570999</v>
      </c>
      <c r="J988" s="6">
        <f t="shared" si="112"/>
        <v>-74.112881614507799</v>
      </c>
      <c r="K988" s="6">
        <f t="shared" si="112"/>
        <v>7.5209427465426</v>
      </c>
    </row>
    <row r="989" spans="1:11" x14ac:dyDescent="0.3">
      <c r="A989" s="4">
        <v>247.578</v>
      </c>
      <c r="B989" s="4">
        <v>231.44</v>
      </c>
      <c r="C989" s="4">
        <v>69186.841</v>
      </c>
      <c r="D989" s="5">
        <f t="shared" si="109"/>
        <v>69186.070999999996</v>
      </c>
      <c r="E989" s="35">
        <f t="shared" si="106"/>
        <v>186.07099999999599</v>
      </c>
      <c r="F989" s="35">
        <f t="shared" si="107"/>
        <v>-1.2309055910827</v>
      </c>
      <c r="G989" s="35">
        <f t="shared" si="108"/>
        <v>9.3344927499999994E-2</v>
      </c>
      <c r="H989" s="34">
        <f t="shared" si="110"/>
        <v>-1.2283647443458099</v>
      </c>
      <c r="I989" s="34">
        <f t="shared" si="111"/>
        <v>0.122318864027107</v>
      </c>
      <c r="J989" s="6">
        <f t="shared" si="112"/>
        <v>-73.701884660748604</v>
      </c>
      <c r="K989" s="6">
        <f t="shared" si="112"/>
        <v>7.3391318416264202</v>
      </c>
    </row>
    <row r="990" spans="1:11" x14ac:dyDescent="0.3">
      <c r="A990" s="4">
        <v>248.12100000000001</v>
      </c>
      <c r="B990" s="4">
        <v>231.55099999999999</v>
      </c>
      <c r="C990" s="4">
        <v>69186.960999999996</v>
      </c>
      <c r="D990" s="5">
        <f t="shared" si="109"/>
        <v>69186.191000000006</v>
      </c>
      <c r="E990" s="35">
        <f t="shared" si="106"/>
        <v>186.191000000006</v>
      </c>
      <c r="F990" s="35">
        <f t="shared" si="107"/>
        <v>-1.2245048159973999</v>
      </c>
      <c r="G990" s="35">
        <f t="shared" si="108"/>
        <v>9.2134496781250103E-2</v>
      </c>
      <c r="H990" s="34">
        <f t="shared" si="110"/>
        <v>-1.22199426338534</v>
      </c>
      <c r="I990" s="34">
        <f t="shared" si="111"/>
        <v>0.120957968531586</v>
      </c>
      <c r="J990" s="6">
        <f t="shared" si="112"/>
        <v>-73.319655803120398</v>
      </c>
      <c r="K990" s="6">
        <f t="shared" si="112"/>
        <v>7.2574781118951597</v>
      </c>
    </row>
    <row r="991" spans="1:11" x14ac:dyDescent="0.3">
      <c r="A991" s="4">
        <v>248.501</v>
      </c>
      <c r="B991" s="4">
        <v>231.697</v>
      </c>
      <c r="C991" s="4">
        <v>69187.061000000002</v>
      </c>
      <c r="D991" s="5">
        <f t="shared" si="109"/>
        <v>69186.290999999997</v>
      </c>
      <c r="E991" s="35">
        <f t="shared" si="106"/>
        <v>186.29099999999701</v>
      </c>
      <c r="F991" s="35">
        <f t="shared" si="107"/>
        <v>-1.2200254522176299</v>
      </c>
      <c r="G991" s="35">
        <f t="shared" si="108"/>
        <v>9.0542398718750097E-2</v>
      </c>
      <c r="H991" s="34">
        <f t="shared" si="110"/>
        <v>-1.2175536523975401</v>
      </c>
      <c r="I991" s="34">
        <f t="shared" si="111"/>
        <v>0.11926077963014201</v>
      </c>
      <c r="J991" s="6">
        <f t="shared" si="112"/>
        <v>-73.053219143852402</v>
      </c>
      <c r="K991" s="6">
        <f t="shared" si="112"/>
        <v>7.1556467778085198</v>
      </c>
    </row>
    <row r="992" spans="1:11" x14ac:dyDescent="0.3">
      <c r="A992" s="4">
        <v>248.76400000000001</v>
      </c>
      <c r="B992" s="4">
        <v>231.69499999999999</v>
      </c>
      <c r="C992" s="4">
        <v>69187.160999999993</v>
      </c>
      <c r="D992" s="5">
        <f t="shared" si="109"/>
        <v>69186.391000000003</v>
      </c>
      <c r="E992" s="35">
        <f t="shared" si="106"/>
        <v>186.391000000003</v>
      </c>
      <c r="F992" s="35">
        <f t="shared" si="107"/>
        <v>-1.21692526097005</v>
      </c>
      <c r="G992" s="35">
        <f t="shared" si="108"/>
        <v>9.05642082812501E-2</v>
      </c>
      <c r="H992" s="34">
        <f t="shared" si="110"/>
        <v>-1.2144538078411999</v>
      </c>
      <c r="I992" s="34">
        <f t="shared" si="111"/>
        <v>0.11920954336223499</v>
      </c>
      <c r="J992" s="6">
        <f t="shared" si="112"/>
        <v>-72.867228470472</v>
      </c>
      <c r="K992" s="6">
        <f t="shared" si="112"/>
        <v>7.1525726017341</v>
      </c>
    </row>
    <row r="993" spans="1:11" x14ac:dyDescent="0.3">
      <c r="A993" s="4">
        <v>249.01400000000001</v>
      </c>
      <c r="B993" s="4">
        <v>231.828</v>
      </c>
      <c r="C993" s="4">
        <v>69187.260999999999</v>
      </c>
      <c r="D993" s="5">
        <f t="shared" si="109"/>
        <v>69186.490999999995</v>
      </c>
      <c r="E993" s="35">
        <f t="shared" si="106"/>
        <v>186.49099999999501</v>
      </c>
      <c r="F993" s="35">
        <f t="shared" si="107"/>
        <v>-1.21397831111493</v>
      </c>
      <c r="G993" s="35">
        <f t="shared" si="108"/>
        <v>8.9113872375E-2</v>
      </c>
      <c r="H993" s="34">
        <f t="shared" si="110"/>
        <v>-1.2115418455431901</v>
      </c>
      <c r="I993" s="34">
        <f t="shared" si="111"/>
        <v>0.117690180579843</v>
      </c>
      <c r="J993" s="6">
        <f t="shared" si="112"/>
        <v>-72.692510732591401</v>
      </c>
      <c r="K993" s="6">
        <f t="shared" si="112"/>
        <v>7.0614108347905802</v>
      </c>
    </row>
    <row r="994" spans="1:11" x14ac:dyDescent="0.3">
      <c r="A994" s="4">
        <v>249.404</v>
      </c>
      <c r="B994" s="4">
        <v>231.92400000000001</v>
      </c>
      <c r="C994" s="4">
        <v>69187.361000000004</v>
      </c>
      <c r="D994" s="5">
        <f t="shared" si="109"/>
        <v>69186.591</v>
      </c>
      <c r="E994" s="35">
        <f t="shared" si="106"/>
        <v>186.59100000000001</v>
      </c>
      <c r="F994" s="35">
        <f t="shared" si="107"/>
        <v>-1.2093810693409499</v>
      </c>
      <c r="G994" s="35">
        <f t="shared" si="108"/>
        <v>8.8067013374999906E-2</v>
      </c>
      <c r="H994" s="34">
        <f t="shared" si="110"/>
        <v>-1.2069705435764699</v>
      </c>
      <c r="I994" s="34">
        <f t="shared" si="111"/>
        <v>0.116535302221189</v>
      </c>
      <c r="J994" s="6">
        <f t="shared" si="112"/>
        <v>-72.418232614588206</v>
      </c>
      <c r="K994" s="6">
        <f t="shared" si="112"/>
        <v>6.9921181332713402</v>
      </c>
    </row>
    <row r="995" spans="1:11" x14ac:dyDescent="0.3">
      <c r="A995" s="4">
        <v>249.88300000000001</v>
      </c>
      <c r="B995" s="4">
        <v>231.97900000000001</v>
      </c>
      <c r="C995" s="4">
        <v>69187.520999999993</v>
      </c>
      <c r="D995" s="5">
        <f t="shared" si="109"/>
        <v>69186.751000000004</v>
      </c>
      <c r="E995" s="35">
        <f t="shared" si="106"/>
        <v>186.75100000000401</v>
      </c>
      <c r="F995" s="35">
        <f t="shared" si="107"/>
        <v>-1.2037347134185601</v>
      </c>
      <c r="G995" s="35">
        <f t="shared" si="108"/>
        <v>8.7467250406249697E-2</v>
      </c>
      <c r="H995" s="34">
        <f t="shared" si="110"/>
        <v>-1.2013398851863599</v>
      </c>
      <c r="I995" s="34">
        <f t="shared" si="111"/>
        <v>0.115802678910817</v>
      </c>
      <c r="J995" s="6">
        <f t="shared" si="112"/>
        <v>-72.080393111181607</v>
      </c>
      <c r="K995" s="6">
        <f t="shared" si="112"/>
        <v>6.9481607346490204</v>
      </c>
    </row>
    <row r="996" spans="1:11" x14ac:dyDescent="0.3">
      <c r="A996" s="4">
        <v>250.154</v>
      </c>
      <c r="B996" s="4">
        <v>232.078</v>
      </c>
      <c r="C996" s="4">
        <v>69187.620999999999</v>
      </c>
      <c r="D996" s="5">
        <f t="shared" si="109"/>
        <v>69186.850999999995</v>
      </c>
      <c r="E996" s="35">
        <f t="shared" si="106"/>
        <v>186.850999999995</v>
      </c>
      <c r="F996" s="35">
        <f t="shared" si="107"/>
        <v>-1.2005402197756101</v>
      </c>
      <c r="G996" s="35">
        <f t="shared" si="108"/>
        <v>8.6387677062500098E-2</v>
      </c>
      <c r="H996" s="34">
        <f t="shared" si="110"/>
        <v>-1.1981717127324101</v>
      </c>
      <c r="I996" s="34">
        <f t="shared" si="111"/>
        <v>0.114648143705014</v>
      </c>
      <c r="J996" s="6">
        <f t="shared" si="112"/>
        <v>-71.890302763944604</v>
      </c>
      <c r="K996" s="6">
        <f t="shared" si="112"/>
        <v>6.8788886223008401</v>
      </c>
    </row>
    <row r="997" spans="1:11" x14ac:dyDescent="0.3">
      <c r="A997" s="4">
        <v>250.40199999999999</v>
      </c>
      <c r="B997" s="4">
        <v>232.18199999999999</v>
      </c>
      <c r="C997" s="4">
        <v>69187.72</v>
      </c>
      <c r="D997" s="5">
        <f t="shared" si="109"/>
        <v>69186.95</v>
      </c>
      <c r="E997" s="35">
        <f t="shared" si="106"/>
        <v>186.949999999997</v>
      </c>
      <c r="F997" s="35">
        <f t="shared" si="107"/>
        <v>-1.1976168455193399</v>
      </c>
      <c r="G997" s="35">
        <f t="shared" si="108"/>
        <v>8.5253579812499994E-2</v>
      </c>
      <c r="H997" s="34">
        <f t="shared" si="110"/>
        <v>-1.1952758689809999</v>
      </c>
      <c r="I997" s="34">
        <f t="shared" si="111"/>
        <v>0.11344548723614201</v>
      </c>
      <c r="J997" s="6">
        <f t="shared" si="112"/>
        <v>-71.716552138859996</v>
      </c>
      <c r="K997" s="6">
        <f t="shared" si="112"/>
        <v>6.8067292341685199</v>
      </c>
    </row>
    <row r="998" spans="1:11" x14ac:dyDescent="0.3">
      <c r="A998" s="4">
        <v>250.40199999999999</v>
      </c>
      <c r="B998" s="4">
        <v>232.18199999999999</v>
      </c>
      <c r="C998" s="4">
        <v>69187.8</v>
      </c>
      <c r="D998" s="5">
        <f t="shared" si="109"/>
        <v>69187.03</v>
      </c>
      <c r="E998" s="35">
        <f t="shared" si="106"/>
        <v>187.02999999999901</v>
      </c>
      <c r="F998" s="35">
        <f t="shared" si="107"/>
        <v>-1.1976168455193399</v>
      </c>
      <c r="G998" s="35">
        <f t="shared" si="108"/>
        <v>8.5253579812499994E-2</v>
      </c>
      <c r="H998" s="34">
        <f t="shared" si="110"/>
        <v>-1.1952758689809999</v>
      </c>
      <c r="I998" s="34">
        <f t="shared" si="111"/>
        <v>0.11344548723614201</v>
      </c>
      <c r="J998" s="6">
        <f t="shared" si="112"/>
        <v>-71.716552138859996</v>
      </c>
      <c r="K998" s="6">
        <f t="shared" si="112"/>
        <v>6.8067292341685199</v>
      </c>
    </row>
    <row r="999" spans="1:11" x14ac:dyDescent="0.3">
      <c r="A999" s="4">
        <v>250.91399999999999</v>
      </c>
      <c r="B999" s="4">
        <v>232.33699999999999</v>
      </c>
      <c r="C999" s="4">
        <v>69187.960000000006</v>
      </c>
      <c r="D999" s="5">
        <f t="shared" si="109"/>
        <v>69187.19</v>
      </c>
      <c r="E999" s="35">
        <f t="shared" si="106"/>
        <v>187.19000000000199</v>
      </c>
      <c r="F999" s="35">
        <f t="shared" si="107"/>
        <v>-1.1915814922160699</v>
      </c>
      <c r="G999" s="35">
        <f t="shared" si="108"/>
        <v>8.3563338718750199E-2</v>
      </c>
      <c r="H999" s="34">
        <f t="shared" si="110"/>
        <v>-1.18928201259212</v>
      </c>
      <c r="I999" s="34">
        <f t="shared" si="111"/>
        <v>0.111613523797732</v>
      </c>
      <c r="J999" s="6">
        <f t="shared" si="112"/>
        <v>-71.356920755527199</v>
      </c>
      <c r="K999" s="6">
        <f t="shared" si="112"/>
        <v>6.6968114278639197</v>
      </c>
    </row>
    <row r="1000" spans="1:11" x14ac:dyDescent="0.3">
      <c r="A1000" s="4">
        <v>251.309</v>
      </c>
      <c r="B1000" s="4">
        <v>232.35499999999999</v>
      </c>
      <c r="C1000" s="4">
        <v>69188.06</v>
      </c>
      <c r="D1000" s="5">
        <f t="shared" si="109"/>
        <v>69187.289999999994</v>
      </c>
      <c r="E1000" s="35">
        <f t="shared" si="106"/>
        <v>187.289999999994</v>
      </c>
      <c r="F1000" s="35">
        <f t="shared" si="107"/>
        <v>-1.18692531144499</v>
      </c>
      <c r="G1000" s="35">
        <f t="shared" si="108"/>
        <v>8.3367052656249996E-2</v>
      </c>
      <c r="H1000" s="34">
        <f t="shared" si="110"/>
        <v>-1.1846317486895901</v>
      </c>
      <c r="I1000" s="34">
        <f t="shared" si="111"/>
        <v>0.111307593694322</v>
      </c>
      <c r="J1000" s="6">
        <f t="shared" si="112"/>
        <v>-71.077904921375406</v>
      </c>
      <c r="K1000" s="6">
        <f t="shared" si="112"/>
        <v>6.6784556216593201</v>
      </c>
    </row>
    <row r="1001" spans="1:11" x14ac:dyDescent="0.3">
      <c r="A1001" s="4">
        <v>251.42</v>
      </c>
      <c r="B1001" s="4">
        <v>232.51499999999999</v>
      </c>
      <c r="C1001" s="4">
        <v>69188.14</v>
      </c>
      <c r="D1001" s="5">
        <f t="shared" si="109"/>
        <v>69187.37</v>
      </c>
      <c r="E1001" s="35">
        <f t="shared" si="106"/>
        <v>187.369999999995</v>
      </c>
      <c r="F1001" s="35">
        <f t="shared" si="107"/>
        <v>-1.18561686570932</v>
      </c>
      <c r="G1001" s="35">
        <f t="shared" si="108"/>
        <v>8.1622287656250195E-2</v>
      </c>
      <c r="H1001" s="34">
        <f t="shared" si="110"/>
        <v>-1.18336477239201</v>
      </c>
      <c r="I1001" s="34">
        <f t="shared" si="111"/>
        <v>0.109532486314533</v>
      </c>
      <c r="J1001" s="38">
        <f t="shared" si="112"/>
        <v>-71.001886343520596</v>
      </c>
      <c r="K1001" s="38">
        <f t="shared" si="112"/>
        <v>6.5719491788719804</v>
      </c>
    </row>
    <row r="1002" spans="1:11" x14ac:dyDescent="0.3">
      <c r="A1002" s="4">
        <v>251.80699999999999</v>
      </c>
      <c r="B1002" s="4">
        <v>232.595</v>
      </c>
      <c r="C1002" s="4">
        <v>69188.259999999995</v>
      </c>
      <c r="D1002" s="5">
        <f t="shared" si="109"/>
        <v>69187.490000000005</v>
      </c>
      <c r="E1002" s="35">
        <f t="shared" si="106"/>
        <v>187.49000000000501</v>
      </c>
      <c r="F1002" s="35">
        <f t="shared" si="107"/>
        <v>-1.1810549873336</v>
      </c>
      <c r="G1002" s="35">
        <f t="shared" si="108"/>
        <v>8.0749905156249899E-2</v>
      </c>
      <c r="H1002" s="34">
        <f t="shared" si="110"/>
        <v>-1.1788247133824199</v>
      </c>
      <c r="I1002" s="34">
        <f t="shared" si="111"/>
        <v>0.108552869179821</v>
      </c>
      <c r="J1002" s="6">
        <f t="shared" si="112"/>
        <v>-70.729482802945199</v>
      </c>
      <c r="K1002" s="6">
        <f t="shared" si="112"/>
        <v>6.5131721507892602</v>
      </c>
    </row>
    <row r="1003" spans="1:11" x14ac:dyDescent="0.3">
      <c r="A1003" s="4">
        <v>252.001</v>
      </c>
      <c r="B1003" s="4">
        <v>232.76499999999999</v>
      </c>
      <c r="C1003" s="4">
        <v>69188.36</v>
      </c>
      <c r="D1003" s="5">
        <f t="shared" si="109"/>
        <v>69187.59</v>
      </c>
      <c r="E1003" s="35">
        <f t="shared" si="106"/>
        <v>187.58999999999699</v>
      </c>
      <c r="F1003" s="35">
        <f t="shared" si="107"/>
        <v>-1.17876815424603</v>
      </c>
      <c r="G1003" s="35">
        <f t="shared" si="108"/>
        <v>7.8896092343750293E-2</v>
      </c>
      <c r="H1003" s="34">
        <f t="shared" si="110"/>
        <v>-1.1765821904445199</v>
      </c>
      <c r="I1003" s="34">
        <f t="shared" si="111"/>
        <v>0.106645693679983</v>
      </c>
      <c r="J1003" s="6">
        <f t="shared" si="112"/>
        <v>-70.594931426671195</v>
      </c>
      <c r="K1003" s="6">
        <f t="shared" si="112"/>
        <v>6.3987416207989796</v>
      </c>
    </row>
    <row r="1004" spans="1:11" x14ac:dyDescent="0.3">
      <c r="A1004" s="4">
        <v>252.20599999999999</v>
      </c>
      <c r="B1004" s="4">
        <v>232.83099999999999</v>
      </c>
      <c r="C1004" s="4">
        <v>69188.460000000006</v>
      </c>
      <c r="D1004" s="5">
        <f t="shared" si="109"/>
        <v>69187.69</v>
      </c>
      <c r="E1004" s="35">
        <f t="shared" si="106"/>
        <v>187.69000000000199</v>
      </c>
      <c r="F1004" s="35">
        <f t="shared" si="107"/>
        <v>-1.1763516553648401</v>
      </c>
      <c r="G1004" s="35">
        <f t="shared" si="108"/>
        <v>7.8176376781250195E-2</v>
      </c>
      <c r="H1004" s="34">
        <f t="shared" si="110"/>
        <v>-1.1741833186398001</v>
      </c>
      <c r="I1004" s="34">
        <f t="shared" si="111"/>
        <v>0.105869245743413</v>
      </c>
      <c r="J1004" s="6">
        <f t="shared" si="112"/>
        <v>-70.450999118387998</v>
      </c>
      <c r="K1004" s="6">
        <f t="shared" si="112"/>
        <v>6.3521547446047801</v>
      </c>
    </row>
    <row r="1005" spans="1:11" x14ac:dyDescent="0.3">
      <c r="A1005" s="4">
        <v>252.77500000000001</v>
      </c>
      <c r="B1005" s="4">
        <v>232.91800000000001</v>
      </c>
      <c r="C1005" s="4">
        <v>69188.62</v>
      </c>
      <c r="D1005" s="5">
        <f t="shared" si="109"/>
        <v>69187.850000000006</v>
      </c>
      <c r="E1005" s="35">
        <f t="shared" si="106"/>
        <v>187.85000000000599</v>
      </c>
      <c r="F1005" s="35">
        <f t="shared" si="107"/>
        <v>-1.1696443974946</v>
      </c>
      <c r="G1005" s="35">
        <f t="shared" si="108"/>
        <v>7.7227660812500001E-2</v>
      </c>
      <c r="H1005" s="34">
        <f t="shared" si="110"/>
        <v>-1.1675002740267799</v>
      </c>
      <c r="I1005" s="34">
        <f t="shared" si="111"/>
        <v>0.104762771691446</v>
      </c>
      <c r="J1005" s="6">
        <f t="shared" si="112"/>
        <v>-70.0500164416068</v>
      </c>
      <c r="K1005" s="6">
        <f t="shared" si="112"/>
        <v>6.2857663014867597</v>
      </c>
    </row>
    <row r="1006" spans="1:11" x14ac:dyDescent="0.3">
      <c r="A1006" s="4">
        <v>252.85900000000001</v>
      </c>
      <c r="B1006" s="4">
        <v>232.93700000000001</v>
      </c>
      <c r="C1006" s="4">
        <v>69188.7</v>
      </c>
      <c r="D1006" s="5">
        <f t="shared" si="109"/>
        <v>69187.929999999993</v>
      </c>
      <c r="E1006" s="35">
        <f t="shared" si="106"/>
        <v>187.92999999999299</v>
      </c>
      <c r="F1006" s="35">
        <f t="shared" si="107"/>
        <v>-1.1686542223432801</v>
      </c>
      <c r="G1006" s="35">
        <f t="shared" si="108"/>
        <v>7.7020469968749797E-2</v>
      </c>
      <c r="H1006" s="34">
        <f t="shared" si="110"/>
        <v>-1.1665152550857101</v>
      </c>
      <c r="I1006" s="34">
        <f t="shared" si="111"/>
        <v>0.104532310063904</v>
      </c>
      <c r="J1006" s="6">
        <f t="shared" si="112"/>
        <v>-69.990915305142593</v>
      </c>
      <c r="K1006" s="6">
        <f t="shared" si="112"/>
        <v>6.27193860383424</v>
      </c>
    </row>
    <row r="1007" spans="1:11" x14ac:dyDescent="0.3">
      <c r="A1007" s="4">
        <v>253.38200000000001</v>
      </c>
      <c r="B1007" s="4">
        <v>233.00899999999999</v>
      </c>
      <c r="C1007" s="4">
        <v>69188.84</v>
      </c>
      <c r="D1007" s="5">
        <f t="shared" si="109"/>
        <v>69188.070000000007</v>
      </c>
      <c r="E1007" s="35">
        <f t="shared" si="106"/>
        <v>188.07000000000701</v>
      </c>
      <c r="F1007" s="35">
        <f t="shared" si="107"/>
        <v>-1.16248920324639</v>
      </c>
      <c r="G1007" s="35">
        <f t="shared" si="108"/>
        <v>7.6235325718749802E-2</v>
      </c>
      <c r="H1007" s="34">
        <f t="shared" si="110"/>
        <v>-1.16037044502572</v>
      </c>
      <c r="I1007" s="34">
        <f t="shared" si="111"/>
        <v>0.103602137346105</v>
      </c>
      <c r="J1007" s="6">
        <f t="shared" si="112"/>
        <v>-69.622226701543198</v>
      </c>
      <c r="K1007" s="6">
        <f t="shared" si="112"/>
        <v>6.2161282407662997</v>
      </c>
    </row>
    <row r="1008" spans="1:11" x14ac:dyDescent="0.3">
      <c r="A1008" s="4">
        <v>253.84</v>
      </c>
      <c r="B1008" s="4">
        <v>233.21199999999999</v>
      </c>
      <c r="C1008" s="4">
        <v>69189.039999999994</v>
      </c>
      <c r="D1008" s="5">
        <f t="shared" si="109"/>
        <v>69188.27</v>
      </c>
      <c r="E1008" s="35">
        <f t="shared" si="106"/>
        <v>188.27000000000399</v>
      </c>
      <c r="F1008" s="35">
        <f t="shared" si="107"/>
        <v>-1.15709039111182</v>
      </c>
      <c r="G1008" s="35">
        <f t="shared" si="108"/>
        <v>7.4021655125000099E-2</v>
      </c>
      <c r="H1008" s="34">
        <f t="shared" si="110"/>
        <v>-1.1550252849968701</v>
      </c>
      <c r="I1008" s="34">
        <f t="shared" si="111"/>
        <v>0.101261886456148</v>
      </c>
      <c r="J1008" s="6">
        <f t="shared" si="112"/>
        <v>-69.301517099812202</v>
      </c>
      <c r="K1008" s="6">
        <f t="shared" si="112"/>
        <v>6.0757131873688799</v>
      </c>
    </row>
    <row r="1009" spans="1:18" x14ac:dyDescent="0.3">
      <c r="A1009" s="4">
        <v>254.25899999999999</v>
      </c>
      <c r="B1009" s="4">
        <v>233.36699999999999</v>
      </c>
      <c r="C1009" s="4">
        <v>69189.240000000005</v>
      </c>
      <c r="D1009" s="5">
        <f t="shared" si="109"/>
        <v>69188.47</v>
      </c>
      <c r="E1009" s="35">
        <f t="shared" si="106"/>
        <v>188.47000000000099</v>
      </c>
      <c r="F1009" s="35">
        <f t="shared" si="107"/>
        <v>-1.15215130315465</v>
      </c>
      <c r="G1009" s="35">
        <f t="shared" si="108"/>
        <v>7.2331414031250305E-2</v>
      </c>
      <c r="H1009" s="34">
        <f t="shared" si="110"/>
        <v>-1.1501273896639399</v>
      </c>
      <c r="I1009" s="34">
        <f t="shared" si="111"/>
        <v>9.9455750771486995E-2</v>
      </c>
      <c r="J1009" s="6">
        <f t="shared" si="112"/>
        <v>-69.007643379836395</v>
      </c>
      <c r="K1009" s="6">
        <f t="shared" si="112"/>
        <v>5.9673450462892204</v>
      </c>
    </row>
    <row r="1010" spans="1:18" x14ac:dyDescent="0.3">
      <c r="A1010" s="4">
        <v>254.27099999999999</v>
      </c>
      <c r="B1010" s="4">
        <v>233.40799999999999</v>
      </c>
      <c r="C1010" s="4">
        <v>69189.34</v>
      </c>
      <c r="D1010" s="5">
        <f t="shared" si="109"/>
        <v>69188.570000000007</v>
      </c>
      <c r="E1010" s="35">
        <f t="shared" si="106"/>
        <v>188.57000000000701</v>
      </c>
      <c r="F1010" s="35">
        <f t="shared" si="107"/>
        <v>-1.1520098495616</v>
      </c>
      <c r="G1010" s="35">
        <f t="shared" si="108"/>
        <v>7.1884318000000405E-2</v>
      </c>
      <c r="H1010" s="34">
        <f t="shared" si="110"/>
        <v>-1.1499965088114901</v>
      </c>
      <c r="I1010" s="34">
        <f t="shared" si="111"/>
        <v>9.9005446227197896E-2</v>
      </c>
      <c r="J1010" s="6">
        <f t="shared" si="112"/>
        <v>-68.999790528689402</v>
      </c>
      <c r="K1010" s="6">
        <f t="shared" si="112"/>
        <v>5.9403267736318703</v>
      </c>
    </row>
    <row r="1011" spans="1:18" x14ac:dyDescent="0.3">
      <c r="A1011" s="4">
        <v>254.56200000000001</v>
      </c>
      <c r="B1011" s="4">
        <v>233.46600000000001</v>
      </c>
      <c r="C1011" s="4">
        <v>69189.440000000002</v>
      </c>
      <c r="D1011" s="5">
        <f t="shared" si="109"/>
        <v>69188.67</v>
      </c>
      <c r="E1011" s="35">
        <f t="shared" si="106"/>
        <v>188.669999999998</v>
      </c>
      <c r="F1011" s="35">
        <f t="shared" si="107"/>
        <v>-1.1485795999302499</v>
      </c>
      <c r="G1011" s="35">
        <f t="shared" si="108"/>
        <v>7.1251840687499804E-2</v>
      </c>
      <c r="H1011" s="34">
        <f t="shared" si="110"/>
        <v>-1.14658211233053</v>
      </c>
      <c r="I1011" s="34">
        <f t="shared" si="111"/>
        <v>9.8292328596651796E-2</v>
      </c>
      <c r="J1011" s="6">
        <f t="shared" si="112"/>
        <v>-68.794926739831794</v>
      </c>
      <c r="K1011" s="6">
        <f t="shared" si="112"/>
        <v>5.8975397157991098</v>
      </c>
    </row>
    <row r="1012" spans="1:18" x14ac:dyDescent="0.3">
      <c r="A1012" s="4">
        <v>254.77199999999999</v>
      </c>
      <c r="B1012" s="4">
        <v>233.476</v>
      </c>
      <c r="C1012" s="4">
        <v>69189.52</v>
      </c>
      <c r="D1012" s="5">
        <f t="shared" si="109"/>
        <v>69188.75</v>
      </c>
      <c r="E1012" s="35">
        <f t="shared" si="106"/>
        <v>188.75</v>
      </c>
      <c r="F1012" s="35">
        <f t="shared" si="107"/>
        <v>-1.1461041620519501</v>
      </c>
      <c r="G1012" s="35">
        <f t="shared" si="108"/>
        <v>7.1142792874999902E-2</v>
      </c>
      <c r="H1012" s="34">
        <f t="shared" si="110"/>
        <v>-1.1441099306997999</v>
      </c>
      <c r="I1012" s="34">
        <f t="shared" si="111"/>
        <v>9.81249903182565E-2</v>
      </c>
      <c r="J1012" s="6">
        <f t="shared" si="112"/>
        <v>-68.646595841988002</v>
      </c>
      <c r="K1012" s="6">
        <f t="shared" si="112"/>
        <v>5.8874994190953904</v>
      </c>
    </row>
    <row r="1013" spans="1:18" x14ac:dyDescent="0.3">
      <c r="A1013" s="4">
        <v>254.90899999999999</v>
      </c>
      <c r="B1013" s="4">
        <v>233.53100000000001</v>
      </c>
      <c r="C1013" s="4">
        <v>69189.64</v>
      </c>
      <c r="D1013" s="5">
        <f t="shared" si="109"/>
        <v>69188.87</v>
      </c>
      <c r="E1013" s="35">
        <f t="shared" si="106"/>
        <v>188.869999999995</v>
      </c>
      <c r="F1013" s="35">
        <f t="shared" si="107"/>
        <v>-1.1444892335313499</v>
      </c>
      <c r="G1013" s="35">
        <f t="shared" si="108"/>
        <v>7.0543029906250193E-2</v>
      </c>
      <c r="H1013" s="34">
        <f t="shared" si="110"/>
        <v>-1.1425095807090599</v>
      </c>
      <c r="I1013" s="34">
        <f t="shared" si="111"/>
        <v>9.74873464894149E-2</v>
      </c>
      <c r="J1013" s="6">
        <f t="shared" si="112"/>
        <v>-68.550574842543597</v>
      </c>
      <c r="K1013" s="6">
        <f t="shared" si="112"/>
        <v>5.8492407893648899</v>
      </c>
    </row>
    <row r="1014" spans="1:18" x14ac:dyDescent="0.3">
      <c r="A1014" s="4">
        <v>255.423</v>
      </c>
      <c r="B1014" s="4">
        <v>233.67400000000001</v>
      </c>
      <c r="C1014" s="4">
        <v>69189.78</v>
      </c>
      <c r="D1014" s="5">
        <f t="shared" si="109"/>
        <v>69189.009999999995</v>
      </c>
      <c r="E1014" s="35">
        <f t="shared" si="106"/>
        <v>189.00999999999499</v>
      </c>
      <c r="F1014" s="35">
        <f t="shared" si="107"/>
        <v>-1.1384303046292401</v>
      </c>
      <c r="G1014" s="35">
        <f t="shared" si="108"/>
        <v>6.8983646187500205E-2</v>
      </c>
      <c r="H1014" s="34">
        <f t="shared" si="110"/>
        <v>-1.13648907229622</v>
      </c>
      <c r="I1014" s="34">
        <f t="shared" si="111"/>
        <v>9.57856486683865E-2</v>
      </c>
      <c r="J1014" s="6">
        <f t="shared" si="112"/>
        <v>-68.189344337773207</v>
      </c>
      <c r="K1014" s="6">
        <f t="shared" si="112"/>
        <v>5.7471389201031897</v>
      </c>
    </row>
    <row r="1015" spans="1:18" x14ac:dyDescent="0.3">
      <c r="A1015" s="4">
        <v>255.55799999999999</v>
      </c>
      <c r="B1015" s="4">
        <v>233.709</v>
      </c>
      <c r="C1015" s="4">
        <v>69189.899999999994</v>
      </c>
      <c r="D1015" s="5">
        <f t="shared" si="109"/>
        <v>69189.13</v>
      </c>
      <c r="E1015" s="35">
        <f t="shared" si="106"/>
        <v>189.130000000005</v>
      </c>
      <c r="F1015" s="35">
        <f t="shared" si="107"/>
        <v>-1.1368389517074799</v>
      </c>
      <c r="G1015" s="35">
        <f t="shared" si="108"/>
        <v>6.8601978843750203E-2</v>
      </c>
      <c r="H1015" s="34">
        <f t="shared" si="110"/>
        <v>-1.13490715307881</v>
      </c>
      <c r="I1015" s="34">
        <f t="shared" si="111"/>
        <v>9.5366595363353901E-2</v>
      </c>
      <c r="J1015" s="6">
        <f t="shared" si="112"/>
        <v>-68.094429184728597</v>
      </c>
      <c r="K1015" s="6">
        <f t="shared" si="112"/>
        <v>5.7219957218012301</v>
      </c>
      <c r="M1015">
        <v>5</v>
      </c>
      <c r="N1015">
        <f>19*3600+15*60+16.255</f>
        <v>69316.255000000005</v>
      </c>
      <c r="P1015">
        <v>283</v>
      </c>
      <c r="R1015">
        <v>257</v>
      </c>
    </row>
    <row r="1016" spans="1:18" x14ac:dyDescent="0.3">
      <c r="A1016" s="4">
        <v>255.90700000000001</v>
      </c>
      <c r="B1016" s="4">
        <v>233.83</v>
      </c>
      <c r="C1016" s="4">
        <v>69190.039999999994</v>
      </c>
      <c r="D1016" s="5">
        <f t="shared" si="109"/>
        <v>69189.27</v>
      </c>
      <c r="E1016" s="35">
        <f t="shared" si="106"/>
        <v>189.27000000000399</v>
      </c>
      <c r="F1016" s="35">
        <f t="shared" si="107"/>
        <v>-1.1327250097097401</v>
      </c>
      <c r="G1016" s="35">
        <f t="shared" si="108"/>
        <v>6.7282500312499896E-2</v>
      </c>
      <c r="H1016" s="34">
        <f t="shared" si="110"/>
        <v>-1.1308254395909501</v>
      </c>
      <c r="I1016" s="34">
        <f t="shared" si="111"/>
        <v>9.3950559573466E-2</v>
      </c>
      <c r="J1016" s="6">
        <f t="shared" si="112"/>
        <v>-67.849526375457003</v>
      </c>
      <c r="K1016" s="6">
        <f t="shared" si="112"/>
        <v>5.63703357440796</v>
      </c>
    </row>
    <row r="1017" spans="1:18" x14ac:dyDescent="0.3">
      <c r="A1017" s="4">
        <v>256.10500000000002</v>
      </c>
      <c r="B1017" s="4">
        <v>233.85</v>
      </c>
      <c r="C1017" s="4">
        <v>69190.14</v>
      </c>
      <c r="D1017" s="5">
        <f t="shared" si="109"/>
        <v>69189.37</v>
      </c>
      <c r="E1017" s="35">
        <f t="shared" si="106"/>
        <v>189.369999999995</v>
      </c>
      <c r="F1017" s="35">
        <f t="shared" si="107"/>
        <v>-1.13039102542449</v>
      </c>
      <c r="G1017" s="35">
        <f t="shared" si="108"/>
        <v>6.7064404687499704E-2</v>
      </c>
      <c r="H1017" s="34">
        <f t="shared" si="110"/>
        <v>-1.1284972414308501</v>
      </c>
      <c r="I1017" s="34">
        <f t="shared" si="111"/>
        <v>9.3677536364335096E-2</v>
      </c>
      <c r="J1017" s="6">
        <f t="shared" si="112"/>
        <v>-67.709834485851005</v>
      </c>
      <c r="K1017" s="6">
        <f t="shared" si="112"/>
        <v>5.6206521818601098</v>
      </c>
    </row>
    <row r="1018" spans="1:18" x14ac:dyDescent="0.3">
      <c r="A1018" s="4">
        <v>256.30900000000003</v>
      </c>
      <c r="B1018" s="4">
        <v>233.869</v>
      </c>
      <c r="C1018" s="4">
        <v>69190.240000000005</v>
      </c>
      <c r="D1018" s="5">
        <f t="shared" si="109"/>
        <v>69189.47</v>
      </c>
      <c r="E1018" s="35">
        <f t="shared" si="106"/>
        <v>189.47000000000099</v>
      </c>
      <c r="F1018" s="35">
        <f t="shared" si="107"/>
        <v>-1.12798631434272</v>
      </c>
      <c r="G1018" s="35">
        <f t="shared" si="108"/>
        <v>6.6857213843749999E-2</v>
      </c>
      <c r="H1018" s="34">
        <f t="shared" si="110"/>
        <v>-1.1260980791917601</v>
      </c>
      <c r="I1018" s="34">
        <f t="shared" si="111"/>
        <v>9.3413748602923397E-2</v>
      </c>
      <c r="J1018" s="6">
        <f t="shared" si="112"/>
        <v>-67.565884751505607</v>
      </c>
      <c r="K1018" s="6">
        <f t="shared" si="112"/>
        <v>5.6048249161754002</v>
      </c>
    </row>
    <row r="1019" spans="1:18" x14ac:dyDescent="0.3">
      <c r="A1019" s="4">
        <v>256.5</v>
      </c>
      <c r="B1019" s="4">
        <v>233.959</v>
      </c>
      <c r="C1019" s="4">
        <v>69190.38</v>
      </c>
      <c r="D1019" s="5">
        <f t="shared" si="109"/>
        <v>69189.61</v>
      </c>
      <c r="E1019" s="35">
        <f t="shared" si="106"/>
        <v>189.61000000000101</v>
      </c>
      <c r="F1019" s="35">
        <f t="shared" si="107"/>
        <v>-1.1257348446534099</v>
      </c>
      <c r="G1019" s="35">
        <f t="shared" si="108"/>
        <v>6.5875783531250204E-2</v>
      </c>
      <c r="H1019" s="34">
        <f t="shared" si="110"/>
        <v>-1.1238703567097601</v>
      </c>
      <c r="I1019" s="34">
        <f t="shared" si="111"/>
        <v>9.2379546609411403E-2</v>
      </c>
      <c r="J1019" s="6">
        <f t="shared" si="112"/>
        <v>-67.432221402585597</v>
      </c>
      <c r="K1019" s="6">
        <f t="shared" si="112"/>
        <v>5.5427727965646802</v>
      </c>
    </row>
    <row r="1020" spans="1:18" x14ac:dyDescent="0.3">
      <c r="A1020" s="4">
        <v>256.73200000000003</v>
      </c>
      <c r="B1020" s="4">
        <v>234.02500000000001</v>
      </c>
      <c r="C1020" s="4">
        <v>69190.460000000006</v>
      </c>
      <c r="D1020" s="5">
        <f t="shared" si="109"/>
        <v>69189.69</v>
      </c>
      <c r="E1020" s="35">
        <f t="shared" si="106"/>
        <v>189.69000000000199</v>
      </c>
      <c r="F1020" s="35">
        <f t="shared" si="107"/>
        <v>-1.1230000751878599</v>
      </c>
      <c r="G1020" s="35">
        <f t="shared" si="108"/>
        <v>6.5156067968749704E-2</v>
      </c>
      <c r="H1020" s="34">
        <f t="shared" si="110"/>
        <v>-1.1211533026629801</v>
      </c>
      <c r="I1020" s="34">
        <f t="shared" si="111"/>
        <v>9.1595600292720195E-2</v>
      </c>
      <c r="J1020" s="6">
        <f t="shared" si="112"/>
        <v>-67.269198159778796</v>
      </c>
      <c r="K1020" s="6">
        <f t="shared" si="112"/>
        <v>5.4957360175632104</v>
      </c>
    </row>
    <row r="1021" spans="1:18" x14ac:dyDescent="0.3">
      <c r="A1021" s="4">
        <v>256.73200000000003</v>
      </c>
      <c r="B1021" s="4">
        <v>234.02500000000001</v>
      </c>
      <c r="C1021" s="4">
        <v>69190.559999999998</v>
      </c>
      <c r="D1021" s="5">
        <f t="shared" si="109"/>
        <v>69189.789999999994</v>
      </c>
      <c r="E1021" s="35">
        <f t="shared" si="106"/>
        <v>189.789999999994</v>
      </c>
      <c r="F1021" s="35">
        <f t="shared" si="107"/>
        <v>-1.1230000751878599</v>
      </c>
      <c r="G1021" s="35">
        <f t="shared" si="108"/>
        <v>6.5156067968749704E-2</v>
      </c>
      <c r="H1021" s="34">
        <f t="shared" si="110"/>
        <v>-1.1211533026629801</v>
      </c>
      <c r="I1021" s="34">
        <f t="shared" si="111"/>
        <v>9.1595600292720195E-2</v>
      </c>
      <c r="J1021" s="6">
        <f t="shared" si="112"/>
        <v>-67.269198159778796</v>
      </c>
      <c r="K1021" s="6">
        <f t="shared" si="112"/>
        <v>5.4957360175632104</v>
      </c>
    </row>
    <row r="1022" spans="1:18" x14ac:dyDescent="0.3">
      <c r="A1022" s="4">
        <v>256.95</v>
      </c>
      <c r="B1022" s="4">
        <v>234.09100000000001</v>
      </c>
      <c r="C1022" s="4">
        <v>69190.679999999993</v>
      </c>
      <c r="D1022" s="5">
        <f t="shared" si="109"/>
        <v>69189.91</v>
      </c>
      <c r="E1022" s="35">
        <f t="shared" si="106"/>
        <v>189.91000000000301</v>
      </c>
      <c r="F1022" s="35">
        <f t="shared" si="107"/>
        <v>-1.12043033491421</v>
      </c>
      <c r="G1022" s="35">
        <f t="shared" si="108"/>
        <v>6.4436352406250105E-2</v>
      </c>
      <c r="H1022" s="34">
        <f t="shared" si="110"/>
        <v>-1.1186012320009799</v>
      </c>
      <c r="I1022" s="34">
        <f t="shared" si="111"/>
        <v>9.0815542024981696E-2</v>
      </c>
      <c r="J1022" s="6">
        <f t="shared" si="112"/>
        <v>-67.116073920058795</v>
      </c>
      <c r="K1022" s="6">
        <f t="shared" si="112"/>
        <v>5.4489325214989002</v>
      </c>
    </row>
    <row r="1023" spans="1:18" x14ac:dyDescent="0.3">
      <c r="A1023" s="4">
        <v>257.18</v>
      </c>
      <c r="B1023" s="4">
        <v>234.10599999999999</v>
      </c>
      <c r="C1023" s="4">
        <v>69190.820000000007</v>
      </c>
      <c r="D1023" s="5">
        <f t="shared" si="109"/>
        <v>69190.05</v>
      </c>
      <c r="E1023" s="35">
        <f t="shared" si="106"/>
        <v>190.050000000003</v>
      </c>
      <c r="F1023" s="35">
        <f t="shared" si="107"/>
        <v>-1.1177191410475</v>
      </c>
      <c r="G1023" s="35">
        <f t="shared" si="108"/>
        <v>6.4272780687500294E-2</v>
      </c>
      <c r="H1023" s="34">
        <f t="shared" si="110"/>
        <v>-1.1158946443909801</v>
      </c>
      <c r="I1023" s="34">
        <f t="shared" si="111"/>
        <v>9.0588140618880195E-2</v>
      </c>
      <c r="J1023" s="6">
        <f t="shared" si="112"/>
        <v>-66.953678663458803</v>
      </c>
      <c r="K1023" s="6">
        <f t="shared" si="112"/>
        <v>5.4352884371328098</v>
      </c>
    </row>
    <row r="1024" spans="1:18" x14ac:dyDescent="0.3">
      <c r="A1024" s="4">
        <v>257.32100000000003</v>
      </c>
      <c r="B1024" s="4">
        <v>234.12100000000001</v>
      </c>
      <c r="C1024" s="4">
        <v>69190.92</v>
      </c>
      <c r="D1024" s="5">
        <f t="shared" si="109"/>
        <v>69190.149999999994</v>
      </c>
      <c r="E1024" s="35">
        <f t="shared" si="106"/>
        <v>190.14999999999401</v>
      </c>
      <c r="F1024" s="35">
        <f t="shared" si="107"/>
        <v>-1.11605706132922</v>
      </c>
      <c r="G1024" s="35">
        <f t="shared" si="108"/>
        <v>6.4109208968750095E-2</v>
      </c>
      <c r="H1024" s="34">
        <f t="shared" si="110"/>
        <v>-1.1142368797270401</v>
      </c>
      <c r="I1024" s="34">
        <f t="shared" si="111"/>
        <v>9.03854560953989E-2</v>
      </c>
      <c r="J1024" s="6">
        <f t="shared" si="112"/>
        <v>-66.854212783622401</v>
      </c>
      <c r="K1024" s="6">
        <f t="shared" si="112"/>
        <v>5.4231273657239303</v>
      </c>
    </row>
    <row r="1025" spans="1:11" x14ac:dyDescent="0.3">
      <c r="A1025" s="4">
        <v>257.40899999999999</v>
      </c>
      <c r="B1025" s="4">
        <v>234.12200000000001</v>
      </c>
      <c r="C1025" s="4">
        <v>69191.02</v>
      </c>
      <c r="D1025" s="5">
        <f t="shared" si="109"/>
        <v>69190.25</v>
      </c>
      <c r="E1025" s="35">
        <f t="shared" si="106"/>
        <v>190.25</v>
      </c>
      <c r="F1025" s="35">
        <f t="shared" si="107"/>
        <v>-1.11501973498022</v>
      </c>
      <c r="G1025" s="35">
        <f t="shared" si="108"/>
        <v>6.4098304187500094E-2</v>
      </c>
      <c r="H1025" s="34">
        <f t="shared" si="110"/>
        <v>-1.11320009822257</v>
      </c>
      <c r="I1025" s="34">
        <f t="shared" si="111"/>
        <v>9.0350115176148493E-2</v>
      </c>
      <c r="J1025" s="6">
        <f t="shared" si="112"/>
        <v>-66.792005893354201</v>
      </c>
      <c r="K1025" s="6">
        <f t="shared" si="112"/>
        <v>5.4210069105689103</v>
      </c>
    </row>
    <row r="1026" spans="1:11" x14ac:dyDescent="0.3">
      <c r="A1026" s="4">
        <v>257.75900000000001</v>
      </c>
      <c r="B1026" s="4">
        <v>234.161</v>
      </c>
      <c r="C1026" s="4">
        <v>69191.12</v>
      </c>
      <c r="D1026" s="5">
        <f t="shared" si="109"/>
        <v>69190.350000000006</v>
      </c>
      <c r="E1026" s="35">
        <f t="shared" ref="E1026:E1089" si="113">D1026-69000</f>
        <v>190.35000000000599</v>
      </c>
      <c r="F1026" s="35">
        <f t="shared" ref="F1026:F1089" si="114">A1026*$N$6/$O$6-$N$6/2</f>
        <v>-1.11089400518306</v>
      </c>
      <c r="G1026" s="35">
        <f t="shared" ref="G1026:G1089" si="115">$N$8/2-B1026*$N$8/$O$8</f>
        <v>6.3673017718749697E-2</v>
      </c>
      <c r="H1026" s="34">
        <f t="shared" si="110"/>
        <v>-1.10908553325252</v>
      </c>
      <c r="I1026" s="34">
        <f t="shared" si="111"/>
        <v>8.9827745530282402E-2</v>
      </c>
      <c r="J1026" s="6">
        <f t="shared" si="112"/>
        <v>-66.545131995151195</v>
      </c>
      <c r="K1026" s="6">
        <f t="shared" si="112"/>
        <v>5.3896647318169402</v>
      </c>
    </row>
    <row r="1027" spans="1:11" x14ac:dyDescent="0.3">
      <c r="A1027" s="4">
        <v>257.928</v>
      </c>
      <c r="B1027" s="4">
        <v>234.309</v>
      </c>
      <c r="C1027" s="4">
        <v>69191.22</v>
      </c>
      <c r="D1027" s="5">
        <f t="shared" ref="D1027:D1090" si="116">C1027+$M$2</f>
        <v>69190.45</v>
      </c>
      <c r="E1027" s="35">
        <f t="shared" si="113"/>
        <v>190.449999999997</v>
      </c>
      <c r="F1027" s="35">
        <f t="shared" si="114"/>
        <v>-1.108901867081</v>
      </c>
      <c r="G1027" s="35">
        <f t="shared" si="115"/>
        <v>6.20591100937498E-2</v>
      </c>
      <c r="H1027" s="34">
        <f t="shared" ref="H1027:H1090" si="117">F1027*COS(RADIANS($M$11))+G1027*SIN(RADIANS($M$11))</f>
        <v>-1.1071319713918999</v>
      </c>
      <c r="I1027" s="34">
        <f t="shared" ref="I1027:I1090" si="118">G1027*COS(RADIANS($M$11))-F1027*SIN(RADIANS($M$11))</f>
        <v>8.8167351572069605E-2</v>
      </c>
      <c r="J1027" s="6">
        <f t="shared" si="112"/>
        <v>-66.427918283514003</v>
      </c>
      <c r="K1027" s="6">
        <f t="shared" si="112"/>
        <v>5.29004109432418</v>
      </c>
    </row>
    <row r="1028" spans="1:11" x14ac:dyDescent="0.3">
      <c r="A1028" s="4">
        <v>258.10399999999998</v>
      </c>
      <c r="B1028" s="4">
        <v>234.18899999999999</v>
      </c>
      <c r="C1028" s="4">
        <v>69191.360000000001</v>
      </c>
      <c r="D1028" s="5">
        <f t="shared" si="116"/>
        <v>69190.59</v>
      </c>
      <c r="E1028" s="35">
        <f t="shared" si="113"/>
        <v>190.58999999999699</v>
      </c>
      <c r="F1028" s="35">
        <f t="shared" si="114"/>
        <v>-1.106827214383</v>
      </c>
      <c r="G1028" s="35">
        <f t="shared" si="115"/>
        <v>6.3367683843749995E-2</v>
      </c>
      <c r="H1028" s="34">
        <f t="shared" si="117"/>
        <v>-1.10502706486498</v>
      </c>
      <c r="I1028" s="34">
        <f t="shared" si="118"/>
        <v>8.9426683771862997E-2</v>
      </c>
      <c r="J1028" s="6">
        <f t="shared" si="112"/>
        <v>-66.301623891898799</v>
      </c>
      <c r="K1028" s="6">
        <f t="shared" si="112"/>
        <v>5.3656010263117802</v>
      </c>
    </row>
    <row r="1029" spans="1:11" x14ac:dyDescent="0.3">
      <c r="A1029" s="4">
        <v>258.29199999999997</v>
      </c>
      <c r="B1029" s="4">
        <v>234.256</v>
      </c>
      <c r="C1029" s="4">
        <v>69191.460000000006</v>
      </c>
      <c r="D1029" s="5">
        <f t="shared" si="116"/>
        <v>69190.69</v>
      </c>
      <c r="E1029" s="35">
        <f t="shared" si="113"/>
        <v>190.69000000000199</v>
      </c>
      <c r="F1029" s="35">
        <f t="shared" si="114"/>
        <v>-1.1046111080919501</v>
      </c>
      <c r="G1029" s="35">
        <f t="shared" si="115"/>
        <v>6.2637063500000006E-2</v>
      </c>
      <c r="H1029" s="34">
        <f t="shared" si="117"/>
        <v>-1.1028287869415501</v>
      </c>
      <c r="I1029" s="34">
        <f t="shared" si="118"/>
        <v>8.8644055283179105E-2</v>
      </c>
      <c r="J1029" s="6">
        <f t="shared" si="112"/>
        <v>-66.169727216493001</v>
      </c>
      <c r="K1029" s="6">
        <f t="shared" si="112"/>
        <v>5.3186433169907499</v>
      </c>
    </row>
    <row r="1030" spans="1:11" x14ac:dyDescent="0.3">
      <c r="A1030" s="4">
        <v>258.34899999999999</v>
      </c>
      <c r="B1030" s="4">
        <v>234.38300000000001</v>
      </c>
      <c r="C1030" s="4">
        <v>69191.58</v>
      </c>
      <c r="D1030" s="5">
        <f t="shared" si="116"/>
        <v>69190.81</v>
      </c>
      <c r="E1030" s="35">
        <f t="shared" si="113"/>
        <v>190.80999999999801</v>
      </c>
      <c r="F1030" s="35">
        <f t="shared" si="114"/>
        <v>-1.10393920352499</v>
      </c>
      <c r="G1030" s="35">
        <f t="shared" si="115"/>
        <v>6.1252156281249803E-2</v>
      </c>
      <c r="H1030" s="34">
        <f t="shared" si="117"/>
        <v>-1.10218969696339</v>
      </c>
      <c r="I1030" s="34">
        <f t="shared" si="118"/>
        <v>8.7243702559235498E-2</v>
      </c>
      <c r="J1030" s="6">
        <f t="shared" si="112"/>
        <v>-66.131381817803401</v>
      </c>
      <c r="K1030" s="6">
        <f t="shared" si="112"/>
        <v>5.2346221535541302</v>
      </c>
    </row>
    <row r="1031" spans="1:11" x14ac:dyDescent="0.3">
      <c r="A1031" s="4">
        <v>258.49099999999999</v>
      </c>
      <c r="B1031" s="4">
        <v>234.245</v>
      </c>
      <c r="C1031" s="4">
        <v>69191.679999999993</v>
      </c>
      <c r="D1031" s="5">
        <f t="shared" si="116"/>
        <v>69190.91</v>
      </c>
      <c r="E1031" s="35">
        <f t="shared" si="113"/>
        <v>190.91000000000301</v>
      </c>
      <c r="F1031" s="35">
        <f t="shared" si="114"/>
        <v>-1.10226533600728</v>
      </c>
      <c r="G1031" s="35">
        <f t="shared" si="115"/>
        <v>6.2757016093749798E-2</v>
      </c>
      <c r="H1031" s="34">
        <f t="shared" si="117"/>
        <v>-1.10048083991743</v>
      </c>
      <c r="I1031" s="34">
        <f t="shared" si="118"/>
        <v>8.8708708743045497E-2</v>
      </c>
      <c r="J1031" s="6">
        <f t="shared" si="112"/>
        <v>-66.028850395045794</v>
      </c>
      <c r="K1031" s="6">
        <f t="shared" si="112"/>
        <v>5.3225225245827303</v>
      </c>
    </row>
    <row r="1032" spans="1:11" x14ac:dyDescent="0.3">
      <c r="A1032" s="4">
        <v>258.59500000000003</v>
      </c>
      <c r="B1032" s="4">
        <v>234.46199999999999</v>
      </c>
      <c r="C1032" s="4">
        <v>69191.78</v>
      </c>
      <c r="D1032" s="5">
        <f t="shared" si="116"/>
        <v>69191.009999999995</v>
      </c>
      <c r="E1032" s="35">
        <f t="shared" si="113"/>
        <v>191.00999999999499</v>
      </c>
      <c r="F1032" s="35">
        <f t="shared" si="114"/>
        <v>-1.10103940486756</v>
      </c>
      <c r="G1032" s="35">
        <f t="shared" si="115"/>
        <v>6.0390678562499897E-2</v>
      </c>
      <c r="H1032" s="34">
        <f t="shared" si="117"/>
        <v>-1.0993109994149</v>
      </c>
      <c r="I1032" s="34">
        <f t="shared" si="118"/>
        <v>8.6314145386234303E-2</v>
      </c>
      <c r="J1032" s="6">
        <f t="shared" si="112"/>
        <v>-65.958659964893997</v>
      </c>
      <c r="K1032" s="6">
        <f t="shared" si="112"/>
        <v>5.1788487231740596</v>
      </c>
    </row>
    <row r="1033" spans="1:11" x14ac:dyDescent="0.3">
      <c r="A1033" s="4">
        <v>258.52100000000002</v>
      </c>
      <c r="B1033" s="4">
        <v>234.499</v>
      </c>
      <c r="C1033" s="4">
        <v>69191.86</v>
      </c>
      <c r="D1033" s="5">
        <f t="shared" si="116"/>
        <v>69191.09</v>
      </c>
      <c r="E1033" s="35">
        <f t="shared" si="113"/>
        <v>191.08999999999699</v>
      </c>
      <c r="F1033" s="35">
        <f t="shared" si="114"/>
        <v>-1.10191170202467</v>
      </c>
      <c r="G1033" s="35">
        <f t="shared" si="115"/>
        <v>5.9987201656249899E-2</v>
      </c>
      <c r="H1033" s="34">
        <f t="shared" si="117"/>
        <v>-1.10019256026971</v>
      </c>
      <c r="I1033" s="34">
        <f t="shared" si="118"/>
        <v>8.5931331588867704E-2</v>
      </c>
      <c r="J1033" s="6">
        <f t="shared" si="112"/>
        <v>-66.011553616182596</v>
      </c>
      <c r="K1033" s="6">
        <f t="shared" si="112"/>
        <v>5.1558798953320597</v>
      </c>
    </row>
    <row r="1034" spans="1:11" x14ac:dyDescent="0.3">
      <c r="A1034" s="4">
        <v>258.70999999999998</v>
      </c>
      <c r="B1034" s="4">
        <v>234.45</v>
      </c>
      <c r="C1034" s="4">
        <v>69192.02</v>
      </c>
      <c r="D1034" s="5">
        <f t="shared" si="116"/>
        <v>69191.25</v>
      </c>
      <c r="E1034" s="35">
        <f t="shared" si="113"/>
        <v>191.25</v>
      </c>
      <c r="F1034" s="35">
        <f t="shared" si="114"/>
        <v>-1.0996838079342</v>
      </c>
      <c r="G1034" s="35">
        <f t="shared" si="115"/>
        <v>6.0521535937500197E-2</v>
      </c>
      <c r="H1034" s="34">
        <f t="shared" si="117"/>
        <v>-1.0979526957853101</v>
      </c>
      <c r="I1034" s="34">
        <f t="shared" si="118"/>
        <v>8.6413028894222393E-2</v>
      </c>
      <c r="J1034" s="6">
        <f t="shared" si="112"/>
        <v>-65.877161747118606</v>
      </c>
      <c r="K1034" s="6">
        <f t="shared" si="112"/>
        <v>5.1847817336533399</v>
      </c>
    </row>
    <row r="1035" spans="1:11" x14ac:dyDescent="0.3">
      <c r="A1035" s="4">
        <v>258.86399999999998</v>
      </c>
      <c r="B1035" s="4">
        <v>234.55799999999999</v>
      </c>
      <c r="C1035" s="4">
        <v>69192.12</v>
      </c>
      <c r="D1035" s="5">
        <f t="shared" si="116"/>
        <v>69191.350000000006</v>
      </c>
      <c r="E1035" s="35">
        <f t="shared" si="113"/>
        <v>191.35000000000599</v>
      </c>
      <c r="F1035" s="35">
        <f t="shared" si="114"/>
        <v>-1.0978684868234501</v>
      </c>
      <c r="G1035" s="35">
        <f t="shared" si="115"/>
        <v>5.9343819562499803E-2</v>
      </c>
      <c r="H1035" s="34">
        <f t="shared" si="117"/>
        <v>-1.09616562527368</v>
      </c>
      <c r="I1035" s="34">
        <f t="shared" si="118"/>
        <v>8.5192870879232704E-2</v>
      </c>
      <c r="J1035" s="6">
        <f t="shared" si="112"/>
        <v>-65.769937516420796</v>
      </c>
      <c r="K1035" s="6">
        <f t="shared" si="112"/>
        <v>5.1115722527539598</v>
      </c>
    </row>
    <row r="1036" spans="1:11" x14ac:dyDescent="0.3">
      <c r="A1036" s="4">
        <v>258.90199999999999</v>
      </c>
      <c r="B1036" s="4">
        <v>234.554</v>
      </c>
      <c r="C1036" s="4">
        <v>69192.2</v>
      </c>
      <c r="D1036" s="5">
        <f t="shared" si="116"/>
        <v>69191.429999999993</v>
      </c>
      <c r="E1036" s="35">
        <f t="shared" si="113"/>
        <v>191.42999999999299</v>
      </c>
      <c r="F1036" s="35">
        <f t="shared" si="114"/>
        <v>-1.0974205504454799</v>
      </c>
      <c r="G1036" s="35">
        <f t="shared" si="115"/>
        <v>5.9387438687500203E-2</v>
      </c>
      <c r="H1036" s="34">
        <f t="shared" si="117"/>
        <v>-1.0957167855729799</v>
      </c>
      <c r="I1036" s="34">
        <f t="shared" si="118"/>
        <v>8.5225924621156704E-2</v>
      </c>
      <c r="J1036" s="6">
        <f t="shared" si="112"/>
        <v>-65.7430071343788</v>
      </c>
      <c r="K1036" s="6">
        <f t="shared" si="112"/>
        <v>5.1135554772693999</v>
      </c>
    </row>
    <row r="1037" spans="1:11" x14ac:dyDescent="0.3">
      <c r="A1037" s="4">
        <v>258.98</v>
      </c>
      <c r="B1037" s="4">
        <v>234.65199999999999</v>
      </c>
      <c r="C1037" s="4">
        <v>69192.34</v>
      </c>
      <c r="D1037" s="5">
        <f t="shared" si="116"/>
        <v>69191.570000000007</v>
      </c>
      <c r="E1037" s="35">
        <f t="shared" si="113"/>
        <v>191.57000000000701</v>
      </c>
      <c r="F1037" s="35">
        <f t="shared" si="114"/>
        <v>-1.0965011020906801</v>
      </c>
      <c r="G1037" s="35">
        <f t="shared" si="115"/>
        <v>5.8318770125000099E-2</v>
      </c>
      <c r="H1037" s="34">
        <f t="shared" si="117"/>
        <v>-1.0948227700092801</v>
      </c>
      <c r="I1037" s="34">
        <f t="shared" si="118"/>
        <v>8.4135890701740795E-2</v>
      </c>
      <c r="J1037" s="6">
        <f t="shared" si="112"/>
        <v>-65.689366200556805</v>
      </c>
      <c r="K1037" s="6">
        <f t="shared" si="112"/>
        <v>5.0481534421044501</v>
      </c>
    </row>
    <row r="1038" spans="1:11" x14ac:dyDescent="0.3">
      <c r="A1038" s="4">
        <v>259.17599999999999</v>
      </c>
      <c r="B1038" s="4">
        <v>234.76300000000001</v>
      </c>
      <c r="C1038" s="4">
        <v>69192.56</v>
      </c>
      <c r="D1038" s="5">
        <f t="shared" si="116"/>
        <v>69191.789999999994</v>
      </c>
      <c r="E1038" s="35">
        <f t="shared" si="113"/>
        <v>191.789999999994</v>
      </c>
      <c r="F1038" s="35">
        <f t="shared" si="114"/>
        <v>-1.09419069340427</v>
      </c>
      <c r="G1038" s="35">
        <f t="shared" si="115"/>
        <v>5.7108339406249702E-2</v>
      </c>
      <c r="H1038" s="34">
        <f t="shared" si="117"/>
        <v>-1.0925415200855899</v>
      </c>
      <c r="I1038" s="34">
        <f t="shared" si="118"/>
        <v>8.2871363276659796E-2</v>
      </c>
      <c r="J1038" s="6">
        <f t="shared" si="112"/>
        <v>-65.552491205135397</v>
      </c>
      <c r="K1038" s="6">
        <f t="shared" si="112"/>
        <v>4.9722817965995896</v>
      </c>
    </row>
    <row r="1039" spans="1:11" x14ac:dyDescent="0.3">
      <c r="A1039" s="4">
        <v>259.245</v>
      </c>
      <c r="B1039" s="4">
        <v>234.85599999999999</v>
      </c>
      <c r="C1039" s="4">
        <v>69192.759999999995</v>
      </c>
      <c r="D1039" s="5">
        <f t="shared" si="116"/>
        <v>69191.990000000005</v>
      </c>
      <c r="E1039" s="35">
        <f t="shared" si="113"/>
        <v>191.99000000000501</v>
      </c>
      <c r="F1039" s="35">
        <f t="shared" si="114"/>
        <v>-1.09337733524426</v>
      </c>
      <c r="G1039" s="35">
        <f t="shared" si="115"/>
        <v>5.609419475E-2</v>
      </c>
      <c r="H1039" s="34">
        <f t="shared" si="117"/>
        <v>-1.09175228069883</v>
      </c>
      <c r="I1039" s="34">
        <f t="shared" si="118"/>
        <v>8.1838337589345903E-2</v>
      </c>
      <c r="J1039" s="6">
        <f t="shared" si="112"/>
        <v>-65.505136841929797</v>
      </c>
      <c r="K1039" s="6">
        <f t="shared" si="112"/>
        <v>4.9103002553607498</v>
      </c>
    </row>
    <row r="1040" spans="1:11" x14ac:dyDescent="0.3">
      <c r="A1040" s="4">
        <v>259.28899999999999</v>
      </c>
      <c r="B1040" s="4">
        <v>234.858</v>
      </c>
      <c r="C1040" s="4">
        <v>69192.86</v>
      </c>
      <c r="D1040" s="5">
        <f t="shared" si="116"/>
        <v>69192.09</v>
      </c>
      <c r="E1040" s="35">
        <f t="shared" si="113"/>
        <v>192.08999999999699</v>
      </c>
      <c r="F1040" s="35">
        <f t="shared" si="114"/>
        <v>-1.09285867206976</v>
      </c>
      <c r="G1040" s="35">
        <f t="shared" si="115"/>
        <v>5.6072385187499602E-2</v>
      </c>
      <c r="H1040" s="34">
        <f t="shared" si="117"/>
        <v>-1.09123427531772</v>
      </c>
      <c r="I1040" s="34">
        <f t="shared" si="118"/>
        <v>8.1804314498101896E-2</v>
      </c>
      <c r="J1040" s="6">
        <f t="shared" si="112"/>
        <v>-65.474056519063197</v>
      </c>
      <c r="K1040" s="6">
        <f t="shared" si="112"/>
        <v>4.9082588698861098</v>
      </c>
    </row>
    <row r="1041" spans="1:11" x14ac:dyDescent="0.3">
      <c r="A1041" s="4">
        <v>259.47399999999999</v>
      </c>
      <c r="B1041" s="4">
        <v>234.977</v>
      </c>
      <c r="C1041" s="4">
        <v>69192.998999999996</v>
      </c>
      <c r="D1041" s="5">
        <f t="shared" si="116"/>
        <v>69192.229000000007</v>
      </c>
      <c r="E1041" s="35">
        <f t="shared" si="113"/>
        <v>192.22900000000701</v>
      </c>
      <c r="F1041" s="35">
        <f t="shared" si="114"/>
        <v>-1.0906779291769799</v>
      </c>
      <c r="G1041" s="35">
        <f t="shared" si="115"/>
        <v>5.47747162187502E-2</v>
      </c>
      <c r="H1041" s="34">
        <f t="shared" si="117"/>
        <v>-1.08908471050901</v>
      </c>
      <c r="I1041" s="34">
        <f t="shared" si="118"/>
        <v>8.0455627933328805E-2</v>
      </c>
      <c r="J1041" s="6">
        <f t="shared" si="112"/>
        <v>-65.345082630540603</v>
      </c>
      <c r="K1041" s="6">
        <f t="shared" si="112"/>
        <v>4.82733767599973</v>
      </c>
    </row>
    <row r="1042" spans="1:11" x14ac:dyDescent="0.3">
      <c r="A1042" s="4">
        <v>259.60199999999998</v>
      </c>
      <c r="B1042" s="4">
        <v>235.12</v>
      </c>
      <c r="C1042" s="4">
        <v>69193.099000000002</v>
      </c>
      <c r="D1042" s="5">
        <f t="shared" si="116"/>
        <v>69192.328999999998</v>
      </c>
      <c r="E1042" s="35">
        <f t="shared" si="113"/>
        <v>192.32899999999799</v>
      </c>
      <c r="F1042" s="35">
        <f t="shared" si="114"/>
        <v>-1.08916909085116</v>
      </c>
      <c r="G1042" s="35">
        <f t="shared" si="115"/>
        <v>5.3215332500000198E-2</v>
      </c>
      <c r="H1042" s="34">
        <f t="shared" si="117"/>
        <v>-1.0876130297048101</v>
      </c>
      <c r="I1042" s="34">
        <f t="shared" si="118"/>
        <v>7.8861129176249406E-2</v>
      </c>
      <c r="J1042" s="6">
        <f t="shared" si="112"/>
        <v>-65.256781782288598</v>
      </c>
      <c r="K1042" s="6">
        <f t="shared" si="112"/>
        <v>4.7316677505749603</v>
      </c>
    </row>
    <row r="1043" spans="1:11" x14ac:dyDescent="0.3">
      <c r="A1043" s="4">
        <v>259.61700000000002</v>
      </c>
      <c r="B1043" s="4">
        <v>235.30699999999999</v>
      </c>
      <c r="C1043" s="4">
        <v>69193.198999999993</v>
      </c>
      <c r="D1043" s="5">
        <f t="shared" si="116"/>
        <v>69192.429000000004</v>
      </c>
      <c r="E1043" s="35">
        <f t="shared" si="113"/>
        <v>192.42900000000299</v>
      </c>
      <c r="F1043" s="35">
        <f t="shared" si="114"/>
        <v>-1.0889922738598501</v>
      </c>
      <c r="G1043" s="35">
        <f t="shared" si="115"/>
        <v>5.1176138406249898E-2</v>
      </c>
      <c r="H1043" s="34">
        <f t="shared" si="117"/>
        <v>-1.08748430472585</v>
      </c>
      <c r="I1043" s="34">
        <f t="shared" si="118"/>
        <v>7.6818335334425406E-2</v>
      </c>
      <c r="J1043" s="6">
        <f t="shared" ref="J1043:K1106" si="119">H1043*60</f>
        <v>-65.249058283550994</v>
      </c>
      <c r="K1043" s="6">
        <f t="shared" si="119"/>
        <v>4.6091001200655199</v>
      </c>
    </row>
    <row r="1044" spans="1:11" x14ac:dyDescent="0.3">
      <c r="A1044" s="4">
        <v>259.64299999999997</v>
      </c>
      <c r="B1044" s="4">
        <v>235.37</v>
      </c>
      <c r="C1044" s="4">
        <v>69193.3</v>
      </c>
      <c r="D1044" s="5">
        <f t="shared" si="116"/>
        <v>69192.53</v>
      </c>
      <c r="E1044" s="35">
        <f t="shared" si="113"/>
        <v>192.52999999999901</v>
      </c>
      <c r="F1044" s="35">
        <f t="shared" si="114"/>
        <v>-1.0886857910749199</v>
      </c>
      <c r="G1044" s="35">
        <f t="shared" si="115"/>
        <v>5.0489137187500303E-2</v>
      </c>
      <c r="H1044" s="34">
        <f t="shared" si="117"/>
        <v>-1.08719409259844</v>
      </c>
      <c r="I1044" s="34">
        <f t="shared" si="118"/>
        <v>7.6124304144115806E-2</v>
      </c>
      <c r="J1044" s="6">
        <f t="shared" si="119"/>
        <v>-65.231645555906397</v>
      </c>
      <c r="K1044" s="6">
        <f t="shared" si="119"/>
        <v>4.5674582486469504</v>
      </c>
    </row>
    <row r="1045" spans="1:11" x14ac:dyDescent="0.3">
      <c r="A1045" s="4">
        <v>259.65499999999997</v>
      </c>
      <c r="B1045" s="4">
        <v>235.48699999999999</v>
      </c>
      <c r="C1045" s="4">
        <v>69193.379000000001</v>
      </c>
      <c r="D1045" s="5">
        <f t="shared" si="116"/>
        <v>69192.608999999997</v>
      </c>
      <c r="E1045" s="35">
        <f t="shared" si="113"/>
        <v>192.608999999997</v>
      </c>
      <c r="F1045" s="35">
        <f t="shared" si="114"/>
        <v>-1.08854433748188</v>
      </c>
      <c r="G1045" s="35">
        <f t="shared" si="115"/>
        <v>4.9213277781250002E-2</v>
      </c>
      <c r="H1045" s="34">
        <f t="shared" si="117"/>
        <v>-1.08708273721621</v>
      </c>
      <c r="I1045" s="34">
        <f t="shared" si="118"/>
        <v>7.48454662644958E-2</v>
      </c>
      <c r="J1045" s="6">
        <f t="shared" si="119"/>
        <v>-65.224964232972596</v>
      </c>
      <c r="K1045" s="6">
        <f t="shared" si="119"/>
        <v>4.49072797586975</v>
      </c>
    </row>
    <row r="1046" spans="1:11" x14ac:dyDescent="0.3">
      <c r="A1046" s="4">
        <v>259.72800000000001</v>
      </c>
      <c r="B1046" s="4">
        <v>235.67699999999999</v>
      </c>
      <c r="C1046" s="4">
        <v>69193.479000000007</v>
      </c>
      <c r="D1046" s="5">
        <f t="shared" si="116"/>
        <v>69192.709000000003</v>
      </c>
      <c r="E1046" s="35">
        <f t="shared" si="113"/>
        <v>192.70900000000299</v>
      </c>
      <c r="F1046" s="35">
        <f t="shared" si="114"/>
        <v>-1.0876838281241801</v>
      </c>
      <c r="G1046" s="35">
        <f t="shared" si="115"/>
        <v>4.7141369343749698E-2</v>
      </c>
      <c r="H1046" s="34">
        <f t="shared" si="117"/>
        <v>-1.08627128038545</v>
      </c>
      <c r="I1046" s="34">
        <f t="shared" si="118"/>
        <v>7.2753859528064305E-2</v>
      </c>
      <c r="J1046" s="6">
        <f t="shared" si="119"/>
        <v>-65.176276823126997</v>
      </c>
      <c r="K1046" s="6">
        <f t="shared" si="119"/>
        <v>4.3652315716838599</v>
      </c>
    </row>
    <row r="1047" spans="1:11" x14ac:dyDescent="0.3">
      <c r="A1047" s="4">
        <v>259.76100000000002</v>
      </c>
      <c r="B1047" s="4">
        <v>235.94300000000001</v>
      </c>
      <c r="C1047" s="4">
        <v>69193.638999999996</v>
      </c>
      <c r="D1047" s="5">
        <f t="shared" si="116"/>
        <v>69192.869000000006</v>
      </c>
      <c r="E1047" s="35">
        <f t="shared" si="113"/>
        <v>192.869000000006</v>
      </c>
      <c r="F1047" s="35">
        <f t="shared" si="114"/>
        <v>-1.0872948307433099</v>
      </c>
      <c r="G1047" s="35">
        <f t="shared" si="115"/>
        <v>4.4240697531249901E-2</v>
      </c>
      <c r="H1047" s="34">
        <f t="shared" si="117"/>
        <v>-1.0859507301242599</v>
      </c>
      <c r="I1047" s="34">
        <f t="shared" si="118"/>
        <v>6.9844828167593007E-2</v>
      </c>
      <c r="J1047" s="6">
        <f t="shared" si="119"/>
        <v>-65.157043807455594</v>
      </c>
      <c r="K1047" s="6">
        <f t="shared" si="119"/>
        <v>4.1906896900555797</v>
      </c>
    </row>
    <row r="1048" spans="1:11" x14ac:dyDescent="0.3">
      <c r="A1048" s="4">
        <v>259.84899999999999</v>
      </c>
      <c r="B1048" s="4">
        <v>236.23099999999999</v>
      </c>
      <c r="C1048" s="4">
        <v>69193.759000000005</v>
      </c>
      <c r="D1048" s="5">
        <f t="shared" si="116"/>
        <v>69192.989000000001</v>
      </c>
      <c r="E1048" s="35">
        <f t="shared" si="113"/>
        <v>192.989000000001</v>
      </c>
      <c r="F1048" s="35">
        <f t="shared" si="114"/>
        <v>-1.0862575043943099</v>
      </c>
      <c r="G1048" s="35">
        <f t="shared" si="115"/>
        <v>4.1100120531250499E-2</v>
      </c>
      <c r="H1048" s="34">
        <f t="shared" si="117"/>
        <v>-1.0849876829612699</v>
      </c>
      <c r="I1048" s="34">
        <f t="shared" si="118"/>
        <v>6.6680683732028706E-2</v>
      </c>
      <c r="J1048" s="6">
        <f t="shared" si="119"/>
        <v>-65.099260977676195</v>
      </c>
      <c r="K1048" s="6">
        <f t="shared" si="119"/>
        <v>4.00084102392172</v>
      </c>
    </row>
    <row r="1049" spans="1:11" x14ac:dyDescent="0.3">
      <c r="A1049" s="4">
        <v>259.84199999999998</v>
      </c>
      <c r="B1049" s="4">
        <v>236.48400000000001</v>
      </c>
      <c r="C1049" s="4">
        <v>69193.899000000005</v>
      </c>
      <c r="D1049" s="5">
        <f t="shared" si="116"/>
        <v>69193.129000000001</v>
      </c>
      <c r="E1049" s="35">
        <f t="shared" si="113"/>
        <v>193.12900000000101</v>
      </c>
      <c r="F1049" s="35">
        <f t="shared" si="114"/>
        <v>-1.0863400189902499</v>
      </c>
      <c r="G1049" s="35">
        <f t="shared" si="115"/>
        <v>3.8341210875000101E-2</v>
      </c>
      <c r="H1049" s="34">
        <f t="shared" si="117"/>
        <v>-1.0851351739163499</v>
      </c>
      <c r="I1049" s="34">
        <f t="shared" si="118"/>
        <v>6.3924483890205802E-2</v>
      </c>
      <c r="J1049" s="6">
        <f t="shared" si="119"/>
        <v>-65.108110434981</v>
      </c>
      <c r="K1049" s="6">
        <f t="shared" si="119"/>
        <v>3.83546903341235</v>
      </c>
    </row>
    <row r="1050" spans="1:11" x14ac:dyDescent="0.3">
      <c r="A1050" s="4">
        <v>259.86099999999999</v>
      </c>
      <c r="B1050" s="4">
        <v>236.762</v>
      </c>
      <c r="C1050" s="4">
        <v>69193.998999999996</v>
      </c>
      <c r="D1050" s="5">
        <f t="shared" si="116"/>
        <v>69193.229000000007</v>
      </c>
      <c r="E1050" s="35">
        <f t="shared" si="113"/>
        <v>193.22900000000701</v>
      </c>
      <c r="F1050" s="35">
        <f t="shared" si="114"/>
        <v>-1.0861160508012599</v>
      </c>
      <c r="G1050" s="35">
        <f t="shared" si="115"/>
        <v>3.5309681687499997E-2</v>
      </c>
      <c r="H1050" s="34">
        <f t="shared" si="117"/>
        <v>-1.0849826900089099</v>
      </c>
      <c r="I1050" s="34">
        <f t="shared" si="118"/>
        <v>6.0888519525738601E-2</v>
      </c>
      <c r="J1050" s="6">
        <f t="shared" si="119"/>
        <v>-65.098961400534606</v>
      </c>
      <c r="K1050" s="6">
        <f t="shared" si="119"/>
        <v>3.6533111715443201</v>
      </c>
    </row>
    <row r="1051" spans="1:11" x14ac:dyDescent="0.3">
      <c r="A1051" s="4">
        <v>259.92399999999998</v>
      </c>
      <c r="B1051" s="4">
        <v>237.02600000000001</v>
      </c>
      <c r="C1051" s="4">
        <v>69194.138999999996</v>
      </c>
      <c r="D1051" s="5">
        <f t="shared" si="116"/>
        <v>69193.369000000006</v>
      </c>
      <c r="E1051" s="35">
        <f t="shared" si="113"/>
        <v>193.369000000006</v>
      </c>
      <c r="F1051" s="35">
        <f t="shared" si="114"/>
        <v>-1.08537341943777</v>
      </c>
      <c r="G1051" s="35">
        <f t="shared" si="115"/>
        <v>3.24308194374998E-2</v>
      </c>
      <c r="H1051" s="34">
        <f t="shared" si="117"/>
        <v>-1.0843080900950399</v>
      </c>
      <c r="I1051" s="34">
        <f t="shared" si="118"/>
        <v>5.7992960140623599E-2</v>
      </c>
      <c r="J1051" s="6">
        <f t="shared" si="119"/>
        <v>-65.058485405702399</v>
      </c>
      <c r="K1051" s="6">
        <f t="shared" si="119"/>
        <v>3.4795776084374199</v>
      </c>
    </row>
    <row r="1052" spans="1:11" x14ac:dyDescent="0.3">
      <c r="A1052" s="4">
        <v>259.91199999999998</v>
      </c>
      <c r="B1052" s="4">
        <v>237.26</v>
      </c>
      <c r="C1052" s="4">
        <v>69194.218999999997</v>
      </c>
      <c r="D1052" s="5">
        <f t="shared" si="116"/>
        <v>69193.448999999993</v>
      </c>
      <c r="E1052" s="35">
        <f t="shared" si="113"/>
        <v>193.44899999999299</v>
      </c>
      <c r="F1052" s="35">
        <f t="shared" si="114"/>
        <v>-1.0855148730308199</v>
      </c>
      <c r="G1052" s="35">
        <f t="shared" si="115"/>
        <v>2.9879100625000099E-2</v>
      </c>
      <c r="H1052" s="34">
        <f t="shared" si="117"/>
        <v>-1.0845096223199899</v>
      </c>
      <c r="I1052" s="34">
        <f t="shared" si="118"/>
        <v>5.54452822215456E-2</v>
      </c>
      <c r="J1052" s="6">
        <f t="shared" si="119"/>
        <v>-65.070577339199403</v>
      </c>
      <c r="K1052" s="6">
        <f t="shared" si="119"/>
        <v>3.3267169332927402</v>
      </c>
    </row>
    <row r="1053" spans="1:11" x14ac:dyDescent="0.3">
      <c r="A1053" s="4">
        <v>260.02999999999997</v>
      </c>
      <c r="B1053" s="4">
        <v>237.458</v>
      </c>
      <c r="C1053" s="4">
        <v>69194.358999999997</v>
      </c>
      <c r="D1053" s="5">
        <f t="shared" si="116"/>
        <v>69193.589000000007</v>
      </c>
      <c r="E1053" s="35">
        <f t="shared" si="113"/>
        <v>193.58900000000699</v>
      </c>
      <c r="F1053" s="35">
        <f t="shared" si="114"/>
        <v>-1.0841239126992099</v>
      </c>
      <c r="G1053" s="35">
        <f t="shared" si="115"/>
        <v>2.7719953937499899E-2</v>
      </c>
      <c r="H1053" s="34">
        <f t="shared" si="117"/>
        <v>-1.0831699170651401</v>
      </c>
      <c r="I1053" s="34">
        <f t="shared" si="118"/>
        <v>5.3253964149615099E-2</v>
      </c>
      <c r="J1053" s="6">
        <f t="shared" si="119"/>
        <v>-64.990195023908399</v>
      </c>
      <c r="K1053" s="6">
        <f t="shared" si="119"/>
        <v>3.1952378489769102</v>
      </c>
    </row>
    <row r="1054" spans="1:11" x14ac:dyDescent="0.3">
      <c r="A1054" s="4">
        <v>259.995</v>
      </c>
      <c r="B1054" s="4">
        <v>237.81100000000001</v>
      </c>
      <c r="C1054" s="4">
        <v>69194.459000000003</v>
      </c>
      <c r="D1054" s="5">
        <f t="shared" si="116"/>
        <v>69193.688999999998</v>
      </c>
      <c r="E1054" s="35">
        <f t="shared" si="113"/>
        <v>193.688999999998</v>
      </c>
      <c r="F1054" s="35">
        <f t="shared" si="114"/>
        <v>-1.0845364856789199</v>
      </c>
      <c r="G1054" s="35">
        <f t="shared" si="115"/>
        <v>2.3870566156249499E-2</v>
      </c>
      <c r="H1054" s="34">
        <f t="shared" si="117"/>
        <v>-1.0836730661979299</v>
      </c>
      <c r="I1054" s="34">
        <f t="shared" si="118"/>
        <v>4.9415364964470701E-2</v>
      </c>
      <c r="J1054" s="6">
        <f t="shared" si="119"/>
        <v>-65.020383971875802</v>
      </c>
      <c r="K1054" s="6">
        <f t="shared" si="119"/>
        <v>2.9649218978682401</v>
      </c>
    </row>
    <row r="1055" spans="1:11" x14ac:dyDescent="0.3">
      <c r="A1055" s="4">
        <v>260.113</v>
      </c>
      <c r="B1055" s="4">
        <v>237.86799999999999</v>
      </c>
      <c r="C1055" s="4">
        <v>69194.558999999994</v>
      </c>
      <c r="D1055" s="5">
        <f t="shared" si="116"/>
        <v>69193.789000000004</v>
      </c>
      <c r="E1055" s="35">
        <f t="shared" si="113"/>
        <v>193.78900000000399</v>
      </c>
      <c r="F1055" s="35">
        <f t="shared" si="114"/>
        <v>-1.0831455253473099</v>
      </c>
      <c r="G1055" s="35">
        <f t="shared" si="115"/>
        <v>2.32489936250002E-2</v>
      </c>
      <c r="H1055" s="34">
        <f t="shared" si="117"/>
        <v>-1.08229713605754</v>
      </c>
      <c r="I1055" s="34">
        <f t="shared" si="118"/>
        <v>4.8761194264667802E-2</v>
      </c>
      <c r="J1055" s="6">
        <f t="shared" si="119"/>
        <v>-64.937828163452394</v>
      </c>
      <c r="K1055" s="6">
        <f t="shared" si="119"/>
        <v>2.9256716558800702</v>
      </c>
    </row>
    <row r="1056" spans="1:11" x14ac:dyDescent="0.3">
      <c r="A1056" s="4">
        <v>260.05200000000002</v>
      </c>
      <c r="B1056" s="4">
        <v>238.30600000000001</v>
      </c>
      <c r="C1056" s="4">
        <v>69194.698999999993</v>
      </c>
      <c r="D1056" s="5">
        <f t="shared" si="116"/>
        <v>69193.929000000004</v>
      </c>
      <c r="E1056" s="35">
        <f t="shared" si="113"/>
        <v>193.92900000000299</v>
      </c>
      <c r="F1056" s="35">
        <f t="shared" si="114"/>
        <v>-1.0838645811119501</v>
      </c>
      <c r="G1056" s="35">
        <f t="shared" si="115"/>
        <v>1.84726994375E-2</v>
      </c>
      <c r="H1056" s="34">
        <f t="shared" si="117"/>
        <v>-1.0831285206018599</v>
      </c>
      <c r="I1056" s="34">
        <f t="shared" si="118"/>
        <v>4.4003166616821097E-2</v>
      </c>
      <c r="J1056" s="6">
        <f t="shared" si="119"/>
        <v>-64.987711236111593</v>
      </c>
      <c r="K1056" s="6">
        <f t="shared" si="119"/>
        <v>2.6401899970092702</v>
      </c>
    </row>
    <row r="1057" spans="1:11" x14ac:dyDescent="0.3">
      <c r="A1057" s="4">
        <v>259.99</v>
      </c>
      <c r="B1057" s="4">
        <v>238.43700000000001</v>
      </c>
      <c r="C1057" s="4">
        <v>69194.798999999999</v>
      </c>
      <c r="D1057" s="5">
        <f t="shared" si="116"/>
        <v>69194.028999999995</v>
      </c>
      <c r="E1057" s="35">
        <f t="shared" si="113"/>
        <v>194.02899999999499</v>
      </c>
      <c r="F1057" s="35">
        <f t="shared" si="114"/>
        <v>-1.0845954246760201</v>
      </c>
      <c r="G1057" s="35">
        <f t="shared" si="115"/>
        <v>1.7044173093749799E-2</v>
      </c>
      <c r="H1057" s="34">
        <f t="shared" si="117"/>
        <v>-1.08389281705056</v>
      </c>
      <c r="I1057" s="34">
        <f t="shared" si="118"/>
        <v>4.2592255291316397E-2</v>
      </c>
      <c r="J1057" s="6">
        <f t="shared" si="119"/>
        <v>-65.033569023033607</v>
      </c>
      <c r="K1057" s="6">
        <f t="shared" si="119"/>
        <v>2.5555353174789799</v>
      </c>
    </row>
    <row r="1058" spans="1:11" x14ac:dyDescent="0.3">
      <c r="A1058" s="4">
        <v>260.03899999999999</v>
      </c>
      <c r="B1058" s="4">
        <v>238.75</v>
      </c>
      <c r="C1058" s="4">
        <v>69194.899000000005</v>
      </c>
      <c r="D1058" s="5">
        <f t="shared" si="116"/>
        <v>69194.129000000001</v>
      </c>
      <c r="E1058" s="35">
        <f t="shared" si="113"/>
        <v>194.12900000000101</v>
      </c>
      <c r="F1058" s="35">
        <f t="shared" si="114"/>
        <v>-1.0840178225044199</v>
      </c>
      <c r="G1058" s="35">
        <f t="shared" si="115"/>
        <v>1.36309765625002E-2</v>
      </c>
      <c r="H1058" s="34">
        <f t="shared" si="117"/>
        <v>-1.0833957893114801</v>
      </c>
      <c r="I1058" s="34">
        <f t="shared" si="118"/>
        <v>3.9166397988953598E-2</v>
      </c>
      <c r="J1058" s="6">
        <f t="shared" si="119"/>
        <v>-65.003747358688798</v>
      </c>
      <c r="K1058" s="6">
        <f t="shared" si="119"/>
        <v>2.3499838793372199</v>
      </c>
    </row>
    <row r="1059" spans="1:11" x14ac:dyDescent="0.3">
      <c r="A1059" s="4">
        <v>260.07799999999997</v>
      </c>
      <c r="B1059" s="4">
        <v>238.89</v>
      </c>
      <c r="C1059" s="4">
        <v>69194.998999999996</v>
      </c>
      <c r="D1059" s="5">
        <f t="shared" si="116"/>
        <v>69194.229000000007</v>
      </c>
      <c r="E1059" s="35">
        <f t="shared" si="113"/>
        <v>194.22900000000701</v>
      </c>
      <c r="F1059" s="35">
        <f t="shared" si="114"/>
        <v>-1.0835580983270201</v>
      </c>
      <c r="G1059" s="35">
        <f t="shared" si="115"/>
        <v>1.2104307187500199E-2</v>
      </c>
      <c r="H1059" s="34">
        <f t="shared" si="117"/>
        <v>-1.0829721607110701</v>
      </c>
      <c r="I1059" s="34">
        <f t="shared" si="118"/>
        <v>3.7629321377731298E-2</v>
      </c>
      <c r="J1059" s="6">
        <f t="shared" si="119"/>
        <v>-64.978329642664207</v>
      </c>
      <c r="K1059" s="6">
        <f t="shared" si="119"/>
        <v>2.2577592826638799</v>
      </c>
    </row>
    <row r="1060" spans="1:11" x14ac:dyDescent="0.3">
      <c r="A1060" s="4">
        <v>260.06599999999997</v>
      </c>
      <c r="B1060" s="4">
        <v>239.18899999999999</v>
      </c>
      <c r="C1060" s="4">
        <v>69195.099000000002</v>
      </c>
      <c r="D1060" s="5">
        <f t="shared" si="116"/>
        <v>69194.328999999998</v>
      </c>
      <c r="E1060" s="35">
        <f t="shared" si="113"/>
        <v>194.32899999999799</v>
      </c>
      <c r="F1060" s="35">
        <f t="shared" si="114"/>
        <v>-1.0836995519200701</v>
      </c>
      <c r="G1060" s="35">
        <f t="shared" si="115"/>
        <v>8.8437775937499907E-3</v>
      </c>
      <c r="H1060" s="34">
        <f t="shared" si="117"/>
        <v>-1.08319039235134</v>
      </c>
      <c r="I1060" s="34">
        <f t="shared" si="118"/>
        <v>3.4373029421856799E-2</v>
      </c>
      <c r="J1060" s="6">
        <f t="shared" si="119"/>
        <v>-64.991423541080394</v>
      </c>
      <c r="K1060" s="6">
        <f t="shared" si="119"/>
        <v>2.06238176531141</v>
      </c>
    </row>
    <row r="1061" spans="1:11" x14ac:dyDescent="0.3">
      <c r="A1061" s="4">
        <v>260.11900000000003</v>
      </c>
      <c r="B1061" s="4">
        <v>239.506</v>
      </c>
      <c r="C1061" s="4">
        <v>69195.218999999997</v>
      </c>
      <c r="D1061" s="5">
        <f t="shared" si="116"/>
        <v>69194.448999999993</v>
      </c>
      <c r="E1061" s="35">
        <f t="shared" si="113"/>
        <v>194.44899999999299</v>
      </c>
      <c r="F1061" s="35">
        <f t="shared" si="114"/>
        <v>-1.08307479855078</v>
      </c>
      <c r="G1061" s="35">
        <f t="shared" si="115"/>
        <v>5.38696193749999E-3</v>
      </c>
      <c r="H1061" s="34">
        <f t="shared" si="117"/>
        <v>-1.08264725415864</v>
      </c>
      <c r="I1061" s="34">
        <f t="shared" si="118"/>
        <v>3.0902454230715401E-2</v>
      </c>
      <c r="J1061" s="6">
        <f t="shared" si="119"/>
        <v>-64.958835249518401</v>
      </c>
      <c r="K1061" s="6">
        <f t="shared" si="119"/>
        <v>1.85414725384292</v>
      </c>
    </row>
    <row r="1062" spans="1:11" x14ac:dyDescent="0.3">
      <c r="A1062" s="4">
        <v>260.149</v>
      </c>
      <c r="B1062" s="4">
        <v>239.78899999999999</v>
      </c>
      <c r="C1062" s="4">
        <v>69195.358999999997</v>
      </c>
      <c r="D1062" s="5">
        <f t="shared" si="116"/>
        <v>69194.589000000007</v>
      </c>
      <c r="E1062" s="35">
        <f t="shared" si="113"/>
        <v>194.58900000000699</v>
      </c>
      <c r="F1062" s="35">
        <f t="shared" si="114"/>
        <v>-1.08272116456817</v>
      </c>
      <c r="G1062" s="35">
        <f t="shared" si="115"/>
        <v>2.3009088437499999E-3</v>
      </c>
      <c r="H1062" s="34">
        <f t="shared" si="117"/>
        <v>-1.0823664250192899</v>
      </c>
      <c r="I1062" s="34">
        <f t="shared" si="118"/>
        <v>2.7808926198582402E-2</v>
      </c>
      <c r="J1062" s="6">
        <f t="shared" si="119"/>
        <v>-64.941985501157404</v>
      </c>
      <c r="K1062" s="6">
        <f t="shared" si="119"/>
        <v>1.66853557191494</v>
      </c>
    </row>
    <row r="1063" spans="1:11" x14ac:dyDescent="0.3">
      <c r="A1063" s="4">
        <v>260.149</v>
      </c>
      <c r="B1063" s="4">
        <v>240.00399999999999</v>
      </c>
      <c r="C1063" s="4">
        <v>69195.459000000003</v>
      </c>
      <c r="D1063" s="5">
        <f t="shared" si="116"/>
        <v>69194.688999999998</v>
      </c>
      <c r="E1063" s="35">
        <f t="shared" si="113"/>
        <v>194.688999999998</v>
      </c>
      <c r="F1063" s="35">
        <f t="shared" si="114"/>
        <v>-1.08272116456817</v>
      </c>
      <c r="G1063" s="35">
        <f t="shared" si="115"/>
        <v>-4.3619124999949597E-5</v>
      </c>
      <c r="H1063" s="34">
        <f t="shared" si="117"/>
        <v>-1.08242166154688</v>
      </c>
      <c r="I1063" s="34">
        <f t="shared" si="118"/>
        <v>2.54650489999497E-2</v>
      </c>
      <c r="J1063" s="6">
        <f t="shared" si="119"/>
        <v>-64.945299692812796</v>
      </c>
      <c r="K1063" s="6">
        <f t="shared" si="119"/>
        <v>1.5279029399969799</v>
      </c>
    </row>
    <row r="1064" spans="1:11" x14ac:dyDescent="0.3">
      <c r="A1064" s="4">
        <v>260.22300000000001</v>
      </c>
      <c r="B1064" s="4">
        <v>240.126</v>
      </c>
      <c r="C1064" s="4">
        <v>69195.539000000004</v>
      </c>
      <c r="D1064" s="5">
        <f t="shared" si="116"/>
        <v>69194.769</v>
      </c>
      <c r="E1064" s="35">
        <f t="shared" si="113"/>
        <v>194.76900000000001</v>
      </c>
      <c r="F1064" s="35">
        <f t="shared" si="114"/>
        <v>-1.08184886741106</v>
      </c>
      <c r="G1064" s="35">
        <f t="shared" si="115"/>
        <v>-1.37400243750019E-3</v>
      </c>
      <c r="H1064" s="34">
        <f t="shared" si="117"/>
        <v>-1.08158095003108</v>
      </c>
      <c r="I1064" s="34">
        <f t="shared" si="118"/>
        <v>2.4114483845768898E-2</v>
      </c>
      <c r="J1064" s="6">
        <f t="shared" si="119"/>
        <v>-64.894857001864807</v>
      </c>
      <c r="K1064" s="6">
        <f t="shared" si="119"/>
        <v>1.44686903074613</v>
      </c>
    </row>
    <row r="1065" spans="1:11" x14ac:dyDescent="0.3">
      <c r="A1065" s="4">
        <v>260.41800000000001</v>
      </c>
      <c r="B1065" s="4">
        <v>240.637</v>
      </c>
      <c r="C1065" s="4">
        <v>69195.718999999997</v>
      </c>
      <c r="D1065" s="5">
        <f t="shared" si="116"/>
        <v>69194.948999999993</v>
      </c>
      <c r="E1065" s="35">
        <f t="shared" si="113"/>
        <v>194.94899999999299</v>
      </c>
      <c r="F1065" s="35">
        <f t="shared" si="114"/>
        <v>-1.0795502465240701</v>
      </c>
      <c r="G1065" s="35">
        <f t="shared" si="115"/>
        <v>-6.9463456562499602E-3</v>
      </c>
      <c r="H1065" s="34">
        <f t="shared" si="117"/>
        <v>-1.0794142502676001</v>
      </c>
      <c r="I1065" s="34">
        <f t="shared" si="118"/>
        <v>1.8489532373572499E-2</v>
      </c>
      <c r="J1065" s="6">
        <f t="shared" si="119"/>
        <v>-64.764855016056003</v>
      </c>
      <c r="K1065" s="6">
        <f t="shared" si="119"/>
        <v>1.10937194241435</v>
      </c>
    </row>
    <row r="1066" spans="1:11" x14ac:dyDescent="0.3">
      <c r="A1066" s="4">
        <v>260.59899999999999</v>
      </c>
      <c r="B1066" s="4">
        <v>241.09399999999999</v>
      </c>
      <c r="C1066" s="4">
        <v>69195.921000000002</v>
      </c>
      <c r="D1066" s="5">
        <f t="shared" si="116"/>
        <v>69195.150999999998</v>
      </c>
      <c r="E1066" s="35">
        <f t="shared" si="113"/>
        <v>195.15099999999799</v>
      </c>
      <c r="F1066" s="35">
        <f t="shared" si="114"/>
        <v>-1.0774166548289701</v>
      </c>
      <c r="G1066" s="35">
        <f t="shared" si="115"/>
        <v>-1.19298306875E-2</v>
      </c>
      <c r="H1066" s="34">
        <f t="shared" si="117"/>
        <v>-1.07739866052847</v>
      </c>
      <c r="I1066" s="34">
        <f t="shared" si="118"/>
        <v>1.3457163688588699E-2</v>
      </c>
      <c r="J1066" s="6">
        <f t="shared" si="119"/>
        <v>-64.643919631708201</v>
      </c>
      <c r="K1066" s="6">
        <f t="shared" si="119"/>
        <v>0.80742982131532204</v>
      </c>
    </row>
    <row r="1067" spans="1:11" x14ac:dyDescent="0.3">
      <c r="A1067" s="4">
        <v>260.637</v>
      </c>
      <c r="B1067" s="4">
        <v>241.53299999999999</v>
      </c>
      <c r="C1067" s="4">
        <v>69196.119000000006</v>
      </c>
      <c r="D1067" s="5">
        <f t="shared" si="116"/>
        <v>69195.349000000002</v>
      </c>
      <c r="E1067" s="35">
        <f t="shared" si="113"/>
        <v>195.34900000000201</v>
      </c>
      <c r="F1067" s="35">
        <f t="shared" si="114"/>
        <v>-1.07696871845099</v>
      </c>
      <c r="G1067" s="35">
        <f t="shared" si="115"/>
        <v>-1.6717029656249799E-2</v>
      </c>
      <c r="H1067" s="34">
        <f t="shared" si="117"/>
        <v>-1.07706363376601</v>
      </c>
      <c r="I1067" s="34">
        <f t="shared" si="118"/>
        <v>8.6607402258873905E-3</v>
      </c>
      <c r="J1067" s="6">
        <f t="shared" si="119"/>
        <v>-64.623818025960603</v>
      </c>
      <c r="K1067" s="6">
        <f t="shared" si="119"/>
        <v>0.51964441355324298</v>
      </c>
    </row>
    <row r="1068" spans="1:11" x14ac:dyDescent="0.3">
      <c r="A1068" s="4">
        <v>260.65800000000002</v>
      </c>
      <c r="B1068" s="4">
        <v>241.816</v>
      </c>
      <c r="C1068" s="4">
        <v>69196.218999999997</v>
      </c>
      <c r="D1068" s="5">
        <f t="shared" si="116"/>
        <v>69195.448999999993</v>
      </c>
      <c r="E1068" s="35">
        <f t="shared" si="113"/>
        <v>195.44899999999299</v>
      </c>
      <c r="F1068" s="35">
        <f t="shared" si="114"/>
        <v>-1.07672117466316</v>
      </c>
      <c r="G1068" s="35">
        <f t="shared" si="115"/>
        <v>-1.98030827500002E-2</v>
      </c>
      <c r="H1068" s="34">
        <f t="shared" si="117"/>
        <v>-1.0768888653740001</v>
      </c>
      <c r="I1068" s="34">
        <f t="shared" si="118"/>
        <v>5.5697116537941696E-3</v>
      </c>
      <c r="J1068" s="6">
        <f t="shared" si="119"/>
        <v>-64.613331922439997</v>
      </c>
      <c r="K1068" s="6">
        <f t="shared" si="119"/>
        <v>0.33418269922764998</v>
      </c>
    </row>
    <row r="1069" spans="1:11" x14ac:dyDescent="0.3">
      <c r="A1069" s="4">
        <v>260.67899999999997</v>
      </c>
      <c r="B1069" s="4">
        <v>242.03800000000001</v>
      </c>
      <c r="C1069" s="4">
        <v>69196.319000000003</v>
      </c>
      <c r="D1069" s="5">
        <f t="shared" si="116"/>
        <v>69195.548999999999</v>
      </c>
      <c r="E1069" s="35">
        <f t="shared" si="113"/>
        <v>195.54899999999901</v>
      </c>
      <c r="F1069" s="35">
        <f t="shared" si="114"/>
        <v>-1.07647363087533</v>
      </c>
      <c r="G1069" s="35">
        <f t="shared" si="115"/>
        <v>-2.22239441875005E-2</v>
      </c>
      <c r="H1069" s="34">
        <f t="shared" si="117"/>
        <v>-1.0766984252230101</v>
      </c>
      <c r="I1069" s="34">
        <f t="shared" si="118"/>
        <v>3.1436901008480302E-3</v>
      </c>
      <c r="J1069" s="6">
        <f t="shared" si="119"/>
        <v>-64.601905513380601</v>
      </c>
      <c r="K1069" s="6">
        <f t="shared" si="119"/>
        <v>0.18862140605088201</v>
      </c>
    </row>
    <row r="1070" spans="1:11" x14ac:dyDescent="0.3">
      <c r="A1070" s="4">
        <v>260.65100000000001</v>
      </c>
      <c r="B1070" s="4">
        <v>242.27699999999999</v>
      </c>
      <c r="C1070" s="4">
        <v>69196.418999999994</v>
      </c>
      <c r="D1070" s="5">
        <f t="shared" si="116"/>
        <v>69195.649000000005</v>
      </c>
      <c r="E1070" s="35">
        <f t="shared" si="113"/>
        <v>195.649000000005</v>
      </c>
      <c r="F1070" s="35">
        <f t="shared" si="114"/>
        <v>-1.0768036892591</v>
      </c>
      <c r="G1070" s="35">
        <f t="shared" si="115"/>
        <v>-2.4830186906250201E-2</v>
      </c>
      <c r="H1070" s="34">
        <f t="shared" si="117"/>
        <v>-1.0770897944580999</v>
      </c>
      <c r="I1070" s="34">
        <f t="shared" si="118"/>
        <v>5.45946894224592E-4</v>
      </c>
      <c r="J1070" s="6">
        <f t="shared" si="119"/>
        <v>-64.625387667485995</v>
      </c>
      <c r="K1070" s="6">
        <f t="shared" si="119"/>
        <v>3.2756813653475499E-2</v>
      </c>
    </row>
    <row r="1071" spans="1:11" x14ac:dyDescent="0.3">
      <c r="A1071" s="4">
        <v>260.70800000000003</v>
      </c>
      <c r="B1071" s="4">
        <v>242.77500000000001</v>
      </c>
      <c r="C1071" s="4">
        <v>69196.578999999998</v>
      </c>
      <c r="D1071" s="5">
        <f t="shared" si="116"/>
        <v>69195.808999999994</v>
      </c>
      <c r="E1071" s="35">
        <f t="shared" si="113"/>
        <v>195.808999999994</v>
      </c>
      <c r="F1071" s="35">
        <f t="shared" si="114"/>
        <v>-1.0761317846921401</v>
      </c>
      <c r="G1071" s="35">
        <f t="shared" si="115"/>
        <v>-3.0260767968750098E-2</v>
      </c>
      <c r="H1071" s="34">
        <f t="shared" si="117"/>
        <v>-1.07654601960429</v>
      </c>
      <c r="I1071" s="34">
        <f t="shared" si="118"/>
        <v>-4.8989567166618604E-3</v>
      </c>
      <c r="J1071" s="6">
        <f t="shared" si="119"/>
        <v>-64.592761176257397</v>
      </c>
      <c r="K1071" s="6">
        <f t="shared" si="119"/>
        <v>-0.29393740299971199</v>
      </c>
    </row>
    <row r="1072" spans="1:11" x14ac:dyDescent="0.3">
      <c r="A1072" s="4">
        <v>260.84100000000001</v>
      </c>
      <c r="B1072" s="4">
        <v>242.97300000000001</v>
      </c>
      <c r="C1072" s="4">
        <v>69196.679000000004</v>
      </c>
      <c r="D1072" s="5">
        <f t="shared" si="116"/>
        <v>69195.909</v>
      </c>
      <c r="E1072" s="35">
        <f t="shared" si="113"/>
        <v>195.90899999999999</v>
      </c>
      <c r="F1072" s="35">
        <f t="shared" si="114"/>
        <v>-1.07456400736922</v>
      </c>
      <c r="G1072" s="35">
        <f t="shared" si="115"/>
        <v>-3.2419914656250298E-2</v>
      </c>
      <c r="H1072" s="34">
        <f t="shared" si="117"/>
        <v>-1.07502954643718</v>
      </c>
      <c r="I1072" s="34">
        <f t="shared" si="118"/>
        <v>-7.0944405553261701E-3</v>
      </c>
      <c r="J1072" s="6">
        <f t="shared" si="119"/>
        <v>-64.501772786230802</v>
      </c>
      <c r="K1072" s="6">
        <f t="shared" si="119"/>
        <v>-0.42566643331956999</v>
      </c>
    </row>
    <row r="1073" spans="1:11" x14ac:dyDescent="0.3">
      <c r="A1073" s="4">
        <v>260.81400000000002</v>
      </c>
      <c r="B1073" s="4">
        <v>243.38300000000001</v>
      </c>
      <c r="C1073" s="4">
        <v>69196.759000000005</v>
      </c>
      <c r="D1073" s="5">
        <f t="shared" si="116"/>
        <v>69195.989000000001</v>
      </c>
      <c r="E1073" s="35">
        <f t="shared" si="113"/>
        <v>195.989000000001</v>
      </c>
      <c r="F1073" s="35">
        <f t="shared" si="114"/>
        <v>-1.0748822779535701</v>
      </c>
      <c r="G1073" s="35">
        <f t="shared" si="115"/>
        <v>-3.6890874968750001E-2</v>
      </c>
      <c r="H1073" s="34">
        <f t="shared" si="117"/>
        <v>-1.0754530634527699</v>
      </c>
      <c r="I1073" s="34">
        <f t="shared" si="118"/>
        <v>-1.15566614842259E-2</v>
      </c>
      <c r="J1073" s="6">
        <f t="shared" si="119"/>
        <v>-64.527183807166196</v>
      </c>
      <c r="K1073" s="6">
        <f t="shared" si="119"/>
        <v>-0.69339968905355398</v>
      </c>
    </row>
    <row r="1074" spans="1:11" x14ac:dyDescent="0.3">
      <c r="A1074" s="4">
        <v>260.96800000000002</v>
      </c>
      <c r="B1074" s="4">
        <v>243.75899999999999</v>
      </c>
      <c r="C1074" s="4">
        <v>69196.899000000005</v>
      </c>
      <c r="D1074" s="5">
        <f t="shared" si="116"/>
        <v>69196.129000000001</v>
      </c>
      <c r="E1074" s="35">
        <f t="shared" si="113"/>
        <v>196.12900000000101</v>
      </c>
      <c r="F1074" s="35">
        <f t="shared" si="114"/>
        <v>-1.0730669568428199</v>
      </c>
      <c r="G1074" s="35">
        <f t="shared" si="115"/>
        <v>-4.0991072718749702E-2</v>
      </c>
      <c r="H1074" s="34">
        <f t="shared" si="117"/>
        <v>-1.07373484591507</v>
      </c>
      <c r="I1074" s="34">
        <f t="shared" si="118"/>
        <v>-1.5698489681696699E-2</v>
      </c>
      <c r="J1074" s="6">
        <f t="shared" si="119"/>
        <v>-64.424090754904199</v>
      </c>
      <c r="K1074" s="6">
        <f t="shared" si="119"/>
        <v>-0.94190938090180198</v>
      </c>
    </row>
    <row r="1075" spans="1:11" x14ac:dyDescent="0.3">
      <c r="A1075" s="4">
        <v>260.86399999999998</v>
      </c>
      <c r="B1075" s="4">
        <v>244.10499999999999</v>
      </c>
      <c r="C1075" s="4">
        <v>69196.998999999996</v>
      </c>
      <c r="D1075" s="5">
        <f t="shared" si="116"/>
        <v>69196.229000000007</v>
      </c>
      <c r="E1075" s="35">
        <f t="shared" si="113"/>
        <v>196.22900000000701</v>
      </c>
      <c r="F1075" s="35">
        <f t="shared" si="114"/>
        <v>-1.07429288798255</v>
      </c>
      <c r="G1075" s="35">
        <f t="shared" si="115"/>
        <v>-4.4764127031250198E-2</v>
      </c>
      <c r="H1075" s="34">
        <f t="shared" si="117"/>
        <v>-1.07504932904567</v>
      </c>
      <c r="I1075" s="34">
        <f t="shared" si="118"/>
        <v>-1.9441614058980001E-2</v>
      </c>
      <c r="J1075" s="6">
        <f t="shared" si="119"/>
        <v>-64.502959742740202</v>
      </c>
      <c r="K1075" s="6">
        <f t="shared" si="119"/>
        <v>-1.1664968435387999</v>
      </c>
    </row>
    <row r="1076" spans="1:11" x14ac:dyDescent="0.3">
      <c r="A1076" s="4">
        <v>261.08100000000002</v>
      </c>
      <c r="B1076" s="4">
        <v>244.41399999999999</v>
      </c>
      <c r="C1076" s="4">
        <v>69197.099000000002</v>
      </c>
      <c r="D1076" s="5">
        <f t="shared" si="116"/>
        <v>69196.328999999998</v>
      </c>
      <c r="E1076" s="35">
        <f t="shared" si="113"/>
        <v>196.32899999999799</v>
      </c>
      <c r="F1076" s="35">
        <f t="shared" si="114"/>
        <v>-1.0717349355083099</v>
      </c>
      <c r="G1076" s="35">
        <f t="shared" si="115"/>
        <v>-4.8133704437499897E-2</v>
      </c>
      <c r="H1076" s="34">
        <f t="shared" si="117"/>
        <v>-1.07257147303302</v>
      </c>
      <c r="I1076" s="34">
        <f t="shared" si="118"/>
        <v>-2.28705209311122E-2</v>
      </c>
      <c r="J1076" s="6">
        <f t="shared" si="119"/>
        <v>-64.354288381981206</v>
      </c>
      <c r="K1076" s="6">
        <f t="shared" si="119"/>
        <v>-1.37223125586673</v>
      </c>
    </row>
    <row r="1077" spans="1:11" x14ac:dyDescent="0.3">
      <c r="A1077" s="4">
        <v>261.10899999999998</v>
      </c>
      <c r="B1077" s="4">
        <v>244.643</v>
      </c>
      <c r="C1077" s="4">
        <v>69197.239000000001</v>
      </c>
      <c r="D1077" s="5">
        <f t="shared" si="116"/>
        <v>69196.468999999997</v>
      </c>
      <c r="E1077" s="35">
        <f t="shared" si="113"/>
        <v>196.46899999999701</v>
      </c>
      <c r="F1077" s="35">
        <f t="shared" si="114"/>
        <v>-1.0714048771245299</v>
      </c>
      <c r="G1077" s="35">
        <f t="shared" si="115"/>
        <v>-5.0630899343750098E-2</v>
      </c>
      <c r="H1077" s="34">
        <f t="shared" si="117"/>
        <v>-1.07230033958821</v>
      </c>
      <c r="I1077" s="34">
        <f t="shared" si="118"/>
        <v>-2.5374798789419901E-2</v>
      </c>
      <c r="J1077" s="6">
        <f t="shared" si="119"/>
        <v>-64.338020375292601</v>
      </c>
      <c r="K1077" s="6">
        <f t="shared" si="119"/>
        <v>-1.5224879273651899</v>
      </c>
    </row>
    <row r="1078" spans="1:11" x14ac:dyDescent="0.3">
      <c r="A1078" s="4">
        <v>261.24</v>
      </c>
      <c r="B1078" s="4">
        <v>245.09200000000001</v>
      </c>
      <c r="C1078" s="4">
        <v>69197.358999999997</v>
      </c>
      <c r="D1078" s="5">
        <f t="shared" si="116"/>
        <v>69196.589000000007</v>
      </c>
      <c r="E1078" s="35">
        <f t="shared" si="113"/>
        <v>196.58900000000699</v>
      </c>
      <c r="F1078" s="35">
        <f t="shared" si="114"/>
        <v>-1.06986067540045</v>
      </c>
      <c r="G1078" s="35">
        <f t="shared" si="115"/>
        <v>-5.5527146125000197E-2</v>
      </c>
      <c r="H1078" s="34">
        <f t="shared" si="117"/>
        <v>-1.0708719209105999</v>
      </c>
      <c r="I1078" s="34">
        <f t="shared" si="118"/>
        <v>-3.03060675499933E-2</v>
      </c>
      <c r="J1078" s="6">
        <f t="shared" si="119"/>
        <v>-64.252315254636002</v>
      </c>
      <c r="K1078" s="6">
        <f t="shared" si="119"/>
        <v>-1.8183640529995999</v>
      </c>
    </row>
    <row r="1079" spans="1:11" x14ac:dyDescent="0.3">
      <c r="A1079" s="4">
        <v>261.27100000000002</v>
      </c>
      <c r="B1079" s="4">
        <v>245.18199999999999</v>
      </c>
      <c r="C1079" s="4">
        <v>69197.457999999999</v>
      </c>
      <c r="D1079" s="5">
        <f t="shared" si="116"/>
        <v>69196.687999999995</v>
      </c>
      <c r="E1079" s="35">
        <f t="shared" si="113"/>
        <v>196.68799999999499</v>
      </c>
      <c r="F1079" s="35">
        <f t="shared" si="114"/>
        <v>-1.0694952536184199</v>
      </c>
      <c r="G1079" s="35">
        <f t="shared" si="115"/>
        <v>-5.6508576437499999E-2</v>
      </c>
      <c r="H1079" s="34">
        <f t="shared" si="117"/>
        <v>-1.07052972282597</v>
      </c>
      <c r="I1079" s="34">
        <f t="shared" si="118"/>
        <v>-3.1295834698344897E-2</v>
      </c>
      <c r="J1079" s="6">
        <f t="shared" si="119"/>
        <v>-64.231783369558201</v>
      </c>
      <c r="K1079" s="6">
        <f t="shared" si="119"/>
        <v>-1.87775008190069</v>
      </c>
    </row>
    <row r="1080" spans="1:11" x14ac:dyDescent="0.3">
      <c r="A1080" s="4">
        <v>261.29300000000001</v>
      </c>
      <c r="B1080" s="4">
        <v>245.47399999999999</v>
      </c>
      <c r="C1080" s="4">
        <v>69197.558000000005</v>
      </c>
      <c r="D1080" s="5">
        <f t="shared" si="116"/>
        <v>69196.788</v>
      </c>
      <c r="E1080" s="35">
        <f t="shared" si="113"/>
        <v>196.78800000000001</v>
      </c>
      <c r="F1080" s="35">
        <f t="shared" si="114"/>
        <v>-1.06923592203117</v>
      </c>
      <c r="G1080" s="35">
        <f t="shared" si="115"/>
        <v>-5.9692772562499802E-2</v>
      </c>
      <c r="H1080" s="34">
        <f t="shared" si="117"/>
        <v>-1.0703454821332199</v>
      </c>
      <c r="I1080" s="34">
        <f t="shared" si="118"/>
        <v>-3.4485256777929997E-2</v>
      </c>
      <c r="J1080" s="6">
        <f t="shared" si="119"/>
        <v>-64.220728927993207</v>
      </c>
      <c r="K1080" s="6">
        <f t="shared" si="119"/>
        <v>-2.0691154066758002</v>
      </c>
    </row>
    <row r="1081" spans="1:11" x14ac:dyDescent="0.3">
      <c r="A1081" s="4">
        <v>261.37599999999998</v>
      </c>
      <c r="B1081" s="4">
        <v>245.94</v>
      </c>
      <c r="C1081" s="4">
        <v>69197.659</v>
      </c>
      <c r="D1081" s="5">
        <f t="shared" si="116"/>
        <v>69196.888999999996</v>
      </c>
      <c r="E1081" s="35">
        <f t="shared" si="113"/>
        <v>196.888999999996</v>
      </c>
      <c r="F1081" s="35">
        <f t="shared" si="114"/>
        <v>-1.06825753467927</v>
      </c>
      <c r="G1081" s="35">
        <f t="shared" si="115"/>
        <v>-6.4774400624999701E-2</v>
      </c>
      <c r="H1081" s="34">
        <f t="shared" si="117"/>
        <v>-1.06948708831421</v>
      </c>
      <c r="I1081" s="34">
        <f t="shared" si="118"/>
        <v>-3.9588524909963299E-2</v>
      </c>
      <c r="J1081" s="6">
        <f t="shared" si="119"/>
        <v>-64.169225298852595</v>
      </c>
      <c r="K1081" s="6">
        <f t="shared" si="119"/>
        <v>-2.3753114945978</v>
      </c>
    </row>
    <row r="1082" spans="1:11" x14ac:dyDescent="0.3">
      <c r="A1082" s="4">
        <v>261.56599999999997</v>
      </c>
      <c r="B1082" s="4">
        <v>246.245</v>
      </c>
      <c r="C1082" s="4">
        <v>69197.778000000006</v>
      </c>
      <c r="D1082" s="5">
        <f t="shared" si="116"/>
        <v>69197.008000000002</v>
      </c>
      <c r="E1082" s="35">
        <f t="shared" si="113"/>
        <v>197.008000000002</v>
      </c>
      <c r="F1082" s="35">
        <f t="shared" si="114"/>
        <v>-1.06601785278939</v>
      </c>
      <c r="G1082" s="35">
        <f t="shared" si="115"/>
        <v>-6.8100358906250297E-2</v>
      </c>
      <c r="H1082" s="34">
        <f t="shared" si="117"/>
        <v>-1.0673263868873</v>
      </c>
      <c r="I1082" s="34">
        <f t="shared" si="118"/>
        <v>-4.29663263843265E-2</v>
      </c>
      <c r="J1082" s="6">
        <f t="shared" si="119"/>
        <v>-64.039583213238004</v>
      </c>
      <c r="K1082" s="6">
        <f t="shared" si="119"/>
        <v>-2.57797958305959</v>
      </c>
    </row>
    <row r="1083" spans="1:11" x14ac:dyDescent="0.3">
      <c r="A1083" s="4">
        <v>261.84800000000001</v>
      </c>
      <c r="B1083" s="4">
        <v>246.68899999999999</v>
      </c>
      <c r="C1083" s="4">
        <v>69197.918000000005</v>
      </c>
      <c r="D1083" s="5">
        <f t="shared" si="116"/>
        <v>69197.148000000001</v>
      </c>
      <c r="E1083" s="35">
        <f t="shared" si="113"/>
        <v>197.14800000000099</v>
      </c>
      <c r="F1083" s="35">
        <f t="shared" si="114"/>
        <v>-1.0626936933528199</v>
      </c>
      <c r="G1083" s="35">
        <f t="shared" si="115"/>
        <v>-7.2942081781250098E-2</v>
      </c>
      <c r="H1083" s="34">
        <f t="shared" si="117"/>
        <v>-1.0641172199892599</v>
      </c>
      <c r="I1083" s="34">
        <f t="shared" si="118"/>
        <v>-4.7885021757958397E-2</v>
      </c>
      <c r="J1083" s="6">
        <f t="shared" si="119"/>
        <v>-63.8470331993556</v>
      </c>
      <c r="K1083" s="6">
        <f t="shared" si="119"/>
        <v>-2.8731013054774999</v>
      </c>
    </row>
    <row r="1084" spans="1:11" x14ac:dyDescent="0.3">
      <c r="A1084" s="4">
        <v>261.96800000000002</v>
      </c>
      <c r="B1084" s="4">
        <v>246.88200000000001</v>
      </c>
      <c r="C1084" s="4">
        <v>69198.017999999996</v>
      </c>
      <c r="D1084" s="5">
        <f t="shared" si="116"/>
        <v>69197.248000000007</v>
      </c>
      <c r="E1084" s="35">
        <f t="shared" si="113"/>
        <v>197.24800000000701</v>
      </c>
      <c r="F1084" s="35">
        <f t="shared" si="114"/>
        <v>-1.0612791574223599</v>
      </c>
      <c r="G1084" s="35">
        <f t="shared" si="115"/>
        <v>-7.5046704562499802E-2</v>
      </c>
      <c r="H1084" s="34">
        <f t="shared" si="117"/>
        <v>-1.0627526611090199</v>
      </c>
      <c r="I1084" s="34">
        <f t="shared" si="118"/>
        <v>-5.0022386493391899E-2</v>
      </c>
      <c r="J1084" s="6">
        <f t="shared" si="119"/>
        <v>-63.765159666541201</v>
      </c>
      <c r="K1084" s="6">
        <f t="shared" si="119"/>
        <v>-3.0013431896035101</v>
      </c>
    </row>
    <row r="1085" spans="1:11" x14ac:dyDescent="0.3">
      <c r="A1085" s="4">
        <v>261.94600000000003</v>
      </c>
      <c r="B1085" s="4">
        <v>247.16499999999999</v>
      </c>
      <c r="C1085" s="4">
        <v>69198.118000000002</v>
      </c>
      <c r="D1085" s="5">
        <f t="shared" si="116"/>
        <v>69197.347999999998</v>
      </c>
      <c r="E1085" s="35">
        <f t="shared" si="113"/>
        <v>197.347999999998</v>
      </c>
      <c r="F1085" s="35">
        <f t="shared" si="114"/>
        <v>-1.06153848900961</v>
      </c>
      <c r="G1085" s="35">
        <f t="shared" si="115"/>
        <v>-7.8132757656249802E-2</v>
      </c>
      <c r="H1085" s="34">
        <f t="shared" si="117"/>
        <v>-1.0630846273988099</v>
      </c>
      <c r="I1085" s="34">
        <f t="shared" si="118"/>
        <v>-5.3101473200847897E-2</v>
      </c>
      <c r="J1085" s="6">
        <f t="shared" si="119"/>
        <v>-63.785077643928602</v>
      </c>
      <c r="K1085" s="6">
        <f t="shared" si="119"/>
        <v>-3.1860883920508698</v>
      </c>
    </row>
    <row r="1086" spans="1:11" x14ac:dyDescent="0.3">
      <c r="A1086" s="4">
        <v>262.20400000000001</v>
      </c>
      <c r="B1086" s="4">
        <v>247.49100000000001</v>
      </c>
      <c r="C1086" s="4">
        <v>69198.258000000002</v>
      </c>
      <c r="D1086" s="5">
        <f t="shared" si="116"/>
        <v>69197.487999999998</v>
      </c>
      <c r="E1086" s="35">
        <f t="shared" si="113"/>
        <v>197.48799999999801</v>
      </c>
      <c r="F1086" s="35">
        <f t="shared" si="114"/>
        <v>-1.0584972367591401</v>
      </c>
      <c r="G1086" s="35">
        <f t="shared" si="115"/>
        <v>-8.1687716343750202E-2</v>
      </c>
      <c r="H1086" s="34">
        <f t="shared" si="117"/>
        <v>-1.0601279732987401</v>
      </c>
      <c r="I1086" s="34">
        <f t="shared" si="118"/>
        <v>-5.6727096327061098E-2</v>
      </c>
      <c r="J1086" s="6">
        <f t="shared" si="119"/>
        <v>-63.607678397924403</v>
      </c>
      <c r="K1086" s="6">
        <f t="shared" si="119"/>
        <v>-3.40362577962367</v>
      </c>
    </row>
    <row r="1087" spans="1:11" x14ac:dyDescent="0.3">
      <c r="A1087" s="4">
        <v>262.36799999999999</v>
      </c>
      <c r="B1087" s="4">
        <v>247.596</v>
      </c>
      <c r="C1087" s="4">
        <v>69198.357999999993</v>
      </c>
      <c r="D1087" s="5">
        <f t="shared" si="116"/>
        <v>69197.588000000003</v>
      </c>
      <c r="E1087" s="35">
        <f t="shared" si="113"/>
        <v>197.58800000000301</v>
      </c>
      <c r="F1087" s="35">
        <f t="shared" si="114"/>
        <v>-1.0565640376541801</v>
      </c>
      <c r="G1087" s="35">
        <f t="shared" si="115"/>
        <v>-8.2832718375000197E-2</v>
      </c>
      <c r="H1087" s="34">
        <f t="shared" si="117"/>
        <v>-1.0582222867700199</v>
      </c>
      <c r="I1087" s="34">
        <f t="shared" si="118"/>
        <v>-5.7917326256636301E-2</v>
      </c>
      <c r="J1087" s="6">
        <f t="shared" si="119"/>
        <v>-63.493337206201197</v>
      </c>
      <c r="K1087" s="6">
        <f t="shared" si="119"/>
        <v>-3.47503957539818</v>
      </c>
    </row>
    <row r="1088" spans="1:11" x14ac:dyDescent="0.3">
      <c r="A1088" s="4">
        <v>262.64299999999997</v>
      </c>
      <c r="B1088" s="4">
        <v>247.98</v>
      </c>
      <c r="C1088" s="4">
        <v>69198.457999999999</v>
      </c>
      <c r="D1088" s="5">
        <f t="shared" si="116"/>
        <v>69197.687999999995</v>
      </c>
      <c r="E1088" s="35">
        <f t="shared" si="113"/>
        <v>197.68799999999499</v>
      </c>
      <c r="F1088" s="35">
        <f t="shared" si="114"/>
        <v>-1.05332239281356</v>
      </c>
      <c r="G1088" s="35">
        <f t="shared" si="115"/>
        <v>-8.7020154374999797E-2</v>
      </c>
      <c r="H1088" s="34">
        <f t="shared" si="117"/>
        <v>-1.0550801967194701</v>
      </c>
      <c r="I1088" s="34">
        <f t="shared" si="118"/>
        <v>-6.2179972341057398E-2</v>
      </c>
      <c r="J1088" s="6">
        <f t="shared" si="119"/>
        <v>-63.304811803168199</v>
      </c>
      <c r="K1088" s="6">
        <f t="shared" si="119"/>
        <v>-3.7307983404634402</v>
      </c>
    </row>
    <row r="1089" spans="1:18" x14ac:dyDescent="0.3">
      <c r="A1089" s="4">
        <v>262.68599999999998</v>
      </c>
      <c r="B1089" s="4">
        <v>248.10400000000001</v>
      </c>
      <c r="C1089" s="4">
        <v>69198.558000000005</v>
      </c>
      <c r="D1089" s="5">
        <f t="shared" si="116"/>
        <v>69197.788</v>
      </c>
      <c r="E1089" s="35">
        <f t="shared" si="113"/>
        <v>197.78800000000001</v>
      </c>
      <c r="F1089" s="35">
        <f t="shared" si="114"/>
        <v>-1.0528155174384799</v>
      </c>
      <c r="G1089" s="35">
        <f t="shared" si="115"/>
        <v>-8.8372347250000399E-2</v>
      </c>
      <c r="H1089" s="34">
        <f t="shared" si="117"/>
        <v>-1.0546053193838201</v>
      </c>
      <c r="I1089" s="34">
        <f t="shared" si="118"/>
        <v>-6.3543731752813304E-2</v>
      </c>
      <c r="J1089" s="6">
        <f t="shared" si="119"/>
        <v>-63.2763191630292</v>
      </c>
      <c r="K1089" s="6">
        <f t="shared" si="119"/>
        <v>-3.8126239051687998</v>
      </c>
    </row>
    <row r="1090" spans="1:18" x14ac:dyDescent="0.3">
      <c r="A1090" s="4">
        <v>262.85199999999998</v>
      </c>
      <c r="B1090" s="4">
        <v>248.39599999999999</v>
      </c>
      <c r="C1090" s="4">
        <v>69198.657999999996</v>
      </c>
      <c r="D1090" s="5">
        <f t="shared" si="116"/>
        <v>69197.888000000006</v>
      </c>
      <c r="E1090" s="35">
        <f t="shared" ref="E1090:E1153" si="120">D1090-69000</f>
        <v>197.888000000006</v>
      </c>
      <c r="F1090" s="35">
        <f t="shared" ref="F1090:F1153" si="121">A1090*$N$6/$O$6-$N$6/2</f>
        <v>-1.0508587427346801</v>
      </c>
      <c r="G1090" s="35">
        <f t="shared" ref="G1090:G1153" si="122">$N$8/2-B1090*$N$8/$O$8</f>
        <v>-9.1556543374999896E-2</v>
      </c>
      <c r="H1090" s="34">
        <f t="shared" si="117"/>
        <v>-1.0527241067334401</v>
      </c>
      <c r="I1090" s="34">
        <f t="shared" si="118"/>
        <v>-6.6773145193042394E-2</v>
      </c>
      <c r="J1090" s="6">
        <f t="shared" si="119"/>
        <v>-63.1634464040064</v>
      </c>
      <c r="K1090" s="6">
        <f t="shared" si="119"/>
        <v>-4.0063887115825398</v>
      </c>
    </row>
    <row r="1091" spans="1:18" x14ac:dyDescent="0.3">
      <c r="A1091" s="4">
        <v>263.30200000000002</v>
      </c>
      <c r="B1091" s="4">
        <v>248.952</v>
      </c>
      <c r="C1091" s="4">
        <v>69198.817999999999</v>
      </c>
      <c r="D1091" s="5">
        <f t="shared" ref="D1091:D1154" si="123">C1091+$M$2</f>
        <v>69198.047999999995</v>
      </c>
      <c r="E1091" s="35">
        <f t="shared" si="120"/>
        <v>198.047999999995</v>
      </c>
      <c r="F1091" s="35">
        <f t="shared" si="121"/>
        <v>-1.0455542329954799</v>
      </c>
      <c r="G1091" s="35">
        <f t="shared" si="122"/>
        <v>-9.7619601750000007E-2</v>
      </c>
      <c r="H1091" s="34">
        <f t="shared" ref="H1091:H1154" si="124">F1091*COS(RADIANS($M$11))+G1091*SIN(RADIANS($M$11))</f>
        <v>-1.0475639135953401</v>
      </c>
      <c r="I1091" s="34">
        <f t="shared" ref="I1091:I1154" si="125">G1091*COS(RADIANS($M$11))-F1091*SIN(RADIANS($M$11))</f>
        <v>-7.2959493648264206E-2</v>
      </c>
      <c r="J1091" s="6">
        <f t="shared" si="119"/>
        <v>-62.853834815720397</v>
      </c>
      <c r="K1091" s="6">
        <f t="shared" si="119"/>
        <v>-4.3775696188958504</v>
      </c>
    </row>
    <row r="1092" spans="1:18" x14ac:dyDescent="0.3">
      <c r="A1092" s="4">
        <v>263.43200000000002</v>
      </c>
      <c r="B1092" s="4">
        <v>249.11799999999999</v>
      </c>
      <c r="C1092" s="4">
        <v>69198.918000000005</v>
      </c>
      <c r="D1092" s="5">
        <f t="shared" si="123"/>
        <v>69198.148000000001</v>
      </c>
      <c r="E1092" s="35">
        <f t="shared" si="120"/>
        <v>198.14800000000099</v>
      </c>
      <c r="F1092" s="35">
        <f t="shared" si="121"/>
        <v>-1.0440218190708199</v>
      </c>
      <c r="G1092" s="35">
        <f t="shared" si="122"/>
        <v>-9.9429795437500093E-2</v>
      </c>
      <c r="H1092" s="34">
        <f t="shared" si="124"/>
        <v>-1.04607457276006</v>
      </c>
      <c r="I1092" s="34">
        <f t="shared" si="125"/>
        <v>-7.4805288192389893E-2</v>
      </c>
      <c r="J1092" s="6">
        <f t="shared" si="119"/>
        <v>-62.764474365603597</v>
      </c>
      <c r="K1092" s="6">
        <f t="shared" si="119"/>
        <v>-4.4883172915433898</v>
      </c>
    </row>
    <row r="1093" spans="1:18" x14ac:dyDescent="0.3">
      <c r="A1093" s="4">
        <v>263.58199999999999</v>
      </c>
      <c r="B1093" s="4">
        <v>249.21199999999999</v>
      </c>
      <c r="C1093" s="4">
        <v>69198.957999999999</v>
      </c>
      <c r="D1093" s="5">
        <f t="shared" si="123"/>
        <v>69198.187999999995</v>
      </c>
      <c r="E1093" s="35">
        <f t="shared" si="120"/>
        <v>198.18799999999499</v>
      </c>
      <c r="F1093" s="35">
        <f t="shared" si="121"/>
        <v>-1.0422536491577501</v>
      </c>
      <c r="G1093" s="35">
        <f t="shared" si="122"/>
        <v>-0.100454844875</v>
      </c>
      <c r="H1093" s="34">
        <f t="shared" si="124"/>
        <v>-1.0443310435612201</v>
      </c>
      <c r="I1093" s="34">
        <f t="shared" si="125"/>
        <v>-7.5871710774478601E-2</v>
      </c>
      <c r="J1093" s="6">
        <f t="shared" si="119"/>
        <v>-62.659862613673198</v>
      </c>
      <c r="K1093" s="6">
        <f t="shared" si="119"/>
        <v>-4.5523026464687204</v>
      </c>
    </row>
    <row r="1094" spans="1:18" x14ac:dyDescent="0.3">
      <c r="A1094" s="4">
        <v>263.85399999999998</v>
      </c>
      <c r="B1094" s="4">
        <v>249.46700000000001</v>
      </c>
      <c r="C1094" s="4">
        <v>69199.118000000002</v>
      </c>
      <c r="D1094" s="5">
        <f t="shared" si="123"/>
        <v>69198.347999999998</v>
      </c>
      <c r="E1094" s="35">
        <f t="shared" si="120"/>
        <v>198.347999999998</v>
      </c>
      <c r="F1094" s="35">
        <f t="shared" si="121"/>
        <v>-1.03904736771539</v>
      </c>
      <c r="G1094" s="35">
        <f t="shared" si="122"/>
        <v>-0.10323556409375</v>
      </c>
      <c r="H1094" s="34">
        <f t="shared" si="124"/>
        <v>-1.04119116517656</v>
      </c>
      <c r="I1094" s="34">
        <f t="shared" si="125"/>
        <v>-7.8727197386373696E-2</v>
      </c>
      <c r="J1094" s="6">
        <f t="shared" si="119"/>
        <v>-62.471469910593598</v>
      </c>
      <c r="K1094" s="6">
        <f t="shared" si="119"/>
        <v>-4.72363184318242</v>
      </c>
    </row>
    <row r="1095" spans="1:18" x14ac:dyDescent="0.3">
      <c r="A1095" s="4">
        <v>264.03300000000002</v>
      </c>
      <c r="B1095" s="4">
        <v>249.91300000000001</v>
      </c>
      <c r="C1095" s="4">
        <v>69199.237999999998</v>
      </c>
      <c r="D1095" s="5">
        <f t="shared" si="123"/>
        <v>69198.467999999993</v>
      </c>
      <c r="E1095" s="35">
        <f t="shared" si="120"/>
        <v>198.467999999993</v>
      </c>
      <c r="F1095" s="35">
        <f t="shared" si="121"/>
        <v>-1.03693735161912</v>
      </c>
      <c r="G1095" s="35">
        <f t="shared" si="122"/>
        <v>-0.10809909653124999</v>
      </c>
      <c r="H1095" s="34">
        <f t="shared" si="124"/>
        <v>-1.0391963184374899</v>
      </c>
      <c r="I1095" s="34">
        <f t="shared" si="125"/>
        <v>-8.3639091337258498E-2</v>
      </c>
      <c r="J1095" s="6">
        <f t="shared" si="119"/>
        <v>-62.351779106249403</v>
      </c>
      <c r="K1095" s="6">
        <f t="shared" si="119"/>
        <v>-5.0183454802355101</v>
      </c>
    </row>
    <row r="1096" spans="1:18" x14ac:dyDescent="0.3">
      <c r="A1096" s="4">
        <v>264.53800000000001</v>
      </c>
      <c r="B1096" s="4">
        <v>250.37100000000001</v>
      </c>
      <c r="C1096" s="4">
        <v>69199.457999999999</v>
      </c>
      <c r="D1096" s="5">
        <f t="shared" si="123"/>
        <v>69198.687999999995</v>
      </c>
      <c r="E1096" s="35">
        <f t="shared" si="120"/>
        <v>198.68799999999499</v>
      </c>
      <c r="F1096" s="35">
        <f t="shared" si="121"/>
        <v>-1.0309845129117901</v>
      </c>
      <c r="G1096" s="35">
        <f t="shared" si="122"/>
        <v>-0.11309348634374999</v>
      </c>
      <c r="H1096" s="34">
        <f t="shared" si="124"/>
        <v>-1.03336279870777</v>
      </c>
      <c r="I1096" s="34">
        <f t="shared" si="125"/>
        <v>-8.8772342338104104E-2</v>
      </c>
      <c r="J1096" s="6">
        <f t="shared" si="119"/>
        <v>-62.0017679224662</v>
      </c>
      <c r="K1096" s="6">
        <f t="shared" si="119"/>
        <v>-5.3263405402862496</v>
      </c>
    </row>
    <row r="1097" spans="1:18" s="4" customFormat="1" x14ac:dyDescent="0.3">
      <c r="A1097" s="4">
        <v>265.02600000000001</v>
      </c>
      <c r="B1097" s="4">
        <v>250.63499999999999</v>
      </c>
      <c r="C1097" s="4">
        <v>69199.577999999994</v>
      </c>
      <c r="D1097" s="5">
        <f t="shared" si="123"/>
        <v>69198.808000000005</v>
      </c>
      <c r="E1097" s="4">
        <f t="shared" si="120"/>
        <v>198.80800000000499</v>
      </c>
      <c r="F1097" s="4">
        <f t="shared" si="121"/>
        <v>-1.02523206679461</v>
      </c>
      <c r="G1097" s="4">
        <f t="shared" si="122"/>
        <v>-0.11597234859375</v>
      </c>
      <c r="H1097" s="4">
        <f t="shared" si="124"/>
        <v>-1.0276797746134001</v>
      </c>
      <c r="I1097" s="4">
        <f t="shared" si="125"/>
        <v>-9.1785931780675803E-2</v>
      </c>
      <c r="J1097" s="4">
        <f t="shared" si="119"/>
        <v>-61.660786476803999</v>
      </c>
      <c r="K1097" s="4">
        <f t="shared" si="119"/>
        <v>-5.5071559068405502</v>
      </c>
      <c r="L1097"/>
      <c r="M1097">
        <v>4</v>
      </c>
      <c r="N1097">
        <f>19*3600+15*60+26.093</f>
        <v>69326.092999999993</v>
      </c>
      <c r="O1097"/>
      <c r="P1097">
        <v>318</v>
      </c>
      <c r="Q1097"/>
      <c r="R1097">
        <v>287</v>
      </c>
    </row>
    <row r="1098" spans="1:18" x14ac:dyDescent="0.3">
      <c r="A1098" s="4">
        <v>265.25599999999997</v>
      </c>
      <c r="B1098" s="4">
        <v>250.928</v>
      </c>
      <c r="C1098" s="4">
        <v>69199.737999999998</v>
      </c>
      <c r="D1098" s="5">
        <f t="shared" si="123"/>
        <v>69198.967999999993</v>
      </c>
      <c r="E1098" s="35">
        <f t="shared" si="120"/>
        <v>198.967999999993</v>
      </c>
      <c r="F1098" s="35">
        <f t="shared" si="121"/>
        <v>-1.0225208729279101</v>
      </c>
      <c r="G1098" s="35">
        <f t="shared" si="122"/>
        <v>-0.11916744949999999</v>
      </c>
      <c r="H1098" s="34">
        <f t="shared" si="124"/>
        <v>-1.02504460911816</v>
      </c>
      <c r="I1098" s="34">
        <f t="shared" si="125"/>
        <v>-9.5044020913381502E-2</v>
      </c>
      <c r="J1098" s="6">
        <f t="shared" si="119"/>
        <v>-61.5026765470896</v>
      </c>
      <c r="K1098" s="6">
        <f t="shared" si="119"/>
        <v>-5.7026412548028897</v>
      </c>
    </row>
    <row r="1099" spans="1:18" x14ac:dyDescent="0.3">
      <c r="A1099" s="4">
        <v>265.58699999999999</v>
      </c>
      <c r="B1099" s="4">
        <v>251.078</v>
      </c>
      <c r="C1099" s="4">
        <v>69199.838000000003</v>
      </c>
      <c r="D1099" s="5">
        <f t="shared" si="123"/>
        <v>69199.067999999999</v>
      </c>
      <c r="E1099" s="35">
        <f t="shared" si="120"/>
        <v>199.06799999999899</v>
      </c>
      <c r="F1099" s="35">
        <f t="shared" si="121"/>
        <v>-1.01861911131974</v>
      </c>
      <c r="G1099" s="35">
        <f t="shared" si="122"/>
        <v>-0.1208031666875</v>
      </c>
      <c r="H1099" s="34">
        <f t="shared" si="124"/>
        <v>-1.0211824676333801</v>
      </c>
      <c r="I1099" s="34">
        <f t="shared" si="125"/>
        <v>-9.6771208661143707E-2</v>
      </c>
      <c r="J1099" s="6">
        <f t="shared" si="119"/>
        <v>-61.270948058002801</v>
      </c>
      <c r="K1099" s="6">
        <f t="shared" si="119"/>
        <v>-5.80627251966862</v>
      </c>
    </row>
    <row r="1100" spans="1:18" x14ac:dyDescent="0.3">
      <c r="A1100" s="4">
        <v>265.80099999999999</v>
      </c>
      <c r="B1100" s="4">
        <v>251.38499999999999</v>
      </c>
      <c r="C1100" s="4">
        <v>69199.937999999995</v>
      </c>
      <c r="D1100" s="5">
        <f t="shared" si="123"/>
        <v>69199.168000000005</v>
      </c>
      <c r="E1100" s="35">
        <f t="shared" si="120"/>
        <v>199.16800000000501</v>
      </c>
      <c r="F1100" s="35">
        <f t="shared" si="121"/>
        <v>-1.0160965222437599</v>
      </c>
      <c r="G1100" s="35">
        <f t="shared" si="122"/>
        <v>-0.12415093453125001</v>
      </c>
      <c r="H1100" s="34">
        <f t="shared" si="124"/>
        <v>-1.0187394513750201</v>
      </c>
      <c r="I1100" s="34">
        <f t="shared" si="125"/>
        <v>-0.10017747887110499</v>
      </c>
      <c r="J1100" s="6">
        <f t="shared" si="119"/>
        <v>-61.124367082501202</v>
      </c>
      <c r="K1100" s="6">
        <f t="shared" si="119"/>
        <v>-6.0106487322662998</v>
      </c>
    </row>
    <row r="1101" spans="1:18" x14ac:dyDescent="0.3">
      <c r="A1101" s="4">
        <v>265.99700000000001</v>
      </c>
      <c r="B1101" s="4">
        <v>251.678</v>
      </c>
      <c r="C1101" s="4">
        <v>69200.038</v>
      </c>
      <c r="D1101" s="5">
        <f t="shared" si="123"/>
        <v>69199.267999999996</v>
      </c>
      <c r="E1101" s="35">
        <f t="shared" si="120"/>
        <v>199.26799999999599</v>
      </c>
      <c r="F1101" s="35">
        <f t="shared" si="121"/>
        <v>-1.01378611355735</v>
      </c>
      <c r="G1101" s="35">
        <f t="shared" si="122"/>
        <v>-0.1273460354375</v>
      </c>
      <c r="H1101" s="34">
        <f t="shared" si="124"/>
        <v>-1.01650495981422</v>
      </c>
      <c r="I1101" s="34">
        <f t="shared" si="125"/>
        <v>-0.10342612559921401</v>
      </c>
      <c r="J1101" s="6">
        <f t="shared" si="119"/>
        <v>-60.990297588853203</v>
      </c>
      <c r="K1101" s="6">
        <f t="shared" si="119"/>
        <v>-6.2055675359528397</v>
      </c>
    </row>
    <row r="1102" spans="1:18" x14ac:dyDescent="0.3">
      <c r="A1102" s="4">
        <v>266.46199999999999</v>
      </c>
      <c r="B1102" s="4">
        <v>252.13900000000001</v>
      </c>
      <c r="C1102" s="4">
        <v>69200.198000000004</v>
      </c>
      <c r="D1102" s="5">
        <f t="shared" si="123"/>
        <v>69199.428</v>
      </c>
      <c r="E1102" s="35">
        <f t="shared" si="120"/>
        <v>199.428</v>
      </c>
      <c r="F1102" s="35">
        <f t="shared" si="121"/>
        <v>-1.00830478682684</v>
      </c>
      <c r="G1102" s="35">
        <f t="shared" si="122"/>
        <v>-0.13237313959374999</v>
      </c>
      <c r="H1102" s="34">
        <f t="shared" si="124"/>
        <v>-1.01114359192609</v>
      </c>
      <c r="I1102" s="34">
        <f t="shared" si="125"/>
        <v>-0.108580973152007</v>
      </c>
      <c r="J1102" s="6">
        <f t="shared" si="119"/>
        <v>-60.668615515565399</v>
      </c>
      <c r="K1102" s="6">
        <f t="shared" si="119"/>
        <v>-6.5148583891204197</v>
      </c>
    </row>
    <row r="1103" spans="1:18" x14ac:dyDescent="0.3">
      <c r="A1103" s="4">
        <v>266.82299999999998</v>
      </c>
      <c r="B1103" s="4">
        <v>252.33699999999999</v>
      </c>
      <c r="C1103" s="4">
        <v>69200.278000000006</v>
      </c>
      <c r="D1103" s="5">
        <f t="shared" si="123"/>
        <v>69199.508000000002</v>
      </c>
      <c r="E1103" s="35">
        <f t="shared" si="120"/>
        <v>199.508000000002</v>
      </c>
      <c r="F1103" s="35">
        <f t="shared" si="121"/>
        <v>-1.00404939123606</v>
      </c>
      <c r="G1103" s="35">
        <f t="shared" si="122"/>
        <v>-0.13453228628125</v>
      </c>
      <c r="H1103" s="34">
        <f t="shared" si="124"/>
        <v>-1.00694024649273</v>
      </c>
      <c r="I1103" s="34">
        <f t="shared" si="125"/>
        <v>-0.11083977664502399</v>
      </c>
      <c r="J1103" s="6">
        <f t="shared" si="119"/>
        <v>-60.416414789563802</v>
      </c>
      <c r="K1103" s="6">
        <f t="shared" si="119"/>
        <v>-6.6503865987014397</v>
      </c>
    </row>
    <row r="1104" spans="1:18" x14ac:dyDescent="0.3">
      <c r="A1104" s="4">
        <v>267.20999999999998</v>
      </c>
      <c r="B1104" s="4">
        <v>252.74799999999999</v>
      </c>
      <c r="C1104" s="4">
        <v>69200.418000000005</v>
      </c>
      <c r="D1104" s="5">
        <f t="shared" si="123"/>
        <v>69199.648000000001</v>
      </c>
      <c r="E1104" s="35">
        <f t="shared" si="120"/>
        <v>199.64800000000099</v>
      </c>
      <c r="F1104" s="35">
        <f t="shared" si="121"/>
        <v>-0.99948751286034099</v>
      </c>
      <c r="G1104" s="35">
        <f t="shared" si="122"/>
        <v>-0.13901415137500001</v>
      </c>
      <c r="H1104" s="34">
        <f t="shared" si="124"/>
        <v>-1.0024852260442201</v>
      </c>
      <c r="I1104" s="34">
        <f t="shared" si="125"/>
        <v>-0.115427874490188</v>
      </c>
      <c r="J1104" s="6">
        <f t="shared" si="119"/>
        <v>-60.149113562653199</v>
      </c>
      <c r="K1104" s="6">
        <f t="shared" si="119"/>
        <v>-6.9256724694112801</v>
      </c>
    </row>
    <row r="1105" spans="1:11" x14ac:dyDescent="0.3">
      <c r="A1105" s="4">
        <v>267.22399999999999</v>
      </c>
      <c r="B1105" s="4">
        <v>252.91</v>
      </c>
      <c r="C1105" s="4">
        <v>69200.498000000007</v>
      </c>
      <c r="D1105" s="5">
        <f t="shared" si="123"/>
        <v>69199.728000000003</v>
      </c>
      <c r="E1105" s="35">
        <f t="shared" si="120"/>
        <v>199.72800000000299</v>
      </c>
      <c r="F1105" s="35">
        <f t="shared" si="121"/>
        <v>-0.999322483668455</v>
      </c>
      <c r="G1105" s="35">
        <f t="shared" si="122"/>
        <v>-0.14078072593749999</v>
      </c>
      <c r="H1105" s="34">
        <f t="shared" si="124"/>
        <v>-1.00236186274071</v>
      </c>
      <c r="I1105" s="34">
        <f t="shared" si="125"/>
        <v>-0.117197846753924</v>
      </c>
      <c r="J1105" s="6">
        <f t="shared" si="119"/>
        <v>-60.141711764442597</v>
      </c>
      <c r="K1105" s="6">
        <f t="shared" si="119"/>
        <v>-7.0318708052354397</v>
      </c>
    </row>
    <row r="1106" spans="1:11" x14ac:dyDescent="0.3">
      <c r="A1106" s="4">
        <v>267.48899999999998</v>
      </c>
      <c r="B1106" s="4">
        <v>253.13900000000001</v>
      </c>
      <c r="C1106" s="4">
        <v>69200.618000000002</v>
      </c>
      <c r="D1106" s="5">
        <f t="shared" si="123"/>
        <v>69199.847999999998</v>
      </c>
      <c r="E1106" s="35">
        <f t="shared" si="120"/>
        <v>199.847999999998</v>
      </c>
      <c r="F1106" s="35">
        <f t="shared" si="121"/>
        <v>-0.99619871682203398</v>
      </c>
      <c r="G1106" s="35">
        <f t="shared" si="122"/>
        <v>-0.14327792084374999</v>
      </c>
      <c r="H1106" s="34">
        <f t="shared" si="124"/>
        <v>-0.99929779628230497</v>
      </c>
      <c r="I1106" s="34">
        <f t="shared" si="125"/>
        <v>-0.119767943726625</v>
      </c>
      <c r="J1106" s="6">
        <f t="shared" si="119"/>
        <v>-59.957867776938301</v>
      </c>
      <c r="K1106" s="6">
        <f t="shared" si="119"/>
        <v>-7.1860766235974998</v>
      </c>
    </row>
    <row r="1107" spans="1:11" x14ac:dyDescent="0.3">
      <c r="A1107" s="4">
        <v>267.75400000000002</v>
      </c>
      <c r="B1107" s="4">
        <v>253.40299999999999</v>
      </c>
      <c r="C1107" s="4">
        <v>69200.717999999993</v>
      </c>
      <c r="D1107" s="5">
        <f t="shared" si="123"/>
        <v>69199.948000000004</v>
      </c>
      <c r="E1107" s="35">
        <f t="shared" si="120"/>
        <v>199.94800000000399</v>
      </c>
      <c r="F1107" s="35">
        <f t="shared" si="121"/>
        <v>-0.99307494997561296</v>
      </c>
      <c r="G1107" s="35">
        <f t="shared" si="122"/>
        <v>-0.14615678309374999</v>
      </c>
      <c r="H1107" s="34">
        <f t="shared" si="124"/>
        <v>-0.99624272181676499</v>
      </c>
      <c r="I1107" s="34">
        <f t="shared" si="125"/>
        <v>-0.122719602103754</v>
      </c>
      <c r="J1107" s="6">
        <f t="shared" ref="J1107:K1170" si="126">H1107*60</f>
        <v>-59.774563309005899</v>
      </c>
      <c r="K1107" s="6">
        <f t="shared" si="126"/>
        <v>-7.3631761262252402</v>
      </c>
    </row>
    <row r="1108" spans="1:11" s="159" customFormat="1" x14ac:dyDescent="0.3">
      <c r="A1108" s="189">
        <v>268.30500000000001</v>
      </c>
      <c r="B1108" s="189">
        <v>253.67</v>
      </c>
      <c r="C1108" s="189">
        <v>69200.857999999993</v>
      </c>
      <c r="D1108" s="160">
        <f t="shared" si="123"/>
        <v>69200.088000000003</v>
      </c>
      <c r="E1108" s="161">
        <f t="shared" si="120"/>
        <v>200.08800000000301</v>
      </c>
      <c r="F1108" s="161">
        <f t="shared" si="121"/>
        <v>-0.98657987249494306</v>
      </c>
      <c r="G1108" s="161">
        <f t="shared" si="122"/>
        <v>-0.14906835968750001</v>
      </c>
      <c r="H1108" s="162">
        <f t="shared" si="124"/>
        <v>-0.98981804323317901</v>
      </c>
      <c r="I1108" s="162">
        <f t="shared" si="125"/>
        <v>-0.12578339302984501</v>
      </c>
      <c r="J1108" s="190">
        <f t="shared" si="126"/>
        <v>-59.3890825939907</v>
      </c>
      <c r="K1108" s="190">
        <f t="shared" si="126"/>
        <v>-7.5470035817907002</v>
      </c>
    </row>
    <row r="1109" spans="1:11" x14ac:dyDescent="0.3">
      <c r="A1109" s="4">
        <v>268.41300000000001</v>
      </c>
      <c r="B1109" s="4">
        <v>253.93199999999999</v>
      </c>
      <c r="C1109" s="4">
        <v>69200.982000000004</v>
      </c>
      <c r="D1109" s="5">
        <f t="shared" si="123"/>
        <v>69200.212</v>
      </c>
      <c r="E1109" s="35">
        <f t="shared" si="120"/>
        <v>200.21199999999999</v>
      </c>
      <c r="F1109" s="35">
        <f t="shared" si="121"/>
        <v>-0.98530679015753397</v>
      </c>
      <c r="G1109" s="35">
        <f t="shared" si="122"/>
        <v>-0.15192541237500001</v>
      </c>
      <c r="H1109" s="34">
        <f t="shared" si="124"/>
        <v>-0.98861262575439202</v>
      </c>
      <c r="I1109" s="34">
        <f t="shared" si="125"/>
        <v>-0.128669646206336</v>
      </c>
      <c r="J1109" s="6">
        <f t="shared" si="126"/>
        <v>-59.316757545263499</v>
      </c>
      <c r="K1109" s="6">
        <f t="shared" si="126"/>
        <v>-7.7201787723801596</v>
      </c>
    </row>
    <row r="1110" spans="1:11" x14ac:dyDescent="0.3">
      <c r="A1110" s="4">
        <v>268.93900000000002</v>
      </c>
      <c r="B1110" s="4">
        <v>254.34899999999999</v>
      </c>
      <c r="C1110" s="4">
        <v>69201.118000000002</v>
      </c>
      <c r="D1110" s="5">
        <f t="shared" si="123"/>
        <v>69200.347999999998</v>
      </c>
      <c r="E1110" s="35">
        <f t="shared" si="120"/>
        <v>200.347999999998</v>
      </c>
      <c r="F1110" s="35">
        <f t="shared" si="121"/>
        <v>-0.979106407662375</v>
      </c>
      <c r="G1110" s="35">
        <f t="shared" si="122"/>
        <v>-0.15647270615625</v>
      </c>
      <c r="H1110" s="34">
        <f t="shared" si="124"/>
        <v>-0.98252109747016603</v>
      </c>
      <c r="I1110" s="34">
        <f t="shared" si="125"/>
        <v>-0.13336175734970701</v>
      </c>
      <c r="J1110" s="6">
        <f t="shared" si="126"/>
        <v>-58.951265848209999</v>
      </c>
      <c r="K1110" s="6">
        <f t="shared" si="126"/>
        <v>-8.0017054409824198</v>
      </c>
    </row>
    <row r="1111" spans="1:11" x14ac:dyDescent="0.3">
      <c r="A1111" s="4">
        <v>269.35399999999998</v>
      </c>
      <c r="B1111" s="4">
        <v>254.55500000000001</v>
      </c>
      <c r="C1111" s="4">
        <v>69201.217999999993</v>
      </c>
      <c r="D1111" s="5">
        <f t="shared" si="123"/>
        <v>69200.448000000004</v>
      </c>
      <c r="E1111" s="35">
        <f t="shared" si="120"/>
        <v>200.44800000000399</v>
      </c>
      <c r="F1111" s="35">
        <f t="shared" si="121"/>
        <v>-0.97421447090288604</v>
      </c>
      <c r="G1111" s="35">
        <f t="shared" si="122"/>
        <v>-0.15871909109374999</v>
      </c>
      <c r="H1111" s="34">
        <f t="shared" si="124"/>
        <v>-0.97768344286535003</v>
      </c>
      <c r="I1111" s="34">
        <f t="shared" si="125"/>
        <v>-0.13572277163826399</v>
      </c>
      <c r="J1111" s="6">
        <f t="shared" si="126"/>
        <v>-58.661006571921</v>
      </c>
      <c r="K1111" s="6">
        <f t="shared" si="126"/>
        <v>-8.1433662982958399</v>
      </c>
    </row>
    <row r="1112" spans="1:11" x14ac:dyDescent="0.3">
      <c r="A1112" s="4">
        <v>269.75299999999999</v>
      </c>
      <c r="B1112" s="4">
        <v>254.709</v>
      </c>
      <c r="C1112" s="4">
        <v>69201.317999999999</v>
      </c>
      <c r="D1112" s="5">
        <f t="shared" si="123"/>
        <v>69200.547999999995</v>
      </c>
      <c r="E1112" s="35">
        <f t="shared" si="120"/>
        <v>200.547999999995</v>
      </c>
      <c r="F1112" s="35">
        <f t="shared" si="121"/>
        <v>-0.96951113893412499</v>
      </c>
      <c r="G1112" s="35">
        <f t="shared" si="122"/>
        <v>-0.16039842740624999</v>
      </c>
      <c r="H1112" s="34">
        <f t="shared" si="124"/>
        <v>-0.97302098116801705</v>
      </c>
      <c r="I1112" s="34">
        <f t="shared" si="125"/>
        <v>-0.13751245121286801</v>
      </c>
      <c r="J1112" s="6">
        <f t="shared" si="126"/>
        <v>-58.381258870080998</v>
      </c>
      <c r="K1112" s="6">
        <f t="shared" si="126"/>
        <v>-8.2507470727720804</v>
      </c>
    </row>
    <row r="1113" spans="1:11" x14ac:dyDescent="0.3">
      <c r="A1113" s="4">
        <v>270.05900000000003</v>
      </c>
      <c r="B1113" s="4">
        <v>255.08799999999999</v>
      </c>
      <c r="C1113" s="4">
        <v>69201.478000000003</v>
      </c>
      <c r="D1113" s="5">
        <f t="shared" si="123"/>
        <v>69200.707999999999</v>
      </c>
      <c r="E1113" s="35">
        <f t="shared" si="120"/>
        <v>200.707999999999</v>
      </c>
      <c r="F1113" s="35">
        <f t="shared" si="121"/>
        <v>-0.96590407231146602</v>
      </c>
      <c r="G1113" s="35">
        <f t="shared" si="122"/>
        <v>-0.16453133950000001</v>
      </c>
      <c r="H1113" s="34">
        <f t="shared" si="124"/>
        <v>-0.96951228619506102</v>
      </c>
      <c r="I1113" s="34">
        <f t="shared" si="125"/>
        <v>-0.14172919777647799</v>
      </c>
      <c r="J1113" s="6">
        <f t="shared" si="126"/>
        <v>-58.170737171703699</v>
      </c>
      <c r="K1113" s="6">
        <f t="shared" si="126"/>
        <v>-8.5037518665886793</v>
      </c>
    </row>
    <row r="1114" spans="1:11" x14ac:dyDescent="0.3">
      <c r="A1114" s="4">
        <v>270.255</v>
      </c>
      <c r="B1114" s="4">
        <v>255.251</v>
      </c>
      <c r="C1114" s="4">
        <v>69201.538</v>
      </c>
      <c r="D1114" s="5">
        <f t="shared" si="123"/>
        <v>69200.767999999996</v>
      </c>
      <c r="E1114" s="35">
        <f t="shared" si="120"/>
        <v>200.76799999999599</v>
      </c>
      <c r="F1114" s="35">
        <f t="shared" si="121"/>
        <v>-0.96359366362505705</v>
      </c>
      <c r="G1114" s="35">
        <f t="shared" si="122"/>
        <v>-0.16630881884375001</v>
      </c>
      <c r="H1114" s="34">
        <f t="shared" si="124"/>
        <v>-0.96724439580362298</v>
      </c>
      <c r="I1114" s="34">
        <f t="shared" si="125"/>
        <v>-0.14356061643099599</v>
      </c>
      <c r="J1114" s="6">
        <f t="shared" si="126"/>
        <v>-58.034663748217397</v>
      </c>
      <c r="K1114" s="6">
        <f t="shared" si="126"/>
        <v>-8.6136369858597597</v>
      </c>
    </row>
    <row r="1115" spans="1:11" x14ac:dyDescent="0.3">
      <c r="A1115" s="4">
        <v>270.49799999999999</v>
      </c>
      <c r="B1115" s="4">
        <v>255.429</v>
      </c>
      <c r="C1115" s="4">
        <v>69201.638000000006</v>
      </c>
      <c r="D1115" s="5">
        <f t="shared" si="123"/>
        <v>69200.868000000002</v>
      </c>
      <c r="E1115" s="35">
        <f t="shared" si="120"/>
        <v>200.86800000000201</v>
      </c>
      <c r="F1115" s="35">
        <f t="shared" si="121"/>
        <v>-0.96072922836588603</v>
      </c>
      <c r="G1115" s="35">
        <f t="shared" si="122"/>
        <v>-0.16824986990624999</v>
      </c>
      <c r="H1115" s="34">
        <f t="shared" si="124"/>
        <v>-0.96442648633168504</v>
      </c>
      <c r="I1115" s="34">
        <f t="shared" si="125"/>
        <v>-0.145568614137463</v>
      </c>
      <c r="J1115" s="6">
        <f t="shared" si="126"/>
        <v>-57.8655891799011</v>
      </c>
      <c r="K1115" s="6">
        <f t="shared" si="126"/>
        <v>-8.7341168482477798</v>
      </c>
    </row>
    <row r="1116" spans="1:11" x14ac:dyDescent="0.3">
      <c r="A1116" s="4">
        <v>271.13600000000002</v>
      </c>
      <c r="B1116" s="4">
        <v>255.79</v>
      </c>
      <c r="C1116" s="4">
        <v>69201.778000000006</v>
      </c>
      <c r="D1116" s="5">
        <f t="shared" si="123"/>
        <v>69201.008000000002</v>
      </c>
      <c r="E1116" s="35">
        <f t="shared" si="120"/>
        <v>201.008000000002</v>
      </c>
      <c r="F1116" s="35">
        <f t="shared" si="121"/>
        <v>-0.95320861233563603</v>
      </c>
      <c r="G1116" s="35">
        <f t="shared" si="122"/>
        <v>-0.17218649593749999</v>
      </c>
      <c r="H1116" s="34">
        <f t="shared" si="124"/>
        <v>-0.957000703780721</v>
      </c>
      <c r="I1116" s="34">
        <f t="shared" si="125"/>
        <v>-0.14968133142536</v>
      </c>
      <c r="J1116" s="6">
        <f t="shared" si="126"/>
        <v>-57.4200422268433</v>
      </c>
      <c r="K1116" s="6">
        <f t="shared" si="126"/>
        <v>-8.9808798855216008</v>
      </c>
    </row>
    <row r="1117" spans="1:11" x14ac:dyDescent="0.3">
      <c r="A1117" s="4">
        <v>271.30500000000001</v>
      </c>
      <c r="B1117" s="4">
        <v>255.96899999999999</v>
      </c>
      <c r="C1117" s="4">
        <v>69201.857999999993</v>
      </c>
      <c r="D1117" s="5">
        <f t="shared" si="123"/>
        <v>69201.088000000003</v>
      </c>
      <c r="E1117" s="35">
        <f t="shared" si="120"/>
        <v>201.08800000000301</v>
      </c>
      <c r="F1117" s="35">
        <f t="shared" si="121"/>
        <v>-0.95121647423358002</v>
      </c>
      <c r="G1117" s="35">
        <f t="shared" si="122"/>
        <v>-0.17413845178125001</v>
      </c>
      <c r="H1117" s="34">
        <f t="shared" si="124"/>
        <v>-0.95505510625664802</v>
      </c>
      <c r="I1117" s="34">
        <f t="shared" si="125"/>
        <v>-0.15167967977035199</v>
      </c>
      <c r="J1117" s="6">
        <f t="shared" si="126"/>
        <v>-57.303306375398897</v>
      </c>
      <c r="K1117" s="6">
        <f t="shared" si="126"/>
        <v>-9.1007807862211205</v>
      </c>
    </row>
    <row r="1118" spans="1:11" x14ac:dyDescent="0.3">
      <c r="A1118" s="4">
        <v>271.93299999999999</v>
      </c>
      <c r="B1118" s="4">
        <v>256.45800000000003</v>
      </c>
      <c r="C1118" s="4">
        <v>69202.042000000001</v>
      </c>
      <c r="D1118" s="5">
        <f t="shared" si="123"/>
        <v>69201.271999999997</v>
      </c>
      <c r="E1118" s="35">
        <f t="shared" si="120"/>
        <v>201.27199999999701</v>
      </c>
      <c r="F1118" s="35">
        <f t="shared" si="121"/>
        <v>-0.94381373619753395</v>
      </c>
      <c r="G1118" s="35">
        <f t="shared" si="122"/>
        <v>-0.17947088981250001</v>
      </c>
      <c r="H1118" s="34">
        <f t="shared" si="124"/>
        <v>-0.94778005398299103</v>
      </c>
      <c r="I1118" s="34">
        <f t="shared" si="125"/>
        <v>-0.15718504444519499</v>
      </c>
      <c r="J1118" s="6">
        <f t="shared" si="126"/>
        <v>-56.8668032389795</v>
      </c>
      <c r="K1118" s="6">
        <f t="shared" si="126"/>
        <v>-9.4311026667117002</v>
      </c>
    </row>
    <row r="1119" spans="1:11" x14ac:dyDescent="0.3">
      <c r="A1119" s="4">
        <v>272.36700000000002</v>
      </c>
      <c r="B1119" s="4">
        <v>256.637</v>
      </c>
      <c r="C1119" s="4">
        <v>69202.138000000006</v>
      </c>
      <c r="D1119" s="5">
        <f t="shared" si="123"/>
        <v>69201.368000000002</v>
      </c>
      <c r="E1119" s="35">
        <f t="shared" si="120"/>
        <v>201.36800000000201</v>
      </c>
      <c r="F1119" s="35">
        <f t="shared" si="121"/>
        <v>-0.93869783124905604</v>
      </c>
      <c r="G1119" s="35">
        <f t="shared" si="122"/>
        <v>-0.18142284565625</v>
      </c>
      <c r="H1119" s="34">
        <f t="shared" si="124"/>
        <v>-0.94271155667577899</v>
      </c>
      <c r="I1119" s="34">
        <f t="shared" si="125"/>
        <v>-0.159256988002484</v>
      </c>
      <c r="J1119" s="6">
        <f t="shared" si="126"/>
        <v>-56.562693400546699</v>
      </c>
      <c r="K1119" s="6">
        <f t="shared" si="126"/>
        <v>-9.5554192801490405</v>
      </c>
    </row>
    <row r="1120" spans="1:11" x14ac:dyDescent="0.3">
      <c r="A1120" s="4">
        <v>272.58699999999999</v>
      </c>
      <c r="B1120" s="4">
        <v>256.99099999999999</v>
      </c>
      <c r="C1120" s="4">
        <v>69202.278000000006</v>
      </c>
      <c r="D1120" s="5">
        <f t="shared" si="123"/>
        <v>69201.508000000002</v>
      </c>
      <c r="E1120" s="35">
        <f t="shared" si="120"/>
        <v>201.508000000002</v>
      </c>
      <c r="F1120" s="35">
        <f t="shared" si="121"/>
        <v>-0.93610451537655703</v>
      </c>
      <c r="G1120" s="35">
        <f t="shared" si="122"/>
        <v>-0.18528313821875</v>
      </c>
      <c r="H1120" s="34">
        <f t="shared" si="124"/>
        <v>-0.94020990821436201</v>
      </c>
      <c r="I1120" s="34">
        <f t="shared" si="125"/>
        <v>-0.163177306976514</v>
      </c>
      <c r="J1120" s="6">
        <f t="shared" si="126"/>
        <v>-56.4125944928617</v>
      </c>
      <c r="K1120" s="6">
        <f t="shared" si="126"/>
        <v>-9.7906384185908397</v>
      </c>
    </row>
    <row r="1121" spans="1:11" x14ac:dyDescent="0.3">
      <c r="A1121" s="4">
        <v>272.88900000000001</v>
      </c>
      <c r="B1121" s="4">
        <v>257.20800000000003</v>
      </c>
      <c r="C1121" s="4">
        <v>69202.357999999993</v>
      </c>
      <c r="D1121" s="5">
        <f t="shared" si="123"/>
        <v>69201.588000000003</v>
      </c>
      <c r="E1121" s="35">
        <f t="shared" si="120"/>
        <v>201.58800000000301</v>
      </c>
      <c r="F1121" s="35">
        <f t="shared" si="121"/>
        <v>-0.93254459995158001</v>
      </c>
      <c r="G1121" s="35">
        <f t="shared" si="122"/>
        <v>-0.18764947574999999</v>
      </c>
      <c r="H1121" s="34">
        <f t="shared" si="124"/>
        <v>-0.93670673127008697</v>
      </c>
      <c r="I1121" s="34">
        <f t="shared" si="125"/>
        <v>-0.16562685845421099</v>
      </c>
      <c r="J1121" s="6">
        <f t="shared" si="126"/>
        <v>-56.202403876205203</v>
      </c>
      <c r="K1121" s="6">
        <f t="shared" si="126"/>
        <v>-9.9376115072526598</v>
      </c>
    </row>
    <row r="1122" spans="1:11" x14ac:dyDescent="0.3">
      <c r="A1122" s="4">
        <v>273.44200000000001</v>
      </c>
      <c r="B1122" s="4">
        <v>257.596</v>
      </c>
      <c r="C1122" s="4">
        <v>69202.498000000007</v>
      </c>
      <c r="D1122" s="5">
        <f t="shared" si="123"/>
        <v>69201.728000000003</v>
      </c>
      <c r="E1122" s="35">
        <f t="shared" si="120"/>
        <v>201.72800000000299</v>
      </c>
      <c r="F1122" s="35">
        <f t="shared" si="121"/>
        <v>-0.92602594687206796</v>
      </c>
      <c r="G1122" s="35">
        <f t="shared" si="122"/>
        <v>-0.19188053087500001</v>
      </c>
      <c r="H1122" s="34">
        <f t="shared" si="124"/>
        <v>-0.93028957023543202</v>
      </c>
      <c r="I1122" s="34">
        <f t="shared" si="125"/>
        <v>-0.17001031709974801</v>
      </c>
      <c r="J1122" s="6">
        <f t="shared" si="126"/>
        <v>-55.817374214125898</v>
      </c>
      <c r="K1122" s="6">
        <f t="shared" si="126"/>
        <v>-10.200619025984899</v>
      </c>
    </row>
    <row r="1123" spans="1:11" x14ac:dyDescent="0.3">
      <c r="A1123" s="4">
        <v>274.03300000000002</v>
      </c>
      <c r="B1123" s="4">
        <v>257.85700000000003</v>
      </c>
      <c r="C1123" s="4">
        <v>69202.597999999998</v>
      </c>
      <c r="D1123" s="5">
        <f t="shared" si="123"/>
        <v>69201.827999999994</v>
      </c>
      <c r="E1123" s="35">
        <f t="shared" si="120"/>
        <v>201.82799999999401</v>
      </c>
      <c r="F1123" s="35">
        <f t="shared" si="121"/>
        <v>-0.91905935741458</v>
      </c>
      <c r="G1123" s="35">
        <f t="shared" si="122"/>
        <v>-0.19472667878125</v>
      </c>
      <c r="H1123" s="34">
        <f t="shared" si="124"/>
        <v>-0.92339196906801402</v>
      </c>
      <c r="I1123" s="34">
        <f t="shared" si="125"/>
        <v>-0.17301980621065499</v>
      </c>
      <c r="J1123" s="6">
        <f t="shared" si="126"/>
        <v>-55.403518144080799</v>
      </c>
      <c r="K1123" s="6">
        <f t="shared" si="126"/>
        <v>-10.381188372639301</v>
      </c>
    </row>
    <row r="1124" spans="1:11" x14ac:dyDescent="0.3">
      <c r="A1124" s="4">
        <v>274.61900000000003</v>
      </c>
      <c r="B1124" s="4">
        <v>258.49599999999998</v>
      </c>
      <c r="C1124" s="4">
        <v>69202.816999999995</v>
      </c>
      <c r="D1124" s="5">
        <f t="shared" si="123"/>
        <v>69202.047000000006</v>
      </c>
      <c r="E1124" s="35">
        <f t="shared" si="120"/>
        <v>202.04700000000599</v>
      </c>
      <c r="F1124" s="35">
        <f t="shared" si="121"/>
        <v>-0.91215170695419301</v>
      </c>
      <c r="G1124" s="35">
        <f t="shared" si="122"/>
        <v>-0.20169483399999999</v>
      </c>
      <c r="H1124" s="34">
        <f t="shared" si="124"/>
        <v>-0.91665040406093701</v>
      </c>
      <c r="I1124" s="34">
        <f t="shared" si="125"/>
        <v>-0.18014876990047901</v>
      </c>
      <c r="J1124" s="6">
        <f t="shared" si="126"/>
        <v>-54.999024243656201</v>
      </c>
      <c r="K1124" s="6">
        <f t="shared" si="126"/>
        <v>-10.8089261940287</v>
      </c>
    </row>
    <row r="1125" spans="1:11" x14ac:dyDescent="0.3">
      <c r="A1125" s="4">
        <v>275.16699999999997</v>
      </c>
      <c r="B1125" s="4">
        <v>258.92599999999999</v>
      </c>
      <c r="C1125" s="4">
        <v>69202.956999999995</v>
      </c>
      <c r="D1125" s="5">
        <f t="shared" si="123"/>
        <v>69202.187000000005</v>
      </c>
      <c r="E1125" s="35">
        <f t="shared" si="120"/>
        <v>202.18700000000501</v>
      </c>
      <c r="F1125" s="35">
        <f t="shared" si="121"/>
        <v>-0.90569199287178404</v>
      </c>
      <c r="G1125" s="35">
        <f t="shared" si="122"/>
        <v>-0.20638388993750001</v>
      </c>
      <c r="H1125" s="34">
        <f t="shared" si="124"/>
        <v>-0.910302956055137</v>
      </c>
      <c r="I1125" s="34">
        <f t="shared" si="125"/>
        <v>-0.18498871364241901</v>
      </c>
      <c r="J1125" s="6">
        <f t="shared" si="126"/>
        <v>-54.618177363308199</v>
      </c>
      <c r="K1125" s="6">
        <f t="shared" si="126"/>
        <v>-11.099322818545099</v>
      </c>
    </row>
    <row r="1126" spans="1:11" x14ac:dyDescent="0.3">
      <c r="A1126" s="4">
        <v>275.57400000000001</v>
      </c>
      <c r="B1126" s="4">
        <v>259.50200000000001</v>
      </c>
      <c r="C1126" s="4">
        <v>69203.137000000002</v>
      </c>
      <c r="D1126" s="5">
        <f t="shared" si="123"/>
        <v>69202.366999999998</v>
      </c>
      <c r="E1126" s="35">
        <f t="shared" si="120"/>
        <v>202.366999999998</v>
      </c>
      <c r="F1126" s="35">
        <f t="shared" si="121"/>
        <v>-0.90089435850765898</v>
      </c>
      <c r="G1126" s="35">
        <f t="shared" si="122"/>
        <v>-0.21266504393749999</v>
      </c>
      <c r="H1126" s="34">
        <f t="shared" si="124"/>
        <v>-0.90565463588046002</v>
      </c>
      <c r="I1126" s="34">
        <f t="shared" si="125"/>
        <v>-0.191381155321249</v>
      </c>
      <c r="J1126" s="6">
        <f t="shared" si="126"/>
        <v>-54.339278152827603</v>
      </c>
      <c r="K1126" s="6">
        <f t="shared" si="126"/>
        <v>-11.482869319274901</v>
      </c>
    </row>
    <row r="1127" spans="1:11" x14ac:dyDescent="0.3">
      <c r="A1127" s="4">
        <v>276.00900000000001</v>
      </c>
      <c r="B1127" s="4">
        <v>259.86200000000002</v>
      </c>
      <c r="C1127" s="4">
        <v>69203.236999999994</v>
      </c>
      <c r="D1127" s="5">
        <f t="shared" si="123"/>
        <v>69202.467000000004</v>
      </c>
      <c r="E1127" s="35">
        <f t="shared" si="120"/>
        <v>202.46700000000399</v>
      </c>
      <c r="F1127" s="35">
        <f t="shared" si="121"/>
        <v>-0.89576666575976105</v>
      </c>
      <c r="G1127" s="35">
        <f t="shared" si="122"/>
        <v>-0.21659076518750001</v>
      </c>
      <c r="H1127" s="34">
        <f t="shared" si="124"/>
        <v>-0.90062085549457305</v>
      </c>
      <c r="I1127" s="34">
        <f t="shared" si="125"/>
        <v>-0.19542659414493699</v>
      </c>
      <c r="J1127" s="6">
        <f t="shared" si="126"/>
        <v>-54.037251329674397</v>
      </c>
      <c r="K1127" s="6">
        <f t="shared" si="126"/>
        <v>-11.725595648696199</v>
      </c>
    </row>
    <row r="1128" spans="1:11" x14ac:dyDescent="0.3">
      <c r="A1128" s="4">
        <v>276.346</v>
      </c>
      <c r="B1128" s="4">
        <v>260.15800000000002</v>
      </c>
      <c r="C1128" s="4">
        <v>69203.357000000004</v>
      </c>
      <c r="D1128" s="5">
        <f t="shared" si="123"/>
        <v>69202.587</v>
      </c>
      <c r="E1128" s="35">
        <f t="shared" si="120"/>
        <v>202.58699999999999</v>
      </c>
      <c r="F1128" s="35">
        <f t="shared" si="121"/>
        <v>-0.89179417735506805</v>
      </c>
      <c r="G1128" s="35">
        <f t="shared" si="122"/>
        <v>-0.21981858043749999</v>
      </c>
      <c r="H1128" s="34">
        <f t="shared" si="124"/>
        <v>-0.89672551630083697</v>
      </c>
      <c r="I1128" s="34">
        <f t="shared" si="125"/>
        <v>-0.19874710434358001</v>
      </c>
      <c r="J1128" s="6">
        <f t="shared" si="126"/>
        <v>-53.803530978050198</v>
      </c>
      <c r="K1128" s="6">
        <f t="shared" si="126"/>
        <v>-11.9248262606148</v>
      </c>
    </row>
    <row r="1129" spans="1:11" x14ac:dyDescent="0.3">
      <c r="A1129" s="4">
        <v>276.762</v>
      </c>
      <c r="B1129" s="4">
        <v>260.59300000000002</v>
      </c>
      <c r="C1129" s="4">
        <v>69203.456999999995</v>
      </c>
      <c r="D1129" s="5">
        <f t="shared" si="123"/>
        <v>69202.687000000005</v>
      </c>
      <c r="E1129" s="35">
        <f t="shared" si="120"/>
        <v>202.68700000000501</v>
      </c>
      <c r="F1129" s="35">
        <f t="shared" si="121"/>
        <v>-0.88689045279615897</v>
      </c>
      <c r="G1129" s="35">
        <f t="shared" si="122"/>
        <v>-0.22456216028125001</v>
      </c>
      <c r="H1129" s="34">
        <f t="shared" si="124"/>
        <v>-0.891934910493273</v>
      </c>
      <c r="I1129" s="34">
        <f t="shared" si="125"/>
        <v>-0.20360489811032401</v>
      </c>
      <c r="J1129" s="6">
        <f t="shared" si="126"/>
        <v>-53.516094629596402</v>
      </c>
      <c r="K1129" s="6">
        <f t="shared" si="126"/>
        <v>-12.2162938866194</v>
      </c>
    </row>
    <row r="1130" spans="1:11" x14ac:dyDescent="0.3">
      <c r="A1130" s="4">
        <v>277.30200000000002</v>
      </c>
      <c r="B1130" s="4">
        <v>260.85199999999998</v>
      </c>
      <c r="C1130" s="4">
        <v>69203.577000000005</v>
      </c>
      <c r="D1130" s="5">
        <f t="shared" si="123"/>
        <v>69202.807000000001</v>
      </c>
      <c r="E1130" s="35">
        <f t="shared" si="120"/>
        <v>202.80700000000101</v>
      </c>
      <c r="F1130" s="35">
        <f t="shared" si="121"/>
        <v>-0.880525041109113</v>
      </c>
      <c r="G1130" s="35">
        <f t="shared" si="122"/>
        <v>-0.22738649862499999</v>
      </c>
      <c r="H1130" s="34">
        <f t="shared" si="124"/>
        <v>-0.88563780639934997</v>
      </c>
      <c r="I1130" s="34">
        <f t="shared" si="125"/>
        <v>-0.206578420105511</v>
      </c>
      <c r="J1130" s="6">
        <f t="shared" si="126"/>
        <v>-53.138268383960998</v>
      </c>
      <c r="K1130" s="6">
        <f t="shared" si="126"/>
        <v>-12.3947052063307</v>
      </c>
    </row>
    <row r="1131" spans="1:11" x14ac:dyDescent="0.3">
      <c r="A1131" s="4">
        <v>277.779</v>
      </c>
      <c r="B1131" s="4">
        <v>261.22399999999999</v>
      </c>
      <c r="C1131" s="4">
        <v>69203.697</v>
      </c>
      <c r="D1131" s="5">
        <f t="shared" si="123"/>
        <v>69202.926999999996</v>
      </c>
      <c r="E1131" s="35">
        <f t="shared" si="120"/>
        <v>202.92699999999601</v>
      </c>
      <c r="F1131" s="35">
        <f t="shared" si="121"/>
        <v>-0.874902260785557</v>
      </c>
      <c r="G1131" s="35">
        <f t="shared" si="122"/>
        <v>-0.23144307724999999</v>
      </c>
      <c r="H1131" s="34">
        <f t="shared" si="124"/>
        <v>-0.88011215882813698</v>
      </c>
      <c r="I1131" s="34">
        <f t="shared" si="125"/>
        <v>-0.210766344129001</v>
      </c>
      <c r="J1131" s="6">
        <f t="shared" si="126"/>
        <v>-52.806729529688198</v>
      </c>
      <c r="K1131" s="6">
        <f t="shared" si="126"/>
        <v>-12.6459806477401</v>
      </c>
    </row>
    <row r="1132" spans="1:11" x14ac:dyDescent="0.3">
      <c r="A1132" s="4">
        <v>278.21499999999997</v>
      </c>
      <c r="B1132" s="4">
        <v>261.54599999999999</v>
      </c>
      <c r="C1132" s="4">
        <v>69203.797000000006</v>
      </c>
      <c r="D1132" s="5">
        <f t="shared" si="123"/>
        <v>69203.027000000002</v>
      </c>
      <c r="E1132" s="35">
        <f t="shared" si="120"/>
        <v>203.02700000000101</v>
      </c>
      <c r="F1132" s="35">
        <f t="shared" si="121"/>
        <v>-0.86976278023823905</v>
      </c>
      <c r="G1132" s="35">
        <f t="shared" si="122"/>
        <v>-0.23495441681250001</v>
      </c>
      <c r="H1132" s="34">
        <f t="shared" si="124"/>
        <v>-0.87505683117965805</v>
      </c>
      <c r="I1132" s="34">
        <f t="shared" si="125"/>
        <v>-0.21439779400280601</v>
      </c>
      <c r="J1132" s="6">
        <f t="shared" si="126"/>
        <v>-52.5034098707795</v>
      </c>
      <c r="K1132" s="6">
        <f t="shared" si="126"/>
        <v>-12.863867640168399</v>
      </c>
    </row>
    <row r="1133" spans="1:11" x14ac:dyDescent="0.3">
      <c r="A1133" s="4">
        <v>278.77100000000002</v>
      </c>
      <c r="B1133" s="4">
        <v>262.07499999999999</v>
      </c>
      <c r="C1133" s="4">
        <v>69203.937000000005</v>
      </c>
      <c r="D1133" s="5">
        <f t="shared" si="123"/>
        <v>69203.167000000001</v>
      </c>
      <c r="E1133" s="35">
        <f t="shared" si="120"/>
        <v>203.167000000001</v>
      </c>
      <c r="F1133" s="35">
        <f t="shared" si="121"/>
        <v>-0.86320876376046596</v>
      </c>
      <c r="G1133" s="35">
        <f t="shared" si="122"/>
        <v>-0.24072304609375</v>
      </c>
      <c r="H1133" s="34">
        <f t="shared" si="124"/>
        <v>-0.868640541448088</v>
      </c>
      <c r="I1133" s="34">
        <f t="shared" si="125"/>
        <v>-0.22031923317381599</v>
      </c>
      <c r="J1133" s="6">
        <f t="shared" si="126"/>
        <v>-52.118432486885297</v>
      </c>
      <c r="K1133" s="6">
        <f t="shared" si="126"/>
        <v>-13.219153990429</v>
      </c>
    </row>
    <row r="1134" spans="1:11" x14ac:dyDescent="0.3">
      <c r="A1134" s="4">
        <v>279.14</v>
      </c>
      <c r="B1134" s="4">
        <v>262.49900000000002</v>
      </c>
      <c r="C1134" s="4">
        <v>69204.036999999997</v>
      </c>
      <c r="D1134" s="5">
        <f t="shared" si="123"/>
        <v>69203.267000000007</v>
      </c>
      <c r="E1134" s="35">
        <f t="shared" si="120"/>
        <v>203.26700000000699</v>
      </c>
      <c r="F1134" s="35">
        <f t="shared" si="121"/>
        <v>-0.85885906577431803</v>
      </c>
      <c r="G1134" s="35">
        <f t="shared" si="122"/>
        <v>-0.24534667334374999</v>
      </c>
      <c r="H1134" s="34">
        <f t="shared" si="124"/>
        <v>-0.86440098237734997</v>
      </c>
      <c r="I1134" s="34">
        <f t="shared" si="125"/>
        <v>-0.22504405490625901</v>
      </c>
      <c r="J1134" s="6">
        <f t="shared" si="126"/>
        <v>-51.864058942641002</v>
      </c>
      <c r="K1134" s="6">
        <f t="shared" si="126"/>
        <v>-13.502643294375501</v>
      </c>
    </row>
    <row r="1135" spans="1:11" x14ac:dyDescent="0.3">
      <c r="A1135" s="4">
        <v>279.36900000000003</v>
      </c>
      <c r="B1135" s="4">
        <v>262.58100000000002</v>
      </c>
      <c r="C1135" s="4">
        <v>69204.137000000002</v>
      </c>
      <c r="D1135" s="5">
        <f t="shared" si="123"/>
        <v>69203.366999999998</v>
      </c>
      <c r="E1135" s="35">
        <f t="shared" si="120"/>
        <v>203.366999999998</v>
      </c>
      <c r="F1135" s="35">
        <f t="shared" si="121"/>
        <v>-0.856159659707034</v>
      </c>
      <c r="G1135" s="35">
        <f t="shared" si="122"/>
        <v>-0.24624086540625001</v>
      </c>
      <c r="H1135" s="34">
        <f t="shared" si="124"/>
        <v>-0.86172339253832797</v>
      </c>
      <c r="I1135" s="34">
        <f t="shared" si="125"/>
        <v>-0.22600159614019799</v>
      </c>
      <c r="J1135" s="6">
        <f t="shared" si="126"/>
        <v>-51.703403552299697</v>
      </c>
      <c r="K1135" s="6">
        <f t="shared" si="126"/>
        <v>-13.5600957684119</v>
      </c>
    </row>
    <row r="1136" spans="1:11" x14ac:dyDescent="0.3">
      <c r="A1136" s="4">
        <v>279.93099999999998</v>
      </c>
      <c r="B1136" s="4">
        <v>263.00799999999998</v>
      </c>
      <c r="C1136" s="4">
        <v>69204.277000000002</v>
      </c>
      <c r="D1136" s="5">
        <f t="shared" si="123"/>
        <v>69203.506999999998</v>
      </c>
      <c r="E1136" s="35">
        <f t="shared" si="120"/>
        <v>203.50699999999799</v>
      </c>
      <c r="F1136" s="35">
        <f t="shared" si="121"/>
        <v>-0.84953491643273904</v>
      </c>
      <c r="G1136" s="35">
        <f t="shared" si="122"/>
        <v>-0.25089720700000001</v>
      </c>
      <c r="H1136" s="34">
        <f t="shared" si="124"/>
        <v>-0.85521019040551305</v>
      </c>
      <c r="I1136" s="34">
        <f t="shared" si="125"/>
        <v>-0.23081272266785299</v>
      </c>
      <c r="J1136" s="6">
        <f t="shared" si="126"/>
        <v>-51.312611424330797</v>
      </c>
      <c r="K1136" s="6">
        <f t="shared" si="126"/>
        <v>-13.848763360071199</v>
      </c>
    </row>
    <row r="1137" spans="1:11" x14ac:dyDescent="0.3">
      <c r="A1137" s="4">
        <v>280.39699999999999</v>
      </c>
      <c r="B1137" s="4">
        <v>263.31700000000001</v>
      </c>
      <c r="C1137" s="4">
        <v>69204.376999999993</v>
      </c>
      <c r="D1137" s="5">
        <f t="shared" si="123"/>
        <v>69203.607000000004</v>
      </c>
      <c r="E1137" s="35">
        <f t="shared" si="120"/>
        <v>203.60700000000401</v>
      </c>
      <c r="F1137" s="35">
        <f t="shared" si="121"/>
        <v>-0.84404180190280698</v>
      </c>
      <c r="G1137" s="35">
        <f t="shared" si="122"/>
        <v>-0.25426678440625</v>
      </c>
      <c r="H1137" s="34">
        <f t="shared" si="124"/>
        <v>-0.84979798704946397</v>
      </c>
      <c r="I1137" s="34">
        <f t="shared" si="125"/>
        <v>-0.234310781267766</v>
      </c>
      <c r="J1137" s="6">
        <f t="shared" si="126"/>
        <v>-50.987879222967798</v>
      </c>
      <c r="K1137" s="6">
        <f t="shared" si="126"/>
        <v>-14.058646876066</v>
      </c>
    </row>
    <row r="1138" spans="1:11" x14ac:dyDescent="0.3">
      <c r="A1138" s="4">
        <v>280.82400000000001</v>
      </c>
      <c r="B1138" s="4">
        <v>263.64699999999999</v>
      </c>
      <c r="C1138" s="4">
        <v>69204.476999999999</v>
      </c>
      <c r="D1138" s="5">
        <f t="shared" si="123"/>
        <v>69203.706999999995</v>
      </c>
      <c r="E1138" s="35">
        <f t="shared" si="120"/>
        <v>203.70699999999499</v>
      </c>
      <c r="F1138" s="35">
        <f t="shared" si="121"/>
        <v>-0.83900841155027195</v>
      </c>
      <c r="G1138" s="35">
        <f t="shared" si="122"/>
        <v>-0.25786536221875</v>
      </c>
      <c r="H1138" s="34">
        <f t="shared" si="124"/>
        <v>-0.84485077546098997</v>
      </c>
      <c r="I1138" s="34">
        <f t="shared" si="125"/>
        <v>-0.238026945716829</v>
      </c>
      <c r="J1138" s="6">
        <f t="shared" si="126"/>
        <v>-50.691046527659402</v>
      </c>
      <c r="K1138" s="6">
        <f t="shared" si="126"/>
        <v>-14.2816167430097</v>
      </c>
    </row>
    <row r="1139" spans="1:11" x14ac:dyDescent="0.3">
      <c r="A1139" s="4">
        <v>281.15899999999999</v>
      </c>
      <c r="B1139" s="4">
        <v>263.95100000000002</v>
      </c>
      <c r="C1139" s="4">
        <v>69204.577000000005</v>
      </c>
      <c r="D1139" s="5">
        <f t="shared" si="123"/>
        <v>69203.807000000001</v>
      </c>
      <c r="E1139" s="35">
        <f t="shared" si="120"/>
        <v>203.80700000000101</v>
      </c>
      <c r="F1139" s="35">
        <f t="shared" si="121"/>
        <v>-0.83505949874441998</v>
      </c>
      <c r="G1139" s="35">
        <f t="shared" si="122"/>
        <v>-0.26118041571875</v>
      </c>
      <c r="H1139" s="34">
        <f t="shared" si="124"/>
        <v>-0.84098106063487499</v>
      </c>
      <c r="I1139" s="34">
        <f t="shared" si="125"/>
        <v>-0.24143411451520599</v>
      </c>
      <c r="J1139" s="6">
        <f t="shared" si="126"/>
        <v>-50.458863638092502</v>
      </c>
      <c r="K1139" s="6">
        <f t="shared" si="126"/>
        <v>-14.4860468709124</v>
      </c>
    </row>
    <row r="1140" spans="1:11" x14ac:dyDescent="0.3">
      <c r="A1140" s="4">
        <v>281.50099999999998</v>
      </c>
      <c r="B1140" s="4">
        <v>264.392</v>
      </c>
      <c r="C1140" s="4">
        <v>69204.676999999996</v>
      </c>
      <c r="D1140" s="5">
        <f t="shared" si="123"/>
        <v>69203.907000000007</v>
      </c>
      <c r="E1140" s="35">
        <f t="shared" si="120"/>
        <v>203.907000000007</v>
      </c>
      <c r="F1140" s="35">
        <f t="shared" si="121"/>
        <v>-0.83102807134262502</v>
      </c>
      <c r="G1140" s="35">
        <f t="shared" si="122"/>
        <v>-0.26598942425</v>
      </c>
      <c r="H1140" s="34">
        <f t="shared" si="124"/>
        <v>-0.83706405134558404</v>
      </c>
      <c r="I1140" s="34">
        <f t="shared" si="125"/>
        <v>-0.24633676769253601</v>
      </c>
      <c r="J1140" s="6">
        <f t="shared" si="126"/>
        <v>-50.223843080735001</v>
      </c>
      <c r="K1140" s="6">
        <f t="shared" si="126"/>
        <v>-14.7802060615522</v>
      </c>
    </row>
    <row r="1141" spans="1:11" x14ac:dyDescent="0.3">
      <c r="A1141" s="4">
        <v>282.11200000000002</v>
      </c>
      <c r="B1141" s="4">
        <v>264.80200000000002</v>
      </c>
      <c r="C1141" s="4">
        <v>69204.816999999995</v>
      </c>
      <c r="D1141" s="5">
        <f t="shared" si="123"/>
        <v>69204.047000000006</v>
      </c>
      <c r="E1141" s="35">
        <f t="shared" si="120"/>
        <v>204.04700000000599</v>
      </c>
      <c r="F1141" s="35">
        <f t="shared" si="121"/>
        <v>-0.82382572589672698</v>
      </c>
      <c r="G1141" s="35">
        <f t="shared" si="122"/>
        <v>-0.27046038456249999</v>
      </c>
      <c r="H1141" s="34">
        <f t="shared" si="124"/>
        <v>-0.82996903982668502</v>
      </c>
      <c r="I1141" s="34">
        <f t="shared" si="125"/>
        <v>-0.250976172566512</v>
      </c>
      <c r="J1141" s="6">
        <f t="shared" si="126"/>
        <v>-49.798142389601097</v>
      </c>
      <c r="K1141" s="6">
        <f t="shared" si="126"/>
        <v>-15.058570353990699</v>
      </c>
    </row>
    <row r="1142" spans="1:11" x14ac:dyDescent="0.3">
      <c r="A1142" s="4">
        <v>282.57900000000001</v>
      </c>
      <c r="B1142" s="4">
        <v>265.17200000000003</v>
      </c>
      <c r="C1142" s="4">
        <v>69204.937000000005</v>
      </c>
      <c r="D1142" s="5">
        <f t="shared" si="123"/>
        <v>69204.167000000001</v>
      </c>
      <c r="E1142" s="35">
        <f t="shared" si="120"/>
        <v>204.167000000001</v>
      </c>
      <c r="F1142" s="35">
        <f t="shared" si="121"/>
        <v>-0.81832082356737501</v>
      </c>
      <c r="G1142" s="35">
        <f t="shared" si="122"/>
        <v>-0.27449515362499999</v>
      </c>
      <c r="H1142" s="34">
        <f t="shared" si="124"/>
        <v>-0.82456072370214295</v>
      </c>
      <c r="I1142" s="34">
        <f t="shared" si="125"/>
        <v>-0.25513951590335499</v>
      </c>
      <c r="J1142" s="6">
        <f t="shared" si="126"/>
        <v>-49.473643422128603</v>
      </c>
      <c r="K1142" s="6">
        <f t="shared" si="126"/>
        <v>-15.308370954201299</v>
      </c>
    </row>
    <row r="1143" spans="1:11" x14ac:dyDescent="0.3">
      <c r="A1143" s="4">
        <v>282.81700000000001</v>
      </c>
      <c r="B1143" s="4">
        <v>265.51499999999999</v>
      </c>
      <c r="C1143" s="4">
        <v>69205.036999999997</v>
      </c>
      <c r="D1143" s="5">
        <f t="shared" si="123"/>
        <v>69204.267000000007</v>
      </c>
      <c r="E1143" s="35">
        <f t="shared" si="120"/>
        <v>204.26700000000699</v>
      </c>
      <c r="F1143" s="35">
        <f t="shared" si="121"/>
        <v>-0.81551532730530596</v>
      </c>
      <c r="G1143" s="35">
        <f t="shared" si="122"/>
        <v>-0.27823549359374999</v>
      </c>
      <c r="H1143" s="34">
        <f t="shared" si="124"/>
        <v>-0.82184412769112103</v>
      </c>
      <c r="I1143" s="34">
        <f t="shared" si="125"/>
        <v>-0.25894491449893098</v>
      </c>
      <c r="J1143" s="6">
        <f t="shared" si="126"/>
        <v>-49.3106476614673</v>
      </c>
      <c r="K1143" s="6">
        <f t="shared" si="126"/>
        <v>-15.5366948699359</v>
      </c>
    </row>
    <row r="1144" spans="1:11" x14ac:dyDescent="0.3">
      <c r="A1144" s="4">
        <v>283.32900000000001</v>
      </c>
      <c r="B1144" s="4">
        <v>265.91399999999999</v>
      </c>
      <c r="C1144" s="4">
        <v>69205.137000000002</v>
      </c>
      <c r="D1144" s="5">
        <f t="shared" si="123"/>
        <v>69204.366999999998</v>
      </c>
      <c r="E1144" s="35">
        <f t="shared" si="120"/>
        <v>204.366999999998</v>
      </c>
      <c r="F1144" s="35">
        <f t="shared" si="121"/>
        <v>-0.80947997400203398</v>
      </c>
      <c r="G1144" s="35">
        <f t="shared" si="122"/>
        <v>-0.28258650131250002</v>
      </c>
      <c r="H1144" s="34">
        <f t="shared" si="124"/>
        <v>-0.815912958338193</v>
      </c>
      <c r="I1144" s="34">
        <f t="shared" si="125"/>
        <v>-0.26343690601392999</v>
      </c>
      <c r="J1144" s="6">
        <f t="shared" si="126"/>
        <v>-48.954777500291598</v>
      </c>
      <c r="K1144" s="6">
        <f t="shared" si="126"/>
        <v>-15.806214360835799</v>
      </c>
    </row>
    <row r="1145" spans="1:11" x14ac:dyDescent="0.3">
      <c r="A1145" s="4">
        <v>283.822</v>
      </c>
      <c r="B1145" s="4">
        <v>266.34100000000001</v>
      </c>
      <c r="C1145" s="4">
        <v>69205.236999999994</v>
      </c>
      <c r="D1145" s="5">
        <f t="shared" si="123"/>
        <v>69204.467000000004</v>
      </c>
      <c r="E1145" s="35">
        <f t="shared" si="120"/>
        <v>204.46700000000399</v>
      </c>
      <c r="F1145" s="35">
        <f t="shared" si="121"/>
        <v>-0.80366858888774995</v>
      </c>
      <c r="G1145" s="35">
        <f t="shared" si="122"/>
        <v>-0.28724284290625002</v>
      </c>
      <c r="H1145" s="34">
        <f t="shared" si="124"/>
        <v>-0.81021288860174101</v>
      </c>
      <c r="I1145" s="34">
        <f t="shared" si="125"/>
        <v>-0.26822887001460899</v>
      </c>
      <c r="J1145" s="6">
        <f t="shared" si="126"/>
        <v>-48.612773316104501</v>
      </c>
      <c r="K1145" s="6">
        <f t="shared" si="126"/>
        <v>-16.093732200876499</v>
      </c>
    </row>
    <row r="1146" spans="1:11" x14ac:dyDescent="0.3">
      <c r="A1146" s="4">
        <v>284.214</v>
      </c>
      <c r="B1146" s="4">
        <v>266.64999999999998</v>
      </c>
      <c r="C1146" s="4">
        <v>69205.357000000004</v>
      </c>
      <c r="D1146" s="5">
        <f t="shared" si="123"/>
        <v>69204.587</v>
      </c>
      <c r="E1146" s="35">
        <f t="shared" si="120"/>
        <v>204.58699999999999</v>
      </c>
      <c r="F1146" s="35">
        <f t="shared" si="121"/>
        <v>-0.799047771514932</v>
      </c>
      <c r="G1146" s="35">
        <f t="shared" si="122"/>
        <v>-0.29061242031250001</v>
      </c>
      <c r="H1146" s="34">
        <f t="shared" si="124"/>
        <v>-0.805672740279474</v>
      </c>
      <c r="I1146" s="34">
        <f t="shared" si="125"/>
        <v>-0.27170637749863502</v>
      </c>
      <c r="J1146" s="6">
        <f t="shared" si="126"/>
        <v>-48.340364416768402</v>
      </c>
      <c r="K1146" s="6">
        <f t="shared" si="126"/>
        <v>-16.302382649918101</v>
      </c>
    </row>
    <row r="1147" spans="1:11" x14ac:dyDescent="0.3">
      <c r="A1147" s="4">
        <v>284.57799999999997</v>
      </c>
      <c r="B1147" s="4">
        <v>267.10300000000001</v>
      </c>
      <c r="C1147" s="4">
        <v>69205.476999999999</v>
      </c>
      <c r="D1147" s="5">
        <f t="shared" si="123"/>
        <v>69204.706999999995</v>
      </c>
      <c r="E1147" s="35">
        <f t="shared" si="120"/>
        <v>204.70699999999499</v>
      </c>
      <c r="F1147" s="35">
        <f t="shared" si="121"/>
        <v>-0.79475701252588704</v>
      </c>
      <c r="G1147" s="35">
        <f t="shared" si="122"/>
        <v>-0.29555228621875002</v>
      </c>
      <c r="H1147" s="34">
        <f t="shared" si="124"/>
        <v>-0.80149955435452702</v>
      </c>
      <c r="I1147" s="34">
        <f t="shared" si="125"/>
        <v>-0.27674596152012199</v>
      </c>
      <c r="J1147" s="6">
        <f t="shared" si="126"/>
        <v>-48.089973261271602</v>
      </c>
      <c r="K1147" s="6">
        <f t="shared" si="126"/>
        <v>-16.6047576912073</v>
      </c>
    </row>
    <row r="1148" spans="1:11" x14ac:dyDescent="0.3">
      <c r="A1148" s="4">
        <v>285.113</v>
      </c>
      <c r="B1148" s="4">
        <v>267.48500000000001</v>
      </c>
      <c r="C1148" s="4">
        <v>69205.577000000005</v>
      </c>
      <c r="D1148" s="5">
        <f t="shared" si="123"/>
        <v>69204.807000000001</v>
      </c>
      <c r="E1148" s="35">
        <f t="shared" si="120"/>
        <v>204.80700000000101</v>
      </c>
      <c r="F1148" s="35">
        <f t="shared" si="121"/>
        <v>-0.78845053983594404</v>
      </c>
      <c r="G1148" s="35">
        <f t="shared" si="122"/>
        <v>-0.29971791265624997</v>
      </c>
      <c r="H1148" s="34">
        <f t="shared" si="124"/>
        <v>-0.79529297333008597</v>
      </c>
      <c r="I1148" s="34">
        <f t="shared" si="125"/>
        <v>-0.281059010719105</v>
      </c>
      <c r="J1148" s="6">
        <f t="shared" si="126"/>
        <v>-47.717578399805198</v>
      </c>
      <c r="K1148" s="6">
        <f t="shared" si="126"/>
        <v>-16.863540643146301</v>
      </c>
    </row>
    <row r="1149" spans="1:11" x14ac:dyDescent="0.3">
      <c r="A1149" s="4">
        <v>285.74700000000001</v>
      </c>
      <c r="B1149" s="4">
        <v>267.89100000000002</v>
      </c>
      <c r="C1149" s="4">
        <v>69205.736999999994</v>
      </c>
      <c r="D1149" s="5">
        <f t="shared" si="123"/>
        <v>69204.967000000004</v>
      </c>
      <c r="E1149" s="35">
        <f t="shared" si="120"/>
        <v>204.96700000000399</v>
      </c>
      <c r="F1149" s="35">
        <f t="shared" si="121"/>
        <v>-0.78097707500337499</v>
      </c>
      <c r="G1149" s="35">
        <f t="shared" si="122"/>
        <v>-0.30414525384375002</v>
      </c>
      <c r="H1149" s="34">
        <f t="shared" si="124"/>
        <v>-0.78792589002273705</v>
      </c>
      <c r="I1149" s="34">
        <f t="shared" si="125"/>
        <v>-0.28566119608442397</v>
      </c>
      <c r="J1149" s="6">
        <f t="shared" si="126"/>
        <v>-47.275553401364199</v>
      </c>
      <c r="K1149" s="6">
        <f t="shared" si="126"/>
        <v>-17.139671765065401</v>
      </c>
    </row>
    <row r="1150" spans="1:11" x14ac:dyDescent="0.3">
      <c r="A1150" s="4">
        <v>286.19</v>
      </c>
      <c r="B1150" s="4">
        <v>268.39600000000002</v>
      </c>
      <c r="C1150" s="4">
        <v>69205.857000000004</v>
      </c>
      <c r="D1150" s="5">
        <f t="shared" si="123"/>
        <v>69205.087</v>
      </c>
      <c r="E1150" s="35">
        <f t="shared" si="120"/>
        <v>205.08699999999999</v>
      </c>
      <c r="F1150" s="35">
        <f t="shared" si="121"/>
        <v>-0.77575507986011305</v>
      </c>
      <c r="G1150" s="35">
        <f t="shared" si="122"/>
        <v>-0.30965216837499998</v>
      </c>
      <c r="H1150" s="34">
        <f t="shared" si="124"/>
        <v>-0.78283508595884399</v>
      </c>
      <c r="I1150" s="34">
        <f t="shared" si="125"/>
        <v>-0.291289611040146</v>
      </c>
      <c r="J1150" s="6">
        <f t="shared" si="126"/>
        <v>-46.970105157530597</v>
      </c>
      <c r="K1150" s="6">
        <f t="shared" si="126"/>
        <v>-17.477376662408801</v>
      </c>
    </row>
    <row r="1151" spans="1:11" x14ac:dyDescent="0.3">
      <c r="A1151" s="4">
        <v>286.62299999999999</v>
      </c>
      <c r="B1151" s="4">
        <v>268.637</v>
      </c>
      <c r="C1151" s="4">
        <v>69205.956999999995</v>
      </c>
      <c r="D1151" s="5">
        <f t="shared" si="123"/>
        <v>69205.187000000005</v>
      </c>
      <c r="E1151" s="35">
        <f t="shared" si="120"/>
        <v>205.18700000000501</v>
      </c>
      <c r="F1151" s="35">
        <f t="shared" si="121"/>
        <v>-0.77065096271105704</v>
      </c>
      <c r="G1151" s="35">
        <f t="shared" si="122"/>
        <v>-0.31228022065625</v>
      </c>
      <c r="H1151" s="34">
        <f t="shared" si="124"/>
        <v>-0.77779430185218901</v>
      </c>
      <c r="I1151" s="34">
        <f t="shared" si="125"/>
        <v>-0.29403718565321202</v>
      </c>
      <c r="J1151" s="6">
        <f t="shared" si="126"/>
        <v>-46.667658111131303</v>
      </c>
      <c r="K1151" s="6">
        <f t="shared" si="126"/>
        <v>-17.642231139192699</v>
      </c>
    </row>
    <row r="1152" spans="1:11" x14ac:dyDescent="0.3">
      <c r="A1152" s="4">
        <v>287.39400000000001</v>
      </c>
      <c r="B1152" s="4">
        <v>269.3</v>
      </c>
      <c r="C1152" s="4">
        <v>69206.137000000002</v>
      </c>
      <c r="D1152" s="5">
        <f t="shared" si="123"/>
        <v>69205.366999999998</v>
      </c>
      <c r="E1152" s="35">
        <f t="shared" si="120"/>
        <v>205.366999999998</v>
      </c>
      <c r="F1152" s="35">
        <f t="shared" si="121"/>
        <v>-0.76156256935788602</v>
      </c>
      <c r="G1152" s="35">
        <f t="shared" si="122"/>
        <v>-0.31951009062500002</v>
      </c>
      <c r="H1152" s="34">
        <f t="shared" si="124"/>
        <v>-0.76887876519862097</v>
      </c>
      <c r="I1152" s="34">
        <f t="shared" si="125"/>
        <v>-0.30147916923864698</v>
      </c>
      <c r="J1152" s="6">
        <f t="shared" si="126"/>
        <v>-46.132725911917298</v>
      </c>
      <c r="K1152" s="6">
        <f t="shared" si="126"/>
        <v>-18.088750154318799</v>
      </c>
    </row>
    <row r="1153" spans="1:11" x14ac:dyDescent="0.3">
      <c r="A1153" s="4">
        <v>288.11900000000003</v>
      </c>
      <c r="B1153" s="4">
        <v>269.762</v>
      </c>
      <c r="C1153" s="4">
        <v>69206.297000000006</v>
      </c>
      <c r="D1153" s="5">
        <f t="shared" si="123"/>
        <v>69205.527000000002</v>
      </c>
      <c r="E1153" s="35">
        <f t="shared" si="120"/>
        <v>205.52700000000101</v>
      </c>
      <c r="F1153" s="35">
        <f t="shared" si="121"/>
        <v>-0.75301641477805603</v>
      </c>
      <c r="G1153" s="35">
        <f t="shared" si="122"/>
        <v>-0.32454809956250003</v>
      </c>
      <c r="H1153" s="34">
        <f t="shared" si="124"/>
        <v>-0.76045367707885203</v>
      </c>
      <c r="I1153" s="34">
        <f t="shared" si="125"/>
        <v>-0.30671712516923699</v>
      </c>
      <c r="J1153" s="6">
        <f t="shared" si="126"/>
        <v>-45.627220624731102</v>
      </c>
      <c r="K1153" s="6">
        <f t="shared" si="126"/>
        <v>-18.4030275101542</v>
      </c>
    </row>
    <row r="1154" spans="1:11" x14ac:dyDescent="0.3">
      <c r="A1154" s="4">
        <v>288.75200000000001</v>
      </c>
      <c r="B1154" s="4">
        <v>270.10399999999998</v>
      </c>
      <c r="C1154" s="4">
        <v>69206.437000000005</v>
      </c>
      <c r="D1154" s="5">
        <f t="shared" si="123"/>
        <v>69205.667000000001</v>
      </c>
      <c r="E1154" s="35">
        <f t="shared" ref="E1154:E1217" si="127">D1154-69000</f>
        <v>205.667000000001</v>
      </c>
      <c r="F1154" s="35">
        <f t="shared" ref="F1154:F1217" si="128">A1154*$N$6/$O$6-$N$6/2</f>
        <v>-0.74555473774490899</v>
      </c>
      <c r="G1154" s="35">
        <f t="shared" ref="G1154:G1217" si="129">$N$8/2-B1154*$N$8/$O$8</f>
        <v>-0.32827753474999999</v>
      </c>
      <c r="H1154" s="34">
        <f t="shared" si="124"/>
        <v>-0.75308193579775196</v>
      </c>
      <c r="I1154" s="34">
        <f t="shared" si="125"/>
        <v>-0.31062132053439001</v>
      </c>
      <c r="J1154" s="6">
        <f t="shared" si="126"/>
        <v>-45.184916147865103</v>
      </c>
      <c r="K1154" s="6">
        <f t="shared" si="126"/>
        <v>-18.637279232063399</v>
      </c>
    </row>
    <row r="1155" spans="1:11" x14ac:dyDescent="0.3">
      <c r="A1155" s="4">
        <v>289.44200000000001</v>
      </c>
      <c r="B1155" s="4">
        <v>270.80799999999999</v>
      </c>
      <c r="C1155" s="4">
        <v>69206.616999999998</v>
      </c>
      <c r="D1155" s="5">
        <f t="shared" ref="D1155:D1218" si="130">C1155+$M$2</f>
        <v>69205.846999999994</v>
      </c>
      <c r="E1155" s="35">
        <f t="shared" si="127"/>
        <v>205.84699999999401</v>
      </c>
      <c r="F1155" s="35">
        <f t="shared" si="128"/>
        <v>-0.73742115614479498</v>
      </c>
      <c r="G1155" s="35">
        <f t="shared" si="129"/>
        <v>-0.33595450075</v>
      </c>
      <c r="H1155" s="34">
        <f t="shared" ref="H1155:H1218" si="131">F1155*COS(RADIANS($M$11))+G1155*SIN(RADIANS($M$11))</f>
        <v>-0.74513147934770496</v>
      </c>
      <c r="I1155" s="34">
        <f t="shared" ref="I1155:I1218" si="132">G1155*COS(RADIANS($M$11))-F1155*SIN(RADIANS($M$11))</f>
        <v>-0.318487780910365</v>
      </c>
      <c r="J1155" s="6">
        <f t="shared" si="126"/>
        <v>-44.707888760862303</v>
      </c>
      <c r="K1155" s="6">
        <f t="shared" si="126"/>
        <v>-19.1092668546219</v>
      </c>
    </row>
    <row r="1156" spans="1:11" x14ac:dyDescent="0.3">
      <c r="A1156" s="4">
        <v>290.27300000000002</v>
      </c>
      <c r="B1156" s="4">
        <v>271.221</v>
      </c>
      <c r="C1156" s="4">
        <v>69206.762000000002</v>
      </c>
      <c r="D1156" s="5">
        <f t="shared" si="130"/>
        <v>69205.991999999998</v>
      </c>
      <c r="E1156" s="35">
        <f t="shared" si="127"/>
        <v>205.991999999998</v>
      </c>
      <c r="F1156" s="35">
        <f t="shared" si="128"/>
        <v>-0.72762549482639705</v>
      </c>
      <c r="G1156" s="35">
        <f t="shared" si="129"/>
        <v>-0.34045817540625001</v>
      </c>
      <c r="H1156" s="34">
        <f t="shared" si="131"/>
        <v>-0.73544464252467201</v>
      </c>
      <c r="I1156" s="34">
        <f t="shared" si="132"/>
        <v>-0.32322098895967299</v>
      </c>
      <c r="J1156" s="6">
        <f t="shared" si="126"/>
        <v>-44.126678551480303</v>
      </c>
      <c r="K1156" s="6">
        <f t="shared" si="126"/>
        <v>-19.3932593375804</v>
      </c>
    </row>
    <row r="1157" spans="1:11" x14ac:dyDescent="0.3">
      <c r="A1157" s="4">
        <v>290.61200000000002</v>
      </c>
      <c r="B1157" s="4">
        <v>271.65800000000002</v>
      </c>
      <c r="C1157" s="4">
        <v>69206.857000000004</v>
      </c>
      <c r="D1157" s="5">
        <f t="shared" si="130"/>
        <v>69206.087</v>
      </c>
      <c r="E1157" s="35">
        <f t="shared" si="127"/>
        <v>206.08699999999999</v>
      </c>
      <c r="F1157" s="35">
        <f t="shared" si="128"/>
        <v>-0.72362943082286302</v>
      </c>
      <c r="G1157" s="35">
        <f t="shared" si="129"/>
        <v>-0.34522356481249999</v>
      </c>
      <c r="H1157" s="34">
        <f t="shared" si="131"/>
        <v>-0.73156195916150402</v>
      </c>
      <c r="I1157" s="34">
        <f t="shared" si="132"/>
        <v>-0.32807920196600798</v>
      </c>
      <c r="J1157" s="6">
        <f t="shared" si="126"/>
        <v>-43.893717549690201</v>
      </c>
      <c r="K1157" s="6">
        <f t="shared" si="126"/>
        <v>-19.6847521179605</v>
      </c>
    </row>
    <row r="1158" spans="1:11" x14ac:dyDescent="0.3">
      <c r="A1158" s="4">
        <v>291.36799999999999</v>
      </c>
      <c r="B1158" s="4">
        <v>272.113</v>
      </c>
      <c r="C1158" s="4">
        <v>69206.997000000003</v>
      </c>
      <c r="D1158" s="5">
        <f t="shared" si="130"/>
        <v>69206.226999999999</v>
      </c>
      <c r="E1158" s="35">
        <f t="shared" si="127"/>
        <v>206.22699999999901</v>
      </c>
      <c r="F1158" s="35">
        <f t="shared" si="128"/>
        <v>-0.714717854461</v>
      </c>
      <c r="G1158" s="35">
        <f t="shared" si="129"/>
        <v>-0.35018524028124998</v>
      </c>
      <c r="H1158" s="34">
        <f t="shared" si="131"/>
        <v>-0.72276975229117402</v>
      </c>
      <c r="I1158" s="34">
        <f t="shared" si="132"/>
        <v>-0.333249454866962</v>
      </c>
      <c r="J1158" s="6">
        <f t="shared" si="126"/>
        <v>-43.366185137470403</v>
      </c>
      <c r="K1158" s="6">
        <f t="shared" si="126"/>
        <v>-19.994967292017702</v>
      </c>
    </row>
    <row r="1159" spans="1:11" x14ac:dyDescent="0.3">
      <c r="A1159" s="4">
        <v>291.71699999999998</v>
      </c>
      <c r="B1159" s="4">
        <v>272.18700000000001</v>
      </c>
      <c r="C1159" s="4">
        <v>69207.077000000005</v>
      </c>
      <c r="D1159" s="5">
        <f t="shared" si="130"/>
        <v>69206.307000000001</v>
      </c>
      <c r="E1159" s="35">
        <f t="shared" si="127"/>
        <v>206.30700000000101</v>
      </c>
      <c r="F1159" s="35">
        <f t="shared" si="128"/>
        <v>-0.71060391246326204</v>
      </c>
      <c r="G1159" s="35">
        <f t="shared" si="129"/>
        <v>-0.35099219409374999</v>
      </c>
      <c r="H1159" s="34">
        <f t="shared" si="131"/>
        <v>-0.71867596384147303</v>
      </c>
      <c r="I1159" s="34">
        <f t="shared" si="132"/>
        <v>-0.33415310819947402</v>
      </c>
      <c r="J1159" s="6">
        <f t="shared" si="126"/>
        <v>-43.120557830488401</v>
      </c>
      <c r="K1159" s="6">
        <f t="shared" si="126"/>
        <v>-20.049186491968399</v>
      </c>
    </row>
    <row r="1160" spans="1:11" x14ac:dyDescent="0.3">
      <c r="A1160" s="4">
        <v>292.40300000000002</v>
      </c>
      <c r="B1160" s="4">
        <v>272.66000000000003</v>
      </c>
      <c r="C1160" s="4">
        <v>69207.217000000004</v>
      </c>
      <c r="D1160" s="5">
        <f t="shared" si="130"/>
        <v>69206.447</v>
      </c>
      <c r="E1160" s="35">
        <f t="shared" si="127"/>
        <v>206.447</v>
      </c>
      <c r="F1160" s="35">
        <f t="shared" si="128"/>
        <v>-0.70251748206082998</v>
      </c>
      <c r="G1160" s="35">
        <f t="shared" si="129"/>
        <v>-0.35615015562500002</v>
      </c>
      <c r="H1160" s="34">
        <f t="shared" si="131"/>
        <v>-0.71071329834846197</v>
      </c>
      <c r="I1160" s="34">
        <f t="shared" si="132"/>
        <v>-0.33950015243509102</v>
      </c>
      <c r="J1160" s="6">
        <f t="shared" si="126"/>
        <v>-42.642797900907702</v>
      </c>
      <c r="K1160" s="6">
        <f t="shared" si="126"/>
        <v>-20.370009146105499</v>
      </c>
    </row>
    <row r="1161" spans="1:11" x14ac:dyDescent="0.3">
      <c r="A1161" s="4">
        <v>292.947</v>
      </c>
      <c r="B1161" s="4">
        <v>273.18200000000002</v>
      </c>
      <c r="C1161" s="4">
        <v>69207.376999999993</v>
      </c>
      <c r="D1161" s="5">
        <f t="shared" si="130"/>
        <v>69206.607000000004</v>
      </c>
      <c r="E1161" s="35">
        <f t="shared" si="127"/>
        <v>206.60700000000401</v>
      </c>
      <c r="F1161" s="35">
        <f t="shared" si="128"/>
        <v>-0.69610491917610196</v>
      </c>
      <c r="G1161" s="35">
        <f t="shared" si="129"/>
        <v>-0.36184245143749999</v>
      </c>
      <c r="H1161" s="34">
        <f t="shared" si="131"/>
        <v>-0.70443662454812195</v>
      </c>
      <c r="I1161" s="34">
        <f t="shared" si="132"/>
        <v>-0.345341946711828</v>
      </c>
      <c r="J1161" s="6">
        <f t="shared" si="126"/>
        <v>-42.266197472887299</v>
      </c>
      <c r="K1161" s="6">
        <f t="shared" si="126"/>
        <v>-20.7205168027097</v>
      </c>
    </row>
    <row r="1162" spans="1:11" x14ac:dyDescent="0.3">
      <c r="A1162" s="4">
        <v>293.15600000000001</v>
      </c>
      <c r="B1162" s="4">
        <v>273.25099999999998</v>
      </c>
      <c r="C1162" s="4">
        <v>69207.417000000001</v>
      </c>
      <c r="D1162" s="5">
        <f t="shared" si="130"/>
        <v>69206.646999999997</v>
      </c>
      <c r="E1162" s="35">
        <f t="shared" si="127"/>
        <v>206.64699999999701</v>
      </c>
      <c r="F1162" s="35">
        <f t="shared" si="128"/>
        <v>-0.69364126909722801</v>
      </c>
      <c r="G1162" s="35">
        <f t="shared" si="129"/>
        <v>-0.36259488134375001</v>
      </c>
      <c r="H1162" s="34">
        <f t="shared" si="131"/>
        <v>-0.70199138537570804</v>
      </c>
      <c r="I1162" s="34">
        <f t="shared" si="132"/>
        <v>-0.34615221078276398</v>
      </c>
      <c r="J1162" s="6">
        <f t="shared" si="126"/>
        <v>-42.119483122542498</v>
      </c>
      <c r="K1162" s="6">
        <f t="shared" si="126"/>
        <v>-20.769132646965801</v>
      </c>
    </row>
    <row r="1163" spans="1:11" x14ac:dyDescent="0.3">
      <c r="A1163" s="4">
        <v>294.17899999999997</v>
      </c>
      <c r="B1163" s="4">
        <v>273.71100000000001</v>
      </c>
      <c r="C1163" s="4">
        <v>69207.576000000001</v>
      </c>
      <c r="D1163" s="5">
        <f t="shared" si="130"/>
        <v>69206.805999999997</v>
      </c>
      <c r="E1163" s="35">
        <f t="shared" si="127"/>
        <v>206.805999999997</v>
      </c>
      <c r="F1163" s="35">
        <f t="shared" si="128"/>
        <v>-0.68158235029010295</v>
      </c>
      <c r="G1163" s="35">
        <f t="shared" si="129"/>
        <v>-0.36761108071874998</v>
      </c>
      <c r="H1163" s="34">
        <f t="shared" si="131"/>
        <v>-0.69005399423768099</v>
      </c>
      <c r="I1163" s="34">
        <f t="shared" si="132"/>
        <v>-0.35145112310364002</v>
      </c>
      <c r="J1163" s="6">
        <f t="shared" si="126"/>
        <v>-41.403239654260901</v>
      </c>
      <c r="K1163" s="6">
        <f t="shared" si="126"/>
        <v>-21.087067386218401</v>
      </c>
    </row>
    <row r="1164" spans="1:11" x14ac:dyDescent="0.3">
      <c r="A1164" s="4">
        <v>294.78199999999998</v>
      </c>
      <c r="B1164" s="4">
        <v>273.80399999999997</v>
      </c>
      <c r="C1164" s="4">
        <v>69207.676000000007</v>
      </c>
      <c r="D1164" s="5">
        <f t="shared" si="130"/>
        <v>69206.906000000003</v>
      </c>
      <c r="E1164" s="35">
        <f t="shared" si="127"/>
        <v>206.90600000000299</v>
      </c>
      <c r="F1164" s="35">
        <f t="shared" si="128"/>
        <v>-0.67447430723956803</v>
      </c>
      <c r="G1164" s="35">
        <f t="shared" si="129"/>
        <v>-0.36862522537499998</v>
      </c>
      <c r="H1164" s="34">
        <f t="shared" si="131"/>
        <v>-0.682971817174715</v>
      </c>
      <c r="I1164" s="34">
        <f t="shared" si="132"/>
        <v>-0.35263245008667699</v>
      </c>
      <c r="J1164" s="6">
        <f t="shared" si="126"/>
        <v>-40.978309030482897</v>
      </c>
      <c r="K1164" s="6">
        <f t="shared" si="126"/>
        <v>-21.157947005200601</v>
      </c>
    </row>
    <row r="1165" spans="1:11" x14ac:dyDescent="0.3">
      <c r="A1165" s="4">
        <v>295.46600000000001</v>
      </c>
      <c r="B1165" s="4">
        <v>273.94299999999998</v>
      </c>
      <c r="C1165" s="4">
        <v>69207.797000000006</v>
      </c>
      <c r="D1165" s="5">
        <f t="shared" si="130"/>
        <v>69207.027000000002</v>
      </c>
      <c r="E1165" s="35">
        <f t="shared" si="127"/>
        <v>207.02700000000101</v>
      </c>
      <c r="F1165" s="35">
        <f t="shared" si="128"/>
        <v>-0.66641145243597699</v>
      </c>
      <c r="G1165" s="35">
        <f t="shared" si="129"/>
        <v>-0.37014098996875</v>
      </c>
      <c r="H1165" s="34">
        <f t="shared" si="131"/>
        <v>-0.67494691143334595</v>
      </c>
      <c r="I1165" s="34">
        <f t="shared" si="132"/>
        <v>-0.35433775291303898</v>
      </c>
      <c r="J1165" s="6">
        <f t="shared" si="126"/>
        <v>-40.496814686000803</v>
      </c>
      <c r="K1165" s="6">
        <f t="shared" si="126"/>
        <v>-21.260265174782301</v>
      </c>
    </row>
    <row r="1166" spans="1:11" x14ac:dyDescent="0.3">
      <c r="A1166" s="4">
        <v>296.53100000000001</v>
      </c>
      <c r="B1166" s="4">
        <v>274.41000000000003</v>
      </c>
      <c r="C1166" s="4">
        <v>69207.995999999999</v>
      </c>
      <c r="D1166" s="5">
        <f t="shared" si="130"/>
        <v>69207.225999999995</v>
      </c>
      <c r="E1166" s="35">
        <f t="shared" si="127"/>
        <v>207.225999999995</v>
      </c>
      <c r="F1166" s="35">
        <f t="shared" si="128"/>
        <v>-0.65385744605319296</v>
      </c>
      <c r="G1166" s="35">
        <f t="shared" si="129"/>
        <v>-0.375233522812501</v>
      </c>
      <c r="H1166" s="34">
        <f t="shared" si="131"/>
        <v>-0.66251636853958296</v>
      </c>
      <c r="I1166" s="34">
        <f t="shared" si="132"/>
        <v>-0.35972464166165702</v>
      </c>
      <c r="J1166" s="6">
        <f t="shared" si="126"/>
        <v>-39.750982112374999</v>
      </c>
      <c r="K1166" s="6">
        <f t="shared" si="126"/>
        <v>-21.5834784996994</v>
      </c>
    </row>
    <row r="1167" spans="1:11" x14ac:dyDescent="0.3">
      <c r="A1167" s="4">
        <v>298.43200000000002</v>
      </c>
      <c r="B1167" s="4">
        <v>275.072</v>
      </c>
      <c r="C1167" s="4">
        <v>69208.316000000006</v>
      </c>
      <c r="D1167" s="5">
        <f t="shared" si="130"/>
        <v>69207.546000000002</v>
      </c>
      <c r="E1167" s="35">
        <f t="shared" si="127"/>
        <v>207.54600000000201</v>
      </c>
      <c r="F1167" s="35">
        <f t="shared" si="128"/>
        <v>-0.63144883935490903</v>
      </c>
      <c r="G1167" s="35">
        <f t="shared" si="129"/>
        <v>-0.38245248799999998</v>
      </c>
      <c r="H1167" s="34">
        <f t="shared" si="131"/>
        <v>-0.64028405891553497</v>
      </c>
      <c r="I1167" s="34">
        <f t="shared" si="132"/>
        <v>-0.36746954458662301</v>
      </c>
      <c r="J1167" s="6">
        <f t="shared" si="126"/>
        <v>-38.417043534932098</v>
      </c>
      <c r="K1167" s="6">
        <f t="shared" si="126"/>
        <v>-22.048172675197399</v>
      </c>
    </row>
    <row r="1168" spans="1:11" x14ac:dyDescent="0.3">
      <c r="A1168" s="4">
        <v>299.32400000000001</v>
      </c>
      <c r="B1168" s="4">
        <v>275.45999999999998</v>
      </c>
      <c r="C1168" s="4">
        <v>69208.475999999995</v>
      </c>
      <c r="D1168" s="5">
        <f t="shared" si="130"/>
        <v>69207.706000000006</v>
      </c>
      <c r="E1168" s="35">
        <f t="shared" si="127"/>
        <v>207.70600000000499</v>
      </c>
      <c r="F1168" s="35">
        <f t="shared" si="128"/>
        <v>-0.62093412227186295</v>
      </c>
      <c r="G1168" s="35">
        <f t="shared" si="129"/>
        <v>-0.38668354312499997</v>
      </c>
      <c r="H1168" s="34">
        <f t="shared" si="131"/>
        <v>-0.62987194306395999</v>
      </c>
      <c r="I1168" s="34">
        <f t="shared" si="132"/>
        <v>-0.37194714956034303</v>
      </c>
      <c r="J1168" s="6">
        <f t="shared" si="126"/>
        <v>-37.792316583837597</v>
      </c>
      <c r="K1168" s="6">
        <f t="shared" si="126"/>
        <v>-22.316828973620598</v>
      </c>
    </row>
    <row r="1169" spans="1:11" x14ac:dyDescent="0.3">
      <c r="A1169" s="4">
        <v>299.66000000000003</v>
      </c>
      <c r="B1169" s="4">
        <v>275.49900000000002</v>
      </c>
      <c r="C1169" s="4">
        <v>69208.576000000001</v>
      </c>
      <c r="D1169" s="5">
        <f t="shared" si="130"/>
        <v>69207.805999999997</v>
      </c>
      <c r="E1169" s="35">
        <f t="shared" si="127"/>
        <v>207.805999999997</v>
      </c>
      <c r="F1169" s="35">
        <f t="shared" si="128"/>
        <v>-0.61697342166658997</v>
      </c>
      <c r="G1169" s="35">
        <f t="shared" si="129"/>
        <v>-0.38710882959374998</v>
      </c>
      <c r="H1169" s="34">
        <f t="shared" si="131"/>
        <v>-0.62592236147868097</v>
      </c>
      <c r="I1169" s="34">
        <f t="shared" si="132"/>
        <v>-0.372465631157257</v>
      </c>
      <c r="J1169" s="6">
        <f t="shared" si="126"/>
        <v>-37.555341688720901</v>
      </c>
      <c r="K1169" s="6">
        <f t="shared" si="126"/>
        <v>-22.347937869435398</v>
      </c>
    </row>
    <row r="1170" spans="1:11" x14ac:dyDescent="0.3">
      <c r="A1170" s="4">
        <v>300.44400000000002</v>
      </c>
      <c r="B1170" s="4">
        <v>275.90199999999999</v>
      </c>
      <c r="C1170" s="4">
        <v>69208.716</v>
      </c>
      <c r="D1170" s="5">
        <f t="shared" si="130"/>
        <v>69207.945999999996</v>
      </c>
      <c r="E1170" s="35">
        <f t="shared" si="127"/>
        <v>207.94599999999599</v>
      </c>
      <c r="F1170" s="35">
        <f t="shared" si="128"/>
        <v>-0.60773178692095398</v>
      </c>
      <c r="G1170" s="35">
        <f t="shared" si="129"/>
        <v>-0.39150345643750001</v>
      </c>
      <c r="H1170" s="34">
        <f t="shared" si="131"/>
        <v>-0.61678682830655696</v>
      </c>
      <c r="I1170" s="34">
        <f t="shared" si="132"/>
        <v>-0.37707676892667702</v>
      </c>
      <c r="J1170" s="6">
        <f t="shared" si="126"/>
        <v>-37.007209698393403</v>
      </c>
      <c r="K1170" s="6">
        <f t="shared" si="126"/>
        <v>-22.624606135600601</v>
      </c>
    </row>
    <row r="1171" spans="1:11" x14ac:dyDescent="0.3">
      <c r="A1171" s="4">
        <v>301.16699999999997</v>
      </c>
      <c r="B1171" s="4">
        <v>276.04199999999997</v>
      </c>
      <c r="C1171" s="4">
        <v>69208.816000000006</v>
      </c>
      <c r="D1171" s="5">
        <f t="shared" si="130"/>
        <v>69208.046000000002</v>
      </c>
      <c r="E1171" s="35">
        <f t="shared" si="127"/>
        <v>208.04600000000201</v>
      </c>
      <c r="F1171" s="35">
        <f t="shared" si="128"/>
        <v>-0.59920920793996701</v>
      </c>
      <c r="G1171" s="35">
        <f t="shared" si="129"/>
        <v>-0.39303012581250002</v>
      </c>
      <c r="H1171" s="34">
        <f t="shared" si="131"/>
        <v>-0.60830258290741401</v>
      </c>
      <c r="I1171" s="34">
        <f t="shared" si="132"/>
        <v>-0.37880380450096002</v>
      </c>
      <c r="J1171" s="6">
        <f t="shared" ref="J1171:K1234" si="133">H1171*60</f>
        <v>-36.498154974444802</v>
      </c>
      <c r="K1171" s="6">
        <f t="shared" si="133"/>
        <v>-22.728228270057599</v>
      </c>
    </row>
    <row r="1172" spans="1:11" x14ac:dyDescent="0.3">
      <c r="A1172" s="4">
        <v>301.786</v>
      </c>
      <c r="B1172" s="4">
        <v>276.25200000000001</v>
      </c>
      <c r="C1172" s="4">
        <v>69208.915999999997</v>
      </c>
      <c r="D1172" s="5">
        <f t="shared" si="130"/>
        <v>69208.145999999993</v>
      </c>
      <c r="E1172" s="35">
        <f t="shared" si="127"/>
        <v>208.14599999999299</v>
      </c>
      <c r="F1172" s="35">
        <f t="shared" si="128"/>
        <v>-0.59191256009870497</v>
      </c>
      <c r="G1172" s="35">
        <f t="shared" si="129"/>
        <v>-0.39532012987499998</v>
      </c>
      <c r="H1172" s="34">
        <f t="shared" si="131"/>
        <v>-0.60106191235228301</v>
      </c>
      <c r="I1172" s="34">
        <f t="shared" si="132"/>
        <v>-0.38126508023474498</v>
      </c>
      <c r="J1172" s="6">
        <f t="shared" si="133"/>
        <v>-36.063714741136998</v>
      </c>
      <c r="K1172" s="6">
        <f t="shared" si="133"/>
        <v>-22.875904814084699</v>
      </c>
    </row>
    <row r="1173" spans="1:11" x14ac:dyDescent="0.3">
      <c r="A1173" s="4">
        <v>302.39400000000001</v>
      </c>
      <c r="B1173" s="4">
        <v>276.61599999999999</v>
      </c>
      <c r="C1173" s="4">
        <v>69209.055999999997</v>
      </c>
      <c r="D1173" s="5">
        <f t="shared" si="130"/>
        <v>69208.285999999993</v>
      </c>
      <c r="E1173" s="35">
        <f t="shared" si="127"/>
        <v>208.28599999999301</v>
      </c>
      <c r="F1173" s="35">
        <f t="shared" si="128"/>
        <v>-0.58474557805106797</v>
      </c>
      <c r="G1173" s="35">
        <f t="shared" si="129"/>
        <v>-0.39928947025</v>
      </c>
      <c r="H1173" s="34">
        <f t="shared" si="131"/>
        <v>-0.59399043636807003</v>
      </c>
      <c r="I1173" s="34">
        <f t="shared" si="132"/>
        <v>-0.385402171252411</v>
      </c>
      <c r="J1173" s="6">
        <f t="shared" si="133"/>
        <v>-35.6394261820842</v>
      </c>
      <c r="K1173" s="6">
        <f t="shared" si="133"/>
        <v>-23.124130275144701</v>
      </c>
    </row>
    <row r="1174" spans="1:11" x14ac:dyDescent="0.3">
      <c r="A1174" s="4">
        <v>303.17500000000001</v>
      </c>
      <c r="B1174" s="4">
        <v>276.78399999999999</v>
      </c>
      <c r="C1174" s="4">
        <v>69209.156000000003</v>
      </c>
      <c r="D1174" s="5">
        <f t="shared" si="130"/>
        <v>69208.385999999999</v>
      </c>
      <c r="E1174" s="35">
        <f t="shared" si="127"/>
        <v>208.385999999999</v>
      </c>
      <c r="F1174" s="35">
        <f t="shared" si="128"/>
        <v>-0.57553930670369302</v>
      </c>
      <c r="G1174" s="35">
        <f t="shared" si="129"/>
        <v>-0.40112147349999999</v>
      </c>
      <c r="H1174" s="34">
        <f t="shared" si="131"/>
        <v>-0.58482988196916996</v>
      </c>
      <c r="I1174" s="34">
        <f t="shared" si="132"/>
        <v>-0.38745056358160701</v>
      </c>
      <c r="J1174" s="6">
        <f t="shared" si="133"/>
        <v>-35.089792918150202</v>
      </c>
      <c r="K1174" s="6">
        <f t="shared" si="133"/>
        <v>-23.247033814896401</v>
      </c>
    </row>
    <row r="1175" spans="1:11" x14ac:dyDescent="0.3">
      <c r="A1175" s="4">
        <v>304.06799999999998</v>
      </c>
      <c r="B1175" s="4">
        <v>276.995</v>
      </c>
      <c r="C1175" s="4">
        <v>69209.296000000002</v>
      </c>
      <c r="D1175" s="5">
        <f t="shared" si="130"/>
        <v>69208.525999999998</v>
      </c>
      <c r="E1175" s="35">
        <f t="shared" si="127"/>
        <v>208.52599999999799</v>
      </c>
      <c r="F1175" s="35">
        <f t="shared" si="128"/>
        <v>-0.56501280182122704</v>
      </c>
      <c r="G1175" s="35">
        <f t="shared" si="129"/>
        <v>-0.40342238234375</v>
      </c>
      <c r="H1175" s="34">
        <f t="shared" si="131"/>
        <v>-0.57436050779763204</v>
      </c>
      <c r="I1175" s="34">
        <f t="shared" si="132"/>
        <v>-0.389998835742142</v>
      </c>
      <c r="J1175" s="6">
        <f t="shared" si="133"/>
        <v>-34.461630467857901</v>
      </c>
      <c r="K1175" s="6">
        <f t="shared" si="133"/>
        <v>-23.399930144528501</v>
      </c>
    </row>
    <row r="1176" spans="1:11" x14ac:dyDescent="0.3">
      <c r="A1176" s="4">
        <v>304.67399999999998</v>
      </c>
      <c r="B1176" s="4">
        <v>277.25299999999999</v>
      </c>
      <c r="C1176" s="4">
        <v>69209.395999999993</v>
      </c>
      <c r="D1176" s="5">
        <f t="shared" si="130"/>
        <v>69208.626000000004</v>
      </c>
      <c r="E1176" s="35">
        <f t="shared" si="127"/>
        <v>208.62600000000401</v>
      </c>
      <c r="F1176" s="35">
        <f t="shared" si="128"/>
        <v>-0.55786939537243196</v>
      </c>
      <c r="G1176" s="35">
        <f t="shared" si="129"/>
        <v>-0.40623581590625002</v>
      </c>
      <c r="H1176" s="34">
        <f t="shared" si="131"/>
        <v>-0.56728536797571505</v>
      </c>
      <c r="I1176" s="34">
        <f t="shared" si="132"/>
        <v>-0.39297978535654599</v>
      </c>
      <c r="J1176" s="6">
        <f t="shared" si="133"/>
        <v>-34.0371220785429</v>
      </c>
      <c r="K1176" s="6">
        <f t="shared" si="133"/>
        <v>-23.5787871213928</v>
      </c>
    </row>
    <row r="1177" spans="1:11" x14ac:dyDescent="0.3">
      <c r="A1177" s="4">
        <v>305.298</v>
      </c>
      <c r="B1177" s="4">
        <v>277.35500000000002</v>
      </c>
      <c r="C1177" s="4">
        <v>69209.495999999999</v>
      </c>
      <c r="D1177" s="5">
        <f t="shared" si="130"/>
        <v>69208.725999999995</v>
      </c>
      <c r="E1177" s="35">
        <f t="shared" si="127"/>
        <v>208.725999999995</v>
      </c>
      <c r="F1177" s="35">
        <f t="shared" si="128"/>
        <v>-0.55051380853406795</v>
      </c>
      <c r="G1177" s="35">
        <f t="shared" si="129"/>
        <v>-0.40734810359375001</v>
      </c>
      <c r="H1177" s="34">
        <f t="shared" si="131"/>
        <v>-0.55995802806233097</v>
      </c>
      <c r="I1177" s="34">
        <f t="shared" si="132"/>
        <v>-0.39426506020272001</v>
      </c>
      <c r="J1177" s="6">
        <f t="shared" si="133"/>
        <v>-33.5974816837399</v>
      </c>
      <c r="K1177" s="6">
        <f t="shared" si="133"/>
        <v>-23.6559036121632</v>
      </c>
    </row>
    <row r="1178" spans="1:11" x14ac:dyDescent="0.3">
      <c r="A1178" s="4">
        <v>305.62700000000001</v>
      </c>
      <c r="B1178" s="4">
        <v>277.64400000000001</v>
      </c>
      <c r="C1178" s="4">
        <v>69209.596000000005</v>
      </c>
      <c r="D1178" s="5">
        <f t="shared" si="130"/>
        <v>69208.826000000001</v>
      </c>
      <c r="E1178" s="35">
        <f t="shared" si="127"/>
        <v>208.82600000000099</v>
      </c>
      <c r="F1178" s="35">
        <f t="shared" si="128"/>
        <v>-0.54663562252473896</v>
      </c>
      <c r="G1178" s="35">
        <f t="shared" si="129"/>
        <v>-0.41049958537499998</v>
      </c>
      <c r="H1178" s="34">
        <f t="shared" si="131"/>
        <v>-0.55615516668989096</v>
      </c>
      <c r="I1178" s="34">
        <f t="shared" si="132"/>
        <v>-0.39750703637821999</v>
      </c>
      <c r="J1178" s="6">
        <f t="shared" si="133"/>
        <v>-33.369310001393501</v>
      </c>
      <c r="K1178" s="6">
        <f t="shared" si="133"/>
        <v>-23.850422182693201</v>
      </c>
    </row>
    <row r="1179" spans="1:11" x14ac:dyDescent="0.3">
      <c r="A1179" s="4">
        <v>306.88200000000001</v>
      </c>
      <c r="B1179" s="4">
        <v>278.01100000000002</v>
      </c>
      <c r="C1179" s="4">
        <v>69209.775999999998</v>
      </c>
      <c r="D1179" s="5">
        <f t="shared" si="130"/>
        <v>69209.005999999994</v>
      </c>
      <c r="E1179" s="35">
        <f t="shared" si="127"/>
        <v>209.005999999994</v>
      </c>
      <c r="F1179" s="35">
        <f t="shared" si="128"/>
        <v>-0.53184193425206805</v>
      </c>
      <c r="G1179" s="35">
        <f t="shared" si="129"/>
        <v>-0.41450164009375001</v>
      </c>
      <c r="H1179" s="34">
        <f t="shared" si="131"/>
        <v>-0.54145987216607405</v>
      </c>
      <c r="I1179" s="34">
        <f t="shared" si="132"/>
        <v>-0.40185651606424</v>
      </c>
      <c r="J1179" s="6">
        <f t="shared" si="133"/>
        <v>-32.4875923299644</v>
      </c>
      <c r="K1179" s="6">
        <f t="shared" si="133"/>
        <v>-24.111390963854401</v>
      </c>
    </row>
    <row r="1180" spans="1:11" x14ac:dyDescent="0.3">
      <c r="A1180" s="4">
        <v>307.70800000000003</v>
      </c>
      <c r="B1180" s="4">
        <v>278.09800000000001</v>
      </c>
      <c r="C1180" s="4">
        <v>69209.915999999997</v>
      </c>
      <c r="D1180" s="5">
        <f t="shared" si="130"/>
        <v>69209.145999999993</v>
      </c>
      <c r="E1180" s="35">
        <f t="shared" si="127"/>
        <v>209.14599999999299</v>
      </c>
      <c r="F1180" s="35">
        <f t="shared" si="128"/>
        <v>-0.52210521193077297</v>
      </c>
      <c r="G1180" s="35">
        <f t="shared" si="129"/>
        <v>-0.41545035606250003</v>
      </c>
      <c r="H1180" s="34">
        <f t="shared" si="131"/>
        <v>-0.53174820398978895</v>
      </c>
      <c r="I1180" s="34">
        <f t="shared" si="132"/>
        <v>-0.403034363586245</v>
      </c>
      <c r="J1180" s="6">
        <f t="shared" si="133"/>
        <v>-31.904892239387301</v>
      </c>
      <c r="K1180" s="6">
        <f t="shared" si="133"/>
        <v>-24.182061815174698</v>
      </c>
    </row>
    <row r="1181" spans="1:11" x14ac:dyDescent="0.3">
      <c r="A1181" s="4">
        <v>309.09100000000001</v>
      </c>
      <c r="B1181" s="4">
        <v>278.50400000000002</v>
      </c>
      <c r="C1181" s="4">
        <v>69210.096000000005</v>
      </c>
      <c r="D1181" s="5">
        <f t="shared" si="130"/>
        <v>69209.326000000001</v>
      </c>
      <c r="E1181" s="35">
        <f t="shared" si="127"/>
        <v>209.32600000000099</v>
      </c>
      <c r="F1181" s="35">
        <f t="shared" si="128"/>
        <v>-0.50580268533228401</v>
      </c>
      <c r="G1181" s="35">
        <f t="shared" si="129"/>
        <v>-0.41987769725000001</v>
      </c>
      <c r="H1181" s="34">
        <f t="shared" si="131"/>
        <v>-0.51555450959726901</v>
      </c>
      <c r="I1181" s="34">
        <f t="shared" si="132"/>
        <v>-0.407844559570471</v>
      </c>
      <c r="J1181" s="6">
        <f t="shared" si="133"/>
        <v>-30.933270575836101</v>
      </c>
      <c r="K1181" s="6">
        <f t="shared" si="133"/>
        <v>-24.4706735742283</v>
      </c>
    </row>
    <row r="1182" spans="1:11" x14ac:dyDescent="0.3">
      <c r="A1182" s="4">
        <v>310.255</v>
      </c>
      <c r="B1182" s="4">
        <v>278.80700000000002</v>
      </c>
      <c r="C1182" s="4">
        <v>69210.255999999994</v>
      </c>
      <c r="D1182" s="5">
        <f t="shared" si="130"/>
        <v>69209.486000000004</v>
      </c>
      <c r="E1182" s="35">
        <f t="shared" si="127"/>
        <v>209.486000000004</v>
      </c>
      <c r="F1182" s="35">
        <f t="shared" si="128"/>
        <v>-0.49208168680687497</v>
      </c>
      <c r="G1182" s="35">
        <f t="shared" si="129"/>
        <v>-0.42318184596875003</v>
      </c>
      <c r="H1182" s="34">
        <f t="shared" si="131"/>
        <v>-0.50191516457321905</v>
      </c>
      <c r="I1182" s="34">
        <f t="shared" si="132"/>
        <v>-0.41147105465592199</v>
      </c>
      <c r="J1182" s="6">
        <f t="shared" si="133"/>
        <v>-30.114909874393099</v>
      </c>
      <c r="K1182" s="6">
        <f t="shared" si="133"/>
        <v>-24.688263279355301</v>
      </c>
    </row>
    <row r="1183" spans="1:11" x14ac:dyDescent="0.3">
      <c r="A1183" s="4">
        <v>311.02800000000002</v>
      </c>
      <c r="B1183" s="4">
        <v>279.05</v>
      </c>
      <c r="C1183" s="4">
        <v>69210.395999999993</v>
      </c>
      <c r="D1183" s="5">
        <f t="shared" si="130"/>
        <v>69209.626000000004</v>
      </c>
      <c r="E1183" s="35">
        <f t="shared" si="127"/>
        <v>209.62600000000401</v>
      </c>
      <c r="F1183" s="35">
        <f t="shared" si="128"/>
        <v>-0.48296971785486298</v>
      </c>
      <c r="G1183" s="35">
        <f t="shared" si="129"/>
        <v>-0.42583170781250002</v>
      </c>
      <c r="H1183" s="34">
        <f t="shared" si="131"/>
        <v>-0.49286815495032299</v>
      </c>
      <c r="I1183" s="34">
        <f t="shared" si="132"/>
        <v>-0.41433485682377802</v>
      </c>
      <c r="J1183" s="6">
        <f t="shared" si="133"/>
        <v>-29.572089297019399</v>
      </c>
      <c r="K1183" s="6">
        <f t="shared" si="133"/>
        <v>-24.860091409426701</v>
      </c>
    </row>
    <row r="1184" spans="1:11" x14ac:dyDescent="0.3">
      <c r="A1184" s="4">
        <v>311.15199999999999</v>
      </c>
      <c r="B1184" s="4">
        <v>279.065</v>
      </c>
      <c r="C1184" s="4">
        <v>69210.436000000002</v>
      </c>
      <c r="D1184" s="5">
        <f t="shared" si="130"/>
        <v>69209.665999999997</v>
      </c>
      <c r="E1184" s="35">
        <f t="shared" si="127"/>
        <v>209.66599999999701</v>
      </c>
      <c r="F1184" s="35">
        <f t="shared" si="128"/>
        <v>-0.48150803072672699</v>
      </c>
      <c r="G1184" s="35">
        <f t="shared" si="129"/>
        <v>-0.42599527953124999</v>
      </c>
      <c r="H1184" s="34">
        <f t="shared" si="131"/>
        <v>-0.49141072725359097</v>
      </c>
      <c r="I1184" s="34">
        <f t="shared" si="132"/>
        <v>-0.41453282014496101</v>
      </c>
      <c r="J1184" s="6">
        <f t="shared" si="133"/>
        <v>-29.484643635215502</v>
      </c>
      <c r="K1184" s="6">
        <f t="shared" si="133"/>
        <v>-24.871969208697699</v>
      </c>
    </row>
    <row r="1185" spans="1:11" x14ac:dyDescent="0.3">
      <c r="A1185" s="4">
        <v>312.24799999999999</v>
      </c>
      <c r="B1185" s="4">
        <v>279.47899999999998</v>
      </c>
      <c r="C1185" s="4">
        <v>69210.596000000005</v>
      </c>
      <c r="D1185" s="5">
        <f t="shared" si="130"/>
        <v>69209.826000000001</v>
      </c>
      <c r="E1185" s="35">
        <f t="shared" si="127"/>
        <v>209.82600000000099</v>
      </c>
      <c r="F1185" s="35">
        <f t="shared" si="128"/>
        <v>-0.46858860256190898</v>
      </c>
      <c r="G1185" s="35">
        <f t="shared" si="129"/>
        <v>-0.43050985896874999</v>
      </c>
      <c r="H1185" s="34">
        <f t="shared" si="131"/>
        <v>-0.47860124756150302</v>
      </c>
      <c r="I1185" s="34">
        <f t="shared" si="132"/>
        <v>-0.41935052516097898</v>
      </c>
      <c r="J1185" s="6">
        <f t="shared" si="133"/>
        <v>-28.716074853690198</v>
      </c>
      <c r="K1185" s="6">
        <f t="shared" si="133"/>
        <v>-25.161031509658699</v>
      </c>
    </row>
    <row r="1186" spans="1:11" x14ac:dyDescent="0.3">
      <c r="A1186" s="4">
        <v>312.79500000000002</v>
      </c>
      <c r="B1186" s="4">
        <v>279.57</v>
      </c>
      <c r="C1186" s="4">
        <v>69210.695999999996</v>
      </c>
      <c r="D1186" s="5">
        <f t="shared" si="130"/>
        <v>69209.926000000007</v>
      </c>
      <c r="E1186" s="35">
        <f t="shared" si="127"/>
        <v>209.92600000000701</v>
      </c>
      <c r="F1186" s="35">
        <f t="shared" si="128"/>
        <v>-0.46214067627892103</v>
      </c>
      <c r="G1186" s="35">
        <f t="shared" si="129"/>
        <v>-0.43150219406250001</v>
      </c>
      <c r="H1186" s="34">
        <f t="shared" si="131"/>
        <v>-0.47217849020945302</v>
      </c>
      <c r="I1186" s="34">
        <f t="shared" si="132"/>
        <v>-0.42049449643938502</v>
      </c>
      <c r="J1186" s="6">
        <f t="shared" si="133"/>
        <v>-28.330709412567199</v>
      </c>
      <c r="K1186" s="6">
        <f t="shared" si="133"/>
        <v>-25.2296697863631</v>
      </c>
    </row>
    <row r="1187" spans="1:11" x14ac:dyDescent="0.3">
      <c r="A1187" s="4">
        <v>313.92</v>
      </c>
      <c r="B1187" s="4">
        <v>280.02499999999998</v>
      </c>
      <c r="C1187" s="4">
        <v>69210.835999999996</v>
      </c>
      <c r="D1187" s="5">
        <f t="shared" si="130"/>
        <v>69210.066000000006</v>
      </c>
      <c r="E1187" s="35">
        <f t="shared" si="127"/>
        <v>210.066000000006</v>
      </c>
      <c r="F1187" s="35">
        <f t="shared" si="128"/>
        <v>-0.44887940193090903</v>
      </c>
      <c r="G1187" s="35">
        <f t="shared" si="129"/>
        <v>-0.43646386953124899</v>
      </c>
      <c r="H1187" s="34">
        <f t="shared" si="131"/>
        <v>-0.45903779269769501</v>
      </c>
      <c r="I1187" s="34">
        <f t="shared" si="132"/>
        <v>-0.42576722720198901</v>
      </c>
      <c r="J1187" s="6">
        <f t="shared" si="133"/>
        <v>-27.542267561861699</v>
      </c>
      <c r="K1187" s="6">
        <f t="shared" si="133"/>
        <v>-25.5460336321193</v>
      </c>
    </row>
    <row r="1188" spans="1:11" x14ac:dyDescent="0.3">
      <c r="A1188" s="4">
        <v>314.7</v>
      </c>
      <c r="B1188" s="4">
        <v>280.15699999999998</v>
      </c>
      <c r="C1188" s="4">
        <v>69210.936000000002</v>
      </c>
      <c r="D1188" s="5">
        <f t="shared" si="130"/>
        <v>69210.165999999997</v>
      </c>
      <c r="E1188" s="35">
        <f t="shared" si="127"/>
        <v>210.16599999999701</v>
      </c>
      <c r="F1188" s="35">
        <f t="shared" si="128"/>
        <v>-0.43968491838295498</v>
      </c>
      <c r="G1188" s="35">
        <f t="shared" si="129"/>
        <v>-0.43790330065624999</v>
      </c>
      <c r="H1188" s="34">
        <f t="shared" si="131"/>
        <v>-0.44987977391933398</v>
      </c>
      <c r="I1188" s="34">
        <f t="shared" si="132"/>
        <v>-0.42742287865456202</v>
      </c>
      <c r="J1188" s="6">
        <f t="shared" si="133"/>
        <v>-26.992786435159999</v>
      </c>
      <c r="K1188" s="6">
        <f t="shared" si="133"/>
        <v>-25.645372719273698</v>
      </c>
    </row>
    <row r="1189" spans="1:11" x14ac:dyDescent="0.3">
      <c r="A1189" s="4">
        <v>315.23200000000003</v>
      </c>
      <c r="B1189" s="4">
        <v>280.28899999999999</v>
      </c>
      <c r="C1189" s="4">
        <v>69211.035999999993</v>
      </c>
      <c r="D1189" s="5">
        <f t="shared" si="130"/>
        <v>69210.266000000003</v>
      </c>
      <c r="E1189" s="35">
        <f t="shared" si="127"/>
        <v>210.266000000003</v>
      </c>
      <c r="F1189" s="35">
        <f t="shared" si="128"/>
        <v>-0.43341380909127197</v>
      </c>
      <c r="G1189" s="35">
        <f t="shared" si="129"/>
        <v>-0.43934273178125</v>
      </c>
      <c r="H1189" s="34">
        <f t="shared" si="131"/>
        <v>-0.44364431795688902</v>
      </c>
      <c r="I1189" s="34">
        <f t="shared" si="132"/>
        <v>-0.42900965609713698</v>
      </c>
      <c r="J1189" s="6">
        <f t="shared" si="133"/>
        <v>-26.618659077413302</v>
      </c>
      <c r="K1189" s="6">
        <f t="shared" si="133"/>
        <v>-25.7405793658282</v>
      </c>
    </row>
    <row r="1190" spans="1:11" x14ac:dyDescent="0.3">
      <c r="A1190" s="4">
        <v>315.63200000000001</v>
      </c>
      <c r="B1190" s="4">
        <v>280.55200000000002</v>
      </c>
      <c r="C1190" s="4">
        <v>69211.115999999995</v>
      </c>
      <c r="D1190" s="5">
        <f t="shared" si="130"/>
        <v>69210.346000000005</v>
      </c>
      <c r="E1190" s="35">
        <f t="shared" si="127"/>
        <v>210.34600000000501</v>
      </c>
      <c r="F1190" s="35">
        <f t="shared" si="128"/>
        <v>-0.42869868932309102</v>
      </c>
      <c r="G1190" s="35">
        <f t="shared" si="129"/>
        <v>-0.44221068925000001</v>
      </c>
      <c r="H1190" s="34">
        <f t="shared" si="131"/>
        <v>-0.43899807536699098</v>
      </c>
      <c r="I1190" s="34">
        <f t="shared" si="132"/>
        <v>-0.431987904620458</v>
      </c>
      <c r="J1190" s="6">
        <f t="shared" si="133"/>
        <v>-26.339884522019499</v>
      </c>
      <c r="K1190" s="6">
        <f t="shared" si="133"/>
        <v>-25.919274277227501</v>
      </c>
    </row>
    <row r="1191" spans="1:11" x14ac:dyDescent="0.3">
      <c r="A1191" s="4">
        <v>316.62299999999999</v>
      </c>
      <c r="B1191" s="4">
        <v>280.90499999999997</v>
      </c>
      <c r="C1191" s="4">
        <v>69211.255999999994</v>
      </c>
      <c r="D1191" s="5">
        <f t="shared" si="130"/>
        <v>69210.486000000004</v>
      </c>
      <c r="E1191" s="35">
        <f t="shared" si="127"/>
        <v>210.486000000004</v>
      </c>
      <c r="F1191" s="35">
        <f t="shared" si="128"/>
        <v>-0.417016980097421</v>
      </c>
      <c r="G1191" s="35">
        <f t="shared" si="129"/>
        <v>-0.44606007703125</v>
      </c>
      <c r="H1191" s="34">
        <f t="shared" si="131"/>
        <v>-0.427410299301684</v>
      </c>
      <c r="I1191" s="34">
        <f t="shared" si="132"/>
        <v>-0.43611144225019199</v>
      </c>
      <c r="J1191" s="6">
        <f t="shared" si="133"/>
        <v>-25.644617958101001</v>
      </c>
      <c r="K1191" s="6">
        <f t="shared" si="133"/>
        <v>-26.1666865350115</v>
      </c>
    </row>
    <row r="1192" spans="1:11" x14ac:dyDescent="0.3">
      <c r="A1192" s="4">
        <v>317.60899999999998</v>
      </c>
      <c r="B1192" s="4">
        <v>281.43900000000002</v>
      </c>
      <c r="C1192" s="4">
        <v>69211.395999999993</v>
      </c>
      <c r="D1192" s="5">
        <f t="shared" si="130"/>
        <v>69210.626000000004</v>
      </c>
      <c r="E1192" s="35">
        <f t="shared" si="127"/>
        <v>210.62600000000401</v>
      </c>
      <c r="F1192" s="35">
        <f t="shared" si="128"/>
        <v>-0.405394209868852</v>
      </c>
      <c r="G1192" s="35">
        <f t="shared" si="129"/>
        <v>-0.45188323021874999</v>
      </c>
      <c r="H1192" s="34">
        <f t="shared" si="131"/>
        <v>-0.41592794732260102</v>
      </c>
      <c r="I1192" s="34">
        <f t="shared" si="132"/>
        <v>-0.44220680883963198</v>
      </c>
      <c r="J1192" s="6">
        <f t="shared" si="133"/>
        <v>-24.955676839356101</v>
      </c>
      <c r="K1192" s="6">
        <f t="shared" si="133"/>
        <v>-26.5324085303779</v>
      </c>
    </row>
    <row r="1193" spans="1:11" x14ac:dyDescent="0.3">
      <c r="A1193" s="4">
        <v>318.315</v>
      </c>
      <c r="B1193" s="4">
        <v>281.71899999999999</v>
      </c>
      <c r="C1193" s="4">
        <v>69211.495999999999</v>
      </c>
      <c r="D1193" s="5">
        <f t="shared" si="130"/>
        <v>69210.725999999995</v>
      </c>
      <c r="E1193" s="35">
        <f t="shared" si="127"/>
        <v>210.725999999995</v>
      </c>
      <c r="F1193" s="35">
        <f t="shared" si="128"/>
        <v>-0.39707202347801202</v>
      </c>
      <c r="G1193" s="35">
        <f t="shared" si="129"/>
        <v>-0.45493656896875001</v>
      </c>
      <c r="H1193" s="34">
        <f t="shared" si="131"/>
        <v>-0.40768000686213002</v>
      </c>
      <c r="I1193" s="34">
        <f t="shared" si="132"/>
        <v>-0.44545536882933001</v>
      </c>
      <c r="J1193" s="6">
        <f t="shared" si="133"/>
        <v>-24.460800411727799</v>
      </c>
      <c r="K1193" s="6">
        <f t="shared" si="133"/>
        <v>-26.727322129759798</v>
      </c>
    </row>
    <row r="1194" spans="1:11" x14ac:dyDescent="0.3">
      <c r="A1194" s="4">
        <v>319.09399999999999</v>
      </c>
      <c r="B1194" s="4">
        <v>282.11500000000001</v>
      </c>
      <c r="C1194" s="4">
        <v>69211.596000000005</v>
      </c>
      <c r="D1194" s="5">
        <f t="shared" si="130"/>
        <v>69210.826000000001</v>
      </c>
      <c r="E1194" s="35">
        <f t="shared" si="127"/>
        <v>210.82600000000099</v>
      </c>
      <c r="F1194" s="35">
        <f t="shared" si="128"/>
        <v>-0.38788932772947798</v>
      </c>
      <c r="G1194" s="35">
        <f t="shared" si="129"/>
        <v>-0.45925486234375001</v>
      </c>
      <c r="H1194" s="34">
        <f t="shared" si="131"/>
        <v>-0.39860159792885103</v>
      </c>
      <c r="I1194" s="34">
        <f t="shared" si="132"/>
        <v>-0.449988805728953</v>
      </c>
      <c r="J1194" s="6">
        <f t="shared" si="133"/>
        <v>-23.916095875731099</v>
      </c>
      <c r="K1194" s="6">
        <f t="shared" si="133"/>
        <v>-26.999328343737201</v>
      </c>
    </row>
    <row r="1195" spans="1:11" x14ac:dyDescent="0.3">
      <c r="A1195" s="4">
        <v>319.70999999999998</v>
      </c>
      <c r="B1195" s="4">
        <v>282.30599999999998</v>
      </c>
      <c r="C1195" s="4">
        <v>69211.695999999996</v>
      </c>
      <c r="D1195" s="5">
        <f t="shared" si="130"/>
        <v>69210.926000000007</v>
      </c>
      <c r="E1195" s="35">
        <f t="shared" si="127"/>
        <v>210.92600000000701</v>
      </c>
      <c r="F1195" s="35">
        <f t="shared" si="128"/>
        <v>-0.38062804328647698</v>
      </c>
      <c r="G1195" s="35">
        <f t="shared" si="129"/>
        <v>-0.46133767556249999</v>
      </c>
      <c r="H1195" s="34">
        <f t="shared" si="131"/>
        <v>-0.39139139958861602</v>
      </c>
      <c r="I1195" s="34">
        <f t="shared" si="132"/>
        <v>-0.452242114975559</v>
      </c>
      <c r="J1195" s="6">
        <f t="shared" si="133"/>
        <v>-23.483483975317</v>
      </c>
      <c r="K1195" s="6">
        <f t="shared" si="133"/>
        <v>-27.134526898533501</v>
      </c>
    </row>
    <row r="1196" spans="1:11" x14ac:dyDescent="0.3">
      <c r="A1196" s="4">
        <v>320.39499999999998</v>
      </c>
      <c r="B1196" s="4">
        <v>282.76400000000001</v>
      </c>
      <c r="C1196" s="4">
        <v>69211.796000000002</v>
      </c>
      <c r="D1196" s="5">
        <f t="shared" si="130"/>
        <v>69211.025999999998</v>
      </c>
      <c r="E1196" s="35">
        <f t="shared" si="127"/>
        <v>211.02599999999799</v>
      </c>
      <c r="F1196" s="35">
        <f t="shared" si="128"/>
        <v>-0.37255340068346599</v>
      </c>
      <c r="G1196" s="35">
        <f t="shared" si="129"/>
        <v>-0.46633206537499999</v>
      </c>
      <c r="H1196" s="34">
        <f t="shared" si="131"/>
        <v>-0.38343666491186201</v>
      </c>
      <c r="I1196" s="34">
        <f t="shared" si="132"/>
        <v>-0.45742535517721</v>
      </c>
      <c r="J1196" s="6">
        <f t="shared" si="133"/>
        <v>-23.006199894711699</v>
      </c>
      <c r="K1196" s="6">
        <f t="shared" si="133"/>
        <v>-27.4455213106326</v>
      </c>
    </row>
    <row r="1197" spans="1:11" x14ac:dyDescent="0.3">
      <c r="A1197" s="4">
        <v>321.40100000000001</v>
      </c>
      <c r="B1197" s="4">
        <v>283.27199999999999</v>
      </c>
      <c r="C1197" s="4">
        <v>69211.936000000002</v>
      </c>
      <c r="D1197" s="5">
        <f t="shared" si="130"/>
        <v>69211.165999999997</v>
      </c>
      <c r="E1197" s="35">
        <f t="shared" si="127"/>
        <v>211.16599999999701</v>
      </c>
      <c r="F1197" s="35">
        <f t="shared" si="128"/>
        <v>-0.36069487446648801</v>
      </c>
      <c r="G1197" s="35">
        <f t="shared" si="129"/>
        <v>-0.47187169424999997</v>
      </c>
      <c r="H1197" s="34">
        <f t="shared" si="131"/>
        <v>-0.37171194261698098</v>
      </c>
      <c r="I1197" s="34">
        <f t="shared" si="132"/>
        <v>-0.46324283050757598</v>
      </c>
      <c r="J1197" s="6">
        <f t="shared" si="133"/>
        <v>-22.302716557018901</v>
      </c>
      <c r="K1197" s="6">
        <f t="shared" si="133"/>
        <v>-27.794569830454599</v>
      </c>
    </row>
    <row r="1198" spans="1:11" x14ac:dyDescent="0.3">
      <c r="A1198" s="4">
        <v>322.39299999999997</v>
      </c>
      <c r="B1198" s="4">
        <v>283.70499999999998</v>
      </c>
      <c r="C1198" s="4">
        <v>69212.076000000001</v>
      </c>
      <c r="D1198" s="5">
        <f t="shared" si="130"/>
        <v>69211.305999999997</v>
      </c>
      <c r="E1198" s="35">
        <f t="shared" si="127"/>
        <v>211.305999999997</v>
      </c>
      <c r="F1198" s="35">
        <f t="shared" si="128"/>
        <v>-0.34900137744139798</v>
      </c>
      <c r="G1198" s="35">
        <f t="shared" si="129"/>
        <v>-0.47659346453125001</v>
      </c>
      <c r="H1198" s="34">
        <f t="shared" si="131"/>
        <v>-0.36013293515073602</v>
      </c>
      <c r="I1198" s="34">
        <f t="shared" si="132"/>
        <v>-0.46823878620807202</v>
      </c>
      <c r="J1198" s="6">
        <f t="shared" si="133"/>
        <v>-21.607976109044198</v>
      </c>
      <c r="K1198" s="6">
        <f t="shared" si="133"/>
        <v>-28.094327172484299</v>
      </c>
    </row>
    <row r="1199" spans="1:11" x14ac:dyDescent="0.3">
      <c r="A1199" s="4">
        <v>323.14100000000002</v>
      </c>
      <c r="B1199" s="4">
        <v>284.18400000000003</v>
      </c>
      <c r="C1199" s="4">
        <v>69212.176000000007</v>
      </c>
      <c r="D1199" s="5">
        <f t="shared" si="130"/>
        <v>69211.406000000003</v>
      </c>
      <c r="E1199" s="35">
        <f t="shared" si="127"/>
        <v>211.40600000000299</v>
      </c>
      <c r="F1199" s="35">
        <f t="shared" si="128"/>
        <v>-0.34018410347489703</v>
      </c>
      <c r="G1199" s="35">
        <f t="shared" si="129"/>
        <v>-0.48181685475000002</v>
      </c>
      <c r="H1199" s="34">
        <f t="shared" si="131"/>
        <v>-0.35144117043823597</v>
      </c>
      <c r="I1199" s="34">
        <f t="shared" si="132"/>
        <v>-0.47366845947266201</v>
      </c>
      <c r="J1199" s="6">
        <f t="shared" si="133"/>
        <v>-21.0864702262942</v>
      </c>
      <c r="K1199" s="6">
        <f t="shared" si="133"/>
        <v>-28.4201075683597</v>
      </c>
    </row>
    <row r="1200" spans="1:11" x14ac:dyDescent="0.3">
      <c r="A1200" s="4">
        <v>323.91800000000001</v>
      </c>
      <c r="B1200" s="4">
        <v>284.464</v>
      </c>
      <c r="C1200" s="4">
        <v>69212.274999999994</v>
      </c>
      <c r="D1200" s="5">
        <f t="shared" si="130"/>
        <v>69211.505000000005</v>
      </c>
      <c r="E1200" s="35">
        <f t="shared" si="127"/>
        <v>211.505000000005</v>
      </c>
      <c r="F1200" s="35">
        <f t="shared" si="128"/>
        <v>-0.33102498332520502</v>
      </c>
      <c r="G1200" s="35">
        <f t="shared" si="129"/>
        <v>-0.48487019349999999</v>
      </c>
      <c r="H1200" s="34">
        <f t="shared" si="131"/>
        <v>-0.342356528526434</v>
      </c>
      <c r="I1200" s="34">
        <f t="shared" si="132"/>
        <v>-0.476936737424901</v>
      </c>
      <c r="J1200" s="6">
        <f t="shared" si="133"/>
        <v>-20.541391711586002</v>
      </c>
      <c r="K1200" s="6">
        <f t="shared" si="133"/>
        <v>-28.616204245494099</v>
      </c>
    </row>
    <row r="1201" spans="1:11" x14ac:dyDescent="0.3">
      <c r="A1201" s="4">
        <v>324.90300000000002</v>
      </c>
      <c r="B1201" s="4">
        <v>285.02199999999999</v>
      </c>
      <c r="C1201" s="4">
        <v>69212.414999999994</v>
      </c>
      <c r="D1201" s="5">
        <f t="shared" si="130"/>
        <v>69211.645000000004</v>
      </c>
      <c r="E1201" s="35">
        <f t="shared" si="127"/>
        <v>211.64500000000399</v>
      </c>
      <c r="F1201" s="35">
        <f t="shared" si="128"/>
        <v>-0.31941400089605698</v>
      </c>
      <c r="G1201" s="35">
        <f t="shared" si="129"/>
        <v>-0.49095506143750001</v>
      </c>
      <c r="H1201" s="34">
        <f t="shared" si="131"/>
        <v>-0.33089212701279902</v>
      </c>
      <c r="I1201" s="34">
        <f t="shared" si="132"/>
        <v>-0.48329346840245202</v>
      </c>
      <c r="J1201" s="6">
        <f t="shared" si="133"/>
        <v>-19.853527620767899</v>
      </c>
      <c r="K1201" s="6">
        <f t="shared" si="133"/>
        <v>-28.997608104147101</v>
      </c>
    </row>
    <row r="1202" spans="1:11" x14ac:dyDescent="0.3">
      <c r="A1202" s="4">
        <v>325.74400000000003</v>
      </c>
      <c r="B1202" s="4">
        <v>285.471</v>
      </c>
      <c r="C1202" s="4">
        <v>69212.516000000003</v>
      </c>
      <c r="D1202" s="5">
        <f t="shared" si="130"/>
        <v>69211.745999999999</v>
      </c>
      <c r="E1202" s="35">
        <f t="shared" si="127"/>
        <v>211.74599999999899</v>
      </c>
      <c r="F1202" s="35">
        <f t="shared" si="128"/>
        <v>-0.30950046158345401</v>
      </c>
      <c r="G1202" s="35">
        <f t="shared" si="129"/>
        <v>-0.49585130821875001</v>
      </c>
      <c r="H1202" s="34">
        <f t="shared" si="131"/>
        <v>-0.321096693821875</v>
      </c>
      <c r="I1202" s="34">
        <f t="shared" si="132"/>
        <v>-0.488421916788424</v>
      </c>
      <c r="J1202" s="6">
        <f t="shared" si="133"/>
        <v>-19.265801629312499</v>
      </c>
      <c r="K1202" s="6">
        <f t="shared" si="133"/>
        <v>-29.305315007305399</v>
      </c>
    </row>
    <row r="1203" spans="1:11" x14ac:dyDescent="0.3">
      <c r="A1203" s="4">
        <v>326.81200000000001</v>
      </c>
      <c r="B1203" s="4">
        <v>286.09100000000001</v>
      </c>
      <c r="C1203" s="4">
        <v>69212.654999999999</v>
      </c>
      <c r="D1203" s="5">
        <f t="shared" si="130"/>
        <v>69211.884999999995</v>
      </c>
      <c r="E1203" s="35">
        <f t="shared" si="127"/>
        <v>211.88499999999499</v>
      </c>
      <c r="F1203" s="35">
        <f t="shared" si="128"/>
        <v>-0.29691109180240899</v>
      </c>
      <c r="G1203" s="35">
        <f t="shared" si="129"/>
        <v>-0.50261227259374996</v>
      </c>
      <c r="H1203" s="34">
        <f t="shared" si="131"/>
        <v>-0.30867010520017901</v>
      </c>
      <c r="I1203" s="34">
        <f t="shared" si="132"/>
        <v>-0.49547760711546102</v>
      </c>
      <c r="J1203" s="6">
        <f t="shared" si="133"/>
        <v>-18.5202063120107</v>
      </c>
      <c r="K1203" s="6">
        <f t="shared" si="133"/>
        <v>-29.728656426927699</v>
      </c>
    </row>
    <row r="1204" spans="1:11" x14ac:dyDescent="0.3">
      <c r="A1204" s="4">
        <v>327.58600000000001</v>
      </c>
      <c r="B1204" s="4">
        <v>286.65899999999999</v>
      </c>
      <c r="C1204" s="4">
        <v>69212.775999999998</v>
      </c>
      <c r="D1204" s="5">
        <f t="shared" si="130"/>
        <v>69212.005999999994</v>
      </c>
      <c r="E1204" s="35">
        <f t="shared" si="127"/>
        <v>212.005999999994</v>
      </c>
      <c r="F1204" s="35">
        <f t="shared" si="128"/>
        <v>-0.28778733505097698</v>
      </c>
      <c r="G1204" s="35">
        <f t="shared" si="129"/>
        <v>-0.50880618834375002</v>
      </c>
      <c r="H1204" s="34">
        <f t="shared" si="131"/>
        <v>-0.29969480812638899</v>
      </c>
      <c r="I1204" s="34">
        <f t="shared" si="132"/>
        <v>-0.50188475718507897</v>
      </c>
      <c r="J1204" s="6">
        <f t="shared" si="133"/>
        <v>-17.981688487583298</v>
      </c>
      <c r="K1204" s="6">
        <f t="shared" si="133"/>
        <v>-30.1130854311047</v>
      </c>
    </row>
    <row r="1205" spans="1:11" x14ac:dyDescent="0.3">
      <c r="A1205" s="4">
        <v>328.32600000000002</v>
      </c>
      <c r="B1205" s="4">
        <v>287.09699999999998</v>
      </c>
      <c r="C1205" s="4">
        <v>69212.875</v>
      </c>
      <c r="D1205" s="5">
        <f t="shared" si="130"/>
        <v>69212.104999999996</v>
      </c>
      <c r="E1205" s="35">
        <f t="shared" si="127"/>
        <v>212.10499999999601</v>
      </c>
      <c r="F1205" s="35">
        <f t="shared" si="128"/>
        <v>-0.27906436347983998</v>
      </c>
      <c r="G1205" s="35">
        <f t="shared" si="129"/>
        <v>-0.51358248253125005</v>
      </c>
      <c r="H1205" s="34">
        <f t="shared" si="131"/>
        <v>-0.29108678615640299</v>
      </c>
      <c r="I1205" s="34">
        <f t="shared" si="132"/>
        <v>-0.50686523677650897</v>
      </c>
      <c r="J1205" s="6">
        <f t="shared" si="133"/>
        <v>-17.4652071693842</v>
      </c>
      <c r="K1205" s="6">
        <f t="shared" si="133"/>
        <v>-30.411914206590499</v>
      </c>
    </row>
    <row r="1206" spans="1:11" x14ac:dyDescent="0.3">
      <c r="A1206" s="4">
        <v>329.04300000000001</v>
      </c>
      <c r="B1206" s="4">
        <v>287.50799999999998</v>
      </c>
      <c r="C1206" s="4">
        <v>69212.975000000006</v>
      </c>
      <c r="D1206" s="5">
        <f t="shared" si="130"/>
        <v>69212.205000000002</v>
      </c>
      <c r="E1206" s="35">
        <f t="shared" si="127"/>
        <v>212.205000000002</v>
      </c>
      <c r="F1206" s="35">
        <f t="shared" si="128"/>
        <v>-0.270612511295375</v>
      </c>
      <c r="G1206" s="35">
        <f t="shared" si="129"/>
        <v>-0.51806434762499998</v>
      </c>
      <c r="H1206" s="34">
        <f t="shared" si="131"/>
        <v>-0.28274287163833101</v>
      </c>
      <c r="I1206" s="34">
        <f t="shared" si="132"/>
        <v>-0.51154498148981598</v>
      </c>
      <c r="J1206" s="6">
        <f t="shared" si="133"/>
        <v>-16.964572298299899</v>
      </c>
      <c r="K1206" s="6">
        <f t="shared" si="133"/>
        <v>-30.692698889389</v>
      </c>
    </row>
    <row r="1207" spans="1:11" x14ac:dyDescent="0.3">
      <c r="A1207" s="4">
        <v>330.06099999999998</v>
      </c>
      <c r="B1207" s="4">
        <v>288.05799999999999</v>
      </c>
      <c r="C1207" s="4">
        <v>69213.115000000005</v>
      </c>
      <c r="D1207" s="5">
        <f t="shared" si="130"/>
        <v>69212.345000000001</v>
      </c>
      <c r="E1207" s="35">
        <f t="shared" si="127"/>
        <v>212.34500000000099</v>
      </c>
      <c r="F1207" s="35">
        <f t="shared" si="128"/>
        <v>-0.25861253148535202</v>
      </c>
      <c r="G1207" s="35">
        <f t="shared" si="129"/>
        <v>-0.52406197731250004</v>
      </c>
      <c r="H1207" s="34">
        <f t="shared" si="131"/>
        <v>-0.27088752540508498</v>
      </c>
      <c r="I1207" s="34">
        <f t="shared" si="132"/>
        <v>-0.51782366311888395</v>
      </c>
      <c r="J1207" s="6">
        <f t="shared" si="133"/>
        <v>-16.253251524305099</v>
      </c>
      <c r="K1207" s="6">
        <f t="shared" si="133"/>
        <v>-31.069419787133</v>
      </c>
    </row>
    <row r="1208" spans="1:11" x14ac:dyDescent="0.3">
      <c r="A1208" s="4">
        <v>331.30700000000002</v>
      </c>
      <c r="B1208" s="4">
        <v>288.70400000000001</v>
      </c>
      <c r="C1208" s="4">
        <v>69213.235000000001</v>
      </c>
      <c r="D1208" s="5">
        <f t="shared" si="130"/>
        <v>69212.464999999997</v>
      </c>
      <c r="E1208" s="35">
        <f t="shared" si="127"/>
        <v>212.46499999999699</v>
      </c>
      <c r="F1208" s="35">
        <f t="shared" si="128"/>
        <v>-0.24392493340746599</v>
      </c>
      <c r="G1208" s="35">
        <f t="shared" si="129"/>
        <v>-0.531106466</v>
      </c>
      <c r="H1208" s="34">
        <f t="shared" si="131"/>
        <v>-0.25636997065744599</v>
      </c>
      <c r="I1208" s="34">
        <f t="shared" si="132"/>
        <v>-0.52521223282588003</v>
      </c>
      <c r="J1208" s="6">
        <f t="shared" si="133"/>
        <v>-15.382198239446801</v>
      </c>
      <c r="K1208" s="6">
        <f t="shared" si="133"/>
        <v>-31.512733969552801</v>
      </c>
    </row>
    <row r="1209" spans="1:11" x14ac:dyDescent="0.3">
      <c r="A1209" s="4">
        <v>332.274</v>
      </c>
      <c r="B1209" s="4">
        <v>289.279</v>
      </c>
      <c r="C1209" s="4">
        <v>69213.354999999996</v>
      </c>
      <c r="D1209" s="5">
        <f t="shared" si="130"/>
        <v>69212.585000000006</v>
      </c>
      <c r="E1209" s="35">
        <f t="shared" si="127"/>
        <v>212.585000000006</v>
      </c>
      <c r="F1209" s="35">
        <f t="shared" si="128"/>
        <v>-0.232526131367886</v>
      </c>
      <c r="G1209" s="35">
        <f t="shared" si="129"/>
        <v>-0.53737671521874997</v>
      </c>
      <c r="H1209" s="34">
        <f t="shared" si="131"/>
        <v>-0.245122058177905</v>
      </c>
      <c r="I1209" s="34">
        <f t="shared" si="132"/>
        <v>-0.53174929470835897</v>
      </c>
      <c r="J1209" s="6">
        <f t="shared" si="133"/>
        <v>-14.7073234906743</v>
      </c>
      <c r="K1209" s="6">
        <f t="shared" si="133"/>
        <v>-31.9049576825015</v>
      </c>
    </row>
    <row r="1210" spans="1:11" x14ac:dyDescent="0.3">
      <c r="A1210" s="4">
        <v>333.983</v>
      </c>
      <c r="B1210" s="4">
        <v>290.47199999999998</v>
      </c>
      <c r="C1210" s="4">
        <v>69213.574999999997</v>
      </c>
      <c r="D1210" s="5">
        <f t="shared" si="130"/>
        <v>69212.804999999993</v>
      </c>
      <c r="E1210" s="35">
        <f t="shared" si="127"/>
        <v>212.80499999999299</v>
      </c>
      <c r="F1210" s="35">
        <f t="shared" si="128"/>
        <v>-0.21238078215833001</v>
      </c>
      <c r="G1210" s="35">
        <f t="shared" si="129"/>
        <v>-0.55038611925000003</v>
      </c>
      <c r="H1210" s="34">
        <f t="shared" si="131"/>
        <v>-0.22528879920813899</v>
      </c>
      <c r="I1210" s="34">
        <f t="shared" si="132"/>
        <v>-0.54522970741203602</v>
      </c>
      <c r="J1210" s="6">
        <f t="shared" si="133"/>
        <v>-13.5173279524883</v>
      </c>
      <c r="K1210" s="6">
        <f t="shared" si="133"/>
        <v>-32.713782444722199</v>
      </c>
    </row>
    <row r="1211" spans="1:11" x14ac:dyDescent="0.3">
      <c r="A1211" s="4">
        <v>335.46899999999999</v>
      </c>
      <c r="B1211" s="4">
        <v>291.363</v>
      </c>
      <c r="C1211" s="4">
        <v>69213.735000000001</v>
      </c>
      <c r="D1211" s="5">
        <f t="shared" si="130"/>
        <v>69212.964999999997</v>
      </c>
      <c r="E1211" s="35">
        <f t="shared" si="127"/>
        <v>212.96499999999699</v>
      </c>
      <c r="F1211" s="35">
        <f t="shared" si="128"/>
        <v>-0.19486411221953401</v>
      </c>
      <c r="G1211" s="35">
        <f t="shared" si="129"/>
        <v>-0.56010227934375001</v>
      </c>
      <c r="H1211" s="34">
        <f t="shared" si="131"/>
        <v>-0.20800590181449299</v>
      </c>
      <c r="I1211" s="34">
        <f t="shared" si="132"/>
        <v>-0.55535585921777297</v>
      </c>
      <c r="J1211" s="6">
        <f t="shared" si="133"/>
        <v>-12.4803541088696</v>
      </c>
      <c r="K1211" s="6">
        <f t="shared" si="133"/>
        <v>-33.3213515530664</v>
      </c>
    </row>
    <row r="1212" spans="1:11" x14ac:dyDescent="0.3">
      <c r="A1212" s="4">
        <v>336.09899999999999</v>
      </c>
      <c r="B1212" s="4">
        <v>291.846</v>
      </c>
      <c r="C1212" s="4">
        <v>69213.815000000002</v>
      </c>
      <c r="D1212" s="5">
        <f t="shared" si="130"/>
        <v>69213.044999999998</v>
      </c>
      <c r="E1212" s="35">
        <f t="shared" si="127"/>
        <v>213.044999999998</v>
      </c>
      <c r="F1212" s="35">
        <f t="shared" si="128"/>
        <v>-0.18743779858464801</v>
      </c>
      <c r="G1212" s="35">
        <f t="shared" si="129"/>
        <v>-0.56536928868750003</v>
      </c>
      <c r="H1212" s="34">
        <f t="shared" si="131"/>
        <v>-0.200705739001379</v>
      </c>
      <c r="I1212" s="34">
        <f t="shared" si="132"/>
        <v>-0.56079636880170602</v>
      </c>
      <c r="J1212" s="6">
        <f t="shared" si="133"/>
        <v>-12.0423443400827</v>
      </c>
      <c r="K1212" s="6">
        <f t="shared" si="133"/>
        <v>-33.647782128102399</v>
      </c>
    </row>
    <row r="1213" spans="1:11" x14ac:dyDescent="0.3">
      <c r="A1213" s="4">
        <v>337.39499999999998</v>
      </c>
      <c r="B1213" s="4">
        <v>292.58800000000002</v>
      </c>
      <c r="C1213" s="4">
        <v>69213.955000000002</v>
      </c>
      <c r="D1213" s="5">
        <f t="shared" si="130"/>
        <v>69213.184999999998</v>
      </c>
      <c r="E1213" s="35">
        <f t="shared" si="127"/>
        <v>213.18499999999801</v>
      </c>
      <c r="F1213" s="35">
        <f t="shared" si="128"/>
        <v>-0.17216081053573901</v>
      </c>
      <c r="G1213" s="35">
        <f t="shared" si="129"/>
        <v>-0.573460636375</v>
      </c>
      <c r="H1213" s="34">
        <f t="shared" si="131"/>
        <v>-0.18562362163141699</v>
      </c>
      <c r="I1213" s="34">
        <f t="shared" si="132"/>
        <v>-0.56924539282138997</v>
      </c>
      <c r="J1213" s="6">
        <f t="shared" si="133"/>
        <v>-11.137417297884999</v>
      </c>
      <c r="K1213" s="6">
        <f t="shared" si="133"/>
        <v>-34.154723569283398</v>
      </c>
    </row>
    <row r="1214" spans="1:11" x14ac:dyDescent="0.3">
      <c r="A1214" s="4">
        <v>338.07</v>
      </c>
      <c r="B1214" s="4">
        <v>293.149</v>
      </c>
      <c r="C1214" s="4">
        <v>69214.054999999993</v>
      </c>
      <c r="D1214" s="5">
        <f t="shared" si="130"/>
        <v>69213.285000000003</v>
      </c>
      <c r="E1214" s="35">
        <f t="shared" si="127"/>
        <v>213.28500000000301</v>
      </c>
      <c r="F1214" s="35">
        <f t="shared" si="128"/>
        <v>-0.164204045926932</v>
      </c>
      <c r="G1214" s="35">
        <f t="shared" si="129"/>
        <v>-0.57957821865625003</v>
      </c>
      <c r="H1214" s="34">
        <f t="shared" si="131"/>
        <v>-0.17781319437992499</v>
      </c>
      <c r="I1214" s="34">
        <f t="shared" si="132"/>
        <v>-0.57554873654967997</v>
      </c>
      <c r="J1214" s="6">
        <f t="shared" si="133"/>
        <v>-10.668791662795501</v>
      </c>
      <c r="K1214" s="6">
        <f t="shared" si="133"/>
        <v>-34.532924192980801</v>
      </c>
    </row>
    <row r="1215" spans="1:11" x14ac:dyDescent="0.3">
      <c r="A1215" s="4">
        <v>338.73500000000001</v>
      </c>
      <c r="B1215" s="4">
        <v>293.72500000000002</v>
      </c>
      <c r="C1215" s="4">
        <v>69214.154999999999</v>
      </c>
      <c r="D1215" s="5">
        <f t="shared" si="130"/>
        <v>69213.384999999995</v>
      </c>
      <c r="E1215" s="35">
        <f t="shared" si="127"/>
        <v>213.38499999999499</v>
      </c>
      <c r="F1215" s="35">
        <f t="shared" si="128"/>
        <v>-0.15636515931233</v>
      </c>
      <c r="G1215" s="35">
        <f t="shared" si="129"/>
        <v>-0.58585937265624999</v>
      </c>
      <c r="H1215" s="34">
        <f t="shared" si="131"/>
        <v>-0.170124466114495</v>
      </c>
      <c r="I1215" s="34">
        <f t="shared" si="132"/>
        <v>-0.58201282941633103</v>
      </c>
      <c r="J1215" s="6">
        <f t="shared" si="133"/>
        <v>-10.2074679668697</v>
      </c>
      <c r="K1215" s="6">
        <f t="shared" si="133"/>
        <v>-34.920769764979902</v>
      </c>
    </row>
    <row r="1216" spans="1:11" x14ac:dyDescent="0.3">
      <c r="A1216" s="4">
        <v>340.07900000000001</v>
      </c>
      <c r="B1216" s="4">
        <v>294.68799999999999</v>
      </c>
      <c r="C1216" s="4">
        <v>69214.294999999998</v>
      </c>
      <c r="D1216" s="5">
        <f t="shared" si="130"/>
        <v>69213.524999999994</v>
      </c>
      <c r="E1216" s="35">
        <f t="shared" si="127"/>
        <v>213.52499999999401</v>
      </c>
      <c r="F1216" s="35">
        <f t="shared" si="128"/>
        <v>-0.14052235689123799</v>
      </c>
      <c r="G1216" s="35">
        <f t="shared" si="129"/>
        <v>-0.59636067699999995</v>
      </c>
      <c r="H1216" s="34">
        <f t="shared" si="131"/>
        <v>-0.15453346943740201</v>
      </c>
      <c r="I1216" s="34">
        <f t="shared" si="132"/>
        <v>-0.59288447161466995</v>
      </c>
      <c r="J1216" s="6">
        <f t="shared" si="133"/>
        <v>-9.2720081662441203</v>
      </c>
      <c r="K1216" s="6">
        <f t="shared" si="133"/>
        <v>-35.573068296880201</v>
      </c>
    </row>
    <row r="1217" spans="1:18" x14ac:dyDescent="0.3">
      <c r="A1217" s="4">
        <v>340.755</v>
      </c>
      <c r="B1217" s="4">
        <v>295.15300000000002</v>
      </c>
      <c r="C1217" s="4">
        <v>69214.375</v>
      </c>
      <c r="D1217" s="5">
        <f t="shared" si="130"/>
        <v>69213.604999999996</v>
      </c>
      <c r="E1217" s="35">
        <f t="shared" si="127"/>
        <v>213.60499999999601</v>
      </c>
      <c r="F1217" s="35">
        <f t="shared" si="128"/>
        <v>-0.13255380448301099</v>
      </c>
      <c r="G1217" s="35">
        <f t="shared" si="129"/>
        <v>-0.60143140028124997</v>
      </c>
      <c r="H1217" s="34">
        <f t="shared" si="131"/>
        <v>-0.14668659390657299</v>
      </c>
      <c r="I1217" s="34">
        <f t="shared" si="132"/>
        <v>-0.59814152463716597</v>
      </c>
      <c r="J1217" s="6">
        <f t="shared" si="133"/>
        <v>-8.8011956343943805</v>
      </c>
      <c r="K1217" s="6">
        <f t="shared" si="133"/>
        <v>-35.888491478230002</v>
      </c>
    </row>
    <row r="1218" spans="1:18" x14ac:dyDescent="0.3">
      <c r="A1218" s="4">
        <v>342.16399999999999</v>
      </c>
      <c r="B1218" s="4">
        <v>296.18</v>
      </c>
      <c r="C1218" s="4">
        <v>69214.535000000003</v>
      </c>
      <c r="D1218" s="5">
        <f t="shared" si="130"/>
        <v>69213.764999999999</v>
      </c>
      <c r="E1218" s="35">
        <f t="shared" ref="E1218:E1281" si="134">D1218-69000</f>
        <v>213.76499999999899</v>
      </c>
      <c r="F1218" s="35">
        <f t="shared" ref="F1218:F1281" si="135">A1218*$N$6/$O$6-$N$6/2</f>
        <v>-0.11594479509959101</v>
      </c>
      <c r="G1218" s="35">
        <f t="shared" ref="G1218:G1281" si="136">$N$8/2-B1218*$N$8/$O$8</f>
        <v>-0.61263061062500002</v>
      </c>
      <c r="H1218" s="34">
        <f t="shared" si="131"/>
        <v>-0.13034604544428699</v>
      </c>
      <c r="I1218" s="34">
        <f t="shared" si="132"/>
        <v>-0.60972893077373502</v>
      </c>
      <c r="J1218" s="6">
        <f t="shared" si="133"/>
        <v>-7.8207627266572199</v>
      </c>
      <c r="K1218" s="6">
        <f t="shared" si="133"/>
        <v>-36.583735846424098</v>
      </c>
    </row>
    <row r="1219" spans="1:18" x14ac:dyDescent="0.3">
      <c r="A1219" s="4">
        <v>343.09800000000001</v>
      </c>
      <c r="B1219" s="4">
        <v>296.70600000000002</v>
      </c>
      <c r="C1219" s="4">
        <v>69214.634999999995</v>
      </c>
      <c r="D1219" s="5">
        <f t="shared" ref="D1219:D1282" si="137">C1219+$M$2</f>
        <v>69213.865000000005</v>
      </c>
      <c r="E1219" s="35">
        <f t="shared" si="134"/>
        <v>213.86500000000501</v>
      </c>
      <c r="F1219" s="35">
        <f t="shared" si="135"/>
        <v>-0.104934990440887</v>
      </c>
      <c r="G1219" s="35">
        <f t="shared" si="136"/>
        <v>-0.61836652556250005</v>
      </c>
      <c r="H1219" s="34">
        <f t="shared" ref="H1219:H1282" si="138">F1219*COS(RADIANS($M$11))+G1219*SIN(RADIANS($M$11))</f>
        <v>-0.119474433581695</v>
      </c>
      <c r="I1219" s="34">
        <f t="shared" ref="I1219:I1282" si="139">G1219*COS(RADIANS($M$11))-F1219*SIN(RADIANS($M$11))</f>
        <v>-0.61572264200319904</v>
      </c>
      <c r="J1219" s="6">
        <f t="shared" si="133"/>
        <v>-7.1684660149016999</v>
      </c>
      <c r="K1219" s="6">
        <f t="shared" si="133"/>
        <v>-36.9433585201919</v>
      </c>
    </row>
    <row r="1220" spans="1:18" s="159" customFormat="1" x14ac:dyDescent="0.3">
      <c r="A1220" s="189">
        <v>344.09100000000001</v>
      </c>
      <c r="B1220" s="189">
        <v>297.34899999999999</v>
      </c>
      <c r="C1220" s="189">
        <v>69214.735000000001</v>
      </c>
      <c r="D1220" s="160">
        <f t="shared" si="137"/>
        <v>69213.964999999997</v>
      </c>
      <c r="E1220" s="161">
        <f t="shared" si="134"/>
        <v>213.96499999999699</v>
      </c>
      <c r="F1220" s="161">
        <f t="shared" si="135"/>
        <v>-9.32297056163751E-2</v>
      </c>
      <c r="G1220" s="161">
        <f t="shared" si="136"/>
        <v>-0.62537829990625005</v>
      </c>
      <c r="H1220" s="162">
        <f t="shared" si="138"/>
        <v>-0.107937593545145</v>
      </c>
      <c r="I1220" s="162">
        <f t="shared" si="139"/>
        <v>-0.62300824384804898</v>
      </c>
      <c r="J1220" s="190">
        <f t="shared" si="133"/>
        <v>-6.4762556127086999</v>
      </c>
      <c r="K1220" s="190">
        <f t="shared" si="133"/>
        <v>-37.3804946308829</v>
      </c>
    </row>
    <row r="1221" spans="1:18" x14ac:dyDescent="0.3">
      <c r="A1221" s="4">
        <v>344.86399999999998</v>
      </c>
      <c r="B1221" s="4">
        <v>297.803</v>
      </c>
      <c r="C1221" s="4">
        <v>69214.835000000006</v>
      </c>
      <c r="D1221" s="5">
        <f t="shared" si="137"/>
        <v>69214.065000000002</v>
      </c>
      <c r="E1221" s="35">
        <f t="shared" si="134"/>
        <v>214.06500000000199</v>
      </c>
      <c r="F1221" s="35">
        <f t="shared" si="135"/>
        <v>-8.4117736664364201E-2</v>
      </c>
      <c r="G1221" s="35">
        <f t="shared" si="136"/>
        <v>-0.63032907059374998</v>
      </c>
      <c r="H1221" s="34">
        <f t="shared" si="138"/>
        <v>-9.8944792793512801E-2</v>
      </c>
      <c r="I1221" s="34">
        <f t="shared" si="139"/>
        <v>-0.62817231619688896</v>
      </c>
      <c r="J1221" s="6">
        <f t="shared" si="133"/>
        <v>-5.93668756761077</v>
      </c>
      <c r="K1221" s="6">
        <f t="shared" si="133"/>
        <v>-37.690338971813297</v>
      </c>
    </row>
    <row r="1222" spans="1:18" x14ac:dyDescent="0.3">
      <c r="A1222" s="4">
        <v>345.71199999999999</v>
      </c>
      <c r="B1222" s="4">
        <v>298.43799999999999</v>
      </c>
      <c r="C1222" s="4">
        <v>69214.934999999998</v>
      </c>
      <c r="D1222" s="5">
        <f t="shared" si="137"/>
        <v>69214.164999999994</v>
      </c>
      <c r="E1222" s="35">
        <f t="shared" si="134"/>
        <v>214.164999999994</v>
      </c>
      <c r="F1222" s="35">
        <f t="shared" si="135"/>
        <v>-7.4121682755818E-2</v>
      </c>
      <c r="G1222" s="35">
        <f t="shared" si="136"/>
        <v>-0.63725360668749997</v>
      </c>
      <c r="H1222" s="34">
        <f t="shared" si="138"/>
        <v>-8.9114653929421403E-2</v>
      </c>
      <c r="I1222" s="34">
        <f t="shared" si="139"/>
        <v>-0.635330434928015</v>
      </c>
      <c r="J1222" s="6">
        <f t="shared" si="133"/>
        <v>-5.3468792357652797</v>
      </c>
      <c r="K1222" s="6">
        <f t="shared" si="133"/>
        <v>-38.119826095680899</v>
      </c>
    </row>
    <row r="1223" spans="1:18" s="74" customFormat="1" x14ac:dyDescent="0.3">
      <c r="A1223" s="4">
        <v>347.25099999999998</v>
      </c>
      <c r="B1223" s="4">
        <v>299.36099999999999</v>
      </c>
      <c r="C1223" s="4">
        <v>69215.074999999997</v>
      </c>
      <c r="D1223" s="5">
        <f t="shared" si="137"/>
        <v>69214.304999999993</v>
      </c>
      <c r="E1223" s="74">
        <f t="shared" si="134"/>
        <v>214.30499999999299</v>
      </c>
      <c r="F1223" s="74">
        <f t="shared" si="135"/>
        <v>-5.5980259447738802E-2</v>
      </c>
      <c r="G1223" s="74">
        <f t="shared" si="136"/>
        <v>-0.64731871978125</v>
      </c>
      <c r="H1223" s="74">
        <f t="shared" si="138"/>
        <v>-7.1215397829767504E-2</v>
      </c>
      <c r="I1223" s="74">
        <f t="shared" si="139"/>
        <v>-0.64582016191740299</v>
      </c>
      <c r="J1223" s="74">
        <f t="shared" si="133"/>
        <v>-4.2729238697860499</v>
      </c>
      <c r="K1223" s="74">
        <f t="shared" si="133"/>
        <v>-38.749209715044202</v>
      </c>
      <c r="L1223"/>
      <c r="M1223">
        <v>3</v>
      </c>
      <c r="N1223">
        <f>19*3600+15*60+36.053</f>
        <v>69336.053</v>
      </c>
      <c r="O1223"/>
      <c r="P1223">
        <v>400</v>
      </c>
      <c r="Q1223"/>
      <c r="R1223">
        <v>351</v>
      </c>
    </row>
    <row r="1224" spans="1:18" x14ac:dyDescent="0.3">
      <c r="A1224" s="4">
        <v>347.846</v>
      </c>
      <c r="B1224" s="4">
        <v>299.85000000000002</v>
      </c>
      <c r="C1224" s="4">
        <v>69215.154999999999</v>
      </c>
      <c r="D1224" s="5">
        <f t="shared" si="137"/>
        <v>69214.384999999995</v>
      </c>
      <c r="E1224" s="35">
        <f t="shared" si="134"/>
        <v>214.38499999999499</v>
      </c>
      <c r="F1224" s="35">
        <f t="shared" si="135"/>
        <v>-4.8966518792568102E-2</v>
      </c>
      <c r="G1224" s="35">
        <f t="shared" si="136"/>
        <v>-0.65265115781250005</v>
      </c>
      <c r="H1224" s="34">
        <f t="shared" si="138"/>
        <v>-6.43292349630675E-2</v>
      </c>
      <c r="I1224" s="34">
        <f t="shared" si="139"/>
        <v>-0.65131636190543096</v>
      </c>
      <c r="J1224" s="6">
        <f t="shared" si="133"/>
        <v>-3.8597540977840499</v>
      </c>
      <c r="K1224" s="6">
        <f t="shared" si="133"/>
        <v>-39.078981714325899</v>
      </c>
    </row>
    <row r="1225" spans="1:18" s="77" customFormat="1" x14ac:dyDescent="0.3">
      <c r="A1225" s="4">
        <v>348.85599999999999</v>
      </c>
      <c r="B1225" s="4">
        <v>300.53899999999999</v>
      </c>
      <c r="C1225" s="4">
        <v>69215.255000000005</v>
      </c>
      <c r="D1225" s="5">
        <f t="shared" si="137"/>
        <v>69214.485000000001</v>
      </c>
      <c r="E1225" s="77">
        <f t="shared" si="134"/>
        <v>214.48500000000101</v>
      </c>
      <c r="F1225" s="77">
        <f t="shared" si="135"/>
        <v>-3.7060841377909E-2</v>
      </c>
      <c r="G1225" s="77">
        <f t="shared" si="136"/>
        <v>-0.66016455209375002</v>
      </c>
      <c r="H1225" s="77">
        <f t="shared" si="138"/>
        <v>-5.2603876007061297E-2</v>
      </c>
      <c r="I1225" s="77">
        <f t="shared" si="139"/>
        <v>-0.65910816565554198</v>
      </c>
      <c r="J1225" s="77">
        <f t="shared" si="133"/>
        <v>-3.1562325604236801</v>
      </c>
      <c r="K1225" s="77">
        <f t="shared" si="133"/>
        <v>-39.546489939332503</v>
      </c>
      <c r="L1225"/>
    </row>
    <row r="1226" spans="1:18" x14ac:dyDescent="0.3">
      <c r="A1226" s="4">
        <v>350.59699999999998</v>
      </c>
      <c r="B1226" s="4">
        <v>301.37599999999998</v>
      </c>
      <c r="C1226" s="4">
        <v>69215.414999999994</v>
      </c>
      <c r="D1226" s="5">
        <f t="shared" si="137"/>
        <v>69214.645000000004</v>
      </c>
      <c r="E1226" s="35">
        <f t="shared" si="134"/>
        <v>214.64500000000399</v>
      </c>
      <c r="F1226" s="35">
        <f t="shared" si="135"/>
        <v>-1.65382825868985E-2</v>
      </c>
      <c r="G1226" s="35">
        <f t="shared" si="136"/>
        <v>-0.66929185400000002</v>
      </c>
      <c r="H1226" s="34">
        <f t="shared" si="138"/>
        <v>-3.2302050744697101E-2</v>
      </c>
      <c r="I1226" s="34">
        <f t="shared" si="139"/>
        <v>-0.66871644075749204</v>
      </c>
      <c r="J1226" s="6">
        <f t="shared" si="133"/>
        <v>-1.9381230446818301</v>
      </c>
      <c r="K1226" s="6">
        <f t="shared" si="133"/>
        <v>-40.122986445449499</v>
      </c>
    </row>
    <row r="1227" spans="1:18" x14ac:dyDescent="0.3">
      <c r="A1227" s="4">
        <v>351.22500000000002</v>
      </c>
      <c r="B1227" s="4">
        <v>301.89400000000001</v>
      </c>
      <c r="C1227" s="4">
        <v>69215.514999999999</v>
      </c>
      <c r="D1227" s="5">
        <f t="shared" si="137"/>
        <v>69214.744999999995</v>
      </c>
      <c r="E1227" s="35">
        <f t="shared" si="134"/>
        <v>214.744999999995</v>
      </c>
      <c r="F1227" s="35">
        <f t="shared" si="135"/>
        <v>-9.1355445508520799E-3</v>
      </c>
      <c r="G1227" s="35">
        <f t="shared" si="136"/>
        <v>-0.67494053068750004</v>
      </c>
      <c r="H1227" s="34">
        <f t="shared" si="138"/>
        <v>-2.5034448979412201E-2</v>
      </c>
      <c r="I1227" s="34">
        <f t="shared" si="139"/>
        <v>-0.67453795631029001</v>
      </c>
      <c r="J1227" s="6">
        <f t="shared" si="133"/>
        <v>-1.5020669387647301</v>
      </c>
      <c r="K1227" s="6">
        <f t="shared" si="133"/>
        <v>-40.472277378617399</v>
      </c>
    </row>
    <row r="1228" spans="1:18" x14ac:dyDescent="0.3">
      <c r="A1228" s="4">
        <v>351.91199999999998</v>
      </c>
      <c r="B1228" s="4">
        <v>302.346</v>
      </c>
      <c r="C1228" s="4">
        <v>69215.595000000001</v>
      </c>
      <c r="D1228" s="5">
        <f t="shared" si="137"/>
        <v>69214.824999999997</v>
      </c>
      <c r="E1228" s="35">
        <f t="shared" si="134"/>
        <v>214.824999999997</v>
      </c>
      <c r="F1228" s="35">
        <f t="shared" si="135"/>
        <v>-1.03732634900044E-3</v>
      </c>
      <c r="G1228" s="35">
        <f t="shared" si="136"/>
        <v>-0.6798694918125</v>
      </c>
      <c r="H1228" s="34">
        <f t="shared" si="138"/>
        <v>-1.70546037632004E-2</v>
      </c>
      <c r="I1228" s="34">
        <f t="shared" si="139"/>
        <v>-0.67965634142103104</v>
      </c>
      <c r="J1228" s="6">
        <f t="shared" si="133"/>
        <v>-1.02327622579202</v>
      </c>
      <c r="K1228" s="6">
        <f t="shared" si="133"/>
        <v>-40.779380485261903</v>
      </c>
    </row>
    <row r="1229" spans="1:18" x14ac:dyDescent="0.3">
      <c r="A1229" s="4">
        <v>353.72699999999998</v>
      </c>
      <c r="B1229" s="4">
        <v>303.505</v>
      </c>
      <c r="C1229" s="4">
        <v>69215.774999999994</v>
      </c>
      <c r="D1229" s="5">
        <f t="shared" si="137"/>
        <v>69215.005000000005</v>
      </c>
      <c r="E1229" s="35">
        <f t="shared" si="134"/>
        <v>215.005000000005</v>
      </c>
      <c r="F1229" s="35">
        <f t="shared" si="135"/>
        <v>2.03575295991252E-2</v>
      </c>
      <c r="G1229" s="35">
        <f t="shared" si="136"/>
        <v>-0.69250813328125005</v>
      </c>
      <c r="H1229" s="34">
        <f t="shared" si="138"/>
        <v>4.0365501986037097E-3</v>
      </c>
      <c r="I1229" s="34">
        <f t="shared" si="139"/>
        <v>-0.69279553255961102</v>
      </c>
      <c r="J1229" s="6">
        <f t="shared" si="133"/>
        <v>0.242193011916223</v>
      </c>
      <c r="K1229" s="6">
        <f t="shared" si="133"/>
        <v>-41.567731953576697</v>
      </c>
    </row>
    <row r="1230" spans="1:18" x14ac:dyDescent="0.3">
      <c r="A1230" s="4">
        <v>354.94299999999998</v>
      </c>
      <c r="B1230" s="4">
        <v>304.17</v>
      </c>
      <c r="C1230" s="4">
        <v>69215.875</v>
      </c>
      <c r="D1230" s="5">
        <f t="shared" si="137"/>
        <v>69215.104999999996</v>
      </c>
      <c r="E1230" s="35">
        <f t="shared" si="134"/>
        <v>215.10499999999601</v>
      </c>
      <c r="F1230" s="35">
        <f t="shared" si="135"/>
        <v>3.46914936943978E-2</v>
      </c>
      <c r="G1230" s="35">
        <f t="shared" si="136"/>
        <v>-0.69975981281249999</v>
      </c>
      <c r="H1230" s="34">
        <f t="shared" si="138"/>
        <v>1.8195687754182201E-2</v>
      </c>
      <c r="I1230" s="34">
        <f t="shared" si="139"/>
        <v>-0.70038290406697201</v>
      </c>
      <c r="J1230" s="6">
        <f t="shared" si="133"/>
        <v>1.09174126525093</v>
      </c>
      <c r="K1230" s="6">
        <f t="shared" si="133"/>
        <v>-42.0229742440183</v>
      </c>
    </row>
    <row r="1231" spans="1:18" x14ac:dyDescent="0.3">
      <c r="A1231" s="4">
        <v>355.80700000000002</v>
      </c>
      <c r="B1231" s="4">
        <v>304.78699999999998</v>
      </c>
      <c r="C1231" s="4">
        <v>69215.975000000006</v>
      </c>
      <c r="D1231" s="5">
        <f t="shared" si="137"/>
        <v>69215.205000000002</v>
      </c>
      <c r="E1231" s="35">
        <f t="shared" si="134"/>
        <v>215.205000000002</v>
      </c>
      <c r="F1231" s="35">
        <f t="shared" si="135"/>
        <v>4.4876152393670501E-2</v>
      </c>
      <c r="G1231" s="35">
        <f t="shared" si="136"/>
        <v>-0.70648806284374999</v>
      </c>
      <c r="H1231" s="34">
        <f t="shared" si="138"/>
        <v>2.8219003511482099E-2</v>
      </c>
      <c r="I1231" s="34">
        <f t="shared" si="139"/>
        <v>-0.707349234703193</v>
      </c>
      <c r="J1231" s="6">
        <f t="shared" si="133"/>
        <v>1.6931402106889299</v>
      </c>
      <c r="K1231" s="6">
        <f t="shared" si="133"/>
        <v>-42.440954082191602</v>
      </c>
    </row>
    <row r="1232" spans="1:18" x14ac:dyDescent="0.3">
      <c r="A1232" s="4">
        <v>357.02100000000002</v>
      </c>
      <c r="B1232" s="4">
        <v>305.625</v>
      </c>
      <c r="C1232" s="4">
        <v>69216.115000000005</v>
      </c>
      <c r="D1232" s="5">
        <f t="shared" si="137"/>
        <v>69215.345000000001</v>
      </c>
      <c r="E1232" s="35">
        <f t="shared" si="134"/>
        <v>215.34500000000099</v>
      </c>
      <c r="F1232" s="35">
        <f t="shared" si="135"/>
        <v>5.9186540890102002E-2</v>
      </c>
      <c r="G1232" s="35">
        <f t="shared" si="136"/>
        <v>-0.71562626953124997</v>
      </c>
      <c r="H1232" s="34">
        <f t="shared" si="138"/>
        <v>4.2310125875939901E-2</v>
      </c>
      <c r="I1232" s="34">
        <f t="shared" si="139"/>
        <v>-0.71682205428830903</v>
      </c>
      <c r="J1232" s="6">
        <f t="shared" si="133"/>
        <v>2.5386075525563898</v>
      </c>
      <c r="K1232" s="6">
        <f t="shared" si="133"/>
        <v>-43.009323257298497</v>
      </c>
    </row>
    <row r="1233" spans="1:11" x14ac:dyDescent="0.3">
      <c r="A1233" s="4">
        <v>358.24799999999999</v>
      </c>
      <c r="B1233" s="4">
        <v>306.18200000000002</v>
      </c>
      <c r="C1233" s="4">
        <v>69216.214999999997</v>
      </c>
      <c r="D1233" s="5">
        <f t="shared" si="137"/>
        <v>69215.445000000007</v>
      </c>
      <c r="E1233" s="35">
        <f t="shared" si="134"/>
        <v>215.44500000000701</v>
      </c>
      <c r="F1233" s="35">
        <f t="shared" si="135"/>
        <v>7.3650170778999602E-2</v>
      </c>
      <c r="G1233" s="35">
        <f t="shared" si="136"/>
        <v>-0.72170023268750005</v>
      </c>
      <c r="H1233" s="34">
        <f t="shared" si="138"/>
        <v>5.6626639954673E-2</v>
      </c>
      <c r="I1233" s="34">
        <f t="shared" si="139"/>
        <v>-0.72323509121475205</v>
      </c>
      <c r="J1233" s="6">
        <f t="shared" si="133"/>
        <v>3.39759839728038</v>
      </c>
      <c r="K1233" s="6">
        <f t="shared" si="133"/>
        <v>-43.394105472885101</v>
      </c>
    </row>
    <row r="1234" spans="1:11" x14ac:dyDescent="0.3">
      <c r="A1234" s="4">
        <v>359.04899999999998</v>
      </c>
      <c r="B1234" s="4">
        <v>306.87700000000001</v>
      </c>
      <c r="C1234" s="4">
        <v>69216.315000000002</v>
      </c>
      <c r="D1234" s="5">
        <f t="shared" si="137"/>
        <v>69215.544999999998</v>
      </c>
      <c r="E1234" s="35">
        <f t="shared" si="134"/>
        <v>215.544999999998</v>
      </c>
      <c r="F1234" s="35">
        <f t="shared" si="135"/>
        <v>8.3092198114783897E-2</v>
      </c>
      <c r="G1234" s="35">
        <f t="shared" si="136"/>
        <v>-0.72927905565624995</v>
      </c>
      <c r="H1234" s="34">
        <f t="shared" si="138"/>
        <v>6.5887491182128805E-2</v>
      </c>
      <c r="I1234" s="34">
        <f t="shared" si="139"/>
        <v>-0.73103426247484704</v>
      </c>
      <c r="J1234" s="6">
        <f t="shared" si="133"/>
        <v>3.9532494709277302</v>
      </c>
      <c r="K1234" s="6">
        <f t="shared" si="133"/>
        <v>-43.862055748490803</v>
      </c>
    </row>
    <row r="1235" spans="1:11" x14ac:dyDescent="0.3">
      <c r="A1235" s="4">
        <v>360.16899999999998</v>
      </c>
      <c r="B1235" s="4">
        <v>307.48899999999998</v>
      </c>
      <c r="C1235" s="4">
        <v>69216.414999999994</v>
      </c>
      <c r="D1235" s="5">
        <f t="shared" si="137"/>
        <v>69215.645000000004</v>
      </c>
      <c r="E1235" s="35">
        <f t="shared" si="134"/>
        <v>215.64500000000399</v>
      </c>
      <c r="F1235" s="35">
        <f t="shared" si="135"/>
        <v>9.6294533465693305E-2</v>
      </c>
      <c r="G1235" s="35">
        <f t="shared" si="136"/>
        <v>-0.73595278178125001</v>
      </c>
      <c r="H1235" s="34">
        <f t="shared" si="138"/>
        <v>7.8928930545623999E-2</v>
      </c>
      <c r="I1235" s="34">
        <f t="shared" si="139"/>
        <v>-0.73801718009126305</v>
      </c>
      <c r="J1235" s="6">
        <f t="shared" ref="J1235:K1298" si="140">H1235*60</f>
        <v>4.7357358327374399</v>
      </c>
      <c r="K1235" s="6">
        <f t="shared" si="140"/>
        <v>-44.281030805475801</v>
      </c>
    </row>
    <row r="1236" spans="1:11" x14ac:dyDescent="0.3">
      <c r="A1236" s="4">
        <v>361.54899999999998</v>
      </c>
      <c r="B1236" s="4">
        <v>308.50099999999998</v>
      </c>
      <c r="C1236" s="4">
        <v>69216.554999999993</v>
      </c>
      <c r="D1236" s="5">
        <f t="shared" si="137"/>
        <v>69215.785000000003</v>
      </c>
      <c r="E1236" s="35">
        <f t="shared" si="134"/>
        <v>215.78500000000301</v>
      </c>
      <c r="F1236" s="35">
        <f t="shared" si="135"/>
        <v>0.11256169666592</v>
      </c>
      <c r="G1236" s="35">
        <f t="shared" si="136"/>
        <v>-0.74698842040625002</v>
      </c>
      <c r="H1236" s="34">
        <f t="shared" si="138"/>
        <v>9.4931581422113803E-2</v>
      </c>
      <c r="I1236" s="34">
        <f t="shared" si="139"/>
        <v>-0.74943300609596297</v>
      </c>
      <c r="J1236" s="6">
        <f t="shared" si="140"/>
        <v>5.6958948853268296</v>
      </c>
      <c r="K1236" s="6">
        <f t="shared" si="140"/>
        <v>-44.965980365757801</v>
      </c>
    </row>
    <row r="1237" spans="1:11" x14ac:dyDescent="0.3">
      <c r="A1237" s="4">
        <v>362.62200000000001</v>
      </c>
      <c r="B1237" s="4">
        <v>309.20699999999999</v>
      </c>
      <c r="C1237" s="4">
        <v>69216.654999999999</v>
      </c>
      <c r="D1237" s="5">
        <f t="shared" si="137"/>
        <v>69215.884999999995</v>
      </c>
      <c r="E1237" s="35">
        <f t="shared" si="134"/>
        <v>215.88499999999499</v>
      </c>
      <c r="F1237" s="35">
        <f t="shared" si="135"/>
        <v>0.12521000544406799</v>
      </c>
      <c r="G1237" s="35">
        <f t="shared" si="136"/>
        <v>-0.75468719596875</v>
      </c>
      <c r="H1237" s="34">
        <f t="shared" si="138"/>
        <v>0.107394998070192</v>
      </c>
      <c r="I1237" s="34">
        <f t="shared" si="139"/>
        <v>-0.75742763589136497</v>
      </c>
      <c r="J1237" s="6">
        <f t="shared" si="140"/>
        <v>6.4436998842115196</v>
      </c>
      <c r="K1237" s="6">
        <f t="shared" si="140"/>
        <v>-45.445658153481901</v>
      </c>
    </row>
    <row r="1238" spans="1:11" x14ac:dyDescent="0.3">
      <c r="A1238" s="4">
        <v>363.66199999999998</v>
      </c>
      <c r="B1238" s="4">
        <v>309.77600000000001</v>
      </c>
      <c r="C1238" s="4">
        <v>69216.774999999994</v>
      </c>
      <c r="D1238" s="5">
        <f t="shared" si="137"/>
        <v>69216.005000000005</v>
      </c>
      <c r="E1238" s="35">
        <f t="shared" si="134"/>
        <v>216.005000000005</v>
      </c>
      <c r="F1238" s="35">
        <f t="shared" si="135"/>
        <v>0.137469316841341</v>
      </c>
      <c r="G1238" s="35">
        <f t="shared" si="136"/>
        <v>-0.76089201650000005</v>
      </c>
      <c r="H1238" s="34">
        <f t="shared" si="138"/>
        <v>0.119504722540522</v>
      </c>
      <c r="I1238" s="34">
        <f t="shared" si="139"/>
        <v>-0.76391956064547395</v>
      </c>
      <c r="J1238" s="6">
        <f t="shared" si="140"/>
        <v>7.1702833524313201</v>
      </c>
      <c r="K1238" s="6">
        <f t="shared" si="140"/>
        <v>-45.835173638728399</v>
      </c>
    </row>
    <row r="1239" spans="1:11" x14ac:dyDescent="0.3">
      <c r="A1239" s="4">
        <v>364.995</v>
      </c>
      <c r="B1239" s="4">
        <v>310.65800000000002</v>
      </c>
      <c r="C1239" s="4">
        <v>69216.914999999994</v>
      </c>
      <c r="D1239" s="5">
        <f t="shared" si="137"/>
        <v>69216.145000000004</v>
      </c>
      <c r="E1239" s="35">
        <f t="shared" si="134"/>
        <v>216.14500000000399</v>
      </c>
      <c r="F1239" s="35">
        <f t="shared" si="135"/>
        <v>0.15318245346880699</v>
      </c>
      <c r="G1239" s="35">
        <f t="shared" si="136"/>
        <v>-0.77051003356250103</v>
      </c>
      <c r="H1239" s="34">
        <f t="shared" si="138"/>
        <v>0.13498689945592199</v>
      </c>
      <c r="I1239" s="34">
        <f t="shared" si="139"/>
        <v>-0.77390510584081695</v>
      </c>
      <c r="J1239" s="6">
        <f t="shared" si="140"/>
        <v>8.0992139673553201</v>
      </c>
      <c r="K1239" s="6">
        <f t="shared" si="140"/>
        <v>-46.434306350448999</v>
      </c>
    </row>
    <row r="1240" spans="1:11" x14ac:dyDescent="0.3">
      <c r="A1240" s="4">
        <v>367.06799999999998</v>
      </c>
      <c r="B1240" s="4">
        <v>311.65800000000002</v>
      </c>
      <c r="C1240" s="4">
        <v>69217.074999999997</v>
      </c>
      <c r="D1240" s="5">
        <f t="shared" si="137"/>
        <v>69216.304999999993</v>
      </c>
      <c r="E1240" s="35">
        <f t="shared" si="134"/>
        <v>216.30499999999299</v>
      </c>
      <c r="F1240" s="35">
        <f t="shared" si="135"/>
        <v>0.177618561667409</v>
      </c>
      <c r="G1240" s="35">
        <f t="shared" si="136"/>
        <v>-0.78141481481249997</v>
      </c>
      <c r="H1240" s="34">
        <f t="shared" si="138"/>
        <v>0.159159310847486</v>
      </c>
      <c r="I1240" s="34">
        <f t="shared" si="139"/>
        <v>-0.78538256921566996</v>
      </c>
      <c r="J1240" s="6">
        <f t="shared" si="140"/>
        <v>9.5495586508491606</v>
      </c>
      <c r="K1240" s="6">
        <f t="shared" si="140"/>
        <v>-47.122954152940203</v>
      </c>
    </row>
    <row r="1241" spans="1:11" x14ac:dyDescent="0.3">
      <c r="A1241" s="4">
        <v>368.42</v>
      </c>
      <c r="B1241" s="4">
        <v>312.52699999999999</v>
      </c>
      <c r="C1241" s="4">
        <v>69217.214999999997</v>
      </c>
      <c r="D1241" s="5">
        <f t="shared" si="137"/>
        <v>69216.445000000007</v>
      </c>
      <c r="E1241" s="35">
        <f t="shared" si="134"/>
        <v>216.44500000000701</v>
      </c>
      <c r="F1241" s="35">
        <f t="shared" si="135"/>
        <v>0.19355566648386399</v>
      </c>
      <c r="G1241" s="35">
        <f t="shared" si="136"/>
        <v>-0.79089106971875001</v>
      </c>
      <c r="H1241" s="34">
        <f t="shared" si="138"/>
        <v>0.17486873366813699</v>
      </c>
      <c r="I1241" s="34">
        <f t="shared" si="139"/>
        <v>-0.79523166824151503</v>
      </c>
      <c r="J1241" s="6">
        <f t="shared" si="140"/>
        <v>10.4921240200882</v>
      </c>
      <c r="K1241" s="6">
        <f t="shared" si="140"/>
        <v>-47.713900094490903</v>
      </c>
    </row>
    <row r="1242" spans="1:11" x14ac:dyDescent="0.3">
      <c r="A1242" s="4">
        <v>368.92500000000001</v>
      </c>
      <c r="B1242" s="4">
        <v>313.08699999999999</v>
      </c>
      <c r="C1242" s="4">
        <v>69217.313999999998</v>
      </c>
      <c r="D1242" s="5">
        <f t="shared" si="137"/>
        <v>69216.543999999994</v>
      </c>
      <c r="E1242" s="35">
        <f t="shared" si="134"/>
        <v>216.54399999999401</v>
      </c>
      <c r="F1242" s="35">
        <f t="shared" si="135"/>
        <v>0.19950850519119401</v>
      </c>
      <c r="G1242" s="35">
        <f t="shared" si="136"/>
        <v>-0.79699774721875005</v>
      </c>
      <c r="H1242" s="34">
        <f t="shared" si="138"/>
        <v>0.18067604816151001</v>
      </c>
      <c r="I1242" s="34">
        <f t="shared" si="139"/>
        <v>-0.80147689819240997</v>
      </c>
      <c r="J1242" s="6">
        <f t="shared" si="140"/>
        <v>10.840562889690601</v>
      </c>
      <c r="K1242" s="6">
        <f t="shared" si="140"/>
        <v>-48.088613891544597</v>
      </c>
    </row>
    <row r="1243" spans="1:11" x14ac:dyDescent="0.3">
      <c r="A1243" s="4">
        <v>370.17899999999997</v>
      </c>
      <c r="B1243" s="4">
        <v>313.62</v>
      </c>
      <c r="C1243" s="4">
        <v>69217.414999999994</v>
      </c>
      <c r="D1243" s="5">
        <f t="shared" si="137"/>
        <v>69216.645000000004</v>
      </c>
      <c r="E1243" s="35">
        <f t="shared" si="134"/>
        <v>216.64500000000399</v>
      </c>
      <c r="F1243" s="35">
        <f t="shared" si="135"/>
        <v>0.21429040566444299</v>
      </c>
      <c r="G1243" s="35">
        <f t="shared" si="136"/>
        <v>-0.80280999562499999</v>
      </c>
      <c r="H1243" s="34">
        <f t="shared" si="138"/>
        <v>0.195316910420262</v>
      </c>
      <c r="I1243" s="34">
        <f t="shared" si="139"/>
        <v>-0.80763579139308095</v>
      </c>
      <c r="J1243" s="6">
        <f t="shared" si="140"/>
        <v>11.719014625215699</v>
      </c>
      <c r="K1243" s="6">
        <f t="shared" si="140"/>
        <v>-48.458147483584902</v>
      </c>
    </row>
    <row r="1244" spans="1:11" x14ac:dyDescent="0.3">
      <c r="A1244" s="4">
        <v>371.84399999999999</v>
      </c>
      <c r="B1244" s="4">
        <v>314.44200000000001</v>
      </c>
      <c r="C1244" s="4">
        <v>69217.554999999993</v>
      </c>
      <c r="D1244" s="5">
        <f t="shared" si="137"/>
        <v>69216.785000000003</v>
      </c>
      <c r="E1244" s="35">
        <f t="shared" si="134"/>
        <v>216.78500000000301</v>
      </c>
      <c r="F1244" s="35">
        <f t="shared" si="135"/>
        <v>0.23391709169949901</v>
      </c>
      <c r="G1244" s="35">
        <f t="shared" si="136"/>
        <v>-0.81177372581249996</v>
      </c>
      <c r="H1244" s="34">
        <f t="shared" si="138"/>
        <v>0.21472696530510399</v>
      </c>
      <c r="I1244" s="34">
        <f t="shared" si="139"/>
        <v>-0.81705943362739597</v>
      </c>
      <c r="J1244" s="6">
        <f t="shared" si="140"/>
        <v>12.8836179183062</v>
      </c>
      <c r="K1244" s="6">
        <f t="shared" si="140"/>
        <v>-49.023566017643802</v>
      </c>
    </row>
    <row r="1245" spans="1:11" x14ac:dyDescent="0.3">
      <c r="A1245" s="4">
        <v>373.35399999999998</v>
      </c>
      <c r="B1245" s="4">
        <v>315.17200000000003</v>
      </c>
      <c r="C1245" s="4">
        <v>69217.675000000003</v>
      </c>
      <c r="D1245" s="5">
        <f t="shared" si="137"/>
        <v>69216.904999999999</v>
      </c>
      <c r="E1245" s="35">
        <f t="shared" si="134"/>
        <v>216.90499999999901</v>
      </c>
      <c r="F1245" s="35">
        <f t="shared" si="135"/>
        <v>0.25171666882438598</v>
      </c>
      <c r="G1245" s="35">
        <f t="shared" si="136"/>
        <v>-0.81973421612500097</v>
      </c>
      <c r="H1245" s="34">
        <f t="shared" si="138"/>
        <v>0.232334054525526</v>
      </c>
      <c r="I1245" s="34">
        <f t="shared" si="139"/>
        <v>-0.82543706819953599</v>
      </c>
      <c r="J1245" s="6">
        <f t="shared" si="140"/>
        <v>13.9400432715316</v>
      </c>
      <c r="K1245" s="6">
        <f t="shared" si="140"/>
        <v>-49.526224091972203</v>
      </c>
    </row>
    <row r="1246" spans="1:11" x14ac:dyDescent="0.3">
      <c r="A1246" s="4">
        <v>374.49200000000002</v>
      </c>
      <c r="B1246" s="4">
        <v>315.952</v>
      </c>
      <c r="C1246" s="4">
        <v>69217.774000000005</v>
      </c>
      <c r="D1246" s="5">
        <f t="shared" si="137"/>
        <v>69217.004000000001</v>
      </c>
      <c r="E1246" s="35">
        <f t="shared" si="134"/>
        <v>217.00400000000101</v>
      </c>
      <c r="F1246" s="35">
        <f t="shared" si="135"/>
        <v>0.26513118456486401</v>
      </c>
      <c r="G1246" s="35">
        <f t="shared" si="136"/>
        <v>-0.82823994550000002</v>
      </c>
      <c r="H1246" s="34">
        <f t="shared" si="138"/>
        <v>0.24554445381798101</v>
      </c>
      <c r="I1246" s="34">
        <f t="shared" si="139"/>
        <v>-0.83425647947728898</v>
      </c>
      <c r="J1246" s="6">
        <f t="shared" si="140"/>
        <v>14.732667229078899</v>
      </c>
      <c r="K1246" s="6">
        <f t="shared" si="140"/>
        <v>-50.0553887686373</v>
      </c>
    </row>
    <row r="1247" spans="1:11" x14ac:dyDescent="0.3">
      <c r="A1247" s="4">
        <v>375.51400000000001</v>
      </c>
      <c r="B1247" s="4">
        <v>316.47699999999998</v>
      </c>
      <c r="C1247" s="4">
        <v>69217.873999999996</v>
      </c>
      <c r="D1247" s="5">
        <f t="shared" si="137"/>
        <v>69217.104000000007</v>
      </c>
      <c r="E1247" s="35">
        <f t="shared" si="134"/>
        <v>217.10400000000701</v>
      </c>
      <c r="F1247" s="35">
        <f t="shared" si="135"/>
        <v>0.277178315572568</v>
      </c>
      <c r="G1247" s="35">
        <f t="shared" si="136"/>
        <v>-0.83396495565624995</v>
      </c>
      <c r="H1247" s="34">
        <f t="shared" si="138"/>
        <v>0.25745336101320598</v>
      </c>
      <c r="I1247" s="34">
        <f t="shared" si="139"/>
        <v>-0.84026372811717898</v>
      </c>
      <c r="J1247" s="6">
        <f t="shared" si="140"/>
        <v>15.4472016607924</v>
      </c>
      <c r="K1247" s="6">
        <f t="shared" si="140"/>
        <v>-50.415823687030702</v>
      </c>
    </row>
    <row r="1248" spans="1:11" x14ac:dyDescent="0.3">
      <c r="A1248" s="4">
        <v>376.916</v>
      </c>
      <c r="B1248" s="4">
        <v>317.416</v>
      </c>
      <c r="C1248" s="4">
        <v>69218.013999999996</v>
      </c>
      <c r="D1248" s="5">
        <f t="shared" si="137"/>
        <v>69217.244000000006</v>
      </c>
      <c r="E1248" s="35">
        <f t="shared" si="134"/>
        <v>217.244000000006</v>
      </c>
      <c r="F1248" s="35">
        <f t="shared" si="135"/>
        <v>0.29370481036004598</v>
      </c>
      <c r="G1248" s="35">
        <f t="shared" si="136"/>
        <v>-0.84420454524999999</v>
      </c>
      <c r="H1248" s="34">
        <f t="shared" si="138"/>
        <v>0.27373402622230703</v>
      </c>
      <c r="I1248" s="34">
        <f t="shared" si="139"/>
        <v>-0.85088983584099498</v>
      </c>
      <c r="J1248" s="6">
        <f t="shared" si="140"/>
        <v>16.4240415733384</v>
      </c>
      <c r="K1248" s="6">
        <f t="shared" si="140"/>
        <v>-51.053390150459698</v>
      </c>
    </row>
    <row r="1249" spans="1:11" x14ac:dyDescent="0.3">
      <c r="A1249" s="4">
        <v>378.37900000000002</v>
      </c>
      <c r="B1249" s="4">
        <v>318.23200000000003</v>
      </c>
      <c r="C1249" s="4">
        <v>69218.153999999995</v>
      </c>
      <c r="D1249" s="5">
        <f t="shared" si="137"/>
        <v>69217.384000000005</v>
      </c>
      <c r="E1249" s="35">
        <f t="shared" si="134"/>
        <v>217.38400000000499</v>
      </c>
      <c r="F1249" s="35">
        <f t="shared" si="135"/>
        <v>0.31095036091216999</v>
      </c>
      <c r="G1249" s="35">
        <f t="shared" si="136"/>
        <v>-0.85310284675000003</v>
      </c>
      <c r="H1249" s="34">
        <f t="shared" si="138"/>
        <v>0.290765148039966</v>
      </c>
      <c r="I1249" s="34">
        <f t="shared" si="139"/>
        <v>-0.86019196855682101</v>
      </c>
      <c r="J1249" s="6">
        <f t="shared" si="140"/>
        <v>17.445908882398001</v>
      </c>
      <c r="K1249" s="6">
        <f t="shared" si="140"/>
        <v>-51.611518113409304</v>
      </c>
    </row>
    <row r="1250" spans="1:11" x14ac:dyDescent="0.3">
      <c r="A1250" s="4">
        <v>379.57900000000001</v>
      </c>
      <c r="B1250" s="4">
        <v>319.00400000000002</v>
      </c>
      <c r="C1250" s="4">
        <v>69218.254000000001</v>
      </c>
      <c r="D1250" s="5">
        <f t="shared" si="137"/>
        <v>69217.483999999997</v>
      </c>
      <c r="E1250" s="35">
        <f t="shared" si="134"/>
        <v>217.483999999997</v>
      </c>
      <c r="F1250" s="35">
        <f t="shared" si="135"/>
        <v>0.32509572021671601</v>
      </c>
      <c r="G1250" s="35">
        <f t="shared" si="136"/>
        <v>-0.86152133787499996</v>
      </c>
      <c r="H1250" s="34">
        <f t="shared" si="138"/>
        <v>0.304708243349054</v>
      </c>
      <c r="I1250" s="34">
        <f t="shared" si="139"/>
        <v>-0.86894138430177703</v>
      </c>
      <c r="J1250" s="6">
        <f t="shared" si="140"/>
        <v>18.282494600943199</v>
      </c>
      <c r="K1250" s="6">
        <f t="shared" si="140"/>
        <v>-52.136483058106599</v>
      </c>
    </row>
    <row r="1251" spans="1:11" x14ac:dyDescent="0.3">
      <c r="A1251" s="4">
        <v>380.92</v>
      </c>
      <c r="B1251" s="4">
        <v>319.76299999999998</v>
      </c>
      <c r="C1251" s="4">
        <v>69218.373999999996</v>
      </c>
      <c r="D1251" s="5">
        <f t="shared" si="137"/>
        <v>69217.604000000007</v>
      </c>
      <c r="E1251" s="35">
        <f t="shared" si="134"/>
        <v>217.60400000000701</v>
      </c>
      <c r="F1251" s="35">
        <f t="shared" si="135"/>
        <v>0.34090315923954601</v>
      </c>
      <c r="G1251" s="35">
        <f t="shared" si="136"/>
        <v>-0.86979806684375005</v>
      </c>
      <c r="H1251" s="34">
        <f t="shared" si="138"/>
        <v>0.32031629691638502</v>
      </c>
      <c r="I1251" s="34">
        <f t="shared" si="139"/>
        <v>-0.87758823544667097</v>
      </c>
      <c r="J1251" s="6">
        <f t="shared" si="140"/>
        <v>19.218977814983099</v>
      </c>
      <c r="K1251" s="6">
        <f t="shared" si="140"/>
        <v>-52.6552941268003</v>
      </c>
    </row>
    <row r="1252" spans="1:11" x14ac:dyDescent="0.3">
      <c r="A1252" s="4">
        <v>382.072</v>
      </c>
      <c r="B1252" s="4">
        <v>320.58999999999997</v>
      </c>
      <c r="C1252" s="4">
        <v>69218.474000000002</v>
      </c>
      <c r="D1252" s="5">
        <f t="shared" si="137"/>
        <v>69217.703999999998</v>
      </c>
      <c r="E1252" s="35">
        <f t="shared" si="134"/>
        <v>217.70399999999799</v>
      </c>
      <c r="F1252" s="35">
        <f t="shared" si="135"/>
        <v>0.35448270417190902</v>
      </c>
      <c r="G1252" s="35">
        <f t="shared" si="136"/>
        <v>-0.87881632093749995</v>
      </c>
      <c r="H1252" s="34">
        <f t="shared" si="138"/>
        <v>0.33367960463176299</v>
      </c>
      <c r="I1252" s="34">
        <f t="shared" si="139"/>
        <v>-0.88692391723075203</v>
      </c>
      <c r="J1252" s="6">
        <f t="shared" si="140"/>
        <v>20.020776277905799</v>
      </c>
      <c r="K1252" s="6">
        <f t="shared" si="140"/>
        <v>-53.215435033845097</v>
      </c>
    </row>
    <row r="1253" spans="1:11" x14ac:dyDescent="0.3">
      <c r="A1253" s="4">
        <v>382.97300000000001</v>
      </c>
      <c r="B1253" s="4">
        <v>321.28699999999998</v>
      </c>
      <c r="C1253" s="4">
        <v>69218.573999999993</v>
      </c>
      <c r="D1253" s="5">
        <f t="shared" si="137"/>
        <v>69217.804000000004</v>
      </c>
      <c r="E1253" s="35">
        <f t="shared" si="134"/>
        <v>217.80400000000299</v>
      </c>
      <c r="F1253" s="35">
        <f t="shared" si="135"/>
        <v>0.36510351144973902</v>
      </c>
      <c r="G1253" s="35">
        <f t="shared" si="136"/>
        <v>-0.88641695346875005</v>
      </c>
      <c r="H1253" s="34">
        <f t="shared" si="138"/>
        <v>0.34411839477940998</v>
      </c>
      <c r="I1253" s="34">
        <f t="shared" si="139"/>
        <v>-0.89477266377789599</v>
      </c>
      <c r="J1253" s="6">
        <f t="shared" si="140"/>
        <v>20.647103686764599</v>
      </c>
      <c r="K1253" s="6">
        <f t="shared" si="140"/>
        <v>-53.686359826673801</v>
      </c>
    </row>
    <row r="1254" spans="1:11" x14ac:dyDescent="0.3">
      <c r="A1254" s="4">
        <v>384.62200000000001</v>
      </c>
      <c r="B1254" s="4">
        <v>322.31700000000001</v>
      </c>
      <c r="C1254" s="4">
        <v>69218.714000000007</v>
      </c>
      <c r="D1254" s="5">
        <f t="shared" si="137"/>
        <v>69217.944000000003</v>
      </c>
      <c r="E1254" s="35">
        <f t="shared" si="134"/>
        <v>217.944000000003</v>
      </c>
      <c r="F1254" s="35">
        <f t="shared" si="135"/>
        <v>0.38454159269406901</v>
      </c>
      <c r="G1254" s="35">
        <f t="shared" si="136"/>
        <v>-0.89764887815625005</v>
      </c>
      <c r="H1254" s="34">
        <f t="shared" si="138"/>
        <v>0.3632864590955</v>
      </c>
      <c r="I1254" s="34">
        <f t="shared" si="139"/>
        <v>-0.90645942744544195</v>
      </c>
      <c r="J1254" s="6">
        <f t="shared" si="140"/>
        <v>21.797187545730001</v>
      </c>
      <c r="K1254" s="6">
        <f t="shared" si="140"/>
        <v>-54.3875656467265</v>
      </c>
    </row>
    <row r="1255" spans="1:11" x14ac:dyDescent="0.3">
      <c r="A1255" s="4">
        <v>385.82299999999998</v>
      </c>
      <c r="B1255" s="4">
        <v>323.02699999999999</v>
      </c>
      <c r="C1255" s="4">
        <v>69218.813999999998</v>
      </c>
      <c r="D1255" s="5">
        <f t="shared" si="137"/>
        <v>69218.043999999994</v>
      </c>
      <c r="E1255" s="35">
        <f t="shared" si="134"/>
        <v>218.04399999999401</v>
      </c>
      <c r="F1255" s="35">
        <f t="shared" si="135"/>
        <v>0.398698739798034</v>
      </c>
      <c r="G1255" s="35">
        <f t="shared" si="136"/>
        <v>-0.90539127284374998</v>
      </c>
      <c r="H1255" s="34">
        <f t="shared" si="138"/>
        <v>0.377257267605143</v>
      </c>
      <c r="I1255" s="34">
        <f t="shared" si="139"/>
        <v>-0.91453321213462102</v>
      </c>
      <c r="J1255" s="6">
        <f t="shared" si="140"/>
        <v>22.635436056308599</v>
      </c>
      <c r="K1255" s="6">
        <f t="shared" si="140"/>
        <v>-54.871992728077302</v>
      </c>
    </row>
    <row r="1256" spans="1:11" x14ac:dyDescent="0.3">
      <c r="A1256" s="4">
        <v>386.86399999999998</v>
      </c>
      <c r="B1256" s="4">
        <v>323.77600000000001</v>
      </c>
      <c r="C1256" s="4">
        <v>69218.914000000004</v>
      </c>
      <c r="D1256" s="5">
        <f t="shared" si="137"/>
        <v>69218.144</v>
      </c>
      <c r="E1256" s="35">
        <f t="shared" si="134"/>
        <v>218.14400000000001</v>
      </c>
      <c r="F1256" s="35">
        <f t="shared" si="135"/>
        <v>0.410969838994727</v>
      </c>
      <c r="G1256" s="35">
        <f t="shared" si="136"/>
        <v>-0.91355895399999998</v>
      </c>
      <c r="H1256" s="34">
        <f t="shared" si="138"/>
        <v>0.38933253206822999</v>
      </c>
      <c r="I1256" s="34">
        <f t="shared" si="139"/>
        <v>-0.92298773040071702</v>
      </c>
      <c r="J1256" s="6">
        <f t="shared" si="140"/>
        <v>23.359951924093799</v>
      </c>
      <c r="K1256" s="6">
        <f t="shared" si="140"/>
        <v>-55.379263824043001</v>
      </c>
    </row>
    <row r="1257" spans="1:11" x14ac:dyDescent="0.3">
      <c r="A1257" s="4">
        <v>388.50599999999997</v>
      </c>
      <c r="B1257" s="4">
        <v>325.03800000000001</v>
      </c>
      <c r="C1257" s="4">
        <v>69219.054000000004</v>
      </c>
      <c r="D1257" s="5">
        <f t="shared" si="137"/>
        <v>69218.284</v>
      </c>
      <c r="E1257" s="35">
        <f t="shared" si="134"/>
        <v>218.28399999999999</v>
      </c>
      <c r="F1257" s="35">
        <f t="shared" si="135"/>
        <v>0.430325405643114</v>
      </c>
      <c r="G1257" s="35">
        <f t="shared" si="136"/>
        <v>-0.92732078793749995</v>
      </c>
      <c r="H1257" s="34">
        <f t="shared" si="138"/>
        <v>0.40835850062495499</v>
      </c>
      <c r="I1257" s="34">
        <f t="shared" si="139"/>
        <v>-0.93720175706742803</v>
      </c>
      <c r="J1257" s="6">
        <f t="shared" si="140"/>
        <v>24.501510037497301</v>
      </c>
      <c r="K1257" s="6">
        <f t="shared" si="140"/>
        <v>-56.232105424045699</v>
      </c>
    </row>
    <row r="1258" spans="1:11" x14ac:dyDescent="0.3">
      <c r="A1258" s="4">
        <v>389.71199999999999</v>
      </c>
      <c r="B1258" s="4">
        <v>325.78300000000002</v>
      </c>
      <c r="C1258" s="4">
        <v>69219.153999999995</v>
      </c>
      <c r="D1258" s="5">
        <f t="shared" si="137"/>
        <v>69218.384000000005</v>
      </c>
      <c r="E1258" s="35">
        <f t="shared" si="134"/>
        <v>218.38400000000499</v>
      </c>
      <c r="F1258" s="35">
        <f t="shared" si="135"/>
        <v>0.44454149174418101</v>
      </c>
      <c r="G1258" s="35">
        <f t="shared" si="136"/>
        <v>-0.93544484996874999</v>
      </c>
      <c r="H1258" s="34">
        <f t="shared" si="138"/>
        <v>0.42237923977915198</v>
      </c>
      <c r="I1258" s="34">
        <f t="shared" si="139"/>
        <v>-0.94565849174994698</v>
      </c>
      <c r="J1258" s="6">
        <f t="shared" si="140"/>
        <v>25.3427543867491</v>
      </c>
      <c r="K1258" s="6">
        <f t="shared" si="140"/>
        <v>-56.739509504996803</v>
      </c>
    </row>
    <row r="1259" spans="1:11" x14ac:dyDescent="0.3">
      <c r="A1259" s="4">
        <v>390.80500000000001</v>
      </c>
      <c r="B1259" s="4">
        <v>326.46800000000002</v>
      </c>
      <c r="C1259" s="4">
        <v>69219.254000000001</v>
      </c>
      <c r="D1259" s="5">
        <f t="shared" si="137"/>
        <v>69218.483999999997</v>
      </c>
      <c r="E1259" s="35">
        <f t="shared" si="134"/>
        <v>218.483999999997</v>
      </c>
      <c r="F1259" s="35">
        <f t="shared" si="135"/>
        <v>0.45742555651073902</v>
      </c>
      <c r="G1259" s="35">
        <f t="shared" si="136"/>
        <v>-0.94291462512500002</v>
      </c>
      <c r="H1259" s="34">
        <f t="shared" si="138"/>
        <v>0.43508374217262102</v>
      </c>
      <c r="I1259" s="34">
        <f t="shared" si="139"/>
        <v>-0.95342973905833595</v>
      </c>
      <c r="J1259" s="6">
        <f t="shared" si="140"/>
        <v>26.105024530357301</v>
      </c>
      <c r="K1259" s="6">
        <f t="shared" si="140"/>
        <v>-57.205784343500198</v>
      </c>
    </row>
    <row r="1260" spans="1:11" x14ac:dyDescent="0.3">
      <c r="A1260" s="4">
        <v>392.16199999999998</v>
      </c>
      <c r="B1260" s="4">
        <v>327.28100000000001</v>
      </c>
      <c r="C1260" s="4">
        <v>69219.354000000007</v>
      </c>
      <c r="D1260" s="5">
        <f t="shared" si="137"/>
        <v>69218.584000000003</v>
      </c>
      <c r="E1260" s="35">
        <f t="shared" si="134"/>
        <v>218.58400000000299</v>
      </c>
      <c r="F1260" s="35">
        <f t="shared" si="135"/>
        <v>0.47342160032429498</v>
      </c>
      <c r="G1260" s="35">
        <f t="shared" si="136"/>
        <v>-0.95178021228124998</v>
      </c>
      <c r="H1260" s="34">
        <f t="shared" si="138"/>
        <v>0.450866474819269</v>
      </c>
      <c r="I1260" s="34">
        <f t="shared" si="139"/>
        <v>-0.96266972842600795</v>
      </c>
      <c r="J1260" s="6">
        <f t="shared" si="140"/>
        <v>27.051988489156098</v>
      </c>
      <c r="K1260" s="6">
        <f t="shared" si="140"/>
        <v>-57.7601837055605</v>
      </c>
    </row>
    <row r="1261" spans="1:11" x14ac:dyDescent="0.3">
      <c r="A1261" s="4">
        <v>393.26400000000001</v>
      </c>
      <c r="B1261" s="4">
        <v>327.81200000000001</v>
      </c>
      <c r="C1261" s="4">
        <v>69219.453999999998</v>
      </c>
      <c r="D1261" s="5">
        <f t="shared" si="137"/>
        <v>69218.683999999994</v>
      </c>
      <c r="E1261" s="35">
        <f t="shared" si="134"/>
        <v>218.683999999994</v>
      </c>
      <c r="F1261" s="35">
        <f t="shared" si="135"/>
        <v>0.48641175528563602</v>
      </c>
      <c r="G1261" s="35">
        <f t="shared" si="136"/>
        <v>-0.95757065112499995</v>
      </c>
      <c r="H1261" s="34">
        <f t="shared" si="138"/>
        <v>0.46371660272868698</v>
      </c>
      <c r="I1261" s="34">
        <f t="shared" si="139"/>
        <v>-0.96876460501495099</v>
      </c>
      <c r="J1261" s="6">
        <f t="shared" si="140"/>
        <v>27.8229961637212</v>
      </c>
      <c r="K1261" s="6">
        <f t="shared" si="140"/>
        <v>-58.125876300897097</v>
      </c>
    </row>
    <row r="1262" spans="1:11" x14ac:dyDescent="0.3">
      <c r="A1262" s="4">
        <v>394.96899999999999</v>
      </c>
      <c r="B1262" s="4">
        <v>328.90899999999999</v>
      </c>
      <c r="C1262" s="4">
        <v>69219.593999999997</v>
      </c>
      <c r="D1262" s="5">
        <f t="shared" si="137"/>
        <v>69218.823999999993</v>
      </c>
      <c r="E1262" s="35">
        <f t="shared" si="134"/>
        <v>218.82399999999299</v>
      </c>
      <c r="F1262" s="35">
        <f t="shared" si="135"/>
        <v>0.50650995329751103</v>
      </c>
      <c r="G1262" s="35">
        <f t="shared" si="136"/>
        <v>-0.96953319615625</v>
      </c>
      <c r="H1262" s="34">
        <f t="shared" si="138"/>
        <v>0.48352738734037398</v>
      </c>
      <c r="I1262" s="34">
        <f t="shared" si="139"/>
        <v>-0.98119733842392398</v>
      </c>
      <c r="J1262" s="6">
        <f t="shared" si="140"/>
        <v>29.011643240422401</v>
      </c>
      <c r="K1262" s="6">
        <f t="shared" si="140"/>
        <v>-58.871840305435398</v>
      </c>
    </row>
    <row r="1263" spans="1:11" x14ac:dyDescent="0.3">
      <c r="A1263" s="4">
        <v>396.125</v>
      </c>
      <c r="B1263" s="4">
        <v>329.53500000000003</v>
      </c>
      <c r="C1263" s="4">
        <v>69219.694000000003</v>
      </c>
      <c r="D1263" s="5">
        <f t="shared" si="137"/>
        <v>69218.923999999999</v>
      </c>
      <c r="E1263" s="35">
        <f t="shared" si="134"/>
        <v>218.92399999999901</v>
      </c>
      <c r="F1263" s="35">
        <f t="shared" si="135"/>
        <v>0.520136649427557</v>
      </c>
      <c r="G1263" s="35">
        <f t="shared" si="136"/>
        <v>-0.97635958921875099</v>
      </c>
      <c r="H1263" s="34">
        <f t="shared" si="138"/>
        <v>0.49698947289613099</v>
      </c>
      <c r="I1263" s="34">
        <f t="shared" si="139"/>
        <v>-0.98834287844227398</v>
      </c>
      <c r="J1263" s="6">
        <f t="shared" si="140"/>
        <v>29.819368373767901</v>
      </c>
      <c r="K1263" s="6">
        <f t="shared" si="140"/>
        <v>-59.3005727065364</v>
      </c>
    </row>
    <row r="1264" spans="1:11" x14ac:dyDescent="0.3">
      <c r="A1264" s="4">
        <v>397.67099999999999</v>
      </c>
      <c r="B1264" s="4">
        <v>330.62</v>
      </c>
      <c r="C1264" s="4">
        <v>69219.834000000003</v>
      </c>
      <c r="D1264" s="5">
        <f t="shared" si="137"/>
        <v>69219.063999999998</v>
      </c>
      <c r="E1264" s="35">
        <f t="shared" si="134"/>
        <v>219.063999999998</v>
      </c>
      <c r="F1264" s="35">
        <f t="shared" si="135"/>
        <v>0.53836058733157999</v>
      </c>
      <c r="G1264" s="35">
        <f t="shared" si="136"/>
        <v>-0.98819127687499997</v>
      </c>
      <c r="H1264" s="34">
        <f t="shared" si="138"/>
        <v>0.51492960060691695</v>
      </c>
      <c r="I1264" s="34">
        <f t="shared" si="139"/>
        <v>-1.0006006336709199</v>
      </c>
      <c r="J1264" s="6">
        <f t="shared" si="140"/>
        <v>30.895776036415</v>
      </c>
      <c r="K1264" s="6">
        <f t="shared" si="140"/>
        <v>-60.036038020255198</v>
      </c>
    </row>
    <row r="1265" spans="1:11" x14ac:dyDescent="0.3">
      <c r="A1265" s="4">
        <v>398.93700000000001</v>
      </c>
      <c r="B1265" s="4">
        <v>331.358</v>
      </c>
      <c r="C1265" s="4">
        <v>69219.933999999994</v>
      </c>
      <c r="D1265" s="5">
        <f t="shared" si="137"/>
        <v>69219.164000000004</v>
      </c>
      <c r="E1265" s="35">
        <f t="shared" si="134"/>
        <v>219.16400000000399</v>
      </c>
      <c r="F1265" s="35">
        <f t="shared" si="135"/>
        <v>0.55328394139787596</v>
      </c>
      <c r="G1265" s="35">
        <f t="shared" si="136"/>
        <v>-0.99623900543749999</v>
      </c>
      <c r="H1265" s="34">
        <f t="shared" si="138"/>
        <v>0.52965920980870096</v>
      </c>
      <c r="I1265" s="34">
        <f t="shared" si="139"/>
        <v>-1.0089977191394901</v>
      </c>
      <c r="J1265" s="6">
        <f t="shared" si="140"/>
        <v>31.779552588522101</v>
      </c>
      <c r="K1265" s="6">
        <f t="shared" si="140"/>
        <v>-60.539863148369399</v>
      </c>
    </row>
    <row r="1266" spans="1:11" x14ac:dyDescent="0.3">
      <c r="A1266" s="4">
        <v>400.262</v>
      </c>
      <c r="B1266" s="4">
        <v>332.15499999999997</v>
      </c>
      <c r="C1266" s="4">
        <v>69220.034</v>
      </c>
      <c r="D1266" s="5">
        <f t="shared" si="137"/>
        <v>69219.263999999996</v>
      </c>
      <c r="E1266" s="35">
        <f t="shared" si="134"/>
        <v>219.263999999996</v>
      </c>
      <c r="F1266" s="35">
        <f t="shared" si="135"/>
        <v>0.56890277562997804</v>
      </c>
      <c r="G1266" s="35">
        <f t="shared" si="136"/>
        <v>-1.00493011609375</v>
      </c>
      <c r="H1266" s="34">
        <f t="shared" si="138"/>
        <v>0.54506894820118601</v>
      </c>
      <c r="I1266" s="34">
        <f t="shared" si="139"/>
        <v>-1.0180543934675299</v>
      </c>
      <c r="J1266" s="6">
        <f t="shared" si="140"/>
        <v>32.704136892071197</v>
      </c>
      <c r="K1266" s="6">
        <f t="shared" si="140"/>
        <v>-61.083263608051801</v>
      </c>
    </row>
    <row r="1267" spans="1:11" x14ac:dyDescent="0.3">
      <c r="A1267" s="4">
        <v>401.44099999999997</v>
      </c>
      <c r="B1267" s="4">
        <v>332.85199999999998</v>
      </c>
      <c r="C1267" s="4">
        <v>69220.134000000005</v>
      </c>
      <c r="D1267" s="5">
        <f t="shared" si="137"/>
        <v>69219.364000000001</v>
      </c>
      <c r="E1267" s="35">
        <f t="shared" si="134"/>
        <v>219.364000000001</v>
      </c>
      <c r="F1267" s="35">
        <f t="shared" si="135"/>
        <v>0.58280059114669203</v>
      </c>
      <c r="G1267" s="35">
        <f t="shared" si="136"/>
        <v>-1.0125307486249999</v>
      </c>
      <c r="H1267" s="34">
        <f t="shared" si="138"/>
        <v>0.55878383698925405</v>
      </c>
      <c r="I1267" s="34">
        <f t="shared" si="139"/>
        <v>-1.02598034555814</v>
      </c>
      <c r="J1267" s="6">
        <f t="shared" si="140"/>
        <v>33.527030219355197</v>
      </c>
      <c r="K1267" s="6">
        <f t="shared" si="140"/>
        <v>-61.558820733488403</v>
      </c>
    </row>
    <row r="1268" spans="1:11" x14ac:dyDescent="0.3">
      <c r="A1268" s="4">
        <v>403.375</v>
      </c>
      <c r="B1268" s="4">
        <v>334.12099999999998</v>
      </c>
      <c r="C1268" s="4">
        <v>69220.293999999994</v>
      </c>
      <c r="D1268" s="5">
        <f t="shared" si="137"/>
        <v>69219.524000000005</v>
      </c>
      <c r="E1268" s="35">
        <f t="shared" si="134"/>
        <v>219.524000000005</v>
      </c>
      <c r="F1268" s="35">
        <f t="shared" si="135"/>
        <v>0.60559819522585201</v>
      </c>
      <c r="G1268" s="35">
        <f t="shared" si="136"/>
        <v>-1.0263689160312499</v>
      </c>
      <c r="H1268" s="34">
        <f t="shared" si="138"/>
        <v>0.58124908917259999</v>
      </c>
      <c r="I1268" s="34">
        <f t="shared" si="139"/>
        <v>-1.0403517780981599</v>
      </c>
      <c r="J1268" s="6">
        <f t="shared" si="140"/>
        <v>34.874945350356001</v>
      </c>
      <c r="K1268" s="6">
        <f t="shared" si="140"/>
        <v>-62.421106685889598</v>
      </c>
    </row>
    <row r="1269" spans="1:11" x14ac:dyDescent="0.3">
      <c r="A1269" s="4">
        <v>405.35</v>
      </c>
      <c r="B1269" s="4">
        <v>335.61599999999999</v>
      </c>
      <c r="C1269" s="4">
        <v>69220.494000000006</v>
      </c>
      <c r="D1269" s="5">
        <f t="shared" si="137"/>
        <v>69219.724000000002</v>
      </c>
      <c r="E1269" s="35">
        <f t="shared" si="134"/>
        <v>219.72400000000201</v>
      </c>
      <c r="F1269" s="35">
        <f t="shared" si="135"/>
        <v>0.62887909908124995</v>
      </c>
      <c r="G1269" s="35">
        <f t="shared" si="136"/>
        <v>-1.0426715639999999</v>
      </c>
      <c r="H1269" s="34">
        <f t="shared" si="138"/>
        <v>0.604139444400281</v>
      </c>
      <c r="I1269" s="34">
        <f t="shared" si="139"/>
        <v>-1.05719839356441</v>
      </c>
      <c r="J1269" s="6">
        <f t="shared" si="140"/>
        <v>36.248366664016899</v>
      </c>
      <c r="K1269" s="6">
        <f t="shared" si="140"/>
        <v>-63.431903613864598</v>
      </c>
    </row>
    <row r="1270" spans="1:11" x14ac:dyDescent="0.3">
      <c r="A1270" s="4">
        <v>407.68400000000003</v>
      </c>
      <c r="B1270" s="4">
        <v>336.95100000000002</v>
      </c>
      <c r="C1270" s="4">
        <v>69220.653999999995</v>
      </c>
      <c r="D1270" s="5">
        <f t="shared" si="137"/>
        <v>69219.884000000005</v>
      </c>
      <c r="E1270" s="35">
        <f t="shared" si="134"/>
        <v>219.88400000000499</v>
      </c>
      <c r="F1270" s="35">
        <f t="shared" si="135"/>
        <v>0.656391822928591</v>
      </c>
      <c r="G1270" s="35">
        <f t="shared" si="136"/>
        <v>-1.05722944696875</v>
      </c>
      <c r="H1270" s="34">
        <f t="shared" si="138"/>
        <v>0.63130155124764298</v>
      </c>
      <c r="I1270" s="34">
        <f t="shared" si="139"/>
        <v>-1.0724004290085301</v>
      </c>
      <c r="J1270" s="6">
        <f t="shared" si="140"/>
        <v>37.878093074858597</v>
      </c>
      <c r="K1270" s="6">
        <f t="shared" si="140"/>
        <v>-64.344025740511796</v>
      </c>
    </row>
    <row r="1271" spans="1:11" x14ac:dyDescent="0.3">
      <c r="A1271" s="4">
        <v>409.00700000000001</v>
      </c>
      <c r="B1271" s="4">
        <v>337.72500000000002</v>
      </c>
      <c r="C1271" s="4">
        <v>69220.774000000005</v>
      </c>
      <c r="D1271" s="5">
        <f t="shared" si="137"/>
        <v>69220.004000000001</v>
      </c>
      <c r="E1271" s="35">
        <f t="shared" si="134"/>
        <v>220.00400000000101</v>
      </c>
      <c r="F1271" s="35">
        <f t="shared" si="135"/>
        <v>0.67198708156185205</v>
      </c>
      <c r="G1271" s="35">
        <f t="shared" si="136"/>
        <v>-1.06566974765625</v>
      </c>
      <c r="H1271" s="34">
        <f t="shared" si="138"/>
        <v>0.64669362960904297</v>
      </c>
      <c r="I1271" s="34">
        <f t="shared" si="139"/>
        <v>-1.0812058075495301</v>
      </c>
      <c r="J1271" s="6">
        <f t="shared" si="140"/>
        <v>38.801617776542599</v>
      </c>
      <c r="K1271" s="6">
        <f t="shared" si="140"/>
        <v>-64.872348452971806</v>
      </c>
    </row>
    <row r="1272" spans="1:11" x14ac:dyDescent="0.3">
      <c r="A1272" s="4">
        <v>410.79700000000003</v>
      </c>
      <c r="B1272" s="4">
        <v>338.71300000000002</v>
      </c>
      <c r="C1272" s="4">
        <v>69220.914000000004</v>
      </c>
      <c r="D1272" s="5">
        <f t="shared" si="137"/>
        <v>69220.144</v>
      </c>
      <c r="E1272" s="35">
        <f t="shared" si="134"/>
        <v>220.14400000000001</v>
      </c>
      <c r="F1272" s="35">
        <f t="shared" si="135"/>
        <v>0.69308724252446696</v>
      </c>
      <c r="G1272" s="35">
        <f t="shared" si="136"/>
        <v>-1.07644367153125</v>
      </c>
      <c r="H1272" s="34">
        <f t="shared" si="138"/>
        <v>0.66753410269174895</v>
      </c>
      <c r="I1272" s="34">
        <f t="shared" si="139"/>
        <v>-1.0924738557390601</v>
      </c>
      <c r="J1272" s="6">
        <f t="shared" si="140"/>
        <v>40.052046161504897</v>
      </c>
      <c r="K1272" s="6">
        <f t="shared" si="140"/>
        <v>-65.548431344343598</v>
      </c>
    </row>
    <row r="1273" spans="1:11" x14ac:dyDescent="0.3">
      <c r="A1273" s="4">
        <v>411.96300000000002</v>
      </c>
      <c r="B1273" s="4">
        <v>339.608</v>
      </c>
      <c r="C1273" s="4">
        <v>69221.013999999996</v>
      </c>
      <c r="D1273" s="5">
        <f t="shared" si="137"/>
        <v>69220.244000000006</v>
      </c>
      <c r="E1273" s="35">
        <f t="shared" si="134"/>
        <v>220.244000000006</v>
      </c>
      <c r="F1273" s="35">
        <f t="shared" si="135"/>
        <v>0.70683181664871597</v>
      </c>
      <c r="G1273" s="35">
        <f t="shared" si="136"/>
        <v>-1.08620345075</v>
      </c>
      <c r="H1273" s="34">
        <f t="shared" si="138"/>
        <v>0.681044923634333</v>
      </c>
      <c r="I1273" s="34">
        <f t="shared" si="139"/>
        <v>-1.10255474487213</v>
      </c>
      <c r="J1273" s="6">
        <f t="shared" si="140"/>
        <v>40.862695418059999</v>
      </c>
      <c r="K1273" s="6">
        <f t="shared" si="140"/>
        <v>-66.153284692327802</v>
      </c>
    </row>
    <row r="1274" spans="1:11" x14ac:dyDescent="0.3">
      <c r="A1274" s="4">
        <v>413.27499999999998</v>
      </c>
      <c r="B1274" s="4">
        <v>340.197</v>
      </c>
      <c r="C1274" s="4">
        <v>69221.114000000001</v>
      </c>
      <c r="D1274" s="5">
        <f t="shared" si="137"/>
        <v>69220.343999999997</v>
      </c>
      <c r="E1274" s="35">
        <f t="shared" si="134"/>
        <v>220.34399999999701</v>
      </c>
      <c r="F1274" s="35">
        <f t="shared" si="135"/>
        <v>0.72229740948835197</v>
      </c>
      <c r="G1274" s="35">
        <f t="shared" si="136"/>
        <v>-1.0926263669062499</v>
      </c>
      <c r="H1274" s="34">
        <f t="shared" si="138"/>
        <v>0.69635490129854805</v>
      </c>
      <c r="I1274" s="34">
        <f t="shared" si="139"/>
        <v>-1.1093402439512501</v>
      </c>
      <c r="J1274" s="6">
        <f t="shared" si="140"/>
        <v>41.781294077912897</v>
      </c>
      <c r="K1274" s="6">
        <f t="shared" si="140"/>
        <v>-66.560414637074999</v>
      </c>
    </row>
    <row r="1275" spans="1:11" x14ac:dyDescent="0.3">
      <c r="A1275" s="4">
        <v>415.09699999999998</v>
      </c>
      <c r="B1275" s="4">
        <v>341.22</v>
      </c>
      <c r="C1275" s="4">
        <v>69221.254000000001</v>
      </c>
      <c r="D1275" s="5">
        <f t="shared" si="137"/>
        <v>69220.483999999997</v>
      </c>
      <c r="E1275" s="35">
        <f t="shared" si="134"/>
        <v>220.483999999997</v>
      </c>
      <c r="F1275" s="35">
        <f t="shared" si="135"/>
        <v>0.74377478003242004</v>
      </c>
      <c r="G1275" s="35">
        <f t="shared" si="136"/>
        <v>-1.1037819581249999</v>
      </c>
      <c r="H1275" s="34">
        <f t="shared" si="138"/>
        <v>0.71756348726786301</v>
      </c>
      <c r="I1275" s="34">
        <f t="shared" si="139"/>
        <v>-1.1209987405142401</v>
      </c>
      <c r="J1275" s="6">
        <f t="shared" si="140"/>
        <v>43.0538092360718</v>
      </c>
      <c r="K1275" s="6">
        <f t="shared" si="140"/>
        <v>-67.259924430854397</v>
      </c>
    </row>
    <row r="1276" spans="1:11" x14ac:dyDescent="0.3">
      <c r="A1276" s="4">
        <v>416.42099999999999</v>
      </c>
      <c r="B1276" s="4">
        <v>342.06599999999997</v>
      </c>
      <c r="C1276" s="4">
        <v>69221.354000000007</v>
      </c>
      <c r="D1276" s="5">
        <f t="shared" si="137"/>
        <v>69220.584000000003</v>
      </c>
      <c r="E1276" s="35">
        <f t="shared" si="134"/>
        <v>220.58400000000299</v>
      </c>
      <c r="F1276" s="35">
        <f t="shared" si="135"/>
        <v>0.75938182646510199</v>
      </c>
      <c r="G1276" s="35">
        <f t="shared" si="136"/>
        <v>-1.1130074030624999</v>
      </c>
      <c r="H1276" s="34">
        <f t="shared" si="138"/>
        <v>0.73294885234285601</v>
      </c>
      <c r="I1276" s="34">
        <f t="shared" si="139"/>
        <v>-1.1305893230907</v>
      </c>
      <c r="J1276" s="6">
        <f t="shared" si="140"/>
        <v>43.976931140571402</v>
      </c>
      <c r="K1276" s="6">
        <f t="shared" si="140"/>
        <v>-67.835359385442004</v>
      </c>
    </row>
    <row r="1277" spans="1:11" x14ac:dyDescent="0.3">
      <c r="A1277" s="4">
        <v>417.37099999999998</v>
      </c>
      <c r="B1277" s="4">
        <v>342.66699999999997</v>
      </c>
      <c r="C1277" s="4">
        <v>69221.453999999998</v>
      </c>
      <c r="D1277" s="5">
        <f t="shared" si="137"/>
        <v>69220.683999999994</v>
      </c>
      <c r="E1277" s="35">
        <f t="shared" si="134"/>
        <v>220.683999999994</v>
      </c>
      <c r="F1277" s="35">
        <f t="shared" si="135"/>
        <v>0.77058023591453395</v>
      </c>
      <c r="G1277" s="35">
        <f t="shared" si="136"/>
        <v>-1.1195611765937501</v>
      </c>
      <c r="H1277" s="34">
        <f t="shared" si="138"/>
        <v>0.74398974808904905</v>
      </c>
      <c r="I1277" s="34">
        <f t="shared" si="139"/>
        <v>-1.1374051093855999</v>
      </c>
      <c r="J1277" s="6">
        <f t="shared" si="140"/>
        <v>44.639384885342899</v>
      </c>
      <c r="K1277" s="6">
        <f t="shared" si="140"/>
        <v>-68.244306563136007</v>
      </c>
    </row>
    <row r="1278" spans="1:11" x14ac:dyDescent="0.3">
      <c r="A1278" s="4">
        <v>418.803</v>
      </c>
      <c r="B1278" s="4">
        <v>343.29599999999999</v>
      </c>
      <c r="C1278" s="4">
        <v>69221.554000000004</v>
      </c>
      <c r="D1278" s="5">
        <f t="shared" si="137"/>
        <v>69220.784</v>
      </c>
      <c r="E1278" s="35">
        <f t="shared" si="134"/>
        <v>220.78399999999999</v>
      </c>
      <c r="F1278" s="35">
        <f t="shared" si="135"/>
        <v>0.78746036468462499</v>
      </c>
      <c r="G1278" s="35">
        <f t="shared" si="136"/>
        <v>-1.1264202839999999</v>
      </c>
      <c r="H1278" s="34">
        <f t="shared" si="138"/>
        <v>0.760703592488018</v>
      </c>
      <c r="I1278" s="34">
        <f t="shared" si="139"/>
        <v>-1.1446600047750899</v>
      </c>
      <c r="J1278" s="6">
        <f t="shared" si="140"/>
        <v>45.642215549281097</v>
      </c>
      <c r="K1278" s="6">
        <f t="shared" si="140"/>
        <v>-68.679600286505405</v>
      </c>
    </row>
    <row r="1279" spans="1:11" x14ac:dyDescent="0.3">
      <c r="A1279" s="4">
        <v>420.10899999999998</v>
      </c>
      <c r="B1279" s="4">
        <v>344.01600000000002</v>
      </c>
      <c r="C1279" s="4">
        <v>69221.653999999995</v>
      </c>
      <c r="D1279" s="5">
        <f t="shared" si="137"/>
        <v>69220.884000000005</v>
      </c>
      <c r="E1279" s="35">
        <f t="shared" si="134"/>
        <v>220.88400000000499</v>
      </c>
      <c r="F1279" s="35">
        <f t="shared" si="135"/>
        <v>0.80285523072773801</v>
      </c>
      <c r="G1279" s="35">
        <f t="shared" si="136"/>
        <v>-1.1342717265</v>
      </c>
      <c r="H1279" s="34">
        <f t="shared" si="138"/>
        <v>0.77590920724261503</v>
      </c>
      <c r="I1279" s="34">
        <f t="shared" si="139"/>
        <v>-1.1528719673755301</v>
      </c>
      <c r="J1279" s="6">
        <f t="shared" si="140"/>
        <v>46.554552434556904</v>
      </c>
      <c r="K1279" s="6">
        <f t="shared" si="140"/>
        <v>-69.172318042531799</v>
      </c>
    </row>
    <row r="1280" spans="1:11" x14ac:dyDescent="0.3">
      <c r="A1280" s="4">
        <v>421.98899999999998</v>
      </c>
      <c r="B1280" s="4">
        <v>345.12900000000002</v>
      </c>
      <c r="C1280" s="4">
        <v>69221.813999999998</v>
      </c>
      <c r="D1280" s="5">
        <f t="shared" si="137"/>
        <v>69221.043999999994</v>
      </c>
      <c r="E1280" s="35">
        <f t="shared" si="134"/>
        <v>221.04399999999401</v>
      </c>
      <c r="F1280" s="35">
        <f t="shared" si="135"/>
        <v>0.82501629363819295</v>
      </c>
      <c r="G1280" s="35">
        <f t="shared" si="136"/>
        <v>-1.1464087480312499</v>
      </c>
      <c r="H1280" s="34">
        <f t="shared" si="138"/>
        <v>0.79777817353861202</v>
      </c>
      <c r="I1280" s="34">
        <f t="shared" si="139"/>
        <v>-1.1655277294669899</v>
      </c>
      <c r="J1280" s="6">
        <f t="shared" si="140"/>
        <v>47.8666904123167</v>
      </c>
      <c r="K1280" s="6">
        <f t="shared" si="140"/>
        <v>-69.931663768019405</v>
      </c>
    </row>
    <row r="1281" spans="1:11" x14ac:dyDescent="0.3">
      <c r="A1281" s="4">
        <v>423.16300000000001</v>
      </c>
      <c r="B1281" s="4">
        <v>345.75200000000001</v>
      </c>
      <c r="C1281" s="4">
        <v>69221.914000000004</v>
      </c>
      <c r="D1281" s="5">
        <f t="shared" si="137"/>
        <v>69221.144</v>
      </c>
      <c r="E1281" s="35">
        <f t="shared" si="134"/>
        <v>221.14400000000001</v>
      </c>
      <c r="F1281" s="35">
        <f t="shared" si="135"/>
        <v>0.83885517015780697</v>
      </c>
      <c r="G1281" s="35">
        <f t="shared" si="136"/>
        <v>-1.1532024267500001</v>
      </c>
      <c r="H1281" s="34">
        <f t="shared" si="138"/>
        <v>0.81145315133131901</v>
      </c>
      <c r="I1281" s="34">
        <f t="shared" si="139"/>
        <v>-1.1726455631421799</v>
      </c>
      <c r="J1281" s="6">
        <f t="shared" si="140"/>
        <v>48.687189079879097</v>
      </c>
      <c r="K1281" s="6">
        <f t="shared" si="140"/>
        <v>-70.358733788530799</v>
      </c>
    </row>
    <row r="1282" spans="1:11" x14ac:dyDescent="0.3">
      <c r="A1282" s="4">
        <v>423.90199999999999</v>
      </c>
      <c r="B1282" s="4">
        <v>346.23899999999998</v>
      </c>
      <c r="C1282" s="4">
        <v>69221.974000000002</v>
      </c>
      <c r="D1282" s="5">
        <f t="shared" si="137"/>
        <v>69221.203999999998</v>
      </c>
      <c r="E1282" s="35">
        <f t="shared" ref="E1282:E1309" si="141">D1282-69000</f>
        <v>221.20399999999799</v>
      </c>
      <c r="F1282" s="35">
        <f t="shared" ref="F1282:F1309" si="142">A1282*$N$6/$O$6-$N$6/2</f>
        <v>0.84756635392952295</v>
      </c>
      <c r="G1282" s="35">
        <f t="shared" ref="G1282:G1309" si="143">$N$8/2-B1282*$N$8/$O$8</f>
        <v>-1.1585130552187499</v>
      </c>
      <c r="H1282" s="34">
        <f t="shared" si="138"/>
        <v>0.82003679998381196</v>
      </c>
      <c r="I1282" s="34">
        <f t="shared" si="139"/>
        <v>-1.17815995098203</v>
      </c>
      <c r="J1282" s="6">
        <f t="shared" si="140"/>
        <v>49.202207999028701</v>
      </c>
      <c r="K1282" s="6">
        <f t="shared" si="140"/>
        <v>-70.689597058921805</v>
      </c>
    </row>
    <row r="1283" spans="1:11" x14ac:dyDescent="0.3">
      <c r="A1283" s="4">
        <v>425.334</v>
      </c>
      <c r="B1283" s="4">
        <v>346.9</v>
      </c>
      <c r="C1283" s="4">
        <v>69222.073999999993</v>
      </c>
      <c r="D1283" s="5">
        <f t="shared" ref="D1283:D1309" si="144">C1283+$M$2</f>
        <v>69221.304000000004</v>
      </c>
      <c r="E1283" s="35">
        <f t="shared" si="141"/>
        <v>221.30400000000299</v>
      </c>
      <c r="F1283" s="35">
        <f t="shared" si="142"/>
        <v>0.86444648269961399</v>
      </c>
      <c r="G1283" s="35">
        <f t="shared" si="143"/>
        <v>-1.165721115625</v>
      </c>
      <c r="H1283" s="34">
        <f t="shared" ref="H1283:H1309" si="145">F1283*COS(RADIANS($M$11))+G1283*SIN(RADIANS($M$11))</f>
        <v>0.83674242313216196</v>
      </c>
      <c r="I1283" s="34">
        <f t="shared" ref="I1283:I1309" si="146">G1283*COS(RADIANS($M$11))-F1283*SIN(RADIANS($M$11))</f>
        <v>-1.1857637025127099</v>
      </c>
      <c r="J1283" s="6">
        <f t="shared" si="140"/>
        <v>50.204545387929699</v>
      </c>
      <c r="K1283" s="6">
        <f t="shared" si="140"/>
        <v>-71.145822150762598</v>
      </c>
    </row>
    <row r="1284" spans="1:11" x14ac:dyDescent="0.3">
      <c r="A1284" s="4">
        <v>427.45</v>
      </c>
      <c r="B1284" s="4">
        <v>347.99</v>
      </c>
      <c r="C1284" s="4">
        <v>69222.233999999997</v>
      </c>
      <c r="D1284" s="5">
        <f t="shared" si="144"/>
        <v>69221.464000000007</v>
      </c>
      <c r="E1284" s="35">
        <f t="shared" si="141"/>
        <v>221.46400000000699</v>
      </c>
      <c r="F1284" s="35">
        <f t="shared" si="142"/>
        <v>0.88938946627329496</v>
      </c>
      <c r="G1284" s="35">
        <f t="shared" si="143"/>
        <v>-1.1776073271875001</v>
      </c>
      <c r="H1284" s="34">
        <f t="shared" si="145"/>
        <v>0.86139844693815504</v>
      </c>
      <c r="I1284" s="34">
        <f t="shared" si="146"/>
        <v>-1.1982342656492999</v>
      </c>
      <c r="J1284" s="6">
        <f t="shared" si="140"/>
        <v>51.683906816289301</v>
      </c>
      <c r="K1284" s="6">
        <f t="shared" si="140"/>
        <v>-71.894055938958005</v>
      </c>
    </row>
    <row r="1285" spans="1:11" x14ac:dyDescent="0.3">
      <c r="A1285" s="4">
        <v>428.471</v>
      </c>
      <c r="B1285" s="4">
        <v>348.661</v>
      </c>
      <c r="C1285" s="4">
        <v>69222.334000000003</v>
      </c>
      <c r="D1285" s="5">
        <f t="shared" si="144"/>
        <v>69221.563999999998</v>
      </c>
      <c r="E1285" s="35">
        <f t="shared" si="141"/>
        <v>221.563999999998</v>
      </c>
      <c r="F1285" s="35">
        <f t="shared" si="142"/>
        <v>0.90142480948157899</v>
      </c>
      <c r="G1285" s="35">
        <f t="shared" si="143"/>
        <v>-1.18492443540625</v>
      </c>
      <c r="H1285" s="34">
        <f t="shared" si="145"/>
        <v>0.873258060149953</v>
      </c>
      <c r="I1285" s="34">
        <f t="shared" si="146"/>
        <v>-1.2058328927155999</v>
      </c>
      <c r="J1285" s="6">
        <f t="shared" si="140"/>
        <v>52.395483608997203</v>
      </c>
      <c r="K1285" s="6">
        <f t="shared" si="140"/>
        <v>-72.349973562936</v>
      </c>
    </row>
    <row r="1286" spans="1:11" x14ac:dyDescent="0.3">
      <c r="A1286" s="4">
        <v>429.673</v>
      </c>
      <c r="B1286" s="4">
        <v>349.19</v>
      </c>
      <c r="C1286" s="4">
        <v>69222.433000000005</v>
      </c>
      <c r="D1286" s="5">
        <f t="shared" si="144"/>
        <v>69221.663</v>
      </c>
      <c r="E1286" s="35">
        <f t="shared" si="141"/>
        <v>221.66300000000001</v>
      </c>
      <c r="F1286" s="35">
        <f t="shared" si="142"/>
        <v>0.91559374438496599</v>
      </c>
      <c r="G1286" s="35">
        <f t="shared" si="143"/>
        <v>-1.1906930646875</v>
      </c>
      <c r="H1286" s="34">
        <f t="shared" si="145"/>
        <v>0.88728715463588903</v>
      </c>
      <c r="I1286" s="34">
        <f t="shared" si="146"/>
        <v>-1.2119337375739401</v>
      </c>
      <c r="J1286" s="6">
        <f t="shared" si="140"/>
        <v>53.237229278153301</v>
      </c>
      <c r="K1286" s="6">
        <f t="shared" si="140"/>
        <v>-72.716024254436405</v>
      </c>
    </row>
    <row r="1287" spans="1:11" x14ac:dyDescent="0.3">
      <c r="A1287" s="4">
        <v>430.48899999999998</v>
      </c>
      <c r="B1287" s="4">
        <v>349.58800000000002</v>
      </c>
      <c r="C1287" s="4">
        <v>69222.513000000006</v>
      </c>
      <c r="D1287" s="5">
        <f t="shared" si="144"/>
        <v>69221.743000000002</v>
      </c>
      <c r="E1287" s="35">
        <f t="shared" si="141"/>
        <v>221.74300000000201</v>
      </c>
      <c r="F1287" s="35">
        <f t="shared" si="142"/>
        <v>0.92521258871205603</v>
      </c>
      <c r="G1287" s="35">
        <f t="shared" si="143"/>
        <v>-1.1950331676249999</v>
      </c>
      <c r="H1287" s="34">
        <f t="shared" si="145"/>
        <v>0.89680107725789504</v>
      </c>
      <c r="I1287" s="34">
        <f t="shared" si="146"/>
        <v>-1.2164992535403301</v>
      </c>
      <c r="J1287" s="6">
        <f t="shared" si="140"/>
        <v>53.808064635473698</v>
      </c>
      <c r="K1287" s="6">
        <f t="shared" si="140"/>
        <v>-72.989955212419801</v>
      </c>
    </row>
    <row r="1288" spans="1:11" x14ac:dyDescent="0.3">
      <c r="A1288" s="4">
        <v>432.70100000000002</v>
      </c>
      <c r="B1288" s="4">
        <v>350.61</v>
      </c>
      <c r="C1288" s="4">
        <v>69222.653999999995</v>
      </c>
      <c r="D1288" s="5">
        <f t="shared" si="144"/>
        <v>69221.884000000005</v>
      </c>
      <c r="E1288" s="35">
        <f t="shared" si="141"/>
        <v>221.88400000000499</v>
      </c>
      <c r="F1288" s="35">
        <f t="shared" si="142"/>
        <v>0.951287201030103</v>
      </c>
      <c r="G1288" s="35">
        <f t="shared" si="143"/>
        <v>-1.2061778540625001</v>
      </c>
      <c r="H1288" s="34">
        <f t="shared" si="145"/>
        <v>0.92260588585987302</v>
      </c>
      <c r="I1288" s="34">
        <f t="shared" si="146"/>
        <v>-1.22825515828399</v>
      </c>
      <c r="J1288" s="6">
        <f t="shared" si="140"/>
        <v>55.356353151592401</v>
      </c>
      <c r="K1288" s="6">
        <f t="shared" si="140"/>
        <v>-73.695309497039403</v>
      </c>
    </row>
    <row r="1289" spans="1:11" x14ac:dyDescent="0.3">
      <c r="A1289" s="4">
        <v>433.76799999999997</v>
      </c>
      <c r="B1289" s="4">
        <v>351.47199999999998</v>
      </c>
      <c r="C1289" s="4">
        <v>69222.754000000001</v>
      </c>
      <c r="D1289" s="5">
        <f t="shared" si="144"/>
        <v>69221.983999999997</v>
      </c>
      <c r="E1289" s="35">
        <f t="shared" si="141"/>
        <v>221.983999999997</v>
      </c>
      <c r="F1289" s="35">
        <f t="shared" si="142"/>
        <v>0.96386478301172696</v>
      </c>
      <c r="G1289" s="35">
        <f t="shared" si="143"/>
        <v>-1.2155777754999999</v>
      </c>
      <c r="H1289" s="34">
        <f t="shared" si="145"/>
        <v>0.93495851674628605</v>
      </c>
      <c r="I1289" s="34">
        <f t="shared" si="146"/>
        <v>-1.23794879546101</v>
      </c>
      <c r="J1289" s="6">
        <f t="shared" si="140"/>
        <v>56.097511004777203</v>
      </c>
      <c r="K1289" s="6">
        <f t="shared" si="140"/>
        <v>-74.276927727660606</v>
      </c>
    </row>
    <row r="1290" spans="1:11" x14ac:dyDescent="0.3">
      <c r="A1290" s="4">
        <v>434.26</v>
      </c>
      <c r="B1290" s="4">
        <v>351.83600000000001</v>
      </c>
      <c r="C1290" s="4">
        <v>69222.834000000003</v>
      </c>
      <c r="D1290" s="5">
        <f t="shared" si="144"/>
        <v>69222.063999999998</v>
      </c>
      <c r="E1290" s="35">
        <f t="shared" si="141"/>
        <v>222.063999999998</v>
      </c>
      <c r="F1290" s="35">
        <f t="shared" si="142"/>
        <v>0.96966438032659097</v>
      </c>
      <c r="G1290" s="35">
        <f t="shared" si="143"/>
        <v>-1.219547115875</v>
      </c>
      <c r="H1290" s="34">
        <f t="shared" si="145"/>
        <v>0.94066298754240896</v>
      </c>
      <c r="I1290" s="34">
        <f t="shared" si="146"/>
        <v>-1.24205367121593</v>
      </c>
      <c r="J1290" s="6">
        <f t="shared" si="140"/>
        <v>56.439779252544497</v>
      </c>
      <c r="K1290" s="6">
        <f t="shared" si="140"/>
        <v>-74.523220272955797</v>
      </c>
    </row>
    <row r="1291" spans="1:11" x14ac:dyDescent="0.3">
      <c r="A1291" s="4">
        <v>436.803</v>
      </c>
      <c r="B1291" s="4">
        <v>353.02100000000002</v>
      </c>
      <c r="C1291" s="4">
        <v>69222.994000000006</v>
      </c>
      <c r="D1291" s="5">
        <f t="shared" si="144"/>
        <v>69222.224000000002</v>
      </c>
      <c r="E1291" s="35">
        <f t="shared" si="141"/>
        <v>222.22400000000201</v>
      </c>
      <c r="F1291" s="35">
        <f t="shared" si="142"/>
        <v>0.99964075425280596</v>
      </c>
      <c r="G1291" s="35">
        <f t="shared" si="143"/>
        <v>-1.2324692816562499</v>
      </c>
      <c r="H1291" s="34">
        <f t="shared" si="145"/>
        <v>0.97032659774610097</v>
      </c>
      <c r="I1291" s="34">
        <f t="shared" si="146"/>
        <v>-1.2556784865147099</v>
      </c>
      <c r="J1291" s="6">
        <f t="shared" si="140"/>
        <v>58.219595864766099</v>
      </c>
      <c r="K1291" s="6">
        <f t="shared" si="140"/>
        <v>-75.340709190882606</v>
      </c>
    </row>
    <row r="1292" spans="1:11" x14ac:dyDescent="0.3">
      <c r="A1292" s="4">
        <v>437.77300000000002</v>
      </c>
      <c r="B1292" s="4">
        <v>353.71499999999997</v>
      </c>
      <c r="C1292" s="4">
        <v>69223.092999999993</v>
      </c>
      <c r="D1292" s="5">
        <f t="shared" si="144"/>
        <v>69222.323000000004</v>
      </c>
      <c r="E1292" s="35">
        <f t="shared" si="141"/>
        <v>222.32300000000399</v>
      </c>
      <c r="F1292" s="35">
        <f t="shared" si="142"/>
        <v>1.0110749196906501</v>
      </c>
      <c r="G1292" s="35">
        <f t="shared" si="143"/>
        <v>-1.24003719984375</v>
      </c>
      <c r="H1292" s="34">
        <f t="shared" si="145"/>
        <v>0.98157929103235897</v>
      </c>
      <c r="I1292" s="34">
        <f t="shared" si="146"/>
        <v>-1.2635136903255899</v>
      </c>
      <c r="J1292" s="6">
        <f t="shared" si="140"/>
        <v>58.894757461941502</v>
      </c>
      <c r="K1292" s="6">
        <f t="shared" si="140"/>
        <v>-75.810821419535401</v>
      </c>
    </row>
    <row r="1293" spans="1:11" x14ac:dyDescent="0.3">
      <c r="A1293" s="4">
        <v>440.06400000000002</v>
      </c>
      <c r="B1293" s="4">
        <v>354.78399999999999</v>
      </c>
      <c r="C1293" s="4">
        <v>69223.232999999993</v>
      </c>
      <c r="D1293" s="5">
        <f t="shared" si="144"/>
        <v>69222.463000000003</v>
      </c>
      <c r="E1293" s="35">
        <f t="shared" si="141"/>
        <v>222.46300000000301</v>
      </c>
      <c r="F1293" s="35">
        <f t="shared" si="142"/>
        <v>1.0380807681629101</v>
      </c>
      <c r="G1293" s="35">
        <f t="shared" si="143"/>
        <v>-1.2516944109999999</v>
      </c>
      <c r="H1293" s="34">
        <f t="shared" si="145"/>
        <v>1.0083030023436901</v>
      </c>
      <c r="I1293" s="34">
        <f t="shared" si="146"/>
        <v>-1.2758039172314199</v>
      </c>
      <c r="J1293" s="6">
        <f t="shared" si="140"/>
        <v>60.4981801406214</v>
      </c>
      <c r="K1293" s="6">
        <f t="shared" si="140"/>
        <v>-76.548235033885206</v>
      </c>
    </row>
    <row r="1294" spans="1:11" x14ac:dyDescent="0.3">
      <c r="A1294" s="4">
        <v>441.37299999999999</v>
      </c>
      <c r="B1294" s="4">
        <v>355.91300000000001</v>
      </c>
      <c r="C1294" s="4">
        <v>69223.353000000003</v>
      </c>
      <c r="D1294" s="5">
        <f t="shared" si="144"/>
        <v>69222.582999999999</v>
      </c>
      <c r="E1294" s="35">
        <f t="shared" si="141"/>
        <v>222.582999999999</v>
      </c>
      <c r="F1294" s="35">
        <f t="shared" si="142"/>
        <v>1.05351099760428</v>
      </c>
      <c r="G1294" s="35">
        <f t="shared" si="143"/>
        <v>-1.2640059090312501</v>
      </c>
      <c r="H1294" s="34">
        <f t="shared" si="145"/>
        <v>1.0234388928212701</v>
      </c>
      <c r="I1294" s="34">
        <f t="shared" si="146"/>
        <v>-1.2884755305398099</v>
      </c>
      <c r="J1294" s="6">
        <f t="shared" si="140"/>
        <v>61.4063335692762</v>
      </c>
      <c r="K1294" s="6">
        <f t="shared" si="140"/>
        <v>-77.308531832388596</v>
      </c>
    </row>
    <row r="1295" spans="1:11" x14ac:dyDescent="0.3">
      <c r="A1295" s="4">
        <v>443.666</v>
      </c>
      <c r="B1295" s="4">
        <v>356.916</v>
      </c>
      <c r="C1295" s="4">
        <v>69223.493000000002</v>
      </c>
      <c r="D1295" s="5">
        <f t="shared" si="144"/>
        <v>69222.722999999998</v>
      </c>
      <c r="E1295" s="35">
        <f t="shared" si="141"/>
        <v>222.722999999998</v>
      </c>
      <c r="F1295" s="35">
        <f t="shared" si="142"/>
        <v>1.08054042167539</v>
      </c>
      <c r="G1295" s="35">
        <f t="shared" si="143"/>
        <v>-1.2749434046250001</v>
      </c>
      <c r="H1295" s="34">
        <f t="shared" si="145"/>
        <v>1.05020312951698</v>
      </c>
      <c r="I1295" s="34">
        <f t="shared" si="146"/>
        <v>-1.30004679709</v>
      </c>
      <c r="J1295" s="6">
        <f t="shared" si="140"/>
        <v>63.012187771018802</v>
      </c>
      <c r="K1295" s="6">
        <f t="shared" si="140"/>
        <v>-78.002807825399998</v>
      </c>
    </row>
    <row r="1296" spans="1:11" x14ac:dyDescent="0.3">
      <c r="A1296" s="4">
        <v>444.27800000000002</v>
      </c>
      <c r="B1296" s="4">
        <v>357.15</v>
      </c>
      <c r="C1296" s="4">
        <v>69223.573999999993</v>
      </c>
      <c r="D1296" s="5">
        <f t="shared" si="144"/>
        <v>69222.804000000004</v>
      </c>
      <c r="E1296" s="35">
        <f t="shared" si="141"/>
        <v>222.80400000000299</v>
      </c>
      <c r="F1296" s="35">
        <f t="shared" si="142"/>
        <v>1.0877545549206999</v>
      </c>
      <c r="G1296" s="35">
        <f t="shared" si="143"/>
        <v>-1.2774951234375</v>
      </c>
      <c r="H1296" s="34">
        <f t="shared" si="145"/>
        <v>1.05735514244175</v>
      </c>
      <c r="I1296" s="34">
        <f t="shared" si="146"/>
        <v>-1.3027677709051999</v>
      </c>
      <c r="J1296" s="6">
        <f t="shared" si="140"/>
        <v>63.441308546504999</v>
      </c>
      <c r="K1296" s="6">
        <f t="shared" si="140"/>
        <v>-78.166066254312</v>
      </c>
    </row>
    <row r="1297" spans="1:11" x14ac:dyDescent="0.3">
      <c r="A1297" s="4">
        <v>446.13799999999998</v>
      </c>
      <c r="B1297" s="4">
        <v>358.45</v>
      </c>
      <c r="C1297" s="4">
        <v>69223.713000000003</v>
      </c>
      <c r="D1297" s="5">
        <f t="shared" si="144"/>
        <v>69222.942999999999</v>
      </c>
      <c r="E1297" s="35">
        <f t="shared" si="141"/>
        <v>222.94299999999899</v>
      </c>
      <c r="F1297" s="35">
        <f t="shared" si="142"/>
        <v>1.1096798618427499</v>
      </c>
      <c r="G1297" s="35">
        <f t="shared" si="143"/>
        <v>-1.2916713390625001</v>
      </c>
      <c r="H1297" s="34">
        <f t="shared" si="145"/>
        <v>1.0789403752547799</v>
      </c>
      <c r="I1297" s="34">
        <f t="shared" si="146"/>
        <v>-1.31745660671611</v>
      </c>
      <c r="J1297" s="6">
        <f t="shared" si="140"/>
        <v>64.736422515286804</v>
      </c>
      <c r="K1297" s="6">
        <f t="shared" si="140"/>
        <v>-79.047396402966598</v>
      </c>
    </row>
    <row r="1298" spans="1:11" x14ac:dyDescent="0.3">
      <c r="A1298" s="4">
        <v>449.06700000000001</v>
      </c>
      <c r="B1298" s="4">
        <v>359.65499999999997</v>
      </c>
      <c r="C1298" s="4">
        <v>69223.913</v>
      </c>
      <c r="D1298" s="5">
        <f t="shared" si="144"/>
        <v>69223.142999999996</v>
      </c>
      <c r="E1298" s="35">
        <f t="shared" si="141"/>
        <v>223.14299999999599</v>
      </c>
      <c r="F1298" s="35">
        <f t="shared" si="142"/>
        <v>1.14420632634526</v>
      </c>
      <c r="G1298" s="35">
        <f t="shared" si="143"/>
        <v>-1.30481160046875</v>
      </c>
      <c r="H1298" s="34">
        <f t="shared" si="145"/>
        <v>1.11314767478548</v>
      </c>
      <c r="I1298" s="34">
        <f t="shared" si="146"/>
        <v>-1.3314066561670801</v>
      </c>
      <c r="J1298" s="6">
        <f t="shared" si="140"/>
        <v>66.788860487128801</v>
      </c>
      <c r="K1298" s="6">
        <f t="shared" si="140"/>
        <v>-79.884399370024795</v>
      </c>
    </row>
    <row r="1299" spans="1:11" x14ac:dyDescent="0.3">
      <c r="A1299" s="4">
        <v>450.66199999999998</v>
      </c>
      <c r="B1299" s="4">
        <v>360.61</v>
      </c>
      <c r="C1299" s="4">
        <v>69224.032999999996</v>
      </c>
      <c r="D1299" s="5">
        <f t="shared" si="144"/>
        <v>69223.263000000006</v>
      </c>
      <c r="E1299" s="35">
        <f t="shared" si="141"/>
        <v>223.263000000006</v>
      </c>
      <c r="F1299" s="35">
        <f t="shared" si="142"/>
        <v>1.16300786642089</v>
      </c>
      <c r="G1299" s="35">
        <f t="shared" si="143"/>
        <v>-1.3152256665625</v>
      </c>
      <c r="H1299" s="34">
        <f t="shared" si="145"/>
        <v>1.1316986431736</v>
      </c>
      <c r="I1299" s="34">
        <f t="shared" si="146"/>
        <v>-1.3422607914934701</v>
      </c>
      <c r="J1299" s="6">
        <f t="shared" ref="J1299:K1309" si="147">H1299*60</f>
        <v>67.901918590416003</v>
      </c>
      <c r="K1299" s="6">
        <f t="shared" si="147"/>
        <v>-80.535647489608195</v>
      </c>
    </row>
    <row r="1300" spans="1:11" x14ac:dyDescent="0.3">
      <c r="A1300" s="4">
        <v>453.62900000000002</v>
      </c>
      <c r="B1300" s="4">
        <v>362.11700000000002</v>
      </c>
      <c r="C1300" s="4">
        <v>69224.213000000003</v>
      </c>
      <c r="D1300" s="5">
        <f t="shared" si="144"/>
        <v>69223.442999999999</v>
      </c>
      <c r="E1300" s="35">
        <f t="shared" si="141"/>
        <v>223.44299999999899</v>
      </c>
      <c r="F1300" s="35">
        <f t="shared" si="142"/>
        <v>1.19798226730138</v>
      </c>
      <c r="G1300" s="35">
        <f t="shared" si="143"/>
        <v>-1.33165917190625</v>
      </c>
      <c r="H1300" s="34">
        <f t="shared" si="145"/>
        <v>1.16627616669597</v>
      </c>
      <c r="I1300" s="34">
        <f t="shared" si="146"/>
        <v>-1.35951372405266</v>
      </c>
      <c r="J1300" s="6">
        <f t="shared" si="147"/>
        <v>69.976570001758205</v>
      </c>
      <c r="K1300" s="6">
        <f t="shared" si="147"/>
        <v>-81.570823443159597</v>
      </c>
    </row>
    <row r="1301" spans="1:11" x14ac:dyDescent="0.3">
      <c r="A1301" s="4">
        <v>455.00099999999998</v>
      </c>
      <c r="B1301" s="4">
        <v>362.81599999999997</v>
      </c>
      <c r="C1301" s="4">
        <v>69224.353000000003</v>
      </c>
      <c r="D1301" s="5">
        <f t="shared" si="144"/>
        <v>69223.582999999999</v>
      </c>
      <c r="E1301" s="35">
        <f t="shared" si="141"/>
        <v>223.582999999999</v>
      </c>
      <c r="F1301" s="35">
        <f t="shared" si="142"/>
        <v>1.2141551281062399</v>
      </c>
      <c r="G1301" s="35">
        <f t="shared" si="143"/>
        <v>-1.3392816139999999</v>
      </c>
      <c r="H1301" s="34">
        <f t="shared" si="145"/>
        <v>1.1822649554602001</v>
      </c>
      <c r="I1301" s="34">
        <f t="shared" si="146"/>
        <v>-1.36751507918407</v>
      </c>
      <c r="J1301" s="6">
        <f t="shared" si="147"/>
        <v>70.935897327611997</v>
      </c>
      <c r="K1301" s="6">
        <f t="shared" si="147"/>
        <v>-82.0509047510442</v>
      </c>
    </row>
    <row r="1302" spans="1:11" x14ac:dyDescent="0.3">
      <c r="A1302" s="4">
        <v>456.77699999999999</v>
      </c>
      <c r="B1302" s="4">
        <v>363.84899999999999</v>
      </c>
      <c r="C1302" s="4">
        <v>69224.472999999998</v>
      </c>
      <c r="D1302" s="5">
        <f t="shared" si="144"/>
        <v>69223.702999999994</v>
      </c>
      <c r="E1302" s="35">
        <f t="shared" si="141"/>
        <v>223.70299999999401</v>
      </c>
      <c r="F1302" s="35">
        <f t="shared" si="142"/>
        <v>1.23509025987697</v>
      </c>
      <c r="G1302" s="35">
        <f t="shared" si="143"/>
        <v>-1.35054625303125</v>
      </c>
      <c r="H1302" s="34">
        <f t="shared" si="145"/>
        <v>1.2029288840244601</v>
      </c>
      <c r="I1302" s="34">
        <f t="shared" si="146"/>
        <v>-1.3792698182731999</v>
      </c>
      <c r="J1302" s="6">
        <f t="shared" si="147"/>
        <v>72.175733041467595</v>
      </c>
      <c r="K1302" s="6">
        <f t="shared" si="147"/>
        <v>-82.756189096392006</v>
      </c>
    </row>
    <row r="1303" spans="1:11" x14ac:dyDescent="0.3">
      <c r="A1303" s="4">
        <v>459.47500000000002</v>
      </c>
      <c r="B1303" s="4">
        <v>364.74599999999998</v>
      </c>
      <c r="C1303" s="4">
        <v>69224.612999999998</v>
      </c>
      <c r="D1303" s="5">
        <f t="shared" si="144"/>
        <v>69223.842999999993</v>
      </c>
      <c r="E1303" s="35">
        <f t="shared" si="141"/>
        <v>223.842999999993</v>
      </c>
      <c r="F1303" s="35">
        <f t="shared" si="142"/>
        <v>1.26689374271335</v>
      </c>
      <c r="G1303" s="35">
        <f t="shared" si="143"/>
        <v>-1.3603278418125</v>
      </c>
      <c r="H1303" s="34">
        <f t="shared" si="145"/>
        <v>1.2344930872436499</v>
      </c>
      <c r="I1303" s="34">
        <f t="shared" si="146"/>
        <v>-1.3897979745575</v>
      </c>
      <c r="J1303" s="6">
        <f t="shared" si="147"/>
        <v>74.069585234618998</v>
      </c>
      <c r="K1303" s="6">
        <f t="shared" si="147"/>
        <v>-83.387878473450002</v>
      </c>
    </row>
    <row r="1304" spans="1:11" x14ac:dyDescent="0.3">
      <c r="A1304" s="4">
        <v>460.28500000000003</v>
      </c>
      <c r="B1304" s="4">
        <v>365.18</v>
      </c>
      <c r="C1304" s="4">
        <v>69224.692999999999</v>
      </c>
      <c r="D1304" s="5">
        <f t="shared" si="144"/>
        <v>69223.922999999995</v>
      </c>
      <c r="E1304" s="35">
        <f t="shared" si="141"/>
        <v>223.922999999995</v>
      </c>
      <c r="F1304" s="35">
        <f t="shared" si="142"/>
        <v>1.27644186024392</v>
      </c>
      <c r="G1304" s="35">
        <f t="shared" si="143"/>
        <v>-1.3650605168750001</v>
      </c>
      <c r="H1304" s="34">
        <f t="shared" si="145"/>
        <v>1.2439270537938201</v>
      </c>
      <c r="I1304" s="34">
        <f t="shared" si="146"/>
        <v>-1.3947542873760399</v>
      </c>
      <c r="J1304" s="6">
        <f t="shared" si="147"/>
        <v>74.635623227629196</v>
      </c>
      <c r="K1304" s="6">
        <f t="shared" si="147"/>
        <v>-83.6852572425624</v>
      </c>
    </row>
    <row r="1305" spans="1:11" x14ac:dyDescent="0.3">
      <c r="A1305" s="4">
        <v>462.30700000000002</v>
      </c>
      <c r="B1305" s="4">
        <v>366.43299999999999</v>
      </c>
      <c r="C1305" s="4">
        <v>69224.832999999999</v>
      </c>
      <c r="D1305" s="5">
        <f t="shared" si="144"/>
        <v>69224.062999999995</v>
      </c>
      <c r="E1305" s="35">
        <f t="shared" si="141"/>
        <v>224.06299999999499</v>
      </c>
      <c r="F1305" s="35">
        <f t="shared" si="142"/>
        <v>1.30027679067208</v>
      </c>
      <c r="G1305" s="35">
        <f t="shared" si="143"/>
        <v>-1.37872420778125</v>
      </c>
      <c r="H1305" s="34">
        <f t="shared" si="145"/>
        <v>1.26743345502102</v>
      </c>
      <c r="I1305" s="34">
        <f t="shared" si="146"/>
        <v>-1.4089757310102899</v>
      </c>
      <c r="J1305" s="6">
        <f t="shared" si="147"/>
        <v>76.046007301261199</v>
      </c>
      <c r="K1305" s="6">
        <f t="shared" si="147"/>
        <v>-84.538543860617395</v>
      </c>
    </row>
    <row r="1306" spans="1:11" x14ac:dyDescent="0.3">
      <c r="A1306" s="4">
        <v>463.63799999999998</v>
      </c>
      <c r="B1306" s="4">
        <v>367.09100000000001</v>
      </c>
      <c r="C1306" s="4">
        <v>69224.933000000005</v>
      </c>
      <c r="D1306" s="5">
        <f t="shared" si="144"/>
        <v>69224.163</v>
      </c>
      <c r="E1306" s="35">
        <f t="shared" si="141"/>
        <v>224.16300000000001</v>
      </c>
      <c r="F1306" s="35">
        <f t="shared" si="142"/>
        <v>1.3159663517007001</v>
      </c>
      <c r="G1306" s="35">
        <f t="shared" si="143"/>
        <v>-1.38589955384375</v>
      </c>
      <c r="H1306" s="34">
        <f t="shared" si="145"/>
        <v>1.2829496116357799</v>
      </c>
      <c r="I1306" s="34">
        <f t="shared" si="146"/>
        <v>-1.4165187277817299</v>
      </c>
      <c r="J1306" s="6">
        <f t="shared" si="147"/>
        <v>76.9769766981468</v>
      </c>
      <c r="K1306" s="6">
        <f t="shared" si="147"/>
        <v>-84.991123666903803</v>
      </c>
    </row>
    <row r="1307" spans="1:11" x14ac:dyDescent="0.3">
      <c r="A1307" s="4">
        <v>466.09500000000003</v>
      </c>
      <c r="B1307" s="4">
        <v>368.22399999999999</v>
      </c>
      <c r="C1307" s="4">
        <v>69225.073000000004</v>
      </c>
      <c r="D1307" s="5">
        <f t="shared" si="144"/>
        <v>69224.303</v>
      </c>
      <c r="E1307" s="35">
        <f t="shared" si="141"/>
        <v>224.303</v>
      </c>
      <c r="F1307" s="35">
        <f t="shared" si="142"/>
        <v>1.3449289748767601</v>
      </c>
      <c r="G1307" s="35">
        <f t="shared" si="143"/>
        <v>-1.3982546709999999</v>
      </c>
      <c r="H1307" s="34">
        <f t="shared" si="145"/>
        <v>1.31161311200814</v>
      </c>
      <c r="I1307" s="34">
        <f t="shared" si="146"/>
        <v>-1.4295527681218001</v>
      </c>
      <c r="J1307" s="6">
        <f t="shared" si="147"/>
        <v>78.696786720488404</v>
      </c>
      <c r="K1307" s="6">
        <f t="shared" si="147"/>
        <v>-85.773166087307999</v>
      </c>
    </row>
    <row r="1308" spans="1:11" x14ac:dyDescent="0.3">
      <c r="A1308" s="4">
        <v>467.52499999999998</v>
      </c>
      <c r="B1308" s="4">
        <v>369.10399999999998</v>
      </c>
      <c r="C1308" s="4">
        <v>69225.172999999995</v>
      </c>
      <c r="D1308" s="5">
        <f t="shared" si="144"/>
        <v>69224.403000000006</v>
      </c>
      <c r="E1308" s="35">
        <f t="shared" si="141"/>
        <v>224.40300000000599</v>
      </c>
      <c r="F1308" s="35">
        <f t="shared" si="142"/>
        <v>1.36178552804801</v>
      </c>
      <c r="G1308" s="35">
        <f t="shared" si="143"/>
        <v>-1.4078508784999999</v>
      </c>
      <c r="H1308" s="34">
        <f t="shared" si="145"/>
        <v>1.32823890191761</v>
      </c>
      <c r="I1308" s="34">
        <f t="shared" si="146"/>
        <v>-1.4395434484331899</v>
      </c>
      <c r="J1308" s="6">
        <f t="shared" si="147"/>
        <v>79.694334115056606</v>
      </c>
      <c r="K1308" s="6">
        <f t="shared" si="147"/>
        <v>-86.372606905991404</v>
      </c>
    </row>
    <row r="1309" spans="1:11" x14ac:dyDescent="0.3">
      <c r="A1309" s="4">
        <v>469.39699999999999</v>
      </c>
      <c r="B1309" s="4">
        <v>369.63600000000002</v>
      </c>
      <c r="C1309" s="4">
        <v>69225.273000000001</v>
      </c>
      <c r="D1309" s="5">
        <f t="shared" si="144"/>
        <v>69224.502999999997</v>
      </c>
      <c r="E1309" s="35">
        <f t="shared" si="141"/>
        <v>224.502999999997</v>
      </c>
      <c r="F1309" s="35">
        <f t="shared" si="142"/>
        <v>1.3838522885630999</v>
      </c>
      <c r="G1309" s="35">
        <f t="shared" si="143"/>
        <v>-1.4136522221250001</v>
      </c>
      <c r="H1309" s="34">
        <f t="shared" si="145"/>
        <v>1.3501628590752699</v>
      </c>
      <c r="I1309" s="34">
        <f t="shared" si="146"/>
        <v>-1.4458630694688801</v>
      </c>
      <c r="J1309" s="6">
        <f t="shared" si="147"/>
        <v>81.009771544516198</v>
      </c>
      <c r="K1309" s="6">
        <f t="shared" si="147"/>
        <v>-86.751784168132801</v>
      </c>
    </row>
    <row r="1310" spans="1:11" x14ac:dyDescent="0.3">
      <c r="A1310" s="4">
        <v>471.20800000000003</v>
      </c>
      <c r="B1310" s="4">
        <v>370.78800000000001</v>
      </c>
      <c r="C1310" s="4">
        <v>69225.392999999996</v>
      </c>
    </row>
    <row r="1311" spans="1:11" x14ac:dyDescent="0.3">
      <c r="A1311" s="4">
        <v>472.03300000000002</v>
      </c>
      <c r="B1311" s="4">
        <v>371.19900000000001</v>
      </c>
      <c r="C1311" s="4">
        <v>69225.472999999998</v>
      </c>
    </row>
    <row r="1312" spans="1:11" x14ac:dyDescent="0.3">
      <c r="A1312" s="4">
        <v>474.85</v>
      </c>
      <c r="B1312" s="4">
        <v>372.20800000000003</v>
      </c>
      <c r="C1312" s="4">
        <v>69225.612999999998</v>
      </c>
    </row>
    <row r="1313" spans="1:3" x14ac:dyDescent="0.3">
      <c r="A1313" s="4">
        <v>477.79899999999998</v>
      </c>
      <c r="B1313" s="4">
        <v>373.55</v>
      </c>
      <c r="C1313" s="4">
        <v>69225.773000000001</v>
      </c>
    </row>
    <row r="1314" spans="1:3" x14ac:dyDescent="0.3">
      <c r="A1314" s="4">
        <v>479.27600000000001</v>
      </c>
      <c r="B1314" s="4">
        <v>373.94499999999999</v>
      </c>
      <c r="C1314" s="4">
        <v>69225.873000000007</v>
      </c>
    </row>
    <row r="1315" spans="1:3" x14ac:dyDescent="0.3">
      <c r="A1315" s="4">
        <v>481.38499999999999</v>
      </c>
      <c r="B1315" s="4">
        <v>374.72</v>
      </c>
      <c r="C1315" s="4">
        <v>69225.972999999998</v>
      </c>
    </row>
    <row r="1316" spans="1:3" x14ac:dyDescent="0.3">
      <c r="A1316" s="4">
        <v>483.48200000000003</v>
      </c>
      <c r="B1316" s="4">
        <v>375.36900000000003</v>
      </c>
      <c r="C1316" s="4">
        <v>69226.073000000004</v>
      </c>
    </row>
    <row r="1317" spans="1:3" x14ac:dyDescent="0.3">
      <c r="A1317" s="4">
        <v>484.97199999999998</v>
      </c>
      <c r="B1317" s="4">
        <v>375.81799999999998</v>
      </c>
      <c r="C1317" s="4">
        <v>69226.192999999999</v>
      </c>
    </row>
    <row r="1318" spans="1:3" x14ac:dyDescent="0.3">
      <c r="A1318" s="4">
        <v>486.73200000000003</v>
      </c>
      <c r="B1318" s="4">
        <v>376.59199999999998</v>
      </c>
      <c r="C1318" s="4">
        <v>69226.293000000005</v>
      </c>
    </row>
    <row r="1319" spans="1:3" x14ac:dyDescent="0.3">
      <c r="A1319" s="4">
        <v>489.387</v>
      </c>
      <c r="B1319" s="4">
        <v>377.50599999999997</v>
      </c>
      <c r="C1319" s="4">
        <v>69226.433000000005</v>
      </c>
    </row>
    <row r="1320" spans="1:3" x14ac:dyDescent="0.3">
      <c r="A1320" s="4">
        <v>492.19900000000001</v>
      </c>
      <c r="B1320" s="4">
        <v>378.24700000000001</v>
      </c>
      <c r="C1320" s="4">
        <v>69226.573000000004</v>
      </c>
    </row>
    <row r="1321" spans="1:3" x14ac:dyDescent="0.3">
      <c r="A1321" s="4">
        <v>494.44799999999998</v>
      </c>
      <c r="B1321" s="4">
        <v>378.87400000000002</v>
      </c>
      <c r="C1321" s="4">
        <v>69226.672999999995</v>
      </c>
    </row>
    <row r="1322" spans="1:3" x14ac:dyDescent="0.3">
      <c r="A1322" s="4">
        <v>496.13799999999998</v>
      </c>
      <c r="B1322" s="4">
        <v>379.27100000000002</v>
      </c>
      <c r="C1322" s="4">
        <v>69226.773000000001</v>
      </c>
    </row>
    <row r="1323" spans="1:3" x14ac:dyDescent="0.3">
      <c r="A1323" s="4">
        <v>497.66</v>
      </c>
      <c r="B1323" s="4">
        <v>379.83800000000002</v>
      </c>
      <c r="C1323" s="4">
        <v>69226.873000000007</v>
      </c>
    </row>
    <row r="1324" spans="1:3" x14ac:dyDescent="0.3">
      <c r="A1324" s="4">
        <v>501.053</v>
      </c>
      <c r="B1324" s="4">
        <v>380.98899999999998</v>
      </c>
      <c r="C1324" s="4">
        <v>69227.032999999996</v>
      </c>
    </row>
    <row r="1325" spans="1:3" x14ac:dyDescent="0.3">
      <c r="A1325" s="4">
        <v>503.22300000000001</v>
      </c>
      <c r="B1325" s="4">
        <v>381.96199999999999</v>
      </c>
      <c r="C1325" s="4">
        <v>69227.133000000002</v>
      </c>
    </row>
    <row r="1326" spans="1:3" x14ac:dyDescent="0.3">
      <c r="A1326" s="4">
        <v>504.65</v>
      </c>
      <c r="B1326" s="4">
        <v>383.05399999999997</v>
      </c>
      <c r="C1326" s="4">
        <v>69227.232000000004</v>
      </c>
    </row>
    <row r="1327" spans="1:3" x14ac:dyDescent="0.3">
      <c r="A1327" s="4">
        <v>507.88600000000002</v>
      </c>
      <c r="B1327" s="4">
        <v>384.17099999999999</v>
      </c>
      <c r="C1327" s="4">
        <v>69227.392999999996</v>
      </c>
    </row>
    <row r="1328" spans="1:3" x14ac:dyDescent="0.3">
      <c r="A1328" s="4">
        <v>510.358</v>
      </c>
      <c r="B1328" s="4">
        <v>385.22300000000001</v>
      </c>
      <c r="C1328" s="4">
        <v>69227.532000000007</v>
      </c>
    </row>
    <row r="1329" spans="1:3" x14ac:dyDescent="0.3">
      <c r="A1329" s="4">
        <v>514.72199999999998</v>
      </c>
      <c r="B1329" s="4">
        <v>386.83199999999999</v>
      </c>
      <c r="C1329" s="4">
        <v>69227.771999999997</v>
      </c>
    </row>
    <row r="1330" spans="1:3" x14ac:dyDescent="0.3">
      <c r="A1330" s="4">
        <v>517.75400000000002</v>
      </c>
      <c r="B1330" s="4">
        <v>387.28500000000003</v>
      </c>
      <c r="C1330" s="4">
        <v>69227.872000000003</v>
      </c>
    </row>
    <row r="1331" spans="1:3" x14ac:dyDescent="0.3">
      <c r="A1331" s="4">
        <v>519.53200000000004</v>
      </c>
      <c r="B1331" s="4">
        <v>388.68599999999998</v>
      </c>
      <c r="C1331" s="4">
        <v>69227.971999999994</v>
      </c>
    </row>
    <row r="1332" spans="1:3" x14ac:dyDescent="0.3">
      <c r="A1332" s="4">
        <v>522.91899999999998</v>
      </c>
      <c r="B1332" s="4">
        <v>388.94</v>
      </c>
      <c r="C1332" s="4">
        <v>69228.131999999998</v>
      </c>
    </row>
    <row r="1333" spans="1:3" x14ac:dyDescent="0.3">
      <c r="A1333" s="4">
        <v>525.46500000000003</v>
      </c>
      <c r="B1333" s="4">
        <v>388.96300000000002</v>
      </c>
      <c r="C1333" s="4">
        <v>69228.232000000004</v>
      </c>
    </row>
    <row r="1334" spans="1:3" x14ac:dyDescent="0.3">
      <c r="A1334" s="4">
        <v>527.84199999999998</v>
      </c>
      <c r="B1334" s="4">
        <v>389.995</v>
      </c>
      <c r="C1334" s="4">
        <v>69228.331999999995</v>
      </c>
    </row>
    <row r="1335" spans="1:3" x14ac:dyDescent="0.3">
      <c r="A1335" s="4">
        <v>530.86400000000003</v>
      </c>
      <c r="B1335" s="4">
        <v>390.64299999999997</v>
      </c>
      <c r="C1335" s="4">
        <v>69228.471999999994</v>
      </c>
    </row>
    <row r="1336" spans="1:3" x14ac:dyDescent="0.3">
      <c r="A1336" s="4">
        <v>533.34799999999996</v>
      </c>
      <c r="B1336" s="4">
        <v>391.392</v>
      </c>
      <c r="C1336" s="4">
        <v>69228.572</v>
      </c>
    </row>
    <row r="1337" spans="1:3" x14ac:dyDescent="0.3">
      <c r="A1337" s="4">
        <v>534.79</v>
      </c>
      <c r="B1337" s="4">
        <v>392.346</v>
      </c>
      <c r="C1337" s="4">
        <v>69228.672000000006</v>
      </c>
    </row>
    <row r="1364" spans="1:19" s="76" customFormat="1" x14ac:dyDescent="0.3">
      <c r="A1364" s="4"/>
      <c r="B1364" s="4"/>
      <c r="C1364" s="4"/>
      <c r="D1364" s="5"/>
      <c r="L1364"/>
      <c r="M1364"/>
      <c r="N1364">
        <f>19*3600+15*60+44.069</f>
        <v>69344.069000000003</v>
      </c>
      <c r="O1364"/>
      <c r="P1364">
        <v>522</v>
      </c>
      <c r="Q1364"/>
      <c r="R1364">
        <v>394</v>
      </c>
      <c r="S1364"/>
    </row>
    <row r="1437" spans="1:19" s="75" customFormat="1" x14ac:dyDescent="0.3">
      <c r="A1437" s="4"/>
      <c r="B1437" s="4"/>
      <c r="C1437" s="4"/>
      <c r="D1437" s="5"/>
      <c r="L1437"/>
      <c r="N1437" s="75">
        <v>69349.108433458794</v>
      </c>
      <c r="O1437" s="75">
        <f>N1437-D1437</f>
        <v>69349.108433458794</v>
      </c>
    </row>
    <row r="1440" spans="1:19" s="4" customFormat="1" x14ac:dyDescent="0.3">
      <c r="D1440" s="5"/>
      <c r="L1440"/>
      <c r="P1440" s="4">
        <v>669</v>
      </c>
      <c r="Q1440" s="4">
        <f>P1440-A1440</f>
        <v>669</v>
      </c>
      <c r="R1440" s="4">
        <v>403</v>
      </c>
      <c r="S1440" s="4">
        <f>R1440-B1440</f>
        <v>403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F6" zoomScale="110" zoomScaleNormal="110" workbookViewId="0">
      <selection activeCell="R37" sqref="R37"/>
    </sheetView>
  </sheetViews>
  <sheetFormatPr defaultRowHeight="14.4" x14ac:dyDescent="0.3"/>
  <sheetData>
    <row r="1" spans="1:1" x14ac:dyDescent="0.3">
      <c r="A1" t="s">
        <v>499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2:F1153"/>
  <sheetViews>
    <sheetView zoomScale="90" zoomScaleNormal="90" workbookViewId="0">
      <selection activeCell="T16" sqref="T16"/>
    </sheetView>
  </sheetViews>
  <sheetFormatPr defaultRowHeight="14.4" x14ac:dyDescent="0.3"/>
  <sheetData>
    <row r="62" s="1" customFormat="1" x14ac:dyDescent="0.3"/>
    <row r="794" spans="1:3" x14ac:dyDescent="0.3">
      <c r="A794" s="47"/>
      <c r="B794" s="47"/>
      <c r="C794" s="47"/>
    </row>
    <row r="1152" spans="4:6" x14ac:dyDescent="0.3">
      <c r="D1152" s="47"/>
      <c r="E1152" s="47"/>
      <c r="F1152" s="47"/>
    </row>
    <row r="1153" spans="4:6" x14ac:dyDescent="0.3">
      <c r="D1153" s="47"/>
      <c r="E1153" s="47"/>
      <c r="F1153" s="47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4" zoomScaleNormal="100" workbookViewId="0">
      <selection activeCell="V11" sqref="V11"/>
    </sheetView>
  </sheetViews>
  <sheetFormatPr defaultRowHeight="14.4" x14ac:dyDescent="0.3"/>
  <sheetData>
    <row r="1" spans="1:1" x14ac:dyDescent="0.3">
      <c r="A1" t="s">
        <v>499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95"/>
  <sheetViews>
    <sheetView workbookViewId="0">
      <pane ySplit="1" topLeftCell="A2" activePane="bottomLeft" state="frozen"/>
      <selection pane="bottomLeft" activeCell="B14" sqref="B14"/>
    </sheetView>
  </sheetViews>
  <sheetFormatPr defaultRowHeight="14.4" x14ac:dyDescent="0.3"/>
  <cols>
    <col min="1" max="1" width="8.88671875" style="4"/>
    <col min="2" max="2" width="12" style="4" customWidth="1"/>
    <col min="3" max="3" width="14.6640625" style="4" customWidth="1"/>
    <col min="4" max="4" width="10.5546875" style="9" customWidth="1"/>
    <col min="5" max="5" width="11" style="4" customWidth="1"/>
    <col min="6" max="6" width="12.6640625" style="4" customWidth="1"/>
    <col min="7" max="7" width="3.6640625" customWidth="1"/>
    <col min="8" max="8" width="12.77734375" style="61" customWidth="1"/>
    <col min="9" max="9" width="14.44140625" style="61" customWidth="1"/>
    <col min="10" max="10" width="15.44140625" style="61" customWidth="1"/>
    <col min="11" max="11" width="10.6640625" style="60" customWidth="1"/>
    <col min="12" max="12" width="16" style="60" customWidth="1"/>
    <col min="13" max="13" width="16.88671875" style="60" customWidth="1"/>
    <col min="14" max="14" width="13" style="6" customWidth="1"/>
    <col min="15" max="15" width="12" style="59" customWidth="1"/>
    <col min="16" max="16" width="13.21875" style="62" customWidth="1"/>
    <col min="17" max="17" width="11.109375" style="63" customWidth="1"/>
  </cols>
  <sheetData>
    <row r="1" spans="1:17" x14ac:dyDescent="0.3">
      <c r="A1" s="4" t="s">
        <v>510</v>
      </c>
      <c r="B1" s="4" t="s">
        <v>511</v>
      </c>
      <c r="C1" s="4" t="s">
        <v>512</v>
      </c>
      <c r="D1" s="8" t="s">
        <v>508</v>
      </c>
      <c r="E1" s="4" t="s">
        <v>503</v>
      </c>
      <c r="F1" s="4" t="s">
        <v>509</v>
      </c>
      <c r="H1" s="61" t="s">
        <v>519</v>
      </c>
      <c r="I1" s="61" t="s">
        <v>520</v>
      </c>
      <c r="J1" s="61" t="s">
        <v>521</v>
      </c>
      <c r="K1" s="60" t="s">
        <v>522</v>
      </c>
      <c r="L1" s="60" t="s">
        <v>523</v>
      </c>
      <c r="M1" s="60" t="s">
        <v>524</v>
      </c>
      <c r="N1" s="6" t="s">
        <v>525</v>
      </c>
      <c r="O1" s="59" t="s">
        <v>526</v>
      </c>
      <c r="P1" s="62" t="s">
        <v>513</v>
      </c>
      <c r="Q1" s="63" t="s">
        <v>514</v>
      </c>
    </row>
    <row r="2" spans="1:17" x14ac:dyDescent="0.3">
      <c r="A2" s="4">
        <f>'ВОСК ЖВМ'!E2</f>
        <v>67.595000000001207</v>
      </c>
      <c r="B2" s="4">
        <f>'ВОСК ЖВМ'!J2</f>
        <v>-154.908219419495</v>
      </c>
      <c r="C2" s="4">
        <f>'ВОСК ЖВМ'!K2</f>
        <v>26.490257479060102</v>
      </c>
      <c r="D2" s="9">
        <f>ОК!Y29</f>
        <v>67.888000000006301</v>
      </c>
      <c r="E2" s="4">
        <f>ОК!Z29</f>
        <v>-155.18751704652101</v>
      </c>
      <c r="F2" s="4">
        <f>ОК!AA29</f>
        <v>24.805561711873199</v>
      </c>
      <c r="H2" s="61">
        <f>LOOKUP(D2,A$2:A$1310,A$2:A$1310)</f>
        <v>67.875</v>
      </c>
      <c r="I2" s="61">
        <f>LOOKUP(D2,A$2:A$1310,B$2:B$1310)</f>
        <v>-154.82554899861799</v>
      </c>
      <c r="J2" s="61">
        <f>LOOKUP(D2,A$2:A$1310,C$2:C$1310)</f>
        <v>26.786092426352401</v>
      </c>
      <c r="K2" s="60">
        <f t="shared" ref="K2:K65" si="0">LOOKUP((D2+$P$928),A$2:A$1310,A$2:A$1310)</f>
        <v>68.173999999999097</v>
      </c>
      <c r="L2" s="60">
        <f t="shared" ref="L2:L65" si="1">LOOKUP((D2+$P$928),A$2:A$1310,B$2:B$1310)</f>
        <v>-154.71059991940399</v>
      </c>
      <c r="M2" s="60">
        <f t="shared" ref="M2:M65" si="2">LOOKUP((D2+$P$928),A$2:A$1310,C$2:C$1310)</f>
        <v>27.0706951883299</v>
      </c>
      <c r="N2" s="6">
        <f>I2+(L2-I2)*(D2-H2)/(K2-H2)</f>
        <v>-154.820551212563</v>
      </c>
      <c r="O2" s="59">
        <f>J2+(M2-J2)*(D2-H2)/(K2-H2)</f>
        <v>26.798466459487901</v>
      </c>
      <c r="P2" s="62">
        <f>N2-E2</f>
        <v>0.36696583395800503</v>
      </c>
      <c r="Q2" s="63">
        <f>O2-F2</f>
        <v>1.9929047476146999</v>
      </c>
    </row>
    <row r="3" spans="1:17" x14ac:dyDescent="0.3">
      <c r="A3" s="4">
        <f>'ВОСК ЖВМ'!E3</f>
        <v>67.735000000000596</v>
      </c>
      <c r="B3" s="4">
        <f>'ВОСК ЖВМ'!J3</f>
        <v>-154.826240655422</v>
      </c>
      <c r="C3" s="4">
        <f>'ВОСК ЖВМ'!K3</f>
        <v>26.786763194684099</v>
      </c>
      <c r="D3" s="9">
        <f>ОК!Y30</f>
        <v>67.967999999993495</v>
      </c>
      <c r="E3" s="4">
        <f>ОК!Z30</f>
        <v>-155.18751704652101</v>
      </c>
      <c r="F3" s="4">
        <f>ОК!AA30</f>
        <v>24.805561711873199</v>
      </c>
      <c r="H3" s="61">
        <f t="shared" ref="H3:H66" si="3">LOOKUP(D3,A$2:A$1310,A$2:A$1310)</f>
        <v>67.875</v>
      </c>
      <c r="I3" s="61">
        <f t="shared" ref="I3:I66" si="4">LOOKUP(D3,A$2:A$1310,B$2:B$1310)</f>
        <v>-154.82554899861799</v>
      </c>
      <c r="J3" s="61">
        <f t="shared" ref="J3:J66" si="5">LOOKUP(D3,A$2:A$1310,C$2:C$1310)</f>
        <v>26.786092426352401</v>
      </c>
      <c r="K3" s="60">
        <f t="shared" si="0"/>
        <v>68.173999999999097</v>
      </c>
      <c r="L3" s="60">
        <f t="shared" si="1"/>
        <v>-154.71059991940399</v>
      </c>
      <c r="M3" s="60">
        <f t="shared" si="2"/>
        <v>27.0706951883299</v>
      </c>
      <c r="N3" s="6">
        <f t="shared" ref="N3:N66" si="6">I3+(L3-I3)*(D3-H3)/(K3-H3)</f>
        <v>-154.789795606089</v>
      </c>
      <c r="O3" s="59">
        <f t="shared" ref="O3:O66" si="7">J3+(M3-J3)*(D3-H3)/(K3-H3)</f>
        <v>26.874614355657201</v>
      </c>
      <c r="P3" s="62">
        <f t="shared" ref="P3:P66" si="8">N3-E3</f>
        <v>0.39772144043200802</v>
      </c>
      <c r="Q3" s="63">
        <f t="shared" ref="Q3:Q66" si="9">O3-F3</f>
        <v>2.069052643784</v>
      </c>
    </row>
    <row r="4" spans="1:17" x14ac:dyDescent="0.3">
      <c r="A4" s="4">
        <f>'ВОСК ЖВМ'!E4</f>
        <v>67.875</v>
      </c>
      <c r="B4" s="4">
        <f>'ВОСК ЖВМ'!J4</f>
        <v>-154.82554899861799</v>
      </c>
      <c r="C4" s="4">
        <f>'ВОСК ЖВМ'!K4</f>
        <v>26.786092426352401</v>
      </c>
      <c r="D4" s="9">
        <f>ОК!Y31</f>
        <v>68.008000000001601</v>
      </c>
      <c r="E4" s="4">
        <f>ОК!Z31</f>
        <v>-155.18751704652101</v>
      </c>
      <c r="F4" s="4">
        <f>ОК!AA31</f>
        <v>24.805561711873199</v>
      </c>
      <c r="H4" s="61">
        <f t="shared" si="3"/>
        <v>67.975000000005807</v>
      </c>
      <c r="I4" s="61">
        <f t="shared" si="4"/>
        <v>-154.75384120512501</v>
      </c>
      <c r="J4" s="61">
        <f t="shared" si="5"/>
        <v>27.0370273933151</v>
      </c>
      <c r="K4" s="60">
        <f t="shared" si="0"/>
        <v>68.274000000004904</v>
      </c>
      <c r="L4" s="60">
        <f t="shared" si="1"/>
        <v>-154.69968353655401</v>
      </c>
      <c r="M4" s="60">
        <f t="shared" si="2"/>
        <v>27.113632852865301</v>
      </c>
      <c r="N4" s="6">
        <f t="shared" si="6"/>
        <v>-154.74786393735701</v>
      </c>
      <c r="O4" s="59">
        <f t="shared" si="7"/>
        <v>27.045482176475101</v>
      </c>
      <c r="P4" s="62">
        <f t="shared" si="8"/>
        <v>0.43965310916399902</v>
      </c>
      <c r="Q4" s="63">
        <f t="shared" si="9"/>
        <v>2.2399204646019002</v>
      </c>
    </row>
    <row r="5" spans="1:17" x14ac:dyDescent="0.3">
      <c r="A5" s="4">
        <f>'ВОСК ЖВМ'!E5</f>
        <v>67.975000000005807</v>
      </c>
      <c r="B5" s="4">
        <f>'ВОСК ЖВМ'!J5</f>
        <v>-154.75384120512501</v>
      </c>
      <c r="C5" s="4">
        <f>'ВОСК ЖВМ'!K5</f>
        <v>27.0370273933151</v>
      </c>
      <c r="D5" s="9">
        <f>ОК!Y32</f>
        <v>68.088000000003404</v>
      </c>
      <c r="E5" s="4">
        <f>ОК!Z32</f>
        <v>-155.005644628981</v>
      </c>
      <c r="F5" s="4">
        <f>ОК!AA32</f>
        <v>24.905839753362599</v>
      </c>
      <c r="H5" s="61">
        <f t="shared" si="3"/>
        <v>68.054999999993001</v>
      </c>
      <c r="I5" s="61">
        <f t="shared" si="4"/>
        <v>-154.71059991940399</v>
      </c>
      <c r="J5" s="61">
        <f t="shared" si="5"/>
        <v>27.0706951883299</v>
      </c>
      <c r="K5" s="60">
        <f t="shared" si="0"/>
        <v>68.274000000004904</v>
      </c>
      <c r="L5" s="60">
        <f t="shared" si="1"/>
        <v>-154.69968353655401</v>
      </c>
      <c r="M5" s="60">
        <f t="shared" si="2"/>
        <v>27.113632852865301</v>
      </c>
      <c r="N5" s="6">
        <f t="shared" si="6"/>
        <v>-154.70895498500099</v>
      </c>
      <c r="O5" s="59">
        <f t="shared" si="7"/>
        <v>27.077165247371202</v>
      </c>
      <c r="P5" s="62">
        <f t="shared" si="8"/>
        <v>0.29668964398001701</v>
      </c>
      <c r="Q5" s="63">
        <f t="shared" si="9"/>
        <v>2.1713254940086002</v>
      </c>
    </row>
    <row r="6" spans="1:17" x14ac:dyDescent="0.3">
      <c r="A6" s="4">
        <f>'ВОСК ЖВМ'!E6</f>
        <v>68.054999999993001</v>
      </c>
      <c r="B6" s="4">
        <f>'ВОСК ЖВМ'!J6</f>
        <v>-154.71059991940399</v>
      </c>
      <c r="C6" s="4">
        <f>'ВОСК ЖВМ'!K6</f>
        <v>27.0706951883299</v>
      </c>
      <c r="D6" s="9">
        <f>ОК!Y33</f>
        <v>68.168000000005094</v>
      </c>
      <c r="E6" s="4">
        <f>ОК!Z33</f>
        <v>-155.02825715406101</v>
      </c>
      <c r="F6" s="4">
        <f>ОК!AA33</f>
        <v>24.994024227189001</v>
      </c>
      <c r="H6" s="61">
        <f t="shared" si="3"/>
        <v>68.054999999993001</v>
      </c>
      <c r="I6" s="61">
        <f t="shared" si="4"/>
        <v>-154.71059991940399</v>
      </c>
      <c r="J6" s="61">
        <f t="shared" si="5"/>
        <v>27.0706951883299</v>
      </c>
      <c r="K6" s="60">
        <f t="shared" si="0"/>
        <v>68.4349999999977</v>
      </c>
      <c r="L6" s="60">
        <f t="shared" si="1"/>
        <v>-154.695363357546</v>
      </c>
      <c r="M6" s="60">
        <f t="shared" si="2"/>
        <v>27.3569933374805</v>
      </c>
      <c r="N6" s="6">
        <f t="shared" si="6"/>
        <v>-154.70606904706199</v>
      </c>
      <c r="O6" s="59">
        <f t="shared" si="7"/>
        <v>27.155831216901198</v>
      </c>
      <c r="P6" s="62">
        <f t="shared" si="8"/>
        <v>0.32218810699902201</v>
      </c>
      <c r="Q6" s="63">
        <f t="shared" si="9"/>
        <v>2.1618069897122001</v>
      </c>
    </row>
    <row r="7" spans="1:17" x14ac:dyDescent="0.3">
      <c r="A7" s="4">
        <f>'ВОСК ЖВМ'!E7</f>
        <v>68.173999999999097</v>
      </c>
      <c r="B7" s="4">
        <f>'ВОСК ЖВМ'!J7</f>
        <v>-154.71059991940399</v>
      </c>
      <c r="C7" s="4">
        <f>'ВОСК ЖВМ'!K7</f>
        <v>27.0706951883299</v>
      </c>
      <c r="D7" s="9">
        <f>ОК!Y34</f>
        <v>68.288000000000494</v>
      </c>
      <c r="E7" s="4">
        <f>ОК!Z34</f>
        <v>-155.26206121758199</v>
      </c>
      <c r="F7" s="4">
        <f>ОК!AA34</f>
        <v>25.1831863727406</v>
      </c>
      <c r="H7" s="61">
        <f t="shared" si="3"/>
        <v>68.274000000004904</v>
      </c>
      <c r="I7" s="61">
        <f t="shared" si="4"/>
        <v>-154.69968353655401</v>
      </c>
      <c r="J7" s="61">
        <f t="shared" si="5"/>
        <v>27.113632852865301</v>
      </c>
      <c r="K7" s="60">
        <f t="shared" si="0"/>
        <v>68.533999999999693</v>
      </c>
      <c r="L7" s="60">
        <f t="shared" si="1"/>
        <v>-154.66010360049199</v>
      </c>
      <c r="M7" s="60">
        <f t="shared" si="2"/>
        <v>27.562319983993699</v>
      </c>
      <c r="N7" s="6">
        <f t="shared" si="6"/>
        <v>-154.697552309228</v>
      </c>
      <c r="O7" s="59">
        <f t="shared" si="7"/>
        <v>27.1377929291497</v>
      </c>
      <c r="P7" s="62">
        <f t="shared" si="8"/>
        <v>0.56450890835398604</v>
      </c>
      <c r="Q7" s="63">
        <f t="shared" si="9"/>
        <v>1.9546065564091</v>
      </c>
    </row>
    <row r="8" spans="1:17" x14ac:dyDescent="0.3">
      <c r="A8" s="4">
        <f>'ВОСК ЖВМ'!E8</f>
        <v>68.274000000004904</v>
      </c>
      <c r="B8" s="4">
        <f>'ВОСК ЖВМ'!J8</f>
        <v>-154.69968353655401</v>
      </c>
      <c r="C8" s="4">
        <f>'ВОСК ЖВМ'!K8</f>
        <v>27.113632852865301</v>
      </c>
      <c r="D8" s="9">
        <f>ОК!Y35</f>
        <v>68.368000000002198</v>
      </c>
      <c r="E8" s="4">
        <f>ОК!Z35</f>
        <v>-155.26206121758199</v>
      </c>
      <c r="F8" s="4">
        <f>ОК!AA35</f>
        <v>25.1831863727406</v>
      </c>
      <c r="H8" s="61">
        <f t="shared" si="3"/>
        <v>68.274000000004904</v>
      </c>
      <c r="I8" s="61">
        <f t="shared" si="4"/>
        <v>-154.69968353655401</v>
      </c>
      <c r="J8" s="61">
        <f t="shared" si="5"/>
        <v>27.113632852865301</v>
      </c>
      <c r="K8" s="60">
        <f t="shared" si="0"/>
        <v>68.6340000000055</v>
      </c>
      <c r="L8" s="60">
        <f t="shared" si="1"/>
        <v>-154.82285071241799</v>
      </c>
      <c r="M8" s="60">
        <f t="shared" si="2"/>
        <v>27.831215089208801</v>
      </c>
      <c r="N8" s="6">
        <f t="shared" si="6"/>
        <v>-154.731843854695</v>
      </c>
      <c r="O8" s="59">
        <f t="shared" si="7"/>
        <v>27.3010015479048</v>
      </c>
      <c r="P8" s="62">
        <f t="shared" si="8"/>
        <v>0.53021736288698695</v>
      </c>
      <c r="Q8" s="63">
        <f t="shared" si="9"/>
        <v>2.1178151751641998</v>
      </c>
    </row>
    <row r="9" spans="1:17" x14ac:dyDescent="0.3">
      <c r="A9" s="4">
        <f>'ВОСК ЖВМ'!E9</f>
        <v>68.4349999999977</v>
      </c>
      <c r="B9" s="4">
        <f>'ВОСК ЖВМ'!J9</f>
        <v>-154.695363357546</v>
      </c>
      <c r="C9" s="4">
        <f>'ВОСК ЖВМ'!K9</f>
        <v>27.3569933374805</v>
      </c>
      <c r="D9" s="9">
        <f>ОК!Y36</f>
        <v>68.448000000004001</v>
      </c>
      <c r="E9" s="4">
        <f>ОК!Z36</f>
        <v>-155.05758836513999</v>
      </c>
      <c r="F9" s="4">
        <f>ОК!AA36</f>
        <v>25.281232027084801</v>
      </c>
      <c r="H9" s="61">
        <f t="shared" si="3"/>
        <v>68.4349999999977</v>
      </c>
      <c r="I9" s="61">
        <f t="shared" si="4"/>
        <v>-154.695363357546</v>
      </c>
      <c r="J9" s="61">
        <f t="shared" si="5"/>
        <v>27.3569933374805</v>
      </c>
      <c r="K9" s="60">
        <f t="shared" si="0"/>
        <v>68.6340000000055</v>
      </c>
      <c r="L9" s="60">
        <f t="shared" si="1"/>
        <v>-154.82285071241799</v>
      </c>
      <c r="M9" s="60">
        <f t="shared" si="2"/>
        <v>27.831215089208801</v>
      </c>
      <c r="N9" s="6">
        <f t="shared" si="6"/>
        <v>-154.70369167721501</v>
      </c>
      <c r="O9" s="59">
        <f t="shared" si="7"/>
        <v>27.3879726479087</v>
      </c>
      <c r="P9" s="62">
        <f t="shared" si="8"/>
        <v>0.35389668792498702</v>
      </c>
      <c r="Q9" s="63">
        <f t="shared" si="9"/>
        <v>2.1067406208239001</v>
      </c>
    </row>
    <row r="10" spans="1:17" x14ac:dyDescent="0.3">
      <c r="A10" s="4">
        <f>'ВОСК ЖВМ'!E10</f>
        <v>68.533999999999693</v>
      </c>
      <c r="B10" s="4">
        <f>'ВОСК ЖВМ'!J10</f>
        <v>-154.66010360049199</v>
      </c>
      <c r="C10" s="4">
        <f>'ВОСК ЖВМ'!K10</f>
        <v>27.562319983993699</v>
      </c>
      <c r="D10" s="9">
        <f>ОК!Y37</f>
        <v>68.528000000005704</v>
      </c>
      <c r="E10" s="4">
        <f>ОК!Z37</f>
        <v>-155.12472375558099</v>
      </c>
      <c r="F10" s="4">
        <f>ОК!AA37</f>
        <v>25.3753268288832</v>
      </c>
      <c r="H10" s="61">
        <f t="shared" si="3"/>
        <v>68.4349999999977</v>
      </c>
      <c r="I10" s="61">
        <f t="shared" si="4"/>
        <v>-154.695363357546</v>
      </c>
      <c r="J10" s="61">
        <f t="shared" si="5"/>
        <v>27.3569933374805</v>
      </c>
      <c r="K10" s="60">
        <f t="shared" si="0"/>
        <v>68.774000000004904</v>
      </c>
      <c r="L10" s="60">
        <f t="shared" si="1"/>
        <v>-154.77241740266399</v>
      </c>
      <c r="M10" s="60">
        <f t="shared" si="2"/>
        <v>27.8398435904274</v>
      </c>
      <c r="N10" s="6">
        <f t="shared" si="6"/>
        <v>-154.716502077889</v>
      </c>
      <c r="O10" s="59">
        <f t="shared" si="7"/>
        <v>27.489456681217899</v>
      </c>
      <c r="P10" s="62">
        <f t="shared" si="8"/>
        <v>0.40822167769198398</v>
      </c>
      <c r="Q10" s="63">
        <f t="shared" si="9"/>
        <v>2.1141298523346999</v>
      </c>
    </row>
    <row r="11" spans="1:17" x14ac:dyDescent="0.3">
      <c r="A11" s="4">
        <f>'ВОСК ЖВМ'!E11</f>
        <v>68.6340000000055</v>
      </c>
      <c r="B11" s="4">
        <f>'ВОСК ЖВМ'!J11</f>
        <v>-154.82285071241799</v>
      </c>
      <c r="C11" s="4">
        <f>'ВОСК ЖВМ'!K11</f>
        <v>27.831215089208801</v>
      </c>
      <c r="D11" s="9">
        <f>ОК!Y38</f>
        <v>68.607999999992899</v>
      </c>
      <c r="E11" s="4">
        <f>ОК!Z38</f>
        <v>-155.25303917190101</v>
      </c>
      <c r="F11" s="4">
        <f>ОК!AA38</f>
        <v>25.471694888074801</v>
      </c>
      <c r="H11" s="61">
        <f t="shared" si="3"/>
        <v>68.533999999999693</v>
      </c>
      <c r="I11" s="61">
        <f t="shared" si="4"/>
        <v>-154.66010360049199</v>
      </c>
      <c r="J11" s="61">
        <f t="shared" si="5"/>
        <v>27.562319983993699</v>
      </c>
      <c r="K11" s="60">
        <f t="shared" si="0"/>
        <v>68.875</v>
      </c>
      <c r="L11" s="60">
        <f t="shared" si="1"/>
        <v>-154.66651080376101</v>
      </c>
      <c r="M11" s="60">
        <f t="shared" si="2"/>
        <v>27.830803077739802</v>
      </c>
      <c r="N11" s="6">
        <f t="shared" si="6"/>
        <v>-154.66149401997001</v>
      </c>
      <c r="O11" s="59">
        <f t="shared" si="7"/>
        <v>27.6205831773526</v>
      </c>
      <c r="P11" s="62">
        <f t="shared" si="8"/>
        <v>0.59154515193100099</v>
      </c>
      <c r="Q11" s="63">
        <f t="shared" si="9"/>
        <v>2.1488882892777998</v>
      </c>
    </row>
    <row r="12" spans="1:17" x14ac:dyDescent="0.3">
      <c r="A12" s="4">
        <f>'ВОСК ЖВМ'!E12</f>
        <v>68.774000000004904</v>
      </c>
      <c r="B12" s="4">
        <f>'ВОСК ЖВМ'!J12</f>
        <v>-154.77241740266399</v>
      </c>
      <c r="C12" s="4">
        <f>'ВОСК ЖВМ'!K12</f>
        <v>27.8398435904274</v>
      </c>
      <c r="D12" s="9">
        <f>ОК!Y39</f>
        <v>68.648000000001005</v>
      </c>
      <c r="E12" s="4">
        <f>ОК!Z39</f>
        <v>-155.25303917190101</v>
      </c>
      <c r="F12" s="4">
        <f>ОК!AA39</f>
        <v>25.471694888074801</v>
      </c>
      <c r="H12" s="61">
        <f t="shared" si="3"/>
        <v>68.6340000000055</v>
      </c>
      <c r="I12" s="61">
        <f t="shared" si="4"/>
        <v>-154.82285071241799</v>
      </c>
      <c r="J12" s="61">
        <f t="shared" si="5"/>
        <v>27.831215089208801</v>
      </c>
      <c r="K12" s="60">
        <f t="shared" si="0"/>
        <v>68.875</v>
      </c>
      <c r="L12" s="60">
        <f t="shared" si="1"/>
        <v>-154.66651080376101</v>
      </c>
      <c r="M12" s="60">
        <f t="shared" si="2"/>
        <v>27.830803077739802</v>
      </c>
      <c r="N12" s="6">
        <f t="shared" si="6"/>
        <v>-154.81376872602601</v>
      </c>
      <c r="O12" s="59">
        <f t="shared" si="7"/>
        <v>27.831191154932601</v>
      </c>
      <c r="P12" s="62">
        <f t="shared" si="8"/>
        <v>0.43927044587499597</v>
      </c>
      <c r="Q12" s="63">
        <f t="shared" si="9"/>
        <v>2.3594962668577999</v>
      </c>
    </row>
    <row r="13" spans="1:17" x14ac:dyDescent="0.3">
      <c r="A13" s="4">
        <f>'ВОСК ЖВМ'!E13</f>
        <v>68.875</v>
      </c>
      <c r="B13" s="4">
        <f>'ВОСК ЖВМ'!J13</f>
        <v>-154.66651080376101</v>
      </c>
      <c r="C13" s="4">
        <f>'ВОСК ЖВМ'!K13</f>
        <v>27.830803077739802</v>
      </c>
      <c r="D13" s="9">
        <f>ОК!Y40</f>
        <v>68.808000000004498</v>
      </c>
      <c r="E13" s="4">
        <f>ОК!Z40</f>
        <v>-154.96480205022101</v>
      </c>
      <c r="F13" s="4">
        <f>ОК!AA40</f>
        <v>25.565210416745401</v>
      </c>
      <c r="H13" s="61">
        <f t="shared" si="3"/>
        <v>68.774000000004904</v>
      </c>
      <c r="I13" s="61">
        <f t="shared" si="4"/>
        <v>-154.77241740266399</v>
      </c>
      <c r="J13" s="61">
        <f t="shared" si="5"/>
        <v>27.8398435904274</v>
      </c>
      <c r="K13" s="60">
        <f t="shared" si="0"/>
        <v>68.994000000006096</v>
      </c>
      <c r="L13" s="60">
        <f t="shared" si="1"/>
        <v>-154.667248705101</v>
      </c>
      <c r="M13" s="60">
        <f t="shared" si="2"/>
        <v>27.829511530277301</v>
      </c>
      <c r="N13" s="6">
        <f t="shared" si="6"/>
        <v>-154.75616405849499</v>
      </c>
      <c r="O13" s="59">
        <f t="shared" si="7"/>
        <v>27.838246817495101</v>
      </c>
      <c r="P13" s="62">
        <f t="shared" si="8"/>
        <v>0.20863799172602199</v>
      </c>
      <c r="Q13" s="63">
        <f t="shared" si="9"/>
        <v>2.2730364007496999</v>
      </c>
    </row>
    <row r="14" spans="1:17" x14ac:dyDescent="0.3">
      <c r="A14" s="4">
        <f>'ВОСК ЖВМ'!E14</f>
        <v>68.994000000006096</v>
      </c>
      <c r="B14" s="4">
        <f>'ВОСК ЖВМ'!J14</f>
        <v>-154.667248705101</v>
      </c>
      <c r="C14" s="4">
        <f>'ВОСК ЖВМ'!K14</f>
        <v>27.829511530277301</v>
      </c>
      <c r="D14" s="9">
        <f>ОК!Y41</f>
        <v>68.927999999999898</v>
      </c>
      <c r="E14" s="4">
        <f>ОК!Z41</f>
        <v>-155.16052565298</v>
      </c>
      <c r="F14" s="4">
        <f>ОК!AA41</f>
        <v>25.756386592919998</v>
      </c>
      <c r="H14" s="61">
        <f t="shared" si="3"/>
        <v>68.875</v>
      </c>
      <c r="I14" s="61">
        <f t="shared" si="4"/>
        <v>-154.66651080376101</v>
      </c>
      <c r="J14" s="61">
        <f t="shared" si="5"/>
        <v>27.830803077739802</v>
      </c>
      <c r="K14" s="60">
        <f t="shared" si="0"/>
        <v>69.214000000007204</v>
      </c>
      <c r="L14" s="60">
        <f t="shared" si="1"/>
        <v>-154.64357755042201</v>
      </c>
      <c r="M14" s="60">
        <f t="shared" si="2"/>
        <v>28.053436396340899</v>
      </c>
      <c r="N14" s="6">
        <f t="shared" si="6"/>
        <v>-154.662925368873</v>
      </c>
      <c r="O14" s="59">
        <f t="shared" si="7"/>
        <v>27.865610056753301</v>
      </c>
      <c r="P14" s="62">
        <f t="shared" si="8"/>
        <v>0.49760028410699397</v>
      </c>
      <c r="Q14" s="63">
        <f t="shared" si="9"/>
        <v>2.1092234638332998</v>
      </c>
    </row>
    <row r="15" spans="1:17" x14ac:dyDescent="0.3">
      <c r="A15" s="4">
        <f>'ВОСК ЖВМ'!E15</f>
        <v>69.114000000001397</v>
      </c>
      <c r="B15" s="4">
        <f>'ВОСК ЖВМ'!J15</f>
        <v>-154.64282423423899</v>
      </c>
      <c r="C15" s="4">
        <f>'ВОСК ЖВМ'!K15</f>
        <v>28.0553820490682</v>
      </c>
      <c r="D15" s="9">
        <f>ОК!Y42</f>
        <v>72.008000000001601</v>
      </c>
      <c r="E15" s="4">
        <f>ОК!Z42</f>
        <v>-155.073763181701</v>
      </c>
      <c r="F15" s="4">
        <f>ОК!AA42</f>
        <v>28.720453140883802</v>
      </c>
      <c r="H15" s="61">
        <f t="shared" si="3"/>
        <v>71.933999999993802</v>
      </c>
      <c r="I15" s="61">
        <f t="shared" si="4"/>
        <v>-154.63020279689999</v>
      </c>
      <c r="J15" s="61">
        <f t="shared" si="5"/>
        <v>30.152001796758999</v>
      </c>
      <c r="K15" s="60">
        <f t="shared" si="0"/>
        <v>72.293999999994398</v>
      </c>
      <c r="L15" s="60">
        <f t="shared" si="1"/>
        <v>-154.77090534427899</v>
      </c>
      <c r="M15" s="60">
        <f t="shared" si="2"/>
        <v>31.1461829990963</v>
      </c>
      <c r="N15" s="6">
        <f t="shared" si="6"/>
        <v>-154.659124987198</v>
      </c>
      <c r="O15" s="59">
        <f t="shared" si="7"/>
        <v>30.356361266149499</v>
      </c>
      <c r="P15" s="62">
        <f t="shared" si="8"/>
        <v>0.41463819450299899</v>
      </c>
      <c r="Q15" s="63">
        <f t="shared" si="9"/>
        <v>1.6359081252657</v>
      </c>
    </row>
    <row r="16" spans="1:17" x14ac:dyDescent="0.3">
      <c r="A16" s="4">
        <f>'ВОСК ЖВМ'!E16</f>
        <v>69.214000000007204</v>
      </c>
      <c r="B16" s="4">
        <f>'ВОСК ЖВМ'!J16</f>
        <v>-154.64357755042201</v>
      </c>
      <c r="C16" s="4">
        <f>'ВОСК ЖВМ'!K16</f>
        <v>28.053436396340899</v>
      </c>
      <c r="D16" s="9">
        <f>ОК!Y43</f>
        <v>72.127999999997002</v>
      </c>
      <c r="E16" s="4">
        <f>ОК!Z43</f>
        <v>-155.17187694330099</v>
      </c>
      <c r="F16" s="4">
        <f>ОК!AA43</f>
        <v>28.940507312823598</v>
      </c>
      <c r="H16" s="61">
        <f t="shared" si="3"/>
        <v>72.013999999995605</v>
      </c>
      <c r="I16" s="61">
        <f t="shared" si="4"/>
        <v>-154.78748500886101</v>
      </c>
      <c r="J16" s="61">
        <f t="shared" si="5"/>
        <v>30.772872186669101</v>
      </c>
      <c r="K16" s="60">
        <f t="shared" si="0"/>
        <v>72.394000000000204</v>
      </c>
      <c r="L16" s="60">
        <f t="shared" si="1"/>
        <v>-154.737451135296</v>
      </c>
      <c r="M16" s="60">
        <f t="shared" si="2"/>
        <v>31.244873824390901</v>
      </c>
      <c r="N16" s="6">
        <f t="shared" si="6"/>
        <v>-154.77247484679199</v>
      </c>
      <c r="O16" s="59">
        <f t="shared" si="7"/>
        <v>30.9144726779857</v>
      </c>
      <c r="P16" s="62">
        <f t="shared" si="8"/>
        <v>0.399402096508993</v>
      </c>
      <c r="Q16" s="63">
        <f t="shared" si="9"/>
        <v>1.9739653651621001</v>
      </c>
    </row>
    <row r="17" spans="1:17" x14ac:dyDescent="0.3">
      <c r="A17" s="4">
        <f>'ВОСК ЖВМ'!E17</f>
        <v>69.313999999998501</v>
      </c>
      <c r="B17" s="4">
        <f>'ВОСК ЖВМ'!J17</f>
        <v>-154.612392671186</v>
      </c>
      <c r="C17" s="4">
        <f>'ВОСК ЖВМ'!K17</f>
        <v>28.235952673923201</v>
      </c>
      <c r="D17" s="9">
        <f>ОК!Y44</f>
        <v>72.207999999998705</v>
      </c>
      <c r="E17" s="4">
        <f>ОК!Z44</f>
        <v>-155.240856531541</v>
      </c>
      <c r="F17" s="4">
        <f>ОК!AA44</f>
        <v>28.8154571716668</v>
      </c>
      <c r="H17" s="61">
        <f t="shared" si="3"/>
        <v>72.153999999994994</v>
      </c>
      <c r="I17" s="61">
        <f t="shared" si="4"/>
        <v>-154.74554861274501</v>
      </c>
      <c r="J17" s="61">
        <f t="shared" si="5"/>
        <v>31.291531918057199</v>
      </c>
      <c r="K17" s="60">
        <f t="shared" si="0"/>
        <v>72.494000000006096</v>
      </c>
      <c r="L17" s="60">
        <f t="shared" si="1"/>
        <v>-154.737451135296</v>
      </c>
      <c r="M17" s="60">
        <f t="shared" si="2"/>
        <v>31.244873824390901</v>
      </c>
      <c r="N17" s="6">
        <f t="shared" si="6"/>
        <v>-154.744262542797</v>
      </c>
      <c r="O17" s="59">
        <f t="shared" si="7"/>
        <v>31.284121514945198</v>
      </c>
      <c r="P17" s="62">
        <f t="shared" si="8"/>
        <v>0.49659398874399602</v>
      </c>
      <c r="Q17" s="63">
        <f t="shared" si="9"/>
        <v>2.4686643432783999</v>
      </c>
    </row>
    <row r="18" spans="1:17" x14ac:dyDescent="0.3">
      <c r="A18" s="4">
        <f>'ВОСК ЖВМ'!E18</f>
        <v>69.453999999997905</v>
      </c>
      <c r="B18" s="4">
        <f>'ВОСК ЖВМ'!J18</f>
        <v>-154.764240826323</v>
      </c>
      <c r="C18" s="4">
        <f>'ВОСК ЖВМ'!K18</f>
        <v>28.517025833164102</v>
      </c>
      <c r="D18" s="9">
        <f>ОК!Y45</f>
        <v>72.288000000000494</v>
      </c>
      <c r="E18" s="4">
        <f>ОК!Z45</f>
        <v>-155.27010480066099</v>
      </c>
      <c r="F18" s="4">
        <f>ОК!AA45</f>
        <v>29.1386196910248</v>
      </c>
      <c r="H18" s="61">
        <f t="shared" si="3"/>
        <v>72.153999999994994</v>
      </c>
      <c r="I18" s="61">
        <f t="shared" si="4"/>
        <v>-154.74554861274501</v>
      </c>
      <c r="J18" s="61">
        <f t="shared" si="5"/>
        <v>31.291531918057199</v>
      </c>
      <c r="K18" s="60">
        <f t="shared" si="0"/>
        <v>72.494000000006096</v>
      </c>
      <c r="L18" s="60">
        <f t="shared" si="1"/>
        <v>-154.737451135296</v>
      </c>
      <c r="M18" s="60">
        <f t="shared" si="2"/>
        <v>31.244873824390901</v>
      </c>
      <c r="N18" s="6">
        <f t="shared" si="6"/>
        <v>-154.742357253986</v>
      </c>
      <c r="O18" s="59">
        <f t="shared" si="7"/>
        <v>31.273143139965001</v>
      </c>
      <c r="P18" s="62">
        <f t="shared" si="8"/>
        <v>0.52774754667498802</v>
      </c>
      <c r="Q18" s="63">
        <f t="shared" si="9"/>
        <v>2.1345234489401999</v>
      </c>
    </row>
    <row r="19" spans="1:17" x14ac:dyDescent="0.3">
      <c r="A19" s="4">
        <f>'ВОСК ЖВМ'!E19</f>
        <v>69.554000000003697</v>
      </c>
      <c r="B19" s="4">
        <f>'ВОСК ЖВМ'!J19</f>
        <v>-154.758662663683</v>
      </c>
      <c r="C19" s="4">
        <f>'ВОСК ЖВМ'!K19</f>
        <v>28.723706433753399</v>
      </c>
      <c r="D19" s="9">
        <f>ОК!Y46</f>
        <v>72.368000000002198</v>
      </c>
      <c r="E19" s="4">
        <f>ОК!Z46</f>
        <v>-155.27010480066099</v>
      </c>
      <c r="F19" s="4">
        <f>ОК!AA46</f>
        <v>29.1386196910248</v>
      </c>
      <c r="H19" s="61">
        <f t="shared" si="3"/>
        <v>72.293999999994398</v>
      </c>
      <c r="I19" s="61">
        <f t="shared" si="4"/>
        <v>-154.77090534427899</v>
      </c>
      <c r="J19" s="61">
        <f t="shared" si="5"/>
        <v>31.1461829990963</v>
      </c>
      <c r="K19" s="60">
        <f t="shared" si="0"/>
        <v>72.593999999997294</v>
      </c>
      <c r="L19" s="60">
        <f t="shared" si="1"/>
        <v>-154.68185050495401</v>
      </c>
      <c r="M19" s="60">
        <f t="shared" si="2"/>
        <v>31.292648663091999</v>
      </c>
      <c r="N19" s="6">
        <f t="shared" si="6"/>
        <v>-154.74893848391</v>
      </c>
      <c r="O19" s="59">
        <f t="shared" si="7"/>
        <v>31.182311196218699</v>
      </c>
      <c r="P19" s="62">
        <f t="shared" si="8"/>
        <v>0.52116631675099301</v>
      </c>
      <c r="Q19" s="63">
        <f t="shared" si="9"/>
        <v>2.0436915051939</v>
      </c>
    </row>
    <row r="20" spans="1:17" x14ac:dyDescent="0.3">
      <c r="A20" s="4">
        <f>'ВОСК ЖВМ'!E20</f>
        <v>69.653999999994994</v>
      </c>
      <c r="B20" s="4">
        <f>'ВОСК ЖВМ'!J20</f>
        <v>-154.75797100687899</v>
      </c>
      <c r="C20" s="4">
        <f>'ВОСК ЖВМ'!K20</f>
        <v>28.723035665421701</v>
      </c>
      <c r="D20" s="9">
        <f>ОК!Y47</f>
        <v>72.448000000004001</v>
      </c>
      <c r="E20" s="4">
        <f>ОК!Z47</f>
        <v>-155.10013914096101</v>
      </c>
      <c r="F20" s="4">
        <f>ОК!AA47</f>
        <v>29.241234530166</v>
      </c>
      <c r="H20" s="61">
        <f t="shared" si="3"/>
        <v>72.394000000000204</v>
      </c>
      <c r="I20" s="61">
        <f t="shared" si="4"/>
        <v>-154.737451135296</v>
      </c>
      <c r="J20" s="61">
        <f t="shared" si="5"/>
        <v>31.244873824390901</v>
      </c>
      <c r="K20" s="60">
        <f t="shared" si="0"/>
        <v>72.694000000003101</v>
      </c>
      <c r="L20" s="60">
        <f t="shared" si="1"/>
        <v>-154.697991170449</v>
      </c>
      <c r="M20" s="60">
        <f t="shared" si="2"/>
        <v>31.508349187197702</v>
      </c>
      <c r="N20" s="6">
        <f t="shared" si="6"/>
        <v>-154.730348341623</v>
      </c>
      <c r="O20" s="59">
        <f t="shared" si="7"/>
        <v>31.292299389699</v>
      </c>
      <c r="P20" s="62">
        <f t="shared" si="8"/>
        <v>0.36979079933800602</v>
      </c>
      <c r="Q20" s="63">
        <f t="shared" si="9"/>
        <v>2.0510648595330001</v>
      </c>
    </row>
    <row r="21" spans="1:17" x14ac:dyDescent="0.3">
      <c r="A21" s="4">
        <f>'ВОСК ЖВМ'!E21</f>
        <v>69.774000000004904</v>
      </c>
      <c r="B21" s="4">
        <f>'ВОСК ЖВМ'!J21</f>
        <v>-154.74292009804901</v>
      </c>
      <c r="C21" s="4">
        <f>'ВОСК ЖВМ'!K21</f>
        <v>28.7612946147024</v>
      </c>
      <c r="D21" s="9">
        <f>ОК!Y48</f>
        <v>72.487999999997598</v>
      </c>
      <c r="E21" s="4">
        <f>ОК!Z48</f>
        <v>-155.10013914096101</v>
      </c>
      <c r="F21" s="4">
        <f>ОК!AA48</f>
        <v>29.241234530166</v>
      </c>
      <c r="H21" s="61">
        <f t="shared" si="3"/>
        <v>72.394000000000204</v>
      </c>
      <c r="I21" s="61">
        <f t="shared" si="4"/>
        <v>-154.737451135296</v>
      </c>
      <c r="J21" s="61">
        <f t="shared" si="5"/>
        <v>31.244873824390901</v>
      </c>
      <c r="K21" s="60">
        <f t="shared" si="0"/>
        <v>72.694000000003101</v>
      </c>
      <c r="L21" s="60">
        <f t="shared" si="1"/>
        <v>-154.697991170449</v>
      </c>
      <c r="M21" s="60">
        <f t="shared" si="2"/>
        <v>31.508349187197702</v>
      </c>
      <c r="N21" s="6">
        <f t="shared" si="6"/>
        <v>-154.72508701297801</v>
      </c>
      <c r="O21" s="59">
        <f t="shared" si="7"/>
        <v>31.327429438067298</v>
      </c>
      <c r="P21" s="62">
        <f t="shared" si="8"/>
        <v>0.37505212798299697</v>
      </c>
      <c r="Q21" s="63">
        <f t="shared" si="9"/>
        <v>2.0861949079012998</v>
      </c>
    </row>
    <row r="22" spans="1:17" x14ac:dyDescent="0.3">
      <c r="A22" s="4">
        <f>'ВОСК ЖВМ'!E22</f>
        <v>69.894000000000204</v>
      </c>
      <c r="B22" s="4">
        <f>'ВОСК ЖВМ'!J22</f>
        <v>-154.744424719199</v>
      </c>
      <c r="C22" s="4">
        <f>'ВОСК ЖВМ'!K22</f>
        <v>28.7875088144926</v>
      </c>
      <c r="D22" s="9">
        <f>ОК!Y49</f>
        <v>72.567999999999302</v>
      </c>
      <c r="E22" s="4">
        <f>ОК!Z49</f>
        <v>-155.23190791020099</v>
      </c>
      <c r="F22" s="4">
        <f>ОК!AA49</f>
        <v>29.3425728980088</v>
      </c>
      <c r="H22" s="61">
        <f t="shared" si="3"/>
        <v>72.494000000006096</v>
      </c>
      <c r="I22" s="61">
        <f t="shared" si="4"/>
        <v>-154.737451135296</v>
      </c>
      <c r="J22" s="61">
        <f t="shared" si="5"/>
        <v>31.244873824390901</v>
      </c>
      <c r="K22" s="60">
        <f t="shared" si="0"/>
        <v>72.832999999998705</v>
      </c>
      <c r="L22" s="60">
        <f t="shared" si="1"/>
        <v>-154.696638686531</v>
      </c>
      <c r="M22" s="60">
        <f t="shared" si="2"/>
        <v>31.5056994400049</v>
      </c>
      <c r="N22" s="6">
        <f t="shared" si="6"/>
        <v>-154.72854222317699</v>
      </c>
      <c r="O22" s="59">
        <f t="shared" si="7"/>
        <v>31.301809209506199</v>
      </c>
      <c r="P22" s="62">
        <f t="shared" si="8"/>
        <v>0.50336568702400097</v>
      </c>
      <c r="Q22" s="63">
        <f t="shared" si="9"/>
        <v>1.9592363114974001</v>
      </c>
    </row>
    <row r="23" spans="1:17" x14ac:dyDescent="0.3">
      <c r="A23" s="4">
        <f>'ВОСК ЖВМ'!E23</f>
        <v>70.054000000003697</v>
      </c>
      <c r="B23" s="4">
        <f>'ВОСК ЖВМ'!J23</f>
        <v>-154.743087650126</v>
      </c>
      <c r="C23" s="4">
        <f>'ВОСК ЖВМ'!K23</f>
        <v>28.784204962035101</v>
      </c>
      <c r="D23" s="9">
        <f>ОК!Y50</f>
        <v>72.648000000001005</v>
      </c>
      <c r="E23" s="4">
        <f>ОК!Z50</f>
        <v>-155.25546398508101</v>
      </c>
      <c r="F23" s="4">
        <f>ОК!AA50</f>
        <v>29.436002480031</v>
      </c>
      <c r="H23" s="61">
        <f t="shared" si="3"/>
        <v>72.593999999997294</v>
      </c>
      <c r="I23" s="61">
        <f t="shared" si="4"/>
        <v>-154.68185050495401</v>
      </c>
      <c r="J23" s="61">
        <f t="shared" si="5"/>
        <v>31.292648663091999</v>
      </c>
      <c r="K23" s="60">
        <f t="shared" si="0"/>
        <v>72.913000000000494</v>
      </c>
      <c r="L23" s="60">
        <f t="shared" si="1"/>
        <v>-154.68638848955601</v>
      </c>
      <c r="M23" s="60">
        <f t="shared" si="2"/>
        <v>31.700489504360402</v>
      </c>
      <c r="N23" s="6">
        <f t="shared" si="6"/>
        <v>-154.68261869043499</v>
      </c>
      <c r="O23" s="59">
        <f t="shared" si="7"/>
        <v>31.361687551586598</v>
      </c>
      <c r="P23" s="62">
        <f t="shared" si="8"/>
        <v>0.57284529464601497</v>
      </c>
      <c r="Q23" s="63">
        <f t="shared" si="9"/>
        <v>1.9256850715556</v>
      </c>
    </row>
    <row r="24" spans="1:17" x14ac:dyDescent="0.3">
      <c r="A24" s="4">
        <f>'ВОСК ЖВМ'!E24</f>
        <v>70.214000000007204</v>
      </c>
      <c r="B24" s="4">
        <f>'ВОСК ЖВМ'!J24</f>
        <v>-154.69539816931501</v>
      </c>
      <c r="C24" s="4">
        <f>'ВОСК ЖВМ'!K24</f>
        <v>29.366867030965601</v>
      </c>
      <c r="D24" s="9">
        <f>ОК!Y51</f>
        <v>72.767999999996405</v>
      </c>
      <c r="E24" s="4">
        <f>ОК!Z51</f>
        <v>-155.06807376006</v>
      </c>
      <c r="F24" s="4">
        <f>ОК!AA51</f>
        <v>29.542513991844</v>
      </c>
      <c r="H24" s="61">
        <f t="shared" si="3"/>
        <v>72.694000000003101</v>
      </c>
      <c r="I24" s="61">
        <f t="shared" si="4"/>
        <v>-154.697991170449</v>
      </c>
      <c r="J24" s="61">
        <f t="shared" si="5"/>
        <v>31.508349187197702</v>
      </c>
      <c r="K24" s="60">
        <f t="shared" si="0"/>
        <v>72.913000000000494</v>
      </c>
      <c r="L24" s="60">
        <f t="shared" si="1"/>
        <v>-154.68638848955601</v>
      </c>
      <c r="M24" s="60">
        <f t="shared" si="2"/>
        <v>31.700489504360402</v>
      </c>
      <c r="N24" s="6">
        <f t="shared" si="6"/>
        <v>-154.69407062987401</v>
      </c>
      <c r="O24" s="59">
        <f t="shared" si="7"/>
        <v>31.573273312626601</v>
      </c>
      <c r="P24" s="62">
        <f t="shared" si="8"/>
        <v>0.37400313018599701</v>
      </c>
      <c r="Q24" s="63">
        <f t="shared" si="9"/>
        <v>2.0307593207825998</v>
      </c>
    </row>
    <row r="25" spans="1:17" x14ac:dyDescent="0.3">
      <c r="A25" s="4">
        <f>'ВОСК ЖВМ'!E25</f>
        <v>70.414000000004293</v>
      </c>
      <c r="B25" s="4">
        <f>'ВОСК ЖВМ'!J25</f>
        <v>-154.691539099327</v>
      </c>
      <c r="C25" s="4">
        <f>'ВОСК ЖВМ'!K25</f>
        <v>29.380519926190299</v>
      </c>
      <c r="D25" s="9">
        <f>ОК!Y52</f>
        <v>72.847999999896302</v>
      </c>
      <c r="E25" s="4">
        <f>ОК!Z52</f>
        <v>-155.13727716228101</v>
      </c>
      <c r="F25" s="4">
        <f>ОК!AA52</f>
        <v>29.6419686581118</v>
      </c>
      <c r="H25" s="61">
        <f t="shared" si="3"/>
        <v>72.832999999998705</v>
      </c>
      <c r="I25" s="61">
        <f t="shared" si="4"/>
        <v>-154.696638686531</v>
      </c>
      <c r="J25" s="61">
        <f t="shared" si="5"/>
        <v>31.5056994400049</v>
      </c>
      <c r="K25" s="60">
        <f t="shared" si="0"/>
        <v>73.073999999993205</v>
      </c>
      <c r="L25" s="60">
        <f t="shared" si="1"/>
        <v>-154.66514684672401</v>
      </c>
      <c r="M25" s="60">
        <f t="shared" si="2"/>
        <v>31.911382254330199</v>
      </c>
      <c r="N25" s="6">
        <f t="shared" si="6"/>
        <v>-154.694678613527</v>
      </c>
      <c r="O25" s="59">
        <f t="shared" si="7"/>
        <v>31.5309494075297</v>
      </c>
      <c r="P25" s="62">
        <f t="shared" si="8"/>
        <v>0.442598548754006</v>
      </c>
      <c r="Q25" s="63">
        <f t="shared" si="9"/>
        <v>1.8889807494179001</v>
      </c>
    </row>
    <row r="26" spans="1:17" x14ac:dyDescent="0.3">
      <c r="A26" s="4">
        <f>'ВОСК ЖВМ'!E26</f>
        <v>70.513999999995605</v>
      </c>
      <c r="B26" s="4">
        <f>'ВОСК ЖВМ'!J26</f>
        <v>-154.677324614555</v>
      </c>
      <c r="C26" s="4">
        <f>'ВОСК ЖВМ'!K26</f>
        <v>29.3232461806858</v>
      </c>
      <c r="D26" s="9">
        <f>ОК!Y53</f>
        <v>72.927999999999898</v>
      </c>
      <c r="E26" s="4">
        <f>ОК!Z53</f>
        <v>-155.28653866446001</v>
      </c>
      <c r="F26" s="4">
        <f>ОК!AA53</f>
        <v>29.740317243909601</v>
      </c>
      <c r="H26" s="61">
        <f t="shared" si="3"/>
        <v>72.913000000000494</v>
      </c>
      <c r="I26" s="61">
        <f t="shared" si="4"/>
        <v>-154.68638848955601</v>
      </c>
      <c r="J26" s="61">
        <f t="shared" si="5"/>
        <v>31.700489504360402</v>
      </c>
      <c r="K26" s="60">
        <f t="shared" si="0"/>
        <v>73.172999999995199</v>
      </c>
      <c r="L26" s="60">
        <f t="shared" si="1"/>
        <v>-154.638520739146</v>
      </c>
      <c r="M26" s="60">
        <f t="shared" si="2"/>
        <v>31.960494384040398</v>
      </c>
      <c r="N26" s="6">
        <f t="shared" si="6"/>
        <v>-154.68362688857101</v>
      </c>
      <c r="O26" s="59">
        <f t="shared" si="7"/>
        <v>31.715489785880099</v>
      </c>
      <c r="P26" s="62">
        <f t="shared" si="8"/>
        <v>0.60291177588899802</v>
      </c>
      <c r="Q26" s="63">
        <f t="shared" si="9"/>
        <v>1.9751725419705</v>
      </c>
    </row>
    <row r="27" spans="1:17" x14ac:dyDescent="0.3">
      <c r="A27" s="4">
        <f>'ВОСК ЖВМ'!E27</f>
        <v>70.614000000001397</v>
      </c>
      <c r="B27" s="4">
        <f>'ВОСК ЖВМ'!J27</f>
        <v>-154.76141386260301</v>
      </c>
      <c r="C27" s="4">
        <f>'ВОСК ЖВМ'!K27</f>
        <v>29.417507917179499</v>
      </c>
      <c r="D27" s="9">
        <f>ОК!Y54</f>
        <v>73.008000000001601</v>
      </c>
      <c r="E27" s="4">
        <f>ОК!Z54</f>
        <v>-155.01302232522099</v>
      </c>
      <c r="F27" s="4">
        <f>ОК!AA54</f>
        <v>29.842062820303799</v>
      </c>
      <c r="H27" s="61">
        <f t="shared" si="3"/>
        <v>72.913000000000494</v>
      </c>
      <c r="I27" s="61">
        <f t="shared" si="4"/>
        <v>-154.68638848955601</v>
      </c>
      <c r="J27" s="61">
        <f t="shared" si="5"/>
        <v>31.700489504360402</v>
      </c>
      <c r="K27" s="60">
        <f t="shared" si="0"/>
        <v>73.172999999995199</v>
      </c>
      <c r="L27" s="60">
        <f t="shared" si="1"/>
        <v>-154.638520739146</v>
      </c>
      <c r="M27" s="60">
        <f t="shared" si="2"/>
        <v>31.960494384040398</v>
      </c>
      <c r="N27" s="6">
        <f t="shared" si="6"/>
        <v>-154.66889834998301</v>
      </c>
      <c r="O27" s="59">
        <f t="shared" si="7"/>
        <v>31.795491287323401</v>
      </c>
      <c r="P27" s="62">
        <f t="shared" si="8"/>
        <v>0.344123975237977</v>
      </c>
      <c r="Q27" s="63">
        <f t="shared" si="9"/>
        <v>1.9534284670196</v>
      </c>
    </row>
    <row r="28" spans="1:17" x14ac:dyDescent="0.3">
      <c r="A28" s="4">
        <f>'ВОСК ЖВМ'!E28</f>
        <v>70.754000000000801</v>
      </c>
      <c r="B28" s="4">
        <f>'ВОСК ЖВМ'!J28</f>
        <v>-154.76073762064399</v>
      </c>
      <c r="C28" s="4">
        <f>'ВОСК ЖВМ'!K28</f>
        <v>29.4161830435831</v>
      </c>
      <c r="D28" s="9">
        <f>ОК!Y55</f>
        <v>73.088000000003404</v>
      </c>
      <c r="E28" s="4">
        <f>ОК!Z55</f>
        <v>-155.30561155542199</v>
      </c>
      <c r="F28" s="4">
        <f>ОК!AA55</f>
        <v>29.964514465149598</v>
      </c>
      <c r="H28" s="61">
        <f t="shared" si="3"/>
        <v>73.073999999993205</v>
      </c>
      <c r="I28" s="61">
        <f t="shared" si="4"/>
        <v>-154.66514684672401</v>
      </c>
      <c r="J28" s="61">
        <f t="shared" si="5"/>
        <v>31.911382254330199</v>
      </c>
      <c r="K28" s="60">
        <f t="shared" si="0"/>
        <v>73.312999999994602</v>
      </c>
      <c r="L28" s="60">
        <f t="shared" si="1"/>
        <v>-154.6162677502</v>
      </c>
      <c r="M28" s="60">
        <f t="shared" si="2"/>
        <v>32.124241565748498</v>
      </c>
      <c r="N28" s="6">
        <f t="shared" si="6"/>
        <v>-154.66228363604699</v>
      </c>
      <c r="O28" s="59">
        <f t="shared" si="7"/>
        <v>31.9238510006148</v>
      </c>
      <c r="P28" s="62">
        <f t="shared" si="8"/>
        <v>0.643327919374997</v>
      </c>
      <c r="Q28" s="63">
        <f t="shared" si="9"/>
        <v>1.9593365354651999</v>
      </c>
    </row>
    <row r="29" spans="1:17" x14ac:dyDescent="0.3">
      <c r="A29" s="4">
        <f>'ВОСК ЖВМ'!E29</f>
        <v>70.873999999996201</v>
      </c>
      <c r="B29" s="4">
        <f>'ВОСК ЖВМ'!J29</f>
        <v>-154.78213273703599</v>
      </c>
      <c r="C29" s="4">
        <f>'ВОСК ЖВМ'!K29</f>
        <v>29.438939177659002</v>
      </c>
      <c r="D29" s="9">
        <f>ОК!Y56</f>
        <v>73.127999999997002</v>
      </c>
      <c r="E29" s="4">
        <f>ОК!Z56</f>
        <v>-155.30561155542199</v>
      </c>
      <c r="F29" s="4">
        <f>ОК!AA56</f>
        <v>29.964514465149598</v>
      </c>
      <c r="H29" s="61">
        <f t="shared" si="3"/>
        <v>73.073999999993205</v>
      </c>
      <c r="I29" s="61">
        <f t="shared" si="4"/>
        <v>-154.66514684672401</v>
      </c>
      <c r="J29" s="61">
        <f t="shared" si="5"/>
        <v>31.911382254330199</v>
      </c>
      <c r="K29" s="60">
        <f t="shared" si="0"/>
        <v>73.413000000000494</v>
      </c>
      <c r="L29" s="60">
        <f t="shared" si="1"/>
        <v>-154.61620609081999</v>
      </c>
      <c r="M29" s="60">
        <f t="shared" si="2"/>
        <v>32.126857986807401</v>
      </c>
      <c r="N29" s="6">
        <f t="shared" si="6"/>
        <v>-154.657350974102</v>
      </c>
      <c r="O29" s="59">
        <f t="shared" si="7"/>
        <v>31.9457058223371</v>
      </c>
      <c r="P29" s="62">
        <f t="shared" si="8"/>
        <v>0.64826058131998798</v>
      </c>
      <c r="Q29" s="63">
        <f t="shared" si="9"/>
        <v>1.9811913571874999</v>
      </c>
    </row>
    <row r="30" spans="1:17" x14ac:dyDescent="0.3">
      <c r="A30" s="4">
        <f>'ВОСК ЖВМ'!E30</f>
        <v>71.013999999995605</v>
      </c>
      <c r="B30" s="4">
        <f>'ВОСК ЖВМ'!J30</f>
        <v>-154.75827861543601</v>
      </c>
      <c r="C30" s="4">
        <f>'ВОСК ЖВМ'!K30</f>
        <v>29.640607801654799</v>
      </c>
      <c r="D30" s="9">
        <f>ОК!Y57</f>
        <v>73.207999999998705</v>
      </c>
      <c r="E30" s="4">
        <f>ОК!Z57</f>
        <v>-155.30561155542199</v>
      </c>
      <c r="F30" s="4">
        <f>ОК!AA57</f>
        <v>29.964514465149598</v>
      </c>
      <c r="H30" s="61">
        <f t="shared" si="3"/>
        <v>73.172999999995199</v>
      </c>
      <c r="I30" s="61">
        <f t="shared" si="4"/>
        <v>-154.638520739146</v>
      </c>
      <c r="J30" s="61">
        <f t="shared" si="5"/>
        <v>31.960494384040398</v>
      </c>
      <c r="K30" s="60">
        <f t="shared" si="0"/>
        <v>73.413000000000494</v>
      </c>
      <c r="L30" s="60">
        <f t="shared" si="1"/>
        <v>-154.61620609081999</v>
      </c>
      <c r="M30" s="60">
        <f t="shared" si="2"/>
        <v>32.126857986807401</v>
      </c>
      <c r="N30" s="6">
        <f t="shared" si="6"/>
        <v>-154.63526651959799</v>
      </c>
      <c r="O30" s="59">
        <f t="shared" si="7"/>
        <v>31.9847557427792</v>
      </c>
      <c r="P30" s="62">
        <f t="shared" si="8"/>
        <v>0.67034503582399896</v>
      </c>
      <c r="Q30" s="63">
        <f t="shared" si="9"/>
        <v>2.0202412776296002</v>
      </c>
    </row>
    <row r="31" spans="1:17" x14ac:dyDescent="0.3">
      <c r="A31" s="4">
        <f>'ВОСК ЖВМ'!E31</f>
        <v>71.114000000001397</v>
      </c>
      <c r="B31" s="4">
        <f>'ВОСК ЖВМ'!J31</f>
        <v>-154.78874368083399</v>
      </c>
      <c r="C31" s="4">
        <f>'ВОСК ЖВМ'!K31</f>
        <v>29.878897829167201</v>
      </c>
      <c r="D31" s="9">
        <f>ОК!Y58</f>
        <v>73.288000000000494</v>
      </c>
      <c r="E31" s="4">
        <f>ОК!Z58</f>
        <v>-155.05463094528099</v>
      </c>
      <c r="F31" s="4">
        <f>ОК!AA58</f>
        <v>30.069461186655602</v>
      </c>
      <c r="H31" s="61">
        <f t="shared" si="3"/>
        <v>73.172999999995199</v>
      </c>
      <c r="I31" s="61">
        <f t="shared" si="4"/>
        <v>-154.638520739146</v>
      </c>
      <c r="J31" s="61">
        <f t="shared" si="5"/>
        <v>31.960494384040398</v>
      </c>
      <c r="K31" s="60">
        <f t="shared" si="0"/>
        <v>73.552999999999898</v>
      </c>
      <c r="L31" s="60">
        <f t="shared" si="1"/>
        <v>-154.66498330362799</v>
      </c>
      <c r="M31" s="60">
        <f t="shared" si="2"/>
        <v>32.518725201342797</v>
      </c>
      <c r="N31" s="6">
        <f t="shared" si="6"/>
        <v>-154.64652914681801</v>
      </c>
      <c r="O31" s="59">
        <f t="shared" si="7"/>
        <v>32.129432657703397</v>
      </c>
      <c r="P31" s="62">
        <f t="shared" si="8"/>
        <v>0.40810179846298</v>
      </c>
      <c r="Q31" s="63">
        <f t="shared" si="9"/>
        <v>2.0599714710477999</v>
      </c>
    </row>
    <row r="32" spans="1:17" x14ac:dyDescent="0.3">
      <c r="A32" s="4">
        <f>'ВОСК ЖВМ'!E32</f>
        <v>71.194000000003101</v>
      </c>
      <c r="B32" s="4">
        <f>'ВОСК ЖВМ'!J32</f>
        <v>-154.78732953753499</v>
      </c>
      <c r="C32" s="4">
        <f>'ВОСК ЖВМ'!K32</f>
        <v>29.878864503033402</v>
      </c>
      <c r="D32" s="9">
        <f>ОК!Y59</f>
        <v>73.407999999995795</v>
      </c>
      <c r="E32" s="4">
        <f>ОК!Z59</f>
        <v>-155.21079272280099</v>
      </c>
      <c r="F32" s="4">
        <f>ОК!AA59</f>
        <v>30.266310459269999</v>
      </c>
      <c r="H32" s="61">
        <f t="shared" si="3"/>
        <v>73.312999999994602</v>
      </c>
      <c r="I32" s="61">
        <f t="shared" si="4"/>
        <v>-154.6162677502</v>
      </c>
      <c r="J32" s="61">
        <f t="shared" si="5"/>
        <v>32.124241565748498</v>
      </c>
      <c r="K32" s="60">
        <f t="shared" si="0"/>
        <v>73.552999999999898</v>
      </c>
      <c r="L32" s="60">
        <f t="shared" si="1"/>
        <v>-154.66498330362799</v>
      </c>
      <c r="M32" s="60">
        <f t="shared" si="2"/>
        <v>32.518725201342797</v>
      </c>
      <c r="N32" s="6">
        <f t="shared" si="6"/>
        <v>-154.63555099009801</v>
      </c>
      <c r="O32" s="59">
        <f t="shared" si="7"/>
        <v>32.2803913381698</v>
      </c>
      <c r="P32" s="62">
        <f t="shared" si="8"/>
        <v>0.57524173270297796</v>
      </c>
      <c r="Q32" s="63">
        <f t="shared" si="9"/>
        <v>2.0140808788997999</v>
      </c>
    </row>
    <row r="33" spans="1:17" x14ac:dyDescent="0.3">
      <c r="A33" s="4">
        <f>'ВОСК ЖВМ'!E33</f>
        <v>71.334000000002604</v>
      </c>
      <c r="B33" s="4">
        <f>'ВОСК ЖВМ'!J33</f>
        <v>-154.76586270568001</v>
      </c>
      <c r="C33" s="4">
        <f>'ВОСК ЖВМ'!K33</f>
        <v>30.009252316240001</v>
      </c>
      <c r="D33" s="9">
        <f>ОК!Y60</f>
        <v>73.487999999997598</v>
      </c>
      <c r="E33" s="4">
        <f>ОК!Z60</f>
        <v>-155.04533787036101</v>
      </c>
      <c r="F33" s="4">
        <f>ОК!AA60</f>
        <v>30.376881021968401</v>
      </c>
      <c r="H33" s="61">
        <f t="shared" si="3"/>
        <v>73.413000000000494</v>
      </c>
      <c r="I33" s="61">
        <f t="shared" si="4"/>
        <v>-154.61620609081999</v>
      </c>
      <c r="J33" s="61">
        <f t="shared" si="5"/>
        <v>32.126857986807401</v>
      </c>
      <c r="K33" s="60">
        <f t="shared" si="0"/>
        <v>73.752999999997002</v>
      </c>
      <c r="L33" s="60">
        <f t="shared" si="1"/>
        <v>-154.64040669553401</v>
      </c>
      <c r="M33" s="60">
        <f t="shared" si="2"/>
        <v>32.721031267536397</v>
      </c>
      <c r="N33" s="6">
        <f t="shared" si="6"/>
        <v>-154.62154445950699</v>
      </c>
      <c r="O33" s="59">
        <f t="shared" si="7"/>
        <v>32.257925622258597</v>
      </c>
      <c r="P33" s="62">
        <f t="shared" si="8"/>
        <v>0.42379341085401701</v>
      </c>
      <c r="Q33" s="63">
        <f t="shared" si="9"/>
        <v>1.8810446002901999</v>
      </c>
    </row>
    <row r="34" spans="1:17" x14ac:dyDescent="0.3">
      <c r="A34" s="4">
        <f>'ВОСК ЖВМ'!E34</f>
        <v>71.453999999997905</v>
      </c>
      <c r="B34" s="4">
        <f>'ВОСК ЖВМ'!J34</f>
        <v>-154.77424167277101</v>
      </c>
      <c r="C34" s="4">
        <f>'ВОСК ЖВМ'!K34</f>
        <v>29.983925504651602</v>
      </c>
      <c r="D34" s="9">
        <f>ОК!Y61</f>
        <v>73.567999999999302</v>
      </c>
      <c r="E34" s="4">
        <f>ОК!Z61</f>
        <v>-155.04533787036101</v>
      </c>
      <c r="F34" s="4">
        <f>ОК!AA61</f>
        <v>30.376881021968401</v>
      </c>
      <c r="H34" s="61">
        <f t="shared" si="3"/>
        <v>73.552999999999898</v>
      </c>
      <c r="I34" s="61">
        <f t="shared" si="4"/>
        <v>-154.66498330362799</v>
      </c>
      <c r="J34" s="61">
        <f t="shared" si="5"/>
        <v>32.518725201342797</v>
      </c>
      <c r="K34" s="60">
        <f t="shared" si="0"/>
        <v>73.752999999997002</v>
      </c>
      <c r="L34" s="60">
        <f t="shared" si="1"/>
        <v>-154.64040669553401</v>
      </c>
      <c r="M34" s="60">
        <f t="shared" si="2"/>
        <v>32.721031267536397</v>
      </c>
      <c r="N34" s="6">
        <f t="shared" si="6"/>
        <v>-154.66314005802101</v>
      </c>
      <c r="O34" s="59">
        <f t="shared" si="7"/>
        <v>32.533898156306897</v>
      </c>
      <c r="P34" s="62">
        <f t="shared" si="8"/>
        <v>0.382197812339996</v>
      </c>
      <c r="Q34" s="63">
        <f t="shared" si="9"/>
        <v>2.1570171343385001</v>
      </c>
    </row>
    <row r="35" spans="1:17" x14ac:dyDescent="0.3">
      <c r="A35" s="4">
        <f>'ВОСК ЖВМ'!E35</f>
        <v>71.593999999997294</v>
      </c>
      <c r="B35" s="4">
        <f>'ВОСК ЖВМ'!J35</f>
        <v>-154.910380778069</v>
      </c>
      <c r="C35" s="4">
        <f>'ВОСК ЖВМ'!K35</f>
        <v>30.0309831923743</v>
      </c>
      <c r="D35" s="9">
        <f>ОК!Y62</f>
        <v>73.648000000001005</v>
      </c>
      <c r="E35" s="4">
        <f>ОК!Z62</f>
        <v>-155.09194826184</v>
      </c>
      <c r="F35" s="4">
        <f>ОК!AA62</f>
        <v>30.474480567589801</v>
      </c>
      <c r="H35" s="61">
        <f t="shared" si="3"/>
        <v>73.552999999999898</v>
      </c>
      <c r="I35" s="61">
        <f t="shared" si="4"/>
        <v>-154.66498330362799</v>
      </c>
      <c r="J35" s="61">
        <f t="shared" si="5"/>
        <v>32.518725201342797</v>
      </c>
      <c r="K35" s="60">
        <f t="shared" si="0"/>
        <v>73.873000000006897</v>
      </c>
      <c r="L35" s="60">
        <f t="shared" si="1"/>
        <v>-154.62994873559799</v>
      </c>
      <c r="M35" s="60">
        <f t="shared" si="2"/>
        <v>32.804556784619201</v>
      </c>
      <c r="N35" s="6">
        <f t="shared" si="6"/>
        <v>-154.65458241624401</v>
      </c>
      <c r="O35" s="59">
        <f t="shared" si="7"/>
        <v>32.603581452627097</v>
      </c>
      <c r="P35" s="62">
        <f t="shared" si="8"/>
        <v>0.43736584559599101</v>
      </c>
      <c r="Q35" s="63">
        <f t="shared" si="9"/>
        <v>2.1291008850373001</v>
      </c>
    </row>
    <row r="36" spans="1:17" x14ac:dyDescent="0.3">
      <c r="A36" s="4">
        <f>'ВОСК ЖВМ'!E36</f>
        <v>71.694000000003101</v>
      </c>
      <c r="B36" s="4">
        <f>'ВОСК ЖВМ'!J36</f>
        <v>-154.90458881881699</v>
      </c>
      <c r="C36" s="4">
        <f>'ВОСК ЖВМ'!K36</f>
        <v>30.216715761425</v>
      </c>
      <c r="D36" s="9">
        <f>ОК!Y63</f>
        <v>73.728000000002794</v>
      </c>
      <c r="E36" s="4">
        <f>ОК!Z63</f>
        <v>-155.24202109890101</v>
      </c>
      <c r="F36" s="4">
        <f>ОК!AA63</f>
        <v>30.573882765783601</v>
      </c>
      <c r="H36" s="61">
        <f t="shared" si="3"/>
        <v>73.552999999999898</v>
      </c>
      <c r="I36" s="61">
        <f t="shared" si="4"/>
        <v>-154.66498330362799</v>
      </c>
      <c r="J36" s="61">
        <f t="shared" si="5"/>
        <v>32.518725201342797</v>
      </c>
      <c r="K36" s="60">
        <f t="shared" si="0"/>
        <v>73.993000000002198</v>
      </c>
      <c r="L36" s="60">
        <f t="shared" si="1"/>
        <v>-154.637019452088</v>
      </c>
      <c r="M36" s="60">
        <f t="shared" si="2"/>
        <v>32.8047234152885</v>
      </c>
      <c r="N36" s="6">
        <f t="shared" si="6"/>
        <v>-154.65386131721999</v>
      </c>
      <c r="O36" s="59">
        <f t="shared" si="7"/>
        <v>32.6324744909816</v>
      </c>
      <c r="P36" s="62">
        <f t="shared" si="8"/>
        <v>0.58815978168101402</v>
      </c>
      <c r="Q36" s="63">
        <f t="shared" si="9"/>
        <v>2.0585917251980002</v>
      </c>
    </row>
    <row r="37" spans="1:17" x14ac:dyDescent="0.3">
      <c r="A37" s="4">
        <f>'ВОСК ЖВМ'!E37</f>
        <v>71.793999999994398</v>
      </c>
      <c r="B37" s="4">
        <f>'ВОСК ЖВМ'!J37</f>
        <v>-154.89630769955801</v>
      </c>
      <c r="C37" s="4">
        <f>'ВОСК ЖВМ'!K37</f>
        <v>30.3879913623839</v>
      </c>
      <c r="D37" s="9">
        <f>ОК!Y64</f>
        <v>73.767999999996405</v>
      </c>
      <c r="E37" s="4">
        <f>ОК!Z64</f>
        <v>-155.24202109890101</v>
      </c>
      <c r="F37" s="4">
        <f>ОК!AA64</f>
        <v>30.573882765783601</v>
      </c>
      <c r="H37" s="61">
        <f t="shared" si="3"/>
        <v>73.752999999997002</v>
      </c>
      <c r="I37" s="61">
        <f t="shared" si="4"/>
        <v>-154.64040669553401</v>
      </c>
      <c r="J37" s="61">
        <f t="shared" si="5"/>
        <v>32.721031267536397</v>
      </c>
      <c r="K37" s="60">
        <f t="shared" si="0"/>
        <v>73.993000000002198</v>
      </c>
      <c r="L37" s="60">
        <f t="shared" si="1"/>
        <v>-154.637019452088</v>
      </c>
      <c r="M37" s="60">
        <f t="shared" si="2"/>
        <v>32.8047234152885</v>
      </c>
      <c r="N37" s="6">
        <f t="shared" si="6"/>
        <v>-154.640194992819</v>
      </c>
      <c r="O37" s="59">
        <f t="shared" si="7"/>
        <v>32.726262026770598</v>
      </c>
      <c r="P37" s="62">
        <f t="shared" si="8"/>
        <v>0.60182610608200104</v>
      </c>
      <c r="Q37" s="63">
        <f t="shared" si="9"/>
        <v>2.1523792609869998</v>
      </c>
    </row>
    <row r="38" spans="1:17" x14ac:dyDescent="0.3">
      <c r="A38" s="4">
        <f>'ВОСК ЖВМ'!E38</f>
        <v>71.933999999993802</v>
      </c>
      <c r="B38" s="4">
        <f>'ВОСК ЖВМ'!J38</f>
        <v>-154.63020279689999</v>
      </c>
      <c r="C38" s="4">
        <f>'ВОСК ЖВМ'!K38</f>
        <v>30.152001796758999</v>
      </c>
      <c r="D38" s="9">
        <f>ОК!Y65</f>
        <v>73.847999999896302</v>
      </c>
      <c r="E38" s="4">
        <f>ОК!Z65</f>
        <v>-154.984219988821</v>
      </c>
      <c r="F38" s="4">
        <f>ОК!AA65</f>
        <v>30.673164087537</v>
      </c>
      <c r="H38" s="61">
        <f t="shared" si="3"/>
        <v>73.752999999997002</v>
      </c>
      <c r="I38" s="61">
        <f t="shared" si="4"/>
        <v>-154.64040669553401</v>
      </c>
      <c r="J38" s="61">
        <f t="shared" si="5"/>
        <v>32.721031267536397</v>
      </c>
      <c r="K38" s="60">
        <f t="shared" si="0"/>
        <v>73.993000000002198</v>
      </c>
      <c r="L38" s="60">
        <f t="shared" si="1"/>
        <v>-154.637019452088</v>
      </c>
      <c r="M38" s="60">
        <f t="shared" si="2"/>
        <v>32.8047234152885</v>
      </c>
      <c r="N38" s="6">
        <f t="shared" si="6"/>
        <v>-154.639065911671</v>
      </c>
      <c r="O38" s="59">
        <f t="shared" si="7"/>
        <v>32.754159409319101</v>
      </c>
      <c r="P38" s="62">
        <f t="shared" si="8"/>
        <v>0.34515407714999902</v>
      </c>
      <c r="Q38" s="63">
        <f t="shared" si="9"/>
        <v>2.0809953217820998</v>
      </c>
    </row>
    <row r="39" spans="1:17" x14ac:dyDescent="0.3">
      <c r="A39" s="4">
        <f>'ВОСК ЖВМ'!E39</f>
        <v>72.013999999995605</v>
      </c>
      <c r="B39" s="4">
        <f>'ВОСК ЖВМ'!J39</f>
        <v>-154.78748500886101</v>
      </c>
      <c r="C39" s="4">
        <f>'ВОСК ЖВМ'!K39</f>
        <v>30.772872186669101</v>
      </c>
      <c r="D39" s="9">
        <f>ОК!Y66</f>
        <v>73.927999999999898</v>
      </c>
      <c r="E39" s="4">
        <f>ОК!Z66</f>
        <v>-155.09996968686099</v>
      </c>
      <c r="F39" s="4">
        <f>ОК!AA66</f>
        <v>30.779937650715599</v>
      </c>
      <c r="H39" s="61">
        <f t="shared" si="3"/>
        <v>73.873000000006897</v>
      </c>
      <c r="I39" s="61">
        <f t="shared" si="4"/>
        <v>-154.62994873559799</v>
      </c>
      <c r="J39" s="61">
        <f t="shared" si="5"/>
        <v>32.804556784619201</v>
      </c>
      <c r="K39" s="60">
        <f t="shared" si="0"/>
        <v>74.153000000005704</v>
      </c>
      <c r="L39" s="60">
        <f t="shared" si="1"/>
        <v>-154.637436314339</v>
      </c>
      <c r="M39" s="60">
        <f t="shared" si="2"/>
        <v>33.237336941282202</v>
      </c>
      <c r="N39" s="6">
        <f t="shared" si="6"/>
        <v>-154.63141950999301</v>
      </c>
      <c r="O39" s="59">
        <f t="shared" si="7"/>
        <v>32.8895671725247</v>
      </c>
      <c r="P39" s="62">
        <f t="shared" si="8"/>
        <v>0.46855017686797901</v>
      </c>
      <c r="Q39" s="63">
        <f t="shared" si="9"/>
        <v>2.1096295218090999</v>
      </c>
    </row>
    <row r="40" spans="1:17" x14ac:dyDescent="0.3">
      <c r="A40" s="4">
        <f>'ВОСК ЖВМ'!E40</f>
        <v>72.153999999994994</v>
      </c>
      <c r="B40" s="4">
        <f>'ВОСК ЖВМ'!J40</f>
        <v>-154.74554861274501</v>
      </c>
      <c r="C40" s="4">
        <f>'ВОСК ЖВМ'!K40</f>
        <v>31.291531918057199</v>
      </c>
      <c r="D40" s="9">
        <f>ОК!Y67</f>
        <v>74.047999999995199</v>
      </c>
      <c r="E40" s="4">
        <f>ОК!Z67</f>
        <v>-155.33112657306199</v>
      </c>
      <c r="F40" s="4">
        <f>ОК!AA67</f>
        <v>30.901552019232</v>
      </c>
      <c r="H40" s="61">
        <f t="shared" si="3"/>
        <v>73.993000000002198</v>
      </c>
      <c r="I40" s="61">
        <f t="shared" si="4"/>
        <v>-154.637019452088</v>
      </c>
      <c r="J40" s="61">
        <f t="shared" si="5"/>
        <v>32.8047234152885</v>
      </c>
      <c r="K40" s="60">
        <f t="shared" si="0"/>
        <v>74.293000000005094</v>
      </c>
      <c r="L40" s="60">
        <f t="shared" si="1"/>
        <v>-154.65950767269001</v>
      </c>
      <c r="M40" s="60">
        <f t="shared" si="2"/>
        <v>33.261417948954602</v>
      </c>
      <c r="N40" s="6">
        <f t="shared" si="6"/>
        <v>-154.64114229253099</v>
      </c>
      <c r="O40" s="59">
        <f t="shared" si="7"/>
        <v>32.888450746449202</v>
      </c>
      <c r="P40" s="62">
        <f t="shared" si="8"/>
        <v>0.68998428053100702</v>
      </c>
      <c r="Q40" s="63">
        <f t="shared" si="9"/>
        <v>1.9868987272172001</v>
      </c>
    </row>
    <row r="41" spans="1:17" x14ac:dyDescent="0.3">
      <c r="A41" s="4">
        <f>'ВОСК ЖВМ'!E41</f>
        <v>72.293999999994398</v>
      </c>
      <c r="B41" s="4">
        <f>'ВОСК ЖВМ'!J41</f>
        <v>-154.77090534427899</v>
      </c>
      <c r="C41" s="4">
        <f>'ВОСК ЖВМ'!K41</f>
        <v>31.1461829990963</v>
      </c>
      <c r="D41" s="9">
        <f>ОК!Y68</f>
        <v>74.127999999997002</v>
      </c>
      <c r="E41" s="4">
        <f>ОК!Z68</f>
        <v>-155.159278825141</v>
      </c>
      <c r="F41" s="4">
        <f>ОК!AA68</f>
        <v>31.006509259555799</v>
      </c>
      <c r="H41" s="61">
        <f t="shared" si="3"/>
        <v>73.993000000002198</v>
      </c>
      <c r="I41" s="61">
        <f t="shared" si="4"/>
        <v>-154.637019452088</v>
      </c>
      <c r="J41" s="61">
        <f t="shared" si="5"/>
        <v>32.8047234152885</v>
      </c>
      <c r="K41" s="60">
        <f t="shared" si="0"/>
        <v>74.392999999996405</v>
      </c>
      <c r="L41" s="60">
        <f t="shared" si="1"/>
        <v>-154.67460080362099</v>
      </c>
      <c r="M41" s="60">
        <f t="shared" si="2"/>
        <v>33.2814076943692</v>
      </c>
      <c r="N41" s="6">
        <f t="shared" si="6"/>
        <v>-154.64970315823001</v>
      </c>
      <c r="O41" s="59">
        <f t="shared" si="7"/>
        <v>32.965604359474398</v>
      </c>
      <c r="P41" s="62">
        <f t="shared" si="8"/>
        <v>0.50957566691098999</v>
      </c>
      <c r="Q41" s="63">
        <f t="shared" si="9"/>
        <v>1.9590950999186001</v>
      </c>
    </row>
    <row r="42" spans="1:17" x14ac:dyDescent="0.3">
      <c r="A42" s="4">
        <f>'ВОСК ЖВМ'!E42</f>
        <v>72.394000000000204</v>
      </c>
      <c r="B42" s="4">
        <f>'ВОСК ЖВМ'!J42</f>
        <v>-154.737451135296</v>
      </c>
      <c r="C42" s="4">
        <f>'ВОСК ЖВМ'!K42</f>
        <v>31.244873824390901</v>
      </c>
      <c r="D42" s="9">
        <f>ОК!Y69</f>
        <v>74.207999999998705</v>
      </c>
      <c r="E42" s="4">
        <f>ОК!Z69</f>
        <v>-155.18891010941999</v>
      </c>
      <c r="F42" s="4">
        <f>ОК!AA69</f>
        <v>31.108469913721201</v>
      </c>
      <c r="H42" s="61">
        <f t="shared" si="3"/>
        <v>74.153000000005704</v>
      </c>
      <c r="I42" s="61">
        <f t="shared" si="4"/>
        <v>-154.637436314339</v>
      </c>
      <c r="J42" s="61">
        <f t="shared" si="5"/>
        <v>33.237336941282202</v>
      </c>
      <c r="K42" s="60">
        <f t="shared" si="0"/>
        <v>74.493000000002198</v>
      </c>
      <c r="L42" s="60">
        <f t="shared" si="1"/>
        <v>-154.60803352345999</v>
      </c>
      <c r="M42" s="60">
        <f t="shared" si="2"/>
        <v>33.434293523889401</v>
      </c>
      <c r="N42" s="6">
        <f t="shared" si="6"/>
        <v>-154.632679980521</v>
      </c>
      <c r="O42" s="59">
        <f t="shared" si="7"/>
        <v>33.269197564935503</v>
      </c>
      <c r="P42" s="62">
        <f t="shared" si="8"/>
        <v>0.55623012889898904</v>
      </c>
      <c r="Q42" s="63">
        <f t="shared" si="9"/>
        <v>2.1607276512142999</v>
      </c>
    </row>
    <row r="43" spans="1:17" x14ac:dyDescent="0.3">
      <c r="A43" s="4">
        <f>'ВОСК ЖВМ'!E43</f>
        <v>72.494000000006096</v>
      </c>
      <c r="B43" s="4">
        <f>'ВОСК ЖВМ'!J43</f>
        <v>-154.737451135296</v>
      </c>
      <c r="C43" s="4">
        <f>'ВОСК ЖВМ'!K43</f>
        <v>31.244873824390901</v>
      </c>
      <c r="D43" s="9">
        <f>ОК!Y70</f>
        <v>74.288000000000494</v>
      </c>
      <c r="E43" s="4">
        <f>ОК!Z70</f>
        <v>-155.27622310290101</v>
      </c>
      <c r="F43" s="4">
        <f>ОК!AA70</f>
        <v>31.206355678999198</v>
      </c>
      <c r="H43" s="61">
        <f t="shared" si="3"/>
        <v>74.153000000005704</v>
      </c>
      <c r="I43" s="61">
        <f t="shared" si="4"/>
        <v>-154.637436314339</v>
      </c>
      <c r="J43" s="61">
        <f t="shared" si="5"/>
        <v>33.237336941282202</v>
      </c>
      <c r="K43" s="60">
        <f t="shared" si="0"/>
        <v>74.493000000002198</v>
      </c>
      <c r="L43" s="60">
        <f t="shared" si="1"/>
        <v>-154.60803352345999</v>
      </c>
      <c r="M43" s="60">
        <f t="shared" si="2"/>
        <v>33.434293523889401</v>
      </c>
      <c r="N43" s="6">
        <f t="shared" si="6"/>
        <v>-154.62576167678401</v>
      </c>
      <c r="O43" s="59">
        <f t="shared" si="7"/>
        <v>33.315540290256401</v>
      </c>
      <c r="P43" s="62">
        <f t="shared" si="8"/>
        <v>0.65046142611700497</v>
      </c>
      <c r="Q43" s="63">
        <f t="shared" si="9"/>
        <v>2.1091846112571999</v>
      </c>
    </row>
    <row r="44" spans="1:17" x14ac:dyDescent="0.3">
      <c r="A44" s="4">
        <f>'ВОСК ЖВМ'!E44</f>
        <v>72.593999999997294</v>
      </c>
      <c r="B44" s="4">
        <f>'ВОСК ЖВМ'!J44</f>
        <v>-154.68185050495401</v>
      </c>
      <c r="C44" s="4">
        <f>'ВОСК ЖВМ'!K44</f>
        <v>31.292648663091999</v>
      </c>
      <c r="D44" s="9">
        <f>ОК!Y71</f>
        <v>74.368000000002198</v>
      </c>
      <c r="E44" s="4">
        <f>ОК!Z71</f>
        <v>-155.27622310290101</v>
      </c>
      <c r="F44" s="4">
        <f>ОК!AA71</f>
        <v>31.206355678999198</v>
      </c>
      <c r="H44" s="61">
        <f t="shared" si="3"/>
        <v>74.293000000005094</v>
      </c>
      <c r="I44" s="61">
        <f t="shared" si="4"/>
        <v>-154.65950767269001</v>
      </c>
      <c r="J44" s="61">
        <f t="shared" si="5"/>
        <v>33.261417948954602</v>
      </c>
      <c r="K44" s="60">
        <f t="shared" si="0"/>
        <v>74.633000000001601</v>
      </c>
      <c r="L44" s="60">
        <f t="shared" si="1"/>
        <v>-154.62584100342301</v>
      </c>
      <c r="M44" s="60">
        <f t="shared" si="2"/>
        <v>33.549245174159097</v>
      </c>
      <c r="N44" s="6">
        <f t="shared" si="6"/>
        <v>-154.65208120152801</v>
      </c>
      <c r="O44" s="59">
        <f t="shared" si="7"/>
        <v>33.324909248630298</v>
      </c>
      <c r="P44" s="62">
        <f t="shared" si="8"/>
        <v>0.62414190137300796</v>
      </c>
      <c r="Q44" s="63">
        <f t="shared" si="9"/>
        <v>2.1185535696311</v>
      </c>
    </row>
    <row r="45" spans="1:17" x14ac:dyDescent="0.3">
      <c r="A45" s="4">
        <f>'ВОСК ЖВМ'!E45</f>
        <v>72.694000000003101</v>
      </c>
      <c r="B45" s="4">
        <f>'ВОСК ЖВМ'!J45</f>
        <v>-154.697991170449</v>
      </c>
      <c r="C45" s="4">
        <f>'ВОСК ЖВМ'!K45</f>
        <v>31.508349187197702</v>
      </c>
      <c r="D45" s="9">
        <f>ОК!Y72</f>
        <v>74.407999999995795</v>
      </c>
      <c r="E45" s="4">
        <f>ОК!Z72</f>
        <v>-155.27622310290101</v>
      </c>
      <c r="F45" s="4">
        <f>ОК!AA72</f>
        <v>31.206355678999198</v>
      </c>
      <c r="H45" s="61">
        <f t="shared" si="3"/>
        <v>74.392999999996405</v>
      </c>
      <c r="I45" s="61">
        <f t="shared" si="4"/>
        <v>-154.67460080362099</v>
      </c>
      <c r="J45" s="61">
        <f t="shared" si="5"/>
        <v>33.2814076943692</v>
      </c>
      <c r="K45" s="60">
        <f t="shared" si="0"/>
        <v>74.633000000001601</v>
      </c>
      <c r="L45" s="60">
        <f t="shared" si="1"/>
        <v>-154.62584100342301</v>
      </c>
      <c r="M45" s="60">
        <f t="shared" si="2"/>
        <v>33.549245174159097</v>
      </c>
      <c r="N45" s="6">
        <f t="shared" si="6"/>
        <v>-154.671553316109</v>
      </c>
      <c r="O45" s="59">
        <f t="shared" si="7"/>
        <v>33.298147536854998</v>
      </c>
      <c r="P45" s="62">
        <f t="shared" si="8"/>
        <v>0.604669786792016</v>
      </c>
      <c r="Q45" s="63">
        <f t="shared" si="9"/>
        <v>2.0917918578557999</v>
      </c>
    </row>
    <row r="46" spans="1:17" ht="15" thickBot="1" x14ac:dyDescent="0.35">
      <c r="A46" s="4">
        <f>'ВОСК ЖВМ'!E46</f>
        <v>72.832999999998705</v>
      </c>
      <c r="B46" s="4">
        <f>'ВОСК ЖВМ'!J46</f>
        <v>-154.696638686531</v>
      </c>
      <c r="C46" s="4">
        <f>'ВОСК ЖВМ'!K46</f>
        <v>31.5056994400049</v>
      </c>
      <c r="D46" s="9">
        <f>ОК!Y73</f>
        <v>74.487999999997598</v>
      </c>
      <c r="E46" s="4">
        <f>ОК!Z73</f>
        <v>-155.023214144641</v>
      </c>
      <c r="F46" s="4">
        <f>ОК!AA73</f>
        <v>31.312978501808399</v>
      </c>
      <c r="H46" s="61">
        <f t="shared" si="3"/>
        <v>74.392999999996405</v>
      </c>
      <c r="I46" s="61">
        <f t="shared" si="4"/>
        <v>-154.67460080362099</v>
      </c>
      <c r="J46" s="61">
        <f t="shared" si="5"/>
        <v>33.2814076943692</v>
      </c>
      <c r="K46" s="60">
        <f t="shared" si="0"/>
        <v>74.732999999992899</v>
      </c>
      <c r="L46" s="60">
        <f t="shared" si="1"/>
        <v>-154.66770433429599</v>
      </c>
      <c r="M46" s="60">
        <f t="shared" si="2"/>
        <v>33.664109263439798</v>
      </c>
      <c r="N46" s="6">
        <f t="shared" si="6"/>
        <v>-154.672673848957</v>
      </c>
      <c r="O46" s="59">
        <f t="shared" si="7"/>
        <v>33.388339015141398</v>
      </c>
      <c r="P46" s="62">
        <f t="shared" si="8"/>
        <v>0.35054029568399903</v>
      </c>
      <c r="Q46" s="63">
        <f t="shared" si="9"/>
        <v>2.075360513333</v>
      </c>
    </row>
    <row r="47" spans="1:17" s="81" customFormat="1" ht="15" thickBot="1" x14ac:dyDescent="0.35">
      <c r="A47" s="79">
        <f>'ВОСК ЖВМ'!E47</f>
        <v>72.913000000000494</v>
      </c>
      <c r="B47" s="80">
        <f>'ВОСК ЖВМ'!J47</f>
        <v>-154.68638848955601</v>
      </c>
      <c r="C47" s="80">
        <f>'ВОСК ЖВМ'!K47</f>
        <v>31.700489504360402</v>
      </c>
      <c r="D47" s="9">
        <f>ОК!Y74</f>
        <v>74.567999999999302</v>
      </c>
      <c r="E47" s="4">
        <f>ОК!Z74</f>
        <v>-155.17408899702099</v>
      </c>
      <c r="F47" s="4">
        <f>ОК!AA74</f>
        <v>31.413448092141</v>
      </c>
      <c r="H47" s="82">
        <f t="shared" si="3"/>
        <v>74.493000000002198</v>
      </c>
      <c r="I47" s="82">
        <f t="shared" si="4"/>
        <v>-154.60803352345999</v>
      </c>
      <c r="J47" s="82">
        <f t="shared" si="5"/>
        <v>33.434293523889401</v>
      </c>
      <c r="K47" s="83">
        <f t="shared" si="0"/>
        <v>74.832999999998705</v>
      </c>
      <c r="L47" s="83">
        <f t="shared" si="1"/>
        <v>-154.66770433429599</v>
      </c>
      <c r="M47" s="83">
        <f t="shared" si="2"/>
        <v>33.664109263439798</v>
      </c>
      <c r="N47" s="84">
        <f t="shared" si="6"/>
        <v>-154.62119620232099</v>
      </c>
      <c r="O47" s="85">
        <f t="shared" si="7"/>
        <v>33.484988172318197</v>
      </c>
      <c r="P47" s="86">
        <f t="shared" si="8"/>
        <v>0.55289279469999997</v>
      </c>
      <c r="Q47" s="87">
        <f t="shared" si="9"/>
        <v>2.0715400801772001</v>
      </c>
    </row>
    <row r="48" spans="1:17" x14ac:dyDescent="0.3">
      <c r="A48" s="4">
        <f>'ВОСК ЖВМ'!E48</f>
        <v>73.073999999993205</v>
      </c>
      <c r="B48" s="4">
        <f>'ВОСК ЖВМ'!J48</f>
        <v>-154.66514684672401</v>
      </c>
      <c r="C48" s="4">
        <f>'ВОСК ЖВМ'!K48</f>
        <v>31.911382254330199</v>
      </c>
      <c r="D48" s="9">
        <f>ОК!Y75</f>
        <v>74.687999999994602</v>
      </c>
      <c r="E48" s="4">
        <f>ОК!Z75</f>
        <v>-155.00806137257999</v>
      </c>
      <c r="F48" s="4">
        <f>ОК!AA75</f>
        <v>31.618751161669199</v>
      </c>
      <c r="H48" s="61">
        <f t="shared" si="3"/>
        <v>74.633000000001601</v>
      </c>
      <c r="I48" s="61">
        <f t="shared" si="4"/>
        <v>-154.62584100342301</v>
      </c>
      <c r="J48" s="61">
        <f t="shared" si="5"/>
        <v>33.549245174159097</v>
      </c>
      <c r="K48" s="60">
        <f t="shared" si="0"/>
        <v>74.933000000004498</v>
      </c>
      <c r="L48" s="60">
        <f t="shared" si="1"/>
        <v>-154.60464694145199</v>
      </c>
      <c r="M48" s="60">
        <f t="shared" si="2"/>
        <v>33.968260039783097</v>
      </c>
      <c r="N48" s="6">
        <f t="shared" si="6"/>
        <v>-154.62195542539601</v>
      </c>
      <c r="O48" s="59">
        <f t="shared" si="7"/>
        <v>33.6260645661796</v>
      </c>
      <c r="P48" s="62">
        <f t="shared" si="8"/>
        <v>0.386105947183978</v>
      </c>
      <c r="Q48" s="63">
        <f t="shared" si="9"/>
        <v>2.0073134045104002</v>
      </c>
    </row>
    <row r="49" spans="1:17" x14ac:dyDescent="0.3">
      <c r="A49" s="4">
        <f>'ВОСК ЖВМ'!E49</f>
        <v>73.172999999995199</v>
      </c>
      <c r="B49" s="4">
        <f>'ВОСК ЖВМ'!J49</f>
        <v>-154.638520739146</v>
      </c>
      <c r="C49" s="4">
        <f>'ВОСК ЖВМ'!K49</f>
        <v>31.960494384040398</v>
      </c>
      <c r="D49" s="9">
        <f>ОК!Y76</f>
        <v>76.207999999998705</v>
      </c>
      <c r="E49" s="4">
        <f>ОК!Z76</f>
        <v>-154.86798317694101</v>
      </c>
      <c r="F49" s="4">
        <f>ОК!AA76</f>
        <v>33.234504476745599</v>
      </c>
      <c r="H49" s="61">
        <f t="shared" si="3"/>
        <v>76.192999999999302</v>
      </c>
      <c r="I49" s="61">
        <f t="shared" si="4"/>
        <v>-154.53651000631399</v>
      </c>
      <c r="J49" s="61">
        <f t="shared" si="5"/>
        <v>35.298497774037699</v>
      </c>
      <c r="K49" s="60">
        <f t="shared" si="0"/>
        <v>76.392999999996405</v>
      </c>
      <c r="L49" s="60">
        <f t="shared" si="1"/>
        <v>-154.52720547364001</v>
      </c>
      <c r="M49" s="60">
        <f t="shared" si="2"/>
        <v>35.603260838203298</v>
      </c>
      <c r="N49" s="6">
        <f t="shared" si="6"/>
        <v>-154.535812166363</v>
      </c>
      <c r="O49" s="59">
        <f t="shared" si="7"/>
        <v>35.321355003849497</v>
      </c>
      <c r="P49" s="62">
        <f t="shared" si="8"/>
        <v>0.33217101057800802</v>
      </c>
      <c r="Q49" s="63">
        <f t="shared" si="9"/>
        <v>2.0868505271039002</v>
      </c>
    </row>
    <row r="50" spans="1:17" x14ac:dyDescent="0.3">
      <c r="A50" s="4">
        <f>'ВОСК ЖВМ'!E50</f>
        <v>73.312999999994602</v>
      </c>
      <c r="B50" s="4">
        <f>'ВОСК ЖВМ'!J50</f>
        <v>-154.6162677502</v>
      </c>
      <c r="C50" s="4">
        <f>'ВОСК ЖВМ'!K50</f>
        <v>32.124241565748498</v>
      </c>
      <c r="D50" s="9">
        <f>ОК!Y77</f>
        <v>76.288000000000494</v>
      </c>
      <c r="E50" s="4">
        <f>ОК!Z77</f>
        <v>-154.938841080841</v>
      </c>
      <c r="F50" s="4">
        <f>ОК!AA77</f>
        <v>33.338733777056397</v>
      </c>
      <c r="H50" s="61">
        <f t="shared" si="3"/>
        <v>76.192999999999302</v>
      </c>
      <c r="I50" s="61">
        <f t="shared" si="4"/>
        <v>-154.53651000631399</v>
      </c>
      <c r="J50" s="61">
        <f t="shared" si="5"/>
        <v>35.298497774037699</v>
      </c>
      <c r="K50" s="60">
        <f t="shared" si="0"/>
        <v>76.532999999995795</v>
      </c>
      <c r="L50" s="60">
        <f t="shared" si="1"/>
        <v>-154.49284581124101</v>
      </c>
      <c r="M50" s="60">
        <f t="shared" si="2"/>
        <v>35.680332863627598</v>
      </c>
      <c r="N50" s="6">
        <f t="shared" si="6"/>
        <v>-154.52430971651401</v>
      </c>
      <c r="O50" s="59">
        <f t="shared" si="7"/>
        <v>35.405186990249099</v>
      </c>
      <c r="P50" s="62">
        <f t="shared" si="8"/>
        <v>0.41453136432699</v>
      </c>
      <c r="Q50" s="63">
        <f t="shared" si="9"/>
        <v>2.0664532131927</v>
      </c>
    </row>
    <row r="51" spans="1:17" x14ac:dyDescent="0.3">
      <c r="A51" s="4">
        <f>'ВОСК ЖВМ'!E51</f>
        <v>73.413000000000494</v>
      </c>
      <c r="B51" s="4">
        <f>'ВОСК ЖВМ'!J51</f>
        <v>-154.61620609081999</v>
      </c>
      <c r="C51" s="4">
        <f>'ВОСК ЖВМ'!K51</f>
        <v>32.126857986807401</v>
      </c>
      <c r="D51" s="9">
        <f>ОК!Y78</f>
        <v>76.327999999994105</v>
      </c>
      <c r="E51" s="4">
        <f>ОК!Z78</f>
        <v>-154.938841080841</v>
      </c>
      <c r="F51" s="4">
        <f>ОК!AA78</f>
        <v>33.338733777056397</v>
      </c>
      <c r="H51" s="61">
        <f t="shared" si="3"/>
        <v>76.293000000005094</v>
      </c>
      <c r="I51" s="61">
        <f t="shared" si="4"/>
        <v>-154.526358332059</v>
      </c>
      <c r="J51" s="61">
        <f t="shared" si="5"/>
        <v>35.399046691070502</v>
      </c>
      <c r="K51" s="60">
        <f t="shared" si="0"/>
        <v>76.532999999995795</v>
      </c>
      <c r="L51" s="60">
        <f t="shared" si="1"/>
        <v>-154.49284581124101</v>
      </c>
      <c r="M51" s="60">
        <f t="shared" si="2"/>
        <v>35.680332863627598</v>
      </c>
      <c r="N51" s="6">
        <f t="shared" si="6"/>
        <v>-154.52147108944101</v>
      </c>
      <c r="O51" s="59">
        <f t="shared" si="7"/>
        <v>35.440067591223801</v>
      </c>
      <c r="P51" s="62">
        <f t="shared" si="8"/>
        <v>0.41736999139999398</v>
      </c>
      <c r="Q51" s="63">
        <f t="shared" si="9"/>
        <v>2.1013338141674001</v>
      </c>
    </row>
    <row r="52" spans="1:17" x14ac:dyDescent="0.3">
      <c r="A52" s="4">
        <f>'ВОСК ЖВМ'!E52</f>
        <v>73.552999999999898</v>
      </c>
      <c r="B52" s="4">
        <f>'ВОСК ЖВМ'!J52</f>
        <v>-154.66498330362799</v>
      </c>
      <c r="C52" s="4">
        <f>'ВОСК ЖВМ'!K52</f>
        <v>32.518725201342797</v>
      </c>
      <c r="D52" s="9">
        <f>ОК!Y79</f>
        <v>76.407999999995795</v>
      </c>
      <c r="E52" s="4">
        <f>ОК!Z79</f>
        <v>-154.938841080841</v>
      </c>
      <c r="F52" s="4">
        <f>ОК!AA79</f>
        <v>33.338733777056397</v>
      </c>
      <c r="H52" s="61">
        <f t="shared" si="3"/>
        <v>76.392999999996405</v>
      </c>
      <c r="I52" s="61">
        <f t="shared" si="4"/>
        <v>-154.52720547364001</v>
      </c>
      <c r="J52" s="61">
        <f t="shared" si="5"/>
        <v>35.603260838203298</v>
      </c>
      <c r="K52" s="60">
        <f t="shared" si="0"/>
        <v>76.633000000001601</v>
      </c>
      <c r="L52" s="60">
        <f t="shared" si="1"/>
        <v>-154.54735399881201</v>
      </c>
      <c r="M52" s="60">
        <f t="shared" si="2"/>
        <v>35.648893993477998</v>
      </c>
      <c r="N52" s="6">
        <f t="shared" si="6"/>
        <v>-154.52846475646299</v>
      </c>
      <c r="O52" s="59">
        <f t="shared" si="7"/>
        <v>35.606112910407802</v>
      </c>
      <c r="P52" s="62">
        <f t="shared" si="8"/>
        <v>0.41037632437800697</v>
      </c>
      <c r="Q52" s="63">
        <f t="shared" si="9"/>
        <v>2.2673791333514002</v>
      </c>
    </row>
    <row r="53" spans="1:17" x14ac:dyDescent="0.3">
      <c r="A53" s="4">
        <f>'ВОСК ЖВМ'!E53</f>
        <v>73.752999999997002</v>
      </c>
      <c r="B53" s="4">
        <f>'ВОСК ЖВМ'!J53</f>
        <v>-154.64040669553401</v>
      </c>
      <c r="C53" s="4">
        <f>'ВОСК ЖВМ'!K53</f>
        <v>32.721031267536397</v>
      </c>
      <c r="D53" s="9">
        <f>ОК!Y80</f>
        <v>76.487999999997598</v>
      </c>
      <c r="E53" s="4">
        <f>ОК!Z80</f>
        <v>-155.23821589818101</v>
      </c>
      <c r="F53" s="4">
        <f>ОК!AA80</f>
        <v>33.4667399432916</v>
      </c>
      <c r="H53" s="61">
        <f t="shared" si="3"/>
        <v>76.392999999996405</v>
      </c>
      <c r="I53" s="61">
        <f t="shared" si="4"/>
        <v>-154.52720547364001</v>
      </c>
      <c r="J53" s="61">
        <f t="shared" si="5"/>
        <v>35.603260838203298</v>
      </c>
      <c r="K53" s="60">
        <f t="shared" si="0"/>
        <v>76.773000000001005</v>
      </c>
      <c r="L53" s="60">
        <f t="shared" si="1"/>
        <v>-154.56028704023899</v>
      </c>
      <c r="M53" s="60">
        <f t="shared" si="2"/>
        <v>35.790563981200201</v>
      </c>
      <c r="N53" s="6">
        <f t="shared" si="6"/>
        <v>-154.53547586529001</v>
      </c>
      <c r="O53" s="59">
        <f t="shared" si="7"/>
        <v>35.650086623952497</v>
      </c>
      <c r="P53" s="62">
        <f t="shared" si="8"/>
        <v>0.70274003289100095</v>
      </c>
      <c r="Q53" s="63">
        <f t="shared" si="9"/>
        <v>2.1833466806608999</v>
      </c>
    </row>
    <row r="54" spans="1:17" x14ac:dyDescent="0.3">
      <c r="A54" s="4">
        <f>'ВОСК ЖВМ'!E54</f>
        <v>73.873000000006897</v>
      </c>
      <c r="B54" s="4">
        <f>'ВОСК ЖВМ'!J54</f>
        <v>-154.62994873559799</v>
      </c>
      <c r="C54" s="4">
        <f>'ВОСК ЖВМ'!K54</f>
        <v>32.804556784619201</v>
      </c>
      <c r="D54" s="9">
        <f>ОК!Y81</f>
        <v>76.687999999994602</v>
      </c>
      <c r="E54" s="4">
        <f>ОК!Z81</f>
        <v>-154.91859236922099</v>
      </c>
      <c r="F54" s="4">
        <f>ОК!AA81</f>
        <v>33.7891872303708</v>
      </c>
      <c r="H54" s="61">
        <f t="shared" si="3"/>
        <v>76.633000000001601</v>
      </c>
      <c r="I54" s="61">
        <f t="shared" si="4"/>
        <v>-154.54735399881201</v>
      </c>
      <c r="J54" s="61">
        <f t="shared" si="5"/>
        <v>35.648893993477998</v>
      </c>
      <c r="K54" s="60">
        <f t="shared" si="0"/>
        <v>76.873000000006897</v>
      </c>
      <c r="L54" s="60">
        <f t="shared" si="1"/>
        <v>-154.568657962462</v>
      </c>
      <c r="M54" s="60">
        <f t="shared" si="2"/>
        <v>35.885659190590701</v>
      </c>
      <c r="N54" s="6">
        <f t="shared" si="6"/>
        <v>-154.552236157148</v>
      </c>
      <c r="O54" s="59">
        <f t="shared" si="7"/>
        <v>35.703152684474901</v>
      </c>
      <c r="P54" s="62">
        <f t="shared" si="8"/>
        <v>0.36635621207298602</v>
      </c>
      <c r="Q54" s="63">
        <f t="shared" si="9"/>
        <v>1.9139654541041</v>
      </c>
    </row>
    <row r="55" spans="1:17" x14ac:dyDescent="0.3">
      <c r="A55" s="4">
        <f>'ВОСК ЖВМ'!E55</f>
        <v>73.993000000002198</v>
      </c>
      <c r="B55" s="4">
        <f>'ВОСК ЖВМ'!J55</f>
        <v>-154.637019452088</v>
      </c>
      <c r="C55" s="4">
        <f>'ВОСК ЖВМ'!K55</f>
        <v>32.8047234152885</v>
      </c>
      <c r="D55" s="9">
        <f>ОК!Y82</f>
        <v>76.767999999996405</v>
      </c>
      <c r="E55" s="4">
        <f>ОК!Z82</f>
        <v>-154.91859236922099</v>
      </c>
      <c r="F55" s="4">
        <f>ОК!AA82</f>
        <v>33.7891872303708</v>
      </c>
      <c r="H55" s="61">
        <f t="shared" si="3"/>
        <v>76.633000000001601</v>
      </c>
      <c r="I55" s="61">
        <f t="shared" si="4"/>
        <v>-154.54735399881201</v>
      </c>
      <c r="J55" s="61">
        <f t="shared" si="5"/>
        <v>35.648893993477998</v>
      </c>
      <c r="K55" s="60">
        <f t="shared" si="0"/>
        <v>76.993000000002198</v>
      </c>
      <c r="L55" s="60">
        <f t="shared" si="1"/>
        <v>-154.501982778387</v>
      </c>
      <c r="M55" s="60">
        <f t="shared" si="2"/>
        <v>36.0431237569641</v>
      </c>
      <c r="N55" s="6">
        <f t="shared" si="6"/>
        <v>-154.53033979115301</v>
      </c>
      <c r="O55" s="59">
        <f t="shared" si="7"/>
        <v>35.796730154779397</v>
      </c>
      <c r="P55" s="62">
        <f t="shared" si="8"/>
        <v>0.38825257806797697</v>
      </c>
      <c r="Q55" s="63">
        <f t="shared" si="9"/>
        <v>2.0075429244085998</v>
      </c>
    </row>
    <row r="56" spans="1:17" x14ac:dyDescent="0.3">
      <c r="A56" s="4">
        <f>'ВОСК ЖВМ'!E56</f>
        <v>74.153000000005704</v>
      </c>
      <c r="B56" s="4">
        <f>'ВОСК ЖВМ'!J56</f>
        <v>-154.637436314339</v>
      </c>
      <c r="C56" s="4">
        <f>'ВОСК ЖВМ'!K56</f>
        <v>33.237336941282202</v>
      </c>
      <c r="D56" s="9">
        <f>ОК!Y83</f>
        <v>77.127999999997002</v>
      </c>
      <c r="E56" s="4">
        <f>ОК!Z83</f>
        <v>-155.080554226321</v>
      </c>
      <c r="F56" s="4">
        <f>ОК!AA83</f>
        <v>34.235867307971397</v>
      </c>
      <c r="H56" s="61">
        <f t="shared" si="3"/>
        <v>76.993000000002198</v>
      </c>
      <c r="I56" s="61">
        <f t="shared" si="4"/>
        <v>-154.501982778387</v>
      </c>
      <c r="J56" s="61">
        <f t="shared" si="5"/>
        <v>36.0431237569641</v>
      </c>
      <c r="K56" s="60">
        <f t="shared" si="0"/>
        <v>77.353000000002794</v>
      </c>
      <c r="L56" s="60">
        <f t="shared" si="1"/>
        <v>-154.375675644582</v>
      </c>
      <c r="M56" s="60">
        <f t="shared" si="2"/>
        <v>36.539506657113201</v>
      </c>
      <c r="N56" s="6">
        <f t="shared" si="6"/>
        <v>-154.454617603212</v>
      </c>
      <c r="O56" s="59">
        <f t="shared" si="7"/>
        <v>36.2292673445125</v>
      </c>
      <c r="P56" s="62">
        <f t="shared" si="8"/>
        <v>0.625936623108998</v>
      </c>
      <c r="Q56" s="63">
        <f t="shared" si="9"/>
        <v>1.9934000365411</v>
      </c>
    </row>
    <row r="57" spans="1:17" x14ac:dyDescent="0.3">
      <c r="A57" s="4">
        <f>'ВОСК ЖВМ'!E57</f>
        <v>74.293000000005094</v>
      </c>
      <c r="B57" s="4">
        <f>'ВОСК ЖВМ'!J57</f>
        <v>-154.65950767269001</v>
      </c>
      <c r="C57" s="4">
        <f>'ВОСК ЖВМ'!K57</f>
        <v>33.261417948954602</v>
      </c>
      <c r="D57" s="9">
        <f>ОК!Y84</f>
        <v>77.248000000006897</v>
      </c>
      <c r="E57" s="4">
        <f>ОК!Z84</f>
        <v>-154.84013569391999</v>
      </c>
      <c r="F57" s="4">
        <f>ОК!AA84</f>
        <v>34.342915868929801</v>
      </c>
      <c r="H57" s="61">
        <f t="shared" si="3"/>
        <v>77.133000000001601</v>
      </c>
      <c r="I57" s="61">
        <f t="shared" si="4"/>
        <v>-154.450152076508</v>
      </c>
      <c r="J57" s="61">
        <f t="shared" si="5"/>
        <v>36.2611492582325</v>
      </c>
      <c r="K57" s="60">
        <f t="shared" si="0"/>
        <v>77.472999999998095</v>
      </c>
      <c r="L57" s="60">
        <f t="shared" si="1"/>
        <v>-154.343090025675</v>
      </c>
      <c r="M57" s="60">
        <f t="shared" si="2"/>
        <v>36.751441008541498</v>
      </c>
      <c r="N57" s="6">
        <f t="shared" si="6"/>
        <v>-154.41393991225399</v>
      </c>
      <c r="O57" s="59">
        <f t="shared" si="7"/>
        <v>36.4269832326111</v>
      </c>
      <c r="P57" s="62">
        <f t="shared" si="8"/>
        <v>0.42619578166599598</v>
      </c>
      <c r="Q57" s="63">
        <f t="shared" si="9"/>
        <v>2.0840673636812999</v>
      </c>
    </row>
    <row r="58" spans="1:17" x14ac:dyDescent="0.3">
      <c r="A58" s="4">
        <f>'ВОСК ЖВМ'!E58</f>
        <v>74.392999999996405</v>
      </c>
      <c r="B58" s="4">
        <f>'ВОСК ЖВМ'!J58</f>
        <v>-154.67460080362099</v>
      </c>
      <c r="C58" s="4">
        <f>'ВОСК ЖВМ'!K58</f>
        <v>33.2814076943692</v>
      </c>
      <c r="D58" s="9">
        <f>ОК!Y85</f>
        <v>77.327999999994105</v>
      </c>
      <c r="E58" s="4">
        <f>ОК!Z85</f>
        <v>-154.93509045246</v>
      </c>
      <c r="F58" s="4">
        <f>ОК!AA85</f>
        <v>34.451676175627803</v>
      </c>
      <c r="H58" s="61">
        <f t="shared" si="3"/>
        <v>77.133000000001601</v>
      </c>
      <c r="I58" s="61">
        <f t="shared" si="4"/>
        <v>-154.450152076508</v>
      </c>
      <c r="J58" s="61">
        <f t="shared" si="5"/>
        <v>36.2611492582325</v>
      </c>
      <c r="K58" s="60">
        <f t="shared" si="0"/>
        <v>77.592999999993495</v>
      </c>
      <c r="L58" s="60">
        <f t="shared" si="1"/>
        <v>-154.357156395647</v>
      </c>
      <c r="M58" s="60">
        <f t="shared" si="2"/>
        <v>36.724939290959199</v>
      </c>
      <c r="N58" s="6">
        <f t="shared" si="6"/>
        <v>-154.41072999440499</v>
      </c>
      <c r="O58" s="59">
        <f t="shared" si="7"/>
        <v>36.457755902536498</v>
      </c>
      <c r="P58" s="62">
        <f t="shared" si="8"/>
        <v>0.52436045805501397</v>
      </c>
      <c r="Q58" s="63">
        <f t="shared" si="9"/>
        <v>2.0060797269086899</v>
      </c>
    </row>
    <row r="59" spans="1:17" x14ac:dyDescent="0.3">
      <c r="A59" s="4">
        <f>'ВОСК ЖВМ'!E59</f>
        <v>74.493000000002198</v>
      </c>
      <c r="B59" s="4">
        <f>'ВОСК ЖВМ'!J59</f>
        <v>-154.60803352345999</v>
      </c>
      <c r="C59" s="4">
        <f>'ВОСК ЖВМ'!K59</f>
        <v>33.434293523889401</v>
      </c>
      <c r="D59" s="9">
        <f>ОК!Y86</f>
        <v>77.407999999995795</v>
      </c>
      <c r="E59" s="4">
        <f>ОК!Z86</f>
        <v>-155.065479950281</v>
      </c>
      <c r="F59" s="4">
        <f>ОК!AA86</f>
        <v>34.553117939312997</v>
      </c>
      <c r="H59" s="61">
        <f t="shared" si="3"/>
        <v>77.353000000002794</v>
      </c>
      <c r="I59" s="61">
        <f t="shared" si="4"/>
        <v>-154.375675644582</v>
      </c>
      <c r="J59" s="61">
        <f t="shared" si="5"/>
        <v>36.539506657113201</v>
      </c>
      <c r="K59" s="60">
        <f t="shared" si="0"/>
        <v>77.592999999993495</v>
      </c>
      <c r="L59" s="60">
        <f t="shared" si="1"/>
        <v>-154.357156395647</v>
      </c>
      <c r="M59" s="60">
        <f t="shared" si="2"/>
        <v>36.724939290959199</v>
      </c>
      <c r="N59" s="6">
        <f t="shared" si="6"/>
        <v>-154.37143165003499</v>
      </c>
      <c r="O59" s="59">
        <f t="shared" si="7"/>
        <v>36.5820016356992</v>
      </c>
      <c r="P59" s="62">
        <f t="shared" si="8"/>
        <v>0.69404830024601005</v>
      </c>
      <c r="Q59" s="63">
        <f t="shared" si="9"/>
        <v>2.0288836963861998</v>
      </c>
    </row>
    <row r="60" spans="1:17" x14ac:dyDescent="0.3">
      <c r="A60" s="4">
        <f>'ВОСК ЖВМ'!E60</f>
        <v>74.633000000001601</v>
      </c>
      <c r="B60" s="4">
        <f>'ВОСК ЖВМ'!J60</f>
        <v>-154.62584100342301</v>
      </c>
      <c r="C60" s="4">
        <f>'ВОСК ЖВМ'!K60</f>
        <v>33.549245174159097</v>
      </c>
      <c r="D60" s="9">
        <f>ОК!Y87</f>
        <v>77.487999999997598</v>
      </c>
      <c r="E60" s="4">
        <f>ОК!Z87</f>
        <v>-154.84818215526099</v>
      </c>
      <c r="F60" s="4">
        <f>ОК!AA87</f>
        <v>34.663673247709802</v>
      </c>
      <c r="H60" s="61">
        <f t="shared" si="3"/>
        <v>77.472999999998095</v>
      </c>
      <c r="I60" s="61">
        <f t="shared" si="4"/>
        <v>-154.343090025675</v>
      </c>
      <c r="J60" s="61">
        <f t="shared" si="5"/>
        <v>36.751441008541498</v>
      </c>
      <c r="K60" s="60">
        <f t="shared" si="0"/>
        <v>77.732000000003595</v>
      </c>
      <c r="L60" s="60">
        <f t="shared" si="1"/>
        <v>-154.36053693055399</v>
      </c>
      <c r="M60" s="60">
        <f t="shared" si="2"/>
        <v>36.971753595634297</v>
      </c>
      <c r="N60" s="6">
        <f t="shared" si="6"/>
        <v>-154.344100464181</v>
      </c>
      <c r="O60" s="59">
        <f t="shared" si="7"/>
        <v>36.764200424781698</v>
      </c>
      <c r="P60" s="62">
        <f t="shared" si="8"/>
        <v>0.50408169107998901</v>
      </c>
      <c r="Q60" s="63">
        <f t="shared" si="9"/>
        <v>2.1005271770718998</v>
      </c>
    </row>
    <row r="61" spans="1:17" x14ac:dyDescent="0.3">
      <c r="A61" s="4">
        <f>'ВОСК ЖВМ'!E61</f>
        <v>74.732999999992899</v>
      </c>
      <c r="B61" s="4">
        <f>'ВОСК ЖВМ'!J61</f>
        <v>-154.66770433429599</v>
      </c>
      <c r="C61" s="4">
        <f>'ВОСК ЖВМ'!K61</f>
        <v>33.664109263439798</v>
      </c>
      <c r="D61" s="9">
        <f>ОК!Y88</f>
        <v>77.607999999992899</v>
      </c>
      <c r="E61" s="4">
        <f>ОК!Z88</f>
        <v>-154.84818215526099</v>
      </c>
      <c r="F61" s="4">
        <f>ОК!AA88</f>
        <v>34.663673247709802</v>
      </c>
      <c r="H61" s="61">
        <f t="shared" si="3"/>
        <v>77.592999999993495</v>
      </c>
      <c r="I61" s="61">
        <f t="shared" si="4"/>
        <v>-154.357156395647</v>
      </c>
      <c r="J61" s="61">
        <f t="shared" si="5"/>
        <v>36.724939290959199</v>
      </c>
      <c r="K61" s="60">
        <f t="shared" si="0"/>
        <v>77.832999999998705</v>
      </c>
      <c r="L61" s="60">
        <f t="shared" si="1"/>
        <v>-154.28714690774899</v>
      </c>
      <c r="M61" s="60">
        <f t="shared" si="2"/>
        <v>37.324091541697797</v>
      </c>
      <c r="N61" s="6">
        <f t="shared" si="6"/>
        <v>-154.352780802654</v>
      </c>
      <c r="O61" s="59">
        <f t="shared" si="7"/>
        <v>36.762386306628102</v>
      </c>
      <c r="P61" s="62">
        <f t="shared" si="8"/>
        <v>0.49540135260698998</v>
      </c>
      <c r="Q61" s="63">
        <f t="shared" si="9"/>
        <v>2.0987130589183001</v>
      </c>
    </row>
    <row r="62" spans="1:17" x14ac:dyDescent="0.3">
      <c r="A62" s="4">
        <f>'ВОСК ЖВМ'!E62</f>
        <v>74.832999999998705</v>
      </c>
      <c r="B62" s="4">
        <f>'ВОСК ЖВМ'!J62</f>
        <v>-154.66770433429599</v>
      </c>
      <c r="C62" s="4">
        <f>'ВОСК ЖВМ'!K62</f>
        <v>33.664109263439798</v>
      </c>
      <c r="D62" s="9">
        <f>ОК!Y89</f>
        <v>77.687999999994602</v>
      </c>
      <c r="E62" s="4">
        <f>ОК!Z89</f>
        <v>-154.94334632178101</v>
      </c>
      <c r="F62" s="4">
        <f>ОК!AA89</f>
        <v>34.772869565613</v>
      </c>
      <c r="H62" s="61">
        <f t="shared" si="3"/>
        <v>77.592999999993495</v>
      </c>
      <c r="I62" s="61">
        <f t="shared" si="4"/>
        <v>-154.357156395647</v>
      </c>
      <c r="J62" s="61">
        <f t="shared" si="5"/>
        <v>36.724939290959199</v>
      </c>
      <c r="K62" s="60">
        <f t="shared" si="0"/>
        <v>77.972999999998095</v>
      </c>
      <c r="L62" s="60">
        <f t="shared" si="1"/>
        <v>-154.285686519916</v>
      </c>
      <c r="M62" s="60">
        <f t="shared" si="2"/>
        <v>37.326020531358097</v>
      </c>
      <c r="N62" s="6">
        <f t="shared" si="6"/>
        <v>-154.339288926714</v>
      </c>
      <c r="O62" s="59">
        <f t="shared" si="7"/>
        <v>36.875209601058899</v>
      </c>
      <c r="P62" s="62">
        <f t="shared" si="8"/>
        <v>0.60405739506700196</v>
      </c>
      <c r="Q62" s="63">
        <f t="shared" si="9"/>
        <v>2.1023400354458999</v>
      </c>
    </row>
    <row r="63" spans="1:17" x14ac:dyDescent="0.3">
      <c r="A63" s="4">
        <f>'ВОСК ЖВМ'!E63</f>
        <v>74.933000000004498</v>
      </c>
      <c r="B63" s="4">
        <f>'ВОСК ЖВМ'!J63</f>
        <v>-154.60464694145199</v>
      </c>
      <c r="C63" s="4">
        <f>'ВОСК ЖВМ'!K63</f>
        <v>33.968260039783097</v>
      </c>
      <c r="D63" s="9">
        <f>ОК!Y90</f>
        <v>77.767999999996405</v>
      </c>
      <c r="E63" s="4">
        <f>ОК!Z90</f>
        <v>-154.867526291161</v>
      </c>
      <c r="F63" s="4">
        <f>ОК!AA90</f>
        <v>34.902273441342601</v>
      </c>
      <c r="H63" s="61">
        <f t="shared" si="3"/>
        <v>77.732000000003595</v>
      </c>
      <c r="I63" s="61">
        <f t="shared" si="4"/>
        <v>-154.36053693055399</v>
      </c>
      <c r="J63" s="61">
        <f t="shared" si="5"/>
        <v>36.971753595634297</v>
      </c>
      <c r="K63" s="60">
        <f t="shared" si="0"/>
        <v>77.972999999998095</v>
      </c>
      <c r="L63" s="60">
        <f t="shared" si="1"/>
        <v>-154.285686519916</v>
      </c>
      <c r="M63" s="60">
        <f t="shared" si="2"/>
        <v>37.326020531358097</v>
      </c>
      <c r="N63" s="6">
        <f t="shared" si="6"/>
        <v>-154.34935595635301</v>
      </c>
      <c r="O63" s="59">
        <f t="shared" si="7"/>
        <v>37.024673137890701</v>
      </c>
      <c r="P63" s="62">
        <f t="shared" si="8"/>
        <v>0.51817033480799102</v>
      </c>
      <c r="Q63" s="63">
        <f t="shared" si="9"/>
        <v>2.1223996965480998</v>
      </c>
    </row>
    <row r="64" spans="1:17" x14ac:dyDescent="0.3">
      <c r="A64" s="4">
        <f>'ВОСК ЖВМ'!E64</f>
        <v>75.032999999995795</v>
      </c>
      <c r="B64" s="4">
        <f>'ВОСК ЖВМ'!J64</f>
        <v>-154.60464694145199</v>
      </c>
      <c r="C64" s="4">
        <f>'ВОСК ЖВМ'!K64</f>
        <v>33.968260039783097</v>
      </c>
      <c r="D64" s="9">
        <f>ОК!Y91</f>
        <v>77.888000000006301</v>
      </c>
      <c r="E64" s="4">
        <f>ОК!Z91</f>
        <v>-155.07603304560001</v>
      </c>
      <c r="F64" s="4">
        <f>ОК!AA91</f>
        <v>35.117705823520197</v>
      </c>
      <c r="H64" s="61">
        <f t="shared" si="3"/>
        <v>77.832999999998705</v>
      </c>
      <c r="I64" s="61">
        <f t="shared" si="4"/>
        <v>-154.28714690774899</v>
      </c>
      <c r="J64" s="61">
        <f t="shared" si="5"/>
        <v>37.324091541697797</v>
      </c>
      <c r="K64" s="60">
        <f t="shared" si="0"/>
        <v>78.172999999995199</v>
      </c>
      <c r="L64" s="60">
        <f t="shared" si="1"/>
        <v>-154.28834054589501</v>
      </c>
      <c r="M64" s="60">
        <f t="shared" si="2"/>
        <v>37.633683288720498</v>
      </c>
      <c r="N64" s="6">
        <f t="shared" si="6"/>
        <v>-154.287339996273</v>
      </c>
      <c r="O64" s="59">
        <f t="shared" si="7"/>
        <v>37.374172559606002</v>
      </c>
      <c r="P64" s="62">
        <f t="shared" si="8"/>
        <v>0.78869304932700901</v>
      </c>
      <c r="Q64" s="63">
        <f t="shared" si="9"/>
        <v>2.2564667360858102</v>
      </c>
    </row>
    <row r="65" spans="1:17" x14ac:dyDescent="0.3">
      <c r="A65" s="4">
        <f>'ВОСК ЖВМ'!E65</f>
        <v>75.172999999995199</v>
      </c>
      <c r="B65" s="4">
        <f>'ВОСК ЖВМ'!J65</f>
        <v>-154.62103424446599</v>
      </c>
      <c r="C65" s="4">
        <f>'ВОСК ЖВМ'!K65</f>
        <v>34.173494879653099</v>
      </c>
      <c r="D65" s="9">
        <f>ОК!Y92</f>
        <v>77.967999999993495</v>
      </c>
      <c r="E65" s="4">
        <f>ОК!Z92</f>
        <v>-155.07603304560001</v>
      </c>
      <c r="F65" s="4">
        <f>ОК!AA92</f>
        <v>35.117705823520197</v>
      </c>
      <c r="H65" s="61">
        <f t="shared" si="3"/>
        <v>77.832999999998705</v>
      </c>
      <c r="I65" s="61">
        <f t="shared" si="4"/>
        <v>-154.28714690774899</v>
      </c>
      <c r="J65" s="61">
        <f t="shared" si="5"/>
        <v>37.324091541697797</v>
      </c>
      <c r="K65" s="60">
        <f t="shared" si="0"/>
        <v>78.172999999995199</v>
      </c>
      <c r="L65" s="60">
        <f t="shared" si="1"/>
        <v>-154.28834054589501</v>
      </c>
      <c r="M65" s="60">
        <f t="shared" si="2"/>
        <v>37.633683288720498</v>
      </c>
      <c r="N65" s="6">
        <f t="shared" si="6"/>
        <v>-154.28762085230699</v>
      </c>
      <c r="O65" s="59">
        <f t="shared" si="7"/>
        <v>37.447017676541599</v>
      </c>
      <c r="P65" s="62">
        <f t="shared" si="8"/>
        <v>0.78841219329302703</v>
      </c>
      <c r="Q65" s="63">
        <f t="shared" si="9"/>
        <v>2.3293118530213999</v>
      </c>
    </row>
    <row r="66" spans="1:17" x14ac:dyDescent="0.3">
      <c r="A66" s="4">
        <f>'ВОСК ЖВМ'!E66</f>
        <v>75.273000000001005</v>
      </c>
      <c r="B66" s="4">
        <f>'ВОСК ЖВМ'!J66</f>
        <v>-154.62304152184799</v>
      </c>
      <c r="C66" s="4">
        <f>'ВОСК ЖВМ'!K66</f>
        <v>34.268440121441301</v>
      </c>
      <c r="D66" s="9">
        <f>ОК!Y93</f>
        <v>78.047999999995199</v>
      </c>
      <c r="E66" s="4">
        <f>ОК!Z93</f>
        <v>-154.89940139628001</v>
      </c>
      <c r="F66" s="4">
        <f>ОК!AA93</f>
        <v>35.228380485315</v>
      </c>
      <c r="H66" s="61">
        <f t="shared" si="3"/>
        <v>77.972999999998095</v>
      </c>
      <c r="I66" s="61">
        <f t="shared" si="4"/>
        <v>-154.285686519916</v>
      </c>
      <c r="J66" s="61">
        <f t="shared" si="5"/>
        <v>37.326020531358097</v>
      </c>
      <c r="K66" s="60">
        <f t="shared" ref="K66:K129" si="10">LOOKUP((D66+$P$928),A$2:A$1310,A$2:A$1310)</f>
        <v>78.331999999994906</v>
      </c>
      <c r="L66" s="60">
        <f t="shared" ref="L66:L129" si="11">LOOKUP((D66+$P$928),A$2:A$1310,B$2:B$1310)</f>
        <v>-154.28697264713199</v>
      </c>
      <c r="M66" s="60">
        <f t="shared" ref="M66:M129" si="12">LOOKUP((D66+$P$928),A$2:A$1310,C$2:C$1310)</f>
        <v>37.6316876467925</v>
      </c>
      <c r="N66" s="6">
        <f t="shared" si="6"/>
        <v>-154.285955209446</v>
      </c>
      <c r="O66" s="59">
        <f t="shared" si="7"/>
        <v>37.389878563828603</v>
      </c>
      <c r="P66" s="62">
        <f t="shared" si="8"/>
        <v>0.61344618683401098</v>
      </c>
      <c r="Q66" s="63">
        <f t="shared" si="9"/>
        <v>2.1614980785136</v>
      </c>
    </row>
    <row r="67" spans="1:17" x14ac:dyDescent="0.3">
      <c r="A67" s="4">
        <f>'ВОСК ЖВМ'!E67</f>
        <v>75.373000000006897</v>
      </c>
      <c r="B67" s="4">
        <f>'ВОСК ЖВМ'!J67</f>
        <v>-154.58025597293499</v>
      </c>
      <c r="C67" s="4">
        <f>'ВОСК ЖВМ'!K67</f>
        <v>34.612991210941402</v>
      </c>
      <c r="D67" s="9">
        <f>ОК!Y94</f>
        <v>78.127999999997002</v>
      </c>
      <c r="E67" s="4">
        <f>ОК!Z94</f>
        <v>-154.840916687641</v>
      </c>
      <c r="F67" s="4">
        <f>ОК!AA94</f>
        <v>35.330345738584803</v>
      </c>
      <c r="H67" s="61">
        <f t="shared" ref="H67:H130" si="13">LOOKUP(D67,A$2:A$1310,A$2:A$1310)</f>
        <v>78.092000000004205</v>
      </c>
      <c r="I67" s="61">
        <f t="shared" ref="I67:I130" si="14">LOOKUP(D67,A$2:A$1310,B$2:B$1310)</f>
        <v>-154.291670827285</v>
      </c>
      <c r="J67" s="61">
        <f t="shared" ref="J67:J130" si="15">LOOKUP(D67,A$2:A$1310,C$2:C$1310)</f>
        <v>37.252206614844702</v>
      </c>
      <c r="K67" s="60">
        <f t="shared" si="10"/>
        <v>78.331999999994906</v>
      </c>
      <c r="L67" s="60">
        <f t="shared" si="11"/>
        <v>-154.28697264713199</v>
      </c>
      <c r="M67" s="60">
        <f t="shared" si="12"/>
        <v>37.6316876467925</v>
      </c>
      <c r="N67" s="6">
        <f t="shared" ref="N67:N130" si="16">I67+(L67-I67)*(D67-H67)/(K67-H67)</f>
        <v>-154.29096610026201</v>
      </c>
      <c r="O67" s="59">
        <f t="shared" ref="O67:O130" si="17">J67+(M67-J67)*(D67-H67)/(K67-H67)</f>
        <v>37.309128769627698</v>
      </c>
      <c r="P67" s="62">
        <f t="shared" ref="P67:P130" si="18">N67-E67</f>
        <v>0.54995058737898705</v>
      </c>
      <c r="Q67" s="63">
        <f t="shared" ref="Q67:Q130" si="19">O67-F67</f>
        <v>1.97878303104289</v>
      </c>
    </row>
    <row r="68" spans="1:17" x14ac:dyDescent="0.3">
      <c r="A68" s="4">
        <f>'ВОСК ЖВМ'!E68</f>
        <v>75.513000000006301</v>
      </c>
      <c r="B68" s="4">
        <f>'ВОСК ЖВМ'!J68</f>
        <v>-154.62810428606701</v>
      </c>
      <c r="C68" s="4">
        <f>'ВОСК ЖВМ'!K68</f>
        <v>34.413851447015603</v>
      </c>
      <c r="D68" s="9">
        <f>ОК!Y95</f>
        <v>78.528000000005704</v>
      </c>
      <c r="E68" s="4">
        <f>ОК!Z95</f>
        <v>-154.84414435727999</v>
      </c>
      <c r="F68" s="4">
        <f>ОК!AA95</f>
        <v>35.795280108814801</v>
      </c>
      <c r="H68" s="61">
        <f t="shared" si="13"/>
        <v>78.452000000004801</v>
      </c>
      <c r="I68" s="61">
        <f t="shared" si="14"/>
        <v>-154.22917104151301</v>
      </c>
      <c r="J68" s="61">
        <f t="shared" si="15"/>
        <v>37.952978464554299</v>
      </c>
      <c r="K68" s="60">
        <f t="shared" si="10"/>
        <v>78.792000000001295</v>
      </c>
      <c r="L68" s="60">
        <f t="shared" si="11"/>
        <v>-154.19427387075899</v>
      </c>
      <c r="M68" s="60">
        <f t="shared" si="12"/>
        <v>38.022838668999697</v>
      </c>
      <c r="N68" s="6">
        <f t="shared" si="16"/>
        <v>-154.221370497462</v>
      </c>
      <c r="O68" s="59">
        <f t="shared" si="17"/>
        <v>37.968594274960097</v>
      </c>
      <c r="P68" s="62">
        <f t="shared" si="18"/>
        <v>0.62277385981798306</v>
      </c>
      <c r="Q68" s="63">
        <f t="shared" si="19"/>
        <v>2.1733141661453002</v>
      </c>
    </row>
    <row r="69" spans="1:17" x14ac:dyDescent="0.3">
      <c r="A69" s="4">
        <f>'ВОСК ЖВМ'!E69</f>
        <v>75.612999999997598</v>
      </c>
      <c r="B69" s="4">
        <f>'ВОСК ЖВМ'!J69</f>
        <v>-154.59700385103201</v>
      </c>
      <c r="C69" s="4">
        <f>'ВОСК ЖВМ'!K69</f>
        <v>34.7128651139883</v>
      </c>
      <c r="D69" s="9">
        <f>ОК!Y96</f>
        <v>78.607999999992899</v>
      </c>
      <c r="E69" s="4">
        <f>ОК!Z96</f>
        <v>-154.94002492272099</v>
      </c>
      <c r="F69" s="4">
        <f>ОК!AA96</f>
        <v>35.906022209094601</v>
      </c>
      <c r="H69" s="61">
        <f t="shared" si="13"/>
        <v>78.572000000000102</v>
      </c>
      <c r="I69" s="61">
        <f t="shared" si="14"/>
        <v>-154.19419478531799</v>
      </c>
      <c r="J69" s="61">
        <f t="shared" si="15"/>
        <v>38.056214700568098</v>
      </c>
      <c r="K69" s="60">
        <f t="shared" si="10"/>
        <v>78.892000000007101</v>
      </c>
      <c r="L69" s="60">
        <f t="shared" si="11"/>
        <v>-154.15849202019501</v>
      </c>
      <c r="M69" s="60">
        <f t="shared" si="12"/>
        <v>38.220299389269201</v>
      </c>
      <c r="N69" s="6">
        <f t="shared" si="16"/>
        <v>-154.190178224243</v>
      </c>
      <c r="O69" s="59">
        <f t="shared" si="17"/>
        <v>38.074674228042902</v>
      </c>
      <c r="P69" s="62">
        <f t="shared" si="18"/>
        <v>0.74984669847799501</v>
      </c>
      <c r="Q69" s="63">
        <f t="shared" si="19"/>
        <v>2.1686520189483001</v>
      </c>
    </row>
    <row r="70" spans="1:17" x14ac:dyDescent="0.3">
      <c r="A70" s="4">
        <f>'ВОСК ЖВМ'!E70</f>
        <v>75.732999999992899</v>
      </c>
      <c r="B70" s="4">
        <f>'ВОСК ЖВМ'!J70</f>
        <v>-154.61916166480299</v>
      </c>
      <c r="C70" s="4">
        <f>'ВОСК ЖВМ'!K70</f>
        <v>34.823338005806498</v>
      </c>
      <c r="D70" s="9">
        <f>ОК!Y97</f>
        <v>78.687999999994602</v>
      </c>
      <c r="E70" s="4">
        <f>ОК!Z97</f>
        <v>-154.67317866665999</v>
      </c>
      <c r="F70" s="4">
        <f>ОК!AA97</f>
        <v>36.012182204711998</v>
      </c>
      <c r="H70" s="61">
        <f t="shared" si="13"/>
        <v>78.652000000001806</v>
      </c>
      <c r="I70" s="61">
        <f t="shared" si="14"/>
        <v>-154.19199649614501</v>
      </c>
      <c r="J70" s="61">
        <f t="shared" si="15"/>
        <v>38.059435237690998</v>
      </c>
      <c r="K70" s="60">
        <f t="shared" si="10"/>
        <v>78.892000000007101</v>
      </c>
      <c r="L70" s="60">
        <f t="shared" si="11"/>
        <v>-154.15849202019501</v>
      </c>
      <c r="M70" s="60">
        <f t="shared" si="12"/>
        <v>38.220299389269201</v>
      </c>
      <c r="N70" s="6">
        <f t="shared" si="16"/>
        <v>-154.18697082475401</v>
      </c>
      <c r="O70" s="59">
        <f t="shared" si="17"/>
        <v>38.083564860422399</v>
      </c>
      <c r="P70" s="62">
        <f t="shared" si="18"/>
        <v>0.48620784190597999</v>
      </c>
      <c r="Q70" s="63">
        <f t="shared" si="19"/>
        <v>2.0713826557104</v>
      </c>
    </row>
    <row r="71" spans="1:17" x14ac:dyDescent="0.3">
      <c r="A71" s="4">
        <f>'ВОСК ЖВМ'!E71</f>
        <v>75.832999999998705</v>
      </c>
      <c r="B71" s="4">
        <f>'ВОСК ЖВМ'!J71</f>
        <v>-154.61380534364201</v>
      </c>
      <c r="C71" s="4">
        <f>'ВОСК ЖВМ'!K71</f>
        <v>34.930544616955302</v>
      </c>
      <c r="D71" s="9">
        <f>ОК!Y98</f>
        <v>78.767999999996405</v>
      </c>
      <c r="E71" s="4">
        <f>ОК!Z98</f>
        <v>-154.67317866665999</v>
      </c>
      <c r="F71" s="4">
        <f>ОК!AA98</f>
        <v>36.012182204711998</v>
      </c>
      <c r="H71" s="61">
        <f t="shared" si="13"/>
        <v>78.652000000001806</v>
      </c>
      <c r="I71" s="61">
        <f t="shared" si="14"/>
        <v>-154.19199649614501</v>
      </c>
      <c r="J71" s="61">
        <f t="shared" si="15"/>
        <v>38.059435237690998</v>
      </c>
      <c r="K71" s="60">
        <f t="shared" si="10"/>
        <v>79.051999999995999</v>
      </c>
      <c r="L71" s="60">
        <f t="shared" si="11"/>
        <v>-154.11924049319899</v>
      </c>
      <c r="M71" s="60">
        <f t="shared" si="12"/>
        <v>38.3548493626556</v>
      </c>
      <c r="N71" s="6">
        <f t="shared" si="16"/>
        <v>-154.17089725529101</v>
      </c>
      <c r="O71" s="59">
        <f t="shared" si="17"/>
        <v>38.145105333928001</v>
      </c>
      <c r="P71" s="62">
        <f t="shared" si="18"/>
        <v>0.50228141136898297</v>
      </c>
      <c r="Q71" s="63">
        <f t="shared" si="19"/>
        <v>2.132923129216</v>
      </c>
    </row>
    <row r="72" spans="1:17" x14ac:dyDescent="0.3">
      <c r="A72" s="4">
        <f>'ВОСК ЖВМ'!E72</f>
        <v>75.933000000004498</v>
      </c>
      <c r="B72" s="4">
        <f>'ВОСК ЖВМ'!J72</f>
        <v>-154.57595254509999</v>
      </c>
      <c r="C72" s="4">
        <f>'ВОСК ЖВМ'!K72</f>
        <v>35.065782021740297</v>
      </c>
      <c r="D72" s="9">
        <f>ОК!Y99</f>
        <v>78.967999999993495</v>
      </c>
      <c r="E72" s="4">
        <f>ОК!Z99</f>
        <v>-154.59112804980001</v>
      </c>
      <c r="F72" s="4">
        <f>ОК!AA99</f>
        <v>36.235284015673201</v>
      </c>
      <c r="H72" s="61">
        <f t="shared" si="13"/>
        <v>78.892000000007101</v>
      </c>
      <c r="I72" s="61">
        <f t="shared" si="14"/>
        <v>-154.15849202019501</v>
      </c>
      <c r="J72" s="61">
        <f t="shared" si="15"/>
        <v>38.220299389269201</v>
      </c>
      <c r="K72" s="60">
        <f t="shared" si="10"/>
        <v>79.251999999993103</v>
      </c>
      <c r="L72" s="60">
        <f t="shared" si="11"/>
        <v>-154.09876557017799</v>
      </c>
      <c r="M72" s="60">
        <f t="shared" si="12"/>
        <v>38.593247859878097</v>
      </c>
      <c r="N72" s="6">
        <f t="shared" si="16"/>
        <v>-154.145883102971</v>
      </c>
      <c r="O72" s="59">
        <f t="shared" si="17"/>
        <v>38.299032955275599</v>
      </c>
      <c r="P72" s="62">
        <f t="shared" si="18"/>
        <v>0.445244946829007</v>
      </c>
      <c r="Q72" s="63">
        <f t="shared" si="19"/>
        <v>2.0637489396023998</v>
      </c>
    </row>
    <row r="73" spans="1:17" x14ac:dyDescent="0.3">
      <c r="A73" s="4">
        <f>'ВОСК ЖВМ'!E73</f>
        <v>76.092999999993495</v>
      </c>
      <c r="B73" s="4">
        <f>'ВОСК ЖВМ'!J73</f>
        <v>-154.58878371626301</v>
      </c>
      <c r="C73" s="4">
        <f>'ВОСК ЖВМ'!K73</f>
        <v>35.121714230581397</v>
      </c>
      <c r="D73" s="9">
        <f>ОК!Y100</f>
        <v>79.047999999995199</v>
      </c>
      <c r="E73" s="4">
        <f>ОК!Z100</f>
        <v>-154.764706050781</v>
      </c>
      <c r="F73" s="4">
        <f>ОК!AA100</f>
        <v>36.3630377077086</v>
      </c>
      <c r="H73" s="61">
        <f t="shared" si="13"/>
        <v>78.892000000007101</v>
      </c>
      <c r="I73" s="61">
        <f t="shared" si="14"/>
        <v>-154.15849202019501</v>
      </c>
      <c r="J73" s="61">
        <f t="shared" si="15"/>
        <v>38.220299389269201</v>
      </c>
      <c r="K73" s="60">
        <f t="shared" si="10"/>
        <v>79.251999999993103</v>
      </c>
      <c r="L73" s="60">
        <f t="shared" si="11"/>
        <v>-154.09876557017799</v>
      </c>
      <c r="M73" s="60">
        <f t="shared" si="12"/>
        <v>38.593247859878097</v>
      </c>
      <c r="N73" s="6">
        <f t="shared" si="16"/>
        <v>-154.132610558522</v>
      </c>
      <c r="O73" s="59">
        <f t="shared" si="17"/>
        <v>38.381910393193699</v>
      </c>
      <c r="P73" s="62">
        <f t="shared" si="18"/>
        <v>0.63209549225899797</v>
      </c>
      <c r="Q73" s="63">
        <f t="shared" si="19"/>
        <v>2.0188726854850998</v>
      </c>
    </row>
    <row r="74" spans="1:17" x14ac:dyDescent="0.3">
      <c r="A74" s="4">
        <f>'ВОСК ЖВМ'!E74</f>
        <v>76.192999999999302</v>
      </c>
      <c r="B74" s="4">
        <f>'ВОСК ЖВМ'!J74</f>
        <v>-154.53651000631399</v>
      </c>
      <c r="C74" s="4">
        <f>'ВОСК ЖВМ'!K74</f>
        <v>35.298497774037699</v>
      </c>
      <c r="D74" s="9">
        <f>ОК!Y101</f>
        <v>79.168000000005094</v>
      </c>
      <c r="E74" s="4">
        <f>ОК!Z101</f>
        <v>-154.968282102182</v>
      </c>
      <c r="F74" s="4">
        <f>ОК!AA101</f>
        <v>36.476370359595599</v>
      </c>
      <c r="H74" s="61">
        <f t="shared" si="13"/>
        <v>79.152000000001806</v>
      </c>
      <c r="I74" s="61">
        <f t="shared" si="14"/>
        <v>-154.117150107942</v>
      </c>
      <c r="J74" s="61">
        <f t="shared" si="15"/>
        <v>38.353491162925302</v>
      </c>
      <c r="K74" s="60">
        <f t="shared" si="10"/>
        <v>79.432000000000698</v>
      </c>
      <c r="L74" s="60">
        <f t="shared" si="11"/>
        <v>-154.085918309281</v>
      </c>
      <c r="M74" s="60">
        <f t="shared" si="12"/>
        <v>38.778159692994798</v>
      </c>
      <c r="N74" s="6">
        <f t="shared" si="16"/>
        <v>-154.11536543373199</v>
      </c>
      <c r="O74" s="59">
        <f t="shared" si="17"/>
        <v>38.377757936077202</v>
      </c>
      <c r="P74" s="62">
        <f t="shared" si="18"/>
        <v>0.85291666845000702</v>
      </c>
      <c r="Q74" s="63">
        <f t="shared" si="19"/>
        <v>1.9013875764816</v>
      </c>
    </row>
    <row r="75" spans="1:17" x14ac:dyDescent="0.3">
      <c r="A75" s="4">
        <f>'ВОСК ЖВМ'!E75</f>
        <v>76.293000000005094</v>
      </c>
      <c r="B75" s="4">
        <f>'ВОСК ЖВМ'!J75</f>
        <v>-154.526358332059</v>
      </c>
      <c r="C75" s="4">
        <f>'ВОСК ЖВМ'!K75</f>
        <v>35.399046691070502</v>
      </c>
      <c r="D75" s="9">
        <f>ОК!Y102</f>
        <v>79.248000000006897</v>
      </c>
      <c r="E75" s="4">
        <f>ОК!Z102</f>
        <v>-154.72440537054101</v>
      </c>
      <c r="F75" s="4">
        <f>ОК!AA102</f>
        <v>36.586437509248199</v>
      </c>
      <c r="H75" s="61">
        <f t="shared" si="13"/>
        <v>79.152000000001806</v>
      </c>
      <c r="I75" s="61">
        <f t="shared" si="14"/>
        <v>-154.117150107942</v>
      </c>
      <c r="J75" s="61">
        <f t="shared" si="15"/>
        <v>38.353491162925302</v>
      </c>
      <c r="K75" s="60">
        <f t="shared" si="10"/>
        <v>79.432000000000698</v>
      </c>
      <c r="L75" s="60">
        <f t="shared" si="11"/>
        <v>-154.085918309281</v>
      </c>
      <c r="M75" s="60">
        <f t="shared" si="12"/>
        <v>38.778159692994798</v>
      </c>
      <c r="N75" s="6">
        <f t="shared" si="16"/>
        <v>-154.106442062686</v>
      </c>
      <c r="O75" s="59">
        <f t="shared" si="17"/>
        <v>38.4990918018146</v>
      </c>
      <c r="P75" s="62">
        <f t="shared" si="18"/>
        <v>0.61796330785500697</v>
      </c>
      <c r="Q75" s="63">
        <f t="shared" si="19"/>
        <v>1.9126542925664001</v>
      </c>
    </row>
    <row r="76" spans="1:17" x14ac:dyDescent="0.3">
      <c r="A76" s="4">
        <f>'ВОСК ЖВМ'!E76</f>
        <v>76.392999999996405</v>
      </c>
      <c r="B76" s="4">
        <f>'ВОСК ЖВМ'!J76</f>
        <v>-154.52720547364001</v>
      </c>
      <c r="C76" s="4">
        <f>'ВОСК ЖВМ'!K76</f>
        <v>35.603260838203298</v>
      </c>
      <c r="D76" s="9">
        <f>ОК!Y103</f>
        <v>79.327999999994105</v>
      </c>
      <c r="E76" s="4">
        <f>ОК!Z103</f>
        <v>-154.79678781774001</v>
      </c>
      <c r="F76" s="4">
        <f>ОК!AA103</f>
        <v>36.6951067230696</v>
      </c>
      <c r="H76" s="61">
        <f t="shared" si="13"/>
        <v>79.251999999993103</v>
      </c>
      <c r="I76" s="61">
        <f t="shared" si="14"/>
        <v>-154.09876557017799</v>
      </c>
      <c r="J76" s="61">
        <f t="shared" si="15"/>
        <v>38.593247859878097</v>
      </c>
      <c r="K76" s="60">
        <f t="shared" si="10"/>
        <v>79.592000000004205</v>
      </c>
      <c r="L76" s="60">
        <f t="shared" si="11"/>
        <v>-154.11714272451201</v>
      </c>
      <c r="M76" s="60">
        <f t="shared" si="12"/>
        <v>38.924187552045801</v>
      </c>
      <c r="N76" s="6">
        <f t="shared" si="16"/>
        <v>-154.10287340467599</v>
      </c>
      <c r="O76" s="59">
        <f t="shared" si="17"/>
        <v>38.667222614596497</v>
      </c>
      <c r="P76" s="62">
        <f t="shared" si="18"/>
        <v>0.69391441306402202</v>
      </c>
      <c r="Q76" s="63">
        <f t="shared" si="19"/>
        <v>1.9721158915268999</v>
      </c>
    </row>
    <row r="77" spans="1:17" x14ac:dyDescent="0.3">
      <c r="A77" s="4">
        <f>'ВОСК ЖВМ'!E77</f>
        <v>76.532999999995795</v>
      </c>
      <c r="B77" s="4">
        <f>'ВОСК ЖВМ'!J77</f>
        <v>-154.49284581124101</v>
      </c>
      <c r="C77" s="4">
        <f>'ВОСК ЖВМ'!K77</f>
        <v>35.680332863627598</v>
      </c>
      <c r="D77" s="9">
        <f>ОК!Y104</f>
        <v>79.407999999995795</v>
      </c>
      <c r="E77" s="4">
        <f>ОК!Z104</f>
        <v>-154.55246171472101</v>
      </c>
      <c r="F77" s="4">
        <f>ОК!AA104</f>
        <v>36.805470475013998</v>
      </c>
      <c r="H77" s="61">
        <f t="shared" si="13"/>
        <v>79.392000000007101</v>
      </c>
      <c r="I77" s="61">
        <f t="shared" si="14"/>
        <v>-154.08957698628501</v>
      </c>
      <c r="J77" s="61">
        <f t="shared" si="15"/>
        <v>38.773010166211598</v>
      </c>
      <c r="K77" s="60">
        <f t="shared" si="10"/>
        <v>79.691999999995502</v>
      </c>
      <c r="L77" s="60">
        <f t="shared" si="11"/>
        <v>-154.11571316637</v>
      </c>
      <c r="M77" s="60">
        <f t="shared" si="12"/>
        <v>38.924808331176699</v>
      </c>
      <c r="N77" s="6">
        <f t="shared" si="16"/>
        <v>-154.09097091588899</v>
      </c>
      <c r="O77" s="59">
        <f t="shared" si="17"/>
        <v>38.781106068337699</v>
      </c>
      <c r="P77" s="62">
        <f t="shared" si="18"/>
        <v>0.46149079883201699</v>
      </c>
      <c r="Q77" s="63">
        <f t="shared" si="19"/>
        <v>1.9756355933237</v>
      </c>
    </row>
    <row r="78" spans="1:17" x14ac:dyDescent="0.3">
      <c r="A78" s="4">
        <f>'ВОСК ЖВМ'!E78</f>
        <v>76.633000000001601</v>
      </c>
      <c r="B78" s="4">
        <f>'ВОСК ЖВМ'!J78</f>
        <v>-154.54735399881201</v>
      </c>
      <c r="C78" s="4">
        <f>'ВОСК ЖВМ'!K78</f>
        <v>35.648893993477998</v>
      </c>
      <c r="D78" s="9">
        <f>ОК!Y105</f>
        <v>79.487999999997598</v>
      </c>
      <c r="E78" s="4">
        <f>ОК!Z105</f>
        <v>-154.64877885000101</v>
      </c>
      <c r="F78" s="4">
        <f>ОК!AA105</f>
        <v>37.153034972125198</v>
      </c>
      <c r="H78" s="61">
        <f t="shared" si="13"/>
        <v>79.432000000000698</v>
      </c>
      <c r="I78" s="61">
        <f t="shared" si="14"/>
        <v>-154.085918309281</v>
      </c>
      <c r="J78" s="61">
        <f t="shared" si="15"/>
        <v>38.778159692994798</v>
      </c>
      <c r="K78" s="60">
        <f t="shared" si="10"/>
        <v>79.691999999995502</v>
      </c>
      <c r="L78" s="60">
        <f t="shared" si="11"/>
        <v>-154.11571316637</v>
      </c>
      <c r="M78" s="60">
        <f t="shared" si="12"/>
        <v>38.924808331176699</v>
      </c>
      <c r="N78" s="6">
        <f t="shared" si="16"/>
        <v>-154.09233566311499</v>
      </c>
      <c r="O78" s="59">
        <f t="shared" si="17"/>
        <v>38.809745553525197</v>
      </c>
      <c r="P78" s="62">
        <f t="shared" si="18"/>
        <v>0.55644318688601402</v>
      </c>
      <c r="Q78" s="63">
        <f t="shared" si="19"/>
        <v>1.6567105814</v>
      </c>
    </row>
    <row r="79" spans="1:17" x14ac:dyDescent="0.3">
      <c r="A79" s="4">
        <f>'ВОСК ЖВМ'!E79</f>
        <v>76.773000000001005</v>
      </c>
      <c r="B79" s="4">
        <f>'ВОСК ЖВМ'!J79</f>
        <v>-154.56028704023899</v>
      </c>
      <c r="C79" s="4">
        <f>'ВОСК ЖВМ'!K79</f>
        <v>35.790563981200201</v>
      </c>
      <c r="D79" s="9">
        <f>ОК!Y106</f>
        <v>79.528000000005704</v>
      </c>
      <c r="E79" s="4">
        <f>ОК!Z106</f>
        <v>-154.64877885000101</v>
      </c>
      <c r="F79" s="4">
        <f>ОК!AA106</f>
        <v>37.153034972125198</v>
      </c>
      <c r="H79" s="61">
        <f t="shared" si="13"/>
        <v>79.432000000000698</v>
      </c>
      <c r="I79" s="61">
        <f t="shared" si="14"/>
        <v>-154.085918309281</v>
      </c>
      <c r="J79" s="61">
        <f t="shared" si="15"/>
        <v>38.778159692994798</v>
      </c>
      <c r="K79" s="60">
        <f t="shared" si="10"/>
        <v>79.792000000001295</v>
      </c>
      <c r="L79" s="60">
        <f t="shared" si="11"/>
        <v>-154.12841297390599</v>
      </c>
      <c r="M79" s="60">
        <f t="shared" si="12"/>
        <v>39.106395403114597</v>
      </c>
      <c r="N79" s="6">
        <f t="shared" si="16"/>
        <v>-154.09725021984801</v>
      </c>
      <c r="O79" s="59">
        <f t="shared" si="17"/>
        <v>38.865689215697799</v>
      </c>
      <c r="P79" s="62">
        <f t="shared" si="18"/>
        <v>0.55152863015300102</v>
      </c>
      <c r="Q79" s="63">
        <f t="shared" si="19"/>
        <v>1.7126542435726</v>
      </c>
    </row>
    <row r="80" spans="1:17" x14ac:dyDescent="0.3">
      <c r="A80" s="4">
        <f>'ВОСК ЖВМ'!E80</f>
        <v>76.873000000006897</v>
      </c>
      <c r="B80" s="4">
        <f>'ВОСК ЖВМ'!J80</f>
        <v>-154.568657962462</v>
      </c>
      <c r="C80" s="4">
        <f>'ВОСК ЖВМ'!K80</f>
        <v>35.885659190590701</v>
      </c>
      <c r="D80" s="9">
        <f>ОК!Y107</f>
        <v>79.607999999992899</v>
      </c>
      <c r="E80" s="4">
        <f>ОК!Z107</f>
        <v>-154.64877885000101</v>
      </c>
      <c r="F80" s="4">
        <f>ОК!AA107</f>
        <v>37.153034972125198</v>
      </c>
      <c r="H80" s="61">
        <f t="shared" si="13"/>
        <v>79.592000000004205</v>
      </c>
      <c r="I80" s="61">
        <f t="shared" si="14"/>
        <v>-154.11714272451201</v>
      </c>
      <c r="J80" s="61">
        <f t="shared" si="15"/>
        <v>38.924187552045801</v>
      </c>
      <c r="K80" s="60">
        <f t="shared" si="10"/>
        <v>79.892000000007101</v>
      </c>
      <c r="L80" s="60">
        <f t="shared" si="11"/>
        <v>-154.03025064734601</v>
      </c>
      <c r="M80" s="60">
        <f t="shared" si="12"/>
        <v>39.369141836630597</v>
      </c>
      <c r="N80" s="6">
        <f t="shared" si="16"/>
        <v>-154.11250848040001</v>
      </c>
      <c r="O80" s="59">
        <f t="shared" si="17"/>
        <v>38.947918447206703</v>
      </c>
      <c r="P80" s="62">
        <f t="shared" si="18"/>
        <v>0.53627036960099905</v>
      </c>
      <c r="Q80" s="63">
        <f t="shared" si="19"/>
        <v>1.7948834750815099</v>
      </c>
    </row>
    <row r="81" spans="1:17" x14ac:dyDescent="0.3">
      <c r="A81" s="4">
        <f>'ВОСК ЖВМ'!E81</f>
        <v>76.993000000002198</v>
      </c>
      <c r="B81" s="4">
        <f>'ВОСК ЖВМ'!J81</f>
        <v>-154.501982778387</v>
      </c>
      <c r="C81" s="4">
        <f>'ВОСК ЖВМ'!K81</f>
        <v>36.0431237569641</v>
      </c>
      <c r="D81" s="9">
        <f>ОК!Y108</f>
        <v>79.687999999994602</v>
      </c>
      <c r="E81" s="4">
        <f>ОК!Z108</f>
        <v>-154.781099518681</v>
      </c>
      <c r="F81" s="4">
        <f>ОК!AA108</f>
        <v>37.257779732695198</v>
      </c>
      <c r="H81" s="61">
        <f t="shared" si="13"/>
        <v>79.592000000004205</v>
      </c>
      <c r="I81" s="61">
        <f t="shared" si="14"/>
        <v>-154.11714272451201</v>
      </c>
      <c r="J81" s="61">
        <f t="shared" si="15"/>
        <v>38.924187552045801</v>
      </c>
      <c r="K81" s="60">
        <f t="shared" si="10"/>
        <v>79.892000000007101</v>
      </c>
      <c r="L81" s="60">
        <f t="shared" si="11"/>
        <v>-154.03025064734601</v>
      </c>
      <c r="M81" s="60">
        <f t="shared" si="12"/>
        <v>39.369141836630597</v>
      </c>
      <c r="N81" s="6">
        <f t="shared" si="16"/>
        <v>-154.089337259822</v>
      </c>
      <c r="O81" s="59">
        <f t="shared" si="17"/>
        <v>39.066572923097297</v>
      </c>
      <c r="P81" s="62">
        <f t="shared" si="18"/>
        <v>0.691762258859001</v>
      </c>
      <c r="Q81" s="63">
        <f t="shared" si="19"/>
        <v>1.8087931904021</v>
      </c>
    </row>
    <row r="82" spans="1:17" x14ac:dyDescent="0.3">
      <c r="A82" s="4">
        <f>'ВОСК ЖВМ'!E82</f>
        <v>77.133000000001601</v>
      </c>
      <c r="B82" s="4">
        <f>'ВОСК ЖВМ'!J82</f>
        <v>-154.450152076508</v>
      </c>
      <c r="C82" s="4">
        <f>'ВОСК ЖВМ'!K82</f>
        <v>36.2611492582325</v>
      </c>
      <c r="D82" s="9">
        <f>ОК!Y109</f>
        <v>79.808000000004498</v>
      </c>
      <c r="E82" s="4">
        <f>ОК!Z109</f>
        <v>-154.824783318481</v>
      </c>
      <c r="F82" s="4">
        <f>ОК!AA109</f>
        <v>37.507004738865</v>
      </c>
      <c r="H82" s="61">
        <f t="shared" si="13"/>
        <v>79.792000000001295</v>
      </c>
      <c r="I82" s="61">
        <f t="shared" si="14"/>
        <v>-154.12841297390599</v>
      </c>
      <c r="J82" s="61">
        <f t="shared" si="15"/>
        <v>39.106395403114597</v>
      </c>
      <c r="K82" s="60">
        <f t="shared" si="10"/>
        <v>80.032000000006505</v>
      </c>
      <c r="L82" s="60">
        <f t="shared" si="11"/>
        <v>-153.948118409713</v>
      </c>
      <c r="M82" s="60">
        <f t="shared" si="12"/>
        <v>39.431998668208699</v>
      </c>
      <c r="N82" s="6">
        <f t="shared" si="16"/>
        <v>-154.116393336291</v>
      </c>
      <c r="O82" s="59">
        <f t="shared" si="17"/>
        <v>39.128102287458098</v>
      </c>
      <c r="P82" s="62">
        <f t="shared" si="18"/>
        <v>0.70838998218999905</v>
      </c>
      <c r="Q82" s="63">
        <f t="shared" si="19"/>
        <v>1.6210975485931001</v>
      </c>
    </row>
    <row r="83" spans="1:17" x14ac:dyDescent="0.3">
      <c r="A83" s="4">
        <f>'ВОСК ЖВМ'!E83</f>
        <v>77.353000000002794</v>
      </c>
      <c r="B83" s="4">
        <f>'ВОСК ЖВМ'!J83</f>
        <v>-154.375675644582</v>
      </c>
      <c r="C83" s="4">
        <f>'ВОСК ЖВМ'!K83</f>
        <v>36.539506657113201</v>
      </c>
      <c r="D83" s="9">
        <f>ОК!Y110</f>
        <v>79.888000000006301</v>
      </c>
      <c r="E83" s="4">
        <f>ОК!Z110</f>
        <v>-154.53761408586101</v>
      </c>
      <c r="F83" s="4">
        <f>ОК!AA110</f>
        <v>37.618997460649801</v>
      </c>
      <c r="H83" s="61">
        <f t="shared" si="13"/>
        <v>79.792000000001295</v>
      </c>
      <c r="I83" s="61">
        <f t="shared" si="14"/>
        <v>-154.12841297390599</v>
      </c>
      <c r="J83" s="61">
        <f t="shared" si="15"/>
        <v>39.106395403114597</v>
      </c>
      <c r="K83" s="60">
        <f t="shared" si="10"/>
        <v>80.152000000001806</v>
      </c>
      <c r="L83" s="60">
        <f t="shared" si="11"/>
        <v>-154.06675698217001</v>
      </c>
      <c r="M83" s="60">
        <f t="shared" si="12"/>
        <v>39.8314024737533</v>
      </c>
      <c r="N83" s="6">
        <f t="shared" si="16"/>
        <v>-154.11197137610901</v>
      </c>
      <c r="O83" s="59">
        <f t="shared" si="17"/>
        <v>39.299730621961402</v>
      </c>
      <c r="P83" s="62">
        <f t="shared" si="18"/>
        <v>0.42564270975199697</v>
      </c>
      <c r="Q83" s="63">
        <f t="shared" si="19"/>
        <v>1.6807331613116001</v>
      </c>
    </row>
    <row r="84" spans="1:17" x14ac:dyDescent="0.3">
      <c r="A84" s="4">
        <f>'ВОСК ЖВМ'!E84</f>
        <v>77.472999999998095</v>
      </c>
      <c r="B84" s="4">
        <f>'ВОСК ЖВМ'!J84</f>
        <v>-154.343090025675</v>
      </c>
      <c r="C84" s="4">
        <f>'ВОСК ЖВМ'!K84</f>
        <v>36.751441008541498</v>
      </c>
      <c r="D84" s="9">
        <f>ОК!Y111</f>
        <v>79.967999999993495</v>
      </c>
      <c r="E84" s="4">
        <f>ОК!Z111</f>
        <v>-154.53761408586101</v>
      </c>
      <c r="F84" s="4">
        <f>ОК!AA111</f>
        <v>37.618997460649801</v>
      </c>
      <c r="H84" s="61">
        <f t="shared" si="13"/>
        <v>79.892000000007101</v>
      </c>
      <c r="I84" s="61">
        <f t="shared" si="14"/>
        <v>-154.03025064734601</v>
      </c>
      <c r="J84" s="61">
        <f t="shared" si="15"/>
        <v>39.369141836630597</v>
      </c>
      <c r="K84" s="60">
        <f t="shared" si="10"/>
        <v>80.251999999993103</v>
      </c>
      <c r="L84" s="60">
        <f t="shared" si="11"/>
        <v>-154.071658227961</v>
      </c>
      <c r="M84" s="60">
        <f t="shared" si="12"/>
        <v>39.863586936260802</v>
      </c>
      <c r="N84" s="6">
        <f t="shared" si="16"/>
        <v>-154.038992247697</v>
      </c>
      <c r="O84" s="59">
        <f t="shared" si="17"/>
        <v>39.473524690982302</v>
      </c>
      <c r="P84" s="62">
        <f t="shared" si="18"/>
        <v>0.49862183816401301</v>
      </c>
      <c r="Q84" s="63">
        <f t="shared" si="19"/>
        <v>1.8545272303325</v>
      </c>
    </row>
    <row r="85" spans="1:17" x14ac:dyDescent="0.3">
      <c r="A85" s="4">
        <f>'ВОСК ЖВМ'!E85</f>
        <v>77.592999999993495</v>
      </c>
      <c r="B85" s="4">
        <f>'ВОСК ЖВМ'!J85</f>
        <v>-154.357156395647</v>
      </c>
      <c r="C85" s="4">
        <f>'ВОСК ЖВМ'!K85</f>
        <v>36.724939290959199</v>
      </c>
      <c r="D85" s="9">
        <f>ОК!Y112</f>
        <v>80.047999999995199</v>
      </c>
      <c r="E85" s="4">
        <f>ОК!Z112</f>
        <v>-154.69429524060101</v>
      </c>
      <c r="F85" s="4">
        <f>ОК!AA112</f>
        <v>37.727539401000598</v>
      </c>
      <c r="H85" s="61">
        <f t="shared" si="13"/>
        <v>80.032000000006505</v>
      </c>
      <c r="I85" s="61">
        <f t="shared" si="14"/>
        <v>-153.948118409713</v>
      </c>
      <c r="J85" s="61">
        <f t="shared" si="15"/>
        <v>39.431998668208699</v>
      </c>
      <c r="K85" s="60">
        <f t="shared" si="10"/>
        <v>80.251999999993103</v>
      </c>
      <c r="L85" s="60">
        <f t="shared" si="11"/>
        <v>-154.071658227961</v>
      </c>
      <c r="M85" s="60">
        <f t="shared" si="12"/>
        <v>39.863586936260802</v>
      </c>
      <c r="N85" s="6">
        <f t="shared" si="16"/>
        <v>-153.95710312376201</v>
      </c>
      <c r="O85" s="59">
        <f t="shared" si="17"/>
        <v>39.463386905864901</v>
      </c>
      <c r="P85" s="62">
        <f t="shared" si="18"/>
        <v>0.73719211683899699</v>
      </c>
      <c r="Q85" s="63">
        <f t="shared" si="19"/>
        <v>1.7358475048643001</v>
      </c>
    </row>
    <row r="86" spans="1:17" x14ac:dyDescent="0.3">
      <c r="A86" s="4">
        <f>'ВОСК ЖВМ'!E86</f>
        <v>77.732000000003595</v>
      </c>
      <c r="B86" s="4">
        <f>'ВОСК ЖВМ'!J86</f>
        <v>-154.36053693055399</v>
      </c>
      <c r="C86" s="4">
        <f>'ВОСК ЖВМ'!K86</f>
        <v>36.971753595634297</v>
      </c>
      <c r="D86" s="9">
        <f>ОК!Y113</f>
        <v>80.127999999997002</v>
      </c>
      <c r="E86" s="4">
        <f>ОК!Z113</f>
        <v>-154.496790076021</v>
      </c>
      <c r="F86" s="4">
        <f>ОК!AA113</f>
        <v>37.845555921428399</v>
      </c>
      <c r="H86" s="61">
        <f t="shared" si="13"/>
        <v>80.032000000006505</v>
      </c>
      <c r="I86" s="61">
        <f t="shared" si="14"/>
        <v>-153.948118409713</v>
      </c>
      <c r="J86" s="61">
        <f t="shared" si="15"/>
        <v>39.431998668208699</v>
      </c>
      <c r="K86" s="60">
        <f t="shared" si="10"/>
        <v>80.351999999998995</v>
      </c>
      <c r="L86" s="60">
        <f t="shared" si="11"/>
        <v>-154.066028462026</v>
      </c>
      <c r="M86" s="60">
        <f t="shared" si="12"/>
        <v>39.922356431685202</v>
      </c>
      <c r="N86" s="6">
        <f t="shared" si="16"/>
        <v>-153.983491425404</v>
      </c>
      <c r="O86" s="59">
        <f t="shared" si="17"/>
        <v>39.579105997240497</v>
      </c>
      <c r="P86" s="62">
        <f t="shared" si="18"/>
        <v>0.51329865061700297</v>
      </c>
      <c r="Q86" s="63">
        <f t="shared" si="19"/>
        <v>1.7335500758121001</v>
      </c>
    </row>
    <row r="87" spans="1:17" x14ac:dyDescent="0.3">
      <c r="A87" s="4">
        <f>'ВОСК ЖВМ'!E87</f>
        <v>77.832999999998705</v>
      </c>
      <c r="B87" s="4">
        <f>'ВОСК ЖВМ'!J87</f>
        <v>-154.28714690774899</v>
      </c>
      <c r="C87" s="4">
        <f>'ВОСК ЖВМ'!K87</f>
        <v>37.324091541697797</v>
      </c>
      <c r="D87" s="9">
        <f>ОК!Y114</f>
        <v>80.168000000005094</v>
      </c>
      <c r="E87" s="4">
        <f>ОК!Z114</f>
        <v>-154.496790076021</v>
      </c>
      <c r="F87" s="4">
        <f>ОК!AA114</f>
        <v>37.845555921428399</v>
      </c>
      <c r="H87" s="61">
        <f t="shared" si="13"/>
        <v>80.152000000001806</v>
      </c>
      <c r="I87" s="61">
        <f t="shared" si="14"/>
        <v>-154.06675698217001</v>
      </c>
      <c r="J87" s="61">
        <f t="shared" si="15"/>
        <v>39.8314024737533</v>
      </c>
      <c r="K87" s="60">
        <f t="shared" si="10"/>
        <v>80.452000000004801</v>
      </c>
      <c r="L87" s="60">
        <f t="shared" si="11"/>
        <v>-154.06180144697601</v>
      </c>
      <c r="M87" s="60">
        <f t="shared" si="12"/>
        <v>39.921602348018901</v>
      </c>
      <c r="N87" s="6">
        <f t="shared" si="16"/>
        <v>-154.06649268696</v>
      </c>
      <c r="O87" s="59">
        <f t="shared" si="17"/>
        <v>39.836213133715098</v>
      </c>
      <c r="P87" s="62">
        <f t="shared" si="18"/>
        <v>0.43029738906099602</v>
      </c>
      <c r="Q87" s="63">
        <f t="shared" si="19"/>
        <v>1.9906572122866999</v>
      </c>
    </row>
    <row r="88" spans="1:17" x14ac:dyDescent="0.3">
      <c r="A88" s="4">
        <f>'ВОСК ЖВМ'!E88</f>
        <v>77.972999999998095</v>
      </c>
      <c r="B88" s="4">
        <f>'ВОСК ЖВМ'!J88</f>
        <v>-154.285686519916</v>
      </c>
      <c r="C88" s="4">
        <f>'ВОСК ЖВМ'!K88</f>
        <v>37.326020531358097</v>
      </c>
      <c r="D88" s="9">
        <f>ОК!Y115</f>
        <v>80.248000000006897</v>
      </c>
      <c r="E88" s="4">
        <f>ОК!Z115</f>
        <v>-154.52742936246099</v>
      </c>
      <c r="F88" s="4">
        <f>ОК!AA115</f>
        <v>37.956445384471202</v>
      </c>
      <c r="H88" s="61">
        <f t="shared" si="13"/>
        <v>80.152000000001806</v>
      </c>
      <c r="I88" s="61">
        <f t="shared" si="14"/>
        <v>-154.06675698217001</v>
      </c>
      <c r="J88" s="61">
        <f t="shared" si="15"/>
        <v>39.8314024737533</v>
      </c>
      <c r="K88" s="60">
        <f t="shared" si="10"/>
        <v>80.452000000004801</v>
      </c>
      <c r="L88" s="60">
        <f t="shared" si="11"/>
        <v>-154.06180144697601</v>
      </c>
      <c r="M88" s="60">
        <f t="shared" si="12"/>
        <v>39.921602348018901</v>
      </c>
      <c r="N88" s="6">
        <f t="shared" si="16"/>
        <v>-154.06517121090801</v>
      </c>
      <c r="O88" s="59">
        <f t="shared" si="17"/>
        <v>39.860266433519499</v>
      </c>
      <c r="P88" s="62">
        <f t="shared" si="18"/>
        <v>0.462258151552987</v>
      </c>
      <c r="Q88" s="63">
        <f t="shared" si="19"/>
        <v>1.9038210490483001</v>
      </c>
    </row>
    <row r="89" spans="1:17" x14ac:dyDescent="0.3">
      <c r="A89" s="4">
        <f>'ВОСК ЖВМ'!E89</f>
        <v>78.092000000004205</v>
      </c>
      <c r="B89" s="4">
        <f>'ВОСК ЖВМ'!J89</f>
        <v>-154.291670827285</v>
      </c>
      <c r="C89" s="4">
        <f>'ВОСК ЖВМ'!K89</f>
        <v>37.252206614844702</v>
      </c>
      <c r="D89" s="9">
        <f>ОК!Y116</f>
        <v>80.327999999994105</v>
      </c>
      <c r="E89" s="4">
        <f>ОК!Z116</f>
        <v>-154.57614081342101</v>
      </c>
      <c r="F89" s="4">
        <f>ОК!AA116</f>
        <v>38.063592689786397</v>
      </c>
      <c r="H89" s="61">
        <f t="shared" si="13"/>
        <v>80.251999999993103</v>
      </c>
      <c r="I89" s="61">
        <f t="shared" si="14"/>
        <v>-154.071658227961</v>
      </c>
      <c r="J89" s="61">
        <f t="shared" si="15"/>
        <v>39.863586936260802</v>
      </c>
      <c r="K89" s="60">
        <f t="shared" si="10"/>
        <v>80.452000000004801</v>
      </c>
      <c r="L89" s="60">
        <f t="shared" si="11"/>
        <v>-154.06180144697601</v>
      </c>
      <c r="M89" s="60">
        <f t="shared" si="12"/>
        <v>39.921602348018901</v>
      </c>
      <c r="N89" s="6">
        <f t="shared" si="16"/>
        <v>-154.06791265118699</v>
      </c>
      <c r="O89" s="59">
        <f t="shared" si="17"/>
        <v>39.885632792727897</v>
      </c>
      <c r="P89" s="62">
        <f t="shared" si="18"/>
        <v>0.50822816223401901</v>
      </c>
      <c r="Q89" s="63">
        <f t="shared" si="19"/>
        <v>1.8220401029415001</v>
      </c>
    </row>
    <row r="90" spans="1:17" x14ac:dyDescent="0.3">
      <c r="A90" s="4">
        <f>'ВОСК ЖВМ'!E90</f>
        <v>78.172999999995199</v>
      </c>
      <c r="B90" s="4">
        <f>'ВОСК ЖВМ'!J90</f>
        <v>-154.28834054589501</v>
      </c>
      <c r="C90" s="4">
        <f>'ВОСК ЖВМ'!K90</f>
        <v>37.633683288720498</v>
      </c>
      <c r="D90" s="9">
        <f>ОК!Y117</f>
        <v>80.448000000004001</v>
      </c>
      <c r="E90" s="4">
        <f>ОК!Z117</f>
        <v>-154.35404612273999</v>
      </c>
      <c r="F90" s="4">
        <f>ОК!AA117</f>
        <v>38.178880718260203</v>
      </c>
      <c r="H90" s="61">
        <f t="shared" si="13"/>
        <v>80.351999999998995</v>
      </c>
      <c r="I90" s="61">
        <f t="shared" si="14"/>
        <v>-154.066028462026</v>
      </c>
      <c r="J90" s="61">
        <f t="shared" si="15"/>
        <v>39.922356431685202</v>
      </c>
      <c r="K90" s="60">
        <f t="shared" si="10"/>
        <v>80.691999999995502</v>
      </c>
      <c r="L90" s="60">
        <f t="shared" si="11"/>
        <v>-153.93545812471999</v>
      </c>
      <c r="M90" s="60">
        <f t="shared" si="12"/>
        <v>40.269420037738598</v>
      </c>
      <c r="N90" s="6">
        <f t="shared" si="16"/>
        <v>-154.02916154325499</v>
      </c>
      <c r="O90" s="59">
        <f t="shared" si="17"/>
        <v>40.020350861635798</v>
      </c>
      <c r="P90" s="62">
        <f t="shared" si="18"/>
        <v>0.32488457948500099</v>
      </c>
      <c r="Q90" s="63">
        <f t="shared" si="19"/>
        <v>1.8414701433756</v>
      </c>
    </row>
    <row r="91" spans="1:17" x14ac:dyDescent="0.3">
      <c r="A91" s="4">
        <f>'ВОСК ЖВМ'!E91</f>
        <v>78.331999999994906</v>
      </c>
      <c r="B91" s="4">
        <f>'ВОСК ЖВМ'!J91</f>
        <v>-154.28697264713199</v>
      </c>
      <c r="C91" s="4">
        <f>'ВОСК ЖВМ'!K91</f>
        <v>37.6316876467925</v>
      </c>
      <c r="D91" s="9">
        <f>ОК!Y118</f>
        <v>80.687999999994602</v>
      </c>
      <c r="E91" s="4">
        <f>ОК!Z118</f>
        <v>-154.55477330412</v>
      </c>
      <c r="F91" s="4">
        <f>ОК!AA118</f>
        <v>38.540559375928197</v>
      </c>
      <c r="H91" s="61">
        <f t="shared" si="13"/>
        <v>80.452000000004801</v>
      </c>
      <c r="I91" s="61">
        <f t="shared" si="14"/>
        <v>-154.06180144697601</v>
      </c>
      <c r="J91" s="61">
        <f t="shared" si="15"/>
        <v>39.921602348018901</v>
      </c>
      <c r="K91" s="60">
        <f t="shared" si="10"/>
        <v>80.971999999994296</v>
      </c>
      <c r="L91" s="60">
        <f t="shared" si="11"/>
        <v>-153.75132392781799</v>
      </c>
      <c r="M91" s="60">
        <f t="shared" si="12"/>
        <v>40.547811082303298</v>
      </c>
      <c r="N91" s="6">
        <f t="shared" si="16"/>
        <v>-153.92089241905401</v>
      </c>
      <c r="O91" s="59">
        <f t="shared" si="17"/>
        <v>40.205804773572197</v>
      </c>
      <c r="P91" s="62">
        <f t="shared" si="18"/>
        <v>0.63388088506599205</v>
      </c>
      <c r="Q91" s="63">
        <f t="shared" si="19"/>
        <v>1.665245397644</v>
      </c>
    </row>
    <row r="92" spans="1:17" x14ac:dyDescent="0.3">
      <c r="A92" s="4">
        <f>'ВОСК ЖВМ'!E92</f>
        <v>78.452000000004801</v>
      </c>
      <c r="B92" s="4">
        <f>'ВОСК ЖВМ'!J92</f>
        <v>-154.22917104151301</v>
      </c>
      <c r="C92" s="4">
        <f>'ВОСК ЖВМ'!K92</f>
        <v>37.952978464554299</v>
      </c>
      <c r="D92" s="9">
        <f>ОК!Y119</f>
        <v>80.767999999996405</v>
      </c>
      <c r="E92" s="4">
        <f>ОК!Z119</f>
        <v>-154.55477330412</v>
      </c>
      <c r="F92" s="4">
        <f>ОК!AA119</f>
        <v>38.540559375928197</v>
      </c>
      <c r="H92" s="61">
        <f t="shared" si="13"/>
        <v>80.691999999995502</v>
      </c>
      <c r="I92" s="61">
        <f t="shared" si="14"/>
        <v>-153.93545812471999</v>
      </c>
      <c r="J92" s="61">
        <f t="shared" si="15"/>
        <v>40.269420037738598</v>
      </c>
      <c r="K92" s="60">
        <f t="shared" si="10"/>
        <v>80.971999999994296</v>
      </c>
      <c r="L92" s="60">
        <f t="shared" si="11"/>
        <v>-153.75132392781799</v>
      </c>
      <c r="M92" s="60">
        <f t="shared" si="12"/>
        <v>40.547811082303298</v>
      </c>
      <c r="N92" s="6">
        <f t="shared" si="16"/>
        <v>-153.88547884270301</v>
      </c>
      <c r="O92" s="59">
        <f t="shared" si="17"/>
        <v>40.3449833212645</v>
      </c>
      <c r="P92" s="62">
        <f t="shared" si="18"/>
        <v>0.669294461416996</v>
      </c>
      <c r="Q92" s="63">
        <f t="shared" si="19"/>
        <v>1.8044239453363</v>
      </c>
    </row>
    <row r="93" spans="1:17" x14ac:dyDescent="0.3">
      <c r="A93" s="4">
        <f>'ВОСК ЖВМ'!E93</f>
        <v>78.572000000000102</v>
      </c>
      <c r="B93" s="4">
        <f>'ВОСК ЖВМ'!J93</f>
        <v>-154.19419478531799</v>
      </c>
      <c r="C93" s="4">
        <f>'ВОСК ЖВМ'!K93</f>
        <v>38.056214700568098</v>
      </c>
      <c r="D93" s="9">
        <f>ОК!Y120</f>
        <v>80.808000000004498</v>
      </c>
      <c r="E93" s="4">
        <f>ОК!Z120</f>
        <v>-154.55477330412</v>
      </c>
      <c r="F93" s="4">
        <f>ОК!AA120</f>
        <v>38.540559375928197</v>
      </c>
      <c r="H93" s="61">
        <f t="shared" si="13"/>
        <v>80.691999999995502</v>
      </c>
      <c r="I93" s="61">
        <f t="shared" si="14"/>
        <v>-153.93545812471999</v>
      </c>
      <c r="J93" s="61">
        <f t="shared" si="15"/>
        <v>40.269420037738598</v>
      </c>
      <c r="K93" s="60">
        <f t="shared" si="10"/>
        <v>81.072000000000102</v>
      </c>
      <c r="L93" s="60">
        <f t="shared" si="11"/>
        <v>-153.80472023533699</v>
      </c>
      <c r="M93" s="60">
        <f t="shared" si="12"/>
        <v>40.593573296459198</v>
      </c>
      <c r="N93" s="6">
        <f t="shared" si="16"/>
        <v>-153.895548663748</v>
      </c>
      <c r="O93" s="59">
        <f t="shared" si="17"/>
        <v>40.368372085144003</v>
      </c>
      <c r="P93" s="62">
        <f t="shared" si="18"/>
        <v>0.65922464037200301</v>
      </c>
      <c r="Q93" s="63">
        <f t="shared" si="19"/>
        <v>1.8278127092158101</v>
      </c>
    </row>
    <row r="94" spans="1:17" x14ac:dyDescent="0.3">
      <c r="A94" s="4">
        <f>'ВОСК ЖВМ'!E94</f>
        <v>78.652000000001806</v>
      </c>
      <c r="B94" s="4">
        <f>'ВОСК ЖВМ'!J94</f>
        <v>-154.19199649614501</v>
      </c>
      <c r="C94" s="4">
        <f>'ВОСК ЖВМ'!K94</f>
        <v>38.059435237690998</v>
      </c>
      <c r="D94" s="9">
        <f>ОК!Y121</f>
        <v>80.888000000006301</v>
      </c>
      <c r="E94" s="4">
        <f>ОК!Z121</f>
        <v>-154.26558222000199</v>
      </c>
      <c r="F94" s="4">
        <f>ОК!AA121</f>
        <v>38.653975074479398</v>
      </c>
      <c r="H94" s="61">
        <f t="shared" si="13"/>
        <v>80.831999999994906</v>
      </c>
      <c r="I94" s="61">
        <f t="shared" si="14"/>
        <v>-153.92907906503501</v>
      </c>
      <c r="J94" s="61">
        <f t="shared" si="15"/>
        <v>40.269924175400902</v>
      </c>
      <c r="K94" s="60">
        <f t="shared" si="10"/>
        <v>81.1849999999977</v>
      </c>
      <c r="L94" s="60">
        <f t="shared" si="11"/>
        <v>-153.86677901080699</v>
      </c>
      <c r="M94" s="60">
        <f t="shared" si="12"/>
        <v>40.511918288527397</v>
      </c>
      <c r="N94" s="6">
        <f t="shared" si="16"/>
        <v>-153.91919577031101</v>
      </c>
      <c r="O94" s="59">
        <f t="shared" si="17"/>
        <v>40.308314176357698</v>
      </c>
      <c r="P94" s="62">
        <f t="shared" si="18"/>
        <v>0.34638644969098198</v>
      </c>
      <c r="Q94" s="63">
        <f t="shared" si="19"/>
        <v>1.6543391018783</v>
      </c>
    </row>
    <row r="95" spans="1:17" x14ac:dyDescent="0.3">
      <c r="A95" s="4">
        <f>'ВОСК ЖВМ'!E95</f>
        <v>78.792000000001295</v>
      </c>
      <c r="B95" s="4">
        <f>'ВОСК ЖВМ'!J95</f>
        <v>-154.19427387075899</v>
      </c>
      <c r="C95" s="4">
        <f>'ВОСК ЖВМ'!K95</f>
        <v>38.022838668999697</v>
      </c>
      <c r="D95" s="9">
        <f>ОК!Y122</f>
        <v>81.168000000005094</v>
      </c>
      <c r="E95" s="4">
        <f>ОК!Z122</f>
        <v>-154.29719586252099</v>
      </c>
      <c r="F95" s="4">
        <f>ОК!AA122</f>
        <v>38.995029665365202</v>
      </c>
      <c r="H95" s="61">
        <f t="shared" si="13"/>
        <v>81.072000000000102</v>
      </c>
      <c r="I95" s="61">
        <f t="shared" si="14"/>
        <v>-153.80472023533699</v>
      </c>
      <c r="J95" s="61">
        <f t="shared" si="15"/>
        <v>40.593573296459198</v>
      </c>
      <c r="K95" s="60">
        <f t="shared" si="10"/>
        <v>81.351999999998995</v>
      </c>
      <c r="L95" s="60">
        <f t="shared" si="11"/>
        <v>-153.81175341359801</v>
      </c>
      <c r="M95" s="60">
        <f t="shared" si="12"/>
        <v>40.925554590085397</v>
      </c>
      <c r="N95" s="6">
        <f t="shared" si="16"/>
        <v>-153.80713161074101</v>
      </c>
      <c r="O95" s="59">
        <f t="shared" si="17"/>
        <v>40.707395454280302</v>
      </c>
      <c r="P95" s="62">
        <f t="shared" si="18"/>
        <v>0.49006425177998397</v>
      </c>
      <c r="Q95" s="63">
        <f t="shared" si="19"/>
        <v>1.7123657889151001</v>
      </c>
    </row>
    <row r="96" spans="1:17" x14ac:dyDescent="0.3">
      <c r="A96" s="4">
        <f>'ВОСК ЖВМ'!E96</f>
        <v>78.892000000007101</v>
      </c>
      <c r="B96" s="4">
        <f>'ВОСК ЖВМ'!J96</f>
        <v>-154.15849202019501</v>
      </c>
      <c r="C96" s="4">
        <f>'ВОСК ЖВМ'!K96</f>
        <v>38.220299389269201</v>
      </c>
      <c r="D96" s="9">
        <f>ОК!Y123</f>
        <v>81.248000000006897</v>
      </c>
      <c r="E96" s="4">
        <f>ОК!Z123</f>
        <v>-154.30371243851999</v>
      </c>
      <c r="F96" s="4">
        <f>ОК!AA123</f>
        <v>39.104234110811397</v>
      </c>
      <c r="H96" s="61">
        <f t="shared" si="13"/>
        <v>81.1849999999977</v>
      </c>
      <c r="I96" s="61">
        <f t="shared" si="14"/>
        <v>-153.86677901080699</v>
      </c>
      <c r="J96" s="61">
        <f t="shared" si="15"/>
        <v>40.511918288527397</v>
      </c>
      <c r="K96" s="60">
        <f t="shared" si="10"/>
        <v>81.491999999998399</v>
      </c>
      <c r="L96" s="60">
        <f t="shared" si="11"/>
        <v>-153.81172258390799</v>
      </c>
      <c r="M96" s="60">
        <f t="shared" si="12"/>
        <v>40.926862800614899</v>
      </c>
      <c r="N96" s="6">
        <f t="shared" si="16"/>
        <v>-153.855480786393</v>
      </c>
      <c r="O96" s="59">
        <f t="shared" si="17"/>
        <v>40.597069768218802</v>
      </c>
      <c r="P96" s="62">
        <f t="shared" si="18"/>
        <v>0.44823165212699201</v>
      </c>
      <c r="Q96" s="63">
        <f t="shared" si="19"/>
        <v>1.4928356574074</v>
      </c>
    </row>
    <row r="97" spans="1:17" x14ac:dyDescent="0.3">
      <c r="A97" s="4">
        <f>'ВОСК ЖВМ'!E97</f>
        <v>79.051999999995999</v>
      </c>
      <c r="B97" s="4">
        <f>'ВОСК ЖВМ'!J97</f>
        <v>-154.11924049319899</v>
      </c>
      <c r="C97" s="4">
        <f>'ВОСК ЖВМ'!K97</f>
        <v>38.3548493626556</v>
      </c>
      <c r="D97" s="9">
        <f>ОК!Y124</f>
        <v>81.327999999994105</v>
      </c>
      <c r="E97" s="4">
        <f>ОК!Z124</f>
        <v>-154.12242170262101</v>
      </c>
      <c r="F97" s="4">
        <f>ОК!AA124</f>
        <v>39.220300415204399</v>
      </c>
      <c r="H97" s="61">
        <f t="shared" si="13"/>
        <v>81.271999999997206</v>
      </c>
      <c r="I97" s="61">
        <f t="shared" si="14"/>
        <v>-153.87780463389899</v>
      </c>
      <c r="J97" s="61">
        <f t="shared" si="15"/>
        <v>40.674486318587299</v>
      </c>
      <c r="K97" s="60">
        <f t="shared" si="10"/>
        <v>81.572000000000102</v>
      </c>
      <c r="L97" s="60">
        <f t="shared" si="11"/>
        <v>-153.612715086337</v>
      </c>
      <c r="M97" s="60">
        <f t="shared" si="12"/>
        <v>41.115895615569201</v>
      </c>
      <c r="N97" s="6">
        <f t="shared" si="16"/>
        <v>-153.82832125169099</v>
      </c>
      <c r="O97" s="59">
        <f t="shared" si="17"/>
        <v>40.756882720685198</v>
      </c>
      <c r="P97" s="62">
        <f t="shared" si="18"/>
        <v>0.29410045093001702</v>
      </c>
      <c r="Q97" s="63">
        <f t="shared" si="19"/>
        <v>1.5365823054808001</v>
      </c>
    </row>
    <row r="98" spans="1:17" x14ac:dyDescent="0.3">
      <c r="A98" s="4">
        <f>'ВОСК ЖВМ'!E98</f>
        <v>79.152000000001806</v>
      </c>
      <c r="B98" s="4">
        <f>'ВОСК ЖВМ'!J98</f>
        <v>-154.117150107942</v>
      </c>
      <c r="C98" s="4">
        <f>'ВОСК ЖВМ'!K98</f>
        <v>38.353491162925302</v>
      </c>
      <c r="D98" s="9">
        <f>ОК!Y125</f>
        <v>81.407999999995795</v>
      </c>
      <c r="E98" s="4">
        <f>ОК!Z125</f>
        <v>-154.38971450052</v>
      </c>
      <c r="F98" s="4">
        <f>ОК!AA125</f>
        <v>39.358453076172601</v>
      </c>
      <c r="H98" s="61">
        <f t="shared" si="13"/>
        <v>81.351999999998995</v>
      </c>
      <c r="I98" s="61">
        <f t="shared" si="14"/>
        <v>-153.81175341359801</v>
      </c>
      <c r="J98" s="61">
        <f t="shared" si="15"/>
        <v>40.925554590085397</v>
      </c>
      <c r="K98" s="60">
        <f t="shared" si="10"/>
        <v>81.572000000000102</v>
      </c>
      <c r="L98" s="60">
        <f t="shared" si="11"/>
        <v>-153.612715086337</v>
      </c>
      <c r="M98" s="60">
        <f t="shared" si="12"/>
        <v>41.115895615569201</v>
      </c>
      <c r="N98" s="6">
        <f t="shared" si="16"/>
        <v>-153.76108911211699</v>
      </c>
      <c r="O98" s="59">
        <f t="shared" si="17"/>
        <v>40.974005032932801</v>
      </c>
      <c r="P98" s="62">
        <f t="shared" si="18"/>
        <v>0.62862538840300897</v>
      </c>
      <c r="Q98" s="63">
        <f t="shared" si="19"/>
        <v>1.6155519567601999</v>
      </c>
    </row>
    <row r="99" spans="1:17" x14ac:dyDescent="0.3">
      <c r="A99" s="4">
        <f>'ВОСК ЖВМ'!E99</f>
        <v>79.251999999993103</v>
      </c>
      <c r="B99" s="4">
        <f>'ВОСК ЖВМ'!J99</f>
        <v>-154.09876557017799</v>
      </c>
      <c r="C99" s="4">
        <f>'ВОСК ЖВМ'!K99</f>
        <v>38.593247859878097</v>
      </c>
      <c r="D99" s="9">
        <f>ОК!Y126</f>
        <v>81.967999999993495</v>
      </c>
      <c r="E99" s="4">
        <f>ОК!Z126</f>
        <v>-154.19774643852</v>
      </c>
      <c r="F99" s="4">
        <f>ОК!AA126</f>
        <v>39.683545228958401</v>
      </c>
      <c r="H99" s="61">
        <f t="shared" si="13"/>
        <v>81.861999999993699</v>
      </c>
      <c r="I99" s="61">
        <f t="shared" si="14"/>
        <v>-153.306173049953</v>
      </c>
      <c r="J99" s="61">
        <f t="shared" si="15"/>
        <v>41.2749065601636</v>
      </c>
      <c r="K99" s="60">
        <f t="shared" si="10"/>
        <v>82.172000000005895</v>
      </c>
      <c r="L99" s="60">
        <f t="shared" si="11"/>
        <v>-153.27411287210001</v>
      </c>
      <c r="M99" s="60">
        <f t="shared" si="12"/>
        <v>41.674685764039303</v>
      </c>
      <c r="N99" s="6">
        <f t="shared" si="16"/>
        <v>-153.295210537526</v>
      </c>
      <c r="O99" s="59">
        <f t="shared" si="17"/>
        <v>41.411605255676697</v>
      </c>
      <c r="P99" s="62">
        <f t="shared" si="18"/>
        <v>0.90253590099399605</v>
      </c>
      <c r="Q99" s="63">
        <f t="shared" si="19"/>
        <v>1.7280600267182999</v>
      </c>
    </row>
    <row r="100" spans="1:17" x14ac:dyDescent="0.3">
      <c r="A100" s="4">
        <f>'ВОСК ЖВМ'!E100</f>
        <v>79.392000000007101</v>
      </c>
      <c r="B100" s="4">
        <f>'ВОСК ЖВМ'!J100</f>
        <v>-154.08957698628501</v>
      </c>
      <c r="C100" s="4">
        <f>'ВОСК ЖВМ'!K100</f>
        <v>38.773010166211598</v>
      </c>
      <c r="D100" s="9">
        <f>ОК!Y127</f>
        <v>82.047999999995199</v>
      </c>
      <c r="E100" s="4">
        <f>ОК!Z127</f>
        <v>-154.02159086232001</v>
      </c>
      <c r="F100" s="4">
        <f>ОК!AA127</f>
        <v>39.807859577232001</v>
      </c>
      <c r="H100" s="61">
        <f t="shared" si="13"/>
        <v>81.987999999997598</v>
      </c>
      <c r="I100" s="61">
        <f t="shared" si="14"/>
        <v>-153.31242879088001</v>
      </c>
      <c r="J100" s="61">
        <f t="shared" si="15"/>
        <v>41.279635264619202</v>
      </c>
      <c r="K100" s="60">
        <f t="shared" si="10"/>
        <v>82.271999999997206</v>
      </c>
      <c r="L100" s="60">
        <f t="shared" si="11"/>
        <v>-153.166690259636</v>
      </c>
      <c r="M100" s="60">
        <f t="shared" si="12"/>
        <v>41.579874146336799</v>
      </c>
      <c r="N100" s="6">
        <f t="shared" si="16"/>
        <v>-153.28163896033701</v>
      </c>
      <c r="O100" s="59">
        <f t="shared" si="17"/>
        <v>41.343066014275401</v>
      </c>
      <c r="P100" s="62">
        <f t="shared" si="18"/>
        <v>0.73995190198300498</v>
      </c>
      <c r="Q100" s="63">
        <f t="shared" si="19"/>
        <v>1.5352064370434</v>
      </c>
    </row>
    <row r="101" spans="1:17" x14ac:dyDescent="0.3">
      <c r="A101" s="4">
        <f>'ВОСК ЖВМ'!E101</f>
        <v>79.432000000000698</v>
      </c>
      <c r="B101" s="4">
        <f>'ВОСК ЖВМ'!J101</f>
        <v>-154.085918309281</v>
      </c>
      <c r="C101" s="4">
        <f>'ВОСК ЖВМ'!K101</f>
        <v>38.778159692994798</v>
      </c>
      <c r="D101" s="9">
        <f>ОК!Y128</f>
        <v>82.088000000003404</v>
      </c>
      <c r="E101" s="4">
        <f>ОК!Z128</f>
        <v>-154.02159086232001</v>
      </c>
      <c r="F101" s="4">
        <f>ОК!AA128</f>
        <v>39.807859577232001</v>
      </c>
      <c r="H101" s="61">
        <f t="shared" si="13"/>
        <v>82.088000000003404</v>
      </c>
      <c r="I101" s="61">
        <f t="shared" si="14"/>
        <v>-153.25607082191999</v>
      </c>
      <c r="J101" s="61">
        <f t="shared" si="15"/>
        <v>41.389566766537001</v>
      </c>
      <c r="K101" s="60">
        <f t="shared" si="10"/>
        <v>82.271999999997206</v>
      </c>
      <c r="L101" s="60">
        <f t="shared" si="11"/>
        <v>-153.166690259636</v>
      </c>
      <c r="M101" s="60">
        <f t="shared" si="12"/>
        <v>41.579874146336799</v>
      </c>
      <c r="N101" s="6">
        <f t="shared" si="16"/>
        <v>-153.25607082191999</v>
      </c>
      <c r="O101" s="59">
        <f t="shared" si="17"/>
        <v>41.389566766537001</v>
      </c>
      <c r="P101" s="62">
        <f t="shared" si="18"/>
        <v>0.76552004040001997</v>
      </c>
      <c r="Q101" s="63">
        <f t="shared" si="19"/>
        <v>1.5817071893050001</v>
      </c>
    </row>
    <row r="102" spans="1:17" x14ac:dyDescent="0.3">
      <c r="A102" s="4">
        <f>'ВОСК ЖВМ'!E102</f>
        <v>79.592000000004205</v>
      </c>
      <c r="B102" s="4">
        <f>'ВОСК ЖВМ'!J102</f>
        <v>-154.11714272451201</v>
      </c>
      <c r="C102" s="4">
        <f>'ВОСК ЖВМ'!K102</f>
        <v>38.924187552045801</v>
      </c>
      <c r="D102" s="9">
        <f>ОК!Y129</f>
        <v>82.168000000005094</v>
      </c>
      <c r="E102" s="4">
        <f>ОК!Z129</f>
        <v>-154.09504176642099</v>
      </c>
      <c r="F102" s="4">
        <f>ОК!AA129</f>
        <v>39.920890679170199</v>
      </c>
      <c r="H102" s="61">
        <f t="shared" si="13"/>
        <v>82.088000000003404</v>
      </c>
      <c r="I102" s="61">
        <f t="shared" si="14"/>
        <v>-153.25607082191999</v>
      </c>
      <c r="J102" s="61">
        <f t="shared" si="15"/>
        <v>41.389566766537001</v>
      </c>
      <c r="K102" s="60">
        <f t="shared" si="10"/>
        <v>82.411999999996596</v>
      </c>
      <c r="L102" s="60">
        <f t="shared" si="11"/>
        <v>-153.23984569877101</v>
      </c>
      <c r="M102" s="60">
        <f t="shared" si="12"/>
        <v>41.747833157875299</v>
      </c>
      <c r="N102" s="6">
        <f t="shared" si="16"/>
        <v>-153.25206461867299</v>
      </c>
      <c r="O102" s="59">
        <f t="shared" si="17"/>
        <v>41.478027603908203</v>
      </c>
      <c r="P102" s="62">
        <f t="shared" si="18"/>
        <v>0.84297714774800203</v>
      </c>
      <c r="Q102" s="63">
        <f t="shared" si="19"/>
        <v>1.557136924738</v>
      </c>
    </row>
    <row r="103" spans="1:17" x14ac:dyDescent="0.3">
      <c r="A103" s="4">
        <f>'ВОСК ЖВМ'!E103</f>
        <v>79.691999999995502</v>
      </c>
      <c r="B103" s="4">
        <f>'ВОСК ЖВМ'!J103</f>
        <v>-154.11571316637</v>
      </c>
      <c r="C103" s="4">
        <f>'ВОСК ЖВМ'!K103</f>
        <v>38.924808331176699</v>
      </c>
      <c r="D103" s="9">
        <f>ОК!Y130</f>
        <v>82.248000000006897</v>
      </c>
      <c r="E103" s="4">
        <f>ОК!Z130</f>
        <v>-153.84534296231999</v>
      </c>
      <c r="F103" s="4">
        <f>ОК!AA130</f>
        <v>40.0356845647554</v>
      </c>
      <c r="H103" s="61">
        <f t="shared" si="13"/>
        <v>82.172000000005895</v>
      </c>
      <c r="I103" s="61">
        <f t="shared" si="14"/>
        <v>-153.27411287210001</v>
      </c>
      <c r="J103" s="61">
        <f t="shared" si="15"/>
        <v>41.674685764039303</v>
      </c>
      <c r="K103" s="60">
        <f t="shared" si="10"/>
        <v>82.512000000002402</v>
      </c>
      <c r="L103" s="60">
        <f t="shared" si="11"/>
        <v>-153.23750465356201</v>
      </c>
      <c r="M103" s="60">
        <f t="shared" si="12"/>
        <v>41.817151652870301</v>
      </c>
      <c r="N103" s="6">
        <f t="shared" si="16"/>
        <v>-153.26592985854401</v>
      </c>
      <c r="O103" s="59">
        <f t="shared" si="17"/>
        <v>41.706531080367</v>
      </c>
      <c r="P103" s="62">
        <f t="shared" si="18"/>
        <v>0.57941310377597699</v>
      </c>
      <c r="Q103" s="63">
        <f t="shared" si="19"/>
        <v>1.6708465156115999</v>
      </c>
    </row>
    <row r="104" spans="1:17" x14ac:dyDescent="0.3">
      <c r="A104" s="4">
        <f>'ВОСК ЖВМ'!E104</f>
        <v>79.792000000001295</v>
      </c>
      <c r="B104" s="4">
        <f>'ВОСК ЖВМ'!J104</f>
        <v>-154.12841297390599</v>
      </c>
      <c r="C104" s="4">
        <f>'ВОСК ЖВМ'!K104</f>
        <v>39.106395403114597</v>
      </c>
      <c r="D104" s="9">
        <f>ОК!Y131</f>
        <v>82.368000000002198</v>
      </c>
      <c r="E104" s="4">
        <f>ОК!Z131</f>
        <v>-153.86993955264001</v>
      </c>
      <c r="F104" s="4">
        <f>ОК!AA131</f>
        <v>40.142434152500996</v>
      </c>
      <c r="H104" s="61">
        <f t="shared" si="13"/>
        <v>82.271999999997206</v>
      </c>
      <c r="I104" s="61">
        <f t="shared" si="14"/>
        <v>-153.166690259636</v>
      </c>
      <c r="J104" s="61">
        <f t="shared" si="15"/>
        <v>41.579874146336799</v>
      </c>
      <c r="K104" s="60">
        <f t="shared" si="10"/>
        <v>82.653000000005704</v>
      </c>
      <c r="L104" s="60">
        <f t="shared" si="11"/>
        <v>-153.245881609435</v>
      </c>
      <c r="M104" s="60">
        <f t="shared" si="12"/>
        <v>41.821930346526699</v>
      </c>
      <c r="N104" s="6">
        <f t="shared" si="16"/>
        <v>-153.18664398556999</v>
      </c>
      <c r="O104" s="59">
        <f t="shared" si="17"/>
        <v>41.640864684969102</v>
      </c>
      <c r="P104" s="62">
        <f t="shared" si="18"/>
        <v>0.68329556707001904</v>
      </c>
      <c r="Q104" s="63">
        <f t="shared" si="19"/>
        <v>1.49843053246811</v>
      </c>
    </row>
    <row r="105" spans="1:17" x14ac:dyDescent="0.3">
      <c r="A105" s="4">
        <f>'ВОСК ЖВМ'!E105</f>
        <v>79.892000000007101</v>
      </c>
      <c r="B105" s="4">
        <f>'ВОСК ЖВМ'!J105</f>
        <v>-154.03025064734601</v>
      </c>
      <c r="C105" s="4">
        <f>'ВОСК ЖВМ'!K105</f>
        <v>39.369141836630597</v>
      </c>
      <c r="D105" s="9">
        <f>ОК!Y132</f>
        <v>84.368000000002198</v>
      </c>
      <c r="E105" s="4">
        <f>ОК!Z132</f>
        <v>-153.21862072134101</v>
      </c>
      <c r="F105" s="4">
        <f>ОК!AA132</f>
        <v>41.315918855160596</v>
      </c>
      <c r="H105" s="61">
        <f t="shared" si="13"/>
        <v>84.350999999995096</v>
      </c>
      <c r="I105" s="61">
        <f t="shared" si="14"/>
        <v>-152.018342892481</v>
      </c>
      <c r="J105" s="61">
        <f t="shared" si="15"/>
        <v>42.035809620079398</v>
      </c>
      <c r="K105" s="60">
        <f t="shared" si="10"/>
        <v>84.650999999998007</v>
      </c>
      <c r="L105" s="60">
        <f t="shared" si="11"/>
        <v>-151.79501213287401</v>
      </c>
      <c r="M105" s="60">
        <f t="shared" si="12"/>
        <v>42.086176364564203</v>
      </c>
      <c r="N105" s="6">
        <f t="shared" si="16"/>
        <v>-152.00568748276501</v>
      </c>
      <c r="O105" s="59">
        <f t="shared" si="17"/>
        <v>42.038663735601403</v>
      </c>
      <c r="P105" s="62">
        <f t="shared" si="18"/>
        <v>1.2129332385760001</v>
      </c>
      <c r="Q105" s="63">
        <f t="shared" si="19"/>
        <v>0.72274488044080698</v>
      </c>
    </row>
    <row r="106" spans="1:17" x14ac:dyDescent="0.3">
      <c r="A106" s="4">
        <f>'ВОСК ЖВМ'!E106</f>
        <v>80.032000000006505</v>
      </c>
      <c r="B106" s="4">
        <f>'ВОСК ЖВМ'!J106</f>
        <v>-153.948118409713</v>
      </c>
      <c r="C106" s="4">
        <f>'ВОСК ЖВМ'!K106</f>
        <v>39.431998668208699</v>
      </c>
      <c r="D106" s="9">
        <f>ОК!Y133</f>
        <v>84.448000000004001</v>
      </c>
      <c r="E106" s="4">
        <f>ОК!Z133</f>
        <v>-152.94572204382001</v>
      </c>
      <c r="F106" s="4">
        <f>ОК!AA133</f>
        <v>41.437577437596602</v>
      </c>
      <c r="H106" s="61">
        <f t="shared" si="13"/>
        <v>84.350999999995096</v>
      </c>
      <c r="I106" s="61">
        <f t="shared" si="14"/>
        <v>-152.018342892481</v>
      </c>
      <c r="J106" s="61">
        <f t="shared" si="15"/>
        <v>42.035809620079398</v>
      </c>
      <c r="K106" s="60">
        <f t="shared" si="10"/>
        <v>84.650999999998007</v>
      </c>
      <c r="L106" s="60">
        <f t="shared" si="11"/>
        <v>-151.79501213287401</v>
      </c>
      <c r="M106" s="60">
        <f t="shared" si="12"/>
        <v>42.086176364564203</v>
      </c>
      <c r="N106" s="6">
        <f t="shared" si="16"/>
        <v>-151.94613261353501</v>
      </c>
      <c r="O106" s="59">
        <f t="shared" si="17"/>
        <v>42.052094867464199</v>
      </c>
      <c r="P106" s="62">
        <f t="shared" si="18"/>
        <v>0.99958943028499903</v>
      </c>
      <c r="Q106" s="63">
        <f t="shared" si="19"/>
        <v>0.61451742986759705</v>
      </c>
    </row>
    <row r="107" spans="1:17" x14ac:dyDescent="0.3">
      <c r="A107" s="4">
        <f>'ВОСК ЖВМ'!E107</f>
        <v>80.152000000001806</v>
      </c>
      <c r="B107" s="4">
        <f>'ВОСК ЖВМ'!J107</f>
        <v>-154.06675698217001</v>
      </c>
      <c r="C107" s="4">
        <f>'ВОСК ЖВМ'!K107</f>
        <v>39.8314024737533</v>
      </c>
      <c r="D107" s="9">
        <f>ОК!Y134</f>
        <v>84.528000000005704</v>
      </c>
      <c r="E107" s="4">
        <f>ОК!Z134</f>
        <v>-153.10661646564</v>
      </c>
      <c r="F107" s="4">
        <f>ОК!AA134</f>
        <v>41.552238574716</v>
      </c>
      <c r="H107" s="61">
        <f t="shared" si="13"/>
        <v>84.451000000000903</v>
      </c>
      <c r="I107" s="61">
        <f t="shared" si="14"/>
        <v>-151.90945586974999</v>
      </c>
      <c r="J107" s="61">
        <f t="shared" si="15"/>
        <v>42.003138002526697</v>
      </c>
      <c r="K107" s="60">
        <f t="shared" si="10"/>
        <v>84.811000000001499</v>
      </c>
      <c r="L107" s="60">
        <f t="shared" si="11"/>
        <v>-151.71043631832899</v>
      </c>
      <c r="M107" s="60">
        <f t="shared" si="12"/>
        <v>41.682339544114697</v>
      </c>
      <c r="N107" s="6">
        <f t="shared" si="16"/>
        <v>-151.86688779902701</v>
      </c>
      <c r="O107" s="59">
        <f t="shared" si="17"/>
        <v>41.934522776695502</v>
      </c>
      <c r="P107" s="62">
        <f t="shared" si="18"/>
        <v>1.2397286666129901</v>
      </c>
      <c r="Q107" s="63">
        <f t="shared" si="19"/>
        <v>0.38228420197950203</v>
      </c>
    </row>
    <row r="108" spans="1:17" x14ac:dyDescent="0.3">
      <c r="A108" s="4">
        <f>'ВОСК ЖВМ'!E108</f>
        <v>80.251999999993103</v>
      </c>
      <c r="B108" s="4">
        <f>'ВОСК ЖВМ'!J108</f>
        <v>-154.071658227961</v>
      </c>
      <c r="C108" s="4">
        <f>'ВОСК ЖВМ'!K108</f>
        <v>39.863586936260802</v>
      </c>
      <c r="D108" s="9">
        <f>ОК!Y135</f>
        <v>84.607999999992899</v>
      </c>
      <c r="E108" s="4">
        <f>ОК!Z135</f>
        <v>-152.85188157258</v>
      </c>
      <c r="F108" s="4">
        <f>ОК!AA135</f>
        <v>41.425825759957803</v>
      </c>
      <c r="H108" s="61">
        <f t="shared" si="13"/>
        <v>84.551000000006795</v>
      </c>
      <c r="I108" s="61">
        <f t="shared" si="14"/>
        <v>-151.834959339107</v>
      </c>
      <c r="J108" s="61">
        <f t="shared" si="15"/>
        <v>41.892086149020002</v>
      </c>
      <c r="K108" s="60">
        <f t="shared" si="10"/>
        <v>84.811000000001499</v>
      </c>
      <c r="L108" s="60">
        <f t="shared" si="11"/>
        <v>-151.71043631832899</v>
      </c>
      <c r="M108" s="60">
        <f t="shared" si="12"/>
        <v>41.682339544114697</v>
      </c>
      <c r="N108" s="6">
        <f t="shared" si="16"/>
        <v>-151.80766006148099</v>
      </c>
      <c r="O108" s="59">
        <f t="shared" si="17"/>
        <v>41.846103239493303</v>
      </c>
      <c r="P108" s="62">
        <f t="shared" si="18"/>
        <v>1.0442215110990101</v>
      </c>
      <c r="Q108" s="63">
        <f t="shared" si="19"/>
        <v>0.42027747953549999</v>
      </c>
    </row>
    <row r="109" spans="1:17" x14ac:dyDescent="0.3">
      <c r="A109" s="4">
        <f>'ВОСК ЖВМ'!E109</f>
        <v>80.351999999998995</v>
      </c>
      <c r="B109" s="4">
        <f>'ВОСК ЖВМ'!J109</f>
        <v>-154.066028462026</v>
      </c>
      <c r="C109" s="4">
        <f>'ВОСК ЖВМ'!K109</f>
        <v>39.922356431685202</v>
      </c>
      <c r="D109" s="9">
        <f>ОК!Y136</f>
        <v>84.648000000001005</v>
      </c>
      <c r="E109" s="4">
        <f>ОК!Z136</f>
        <v>-152.85188157258</v>
      </c>
      <c r="F109" s="4">
        <f>ОК!AA136</f>
        <v>41.425825759957803</v>
      </c>
      <c r="H109" s="61">
        <f t="shared" si="13"/>
        <v>84.551000000006795</v>
      </c>
      <c r="I109" s="61">
        <f t="shared" si="14"/>
        <v>-151.834959339107</v>
      </c>
      <c r="J109" s="61">
        <f t="shared" si="15"/>
        <v>41.892086149020002</v>
      </c>
      <c r="K109" s="60">
        <f t="shared" si="10"/>
        <v>84.910999999992796</v>
      </c>
      <c r="L109" s="60">
        <f t="shared" si="11"/>
        <v>-151.76305786117001</v>
      </c>
      <c r="M109" s="60">
        <f t="shared" si="12"/>
        <v>41.8210180319969</v>
      </c>
      <c r="N109" s="6">
        <f t="shared" si="16"/>
        <v>-151.81558588532999</v>
      </c>
      <c r="O109" s="59">
        <f t="shared" si="17"/>
        <v>41.872937239711398</v>
      </c>
      <c r="P109" s="62">
        <f t="shared" si="18"/>
        <v>1.03629568725</v>
      </c>
      <c r="Q109" s="63">
        <f t="shared" si="19"/>
        <v>0.447111479753595</v>
      </c>
    </row>
    <row r="110" spans="1:17" x14ac:dyDescent="0.3">
      <c r="A110" s="4">
        <f>'ВОСК ЖВМ'!E110</f>
        <v>80.452000000004801</v>
      </c>
      <c r="B110" s="4">
        <f>'ВОСК ЖВМ'!J110</f>
        <v>-154.06180144697601</v>
      </c>
      <c r="C110" s="4">
        <f>'ВОСК ЖВМ'!K110</f>
        <v>39.921602348018901</v>
      </c>
      <c r="D110" s="9">
        <f>ОК!Y137</f>
        <v>84.728000000002794</v>
      </c>
      <c r="E110" s="4">
        <f>ОК!Z137</f>
        <v>-152.97565444050099</v>
      </c>
      <c r="F110" s="4">
        <f>ОК!AA137</f>
        <v>41.548835288951999</v>
      </c>
      <c r="H110" s="61">
        <f t="shared" si="13"/>
        <v>84.650999999998007</v>
      </c>
      <c r="I110" s="61">
        <f t="shared" si="14"/>
        <v>-151.79501213287401</v>
      </c>
      <c r="J110" s="61">
        <f t="shared" si="15"/>
        <v>42.086176364564203</v>
      </c>
      <c r="K110" s="60">
        <f t="shared" si="10"/>
        <v>85.010999999998603</v>
      </c>
      <c r="L110" s="60">
        <f t="shared" si="11"/>
        <v>-151.76998984405699</v>
      </c>
      <c r="M110" s="60">
        <f t="shared" si="12"/>
        <v>41.827071610048897</v>
      </c>
      <c r="N110" s="6">
        <f t="shared" si="16"/>
        <v>-151.78966014332099</v>
      </c>
      <c r="O110" s="59">
        <f t="shared" si="17"/>
        <v>42.030756736511698</v>
      </c>
      <c r="P110" s="62">
        <f t="shared" si="18"/>
        <v>1.1859942971799999</v>
      </c>
      <c r="Q110" s="63">
        <f t="shared" si="19"/>
        <v>0.48192144755969901</v>
      </c>
    </row>
    <row r="111" spans="1:17" x14ac:dyDescent="0.3">
      <c r="A111" s="4">
        <f>'ВОСК ЖВМ'!E111</f>
        <v>80.691999999995502</v>
      </c>
      <c r="B111" s="4">
        <f>'ВОСК ЖВМ'!J111</f>
        <v>-153.93545812471999</v>
      </c>
      <c r="C111" s="4">
        <f>'ВОСК ЖВМ'!K111</f>
        <v>40.269420037738598</v>
      </c>
      <c r="D111" s="9">
        <f>ОК!Y138</f>
        <v>84.808000000004498</v>
      </c>
      <c r="E111" s="4">
        <f>ОК!Z138</f>
        <v>-152.97565444050099</v>
      </c>
      <c r="F111" s="4">
        <f>ОК!AA138</f>
        <v>41.548835288951999</v>
      </c>
      <c r="H111" s="61">
        <f t="shared" si="13"/>
        <v>84.650999999998007</v>
      </c>
      <c r="I111" s="61">
        <f t="shared" si="14"/>
        <v>-151.79501213287401</v>
      </c>
      <c r="J111" s="61">
        <f t="shared" si="15"/>
        <v>42.086176364564203</v>
      </c>
      <c r="K111" s="60">
        <f t="shared" si="10"/>
        <v>85.010999999998603</v>
      </c>
      <c r="L111" s="60">
        <f t="shared" si="11"/>
        <v>-151.76998984405699</v>
      </c>
      <c r="M111" s="60">
        <f t="shared" si="12"/>
        <v>41.827071610048897</v>
      </c>
      <c r="N111" s="6">
        <f t="shared" si="16"/>
        <v>-151.784099634695</v>
      </c>
      <c r="O111" s="59">
        <f t="shared" si="17"/>
        <v>41.973177902173902</v>
      </c>
      <c r="P111" s="62">
        <f t="shared" si="18"/>
        <v>1.1915548058059899</v>
      </c>
      <c r="Q111" s="63">
        <f t="shared" si="19"/>
        <v>0.42434261322190298</v>
      </c>
    </row>
    <row r="112" spans="1:17" x14ac:dyDescent="0.3">
      <c r="A112" s="4">
        <f>'ВОСК ЖВМ'!E112</f>
        <v>80.831999999994906</v>
      </c>
      <c r="B112" s="4">
        <f>'ВОСК ЖВМ'!J112</f>
        <v>-153.92907906503501</v>
      </c>
      <c r="C112" s="4">
        <f>'ВОСК ЖВМ'!K112</f>
        <v>40.269924175400902</v>
      </c>
      <c r="D112" s="9">
        <f>ОК!Y139</f>
        <v>86.088000000003404</v>
      </c>
      <c r="E112" s="4">
        <f>ОК!Z139</f>
        <v>-152.16254093754</v>
      </c>
      <c r="F112" s="4">
        <f>ОК!AA139</f>
        <v>41.118700161482401</v>
      </c>
      <c r="H112" s="61">
        <f t="shared" si="13"/>
        <v>85.971000000005006</v>
      </c>
      <c r="I112" s="61">
        <f t="shared" si="14"/>
        <v>-151.352505265259</v>
      </c>
      <c r="J112" s="61">
        <f t="shared" si="15"/>
        <v>41.200069211506602</v>
      </c>
      <c r="K112" s="60">
        <f t="shared" si="10"/>
        <v>86.311000000001499</v>
      </c>
      <c r="L112" s="60">
        <f t="shared" si="11"/>
        <v>-151.156403128508</v>
      </c>
      <c r="M112" s="60">
        <f t="shared" si="12"/>
        <v>41.385898152404998</v>
      </c>
      <c r="N112" s="6">
        <f t="shared" si="16"/>
        <v>-151.28502305937701</v>
      </c>
      <c r="O112" s="59">
        <f t="shared" si="17"/>
        <v>41.264016229403801</v>
      </c>
      <c r="P112" s="62">
        <f t="shared" si="18"/>
        <v>0.87751787816298998</v>
      </c>
      <c r="Q112" s="63">
        <f t="shared" si="19"/>
        <v>0.14531606792139901</v>
      </c>
    </row>
    <row r="113" spans="1:17" x14ac:dyDescent="0.3">
      <c r="A113" s="4">
        <f>'ВОСК ЖВМ'!E113</f>
        <v>80.971999999994296</v>
      </c>
      <c r="B113" s="4">
        <f>'ВОСК ЖВМ'!J113</f>
        <v>-153.75132392781799</v>
      </c>
      <c r="C113" s="4">
        <f>'ВОСК ЖВМ'!K113</f>
        <v>40.547811082303298</v>
      </c>
      <c r="D113" s="9">
        <f>ОК!Y140</f>
        <v>86.207999999998705</v>
      </c>
      <c r="E113" s="4">
        <f>ОК!Z140</f>
        <v>-151.95978486390101</v>
      </c>
      <c r="F113" s="4">
        <f>ОК!AA140</f>
        <v>41.358980813235597</v>
      </c>
      <c r="H113" s="61">
        <f t="shared" si="13"/>
        <v>86.111000000004395</v>
      </c>
      <c r="I113" s="61">
        <f t="shared" si="14"/>
        <v>-151.35903847339401</v>
      </c>
      <c r="J113" s="61">
        <f t="shared" si="15"/>
        <v>41.193024021196997</v>
      </c>
      <c r="K113" s="60">
        <f t="shared" si="10"/>
        <v>86.451000000000903</v>
      </c>
      <c r="L113" s="60">
        <f t="shared" si="11"/>
        <v>-151.08633199468201</v>
      </c>
      <c r="M113" s="60">
        <f t="shared" si="12"/>
        <v>41.2972025193679</v>
      </c>
      <c r="N113" s="6">
        <f t="shared" si="16"/>
        <v>-151.28123691917699</v>
      </c>
      <c r="O113" s="59">
        <f t="shared" si="17"/>
        <v>41.222745533908999</v>
      </c>
      <c r="P113" s="62">
        <f t="shared" si="18"/>
        <v>0.67854794472401603</v>
      </c>
      <c r="Q113" s="63">
        <f t="shared" si="19"/>
        <v>-0.13623527932659801</v>
      </c>
    </row>
    <row r="114" spans="1:17" x14ac:dyDescent="0.3">
      <c r="A114" s="4">
        <f>'ВОСК ЖВМ'!E114</f>
        <v>81.072000000000102</v>
      </c>
      <c r="B114" s="4">
        <f>'ВОСК ЖВМ'!J114</f>
        <v>-153.80472023533699</v>
      </c>
      <c r="C114" s="4">
        <f>'ВОСК ЖВМ'!K114</f>
        <v>40.593573296459198</v>
      </c>
      <c r="D114" s="9">
        <f>ОК!Y141</f>
        <v>86.288000000000494</v>
      </c>
      <c r="E114" s="4">
        <f>ОК!Z141</f>
        <v>-151.94594047896101</v>
      </c>
      <c r="F114" s="4">
        <f>ОК!AA141</f>
        <v>41.257364701595399</v>
      </c>
      <c r="H114" s="61">
        <f t="shared" si="13"/>
        <v>86.210999999995707</v>
      </c>
      <c r="I114" s="61">
        <f t="shared" si="14"/>
        <v>-151.15365191613699</v>
      </c>
      <c r="J114" s="61">
        <f t="shared" si="15"/>
        <v>41.382560973813597</v>
      </c>
      <c r="K114" s="60">
        <f t="shared" si="10"/>
        <v>86.551000000006795</v>
      </c>
      <c r="L114" s="60">
        <f t="shared" si="11"/>
        <v>-151.00960433396099</v>
      </c>
      <c r="M114" s="60">
        <f t="shared" si="12"/>
        <v>41.220784918758397</v>
      </c>
      <c r="N114" s="6">
        <f t="shared" si="16"/>
        <v>-151.121029375467</v>
      </c>
      <c r="O114" s="59">
        <f t="shared" si="17"/>
        <v>41.345923455461801</v>
      </c>
      <c r="P114" s="62">
        <f t="shared" si="18"/>
        <v>0.82491110349400298</v>
      </c>
      <c r="Q114" s="63">
        <f t="shared" si="19"/>
        <v>8.8558753866401205E-2</v>
      </c>
    </row>
    <row r="115" spans="1:17" x14ac:dyDescent="0.3">
      <c r="A115" s="4">
        <f>'ВОСК ЖВМ'!E115</f>
        <v>81.1849999999977</v>
      </c>
      <c r="B115" s="4">
        <f>'ВОСК ЖВМ'!J115</f>
        <v>-153.86677901080699</v>
      </c>
      <c r="C115" s="4">
        <f>'ВОСК ЖВМ'!K115</f>
        <v>40.511918288527397</v>
      </c>
      <c r="D115" s="9">
        <f>ОК!Y142</f>
        <v>86.368000000002198</v>
      </c>
      <c r="E115" s="4">
        <f>ОК!Z142</f>
        <v>-151.94594047896101</v>
      </c>
      <c r="F115" s="4">
        <f>ОК!AA142</f>
        <v>41.009963290852198</v>
      </c>
      <c r="H115" s="61">
        <f t="shared" si="13"/>
        <v>86.311000000001499</v>
      </c>
      <c r="I115" s="61">
        <f t="shared" si="14"/>
        <v>-151.156403128508</v>
      </c>
      <c r="J115" s="61">
        <f t="shared" si="15"/>
        <v>41.385898152404998</v>
      </c>
      <c r="K115" s="60">
        <f t="shared" si="10"/>
        <v>86.650999999998007</v>
      </c>
      <c r="L115" s="60">
        <f t="shared" si="11"/>
        <v>-151.00960433396099</v>
      </c>
      <c r="M115" s="60">
        <f t="shared" si="12"/>
        <v>41.220784918758397</v>
      </c>
      <c r="N115" s="6">
        <f t="shared" si="16"/>
        <v>-151.13179274236299</v>
      </c>
      <c r="O115" s="59">
        <f t="shared" si="17"/>
        <v>41.358217404410702</v>
      </c>
      <c r="P115" s="62">
        <f t="shared" si="18"/>
        <v>0.81414773659801698</v>
      </c>
      <c r="Q115" s="63">
        <f t="shared" si="19"/>
        <v>0.348254113558504</v>
      </c>
    </row>
    <row r="116" spans="1:17" x14ac:dyDescent="0.3">
      <c r="A116" s="4">
        <f>'ВОСК ЖВМ'!E116</f>
        <v>81.271999999997206</v>
      </c>
      <c r="B116" s="4">
        <f>'ВОСК ЖВМ'!J116</f>
        <v>-153.87780463389899</v>
      </c>
      <c r="C116" s="4">
        <f>'ВОСК ЖВМ'!K116</f>
        <v>40.674486318587299</v>
      </c>
      <c r="D116" s="9">
        <f>ОК!Y143</f>
        <v>86.448000000004001</v>
      </c>
      <c r="E116" s="4">
        <f>ОК!Z143</f>
        <v>-152.07064219590001</v>
      </c>
      <c r="F116" s="4">
        <f>ОК!AA143</f>
        <v>41.134138091339402</v>
      </c>
      <c r="H116" s="61">
        <f t="shared" si="13"/>
        <v>86.311000000001499</v>
      </c>
      <c r="I116" s="61">
        <f t="shared" si="14"/>
        <v>-151.156403128508</v>
      </c>
      <c r="J116" s="61">
        <f t="shared" si="15"/>
        <v>41.385898152404998</v>
      </c>
      <c r="K116" s="60">
        <f t="shared" si="10"/>
        <v>86.650999999998007</v>
      </c>
      <c r="L116" s="60">
        <f t="shared" si="11"/>
        <v>-151.00960433396099</v>
      </c>
      <c r="M116" s="60">
        <f t="shared" si="12"/>
        <v>41.220784918758397</v>
      </c>
      <c r="N116" s="6">
        <f t="shared" si="16"/>
        <v>-151.097251849527</v>
      </c>
      <c r="O116" s="59">
        <f t="shared" si="17"/>
        <v>41.3193672317867</v>
      </c>
      <c r="P116" s="62">
        <f t="shared" si="18"/>
        <v>0.97339034637300903</v>
      </c>
      <c r="Q116" s="63">
        <f t="shared" si="19"/>
        <v>0.18522914044729799</v>
      </c>
    </row>
    <row r="117" spans="1:17" x14ac:dyDescent="0.3">
      <c r="A117" s="4">
        <f>'ВОСК ЖВМ'!E117</f>
        <v>81.351999999998995</v>
      </c>
      <c r="B117" s="4">
        <f>'ВОСК ЖВМ'!J117</f>
        <v>-153.81175341359801</v>
      </c>
      <c r="C117" s="4">
        <f>'ВОСК ЖВМ'!K117</f>
        <v>40.925554590085397</v>
      </c>
      <c r="D117" s="9">
        <f>ОК!Y144</f>
        <v>86.528000000005704</v>
      </c>
      <c r="E117" s="4">
        <f>ОК!Z144</f>
        <v>-151.830538508101</v>
      </c>
      <c r="F117" s="4">
        <f>ОК!AA144</f>
        <v>41.249175713109601</v>
      </c>
      <c r="H117" s="61">
        <f t="shared" si="13"/>
        <v>86.451000000000903</v>
      </c>
      <c r="I117" s="61">
        <f t="shared" si="14"/>
        <v>-151.08633199468201</v>
      </c>
      <c r="J117" s="61">
        <f t="shared" si="15"/>
        <v>41.2972025193679</v>
      </c>
      <c r="K117" s="60">
        <f t="shared" si="10"/>
        <v>86.790999999997396</v>
      </c>
      <c r="L117" s="60">
        <f t="shared" si="11"/>
        <v>-150.90900378925099</v>
      </c>
      <c r="M117" s="60">
        <f t="shared" si="12"/>
        <v>41.166711121205701</v>
      </c>
      <c r="N117" s="6">
        <f t="shared" si="16"/>
        <v>-151.04617237168401</v>
      </c>
      <c r="O117" s="59">
        <f t="shared" si="17"/>
        <v>41.267650055664298</v>
      </c>
      <c r="P117" s="62">
        <f t="shared" si="18"/>
        <v>0.78436613641699204</v>
      </c>
      <c r="Q117" s="63">
        <f t="shared" si="19"/>
        <v>1.8474342554696901E-2</v>
      </c>
    </row>
    <row r="118" spans="1:17" ht="15" thickBot="1" x14ac:dyDescent="0.35">
      <c r="A118" s="4">
        <f>'ВОСК ЖВМ'!E118</f>
        <v>81.491999999998399</v>
      </c>
      <c r="B118" s="4">
        <f>'ВОСК ЖВМ'!J118</f>
        <v>-153.81172258390799</v>
      </c>
      <c r="C118" s="4">
        <f>'ВОСК ЖВМ'!K118</f>
        <v>40.926862800614899</v>
      </c>
      <c r="D118" s="9">
        <f>ОК!Y145</f>
        <v>86.567999999999302</v>
      </c>
      <c r="E118" s="4">
        <f>ОК!Z145</f>
        <v>-151.830538508101</v>
      </c>
      <c r="F118" s="4">
        <f>ОК!AA145</f>
        <v>41.249175713109601</v>
      </c>
      <c r="H118" s="61">
        <f t="shared" si="13"/>
        <v>86.551000000006795</v>
      </c>
      <c r="I118" s="61">
        <f t="shared" si="14"/>
        <v>-151.00960433396099</v>
      </c>
      <c r="J118" s="61">
        <f t="shared" si="15"/>
        <v>41.220784918758397</v>
      </c>
      <c r="K118" s="60">
        <f t="shared" si="10"/>
        <v>86.790999999997396</v>
      </c>
      <c r="L118" s="60">
        <f t="shared" si="11"/>
        <v>-150.90900378925099</v>
      </c>
      <c r="M118" s="60">
        <f t="shared" si="12"/>
        <v>41.166711121205701</v>
      </c>
      <c r="N118" s="6">
        <f t="shared" si="16"/>
        <v>-151.00247846204701</v>
      </c>
      <c r="O118" s="59">
        <f t="shared" si="17"/>
        <v>41.216954691433301</v>
      </c>
      <c r="P118" s="62">
        <f t="shared" si="18"/>
        <v>0.82806004605399197</v>
      </c>
      <c r="Q118" s="63">
        <f t="shared" si="19"/>
        <v>-3.2221021676299699E-2</v>
      </c>
    </row>
    <row r="119" spans="1:17" s="81" customFormat="1" ht="15" thickBot="1" x14ac:dyDescent="0.35">
      <c r="A119" s="79">
        <f>'ВОСК ЖВМ'!E119</f>
        <v>81.572000000000102</v>
      </c>
      <c r="B119" s="80">
        <f>'ВОСК ЖВМ'!J119</f>
        <v>-153.612715086337</v>
      </c>
      <c r="C119" s="80">
        <f>'ВОСК ЖВМ'!K119</f>
        <v>41.115895615569201</v>
      </c>
      <c r="D119" s="9">
        <f>ОК!Y146</f>
        <v>86.648000000001005</v>
      </c>
      <c r="E119" s="4">
        <f>ОК!Z146</f>
        <v>-151.886077117501</v>
      </c>
      <c r="F119" s="4">
        <f>ОК!AA146</f>
        <v>41.123059560940803</v>
      </c>
      <c r="H119" s="82">
        <f t="shared" si="13"/>
        <v>86.551000000006795</v>
      </c>
      <c r="I119" s="82">
        <f t="shared" si="14"/>
        <v>-151.00960433396099</v>
      </c>
      <c r="J119" s="82">
        <f t="shared" si="15"/>
        <v>41.220784918758397</v>
      </c>
      <c r="K119" s="83">
        <f t="shared" si="10"/>
        <v>86.891000000003302</v>
      </c>
      <c r="L119" s="83">
        <f t="shared" si="11"/>
        <v>-150.792244478095</v>
      </c>
      <c r="M119" s="83">
        <f t="shared" si="12"/>
        <v>41.167886346749803</v>
      </c>
      <c r="N119" s="84">
        <f t="shared" si="16"/>
        <v>-150.947592845673</v>
      </c>
      <c r="O119" s="85">
        <f t="shared" si="17"/>
        <v>41.205693267333203</v>
      </c>
      <c r="P119" s="86">
        <f t="shared" si="18"/>
        <v>0.93848427182800298</v>
      </c>
      <c r="Q119" s="87">
        <f t="shared" si="19"/>
        <v>8.26337063924001E-2</v>
      </c>
    </row>
    <row r="120" spans="1:17" x14ac:dyDescent="0.3">
      <c r="A120" s="4">
        <f>'ВОСК ЖВМ'!E120</f>
        <v>81.711999999999506</v>
      </c>
      <c r="B120" s="4">
        <f>'ВОСК ЖВМ'!J120</f>
        <v>-153.28105759717701</v>
      </c>
      <c r="C120" s="4">
        <f>'ВОСК ЖВМ'!K120</f>
        <v>41.259916373929698</v>
      </c>
      <c r="D120" s="9">
        <f>ОК!Y147</f>
        <v>86.728000000002794</v>
      </c>
      <c r="E120" s="4">
        <f>ОК!Z147</f>
        <v>-151.95441100254101</v>
      </c>
      <c r="F120" s="4">
        <f>ОК!AA147</f>
        <v>41.233163324774999</v>
      </c>
      <c r="H120" s="61">
        <f t="shared" si="13"/>
        <v>86.650999999998007</v>
      </c>
      <c r="I120" s="61">
        <f t="shared" si="14"/>
        <v>-151.00960433396099</v>
      </c>
      <c r="J120" s="61">
        <f t="shared" si="15"/>
        <v>41.220784918758397</v>
      </c>
      <c r="K120" s="60">
        <f t="shared" si="10"/>
        <v>86.9909999999945</v>
      </c>
      <c r="L120" s="60">
        <f t="shared" si="11"/>
        <v>-150.806925430646</v>
      </c>
      <c r="M120" s="60">
        <f t="shared" si="12"/>
        <v>41.145325923822803</v>
      </c>
      <c r="N120" s="6">
        <f t="shared" si="16"/>
        <v>-150.96370352350101</v>
      </c>
      <c r="O120" s="59">
        <f t="shared" si="17"/>
        <v>41.203695675786399</v>
      </c>
      <c r="P120" s="62">
        <f t="shared" si="18"/>
        <v>0.99070747903999701</v>
      </c>
      <c r="Q120" s="63">
        <f t="shared" si="19"/>
        <v>-2.94676489886001E-2</v>
      </c>
    </row>
    <row r="121" spans="1:17" x14ac:dyDescent="0.3">
      <c r="A121" s="4">
        <f>'ВОСК ЖВМ'!E121</f>
        <v>81.861999999993699</v>
      </c>
      <c r="B121" s="4">
        <f>'ВОСК ЖВМ'!J121</f>
        <v>-153.306173049953</v>
      </c>
      <c r="C121" s="4">
        <f>'ВОСК ЖВМ'!K121</f>
        <v>41.2749065601636</v>
      </c>
      <c r="D121" s="9">
        <f>ОК!Y148</f>
        <v>87.168000000005094</v>
      </c>
      <c r="E121" s="4">
        <f>ОК!Z148</f>
        <v>-151.703678909041</v>
      </c>
      <c r="F121" s="4">
        <f>ОК!AA148</f>
        <v>40.971862201896002</v>
      </c>
      <c r="H121" s="61">
        <f t="shared" si="13"/>
        <v>87.130999999993904</v>
      </c>
      <c r="I121" s="61">
        <f t="shared" si="14"/>
        <v>-150.72269342656099</v>
      </c>
      <c r="J121" s="61">
        <f t="shared" si="15"/>
        <v>41.117162145201199</v>
      </c>
      <c r="K121" s="60">
        <f t="shared" si="10"/>
        <v>87.370999999999199</v>
      </c>
      <c r="L121" s="60">
        <f t="shared" si="11"/>
        <v>-150.520557390363</v>
      </c>
      <c r="M121" s="60">
        <f t="shared" si="12"/>
        <v>41.198788392203497</v>
      </c>
      <c r="N121" s="6">
        <f t="shared" si="16"/>
        <v>-150.69153078763799</v>
      </c>
      <c r="O121" s="59">
        <f t="shared" si="17"/>
        <v>41.129746191617599</v>
      </c>
      <c r="P121" s="62">
        <f t="shared" si="18"/>
        <v>1.0121481214030199</v>
      </c>
      <c r="Q121" s="63">
        <f t="shared" si="19"/>
        <v>0.15788398972159701</v>
      </c>
    </row>
    <row r="122" spans="1:17" x14ac:dyDescent="0.3">
      <c r="A122" s="4">
        <f>'ВОСК ЖВМ'!E122</f>
        <v>81.987999999997598</v>
      </c>
      <c r="B122" s="4">
        <f>'ВОСК ЖВМ'!J122</f>
        <v>-153.31242879088001</v>
      </c>
      <c r="C122" s="4">
        <f>'ВОСК ЖВМ'!K122</f>
        <v>41.279635264619202</v>
      </c>
      <c r="D122" s="9">
        <f>ОК!Y149</f>
        <v>87.207999999998705</v>
      </c>
      <c r="E122" s="4">
        <f>ОК!Z149</f>
        <v>-151.703678909041</v>
      </c>
      <c r="F122" s="4">
        <f>ОК!AA149</f>
        <v>40.971862201896002</v>
      </c>
      <c r="H122" s="61">
        <f t="shared" si="13"/>
        <v>87.130999999993904</v>
      </c>
      <c r="I122" s="61">
        <f t="shared" si="14"/>
        <v>-150.72269342656099</v>
      </c>
      <c r="J122" s="61">
        <f t="shared" si="15"/>
        <v>41.117162145201199</v>
      </c>
      <c r="K122" s="60">
        <f t="shared" si="10"/>
        <v>87.370999999999199</v>
      </c>
      <c r="L122" s="60">
        <f t="shared" si="11"/>
        <v>-150.520557390363</v>
      </c>
      <c r="M122" s="60">
        <f t="shared" si="12"/>
        <v>41.198788392203497</v>
      </c>
      <c r="N122" s="6">
        <f t="shared" si="16"/>
        <v>-150.65784144827799</v>
      </c>
      <c r="O122" s="59">
        <f t="shared" si="17"/>
        <v>41.143350566115501</v>
      </c>
      <c r="P122" s="62">
        <f t="shared" si="18"/>
        <v>1.0458374607630101</v>
      </c>
      <c r="Q122" s="63">
        <f t="shared" si="19"/>
        <v>0.17148836421949901</v>
      </c>
    </row>
    <row r="123" spans="1:17" x14ac:dyDescent="0.3">
      <c r="A123" s="4">
        <f>'ВОСК ЖВМ'!E123</f>
        <v>82.088000000003404</v>
      </c>
      <c r="B123" s="4">
        <f>'ВОСК ЖВМ'!J123</f>
        <v>-153.25607082191999</v>
      </c>
      <c r="C123" s="4">
        <f>'ВОСК ЖВМ'!K123</f>
        <v>41.389566766537001</v>
      </c>
      <c r="D123" s="9">
        <f>ОК!Y150</f>
        <v>87.288000000000494</v>
      </c>
      <c r="E123" s="4">
        <f>ОК!Z150</f>
        <v>-151.468347051781</v>
      </c>
      <c r="F123" s="4">
        <f>ОК!AA150</f>
        <v>40.8458913932676</v>
      </c>
      <c r="H123" s="61">
        <f t="shared" si="13"/>
        <v>87.230999999999796</v>
      </c>
      <c r="I123" s="61">
        <f t="shared" si="14"/>
        <v>-150.505847619338</v>
      </c>
      <c r="J123" s="61">
        <f t="shared" si="15"/>
        <v>41.1925515204153</v>
      </c>
      <c r="K123" s="60">
        <f t="shared" si="10"/>
        <v>87.510999999998603</v>
      </c>
      <c r="L123" s="60">
        <f t="shared" si="11"/>
        <v>-150.447804073523</v>
      </c>
      <c r="M123" s="60">
        <f t="shared" si="12"/>
        <v>41.223907075230301</v>
      </c>
      <c r="N123" s="6">
        <f t="shared" si="16"/>
        <v>-150.494031611797</v>
      </c>
      <c r="O123" s="59">
        <f t="shared" si="17"/>
        <v>41.198934615502701</v>
      </c>
      <c r="P123" s="62">
        <f t="shared" si="18"/>
        <v>0.97431543998399694</v>
      </c>
      <c r="Q123" s="63">
        <f t="shared" si="19"/>
        <v>0.35304322223510098</v>
      </c>
    </row>
    <row r="124" spans="1:17" x14ac:dyDescent="0.3">
      <c r="A124" s="4">
        <f>'ВОСК ЖВМ'!E124</f>
        <v>82.172000000005895</v>
      </c>
      <c r="B124" s="4">
        <f>'ВОСК ЖВМ'!J124</f>
        <v>-153.27411287210001</v>
      </c>
      <c r="C124" s="4">
        <f>'ВОСК ЖВМ'!K124</f>
        <v>41.674685764039303</v>
      </c>
      <c r="D124" s="9">
        <f>ОК!Y151</f>
        <v>87.368000000002198</v>
      </c>
      <c r="E124" s="4">
        <f>ОК!Z151</f>
        <v>-151.60633010310099</v>
      </c>
      <c r="F124" s="4">
        <f>ОК!AA151</f>
        <v>40.958975421768002</v>
      </c>
      <c r="H124" s="61">
        <f t="shared" si="13"/>
        <v>87.230999999999796</v>
      </c>
      <c r="I124" s="61">
        <f t="shared" si="14"/>
        <v>-150.505847619338</v>
      </c>
      <c r="J124" s="61">
        <f t="shared" si="15"/>
        <v>41.1925515204153</v>
      </c>
      <c r="K124" s="60">
        <f t="shared" si="10"/>
        <v>87.510999999998603</v>
      </c>
      <c r="L124" s="60">
        <f t="shared" si="11"/>
        <v>-150.447804073523</v>
      </c>
      <c r="M124" s="60">
        <f t="shared" si="12"/>
        <v>41.223907075230301</v>
      </c>
      <c r="N124" s="6">
        <f t="shared" si="16"/>
        <v>-150.47744774156399</v>
      </c>
      <c r="O124" s="59">
        <f t="shared" si="17"/>
        <v>41.207893345450103</v>
      </c>
      <c r="P124" s="62">
        <f t="shared" si="18"/>
        <v>1.1288823615369901</v>
      </c>
      <c r="Q124" s="63">
        <f t="shared" si="19"/>
        <v>0.2489179236821</v>
      </c>
    </row>
    <row r="125" spans="1:17" x14ac:dyDescent="0.3">
      <c r="A125" s="4">
        <f>'ВОСК ЖВМ'!E125</f>
        <v>82.271999999997206</v>
      </c>
      <c r="B125" s="4">
        <f>'ВОСК ЖВМ'!J125</f>
        <v>-153.166690259636</v>
      </c>
      <c r="C125" s="4">
        <f>'ВОСК ЖВМ'!K125</f>
        <v>41.579874146336799</v>
      </c>
      <c r="D125" s="9">
        <f>ОК!Y152</f>
        <v>87.487999999997598</v>
      </c>
      <c r="E125" s="4">
        <f>ОК!Z152</f>
        <v>-151.38178628202101</v>
      </c>
      <c r="F125" s="4">
        <f>ОК!AA152</f>
        <v>40.955825283970199</v>
      </c>
      <c r="H125" s="61">
        <f t="shared" si="13"/>
        <v>87.370999999999199</v>
      </c>
      <c r="I125" s="61">
        <f t="shared" si="14"/>
        <v>-150.520557390363</v>
      </c>
      <c r="J125" s="61">
        <f t="shared" si="15"/>
        <v>41.198788392203497</v>
      </c>
      <c r="K125" s="60">
        <f t="shared" si="10"/>
        <v>87.710999999995707</v>
      </c>
      <c r="L125" s="60">
        <f t="shared" si="11"/>
        <v>-150.46714566799801</v>
      </c>
      <c r="M125" s="60">
        <f t="shared" si="12"/>
        <v>41.153680283312298</v>
      </c>
      <c r="N125" s="6">
        <f t="shared" si="16"/>
        <v>-150.502177474137</v>
      </c>
      <c r="O125" s="59">
        <f t="shared" si="17"/>
        <v>41.183265895908598</v>
      </c>
      <c r="P125" s="62">
        <f t="shared" si="18"/>
        <v>0.87960880788401097</v>
      </c>
      <c r="Q125" s="63">
        <f t="shared" si="19"/>
        <v>0.22744061193839801</v>
      </c>
    </row>
    <row r="126" spans="1:17" x14ac:dyDescent="0.3">
      <c r="A126" s="4">
        <f>'ВОСК ЖВМ'!E126</f>
        <v>82.411999999996596</v>
      </c>
      <c r="B126" s="4">
        <f>'ВОСК ЖВМ'!J126</f>
        <v>-153.23984569877101</v>
      </c>
      <c r="C126" s="4">
        <f>'ВОСК ЖВМ'!K126</f>
        <v>41.747833157875299</v>
      </c>
      <c r="D126" s="9">
        <f>ОК!Y153</f>
        <v>87.567999999999302</v>
      </c>
      <c r="E126" s="4">
        <f>ОК!Z153</f>
        <v>-151.38178628202101</v>
      </c>
      <c r="F126" s="4">
        <f>ОК!AA153</f>
        <v>40.955825283970199</v>
      </c>
      <c r="H126" s="61">
        <f t="shared" si="13"/>
        <v>87.510999999998603</v>
      </c>
      <c r="I126" s="61">
        <f t="shared" si="14"/>
        <v>-150.447804073523</v>
      </c>
      <c r="J126" s="61">
        <f t="shared" si="15"/>
        <v>41.223907075230301</v>
      </c>
      <c r="K126" s="60">
        <f t="shared" si="10"/>
        <v>87.850000000005807</v>
      </c>
      <c r="L126" s="60">
        <f t="shared" si="11"/>
        <v>-150.535658566161</v>
      </c>
      <c r="M126" s="60">
        <f t="shared" si="12"/>
        <v>41.098356116639202</v>
      </c>
      <c r="N126" s="6">
        <f t="shared" si="16"/>
        <v>-150.46257606786</v>
      </c>
      <c r="O126" s="59">
        <f t="shared" si="17"/>
        <v>41.202796737060297</v>
      </c>
      <c r="P126" s="62">
        <f t="shared" si="18"/>
        <v>0.91921021416101201</v>
      </c>
      <c r="Q126" s="63">
        <f t="shared" si="19"/>
        <v>0.24697145309009699</v>
      </c>
    </row>
    <row r="127" spans="1:17" x14ac:dyDescent="0.3">
      <c r="A127" s="4">
        <f>'ВОСК ЖВМ'!E127</f>
        <v>82.512000000002402</v>
      </c>
      <c r="B127" s="4">
        <f>'ВОСК ЖВМ'!J127</f>
        <v>-153.23750465356201</v>
      </c>
      <c r="C127" s="4">
        <f>'ВОСК ЖВМ'!K127</f>
        <v>41.817151652870301</v>
      </c>
      <c r="D127" s="9">
        <f>ОК!Y154</f>
        <v>87.648000000001005</v>
      </c>
      <c r="E127" s="4">
        <f>ОК!Z154</f>
        <v>-151.45651564104099</v>
      </c>
      <c r="F127" s="4">
        <f>ОК!AA154</f>
        <v>40.824346266817798</v>
      </c>
      <c r="H127" s="61">
        <f t="shared" si="13"/>
        <v>87.510999999998603</v>
      </c>
      <c r="I127" s="61">
        <f t="shared" si="14"/>
        <v>-150.447804073523</v>
      </c>
      <c r="J127" s="61">
        <f t="shared" si="15"/>
        <v>41.223907075230301</v>
      </c>
      <c r="K127" s="60">
        <f t="shared" si="10"/>
        <v>87.850000000005807</v>
      </c>
      <c r="L127" s="60">
        <f t="shared" si="11"/>
        <v>-150.535658566161</v>
      </c>
      <c r="M127" s="60">
        <f t="shared" si="12"/>
        <v>41.098356116639202</v>
      </c>
      <c r="N127" s="6">
        <f t="shared" si="16"/>
        <v>-150.483308691492</v>
      </c>
      <c r="O127" s="59">
        <f t="shared" si="17"/>
        <v>41.17316819226</v>
      </c>
      <c r="P127" s="62">
        <f t="shared" si="18"/>
        <v>0.973206949548995</v>
      </c>
      <c r="Q127" s="63">
        <f t="shared" si="19"/>
        <v>0.34882192544220197</v>
      </c>
    </row>
    <row r="128" spans="1:17" x14ac:dyDescent="0.3">
      <c r="A128" s="4">
        <f>'ВОСК ЖВМ'!E128</f>
        <v>82.653000000005704</v>
      </c>
      <c r="B128" s="4">
        <f>'ВОСК ЖВМ'!J128</f>
        <v>-153.245881609435</v>
      </c>
      <c r="C128" s="4">
        <f>'ВОСК ЖВМ'!K128</f>
        <v>41.821930346526699</v>
      </c>
      <c r="D128" s="9">
        <f>ОК!Y155</f>
        <v>87.728000000002794</v>
      </c>
      <c r="E128" s="4">
        <f>ОК!Z155</f>
        <v>-151.19478631458099</v>
      </c>
      <c r="F128" s="4">
        <f>ОК!AA155</f>
        <v>40.944303608938199</v>
      </c>
      <c r="H128" s="61">
        <f t="shared" si="13"/>
        <v>87.710999999995707</v>
      </c>
      <c r="I128" s="61">
        <f t="shared" si="14"/>
        <v>-150.46714566799801</v>
      </c>
      <c r="J128" s="61">
        <f t="shared" si="15"/>
        <v>41.153680283312298</v>
      </c>
      <c r="K128" s="60">
        <f t="shared" si="10"/>
        <v>87.949999999997104</v>
      </c>
      <c r="L128" s="60">
        <f t="shared" si="11"/>
        <v>-150.53635022296501</v>
      </c>
      <c r="M128" s="60">
        <f t="shared" si="12"/>
        <v>41.099026884970897</v>
      </c>
      <c r="N128" s="6">
        <f t="shared" si="16"/>
        <v>-150.47206816772601</v>
      </c>
      <c r="O128" s="59">
        <f t="shared" si="17"/>
        <v>41.149792803093902</v>
      </c>
      <c r="P128" s="62">
        <f t="shared" si="18"/>
        <v>0.72271814685498703</v>
      </c>
      <c r="Q128" s="63">
        <f t="shared" si="19"/>
        <v>0.20548919415570299</v>
      </c>
    </row>
    <row r="129" spans="1:17" x14ac:dyDescent="0.3">
      <c r="A129" s="4">
        <f>'ВОСК ЖВМ'!E129</f>
        <v>82.751000000003799</v>
      </c>
      <c r="B129" s="4">
        <f>'ВОСК ЖВМ'!J129</f>
        <v>-153.22220844354101</v>
      </c>
      <c r="C129" s="4">
        <f>'ВОСК ЖВМ'!K129</f>
        <v>42.075960717835102</v>
      </c>
      <c r="D129" s="9">
        <f>ОК!Y156</f>
        <v>87.808000000004498</v>
      </c>
      <c r="E129" s="4">
        <f>ОК!Z156</f>
        <v>-151.35847845402</v>
      </c>
      <c r="F129" s="4">
        <f>ОК!AA156</f>
        <v>40.811155221064801</v>
      </c>
      <c r="H129" s="61">
        <f t="shared" si="13"/>
        <v>87.710999999995707</v>
      </c>
      <c r="I129" s="61">
        <f t="shared" si="14"/>
        <v>-150.46714566799801</v>
      </c>
      <c r="J129" s="61">
        <f t="shared" si="15"/>
        <v>41.153680283312298</v>
      </c>
      <c r="K129" s="60">
        <f t="shared" si="10"/>
        <v>88.089999999996493</v>
      </c>
      <c r="L129" s="60">
        <f t="shared" si="11"/>
        <v>-150.31061140000901</v>
      </c>
      <c r="M129" s="60">
        <f t="shared" si="12"/>
        <v>41.071455124550702</v>
      </c>
      <c r="N129" s="6">
        <f t="shared" si="16"/>
        <v>-150.42708280785001</v>
      </c>
      <c r="O129" s="59">
        <f t="shared" si="17"/>
        <v>41.132635849537699</v>
      </c>
      <c r="P129" s="62">
        <f t="shared" si="18"/>
        <v>0.93139564616998904</v>
      </c>
      <c r="Q129" s="63">
        <f t="shared" si="19"/>
        <v>0.32148062847289799</v>
      </c>
    </row>
    <row r="130" spans="1:17" x14ac:dyDescent="0.3">
      <c r="A130" s="4">
        <f>'ВОСК ЖВМ'!E130</f>
        <v>82.850999999995096</v>
      </c>
      <c r="B130" s="4">
        <f>'ВОСК ЖВМ'!J130</f>
        <v>-153.19555351749099</v>
      </c>
      <c r="C130" s="4">
        <f>'ВОСК ЖВМ'!K130</f>
        <v>42.096275552830001</v>
      </c>
      <c r="D130" s="9">
        <f>ОК!Y157</f>
        <v>87.847999999896302</v>
      </c>
      <c r="E130" s="4">
        <f>ОК!Z157</f>
        <v>-151.35847845402</v>
      </c>
      <c r="F130" s="4">
        <f>ОК!AA157</f>
        <v>40.811155221064801</v>
      </c>
      <c r="H130" s="61">
        <f t="shared" si="13"/>
        <v>87.710999999995707</v>
      </c>
      <c r="I130" s="61">
        <f t="shared" si="14"/>
        <v>-150.46714566799801</v>
      </c>
      <c r="J130" s="61">
        <f t="shared" si="15"/>
        <v>41.153680283312298</v>
      </c>
      <c r="K130" s="60">
        <f t="shared" ref="K130:K193" si="20">LOOKUP((D130+$P$928),A$2:A$1310,A$2:A$1310)</f>
        <v>88.089999999996493</v>
      </c>
      <c r="L130" s="60">
        <f t="shared" ref="L130:L193" si="21">LOOKUP((D130+$P$928),A$2:A$1310,B$2:B$1310)</f>
        <v>-150.31061140000901</v>
      </c>
      <c r="M130" s="60">
        <f t="shared" ref="M130:M193" si="22">LOOKUP((D130+$P$928),A$2:A$1310,C$2:C$1310)</f>
        <v>41.071455124550702</v>
      </c>
      <c r="N130" s="6">
        <f t="shared" si="16"/>
        <v>-150.410562040824</v>
      </c>
      <c r="O130" s="59">
        <f t="shared" si="17"/>
        <v>41.123957732541498</v>
      </c>
      <c r="P130" s="62">
        <f t="shared" si="18"/>
        <v>0.94791641319599795</v>
      </c>
      <c r="Q130" s="63">
        <f t="shared" si="19"/>
        <v>0.31280251147669702</v>
      </c>
    </row>
    <row r="131" spans="1:17" x14ac:dyDescent="0.3">
      <c r="A131" s="4">
        <f>'ВОСК ЖВМ'!E131</f>
        <v>82.951000000000903</v>
      </c>
      <c r="B131" s="4">
        <f>'ВОСК ЖВМ'!J131</f>
        <v>-153.092991939933</v>
      </c>
      <c r="C131" s="4">
        <f>'ВОСК ЖВМ'!K131</f>
        <v>41.945294197694899</v>
      </c>
      <c r="D131" s="9">
        <f>ОК!Y158</f>
        <v>87.927999999999898</v>
      </c>
      <c r="E131" s="4">
        <f>ОК!Z158</f>
        <v>-151.43336387550099</v>
      </c>
      <c r="F131" s="4">
        <f>ОК!AA158</f>
        <v>40.929599444375398</v>
      </c>
      <c r="H131" s="61">
        <f t="shared" ref="H131:H194" si="23">LOOKUP(D131,A$2:A$1310,A$2:A$1310)</f>
        <v>87.850000000005807</v>
      </c>
      <c r="I131" s="61">
        <f t="shared" ref="I131:I194" si="24">LOOKUP(D131,A$2:A$1310,B$2:B$1310)</f>
        <v>-150.535658566161</v>
      </c>
      <c r="J131" s="61">
        <f t="shared" ref="J131:J194" si="25">LOOKUP(D131,A$2:A$1310,C$2:C$1310)</f>
        <v>41.098356116639202</v>
      </c>
      <c r="K131" s="60">
        <f t="shared" si="20"/>
        <v>88.191000000006198</v>
      </c>
      <c r="L131" s="60">
        <f t="shared" si="21"/>
        <v>-150.31059598516299</v>
      </c>
      <c r="M131" s="60">
        <f t="shared" si="22"/>
        <v>41.072109229815403</v>
      </c>
      <c r="N131" s="6">
        <f t="shared" ref="N131:N194" si="26">I131+(L131-I131)*(D131-H131)/(K131-H131)</f>
        <v>-150.48417797579</v>
      </c>
      <c r="O131" s="59">
        <f t="shared" ref="O131:O194" si="27">J131+(M131-J131)*(D131-H131)/(K131-H131)</f>
        <v>41.092352429917497</v>
      </c>
      <c r="P131" s="62">
        <f t="shared" ref="P131:P194" si="28">N131-E131</f>
        <v>0.94918589971098299</v>
      </c>
      <c r="Q131" s="63">
        <f t="shared" ref="Q131:Q194" si="29">O131-F131</f>
        <v>0.16275298554209899</v>
      </c>
    </row>
    <row r="132" spans="1:17" x14ac:dyDescent="0.3">
      <c r="A132" s="4">
        <f>'ВОСК ЖВМ'!E132</f>
        <v>83.091000000000307</v>
      </c>
      <c r="B132" s="4">
        <f>'ВОСК ЖВМ'!J132</f>
        <v>-152.74659787249101</v>
      </c>
      <c r="C132" s="4">
        <f>'ВОСК ЖВМ'!K132</f>
        <v>42.024175284307297</v>
      </c>
      <c r="D132" s="9">
        <f>ОК!Y159</f>
        <v>88.008000000001601</v>
      </c>
      <c r="E132" s="4">
        <f>ОК!Z159</f>
        <v>-151.43336387550099</v>
      </c>
      <c r="F132" s="4">
        <f>ОК!AA159</f>
        <v>40.679270540743197</v>
      </c>
      <c r="H132" s="61">
        <f t="shared" si="23"/>
        <v>87.949999999997104</v>
      </c>
      <c r="I132" s="61">
        <f t="shared" si="24"/>
        <v>-150.53635022296501</v>
      </c>
      <c r="J132" s="61">
        <f t="shared" si="25"/>
        <v>41.099026884970897</v>
      </c>
      <c r="K132" s="60">
        <f t="shared" si="20"/>
        <v>88.191000000006198</v>
      </c>
      <c r="L132" s="60">
        <f t="shared" si="21"/>
        <v>-150.31059598516299</v>
      </c>
      <c r="M132" s="60">
        <f t="shared" si="22"/>
        <v>41.072109229815403</v>
      </c>
      <c r="N132" s="6">
        <f t="shared" si="26"/>
        <v>-150.48201932755799</v>
      </c>
      <c r="O132" s="59">
        <f t="shared" si="27"/>
        <v>41.092548777090897</v>
      </c>
      <c r="P132" s="62">
        <f t="shared" si="28"/>
        <v>0.95134454794299494</v>
      </c>
      <c r="Q132" s="63">
        <f t="shared" si="29"/>
        <v>0.413278236347701</v>
      </c>
    </row>
    <row r="133" spans="1:17" x14ac:dyDescent="0.3">
      <c r="A133" s="4">
        <f>'ВОСК ЖВМ'!E133</f>
        <v>83.191000000006198</v>
      </c>
      <c r="B133" s="4">
        <f>'ВОСК ЖВМ'!J133</f>
        <v>-152.74589080084201</v>
      </c>
      <c r="C133" s="4">
        <f>'ВОСК ЖВМ'!K133</f>
        <v>42.024158621240304</v>
      </c>
      <c r="D133" s="9">
        <f>ОК!Y160</f>
        <v>88.127999999997002</v>
      </c>
      <c r="E133" s="4">
        <f>ОК!Z160</f>
        <v>-151.245919349281</v>
      </c>
      <c r="F133" s="4">
        <f>ОК!AA160</f>
        <v>40.667275651051199</v>
      </c>
      <c r="H133" s="61">
        <f t="shared" si="23"/>
        <v>88.089999999996493</v>
      </c>
      <c r="I133" s="61">
        <f t="shared" si="24"/>
        <v>-150.31061140000901</v>
      </c>
      <c r="J133" s="61">
        <f t="shared" si="25"/>
        <v>41.071455124550702</v>
      </c>
      <c r="K133" s="60">
        <f t="shared" si="20"/>
        <v>88.389999999999404</v>
      </c>
      <c r="L133" s="60">
        <f t="shared" si="21"/>
        <v>-150.11082043145299</v>
      </c>
      <c r="M133" s="60">
        <f t="shared" si="22"/>
        <v>41.023551866068601</v>
      </c>
      <c r="N133" s="6">
        <f t="shared" si="26"/>
        <v>-150.285304543992</v>
      </c>
      <c r="O133" s="59">
        <f t="shared" si="27"/>
        <v>41.065387378476302</v>
      </c>
      <c r="P133" s="62">
        <f t="shared" si="28"/>
        <v>0.96061480528899801</v>
      </c>
      <c r="Q133" s="63">
        <f t="shared" si="29"/>
        <v>0.39811172742510298</v>
      </c>
    </row>
    <row r="134" spans="1:17" x14ac:dyDescent="0.3">
      <c r="A134" s="4">
        <f>'ВОСК ЖВМ'!E134</f>
        <v>83.290999999997396</v>
      </c>
      <c r="B134" s="4">
        <f>'ВОСК ЖВМ'!J134</f>
        <v>-152.594612320077</v>
      </c>
      <c r="C134" s="4">
        <f>'ВОСК ЖВМ'!K134</f>
        <v>41.959073503897301</v>
      </c>
      <c r="D134" s="9">
        <f>ОК!Y161</f>
        <v>88.207999999998705</v>
      </c>
      <c r="E134" s="4">
        <f>ОК!Z161</f>
        <v>-151.10405437134099</v>
      </c>
      <c r="F134" s="4">
        <f>ОК!AA161</f>
        <v>40.797156176171399</v>
      </c>
      <c r="H134" s="61">
        <f t="shared" si="23"/>
        <v>88.191000000006198</v>
      </c>
      <c r="I134" s="61">
        <f t="shared" si="24"/>
        <v>-150.31059598516299</v>
      </c>
      <c r="J134" s="61">
        <f t="shared" si="25"/>
        <v>41.072109229815403</v>
      </c>
      <c r="K134" s="60">
        <f t="shared" si="20"/>
        <v>88.389999999999404</v>
      </c>
      <c r="L134" s="60">
        <f t="shared" si="21"/>
        <v>-150.11082043145299</v>
      </c>
      <c r="M134" s="60">
        <f t="shared" si="22"/>
        <v>41.023551866068601</v>
      </c>
      <c r="N134" s="6">
        <f t="shared" si="26"/>
        <v>-150.29352973183799</v>
      </c>
      <c r="O134" s="59">
        <f t="shared" si="27"/>
        <v>41.067961113316102</v>
      </c>
      <c r="P134" s="62">
        <f t="shared" si="28"/>
        <v>0.81052463950300102</v>
      </c>
      <c r="Q134" s="63">
        <f t="shared" si="29"/>
        <v>0.270804937144703</v>
      </c>
    </row>
    <row r="135" spans="1:17" x14ac:dyDescent="0.3">
      <c r="A135" s="4">
        <f>'ВОСК ЖВМ'!E135</f>
        <v>83.391000000003302</v>
      </c>
      <c r="B135" s="4">
        <f>'ВОСК ЖВМ'!J135</f>
        <v>-152.55301438911101</v>
      </c>
      <c r="C135" s="4">
        <f>'ВОСК ЖВМ'!K135</f>
        <v>42.013068551319698</v>
      </c>
      <c r="D135" s="9">
        <f>ОК!Y162</f>
        <v>88.288000000000494</v>
      </c>
      <c r="E135" s="4">
        <f>ОК!Z162</f>
        <v>-151.19818092870099</v>
      </c>
      <c r="F135" s="4">
        <f>ОК!AA162</f>
        <v>40.911741832053004</v>
      </c>
      <c r="H135" s="61">
        <f t="shared" si="23"/>
        <v>88.191000000006198</v>
      </c>
      <c r="I135" s="61">
        <f t="shared" si="24"/>
        <v>-150.31059598516299</v>
      </c>
      <c r="J135" s="61">
        <f t="shared" si="25"/>
        <v>41.072109229815403</v>
      </c>
      <c r="K135" s="60">
        <f t="shared" si="20"/>
        <v>88.529999999998793</v>
      </c>
      <c r="L135" s="60">
        <f t="shared" si="21"/>
        <v>-150.094436475983</v>
      </c>
      <c r="M135" s="60">
        <f t="shared" si="22"/>
        <v>40.998295952402302</v>
      </c>
      <c r="N135" s="6">
        <f t="shared" si="26"/>
        <v>-150.248745034161</v>
      </c>
      <c r="O135" s="59">
        <f t="shared" si="27"/>
        <v>41.050988616515099</v>
      </c>
      <c r="P135" s="62">
        <f t="shared" si="28"/>
        <v>0.949435894539988</v>
      </c>
      <c r="Q135" s="63">
        <f t="shared" si="29"/>
        <v>0.13924678446209501</v>
      </c>
    </row>
    <row r="136" spans="1:17" x14ac:dyDescent="0.3">
      <c r="A136" s="4">
        <f>'ВОСК ЖВМ'!E136</f>
        <v>83.4909999999945</v>
      </c>
      <c r="B136" s="4">
        <f>'ВОСК ЖВМ'!J136</f>
        <v>-152.55230731746201</v>
      </c>
      <c r="C136" s="4">
        <f>'ВОСК ЖВМ'!K136</f>
        <v>42.013051888252797</v>
      </c>
      <c r="D136" s="9">
        <f>ОК!Y163</f>
        <v>88.368000000002198</v>
      </c>
      <c r="E136" s="4">
        <f>ОК!Z163</f>
        <v>-151.19818092870099</v>
      </c>
      <c r="F136" s="4">
        <f>ОК!AA163</f>
        <v>40.660665812379001</v>
      </c>
      <c r="H136" s="61">
        <f t="shared" si="23"/>
        <v>88.350000000005807</v>
      </c>
      <c r="I136" s="61">
        <f t="shared" si="24"/>
        <v>-150.12823517031501</v>
      </c>
      <c r="J136" s="61">
        <f t="shared" si="25"/>
        <v>41.035088232242501</v>
      </c>
      <c r="K136" s="60">
        <f t="shared" si="20"/>
        <v>88.630000000004699</v>
      </c>
      <c r="L136" s="60">
        <f t="shared" si="21"/>
        <v>-150.094008882759</v>
      </c>
      <c r="M136" s="60">
        <f t="shared" si="22"/>
        <v>40.956399889325297</v>
      </c>
      <c r="N136" s="6">
        <f t="shared" si="26"/>
        <v>-150.126034908973</v>
      </c>
      <c r="O136" s="59">
        <f t="shared" si="27"/>
        <v>41.0300296959131</v>
      </c>
      <c r="P136" s="62">
        <f t="shared" si="28"/>
        <v>1.0721460197279999</v>
      </c>
      <c r="Q136" s="63">
        <f t="shared" si="29"/>
        <v>0.36936388353409899</v>
      </c>
    </row>
    <row r="137" spans="1:17" x14ac:dyDescent="0.3">
      <c r="A137" s="4">
        <f>'ВОСК ЖВМ'!E137</f>
        <v>83.591000000000307</v>
      </c>
      <c r="B137" s="4">
        <f>'ВОСК ЖВМ'!J137</f>
        <v>-152.48433192765401</v>
      </c>
      <c r="C137" s="4">
        <f>'ВОСК ЖВМ'!K137</f>
        <v>42.075587875904901</v>
      </c>
      <c r="D137" s="9">
        <f>ОК!Y164</f>
        <v>88.448000000004001</v>
      </c>
      <c r="E137" s="4">
        <f>ОК!Z164</f>
        <v>-151.18386448704001</v>
      </c>
      <c r="F137" s="4">
        <f>ОК!AA164</f>
        <v>40.780885610686198</v>
      </c>
      <c r="H137" s="61">
        <f t="shared" si="23"/>
        <v>88.389999999999404</v>
      </c>
      <c r="I137" s="61">
        <f t="shared" si="24"/>
        <v>-150.11082043145299</v>
      </c>
      <c r="J137" s="61">
        <f t="shared" si="25"/>
        <v>41.023551866068601</v>
      </c>
      <c r="K137" s="60">
        <f t="shared" si="20"/>
        <v>88.729999999995897</v>
      </c>
      <c r="L137" s="60">
        <f t="shared" si="21"/>
        <v>-150.17951428532101</v>
      </c>
      <c r="M137" s="60">
        <f t="shared" si="22"/>
        <v>41.0205894467082</v>
      </c>
      <c r="N137" s="6">
        <f t="shared" si="26"/>
        <v>-150.122538794761</v>
      </c>
      <c r="O137" s="59">
        <f t="shared" si="27"/>
        <v>41.0230465121777</v>
      </c>
      <c r="P137" s="62">
        <f t="shared" si="28"/>
        <v>1.06132569227901</v>
      </c>
      <c r="Q137" s="63">
        <f t="shared" si="29"/>
        <v>0.24216090149150199</v>
      </c>
    </row>
    <row r="138" spans="1:17" x14ac:dyDescent="0.3">
      <c r="A138" s="4">
        <f>'ВОСК ЖВМ'!E138</f>
        <v>83.691000000006198</v>
      </c>
      <c r="B138" s="4">
        <f>'ВОСК ЖВМ'!J138</f>
        <v>-152.305196162935</v>
      </c>
      <c r="C138" s="4">
        <f>'ВОСК ЖВМ'!K138</f>
        <v>42.081837804206003</v>
      </c>
      <c r="D138" s="9">
        <f>ОК!Y165</f>
        <v>88.487999999997598</v>
      </c>
      <c r="E138" s="4">
        <f>ОК!Z165</f>
        <v>-151.18386448704001</v>
      </c>
      <c r="F138" s="4">
        <f>ОК!AA165</f>
        <v>40.780885610686198</v>
      </c>
      <c r="H138" s="61">
        <f t="shared" si="23"/>
        <v>88.389999999999404</v>
      </c>
      <c r="I138" s="61">
        <f t="shared" si="24"/>
        <v>-150.11082043145299</v>
      </c>
      <c r="J138" s="61">
        <f t="shared" si="25"/>
        <v>41.023551866068601</v>
      </c>
      <c r="K138" s="60">
        <f t="shared" si="20"/>
        <v>88.729999999995897</v>
      </c>
      <c r="L138" s="60">
        <f t="shared" si="21"/>
        <v>-150.17951428532101</v>
      </c>
      <c r="M138" s="60">
        <f t="shared" si="22"/>
        <v>41.0205894467082</v>
      </c>
      <c r="N138" s="6">
        <f t="shared" si="26"/>
        <v>-150.13062042462701</v>
      </c>
      <c r="O138" s="59">
        <f t="shared" si="27"/>
        <v>41.022697992253001</v>
      </c>
      <c r="P138" s="62">
        <f t="shared" si="28"/>
        <v>1.0532440624129999</v>
      </c>
      <c r="Q138" s="63">
        <f t="shared" si="29"/>
        <v>0.24181238156680299</v>
      </c>
    </row>
    <row r="139" spans="1:17" x14ac:dyDescent="0.3">
      <c r="A139" s="4">
        <f>'ВОСК ЖВМ'!E139</f>
        <v>83.850999999995096</v>
      </c>
      <c r="B139" s="4">
        <f>'ВОСК ЖВМ'!J139</f>
        <v>-152.15743159191999</v>
      </c>
      <c r="C139" s="4">
        <f>'ВОСК ЖВМ'!K139</f>
        <v>42.107806623196602</v>
      </c>
      <c r="D139" s="9">
        <f>ОК!Y166</f>
        <v>88.567999999999302</v>
      </c>
      <c r="E139" s="4">
        <f>ОК!Z166</f>
        <v>-150.98435563764099</v>
      </c>
      <c r="F139" s="4">
        <f>ОК!AA166</f>
        <v>40.645119146392197</v>
      </c>
      <c r="H139" s="61">
        <f t="shared" si="23"/>
        <v>88.529999999998793</v>
      </c>
      <c r="I139" s="61">
        <f t="shared" si="24"/>
        <v>-150.094436475983</v>
      </c>
      <c r="J139" s="61">
        <f t="shared" si="25"/>
        <v>40.998295952402302</v>
      </c>
      <c r="K139" s="60">
        <f t="shared" si="20"/>
        <v>88.729999999995897</v>
      </c>
      <c r="L139" s="60">
        <f t="shared" si="21"/>
        <v>-150.17951428532101</v>
      </c>
      <c r="M139" s="60">
        <f t="shared" si="22"/>
        <v>41.0205894467082</v>
      </c>
      <c r="N139" s="6">
        <f t="shared" si="26"/>
        <v>-150.110601259758</v>
      </c>
      <c r="O139" s="59">
        <f t="shared" si="27"/>
        <v>41.002531716320497</v>
      </c>
      <c r="P139" s="62">
        <f t="shared" si="28"/>
        <v>0.87375437788298904</v>
      </c>
      <c r="Q139" s="63">
        <f t="shared" si="29"/>
        <v>0.35741256992830001</v>
      </c>
    </row>
    <row r="140" spans="1:17" x14ac:dyDescent="0.3">
      <c r="A140" s="4">
        <f>'ВОСК ЖВМ'!E140</f>
        <v>84.031000000002706</v>
      </c>
      <c r="B140" s="4">
        <f>'ВОСК ЖВМ'!J140</f>
        <v>-152.17501589407499</v>
      </c>
      <c r="C140" s="4">
        <f>'ВОСК ЖВМ'!K140</f>
        <v>42.112147831458401</v>
      </c>
      <c r="D140" s="9">
        <f>ОК!Y167</f>
        <v>88.648000000001005</v>
      </c>
      <c r="E140" s="4">
        <f>ОК!Z167</f>
        <v>-151.11042139044099</v>
      </c>
      <c r="F140" s="4">
        <f>ОК!AA167</f>
        <v>40.770947116410603</v>
      </c>
      <c r="H140" s="61">
        <f t="shared" si="23"/>
        <v>88.630000000004699</v>
      </c>
      <c r="I140" s="61">
        <f t="shared" si="24"/>
        <v>-150.094008882759</v>
      </c>
      <c r="J140" s="61">
        <f t="shared" si="25"/>
        <v>40.956399889325297</v>
      </c>
      <c r="K140" s="60">
        <f t="shared" si="20"/>
        <v>88.869999999995301</v>
      </c>
      <c r="L140" s="60">
        <f t="shared" si="21"/>
        <v>-150.24093501849899</v>
      </c>
      <c r="M140" s="60">
        <f t="shared" si="22"/>
        <v>41.056069270364702</v>
      </c>
      <c r="N140" s="6">
        <f t="shared" si="26"/>
        <v>-150.105028342938</v>
      </c>
      <c r="O140" s="59">
        <f t="shared" si="27"/>
        <v>40.963875092902001</v>
      </c>
      <c r="P140" s="62">
        <f t="shared" si="28"/>
        <v>1.00539304750299</v>
      </c>
      <c r="Q140" s="63">
        <f t="shared" si="29"/>
        <v>0.19292797649139701</v>
      </c>
    </row>
    <row r="141" spans="1:17" x14ac:dyDescent="0.3">
      <c r="A141" s="4">
        <f>'ВОСК ЖВМ'!E141</f>
        <v>84.171000000002095</v>
      </c>
      <c r="B141" s="4">
        <f>'ВОСК ЖВМ'!J141</f>
        <v>-152.017635820832</v>
      </c>
      <c r="C141" s="4">
        <f>'ВОСК ЖВМ'!K141</f>
        <v>42.035792957012497</v>
      </c>
      <c r="D141" s="9">
        <f>ОК!Y168</f>
        <v>88.767999999996405</v>
      </c>
      <c r="E141" s="4">
        <f>ОК!Z168</f>
        <v>-150.80173495332099</v>
      </c>
      <c r="F141" s="4">
        <f>ОК!AA168</f>
        <v>40.6406231444778</v>
      </c>
      <c r="H141" s="61">
        <f t="shared" si="23"/>
        <v>88.729999999995897</v>
      </c>
      <c r="I141" s="61">
        <f t="shared" si="24"/>
        <v>-150.17951428532101</v>
      </c>
      <c r="J141" s="61">
        <f t="shared" si="25"/>
        <v>41.0205894467082</v>
      </c>
      <c r="K141" s="60">
        <f t="shared" si="20"/>
        <v>88.970000000001207</v>
      </c>
      <c r="L141" s="60">
        <f t="shared" si="21"/>
        <v>-150.24167291983699</v>
      </c>
      <c r="M141" s="60">
        <f t="shared" si="22"/>
        <v>41.054777722902102</v>
      </c>
      <c r="N141" s="6">
        <f t="shared" si="26"/>
        <v>-150.18935606911899</v>
      </c>
      <c r="O141" s="59">
        <f t="shared" si="27"/>
        <v>41.0260025904389</v>
      </c>
      <c r="P141" s="62">
        <f t="shared" si="28"/>
        <v>0.61237888420200204</v>
      </c>
      <c r="Q141" s="63">
        <f t="shared" si="29"/>
        <v>0.38537944596110002</v>
      </c>
    </row>
    <row r="142" spans="1:17" x14ac:dyDescent="0.3">
      <c r="A142" s="4">
        <f>'ВОСК ЖВМ'!E142</f>
        <v>84.350999999995096</v>
      </c>
      <c r="B142" s="4">
        <f>'ВОСК ЖВМ'!J142</f>
        <v>-152.018342892481</v>
      </c>
      <c r="C142" s="4">
        <f>'ВОСК ЖВМ'!K142</f>
        <v>42.035809620079398</v>
      </c>
      <c r="D142" s="9">
        <f>ОК!Y169</f>
        <v>88.847999999896302</v>
      </c>
      <c r="E142" s="4">
        <f>ОК!Z169</f>
        <v>-150.92156700882001</v>
      </c>
      <c r="F142" s="4">
        <f>ОК!AA169</f>
        <v>40.758966835237203</v>
      </c>
      <c r="H142" s="61">
        <f t="shared" si="23"/>
        <v>88.729999999995897</v>
      </c>
      <c r="I142" s="61">
        <f t="shared" si="24"/>
        <v>-150.17951428532101</v>
      </c>
      <c r="J142" s="61">
        <f t="shared" si="25"/>
        <v>41.0205894467082</v>
      </c>
      <c r="K142" s="60">
        <f t="shared" si="20"/>
        <v>89.091000000000307</v>
      </c>
      <c r="L142" s="60">
        <f t="shared" si="21"/>
        <v>-150.137461953875</v>
      </c>
      <c r="M142" s="60">
        <f t="shared" si="22"/>
        <v>40.973785631093698</v>
      </c>
      <c r="N142" s="6">
        <f t="shared" si="26"/>
        <v>-150.16576864790699</v>
      </c>
      <c r="O142" s="59">
        <f t="shared" si="27"/>
        <v>41.005290692586897</v>
      </c>
      <c r="P142" s="62">
        <f t="shared" si="28"/>
        <v>0.755798360913019</v>
      </c>
      <c r="Q142" s="63">
        <f t="shared" si="29"/>
        <v>0.246323857349694</v>
      </c>
    </row>
    <row r="143" spans="1:17" x14ac:dyDescent="0.3">
      <c r="A143" s="4">
        <f>'ВОСК ЖВМ'!E143</f>
        <v>84.451000000000903</v>
      </c>
      <c r="B143" s="4">
        <f>'ВОСК ЖВМ'!J143</f>
        <v>-151.90945586974999</v>
      </c>
      <c r="C143" s="4">
        <f>'ВОСК ЖВМ'!K143</f>
        <v>42.003138002526697</v>
      </c>
      <c r="D143" s="9">
        <f>ОК!Y170</f>
        <v>88.927999999999898</v>
      </c>
      <c r="E143" s="4">
        <f>ОК!Z170</f>
        <v>-150.996721234321</v>
      </c>
      <c r="F143" s="4">
        <f>ОК!AA170</f>
        <v>40.626020298710998</v>
      </c>
      <c r="H143" s="61">
        <f t="shared" si="23"/>
        <v>88.869999999995301</v>
      </c>
      <c r="I143" s="61">
        <f t="shared" si="24"/>
        <v>-150.24093501849899</v>
      </c>
      <c r="J143" s="61">
        <f t="shared" si="25"/>
        <v>41.056069270364702</v>
      </c>
      <c r="K143" s="60">
        <f t="shared" si="20"/>
        <v>89.1900000000023</v>
      </c>
      <c r="L143" s="60">
        <f t="shared" si="21"/>
        <v>-150.138906926863</v>
      </c>
      <c r="M143" s="60">
        <f t="shared" si="22"/>
        <v>40.972510746698099</v>
      </c>
      <c r="N143" s="6">
        <f t="shared" si="26"/>
        <v>-150.22244242688899</v>
      </c>
      <c r="O143" s="59">
        <f t="shared" si="27"/>
        <v>41.040924287949302</v>
      </c>
      <c r="P143" s="62">
        <f t="shared" si="28"/>
        <v>0.77427880743201205</v>
      </c>
      <c r="Q143" s="63">
        <f t="shared" si="29"/>
        <v>0.41490398923830402</v>
      </c>
    </row>
    <row r="144" spans="1:17" x14ac:dyDescent="0.3">
      <c r="A144" s="4">
        <f>'ВОСК ЖВМ'!E144</f>
        <v>84.551000000006795</v>
      </c>
      <c r="B144" s="4">
        <f>'ВОСК ЖВМ'!J144</f>
        <v>-151.834959339107</v>
      </c>
      <c r="C144" s="4">
        <f>'ВОСК ЖВМ'!K144</f>
        <v>41.892086149020002</v>
      </c>
      <c r="D144" s="9">
        <f>ОК!Y171</f>
        <v>89.008000000001601</v>
      </c>
      <c r="E144" s="4">
        <f>ОК!Z171</f>
        <v>-150.78335129609999</v>
      </c>
      <c r="F144" s="4">
        <f>ОК!AA171</f>
        <v>40.753873510191603</v>
      </c>
      <c r="H144" s="61">
        <f t="shared" si="23"/>
        <v>88.970000000001207</v>
      </c>
      <c r="I144" s="61">
        <f t="shared" si="24"/>
        <v>-150.24167291983699</v>
      </c>
      <c r="J144" s="61">
        <f t="shared" si="25"/>
        <v>41.054777722902102</v>
      </c>
      <c r="K144" s="60">
        <f t="shared" si="20"/>
        <v>89.289999999993597</v>
      </c>
      <c r="L144" s="60">
        <f t="shared" si="21"/>
        <v>-150.03319133975</v>
      </c>
      <c r="M144" s="60">
        <f t="shared" si="22"/>
        <v>40.865304455099498</v>
      </c>
      <c r="N144" s="6">
        <f t="shared" si="26"/>
        <v>-150.21691573220099</v>
      </c>
      <c r="O144" s="59">
        <f t="shared" si="27"/>
        <v>41.032277772349801</v>
      </c>
      <c r="P144" s="62">
        <f t="shared" si="28"/>
        <v>0.56643556389900596</v>
      </c>
      <c r="Q144" s="63">
        <f t="shared" si="29"/>
        <v>0.27840426215819702</v>
      </c>
    </row>
    <row r="145" spans="1:17" x14ac:dyDescent="0.3">
      <c r="A145" s="4">
        <f>'ВОСК ЖВМ'!E145</f>
        <v>84.650999999998007</v>
      </c>
      <c r="B145" s="4">
        <f>'ВОСК ЖВМ'!J145</f>
        <v>-151.79501213287401</v>
      </c>
      <c r="C145" s="4">
        <f>'ВОСК ЖВМ'!K145</f>
        <v>42.086176364564203</v>
      </c>
      <c r="D145" s="9">
        <f>ОК!Y172</f>
        <v>89.088000000003404</v>
      </c>
      <c r="E145" s="4">
        <f>ОК!Z172</f>
        <v>-150.89714530644099</v>
      </c>
      <c r="F145" s="4">
        <f>ОК!AA172</f>
        <v>40.612302628384199</v>
      </c>
      <c r="H145" s="61">
        <f t="shared" si="23"/>
        <v>88.970000000001207</v>
      </c>
      <c r="I145" s="61">
        <f t="shared" si="24"/>
        <v>-150.24167291983699</v>
      </c>
      <c r="J145" s="61">
        <f t="shared" si="25"/>
        <v>41.054777722902102</v>
      </c>
      <c r="K145" s="60">
        <f t="shared" si="20"/>
        <v>89.289999999993597</v>
      </c>
      <c r="L145" s="60">
        <f t="shared" si="21"/>
        <v>-150.03319133975</v>
      </c>
      <c r="M145" s="60">
        <f t="shared" si="22"/>
        <v>40.865304455099498</v>
      </c>
      <c r="N145" s="6">
        <f t="shared" si="26"/>
        <v>-150.164795337177</v>
      </c>
      <c r="O145" s="59">
        <f t="shared" si="27"/>
        <v>40.984909455396902</v>
      </c>
      <c r="P145" s="62">
        <f t="shared" si="28"/>
        <v>0.73234996926399298</v>
      </c>
      <c r="Q145" s="63">
        <f t="shared" si="29"/>
        <v>0.37260682701270298</v>
      </c>
    </row>
    <row r="146" spans="1:17" x14ac:dyDescent="0.3">
      <c r="A146" s="4">
        <f>'ВОСК ЖВМ'!E146</f>
        <v>84.811000000001499</v>
      </c>
      <c r="B146" s="4">
        <f>'ВОСК ЖВМ'!J146</f>
        <v>-151.71043631832899</v>
      </c>
      <c r="C146" s="4">
        <f>'ВОСК ЖВМ'!K146</f>
        <v>41.682339544114697</v>
      </c>
      <c r="D146" s="9">
        <f>ОК!Y173</f>
        <v>89.127999999997002</v>
      </c>
      <c r="E146" s="4">
        <f>ОК!Z173</f>
        <v>-150.89714530644099</v>
      </c>
      <c r="F146" s="4">
        <f>ОК!AA173</f>
        <v>40.612302628384199</v>
      </c>
      <c r="H146" s="61">
        <f t="shared" si="23"/>
        <v>89.091000000000307</v>
      </c>
      <c r="I146" s="61">
        <f t="shared" si="24"/>
        <v>-150.137461953875</v>
      </c>
      <c r="J146" s="61">
        <f t="shared" si="25"/>
        <v>40.973785631093698</v>
      </c>
      <c r="K146" s="60">
        <f t="shared" si="20"/>
        <v>89.289999999993597</v>
      </c>
      <c r="L146" s="60">
        <f t="shared" si="21"/>
        <v>-150.03319133975</v>
      </c>
      <c r="M146" s="60">
        <f t="shared" si="22"/>
        <v>40.865304455099498</v>
      </c>
      <c r="N146" s="6">
        <f t="shared" si="26"/>
        <v>-150.11807495527</v>
      </c>
      <c r="O146" s="59">
        <f t="shared" si="27"/>
        <v>40.953615764201402</v>
      </c>
      <c r="P146" s="62">
        <f t="shared" si="28"/>
        <v>0.779070351170986</v>
      </c>
      <c r="Q146" s="63">
        <f t="shared" si="29"/>
        <v>0.34131313581720202</v>
      </c>
    </row>
    <row r="147" spans="1:17" x14ac:dyDescent="0.3">
      <c r="A147" s="4">
        <f>'ВОСК ЖВМ'!E147</f>
        <v>84.910999999992796</v>
      </c>
      <c r="B147" s="4">
        <f>'ВОСК ЖВМ'!J147</f>
        <v>-151.76305786117001</v>
      </c>
      <c r="C147" s="4">
        <f>'ВОСК ЖВМ'!K147</f>
        <v>41.8210180319969</v>
      </c>
      <c r="D147" s="9">
        <f>ОК!Y174</f>
        <v>89.207999999998705</v>
      </c>
      <c r="E147" s="4">
        <f>ОК!Z174</f>
        <v>-150.89714530644099</v>
      </c>
      <c r="F147" s="4">
        <f>ОК!AA174</f>
        <v>40.612302628384199</v>
      </c>
      <c r="H147" s="61">
        <f t="shared" si="23"/>
        <v>89.1900000000023</v>
      </c>
      <c r="I147" s="61">
        <f t="shared" si="24"/>
        <v>-150.138906926863</v>
      </c>
      <c r="J147" s="61">
        <f t="shared" si="25"/>
        <v>40.972510746698099</v>
      </c>
      <c r="K147" s="60">
        <f t="shared" si="20"/>
        <v>89.429999999993001</v>
      </c>
      <c r="L147" s="60">
        <f t="shared" si="21"/>
        <v>-149.97407679965801</v>
      </c>
      <c r="M147" s="60">
        <f t="shared" si="22"/>
        <v>40.822025357466998</v>
      </c>
      <c r="N147" s="6">
        <f t="shared" si="26"/>
        <v>-150.12654466732499</v>
      </c>
      <c r="O147" s="59">
        <f t="shared" si="27"/>
        <v>40.961224342507599</v>
      </c>
      <c r="P147" s="62">
        <f t="shared" si="28"/>
        <v>0.77060063911599697</v>
      </c>
      <c r="Q147" s="63">
        <f t="shared" si="29"/>
        <v>0.34892171412339901</v>
      </c>
    </row>
    <row r="148" spans="1:17" x14ac:dyDescent="0.3">
      <c r="A148" s="4">
        <f>'ВОСК ЖВМ'!E148</f>
        <v>85.010999999998603</v>
      </c>
      <c r="B148" s="4">
        <f>'ВОСК ЖВМ'!J148</f>
        <v>-151.76998984405699</v>
      </c>
      <c r="C148" s="4">
        <f>'ВОСК ЖВМ'!K148</f>
        <v>41.827071610048897</v>
      </c>
      <c r="D148" s="9">
        <f>ОК!Y175</f>
        <v>89.288000000000494</v>
      </c>
      <c r="E148" s="4">
        <f>ОК!Z175</f>
        <v>-150.638430323161</v>
      </c>
      <c r="F148" s="4">
        <f>ОК!AA175</f>
        <v>40.488293709266998</v>
      </c>
      <c r="H148" s="61">
        <f t="shared" si="23"/>
        <v>89.1900000000023</v>
      </c>
      <c r="I148" s="61">
        <f t="shared" si="24"/>
        <v>-150.138906926863</v>
      </c>
      <c r="J148" s="61">
        <f t="shared" si="25"/>
        <v>40.972510746698099</v>
      </c>
      <c r="K148" s="60">
        <f t="shared" si="20"/>
        <v>89.550000000002896</v>
      </c>
      <c r="L148" s="60">
        <f t="shared" si="21"/>
        <v>-149.906600718536</v>
      </c>
      <c r="M148" s="60">
        <f t="shared" si="22"/>
        <v>40.7733134609134</v>
      </c>
      <c r="N148" s="6">
        <f t="shared" si="26"/>
        <v>-150.075668014597</v>
      </c>
      <c r="O148" s="59">
        <f t="shared" si="27"/>
        <v>40.918284818902201</v>
      </c>
      <c r="P148" s="62">
        <f t="shared" si="28"/>
        <v>0.562762308564004</v>
      </c>
      <c r="Q148" s="63">
        <f t="shared" si="29"/>
        <v>0.42999110963520298</v>
      </c>
    </row>
    <row r="149" spans="1:17" x14ac:dyDescent="0.3">
      <c r="A149" s="4">
        <f>'ВОСК ЖВМ'!E149</f>
        <v>85.111000000004395</v>
      </c>
      <c r="B149" s="4">
        <f>'ВОСК ЖВМ'!J149</f>
        <v>-151.739385370165</v>
      </c>
      <c r="C149" s="4">
        <f>'ВОСК ЖВМ'!K149</f>
        <v>41.834858466612197</v>
      </c>
      <c r="D149" s="9">
        <f>ОК!Y176</f>
        <v>89.407999999995795</v>
      </c>
      <c r="E149" s="4">
        <f>ОК!Z176</f>
        <v>-150.83393838348101</v>
      </c>
      <c r="F149" s="4">
        <f>ОК!AA176</f>
        <v>40.726511260105802</v>
      </c>
      <c r="H149" s="61">
        <f t="shared" si="23"/>
        <v>89.289999999993597</v>
      </c>
      <c r="I149" s="61">
        <f t="shared" si="24"/>
        <v>-150.03319133975</v>
      </c>
      <c r="J149" s="61">
        <f t="shared" si="25"/>
        <v>40.865304455099498</v>
      </c>
      <c r="K149" s="60">
        <f t="shared" si="20"/>
        <v>89.649999999994193</v>
      </c>
      <c r="L149" s="60">
        <f t="shared" si="21"/>
        <v>-149.908014861835</v>
      </c>
      <c r="M149" s="60">
        <f t="shared" si="22"/>
        <v>40.773346787047302</v>
      </c>
      <c r="N149" s="6">
        <f t="shared" si="26"/>
        <v>-149.99216127198801</v>
      </c>
      <c r="O149" s="59">
        <f t="shared" si="27"/>
        <v>40.835162775015199</v>
      </c>
      <c r="P149" s="62">
        <f t="shared" si="28"/>
        <v>0.84177711149300205</v>
      </c>
      <c r="Q149" s="63">
        <f t="shared" si="29"/>
        <v>0.10865151490939701</v>
      </c>
    </row>
    <row r="150" spans="1:17" x14ac:dyDescent="0.3">
      <c r="A150" s="4">
        <f>'ВОСК ЖВМ'!E150</f>
        <v>85.210999999995707</v>
      </c>
      <c r="B150" s="4">
        <f>'ВОСК ЖВМ'!J150</f>
        <v>-151.65925907358701</v>
      </c>
      <c r="C150" s="4">
        <f>'ВОСК ЖВМ'!K150</f>
        <v>41.782576108530101</v>
      </c>
      <c r="D150" s="9">
        <f>ОК!Y177</f>
        <v>89.487999999997598</v>
      </c>
      <c r="E150" s="4">
        <f>ОК!Z177</f>
        <v>-150.568288790401</v>
      </c>
      <c r="F150" s="4">
        <f>ОК!AA177</f>
        <v>40.594602864418199</v>
      </c>
      <c r="H150" s="61">
        <f t="shared" si="23"/>
        <v>89.429999999993001</v>
      </c>
      <c r="I150" s="61">
        <f t="shared" si="24"/>
        <v>-149.97407679965801</v>
      </c>
      <c r="J150" s="61">
        <f t="shared" si="25"/>
        <v>40.822025357466998</v>
      </c>
      <c r="K150" s="60">
        <f t="shared" si="20"/>
        <v>89.770000000004103</v>
      </c>
      <c r="L150" s="60">
        <f t="shared" si="21"/>
        <v>-149.88159920332399</v>
      </c>
      <c r="M150" s="60">
        <f t="shared" si="22"/>
        <v>40.663428022092198</v>
      </c>
      <c r="N150" s="6">
        <f t="shared" si="26"/>
        <v>-149.95830120969401</v>
      </c>
      <c r="O150" s="59">
        <f t="shared" si="27"/>
        <v>40.794970517901803</v>
      </c>
      <c r="P150" s="62">
        <f t="shared" si="28"/>
        <v>0.609987580706985</v>
      </c>
      <c r="Q150" s="63">
        <f t="shared" si="29"/>
        <v>0.200367653483603</v>
      </c>
    </row>
    <row r="151" spans="1:17" x14ac:dyDescent="0.3">
      <c r="A151" s="4">
        <f>'ВОСК ЖВМ'!E151</f>
        <v>85.331000000005503</v>
      </c>
      <c r="B151" s="4">
        <f>'ВОСК ЖВМ'!J151</f>
        <v>-151.657860345133</v>
      </c>
      <c r="C151" s="4">
        <f>'ВОСК ЖВМ'!K151</f>
        <v>41.781888677131498</v>
      </c>
      <c r="D151" s="9">
        <f>ОК!Y178</f>
        <v>89.567999999999302</v>
      </c>
      <c r="E151" s="4">
        <f>ОК!Z178</f>
        <v>-150.568288790401</v>
      </c>
      <c r="F151" s="4">
        <f>ОК!AA178</f>
        <v>40.594602864418199</v>
      </c>
      <c r="H151" s="61">
        <f t="shared" si="23"/>
        <v>89.550000000002896</v>
      </c>
      <c r="I151" s="61">
        <f t="shared" si="24"/>
        <v>-149.906600718536</v>
      </c>
      <c r="J151" s="61">
        <f t="shared" si="25"/>
        <v>40.7733134609134</v>
      </c>
      <c r="K151" s="60">
        <f t="shared" si="20"/>
        <v>89.770000000004103</v>
      </c>
      <c r="L151" s="60">
        <f t="shared" si="21"/>
        <v>-149.88159920332399</v>
      </c>
      <c r="M151" s="60">
        <f t="shared" si="22"/>
        <v>40.663428022092198</v>
      </c>
      <c r="N151" s="6">
        <f t="shared" si="26"/>
        <v>-149.904555140019</v>
      </c>
      <c r="O151" s="59">
        <f t="shared" si="27"/>
        <v>40.7643228341026</v>
      </c>
      <c r="P151" s="62">
        <f t="shared" si="28"/>
        <v>0.66373365038199905</v>
      </c>
      <c r="Q151" s="63">
        <f t="shared" si="29"/>
        <v>0.16971996968440101</v>
      </c>
    </row>
    <row r="152" spans="1:17" x14ac:dyDescent="0.3">
      <c r="A152" s="4">
        <f>'ВОСК ЖВМ'!E152</f>
        <v>85.451000000000903</v>
      </c>
      <c r="B152" s="4">
        <f>'ВОСК ЖВМ'!J152</f>
        <v>-151.53838668494501</v>
      </c>
      <c r="C152" s="4">
        <f>'ВОСК ЖВМ'!K152</f>
        <v>41.688101997820503</v>
      </c>
      <c r="D152" s="9">
        <f>ОК!Y179</f>
        <v>89.648000000001005</v>
      </c>
      <c r="E152" s="4">
        <f>ОК!Z179</f>
        <v>-150.643598335501</v>
      </c>
      <c r="F152" s="4">
        <f>ОК!AA179</f>
        <v>40.460809657101002</v>
      </c>
      <c r="H152" s="61">
        <f t="shared" si="23"/>
        <v>89.550000000002896</v>
      </c>
      <c r="I152" s="61">
        <f t="shared" si="24"/>
        <v>-149.906600718536</v>
      </c>
      <c r="J152" s="61">
        <f t="shared" si="25"/>
        <v>40.7733134609134</v>
      </c>
      <c r="K152" s="60">
        <f t="shared" si="20"/>
        <v>89.910000000003507</v>
      </c>
      <c r="L152" s="60">
        <f t="shared" si="21"/>
        <v>-149.88232168981901</v>
      </c>
      <c r="M152" s="60">
        <f t="shared" si="22"/>
        <v>40.662790579894398</v>
      </c>
      <c r="N152" s="6">
        <f t="shared" si="26"/>
        <v>-149.899991427385</v>
      </c>
      <c r="O152" s="59">
        <f t="shared" si="27"/>
        <v>40.743226676636603</v>
      </c>
      <c r="P152" s="62">
        <f t="shared" si="28"/>
        <v>0.74360690811599295</v>
      </c>
      <c r="Q152" s="63">
        <f t="shared" si="29"/>
        <v>0.2824170195356</v>
      </c>
    </row>
    <row r="153" spans="1:17" x14ac:dyDescent="0.3">
      <c r="A153" s="4">
        <f>'ВОСК ЖВМ'!E153</f>
        <v>85.570999999996204</v>
      </c>
      <c r="B153" s="4">
        <f>'ВОСК ЖВМ'!J153</f>
        <v>-151.48171707154401</v>
      </c>
      <c r="C153" s="4">
        <f>'ВОСК ЖВМ'!K153</f>
        <v>41.6311366788294</v>
      </c>
      <c r="D153" s="9">
        <f>ОК!Y180</f>
        <v>89.728000000002794</v>
      </c>
      <c r="E153" s="4">
        <f>ОК!Z180</f>
        <v>-150.40313636256101</v>
      </c>
      <c r="F153" s="4">
        <f>ОК!AA180</f>
        <v>40.585686961364999</v>
      </c>
      <c r="H153" s="61">
        <f t="shared" si="23"/>
        <v>89.649999999994193</v>
      </c>
      <c r="I153" s="61">
        <f t="shared" si="24"/>
        <v>-149.908014861835</v>
      </c>
      <c r="J153" s="61">
        <f t="shared" si="25"/>
        <v>40.773346787047302</v>
      </c>
      <c r="K153" s="60">
        <f t="shared" si="20"/>
        <v>90.009999999994804</v>
      </c>
      <c r="L153" s="60">
        <f t="shared" si="21"/>
        <v>-149.85159054962401</v>
      </c>
      <c r="M153" s="60">
        <f t="shared" si="22"/>
        <v>40.495831352371901</v>
      </c>
      <c r="N153" s="6">
        <f t="shared" si="26"/>
        <v>-149.89578959418799</v>
      </c>
      <c r="O153" s="59">
        <f t="shared" si="27"/>
        <v>40.713218442861098</v>
      </c>
      <c r="P153" s="62">
        <f t="shared" si="28"/>
        <v>0.50734676837302595</v>
      </c>
      <c r="Q153" s="63">
        <f t="shared" si="29"/>
        <v>0.127531481496099</v>
      </c>
    </row>
    <row r="154" spans="1:17" x14ac:dyDescent="0.3">
      <c r="A154" s="4">
        <f>'ВОСК ЖВМ'!E154</f>
        <v>85.611000000004395</v>
      </c>
      <c r="B154" s="4">
        <f>'ВОСК ЖВМ'!J154</f>
        <v>-151.42274729870701</v>
      </c>
      <c r="C154" s="4">
        <f>'ВОСК ЖВМ'!K154</f>
        <v>41.491654118080099</v>
      </c>
      <c r="D154" s="9">
        <f>ОК!Y181</f>
        <v>89.767999999996405</v>
      </c>
      <c r="E154" s="4">
        <f>ОК!Z181</f>
        <v>-150.40313636256101</v>
      </c>
      <c r="F154" s="4">
        <f>ОК!AA181</f>
        <v>40.585686961364999</v>
      </c>
      <c r="H154" s="61">
        <f t="shared" si="23"/>
        <v>89.649999999994193</v>
      </c>
      <c r="I154" s="61">
        <f t="shared" si="24"/>
        <v>-149.908014861835</v>
      </c>
      <c r="J154" s="61">
        <f t="shared" si="25"/>
        <v>40.773346787047302</v>
      </c>
      <c r="K154" s="60">
        <f t="shared" si="20"/>
        <v>90.009999999994804</v>
      </c>
      <c r="L154" s="60">
        <f t="shared" si="21"/>
        <v>-149.85159054962401</v>
      </c>
      <c r="M154" s="60">
        <f t="shared" si="22"/>
        <v>40.495831352371901</v>
      </c>
      <c r="N154" s="6">
        <f t="shared" si="26"/>
        <v>-149.88952022616601</v>
      </c>
      <c r="O154" s="59">
        <f t="shared" si="27"/>
        <v>40.682383394568802</v>
      </c>
      <c r="P154" s="62">
        <f t="shared" si="28"/>
        <v>0.51361613639500103</v>
      </c>
      <c r="Q154" s="63">
        <f t="shared" si="29"/>
        <v>9.6696433203803195E-2</v>
      </c>
    </row>
    <row r="155" spans="1:17" x14ac:dyDescent="0.3">
      <c r="A155" s="4">
        <f>'ВОСК ЖВМ'!E155</f>
        <v>85.770999999993407</v>
      </c>
      <c r="B155" s="4">
        <f>'ВОСК ЖВМ'!J155</f>
        <v>-151.49406235109899</v>
      </c>
      <c r="C155" s="4">
        <f>'ВОСК ЖВМ'!K155</f>
        <v>41.1373038670216</v>
      </c>
      <c r="D155" s="9">
        <f>ОК!Y182</f>
        <v>89.847999999896302</v>
      </c>
      <c r="E155" s="4">
        <f>ОК!Z182</f>
        <v>-150.504184771441</v>
      </c>
      <c r="F155" s="4">
        <f>ОК!AA182</f>
        <v>40.4551597457124</v>
      </c>
      <c r="H155" s="61">
        <f t="shared" si="23"/>
        <v>89.770000000004103</v>
      </c>
      <c r="I155" s="61">
        <f t="shared" si="24"/>
        <v>-149.88159920332399</v>
      </c>
      <c r="J155" s="61">
        <f t="shared" si="25"/>
        <v>40.663428022092198</v>
      </c>
      <c r="K155" s="60">
        <f t="shared" si="20"/>
        <v>90.110000000000596</v>
      </c>
      <c r="L155" s="60">
        <f t="shared" si="21"/>
        <v>-149.75231299546999</v>
      </c>
      <c r="M155" s="60">
        <f t="shared" si="22"/>
        <v>40.655799943989898</v>
      </c>
      <c r="N155" s="6">
        <f t="shared" si="26"/>
        <v>-149.85193942626901</v>
      </c>
      <c r="O155" s="59">
        <f t="shared" si="27"/>
        <v>40.661678051235803</v>
      </c>
      <c r="P155" s="62">
        <f t="shared" si="28"/>
        <v>0.65224534517199095</v>
      </c>
      <c r="Q155" s="63">
        <f t="shared" si="29"/>
        <v>0.206518305523403</v>
      </c>
    </row>
    <row r="156" spans="1:17" x14ac:dyDescent="0.3">
      <c r="A156" s="4">
        <f>'ВОСК ЖВМ'!E156</f>
        <v>85.870999999999199</v>
      </c>
      <c r="B156" s="4">
        <f>'ВОСК ЖВМ'!J156</f>
        <v>-151.236124616686</v>
      </c>
      <c r="C156" s="4">
        <f>'ВОСК ЖВМ'!K156</f>
        <v>41.515398257859701</v>
      </c>
      <c r="D156" s="9">
        <f>ОК!Y183</f>
        <v>89.927999999999898</v>
      </c>
      <c r="E156" s="4">
        <f>ОК!Z183</f>
        <v>-150.61849196280099</v>
      </c>
      <c r="F156" s="4">
        <f>ОК!AA183</f>
        <v>40.566585274021797</v>
      </c>
      <c r="H156" s="61">
        <f t="shared" si="23"/>
        <v>89.910000000003507</v>
      </c>
      <c r="I156" s="61">
        <f t="shared" si="24"/>
        <v>-149.88232168981901</v>
      </c>
      <c r="J156" s="61">
        <f t="shared" si="25"/>
        <v>40.662790579894398</v>
      </c>
      <c r="K156" s="60">
        <f t="shared" si="20"/>
        <v>90.210000000006403</v>
      </c>
      <c r="L156" s="60">
        <f t="shared" si="21"/>
        <v>-149.68289062145701</v>
      </c>
      <c r="M156" s="60">
        <f t="shared" si="22"/>
        <v>40.7497163212823</v>
      </c>
      <c r="N156" s="6">
        <f t="shared" si="26"/>
        <v>-149.87035582572</v>
      </c>
      <c r="O156" s="59">
        <f t="shared" si="27"/>
        <v>40.668006124376603</v>
      </c>
      <c r="P156" s="62">
        <f t="shared" si="28"/>
        <v>0.74813613708099103</v>
      </c>
      <c r="Q156" s="63">
        <f t="shared" si="29"/>
        <v>0.101420850354806</v>
      </c>
    </row>
    <row r="157" spans="1:17" x14ac:dyDescent="0.3">
      <c r="A157" s="4">
        <f>'ВОСК ЖВМ'!E157</f>
        <v>85.971000000005006</v>
      </c>
      <c r="B157" s="4">
        <f>'ВОСК ЖВМ'!J157</f>
        <v>-151.352505265259</v>
      </c>
      <c r="C157" s="4">
        <f>'ВОСК ЖВМ'!K157</f>
        <v>41.200069211506602</v>
      </c>
      <c r="D157" s="9">
        <f>ОК!Y184</f>
        <v>90.687999999994602</v>
      </c>
      <c r="E157" s="4">
        <f>ОК!Z184</f>
        <v>-150.336697454941</v>
      </c>
      <c r="F157" s="4">
        <f>ОК!AA184</f>
        <v>40.520048891027997</v>
      </c>
      <c r="H157" s="61">
        <f t="shared" si="23"/>
        <v>90.589999999996493</v>
      </c>
      <c r="I157" s="61">
        <f t="shared" si="24"/>
        <v>-149.654627192775</v>
      </c>
      <c r="J157" s="61">
        <f t="shared" si="25"/>
        <v>40.688184682850803</v>
      </c>
      <c r="K157" s="60">
        <f t="shared" si="20"/>
        <v>90.830000000001704</v>
      </c>
      <c r="L157" s="60">
        <f t="shared" si="21"/>
        <v>-149.650693059779</v>
      </c>
      <c r="M157" s="60">
        <f t="shared" si="22"/>
        <v>40.675002599154503</v>
      </c>
      <c r="N157" s="6">
        <f t="shared" si="26"/>
        <v>-149.653020755135</v>
      </c>
      <c r="O157" s="59">
        <f t="shared" si="27"/>
        <v>40.682801998674996</v>
      </c>
      <c r="P157" s="62">
        <f t="shared" si="28"/>
        <v>0.68367669980599999</v>
      </c>
      <c r="Q157" s="63">
        <f t="shared" si="29"/>
        <v>0.16275310764699899</v>
      </c>
    </row>
    <row r="158" spans="1:17" x14ac:dyDescent="0.3">
      <c r="A158" s="4">
        <f>'ВОСК ЖВМ'!E158</f>
        <v>86.111000000004395</v>
      </c>
      <c r="B158" s="4">
        <f>'ВОСК ЖВМ'!J158</f>
        <v>-151.35903847339401</v>
      </c>
      <c r="C158" s="4">
        <f>'ВОСК ЖВМ'!K158</f>
        <v>41.193024021196997</v>
      </c>
      <c r="D158" s="9">
        <f>ОК!Y185</f>
        <v>90.767999999996405</v>
      </c>
      <c r="E158" s="4">
        <f>ОК!Z185</f>
        <v>-150.336697454941</v>
      </c>
      <c r="F158" s="4">
        <f>ОК!AA185</f>
        <v>40.264435598409001</v>
      </c>
      <c r="H158" s="61">
        <f t="shared" si="23"/>
        <v>90.710000000006403</v>
      </c>
      <c r="I158" s="61">
        <f t="shared" si="24"/>
        <v>-149.65602592122801</v>
      </c>
      <c r="J158" s="61">
        <f t="shared" si="25"/>
        <v>40.688872114249399</v>
      </c>
      <c r="K158" s="60">
        <f t="shared" si="20"/>
        <v>90.990000000005196</v>
      </c>
      <c r="L158" s="60">
        <f t="shared" si="21"/>
        <v>-149.650693059779</v>
      </c>
      <c r="M158" s="60">
        <f t="shared" si="22"/>
        <v>40.675002599154503</v>
      </c>
      <c r="N158" s="6">
        <f t="shared" si="26"/>
        <v>-149.65492125707101</v>
      </c>
      <c r="O158" s="59">
        <f t="shared" si="27"/>
        <v>40.685999143265903</v>
      </c>
      <c r="P158" s="62">
        <f t="shared" si="28"/>
        <v>0.68177619786999299</v>
      </c>
      <c r="Q158" s="63">
        <f t="shared" si="29"/>
        <v>0.42156354485690201</v>
      </c>
    </row>
    <row r="159" spans="1:17" x14ac:dyDescent="0.3">
      <c r="A159" s="4">
        <f>'ВОСК ЖВМ'!E159</f>
        <v>86.210999999995707</v>
      </c>
      <c r="B159" s="4">
        <f>'ВОСК ЖВМ'!J159</f>
        <v>-151.15365191613699</v>
      </c>
      <c r="C159" s="4">
        <f>'ВОСК ЖВМ'!K159</f>
        <v>41.382560973813597</v>
      </c>
      <c r="D159" s="9">
        <f>ОК!Y186</f>
        <v>90.847999999896302</v>
      </c>
      <c r="E159" s="4">
        <f>ОК!Z186</f>
        <v>-150.464418503161</v>
      </c>
      <c r="F159" s="4">
        <f>ОК!AA186</f>
        <v>40.391957297047803</v>
      </c>
      <c r="H159" s="61">
        <f t="shared" si="23"/>
        <v>90.830000000001704</v>
      </c>
      <c r="I159" s="61">
        <f t="shared" si="24"/>
        <v>-149.650693059779</v>
      </c>
      <c r="J159" s="61">
        <f t="shared" si="25"/>
        <v>40.675002599154503</v>
      </c>
      <c r="K159" s="60">
        <f t="shared" si="20"/>
        <v>90.990000000005196</v>
      </c>
      <c r="L159" s="60">
        <f t="shared" si="21"/>
        <v>-149.650693059779</v>
      </c>
      <c r="M159" s="60">
        <f t="shared" si="22"/>
        <v>40.675002599154503</v>
      </c>
      <c r="N159" s="6">
        <f t="shared" si="26"/>
        <v>-149.650693059779</v>
      </c>
      <c r="O159" s="59">
        <f t="shared" si="27"/>
        <v>40.675002599154503</v>
      </c>
      <c r="P159" s="62">
        <f t="shared" si="28"/>
        <v>0.81372544338199804</v>
      </c>
      <c r="Q159" s="63">
        <f t="shared" si="29"/>
        <v>0.28304530210669998</v>
      </c>
    </row>
    <row r="160" spans="1:17" x14ac:dyDescent="0.3">
      <c r="A160" s="4">
        <f>'ВОСК ЖВМ'!E160</f>
        <v>86.311000000001499</v>
      </c>
      <c r="B160" s="4">
        <f>'ВОСК ЖВМ'!J160</f>
        <v>-151.156403128508</v>
      </c>
      <c r="C160" s="4">
        <f>'ВОСК ЖВМ'!K160</f>
        <v>41.385898152404998</v>
      </c>
      <c r="D160" s="9">
        <f>ОК!Y187</f>
        <v>90.927999999999898</v>
      </c>
      <c r="E160" s="4">
        <f>ОК!Z187</f>
        <v>-150.19573257840099</v>
      </c>
      <c r="F160" s="4">
        <f>ОК!AA187</f>
        <v>40.258340593592401</v>
      </c>
      <c r="H160" s="61">
        <f t="shared" si="23"/>
        <v>90.830000000001704</v>
      </c>
      <c r="I160" s="61">
        <f t="shared" si="24"/>
        <v>-149.650693059779</v>
      </c>
      <c r="J160" s="61">
        <f t="shared" si="25"/>
        <v>40.675002599154503</v>
      </c>
      <c r="K160" s="60">
        <f t="shared" si="20"/>
        <v>91.210000000006403</v>
      </c>
      <c r="L160" s="60">
        <f t="shared" si="21"/>
        <v>-149.63698324245701</v>
      </c>
      <c r="M160" s="60">
        <f t="shared" si="22"/>
        <v>40.656354390403202</v>
      </c>
      <c r="N160" s="6">
        <f t="shared" si="26"/>
        <v>-149.647157370049</v>
      </c>
      <c r="O160" s="59">
        <f t="shared" si="27"/>
        <v>40.670193324266201</v>
      </c>
      <c r="P160" s="62">
        <f t="shared" si="28"/>
        <v>0.54857520835199103</v>
      </c>
      <c r="Q160" s="63">
        <f t="shared" si="29"/>
        <v>0.41185273067380002</v>
      </c>
    </row>
    <row r="161" spans="1:17" x14ac:dyDescent="0.3">
      <c r="A161" s="4">
        <f>'ВОСК ЖВМ'!E161</f>
        <v>86.451000000000903</v>
      </c>
      <c r="B161" s="4">
        <f>'ВОСК ЖВМ'!J161</f>
        <v>-151.08633199468201</v>
      </c>
      <c r="C161" s="4">
        <f>'ВОСК ЖВМ'!K161</f>
        <v>41.2972025193679</v>
      </c>
      <c r="D161" s="9">
        <f>ОК!Y188</f>
        <v>91.008000000001601</v>
      </c>
      <c r="E161" s="4">
        <f>ОК!Z188</f>
        <v>-150.27160595682099</v>
      </c>
      <c r="F161" s="4">
        <f>ОК!AA188</f>
        <v>40.379022551335197</v>
      </c>
      <c r="H161" s="61">
        <f t="shared" si="23"/>
        <v>90.990000000005196</v>
      </c>
      <c r="I161" s="61">
        <f t="shared" si="24"/>
        <v>-149.650693059779</v>
      </c>
      <c r="J161" s="61">
        <f t="shared" si="25"/>
        <v>40.675002599154503</v>
      </c>
      <c r="K161" s="60">
        <f t="shared" si="20"/>
        <v>91.210000000006403</v>
      </c>
      <c r="L161" s="60">
        <f t="shared" si="21"/>
        <v>-149.63698324245701</v>
      </c>
      <c r="M161" s="60">
        <f t="shared" si="22"/>
        <v>40.656354390403202</v>
      </c>
      <c r="N161" s="6">
        <f t="shared" si="26"/>
        <v>-149.64957134745299</v>
      </c>
      <c r="O161" s="59">
        <f t="shared" si="27"/>
        <v>40.673476836620601</v>
      </c>
      <c r="P161" s="62">
        <f t="shared" si="28"/>
        <v>0.62203460936800103</v>
      </c>
      <c r="Q161" s="63">
        <f t="shared" si="29"/>
        <v>0.29445428528540402</v>
      </c>
    </row>
    <row r="162" spans="1:17" x14ac:dyDescent="0.3">
      <c r="A162" s="4">
        <f>'ВОСК ЖВМ'!E162</f>
        <v>86.551000000006795</v>
      </c>
      <c r="B162" s="4">
        <f>'ВОСК ЖВМ'!J162</f>
        <v>-151.00960433396099</v>
      </c>
      <c r="C162" s="4">
        <f>'ВОСК ЖВМ'!K162</f>
        <v>41.220784918758397</v>
      </c>
      <c r="D162" s="9">
        <f>ОК!Y189</f>
        <v>91.047999999995199</v>
      </c>
      <c r="E162" s="4">
        <f>ОК!Z189</f>
        <v>-150.27160595682099</v>
      </c>
      <c r="F162" s="4">
        <f>ОК!AA189</f>
        <v>40.379022551335197</v>
      </c>
      <c r="H162" s="61">
        <f t="shared" si="23"/>
        <v>90.990000000005196</v>
      </c>
      <c r="I162" s="61">
        <f t="shared" si="24"/>
        <v>-149.650693059779</v>
      </c>
      <c r="J162" s="61">
        <f t="shared" si="25"/>
        <v>40.675002599154503</v>
      </c>
      <c r="K162" s="60">
        <f t="shared" si="20"/>
        <v>91.3099999999977</v>
      </c>
      <c r="L162" s="60">
        <f t="shared" si="21"/>
        <v>-149.57671460021299</v>
      </c>
      <c r="M162" s="60">
        <f t="shared" si="22"/>
        <v>40.632027682381</v>
      </c>
      <c r="N162" s="6">
        <f t="shared" si="26"/>
        <v>-149.637284463985</v>
      </c>
      <c r="O162" s="59">
        <f t="shared" si="27"/>
        <v>40.667213395490499</v>
      </c>
      <c r="P162" s="62">
        <f t="shared" si="28"/>
        <v>0.63432149283599404</v>
      </c>
      <c r="Q162" s="63">
        <f t="shared" si="29"/>
        <v>0.288190844155302</v>
      </c>
    </row>
    <row r="163" spans="1:17" x14ac:dyDescent="0.3">
      <c r="A163" s="4">
        <f>'ВОСК ЖВМ'!E163</f>
        <v>86.650999999998007</v>
      </c>
      <c r="B163" s="4">
        <f>'ВОСК ЖВМ'!J163</f>
        <v>-151.00960433396099</v>
      </c>
      <c r="C163" s="4">
        <f>'ВОСК ЖВМ'!K163</f>
        <v>41.220784918758397</v>
      </c>
      <c r="D163" s="9">
        <f>ОК!Y190</f>
        <v>91.127999999997002</v>
      </c>
      <c r="E163" s="4">
        <f>ОК!Z190</f>
        <v>-150.07396694634099</v>
      </c>
      <c r="F163" s="4">
        <f>ОК!AA190</f>
        <v>40.504352353577403</v>
      </c>
      <c r="H163" s="61">
        <f t="shared" si="23"/>
        <v>90.990000000005196</v>
      </c>
      <c r="I163" s="61">
        <f t="shared" si="24"/>
        <v>-149.650693059779</v>
      </c>
      <c r="J163" s="61">
        <f t="shared" si="25"/>
        <v>40.675002599154503</v>
      </c>
      <c r="K163" s="60">
        <f t="shared" si="20"/>
        <v>91.3099999999977</v>
      </c>
      <c r="L163" s="60">
        <f t="shared" si="21"/>
        <v>-149.57671460021299</v>
      </c>
      <c r="M163" s="60">
        <f t="shared" si="22"/>
        <v>40.632027682381</v>
      </c>
      <c r="N163" s="6">
        <f t="shared" si="26"/>
        <v>-149.618789849092</v>
      </c>
      <c r="O163" s="59">
        <f t="shared" si="27"/>
        <v>40.656469666296601</v>
      </c>
      <c r="P163" s="62">
        <f t="shared" si="28"/>
        <v>0.45517709724899202</v>
      </c>
      <c r="Q163" s="63">
        <f t="shared" si="29"/>
        <v>0.15211731271919901</v>
      </c>
    </row>
    <row r="164" spans="1:17" x14ac:dyDescent="0.3">
      <c r="A164" s="4">
        <f>'ВОСК ЖВМ'!E164</f>
        <v>86.790999999997396</v>
      </c>
      <c r="B164" s="4">
        <f>'ВОСК ЖВМ'!J164</f>
        <v>-150.90900378925099</v>
      </c>
      <c r="C164" s="4">
        <f>'ВОСК ЖВМ'!K164</f>
        <v>41.166711121205701</v>
      </c>
      <c r="D164" s="9">
        <f>ОК!Y191</f>
        <v>91.207999999998705</v>
      </c>
      <c r="E164" s="4">
        <f>ОК!Z191</f>
        <v>-150.07396694634099</v>
      </c>
      <c r="F164" s="4">
        <f>ОК!AA191</f>
        <v>40.247953257441601</v>
      </c>
      <c r="H164" s="61">
        <f t="shared" si="23"/>
        <v>90.990000000005196</v>
      </c>
      <c r="I164" s="61">
        <f t="shared" si="24"/>
        <v>-149.650693059779</v>
      </c>
      <c r="J164" s="61">
        <f t="shared" si="25"/>
        <v>40.675002599154503</v>
      </c>
      <c r="K164" s="60">
        <f t="shared" si="20"/>
        <v>91.449999999997104</v>
      </c>
      <c r="L164" s="60">
        <f t="shared" si="21"/>
        <v>-149.52075004724301</v>
      </c>
      <c r="M164" s="60">
        <f t="shared" si="22"/>
        <v>40.605184531701603</v>
      </c>
      <c r="N164" s="6">
        <f t="shared" si="26"/>
        <v>-149.58911137122999</v>
      </c>
      <c r="O164" s="59">
        <f t="shared" si="27"/>
        <v>40.641914906318497</v>
      </c>
      <c r="P164" s="62">
        <f t="shared" si="28"/>
        <v>0.48485557511099803</v>
      </c>
      <c r="Q164" s="63">
        <f t="shared" si="29"/>
        <v>0.393961648876896</v>
      </c>
    </row>
    <row r="165" spans="1:17" x14ac:dyDescent="0.3">
      <c r="A165" s="4">
        <f>'ВОСК ЖВМ'!E165</f>
        <v>86.891000000003302</v>
      </c>
      <c r="B165" s="4">
        <f>'ВОСК ЖВМ'!J165</f>
        <v>-150.792244478095</v>
      </c>
      <c r="C165" s="4">
        <f>'ВОСК ЖВМ'!K165</f>
        <v>41.167886346749803</v>
      </c>
      <c r="D165" s="9">
        <f>ОК!Y192</f>
        <v>91.327999999994105</v>
      </c>
      <c r="E165" s="4">
        <f>ОК!Z192</f>
        <v>-150.19986571188099</v>
      </c>
      <c r="F165" s="4">
        <f>ОК!AA192</f>
        <v>40.229531010589199</v>
      </c>
      <c r="H165" s="61">
        <f t="shared" si="23"/>
        <v>91.3099999999977</v>
      </c>
      <c r="I165" s="61">
        <f t="shared" si="24"/>
        <v>-149.57671460021299</v>
      </c>
      <c r="J165" s="61">
        <f t="shared" si="25"/>
        <v>40.632027682381</v>
      </c>
      <c r="K165" s="60">
        <f t="shared" si="20"/>
        <v>91.550000000002896</v>
      </c>
      <c r="L165" s="60">
        <f t="shared" si="21"/>
        <v>-149.33938717487999</v>
      </c>
      <c r="M165" s="60">
        <f t="shared" si="22"/>
        <v>40.585857702410301</v>
      </c>
      <c r="N165" s="6">
        <f t="shared" si="26"/>
        <v>-149.558915043317</v>
      </c>
      <c r="O165" s="59">
        <f t="shared" si="27"/>
        <v>40.628564933884</v>
      </c>
      <c r="P165" s="62">
        <f t="shared" si="28"/>
        <v>0.64095066856398797</v>
      </c>
      <c r="Q165" s="63">
        <f t="shared" si="29"/>
        <v>0.39903392329480197</v>
      </c>
    </row>
    <row r="166" spans="1:17" x14ac:dyDescent="0.3">
      <c r="A166" s="4">
        <f>'ВОСК ЖВМ'!E166</f>
        <v>86.9909999999945</v>
      </c>
      <c r="B166" s="4">
        <f>'ВОСК ЖВМ'!J166</f>
        <v>-150.806925430646</v>
      </c>
      <c r="C166" s="4">
        <f>'ВОСК ЖВМ'!K166</f>
        <v>41.145325923822803</v>
      </c>
      <c r="D166" s="9">
        <f>ОК!Y193</f>
        <v>91.407999999995795</v>
      </c>
      <c r="E166" s="4">
        <f>ОК!Z193</f>
        <v>-149.910317701201</v>
      </c>
      <c r="F166" s="4">
        <f>ОК!AA193</f>
        <v>40.356506024588398</v>
      </c>
      <c r="H166" s="61">
        <f t="shared" si="23"/>
        <v>91.3099999999977</v>
      </c>
      <c r="I166" s="61">
        <f t="shared" si="24"/>
        <v>-149.57671460021299</v>
      </c>
      <c r="J166" s="61">
        <f t="shared" si="25"/>
        <v>40.632027682381</v>
      </c>
      <c r="K166" s="60">
        <f t="shared" si="20"/>
        <v>91.649999999994193</v>
      </c>
      <c r="L166" s="60">
        <f t="shared" si="21"/>
        <v>-149.394249903884</v>
      </c>
      <c r="M166" s="60">
        <f t="shared" si="22"/>
        <v>40.539374411171799</v>
      </c>
      <c r="N166" s="6">
        <f t="shared" si="26"/>
        <v>-149.52412183480101</v>
      </c>
      <c r="O166" s="59">
        <f t="shared" si="27"/>
        <v>40.605321739503303</v>
      </c>
      <c r="P166" s="62">
        <f t="shared" si="28"/>
        <v>0.38619586639998699</v>
      </c>
      <c r="Q166" s="63">
        <f t="shared" si="29"/>
        <v>0.24881571491490501</v>
      </c>
    </row>
    <row r="167" spans="1:17" x14ac:dyDescent="0.3">
      <c r="A167" s="4">
        <f>'ВОСК ЖВМ'!E167</f>
        <v>87.130999999993904</v>
      </c>
      <c r="B167" s="4">
        <f>'ВОСК ЖВМ'!J167</f>
        <v>-150.72269342656099</v>
      </c>
      <c r="C167" s="4">
        <f>'ВОСК ЖВМ'!K167</f>
        <v>41.117162145201199</v>
      </c>
      <c r="D167" s="9">
        <f>ОК!Y194</f>
        <v>91.487999999997598</v>
      </c>
      <c r="E167" s="4">
        <f>ОК!Z194</f>
        <v>-150.10383202728099</v>
      </c>
      <c r="F167" s="4">
        <f>ОК!AA194</f>
        <v>40.222556037455398</v>
      </c>
      <c r="H167" s="61">
        <f t="shared" si="23"/>
        <v>91.449999999997104</v>
      </c>
      <c r="I167" s="61">
        <f t="shared" si="24"/>
        <v>-149.52075004724301</v>
      </c>
      <c r="J167" s="61">
        <f t="shared" si="25"/>
        <v>40.605184531701603</v>
      </c>
      <c r="K167" s="60">
        <f t="shared" si="20"/>
        <v>91.649999999994193</v>
      </c>
      <c r="L167" s="60">
        <f t="shared" si="21"/>
        <v>-149.394249903884</v>
      </c>
      <c r="M167" s="60">
        <f t="shared" si="22"/>
        <v>40.539374411171799</v>
      </c>
      <c r="N167" s="6">
        <f t="shared" si="26"/>
        <v>-149.49671502000399</v>
      </c>
      <c r="O167" s="59">
        <f t="shared" si="27"/>
        <v>40.592680608800599</v>
      </c>
      <c r="P167" s="62">
        <f t="shared" si="28"/>
        <v>0.60711700727699702</v>
      </c>
      <c r="Q167" s="63">
        <f t="shared" si="29"/>
        <v>0.37012457134520099</v>
      </c>
    </row>
    <row r="168" spans="1:17" x14ac:dyDescent="0.3">
      <c r="A168" s="4">
        <f>'ВОСК ЖВМ'!E168</f>
        <v>87.230999999999796</v>
      </c>
      <c r="B168" s="4">
        <f>'ВОСК ЖВМ'!J168</f>
        <v>-150.505847619338</v>
      </c>
      <c r="C168" s="4">
        <f>'ВОСК ЖВМ'!K168</f>
        <v>41.1925515204153</v>
      </c>
      <c r="D168" s="9">
        <f>ОК!Y195</f>
        <v>91.567999999999302</v>
      </c>
      <c r="E168" s="4">
        <f>ОК!Z195</f>
        <v>-150.10383202728099</v>
      </c>
      <c r="F168" s="4">
        <f>ОК!AA195</f>
        <v>40.222556037455398</v>
      </c>
      <c r="H168" s="61">
        <f t="shared" si="23"/>
        <v>91.550000000002896</v>
      </c>
      <c r="I168" s="61">
        <f t="shared" si="24"/>
        <v>-149.33938717487999</v>
      </c>
      <c r="J168" s="61">
        <f t="shared" si="25"/>
        <v>40.585857702410301</v>
      </c>
      <c r="K168" s="60">
        <f t="shared" si="20"/>
        <v>91.789999999993597</v>
      </c>
      <c r="L168" s="60">
        <f t="shared" si="21"/>
        <v>-149.39358907676899</v>
      </c>
      <c r="M168" s="60">
        <f t="shared" si="22"/>
        <v>40.537395432310603</v>
      </c>
      <c r="N168" s="6">
        <f t="shared" si="26"/>
        <v>-149.34345231752101</v>
      </c>
      <c r="O168" s="59">
        <f t="shared" si="27"/>
        <v>40.582223032153401</v>
      </c>
      <c r="P168" s="62">
        <f t="shared" si="28"/>
        <v>0.76037970975997404</v>
      </c>
      <c r="Q168" s="63">
        <f t="shared" si="29"/>
        <v>0.35966699469800301</v>
      </c>
    </row>
    <row r="169" spans="1:17" x14ac:dyDescent="0.3">
      <c r="A169" s="4">
        <f>'ВОСК ЖВМ'!E169</f>
        <v>87.370999999999199</v>
      </c>
      <c r="B169" s="4">
        <f>'ВОСК ЖВМ'!J169</f>
        <v>-150.520557390363</v>
      </c>
      <c r="C169" s="4">
        <f>'ВОСК ЖВМ'!K169</f>
        <v>41.198788392203497</v>
      </c>
      <c r="D169" s="9">
        <f>ОК!Y196</f>
        <v>91.648000000001005</v>
      </c>
      <c r="E169" s="4">
        <f>ОК!Z196</f>
        <v>-150.180001764</v>
      </c>
      <c r="F169" s="4">
        <f>ОК!AA196</f>
        <v>40.343736755065798</v>
      </c>
      <c r="H169" s="61">
        <f t="shared" si="23"/>
        <v>91.550000000002896</v>
      </c>
      <c r="I169" s="61">
        <f t="shared" si="24"/>
        <v>-149.33938717487999</v>
      </c>
      <c r="J169" s="61">
        <f t="shared" si="25"/>
        <v>40.585857702410301</v>
      </c>
      <c r="K169" s="60">
        <f t="shared" si="20"/>
        <v>91.889999999999404</v>
      </c>
      <c r="L169" s="60">
        <f t="shared" si="21"/>
        <v>-149.43959698970701</v>
      </c>
      <c r="M169" s="60">
        <f t="shared" si="22"/>
        <v>40.506410710622497</v>
      </c>
      <c r="N169" s="6">
        <f t="shared" si="26"/>
        <v>-149.36827118033</v>
      </c>
      <c r="O169" s="59">
        <f t="shared" si="27"/>
        <v>40.562958275365801</v>
      </c>
      <c r="P169" s="62">
        <f t="shared" si="28"/>
        <v>0.81173058366999795</v>
      </c>
      <c r="Q169" s="63">
        <f t="shared" si="29"/>
        <v>0.219221520300003</v>
      </c>
    </row>
    <row r="170" spans="1:17" x14ac:dyDescent="0.3">
      <c r="A170" s="4">
        <f>'ВОСК ЖВМ'!E170</f>
        <v>87.510999999998603</v>
      </c>
      <c r="B170" s="4">
        <f>'ВОСК ЖВМ'!J170</f>
        <v>-150.447804073523</v>
      </c>
      <c r="C170" s="4">
        <f>'ВОСК ЖВМ'!K170</f>
        <v>41.223907075230301</v>
      </c>
      <c r="D170" s="9">
        <f>ОК!Y197</f>
        <v>91.687999999994602</v>
      </c>
      <c r="E170" s="4">
        <f>ОК!Z197</f>
        <v>-150.180001764</v>
      </c>
      <c r="F170" s="4">
        <f>ОК!AA197</f>
        <v>40.343736755065798</v>
      </c>
      <c r="H170" s="61">
        <f t="shared" si="23"/>
        <v>91.649999999994193</v>
      </c>
      <c r="I170" s="61">
        <f t="shared" si="24"/>
        <v>-149.394249903884</v>
      </c>
      <c r="J170" s="61">
        <f t="shared" si="25"/>
        <v>40.539374411171799</v>
      </c>
      <c r="K170" s="60">
        <f t="shared" si="20"/>
        <v>91.889999999999404</v>
      </c>
      <c r="L170" s="60">
        <f t="shared" si="21"/>
        <v>-149.43959698970701</v>
      </c>
      <c r="M170" s="60">
        <f t="shared" si="22"/>
        <v>40.506410710622497</v>
      </c>
      <c r="N170" s="6">
        <f t="shared" si="26"/>
        <v>-149.401429859139</v>
      </c>
      <c r="O170" s="59">
        <f t="shared" si="27"/>
        <v>40.534155158584902</v>
      </c>
      <c r="P170" s="62">
        <f t="shared" si="28"/>
        <v>0.77857190486099603</v>
      </c>
      <c r="Q170" s="63">
        <f t="shared" si="29"/>
        <v>0.190418403519104</v>
      </c>
    </row>
    <row r="171" spans="1:17" x14ac:dyDescent="0.3">
      <c r="A171" s="4">
        <f>'ВОСК ЖВМ'!E171</f>
        <v>87.710999999995707</v>
      </c>
      <c r="B171" s="4">
        <f>'ВОСК ЖВМ'!J171</f>
        <v>-150.46714566799801</v>
      </c>
      <c r="C171" s="4">
        <f>'ВОСК ЖВМ'!K171</f>
        <v>41.153680283312298</v>
      </c>
      <c r="D171" s="9">
        <f>ОК!Y198</f>
        <v>91.767999999996405</v>
      </c>
      <c r="E171" s="4">
        <f>ОК!Z198</f>
        <v>-149.90949696810199</v>
      </c>
      <c r="F171" s="4">
        <f>ОК!AA198</f>
        <v>40.466801489149198</v>
      </c>
      <c r="H171" s="61">
        <f t="shared" si="23"/>
        <v>91.649999999994193</v>
      </c>
      <c r="I171" s="61">
        <f t="shared" si="24"/>
        <v>-149.394249903884</v>
      </c>
      <c r="J171" s="61">
        <f t="shared" si="25"/>
        <v>40.539374411171799</v>
      </c>
      <c r="K171" s="60">
        <f t="shared" si="20"/>
        <v>91.990000000005196</v>
      </c>
      <c r="L171" s="60">
        <f t="shared" si="21"/>
        <v>-149.36770489296401</v>
      </c>
      <c r="M171" s="60">
        <f t="shared" si="22"/>
        <v>40.525005004068802</v>
      </c>
      <c r="N171" s="6">
        <f t="shared" si="26"/>
        <v>-149.38503722362401</v>
      </c>
      <c r="O171" s="59">
        <f t="shared" si="27"/>
        <v>40.534387381647903</v>
      </c>
      <c r="P171" s="62">
        <f t="shared" si="28"/>
        <v>0.52445974447798005</v>
      </c>
      <c r="Q171" s="63">
        <f t="shared" si="29"/>
        <v>6.7585892498705405E-2</v>
      </c>
    </row>
    <row r="172" spans="1:17" x14ac:dyDescent="0.3">
      <c r="A172" s="4">
        <f>'ВОСК ЖВМ'!E172</f>
        <v>87.850000000005807</v>
      </c>
      <c r="B172" s="4">
        <f>'ВОСК ЖВМ'!J172</f>
        <v>-150.535658566161</v>
      </c>
      <c r="C172" s="4">
        <f>'ВОСК ЖВМ'!K172</f>
        <v>41.098356116639202</v>
      </c>
      <c r="D172" s="9">
        <f>ОК!Y199</f>
        <v>91.847999999896302</v>
      </c>
      <c r="E172" s="4">
        <f>ОК!Z199</f>
        <v>-149.98564260911999</v>
      </c>
      <c r="F172" s="4">
        <f>ОК!AA199</f>
        <v>40.3305826437768</v>
      </c>
      <c r="H172" s="61">
        <f t="shared" si="23"/>
        <v>91.789999999993597</v>
      </c>
      <c r="I172" s="61">
        <f t="shared" si="24"/>
        <v>-149.39358907676899</v>
      </c>
      <c r="J172" s="61">
        <f t="shared" si="25"/>
        <v>40.537395432310603</v>
      </c>
      <c r="K172" s="60">
        <f t="shared" si="20"/>
        <v>92.089999999996493</v>
      </c>
      <c r="L172" s="60">
        <f t="shared" si="21"/>
        <v>-149.369103621417</v>
      </c>
      <c r="M172" s="60">
        <f t="shared" si="22"/>
        <v>40.525692435467398</v>
      </c>
      <c r="N172" s="6">
        <f t="shared" si="26"/>
        <v>-149.38885522207599</v>
      </c>
      <c r="O172" s="59">
        <f t="shared" si="27"/>
        <v>40.535132852924697</v>
      </c>
      <c r="P172" s="62">
        <f t="shared" si="28"/>
        <v>0.59678738704400303</v>
      </c>
      <c r="Q172" s="63">
        <f t="shared" si="29"/>
        <v>0.20455020914789701</v>
      </c>
    </row>
    <row r="173" spans="1:17" x14ac:dyDescent="0.3">
      <c r="A173" s="4">
        <f>'ВОСК ЖВМ'!E173</f>
        <v>87.949999999997104</v>
      </c>
      <c r="B173" s="4">
        <f>'ВОСК ЖВМ'!J173</f>
        <v>-150.53635022296501</v>
      </c>
      <c r="C173" s="4">
        <f>'ВОСК ЖВМ'!K173</f>
        <v>41.099026884970897</v>
      </c>
      <c r="D173" s="9">
        <f>ОК!Y200</f>
        <v>91.967999999993495</v>
      </c>
      <c r="E173" s="4">
        <f>ОК!Z200</f>
        <v>-150.15366847464</v>
      </c>
      <c r="F173" s="4">
        <f>ОК!AA200</f>
        <v>40.192658729580003</v>
      </c>
      <c r="H173" s="61">
        <f t="shared" si="23"/>
        <v>91.889999999999404</v>
      </c>
      <c r="I173" s="61">
        <f t="shared" si="24"/>
        <v>-149.43959698970701</v>
      </c>
      <c r="J173" s="61">
        <f t="shared" si="25"/>
        <v>40.506410710622497</v>
      </c>
      <c r="K173" s="60">
        <f t="shared" si="20"/>
        <v>92.229999999995897</v>
      </c>
      <c r="L173" s="60">
        <f t="shared" si="21"/>
        <v>-149.29366075158501</v>
      </c>
      <c r="M173" s="60">
        <f t="shared" si="22"/>
        <v>40.544857518843799</v>
      </c>
      <c r="N173" s="6">
        <f t="shared" si="26"/>
        <v>-149.406117499787</v>
      </c>
      <c r="O173" s="59">
        <f t="shared" si="27"/>
        <v>40.515230860743301</v>
      </c>
      <c r="P173" s="62">
        <f t="shared" si="28"/>
        <v>0.74755097485299904</v>
      </c>
      <c r="Q173" s="63">
        <f t="shared" si="29"/>
        <v>0.32257213116329803</v>
      </c>
    </row>
    <row r="174" spans="1:17" ht="15" thickBot="1" x14ac:dyDescent="0.35">
      <c r="A174" s="4">
        <f>'ВОСК ЖВМ'!E174</f>
        <v>88.089999999996493</v>
      </c>
      <c r="B174" s="4">
        <f>'ВОСК ЖВМ'!J174</f>
        <v>-150.31061140000901</v>
      </c>
      <c r="C174" s="4">
        <f>'ВОСК ЖВМ'!K174</f>
        <v>41.071455124550702</v>
      </c>
      <c r="D174" s="9">
        <f>ОК!Y201</f>
        <v>92.047999999995199</v>
      </c>
      <c r="E174" s="4">
        <f>ОК!Z201</f>
        <v>-149.90870269842199</v>
      </c>
      <c r="F174" s="4">
        <f>ОК!AA201</f>
        <v>40.3194095215392</v>
      </c>
      <c r="H174" s="61">
        <f t="shared" si="23"/>
        <v>91.990000000005196</v>
      </c>
      <c r="I174" s="61">
        <f t="shared" si="24"/>
        <v>-149.36770489296401</v>
      </c>
      <c r="J174" s="61">
        <f t="shared" si="25"/>
        <v>40.525005004068802</v>
      </c>
      <c r="K174" s="60">
        <f t="shared" si="20"/>
        <v>92.229999999995897</v>
      </c>
      <c r="L174" s="60">
        <f t="shared" si="21"/>
        <v>-149.29366075158501</v>
      </c>
      <c r="M174" s="60">
        <f t="shared" si="22"/>
        <v>40.544857518843799</v>
      </c>
      <c r="N174" s="6">
        <f t="shared" si="26"/>
        <v>-149.34981089213301</v>
      </c>
      <c r="O174" s="59">
        <f t="shared" si="27"/>
        <v>40.529802695138798</v>
      </c>
      <c r="P174" s="62">
        <f t="shared" si="28"/>
        <v>0.55889180628898305</v>
      </c>
      <c r="Q174" s="63">
        <f t="shared" si="29"/>
        <v>0.210393173599599</v>
      </c>
    </row>
    <row r="175" spans="1:17" s="81" customFormat="1" ht="15" thickBot="1" x14ac:dyDescent="0.35">
      <c r="A175" s="79">
        <f>'ВОСК ЖВМ'!E175</f>
        <v>88.191000000006198</v>
      </c>
      <c r="B175" s="80">
        <f>'ВОСК ЖВМ'!J175</f>
        <v>-150.31059598516299</v>
      </c>
      <c r="C175" s="80">
        <f>'ВОСК ЖВМ'!K175</f>
        <v>41.072109229815403</v>
      </c>
      <c r="D175" s="9">
        <f>ОК!Y202</f>
        <v>92.127999999997002</v>
      </c>
      <c r="E175" s="4">
        <f>ОК!Z202</f>
        <v>-149.91289909332099</v>
      </c>
      <c r="F175" s="4">
        <f>ОК!AA202</f>
        <v>40.179969488136599</v>
      </c>
      <c r="H175" s="82">
        <f t="shared" si="23"/>
        <v>92.089999999996493</v>
      </c>
      <c r="I175" s="82">
        <f t="shared" si="24"/>
        <v>-149.369103621417</v>
      </c>
      <c r="J175" s="82">
        <f t="shared" si="25"/>
        <v>40.525692435467398</v>
      </c>
      <c r="K175" s="83">
        <f t="shared" si="20"/>
        <v>92.369999999995301</v>
      </c>
      <c r="L175" s="83">
        <f t="shared" si="21"/>
        <v>-149.107504537344</v>
      </c>
      <c r="M175" s="83">
        <f t="shared" si="22"/>
        <v>40.488767490191997</v>
      </c>
      <c r="N175" s="84">
        <f t="shared" si="26"/>
        <v>-149.33360088857799</v>
      </c>
      <c r="O175" s="85">
        <f t="shared" si="27"/>
        <v>40.520681192894202</v>
      </c>
      <c r="P175" s="86">
        <f t="shared" si="28"/>
        <v>0.57929820474299698</v>
      </c>
      <c r="Q175" s="87">
        <f t="shared" si="29"/>
        <v>0.34071170475760199</v>
      </c>
    </row>
    <row r="176" spans="1:17" x14ac:dyDescent="0.3">
      <c r="A176" s="4">
        <f>'ВОСК ЖВМ'!E176</f>
        <v>88.350000000005807</v>
      </c>
      <c r="B176" s="4">
        <f>'ВОСК ЖВМ'!J176</f>
        <v>-150.12823517031501</v>
      </c>
      <c r="C176" s="4">
        <f>'ВОСК ЖВМ'!K176</f>
        <v>41.035088232242501</v>
      </c>
      <c r="D176" s="9">
        <f>ОК!Y203</f>
        <v>92.207999999998705</v>
      </c>
      <c r="E176" s="4">
        <f>ОК!Z203</f>
        <v>-150.13366846122099</v>
      </c>
      <c r="F176" s="4">
        <f>ОК!AA203</f>
        <v>40.307225300075402</v>
      </c>
      <c r="H176" s="61">
        <f t="shared" si="23"/>
        <v>92.089999999996493</v>
      </c>
      <c r="I176" s="61">
        <f t="shared" si="24"/>
        <v>-149.369103621417</v>
      </c>
      <c r="J176" s="61">
        <f t="shared" si="25"/>
        <v>40.525692435467398</v>
      </c>
      <c r="K176" s="60">
        <f t="shared" si="20"/>
        <v>92.470000000001207</v>
      </c>
      <c r="L176" s="60">
        <f t="shared" si="21"/>
        <v>-148.922960848169</v>
      </c>
      <c r="M176" s="60">
        <f t="shared" si="22"/>
        <v>40.4543129244772</v>
      </c>
      <c r="N176" s="6">
        <f t="shared" si="26"/>
        <v>-149.230564549723</v>
      </c>
      <c r="O176" s="59">
        <f t="shared" si="27"/>
        <v>40.5035272188966</v>
      </c>
      <c r="P176" s="62">
        <f t="shared" si="28"/>
        <v>0.90310391149799296</v>
      </c>
      <c r="Q176" s="63">
        <f t="shared" si="29"/>
        <v>0.19630191882119899</v>
      </c>
    </row>
    <row r="177" spans="1:17" x14ac:dyDescent="0.3">
      <c r="A177" s="4">
        <f>'ВОСК ЖВМ'!E177</f>
        <v>88.389999999999404</v>
      </c>
      <c r="B177" s="4">
        <f>'ВОСК ЖВМ'!J177</f>
        <v>-150.11082043145299</v>
      </c>
      <c r="C177" s="4">
        <f>'ВОСК ЖВМ'!K177</f>
        <v>41.023551866068601</v>
      </c>
      <c r="D177" s="9">
        <f>ОК!Y204</f>
        <v>92.288000000000494</v>
      </c>
      <c r="E177" s="4">
        <f>ОК!Z204</f>
        <v>-149.78967122562099</v>
      </c>
      <c r="F177" s="4">
        <f>ОК!AA204</f>
        <v>40.428005143790401</v>
      </c>
      <c r="H177" s="61">
        <f t="shared" si="23"/>
        <v>92.229999999995897</v>
      </c>
      <c r="I177" s="61">
        <f t="shared" si="24"/>
        <v>-149.29366075158501</v>
      </c>
      <c r="J177" s="61">
        <f t="shared" si="25"/>
        <v>40.544857518843799</v>
      </c>
      <c r="K177" s="60">
        <f t="shared" si="20"/>
        <v>92.550000000002896</v>
      </c>
      <c r="L177" s="60">
        <f t="shared" si="21"/>
        <v>-148.927894934867</v>
      </c>
      <c r="M177" s="60">
        <f t="shared" si="22"/>
        <v>40.455083671210403</v>
      </c>
      <c r="N177" s="6">
        <f t="shared" si="26"/>
        <v>-149.227365697301</v>
      </c>
      <c r="O177" s="59">
        <f t="shared" si="27"/>
        <v>40.528586008959302</v>
      </c>
      <c r="P177" s="62">
        <f t="shared" si="28"/>
        <v>0.56230552831999603</v>
      </c>
      <c r="Q177" s="63">
        <f t="shared" si="29"/>
        <v>0.100580865168901</v>
      </c>
    </row>
    <row r="178" spans="1:17" x14ac:dyDescent="0.3">
      <c r="A178" s="4">
        <f>'ВОСК ЖВМ'!E178</f>
        <v>88.529999999998793</v>
      </c>
      <c r="B178" s="4">
        <f>'ВОСК ЖВМ'!J178</f>
        <v>-150.094436475983</v>
      </c>
      <c r="C178" s="4">
        <f>'ВОСК ЖВМ'!K178</f>
        <v>40.998295952402302</v>
      </c>
      <c r="D178" s="9">
        <f>ОК!Y205</f>
        <v>92.327999999994105</v>
      </c>
      <c r="E178" s="4">
        <f>ОК!Z205</f>
        <v>-149.78967122562099</v>
      </c>
      <c r="F178" s="4">
        <f>ОК!AA205</f>
        <v>40.428005143790401</v>
      </c>
      <c r="H178" s="61">
        <f t="shared" si="23"/>
        <v>92.229999999995897</v>
      </c>
      <c r="I178" s="61">
        <f t="shared" si="24"/>
        <v>-149.29366075158501</v>
      </c>
      <c r="J178" s="61">
        <f t="shared" si="25"/>
        <v>40.544857518843799</v>
      </c>
      <c r="K178" s="60">
        <f t="shared" si="20"/>
        <v>92.550000000002896</v>
      </c>
      <c r="L178" s="60">
        <f t="shared" si="21"/>
        <v>-148.927894934867</v>
      </c>
      <c r="M178" s="60">
        <f t="shared" si="22"/>
        <v>40.455083671210403</v>
      </c>
      <c r="N178" s="6">
        <f t="shared" si="26"/>
        <v>-149.18164497021999</v>
      </c>
      <c r="O178" s="59">
        <f t="shared" si="27"/>
        <v>40.5173642780072</v>
      </c>
      <c r="P178" s="62">
        <f t="shared" si="28"/>
        <v>0.60802625540100097</v>
      </c>
      <c r="Q178" s="63">
        <f t="shared" si="29"/>
        <v>8.9359134216799405E-2</v>
      </c>
    </row>
    <row r="179" spans="1:17" x14ac:dyDescent="0.3">
      <c r="A179" s="4">
        <f>'ВОСК ЖВМ'!E179</f>
        <v>88.630000000004699</v>
      </c>
      <c r="B179" s="4">
        <f>'ВОСК ЖВМ'!J179</f>
        <v>-150.094008882759</v>
      </c>
      <c r="C179" s="4">
        <f>'ВОСК ЖВМ'!K179</f>
        <v>40.956399889325297</v>
      </c>
      <c r="D179" s="9">
        <f>ОК!Y206</f>
        <v>92.407999999995795</v>
      </c>
      <c r="E179" s="4">
        <f>ОК!Z206</f>
        <v>-149.78967122562099</v>
      </c>
      <c r="F179" s="4">
        <f>ОК!AA206</f>
        <v>40.169264741721598</v>
      </c>
      <c r="H179" s="61">
        <f t="shared" si="23"/>
        <v>92.369999999995301</v>
      </c>
      <c r="I179" s="61">
        <f t="shared" si="24"/>
        <v>-149.107504537344</v>
      </c>
      <c r="J179" s="61">
        <f t="shared" si="25"/>
        <v>40.488767490191997</v>
      </c>
      <c r="K179" s="60">
        <f t="shared" si="20"/>
        <v>92.550000000002896</v>
      </c>
      <c r="L179" s="60">
        <f t="shared" si="21"/>
        <v>-148.927894934867</v>
      </c>
      <c r="M179" s="60">
        <f t="shared" si="22"/>
        <v>40.455083671210403</v>
      </c>
      <c r="N179" s="6">
        <f t="shared" si="26"/>
        <v>-149.0695869546</v>
      </c>
      <c r="O179" s="59">
        <f t="shared" si="27"/>
        <v>40.481656461740499</v>
      </c>
      <c r="P179" s="62">
        <f t="shared" si="28"/>
        <v>0.72008427102099404</v>
      </c>
      <c r="Q179" s="63">
        <f t="shared" si="29"/>
        <v>0.31239172001890098</v>
      </c>
    </row>
    <row r="180" spans="1:17" x14ac:dyDescent="0.3">
      <c r="A180" s="4">
        <f>'ВОСК ЖВМ'!E180</f>
        <v>88.729999999995897</v>
      </c>
      <c r="B180" s="4">
        <f>'ВОСК ЖВМ'!J180</f>
        <v>-150.17951428532101</v>
      </c>
      <c r="C180" s="4">
        <f>'ВОСК ЖВМ'!K180</f>
        <v>41.0205894467082</v>
      </c>
      <c r="D180" s="9">
        <f>ОК!Y207</f>
        <v>92.487999999997598</v>
      </c>
      <c r="E180" s="4">
        <f>ОК!Z207</f>
        <v>-149.93839022196099</v>
      </c>
      <c r="F180" s="4">
        <f>ОК!AA207</f>
        <v>40.293904789811997</v>
      </c>
      <c r="H180" s="61">
        <f t="shared" si="23"/>
        <v>92.470000000001207</v>
      </c>
      <c r="I180" s="61">
        <f t="shared" si="24"/>
        <v>-148.922960848169</v>
      </c>
      <c r="J180" s="61">
        <f t="shared" si="25"/>
        <v>40.4543129244772</v>
      </c>
      <c r="K180" s="60">
        <f t="shared" si="20"/>
        <v>92.710000000006403</v>
      </c>
      <c r="L180" s="60">
        <f t="shared" si="21"/>
        <v>-148.87162007378299</v>
      </c>
      <c r="M180" s="60">
        <f t="shared" si="22"/>
        <v>40.471428131070397</v>
      </c>
      <c r="N180" s="6">
        <f t="shared" si="26"/>
        <v>-148.919110290091</v>
      </c>
      <c r="O180" s="59">
        <f t="shared" si="27"/>
        <v>40.455596564971401</v>
      </c>
      <c r="P180" s="62">
        <f t="shared" si="28"/>
        <v>1.0192799318699901</v>
      </c>
      <c r="Q180" s="63">
        <f t="shared" si="29"/>
        <v>0.161691775159404</v>
      </c>
    </row>
    <row r="181" spans="1:17" x14ac:dyDescent="0.3">
      <c r="A181" s="4">
        <f>'ВОСК ЖВМ'!E181</f>
        <v>88.869999999995301</v>
      </c>
      <c r="B181" s="4">
        <f>'ВОСК ЖВМ'!J181</f>
        <v>-150.24093501849899</v>
      </c>
      <c r="C181" s="4">
        <f>'ВОСК ЖВМ'!K181</f>
        <v>41.056069270364702</v>
      </c>
      <c r="D181" s="9">
        <f>ОК!Y208</f>
        <v>92.607999999992899</v>
      </c>
      <c r="E181" s="4">
        <f>ОК!Z208</f>
        <v>-149.7688084047</v>
      </c>
      <c r="F181" s="4">
        <f>ОК!AA208</f>
        <v>40.2840772602258</v>
      </c>
      <c r="H181" s="61">
        <f t="shared" si="23"/>
        <v>92.550000000002896</v>
      </c>
      <c r="I181" s="61">
        <f t="shared" si="24"/>
        <v>-148.927894934867</v>
      </c>
      <c r="J181" s="61">
        <f t="shared" si="25"/>
        <v>40.455083671210403</v>
      </c>
      <c r="K181" s="60">
        <f t="shared" si="20"/>
        <v>92.808999999993802</v>
      </c>
      <c r="L181" s="60">
        <f t="shared" si="21"/>
        <v>-148.83880189587501</v>
      </c>
      <c r="M181" s="60">
        <f t="shared" si="22"/>
        <v>40.483089630021396</v>
      </c>
      <c r="N181" s="6">
        <f t="shared" si="26"/>
        <v>-148.90794359795299</v>
      </c>
      <c r="O181" s="59">
        <f t="shared" si="27"/>
        <v>40.461355275885403</v>
      </c>
      <c r="P181" s="62">
        <f t="shared" si="28"/>
        <v>0.86086480674700305</v>
      </c>
      <c r="Q181" s="63">
        <f t="shared" si="29"/>
        <v>0.17727801565960299</v>
      </c>
    </row>
    <row r="182" spans="1:17" x14ac:dyDescent="0.3">
      <c r="A182" s="4">
        <f>'ВОСК ЖВМ'!E182</f>
        <v>88.970000000001207</v>
      </c>
      <c r="B182" s="4">
        <f>'ВОСК ЖВМ'!J182</f>
        <v>-150.24167291983699</v>
      </c>
      <c r="C182" s="4">
        <f>'ВОСК ЖВМ'!K182</f>
        <v>41.054777722902102</v>
      </c>
      <c r="D182" s="9">
        <f>ОК!Y209</f>
        <v>92.687999999994602</v>
      </c>
      <c r="E182" s="4">
        <f>ОК!Z209</f>
        <v>-149.86526614224101</v>
      </c>
      <c r="F182" s="4">
        <f>ОК!AA209</f>
        <v>40.401970694766</v>
      </c>
      <c r="H182" s="61">
        <f t="shared" si="23"/>
        <v>92.550000000002896</v>
      </c>
      <c r="I182" s="61">
        <f t="shared" si="24"/>
        <v>-148.927894934867</v>
      </c>
      <c r="J182" s="61">
        <f t="shared" si="25"/>
        <v>40.455083671210403</v>
      </c>
      <c r="K182" s="60">
        <f t="shared" si="20"/>
        <v>92.929000000003697</v>
      </c>
      <c r="L182" s="60">
        <f t="shared" si="21"/>
        <v>-148.84163018247099</v>
      </c>
      <c r="M182" s="60">
        <f t="shared" si="22"/>
        <v>40.483156282289102</v>
      </c>
      <c r="N182" s="6">
        <f t="shared" si="26"/>
        <v>-148.896484550092</v>
      </c>
      <c r="O182" s="59">
        <f t="shared" si="27"/>
        <v>40.465305360731797</v>
      </c>
      <c r="P182" s="62">
        <f t="shared" si="28"/>
        <v>0.96878159214901405</v>
      </c>
      <c r="Q182" s="63">
        <f t="shared" si="29"/>
        <v>6.3334665965797399E-2</v>
      </c>
    </row>
    <row r="183" spans="1:17" x14ac:dyDescent="0.3">
      <c r="A183" s="4">
        <f>'ВОСК ЖВМ'!E183</f>
        <v>89.091000000000307</v>
      </c>
      <c r="B183" s="4">
        <f>'ВОСК ЖВМ'!J183</f>
        <v>-150.137461953875</v>
      </c>
      <c r="C183" s="4">
        <f>'ВОСК ЖВМ'!K183</f>
        <v>40.973785631093698</v>
      </c>
      <c r="D183" s="9">
        <f>ОК!Y210</f>
        <v>92.767999999996405</v>
      </c>
      <c r="E183" s="4">
        <f>ОК!Z210</f>
        <v>-149.86526614224101</v>
      </c>
      <c r="F183" s="4">
        <f>ОК!AA210</f>
        <v>40.1424405537282</v>
      </c>
      <c r="H183" s="61">
        <f t="shared" si="23"/>
        <v>92.710000000006403</v>
      </c>
      <c r="I183" s="61">
        <f t="shared" si="24"/>
        <v>-148.87162007378299</v>
      </c>
      <c r="J183" s="61">
        <f t="shared" si="25"/>
        <v>40.471428131070397</v>
      </c>
      <c r="K183" s="60">
        <f t="shared" si="20"/>
        <v>93.029999999998793</v>
      </c>
      <c r="L183" s="60">
        <f t="shared" si="21"/>
        <v>-148.59806041984001</v>
      </c>
      <c r="M183" s="60">
        <f t="shared" si="22"/>
        <v>40.461708997842898</v>
      </c>
      <c r="N183" s="6">
        <f t="shared" si="26"/>
        <v>-148.82203738651299</v>
      </c>
      <c r="O183" s="59">
        <f t="shared" si="27"/>
        <v>40.4696665381732</v>
      </c>
      <c r="P183" s="62">
        <f t="shared" si="28"/>
        <v>1.04322875572802</v>
      </c>
      <c r="Q183" s="63">
        <f t="shared" si="29"/>
        <v>0.32722598444500101</v>
      </c>
    </row>
    <row r="184" spans="1:17" x14ac:dyDescent="0.3">
      <c r="A184" s="4">
        <f>'ВОСК ЖВМ'!E184</f>
        <v>89.1900000000023</v>
      </c>
      <c r="B184" s="4">
        <f>'ВОСК ЖВМ'!J184</f>
        <v>-150.138906926863</v>
      </c>
      <c r="C184" s="4">
        <f>'ВОСК ЖВМ'!K184</f>
        <v>40.972510746698099</v>
      </c>
      <c r="D184" s="9">
        <f>ОК!Y211</f>
        <v>92.847999999896302</v>
      </c>
      <c r="E184" s="4">
        <f>ОК!Z211</f>
        <v>-149.618602588621</v>
      </c>
      <c r="F184" s="4">
        <f>ОК!AA211</f>
        <v>40.269892666811998</v>
      </c>
      <c r="H184" s="61">
        <f t="shared" si="23"/>
        <v>92.808999999993802</v>
      </c>
      <c r="I184" s="61">
        <f t="shared" si="24"/>
        <v>-148.83880189587501</v>
      </c>
      <c r="J184" s="61">
        <f t="shared" si="25"/>
        <v>40.483089630021396</v>
      </c>
      <c r="K184" s="60">
        <f t="shared" si="20"/>
        <v>93.129000000000801</v>
      </c>
      <c r="L184" s="60">
        <f t="shared" si="21"/>
        <v>-148.600873291591</v>
      </c>
      <c r="M184" s="60">
        <f t="shared" si="22"/>
        <v>40.462429755375403</v>
      </c>
      <c r="N184" s="6">
        <f t="shared" si="26"/>
        <v>-148.809804347301</v>
      </c>
      <c r="O184" s="59">
        <f t="shared" si="27"/>
        <v>40.480571707805296</v>
      </c>
      <c r="P184" s="62">
        <f t="shared" si="28"/>
        <v>0.808798241320005</v>
      </c>
      <c r="Q184" s="63">
        <f t="shared" si="29"/>
        <v>0.21067904099329801</v>
      </c>
    </row>
    <row r="185" spans="1:17" x14ac:dyDescent="0.3">
      <c r="A185" s="4">
        <f>'ВОСК ЖВМ'!E185</f>
        <v>89.289999999993597</v>
      </c>
      <c r="B185" s="4">
        <f>'ВОСК ЖВМ'!J185</f>
        <v>-150.03319133975</v>
      </c>
      <c r="C185" s="4">
        <f>'ВОСК ЖВМ'!K185</f>
        <v>40.865304455099498</v>
      </c>
      <c r="D185" s="9">
        <f>ОК!Y212</f>
        <v>92.927999999999898</v>
      </c>
      <c r="E185" s="4">
        <f>ОК!Z212</f>
        <v>-149.46465367602099</v>
      </c>
      <c r="F185" s="4">
        <f>ОК!AA212</f>
        <v>40.108199028132603</v>
      </c>
      <c r="H185" s="61">
        <f t="shared" si="23"/>
        <v>92.808999999993802</v>
      </c>
      <c r="I185" s="61">
        <f t="shared" si="24"/>
        <v>-148.83880189587501</v>
      </c>
      <c r="J185" s="61">
        <f t="shared" si="25"/>
        <v>40.483089630021396</v>
      </c>
      <c r="K185" s="60">
        <f t="shared" si="20"/>
        <v>93.129000000000801</v>
      </c>
      <c r="L185" s="60">
        <f t="shared" si="21"/>
        <v>-148.600873291591</v>
      </c>
      <c r="M185" s="60">
        <f t="shared" si="22"/>
        <v>40.462429755375403</v>
      </c>
      <c r="N185" s="6">
        <f t="shared" si="26"/>
        <v>-148.750322196154</v>
      </c>
      <c r="O185" s="59">
        <f t="shared" si="27"/>
        <v>40.475406739137199</v>
      </c>
      <c r="P185" s="62">
        <f t="shared" si="28"/>
        <v>0.71433147986698498</v>
      </c>
      <c r="Q185" s="63">
        <f t="shared" si="29"/>
        <v>0.36720771100459598</v>
      </c>
    </row>
    <row r="186" spans="1:17" x14ac:dyDescent="0.3">
      <c r="A186" s="4">
        <f>'ВОСК ЖВМ'!E186</f>
        <v>89.429999999993001</v>
      </c>
      <c r="B186" s="4">
        <f>'ВОСК ЖВМ'!J186</f>
        <v>-149.97407679965801</v>
      </c>
      <c r="C186" s="4">
        <f>'ВОСК ЖВМ'!K186</f>
        <v>40.822025357466998</v>
      </c>
      <c r="D186" s="9">
        <f>ОК!Y213</f>
        <v>92.967999999993495</v>
      </c>
      <c r="E186" s="4">
        <f>ОК!Z213</f>
        <v>-149.46465367602099</v>
      </c>
      <c r="F186" s="4">
        <f>ОК!AA213</f>
        <v>40.108199028132603</v>
      </c>
      <c r="H186" s="61">
        <f t="shared" si="23"/>
        <v>92.929000000003697</v>
      </c>
      <c r="I186" s="61">
        <f t="shared" si="24"/>
        <v>-148.84163018247099</v>
      </c>
      <c r="J186" s="61">
        <f t="shared" si="25"/>
        <v>40.483156282289102</v>
      </c>
      <c r="K186" s="60">
        <f t="shared" si="20"/>
        <v>93.129000000000801</v>
      </c>
      <c r="L186" s="60">
        <f t="shared" si="21"/>
        <v>-148.600873291591</v>
      </c>
      <c r="M186" s="60">
        <f t="shared" si="22"/>
        <v>40.462429755375403</v>
      </c>
      <c r="N186" s="6">
        <f t="shared" si="26"/>
        <v>-148.79468258876099</v>
      </c>
      <c r="O186" s="59">
        <f t="shared" si="27"/>
        <v>40.479114609541902</v>
      </c>
      <c r="P186" s="62">
        <f t="shared" si="28"/>
        <v>0.66997108725999499</v>
      </c>
      <c r="Q186" s="63">
        <f t="shared" si="29"/>
        <v>0.37091558140929898</v>
      </c>
    </row>
    <row r="187" spans="1:17" x14ac:dyDescent="0.3">
      <c r="A187" s="4">
        <f>'ВОСК ЖВМ'!E187</f>
        <v>89.550000000002896</v>
      </c>
      <c r="B187" s="4">
        <f>'ВОСК ЖВМ'!J187</f>
        <v>-149.906600718536</v>
      </c>
      <c r="C187" s="4">
        <f>'ВОСК ЖВМ'!K187</f>
        <v>40.7733134609134</v>
      </c>
      <c r="D187" s="9">
        <f>ОК!Y214</f>
        <v>93.047999999995199</v>
      </c>
      <c r="E187" s="4">
        <f>ОК!Z214</f>
        <v>-149.58101657124101</v>
      </c>
      <c r="F187" s="4">
        <f>ОК!AA214</f>
        <v>40.221890964139199</v>
      </c>
      <c r="H187" s="61">
        <f t="shared" si="23"/>
        <v>93.029999999998793</v>
      </c>
      <c r="I187" s="61">
        <f t="shared" si="24"/>
        <v>-148.59806041984001</v>
      </c>
      <c r="J187" s="61">
        <f t="shared" si="25"/>
        <v>40.461708997842898</v>
      </c>
      <c r="K187" s="60">
        <f t="shared" si="20"/>
        <v>93.269000000000204</v>
      </c>
      <c r="L187" s="60">
        <f t="shared" si="21"/>
        <v>-148.605084891795</v>
      </c>
      <c r="M187" s="60">
        <f t="shared" si="22"/>
        <v>40.463837944306398</v>
      </c>
      <c r="N187" s="6">
        <f t="shared" si="26"/>
        <v>-148.59858945956901</v>
      </c>
      <c r="O187" s="59">
        <f t="shared" si="27"/>
        <v>40.4618693369071</v>
      </c>
      <c r="P187" s="62">
        <f t="shared" si="28"/>
        <v>0.98242711167199603</v>
      </c>
      <c r="Q187" s="63">
        <f t="shared" si="29"/>
        <v>0.23997837276790099</v>
      </c>
    </row>
    <row r="188" spans="1:17" x14ac:dyDescent="0.3">
      <c r="A188" s="4">
        <f>'ВОСК ЖВМ'!E188</f>
        <v>89.649999999994193</v>
      </c>
      <c r="B188" s="4">
        <f>'ВОСК ЖВМ'!J188</f>
        <v>-149.908014861835</v>
      </c>
      <c r="C188" s="4">
        <f>'ВОСК ЖВМ'!K188</f>
        <v>40.773346787047302</v>
      </c>
      <c r="D188" s="9">
        <f>ОК!Y215</f>
        <v>93.127999999997002</v>
      </c>
      <c r="E188" s="4">
        <f>ОК!Z215</f>
        <v>-149.34004832466101</v>
      </c>
      <c r="F188" s="4">
        <f>ОК!AA215</f>
        <v>40.357546675157998</v>
      </c>
      <c r="H188" s="61">
        <f t="shared" si="23"/>
        <v>93.029999999998793</v>
      </c>
      <c r="I188" s="61">
        <f t="shared" si="24"/>
        <v>-148.59806041984001</v>
      </c>
      <c r="J188" s="61">
        <f t="shared" si="25"/>
        <v>40.461708997842898</v>
      </c>
      <c r="K188" s="60">
        <f t="shared" si="20"/>
        <v>93.369000000006096</v>
      </c>
      <c r="L188" s="60">
        <f t="shared" si="21"/>
        <v>-148.56865428141799</v>
      </c>
      <c r="M188" s="60">
        <f t="shared" si="22"/>
        <v>40.478686654246403</v>
      </c>
      <c r="N188" s="6">
        <f t="shared" si="26"/>
        <v>-148.589559530267</v>
      </c>
      <c r="O188" s="59">
        <f t="shared" si="27"/>
        <v>40.466616992909202</v>
      </c>
      <c r="P188" s="62">
        <f t="shared" si="28"/>
        <v>0.75048879439401595</v>
      </c>
      <c r="Q188" s="63">
        <f t="shared" si="29"/>
        <v>0.109070317751204</v>
      </c>
    </row>
    <row r="189" spans="1:17" x14ac:dyDescent="0.3">
      <c r="A189" s="4">
        <f>'ВОСК ЖВМ'!E189</f>
        <v>89.770000000004103</v>
      </c>
      <c r="B189" s="4">
        <f>'ВОСК ЖВМ'!J189</f>
        <v>-149.88159920332399</v>
      </c>
      <c r="C189" s="4">
        <f>'ВОСК ЖВМ'!K189</f>
        <v>40.663428022092198</v>
      </c>
      <c r="D189" s="9">
        <f>ОК!Y216</f>
        <v>93.248000000006897</v>
      </c>
      <c r="E189" s="4">
        <f>ОК!Z216</f>
        <v>-149.43656247444099</v>
      </c>
      <c r="F189" s="4">
        <f>ОК!AA216</f>
        <v>40.215422997637198</v>
      </c>
      <c r="H189" s="61">
        <f t="shared" si="23"/>
        <v>93.129000000000801</v>
      </c>
      <c r="I189" s="61">
        <f t="shared" si="24"/>
        <v>-148.600873291591</v>
      </c>
      <c r="J189" s="61">
        <f t="shared" si="25"/>
        <v>40.462429755375403</v>
      </c>
      <c r="K189" s="60">
        <f t="shared" si="20"/>
        <v>93.468999999997294</v>
      </c>
      <c r="L189" s="60">
        <f t="shared" si="21"/>
        <v>-148.58052035100201</v>
      </c>
      <c r="M189" s="60">
        <f t="shared" si="22"/>
        <v>40.485510979031602</v>
      </c>
      <c r="N189" s="6">
        <f t="shared" si="26"/>
        <v>-148.59374976238399</v>
      </c>
      <c r="O189" s="59">
        <f t="shared" si="27"/>
        <v>40.470508183655603</v>
      </c>
      <c r="P189" s="62">
        <f t="shared" si="28"/>
        <v>0.84281271205699704</v>
      </c>
      <c r="Q189" s="63">
        <f t="shared" si="29"/>
        <v>0.25508518601840502</v>
      </c>
    </row>
    <row r="190" spans="1:17" x14ac:dyDescent="0.3">
      <c r="A190" s="4">
        <f>'ВОСК ЖВМ'!E190</f>
        <v>89.910000000003507</v>
      </c>
      <c r="B190" s="4">
        <f>'ВОСК ЖВМ'!J190</f>
        <v>-149.88232168981901</v>
      </c>
      <c r="C190" s="4">
        <f>'ВОСК ЖВМ'!K190</f>
        <v>40.662790579894398</v>
      </c>
      <c r="D190" s="9">
        <f>ОК!Y217</f>
        <v>93.327999999994105</v>
      </c>
      <c r="E190" s="4">
        <f>ОК!Z217</f>
        <v>-149.513261135341</v>
      </c>
      <c r="F190" s="4">
        <f>ОК!AA217</f>
        <v>40.338089907041997</v>
      </c>
      <c r="H190" s="61">
        <f t="shared" si="23"/>
        <v>93.269000000000204</v>
      </c>
      <c r="I190" s="61">
        <f t="shared" si="24"/>
        <v>-148.605084891795</v>
      </c>
      <c r="J190" s="61">
        <f t="shared" si="25"/>
        <v>40.463837944306398</v>
      </c>
      <c r="K190" s="60">
        <f t="shared" si="20"/>
        <v>93.569000000003101</v>
      </c>
      <c r="L190" s="60">
        <f t="shared" si="21"/>
        <v>-148.546964271755</v>
      </c>
      <c r="M190" s="60">
        <f t="shared" si="22"/>
        <v>40.498464025445102</v>
      </c>
      <c r="N190" s="6">
        <f t="shared" si="26"/>
        <v>-148.59365450318799</v>
      </c>
      <c r="O190" s="59">
        <f t="shared" si="27"/>
        <v>40.470647740262898</v>
      </c>
      <c r="P190" s="62">
        <f t="shared" si="28"/>
        <v>0.91960663215300498</v>
      </c>
      <c r="Q190" s="63">
        <f t="shared" si="29"/>
        <v>0.13255783322090101</v>
      </c>
    </row>
    <row r="191" spans="1:17" x14ac:dyDescent="0.3">
      <c r="A191" s="4">
        <f>'ВОСК ЖВМ'!E191</f>
        <v>90.009999999994804</v>
      </c>
      <c r="B191" s="4">
        <f>'ВОСК ЖВМ'!J191</f>
        <v>-149.85159054962401</v>
      </c>
      <c r="C191" s="4">
        <f>'ВОСК ЖВМ'!K191</f>
        <v>40.495831352371901</v>
      </c>
      <c r="D191" s="9">
        <f>ОК!Y218</f>
        <v>93.407999999995795</v>
      </c>
      <c r="E191" s="4">
        <f>ОК!Z218</f>
        <v>-149.26524339684099</v>
      </c>
      <c r="F191" s="4">
        <f>ОК!AA218</f>
        <v>40.2053467699116</v>
      </c>
      <c r="H191" s="61">
        <f t="shared" si="23"/>
        <v>93.369000000006096</v>
      </c>
      <c r="I191" s="61">
        <f t="shared" si="24"/>
        <v>-148.56865428141799</v>
      </c>
      <c r="J191" s="61">
        <f t="shared" si="25"/>
        <v>40.478686654246403</v>
      </c>
      <c r="K191" s="60">
        <f t="shared" si="20"/>
        <v>93.668999999994398</v>
      </c>
      <c r="L191" s="60">
        <f t="shared" si="21"/>
        <v>-148.49703562945001</v>
      </c>
      <c r="M191" s="60">
        <f t="shared" si="22"/>
        <v>40.545718063416999</v>
      </c>
      <c r="N191" s="6">
        <f t="shared" si="26"/>
        <v>-148.55934385666399</v>
      </c>
      <c r="O191" s="59">
        <f t="shared" si="27"/>
        <v>40.487400737436602</v>
      </c>
      <c r="P191" s="62">
        <f t="shared" si="28"/>
        <v>0.70589954017700096</v>
      </c>
      <c r="Q191" s="63">
        <f t="shared" si="29"/>
        <v>0.282053967525002</v>
      </c>
    </row>
    <row r="192" spans="1:17" x14ac:dyDescent="0.3">
      <c r="A192" s="4">
        <f>'ВОСК ЖВМ'!E192</f>
        <v>90.110000000000596</v>
      </c>
      <c r="B192" s="4">
        <f>'ВОСК ЖВМ'!J192</f>
        <v>-149.75231299546999</v>
      </c>
      <c r="C192" s="4">
        <f>'ВОСК ЖВМ'!K192</f>
        <v>40.655799943989898</v>
      </c>
      <c r="D192" s="9">
        <f>ОК!Y219</f>
        <v>93.487999999997598</v>
      </c>
      <c r="E192" s="4">
        <f>ОК!Z219</f>
        <v>-149.461268243521</v>
      </c>
      <c r="F192" s="4">
        <f>ОК!AA219</f>
        <v>40.330249741900801</v>
      </c>
      <c r="H192" s="61">
        <f t="shared" si="23"/>
        <v>93.468999999997294</v>
      </c>
      <c r="I192" s="61">
        <f t="shared" si="24"/>
        <v>-148.58052035100201</v>
      </c>
      <c r="J192" s="61">
        <f t="shared" si="25"/>
        <v>40.485510979031602</v>
      </c>
      <c r="K192" s="60">
        <f t="shared" si="20"/>
        <v>93.668999999994398</v>
      </c>
      <c r="L192" s="60">
        <f t="shared" si="21"/>
        <v>-148.49703562945001</v>
      </c>
      <c r="M192" s="60">
        <f t="shared" si="22"/>
        <v>40.545718063416999</v>
      </c>
      <c r="N192" s="6">
        <f t="shared" si="26"/>
        <v>-148.57258930245399</v>
      </c>
      <c r="O192" s="59">
        <f t="shared" si="27"/>
        <v>40.491230652048401</v>
      </c>
      <c r="P192" s="62">
        <f t="shared" si="28"/>
        <v>0.88867894106701295</v>
      </c>
      <c r="Q192" s="63">
        <f t="shared" si="29"/>
        <v>0.16098091014759999</v>
      </c>
    </row>
    <row r="193" spans="1:17" x14ac:dyDescent="0.3">
      <c r="A193" s="4">
        <f>'ВОСК ЖВМ'!E193</f>
        <v>90.210000000006403</v>
      </c>
      <c r="B193" s="4">
        <f>'ВОСК ЖВМ'!J193</f>
        <v>-149.68289062145701</v>
      </c>
      <c r="C193" s="4">
        <f>'ВОСК ЖВМ'!K193</f>
        <v>40.7497163212823</v>
      </c>
      <c r="D193" s="9">
        <f>ОК!Y220</f>
        <v>93.567999999999302</v>
      </c>
      <c r="E193" s="4">
        <f>ОК!Z220</f>
        <v>-149.461268243521</v>
      </c>
      <c r="F193" s="4">
        <f>ОК!AA220</f>
        <v>40.069156332839398</v>
      </c>
      <c r="H193" s="61">
        <f t="shared" si="23"/>
        <v>93.468999999997294</v>
      </c>
      <c r="I193" s="61">
        <f t="shared" si="24"/>
        <v>-148.58052035100201</v>
      </c>
      <c r="J193" s="61">
        <f t="shared" si="25"/>
        <v>40.485510979031602</v>
      </c>
      <c r="K193" s="60">
        <f t="shared" si="20"/>
        <v>93.808999999993802</v>
      </c>
      <c r="L193" s="60">
        <f t="shared" si="21"/>
        <v>-148.49631314295601</v>
      </c>
      <c r="M193" s="60">
        <f t="shared" si="22"/>
        <v>40.546355505614798</v>
      </c>
      <c r="N193" s="6">
        <f t="shared" si="26"/>
        <v>-148.55600119336401</v>
      </c>
      <c r="O193" s="59">
        <f t="shared" si="27"/>
        <v>40.503227473537301</v>
      </c>
      <c r="P193" s="62">
        <f t="shared" si="28"/>
        <v>0.90526705015699305</v>
      </c>
      <c r="Q193" s="63">
        <f t="shared" si="29"/>
        <v>0.43407114069790298</v>
      </c>
    </row>
    <row r="194" spans="1:17" x14ac:dyDescent="0.3">
      <c r="A194" s="4">
        <f>'ВОСК ЖВМ'!E194</f>
        <v>90.330000000001704</v>
      </c>
      <c r="B194" s="4">
        <f>'ВОСК ЖВМ'!J194</f>
        <v>-149.68359769310601</v>
      </c>
      <c r="C194" s="4">
        <f>'ВОСК ЖВМ'!K194</f>
        <v>40.749732984349301</v>
      </c>
      <c r="D194" s="9">
        <f>ОК!Y221</f>
        <v>93.607999999992899</v>
      </c>
      <c r="E194" s="4">
        <f>ОК!Z221</f>
        <v>-149.461268243521</v>
      </c>
      <c r="F194" s="4">
        <f>ОК!AA221</f>
        <v>40.069156332839398</v>
      </c>
      <c r="H194" s="61">
        <f t="shared" si="23"/>
        <v>93.569000000003101</v>
      </c>
      <c r="I194" s="61">
        <f t="shared" si="24"/>
        <v>-148.546964271755</v>
      </c>
      <c r="J194" s="61">
        <f t="shared" si="25"/>
        <v>40.498464025445102</v>
      </c>
      <c r="K194" s="60">
        <f t="shared" ref="K194:K257" si="30">LOOKUP((D194+$P$928),A$2:A$1310,A$2:A$1310)</f>
        <v>93.808999999993802</v>
      </c>
      <c r="L194" s="60">
        <f t="shared" ref="L194:L257" si="31">LOOKUP((D194+$P$928),A$2:A$1310,B$2:B$1310)</f>
        <v>-148.49631314295601</v>
      </c>
      <c r="M194" s="60">
        <f t="shared" ref="M194:M257" si="32">LOOKUP((D194+$P$928),A$2:A$1310,C$2:C$1310)</f>
        <v>40.546355505614798</v>
      </c>
      <c r="N194" s="6">
        <f t="shared" si="26"/>
        <v>-148.53873346332699</v>
      </c>
      <c r="O194" s="59">
        <f t="shared" si="27"/>
        <v>40.506246390970901</v>
      </c>
      <c r="P194" s="62">
        <f t="shared" si="28"/>
        <v>0.92253478019401303</v>
      </c>
      <c r="Q194" s="63">
        <f t="shared" si="29"/>
        <v>0.43709005813150298</v>
      </c>
    </row>
    <row r="195" spans="1:17" x14ac:dyDescent="0.3">
      <c r="A195" s="4">
        <f>'ВОСК ЖВМ'!E195</f>
        <v>90.410000000003507</v>
      </c>
      <c r="B195" s="4">
        <f>'ВОСК ЖВМ'!J195</f>
        <v>-149.66755286422401</v>
      </c>
      <c r="C195" s="4">
        <f>'ВОСК ЖВМ'!K195</f>
        <v>40.7100867548588</v>
      </c>
      <c r="D195" s="9">
        <f>ОК!Y222</f>
        <v>93.687999999994602</v>
      </c>
      <c r="E195" s="4">
        <f>ОК!Z222</f>
        <v>-149.39228497248101</v>
      </c>
      <c r="F195" s="4">
        <f>ОК!AA222</f>
        <v>40.186349786336997</v>
      </c>
      <c r="H195" s="61">
        <f t="shared" ref="H195:H258" si="33">LOOKUP(D195,A$2:A$1310,A$2:A$1310)</f>
        <v>93.668999999994398</v>
      </c>
      <c r="I195" s="61">
        <f t="shared" ref="I195:I258" si="34">LOOKUP(D195,A$2:A$1310,B$2:B$1310)</f>
        <v>-148.49703562945001</v>
      </c>
      <c r="J195" s="61">
        <f t="shared" ref="J195:J258" si="35">LOOKUP(D195,A$2:A$1310,C$2:C$1310)</f>
        <v>40.545718063416999</v>
      </c>
      <c r="K195" s="60">
        <f t="shared" si="30"/>
        <v>93.908999999999693</v>
      </c>
      <c r="L195" s="60">
        <f t="shared" si="31"/>
        <v>-148.451781032696</v>
      </c>
      <c r="M195" s="60">
        <f t="shared" si="32"/>
        <v>40.574757132377798</v>
      </c>
      <c r="N195" s="6">
        <f t="shared" ref="N195:N258" si="36">I195+(L195-I195)*(D195-H195)/(K195-H195)</f>
        <v>-148.49345297387401</v>
      </c>
      <c r="O195" s="59">
        <f t="shared" ref="O195:O258" si="37">J195+(M195-J195)*(D195-H195)/(K195-H195)</f>
        <v>40.548016989709701</v>
      </c>
      <c r="P195" s="62">
        <f t="shared" ref="P195:P258" si="38">N195-E195</f>
        <v>0.89883199860699403</v>
      </c>
      <c r="Q195" s="63">
        <f t="shared" ref="Q195:Q258" si="39">O195-F195</f>
        <v>0.36166720337270403</v>
      </c>
    </row>
    <row r="196" spans="1:17" x14ac:dyDescent="0.3">
      <c r="A196" s="4">
        <f>'ВОСК ЖВМ'!E196</f>
        <v>90.589999999996493</v>
      </c>
      <c r="B196" s="4">
        <f>'ВОСК ЖВМ'!J196</f>
        <v>-149.654627192775</v>
      </c>
      <c r="C196" s="4">
        <f>'ВОСК ЖВМ'!K196</f>
        <v>40.688184682850803</v>
      </c>
      <c r="D196" s="9">
        <f>ОК!Y223</f>
        <v>93.767999999996405</v>
      </c>
      <c r="E196" s="4">
        <f>ОК!Z223</f>
        <v>-149.23663903404</v>
      </c>
      <c r="F196" s="4">
        <f>ОК!AA223</f>
        <v>40.313142971239202</v>
      </c>
      <c r="H196" s="61">
        <f t="shared" si="33"/>
        <v>93.668999999994398</v>
      </c>
      <c r="I196" s="61">
        <f t="shared" si="34"/>
        <v>-148.49703562945001</v>
      </c>
      <c r="J196" s="61">
        <f t="shared" si="35"/>
        <v>40.545718063416999</v>
      </c>
      <c r="K196" s="60">
        <f t="shared" si="30"/>
        <v>94.048999999999097</v>
      </c>
      <c r="L196" s="60">
        <f t="shared" si="31"/>
        <v>-148.43729310315001</v>
      </c>
      <c r="M196" s="60">
        <f t="shared" si="32"/>
        <v>40.469046271149097</v>
      </c>
      <c r="N196" s="6">
        <f t="shared" si="36"/>
        <v>-148.48147112917701</v>
      </c>
      <c r="O196" s="59">
        <f t="shared" si="37"/>
        <v>40.525743043852302</v>
      </c>
      <c r="P196" s="62">
        <f t="shared" si="38"/>
        <v>0.75516790486298602</v>
      </c>
      <c r="Q196" s="63">
        <f t="shared" si="39"/>
        <v>0.21260007261309999</v>
      </c>
    </row>
    <row r="197" spans="1:17" x14ac:dyDescent="0.3">
      <c r="A197" s="4">
        <f>'ВОСК ЖВМ'!E197</f>
        <v>90.710000000006403</v>
      </c>
      <c r="B197" s="4">
        <f>'ВОСК ЖВМ'!J197</f>
        <v>-149.65602592122801</v>
      </c>
      <c r="C197" s="4">
        <f>'ВОСК ЖВМ'!K197</f>
        <v>40.688872114249399</v>
      </c>
      <c r="D197" s="9">
        <f>ОК!Y224</f>
        <v>93.888000000006301</v>
      </c>
      <c r="E197" s="4">
        <f>ОК!Z224</f>
        <v>-149.41700401140099</v>
      </c>
      <c r="F197" s="4">
        <f>ОК!AA224</f>
        <v>40.301409513757797</v>
      </c>
      <c r="H197" s="61">
        <f t="shared" si="33"/>
        <v>93.808999999993802</v>
      </c>
      <c r="I197" s="61">
        <f t="shared" si="34"/>
        <v>-148.49631314295601</v>
      </c>
      <c r="J197" s="61">
        <f t="shared" si="35"/>
        <v>40.546355505614798</v>
      </c>
      <c r="K197" s="60">
        <f t="shared" si="30"/>
        <v>94.149000000004904</v>
      </c>
      <c r="L197" s="60">
        <f t="shared" si="31"/>
        <v>-148.402357732729</v>
      </c>
      <c r="M197" s="60">
        <f t="shared" si="32"/>
        <v>40.420446770409796</v>
      </c>
      <c r="N197" s="6">
        <f t="shared" si="36"/>
        <v>-148.47448232704801</v>
      </c>
      <c r="O197" s="59">
        <f t="shared" si="37"/>
        <v>40.517100240666402</v>
      </c>
      <c r="P197" s="62">
        <f t="shared" si="38"/>
        <v>0.942521684352982</v>
      </c>
      <c r="Q197" s="63">
        <f t="shared" si="39"/>
        <v>0.215690726908605</v>
      </c>
    </row>
    <row r="198" spans="1:17" x14ac:dyDescent="0.3">
      <c r="A198" s="4">
        <f>'ВОСК ЖВМ'!E198</f>
        <v>90.830000000001704</v>
      </c>
      <c r="B198" s="4">
        <f>'ВОСК ЖВМ'!J198</f>
        <v>-149.650693059779</v>
      </c>
      <c r="C198" s="4">
        <f>'ВОСК ЖВМ'!K198</f>
        <v>40.675002599154503</v>
      </c>
      <c r="D198" s="9">
        <f>ОК!Y225</f>
        <v>93.967999999993495</v>
      </c>
      <c r="E198" s="4">
        <f>ОК!Z225</f>
        <v>-149.41700401140099</v>
      </c>
      <c r="F198" s="4">
        <f>ОК!AA225</f>
        <v>40.301409513757797</v>
      </c>
      <c r="H198" s="61">
        <f t="shared" si="33"/>
        <v>93.908999999999693</v>
      </c>
      <c r="I198" s="61">
        <f t="shared" si="34"/>
        <v>-148.451781032696</v>
      </c>
      <c r="J198" s="61">
        <f t="shared" si="35"/>
        <v>40.574757132377798</v>
      </c>
      <c r="K198" s="60">
        <f t="shared" si="30"/>
        <v>94.149000000004904</v>
      </c>
      <c r="L198" s="60">
        <f t="shared" si="31"/>
        <v>-148.402357732729</v>
      </c>
      <c r="M198" s="60">
        <f t="shared" si="32"/>
        <v>40.420446770409796</v>
      </c>
      <c r="N198" s="6">
        <f t="shared" si="36"/>
        <v>-148.439631138122</v>
      </c>
      <c r="O198" s="59">
        <f t="shared" si="37"/>
        <v>40.536822501732097</v>
      </c>
      <c r="P198" s="62">
        <f t="shared" si="38"/>
        <v>0.97737287327899502</v>
      </c>
      <c r="Q198" s="63">
        <f t="shared" si="39"/>
        <v>0.23541298797429999</v>
      </c>
    </row>
    <row r="199" spans="1:17" x14ac:dyDescent="0.3">
      <c r="A199" s="4">
        <f>'ВОСК ЖВМ'!E199</f>
        <v>90.990000000005196</v>
      </c>
      <c r="B199" s="4">
        <f>'ВОСК ЖВМ'!J199</f>
        <v>-149.650693059779</v>
      </c>
      <c r="C199" s="4">
        <f>'ВОСК ЖВМ'!K199</f>
        <v>40.675002599154503</v>
      </c>
      <c r="D199" s="9">
        <f>ОК!Y226</f>
        <v>94.687999999994602</v>
      </c>
      <c r="E199" s="4">
        <f>ОК!Z226</f>
        <v>-148.90668117264099</v>
      </c>
      <c r="F199" s="4">
        <f>ОК!AA226</f>
        <v>40.221576367073403</v>
      </c>
      <c r="H199" s="61">
        <f t="shared" si="33"/>
        <v>94.668999999994398</v>
      </c>
      <c r="I199" s="61">
        <f t="shared" si="34"/>
        <v>-148.31049270775901</v>
      </c>
      <c r="J199" s="61">
        <f t="shared" si="35"/>
        <v>40.2958962349351</v>
      </c>
      <c r="K199" s="60">
        <f t="shared" si="30"/>
        <v>94.908999999999693</v>
      </c>
      <c r="L199" s="60">
        <f t="shared" si="31"/>
        <v>-148.24297842697101</v>
      </c>
      <c r="M199" s="60">
        <f t="shared" si="32"/>
        <v>40.128724633196697</v>
      </c>
      <c r="N199" s="6">
        <f t="shared" si="36"/>
        <v>-148.305147827197</v>
      </c>
      <c r="O199" s="59">
        <f t="shared" si="37"/>
        <v>40.282661816464298</v>
      </c>
      <c r="P199" s="62">
        <f t="shared" si="38"/>
        <v>0.60153334544398296</v>
      </c>
      <c r="Q199" s="63">
        <f t="shared" si="39"/>
        <v>6.1085449390894601E-2</v>
      </c>
    </row>
    <row r="200" spans="1:17" x14ac:dyDescent="0.3">
      <c r="A200" s="4">
        <f>'ВОСК ЖВМ'!E200</f>
        <v>91.210000000006403</v>
      </c>
      <c r="B200" s="4">
        <f>'ВОСК ЖВМ'!J200</f>
        <v>-149.63698324245701</v>
      </c>
      <c r="C200" s="4">
        <f>'ВОСК ЖВМ'!K200</f>
        <v>40.656354390403202</v>
      </c>
      <c r="D200" s="9">
        <f>ОК!Y227</f>
        <v>94.767999999996405</v>
      </c>
      <c r="E200" s="4">
        <f>ОК!Z227</f>
        <v>-148.90668117264099</v>
      </c>
      <c r="F200" s="4">
        <f>ОК!AA227</f>
        <v>40.221576367073403</v>
      </c>
      <c r="H200" s="61">
        <f t="shared" si="33"/>
        <v>94.668999999994398</v>
      </c>
      <c r="I200" s="61">
        <f t="shared" si="34"/>
        <v>-148.31049270775901</v>
      </c>
      <c r="J200" s="61">
        <f t="shared" si="35"/>
        <v>40.2958962349351</v>
      </c>
      <c r="K200" s="60">
        <f t="shared" si="30"/>
        <v>95.048999999999097</v>
      </c>
      <c r="L200" s="60">
        <f t="shared" si="31"/>
        <v>-148.24297842697101</v>
      </c>
      <c r="M200" s="60">
        <f t="shared" si="32"/>
        <v>40.128724633196697</v>
      </c>
      <c r="N200" s="6">
        <f t="shared" si="36"/>
        <v>-148.29290346092199</v>
      </c>
      <c r="O200" s="59">
        <f t="shared" si="37"/>
        <v>40.252343633429199</v>
      </c>
      <c r="P200" s="62">
        <f t="shared" si="38"/>
        <v>0.61377771171899598</v>
      </c>
      <c r="Q200" s="63">
        <f t="shared" si="39"/>
        <v>3.07672663557952E-2</v>
      </c>
    </row>
    <row r="201" spans="1:17" x14ac:dyDescent="0.3">
      <c r="A201" s="4">
        <f>'ВОСК ЖВМ'!E201</f>
        <v>91.3099999999977</v>
      </c>
      <c r="B201" s="4">
        <f>'ВОСК ЖВМ'!J201</f>
        <v>-149.57671460021299</v>
      </c>
      <c r="C201" s="4">
        <f>'ВОСК ЖВМ'!K201</f>
        <v>40.632027682381</v>
      </c>
      <c r="D201" s="9">
        <f>ОК!Y228</f>
        <v>94.847999999896302</v>
      </c>
      <c r="E201" s="4">
        <f>ОК!Z228</f>
        <v>-149.03080441722099</v>
      </c>
      <c r="F201" s="4">
        <f>ОК!AA228</f>
        <v>40.081153477966197</v>
      </c>
      <c r="H201" s="61">
        <f t="shared" si="33"/>
        <v>94.828999999997905</v>
      </c>
      <c r="I201" s="61">
        <f t="shared" si="34"/>
        <v>-148.28486320633999</v>
      </c>
      <c r="J201" s="61">
        <f t="shared" si="35"/>
        <v>40.152618101478502</v>
      </c>
      <c r="K201" s="60">
        <f t="shared" si="30"/>
        <v>95.048999999999097</v>
      </c>
      <c r="L201" s="60">
        <f t="shared" si="31"/>
        <v>-148.24297842697101</v>
      </c>
      <c r="M201" s="60">
        <f t="shared" si="32"/>
        <v>40.128724633196697</v>
      </c>
      <c r="N201" s="6">
        <f t="shared" si="36"/>
        <v>-148.28124588450501</v>
      </c>
      <c r="O201" s="59">
        <f t="shared" si="37"/>
        <v>40.150554574683397</v>
      </c>
      <c r="P201" s="62">
        <f t="shared" si="38"/>
        <v>0.74955853271598005</v>
      </c>
      <c r="Q201" s="63">
        <f t="shared" si="39"/>
        <v>6.9401096717200503E-2</v>
      </c>
    </row>
    <row r="202" spans="1:17" x14ac:dyDescent="0.3">
      <c r="A202" s="4">
        <f>'ВОСК ЖВМ'!E202</f>
        <v>91.449999999997104</v>
      </c>
      <c r="B202" s="4">
        <f>'ВОСК ЖВМ'!J202</f>
        <v>-149.52075004724301</v>
      </c>
      <c r="C202" s="4">
        <f>'ВОСК ЖВМ'!K202</f>
        <v>40.605184531701603</v>
      </c>
      <c r="D202" s="9">
        <f>ОК!Y229</f>
        <v>94.888000000006301</v>
      </c>
      <c r="E202" s="4">
        <f>ОК!Z229</f>
        <v>-149.03080441722099</v>
      </c>
      <c r="F202" s="4">
        <f>ОК!AA229</f>
        <v>40.081153477966197</v>
      </c>
      <c r="H202" s="61">
        <f t="shared" si="33"/>
        <v>94.828999999997905</v>
      </c>
      <c r="I202" s="61">
        <f t="shared" si="34"/>
        <v>-148.28486320633999</v>
      </c>
      <c r="J202" s="61">
        <f t="shared" si="35"/>
        <v>40.152618101478502</v>
      </c>
      <c r="K202" s="60">
        <f t="shared" si="30"/>
        <v>95.149000000004904</v>
      </c>
      <c r="L202" s="60">
        <f t="shared" si="31"/>
        <v>-148.23086773108599</v>
      </c>
      <c r="M202" s="60">
        <f t="shared" si="32"/>
        <v>40.102260487402503</v>
      </c>
      <c r="N202" s="6">
        <f t="shared" si="36"/>
        <v>-148.274907790589</v>
      </c>
      <c r="O202" s="59">
        <f t="shared" si="37"/>
        <v>40.143333416382099</v>
      </c>
      <c r="P202" s="62">
        <f t="shared" si="38"/>
        <v>0.75589662663199397</v>
      </c>
      <c r="Q202" s="63">
        <f t="shared" si="39"/>
        <v>6.21799384159019E-2</v>
      </c>
    </row>
    <row r="203" spans="1:17" x14ac:dyDescent="0.3">
      <c r="A203" s="4">
        <f>'ВОСК ЖВМ'!E203</f>
        <v>91.550000000002896</v>
      </c>
      <c r="B203" s="4">
        <f>'ВОСК ЖВМ'!J203</f>
        <v>-149.33938717487999</v>
      </c>
      <c r="C203" s="4">
        <f>'ВОСК ЖВМ'!K203</f>
        <v>40.585857702410301</v>
      </c>
      <c r="D203" s="9">
        <f>ОК!Y230</f>
        <v>95.528000000005704</v>
      </c>
      <c r="E203" s="4">
        <f>ОК!Z230</f>
        <v>-148.65221248056099</v>
      </c>
      <c r="F203" s="4">
        <f>ОК!AA230</f>
        <v>40.168732816938601</v>
      </c>
      <c r="H203" s="61">
        <f t="shared" si="33"/>
        <v>95.489000000001397</v>
      </c>
      <c r="I203" s="61">
        <f t="shared" si="34"/>
        <v>-148.094924996336</v>
      </c>
      <c r="J203" s="61">
        <f t="shared" si="35"/>
        <v>40.106910441727798</v>
      </c>
      <c r="K203" s="60">
        <f t="shared" si="30"/>
        <v>95.729000000006593</v>
      </c>
      <c r="L203" s="60">
        <f t="shared" si="31"/>
        <v>-148.06271805346401</v>
      </c>
      <c r="M203" s="60">
        <f t="shared" si="32"/>
        <v>39.942534309130401</v>
      </c>
      <c r="N203" s="6">
        <f t="shared" si="36"/>
        <v>-148.08969136811899</v>
      </c>
      <c r="O203" s="59">
        <f t="shared" si="37"/>
        <v>40.080199320178401</v>
      </c>
      <c r="P203" s="62">
        <f t="shared" si="38"/>
        <v>0.56252111244199898</v>
      </c>
      <c r="Q203" s="63">
        <f t="shared" si="39"/>
        <v>-8.8533496760199198E-2</v>
      </c>
    </row>
    <row r="204" spans="1:17" x14ac:dyDescent="0.3">
      <c r="A204" s="4">
        <f>'ВОСК ЖВМ'!E204</f>
        <v>91.649999999994193</v>
      </c>
      <c r="B204" s="4">
        <f>'ВОСК ЖВМ'!J204</f>
        <v>-149.394249903884</v>
      </c>
      <c r="C204" s="4">
        <f>'ВОСК ЖВМ'!K204</f>
        <v>40.539374411171799</v>
      </c>
      <c r="D204" s="9">
        <f>ОК!Y231</f>
        <v>95.607999999992899</v>
      </c>
      <c r="E204" s="4">
        <f>ОК!Z231</f>
        <v>-148.65221248056099</v>
      </c>
      <c r="F204" s="4">
        <f>ОК!AA231</f>
        <v>39.903610032106201</v>
      </c>
      <c r="H204" s="61">
        <f t="shared" si="33"/>
        <v>95.589000000007204</v>
      </c>
      <c r="I204" s="61">
        <f t="shared" si="34"/>
        <v>-148.06271805346401</v>
      </c>
      <c r="J204" s="61">
        <f t="shared" si="35"/>
        <v>39.942534309130401</v>
      </c>
      <c r="K204" s="60">
        <f t="shared" si="30"/>
        <v>95.828999999997905</v>
      </c>
      <c r="L204" s="60">
        <f t="shared" si="31"/>
        <v>-148.09918753839801</v>
      </c>
      <c r="M204" s="60">
        <f t="shared" si="32"/>
        <v>39.805955367682103</v>
      </c>
      <c r="N204" s="6">
        <f t="shared" si="36"/>
        <v>-148.06560522101901</v>
      </c>
      <c r="O204" s="59">
        <f t="shared" si="37"/>
        <v>39.931721809606799</v>
      </c>
      <c r="P204" s="62">
        <f t="shared" si="38"/>
        <v>0.58660725954197801</v>
      </c>
      <c r="Q204" s="63">
        <f t="shared" si="39"/>
        <v>2.8111777500598099E-2</v>
      </c>
    </row>
    <row r="205" spans="1:17" x14ac:dyDescent="0.3">
      <c r="A205" s="4">
        <f>'ВОСК ЖВМ'!E205</f>
        <v>91.789999999993597</v>
      </c>
      <c r="B205" s="4">
        <f>'ВОСК ЖВМ'!J205</f>
        <v>-149.39358907676899</v>
      </c>
      <c r="C205" s="4">
        <f>'ВОСК ЖВМ'!K205</f>
        <v>40.537395432310603</v>
      </c>
      <c r="D205" s="9">
        <f>ОК!Y232</f>
        <v>95.687999999994602</v>
      </c>
      <c r="E205" s="4">
        <f>ОК!Z232</f>
        <v>-148.72974632766099</v>
      </c>
      <c r="F205" s="4">
        <f>ОК!AA232</f>
        <v>40.0281240004146</v>
      </c>
      <c r="H205" s="61">
        <f t="shared" si="33"/>
        <v>95.589000000007204</v>
      </c>
      <c r="I205" s="61">
        <f t="shared" si="34"/>
        <v>-148.06271805346401</v>
      </c>
      <c r="J205" s="61">
        <f t="shared" si="35"/>
        <v>39.942534309130401</v>
      </c>
      <c r="K205" s="60">
        <f t="shared" si="30"/>
        <v>95.929000000003697</v>
      </c>
      <c r="L205" s="60">
        <f t="shared" si="31"/>
        <v>-147.942127154465</v>
      </c>
      <c r="M205" s="60">
        <f t="shared" si="32"/>
        <v>39.776075293166201</v>
      </c>
      <c r="N205" s="6">
        <f t="shared" si="36"/>
        <v>-148.02760482111299</v>
      </c>
      <c r="O205" s="59">
        <f t="shared" si="37"/>
        <v>39.89406536037</v>
      </c>
      <c r="P205" s="62">
        <f t="shared" si="38"/>
        <v>0.702141506548003</v>
      </c>
      <c r="Q205" s="63">
        <f t="shared" si="39"/>
        <v>-0.1340586400446</v>
      </c>
    </row>
    <row r="206" spans="1:17" x14ac:dyDescent="0.3">
      <c r="A206" s="4">
        <f>'ВОСК ЖВМ'!E206</f>
        <v>91.889999999999404</v>
      </c>
      <c r="B206" s="4">
        <f>'ВОСК ЖВМ'!J206</f>
        <v>-149.43959698970701</v>
      </c>
      <c r="C206" s="4">
        <f>'ВОСК ЖВМ'!K206</f>
        <v>40.506410710622497</v>
      </c>
      <c r="D206" s="9">
        <f>ОК!Y233</f>
        <v>95.808000000004498</v>
      </c>
      <c r="E206" s="4">
        <f>ОК!Z233</f>
        <v>-148.58119503222099</v>
      </c>
      <c r="F206" s="4">
        <f>ОК!AA233</f>
        <v>40.020983330284203</v>
      </c>
      <c r="H206" s="61">
        <f t="shared" si="33"/>
        <v>95.729000000006593</v>
      </c>
      <c r="I206" s="61">
        <f t="shared" si="34"/>
        <v>-148.06271805346401</v>
      </c>
      <c r="J206" s="61">
        <f t="shared" si="35"/>
        <v>39.942534309130401</v>
      </c>
      <c r="K206" s="60">
        <f t="shared" si="30"/>
        <v>96.028999999994994</v>
      </c>
      <c r="L206" s="60">
        <f t="shared" si="31"/>
        <v>-147.788326672784</v>
      </c>
      <c r="M206" s="60">
        <f t="shared" si="32"/>
        <v>39.727946923505399</v>
      </c>
      <c r="N206" s="6">
        <f t="shared" si="36"/>
        <v>-147.99046165655099</v>
      </c>
      <c r="O206" s="59">
        <f t="shared" si="37"/>
        <v>39.8860262975818</v>
      </c>
      <c r="P206" s="62">
        <f t="shared" si="38"/>
        <v>0.59073337566999795</v>
      </c>
      <c r="Q206" s="63">
        <f t="shared" si="39"/>
        <v>-0.134957032702403</v>
      </c>
    </row>
    <row r="207" spans="1:17" x14ac:dyDescent="0.3">
      <c r="A207" s="4">
        <f>'ВОСК ЖВМ'!E207</f>
        <v>91.990000000005196</v>
      </c>
      <c r="B207" s="4">
        <f>'ВОСК ЖВМ'!J207</f>
        <v>-149.36770489296401</v>
      </c>
      <c r="C207" s="4">
        <f>'ВОСК ЖВМ'!K207</f>
        <v>40.525005004068802</v>
      </c>
      <c r="D207" s="9">
        <f>ОК!Y234</f>
        <v>95.888000000006301</v>
      </c>
      <c r="E207" s="4">
        <f>ОК!Z234</f>
        <v>-148.69963407720101</v>
      </c>
      <c r="F207" s="4">
        <f>ОК!AA234</f>
        <v>39.871119229043998</v>
      </c>
      <c r="H207" s="61">
        <f t="shared" si="33"/>
        <v>95.828999999997905</v>
      </c>
      <c r="I207" s="61">
        <f t="shared" si="34"/>
        <v>-148.09918753839801</v>
      </c>
      <c r="J207" s="61">
        <f t="shared" si="35"/>
        <v>39.805955367682103</v>
      </c>
      <c r="K207" s="60">
        <f t="shared" si="30"/>
        <v>96.129000000000801</v>
      </c>
      <c r="L207" s="60">
        <f t="shared" si="31"/>
        <v>-147.78834208763001</v>
      </c>
      <c r="M207" s="60">
        <f t="shared" si="32"/>
        <v>39.727292818240699</v>
      </c>
      <c r="N207" s="6">
        <f t="shared" si="36"/>
        <v>-148.03805459973901</v>
      </c>
      <c r="O207" s="59">
        <f t="shared" si="37"/>
        <v>39.790485066289897</v>
      </c>
      <c r="P207" s="62">
        <f t="shared" si="38"/>
        <v>0.66157947746199897</v>
      </c>
      <c r="Q207" s="63">
        <f t="shared" si="39"/>
        <v>-8.0634162754101596E-2</v>
      </c>
    </row>
    <row r="208" spans="1:17" x14ac:dyDescent="0.3">
      <c r="A208" s="4">
        <f>'ВОСК ЖВМ'!E208</f>
        <v>92.089999999996493</v>
      </c>
      <c r="B208" s="4">
        <f>'ВОСК ЖВМ'!J208</f>
        <v>-149.369103621417</v>
      </c>
      <c r="C208" s="4">
        <f>'ВОСК ЖВМ'!K208</f>
        <v>40.525692435467398</v>
      </c>
      <c r="D208" s="9">
        <f>ОК!Y235</f>
        <v>95.967999999993495</v>
      </c>
      <c r="E208" s="4">
        <f>ОК!Z235</f>
        <v>-148.69963407720101</v>
      </c>
      <c r="F208" s="4">
        <f>ОК!AA235</f>
        <v>39.871119229043998</v>
      </c>
      <c r="H208" s="61">
        <f t="shared" si="33"/>
        <v>95.929000000003697</v>
      </c>
      <c r="I208" s="61">
        <f t="shared" si="34"/>
        <v>-147.942127154465</v>
      </c>
      <c r="J208" s="61">
        <f t="shared" si="35"/>
        <v>39.776075293166201</v>
      </c>
      <c r="K208" s="60">
        <f t="shared" si="30"/>
        <v>96.129000000000801</v>
      </c>
      <c r="L208" s="60">
        <f t="shared" si="31"/>
        <v>-147.78834208763001</v>
      </c>
      <c r="M208" s="60">
        <f t="shared" si="32"/>
        <v>39.727292818240699</v>
      </c>
      <c r="N208" s="6">
        <f t="shared" si="36"/>
        <v>-147.91213906644001</v>
      </c>
      <c r="O208" s="59">
        <f t="shared" si="37"/>
        <v>39.766562710558098</v>
      </c>
      <c r="P208" s="62">
        <f t="shared" si="38"/>
        <v>0.78749501076100603</v>
      </c>
      <c r="Q208" s="63">
        <f t="shared" si="39"/>
        <v>-0.1045565184859</v>
      </c>
    </row>
    <row r="209" spans="1:17" x14ac:dyDescent="0.3">
      <c r="A209" s="4">
        <f>'ВОСК ЖВМ'!E209</f>
        <v>92.229999999995897</v>
      </c>
      <c r="B209" s="4">
        <f>'ВОСК ЖВМ'!J209</f>
        <v>-149.29366075158501</v>
      </c>
      <c r="C209" s="4">
        <f>'ВОСК ЖВМ'!K209</f>
        <v>40.544857518843799</v>
      </c>
      <c r="D209" s="9">
        <f>ОК!Y236</f>
        <v>96.047999999995199</v>
      </c>
      <c r="E209" s="4">
        <f>ОК!Z236</f>
        <v>-148.804406490302</v>
      </c>
      <c r="F209" s="4">
        <f>ОК!AA236</f>
        <v>39.733453739686801</v>
      </c>
      <c r="H209" s="61">
        <f t="shared" si="33"/>
        <v>96.028999999994994</v>
      </c>
      <c r="I209" s="61">
        <f t="shared" si="34"/>
        <v>-147.788326672784</v>
      </c>
      <c r="J209" s="61">
        <f t="shared" si="35"/>
        <v>39.727946923505399</v>
      </c>
      <c r="K209" s="60">
        <f t="shared" si="30"/>
        <v>96.269000000000204</v>
      </c>
      <c r="L209" s="60">
        <f t="shared" si="31"/>
        <v>-147.81868920648</v>
      </c>
      <c r="M209" s="60">
        <f t="shared" si="32"/>
        <v>39.430224803995202</v>
      </c>
      <c r="N209" s="6">
        <f t="shared" si="36"/>
        <v>-147.79073037336801</v>
      </c>
      <c r="O209" s="59">
        <f t="shared" si="37"/>
        <v>39.704377255711101</v>
      </c>
      <c r="P209" s="62">
        <f t="shared" si="38"/>
        <v>1.0136761169339901</v>
      </c>
      <c r="Q209" s="63">
        <f t="shared" si="39"/>
        <v>-2.9076483975700299E-2</v>
      </c>
    </row>
    <row r="210" spans="1:17" x14ac:dyDescent="0.3">
      <c r="A210" s="4">
        <f>'ВОСК ЖВМ'!E210</f>
        <v>92.369999999995301</v>
      </c>
      <c r="B210" s="4">
        <f>'ВОСК ЖВМ'!J210</f>
        <v>-149.107504537344</v>
      </c>
      <c r="C210" s="4">
        <f>'ВОСК ЖВМ'!K210</f>
        <v>40.488767490191997</v>
      </c>
      <c r="D210" s="9">
        <f>ОК!Y237</f>
        <v>96.127999999997002</v>
      </c>
      <c r="E210" s="4">
        <f>ОК!Z237</f>
        <v>-148.55070965112</v>
      </c>
      <c r="F210" s="4">
        <f>ОК!AA237</f>
        <v>39.8636825759922</v>
      </c>
      <c r="H210" s="61">
        <f t="shared" si="33"/>
        <v>96.028999999994994</v>
      </c>
      <c r="I210" s="61">
        <f t="shared" si="34"/>
        <v>-147.788326672784</v>
      </c>
      <c r="J210" s="61">
        <f t="shared" si="35"/>
        <v>39.727946923505399</v>
      </c>
      <c r="K210" s="60">
        <f t="shared" si="30"/>
        <v>96.369000000006096</v>
      </c>
      <c r="L210" s="60">
        <f t="shared" si="31"/>
        <v>-147.773316649728</v>
      </c>
      <c r="M210" s="60">
        <f t="shared" si="32"/>
        <v>39.614370136032903</v>
      </c>
      <c r="N210" s="6">
        <f t="shared" si="36"/>
        <v>-147.78395610724701</v>
      </c>
      <c r="O210" s="59">
        <f t="shared" si="37"/>
        <v>39.694876035388802</v>
      </c>
      <c r="P210" s="62">
        <f t="shared" si="38"/>
        <v>0.76675354387299399</v>
      </c>
      <c r="Q210" s="63">
        <f t="shared" si="39"/>
        <v>-0.168806540603399</v>
      </c>
    </row>
    <row r="211" spans="1:17" x14ac:dyDescent="0.3">
      <c r="A211" s="4">
        <f>'ВОСК ЖВМ'!E211</f>
        <v>92.470000000001207</v>
      </c>
      <c r="B211" s="4">
        <f>'ВОСК ЖВМ'!J211</f>
        <v>-148.922960848169</v>
      </c>
      <c r="C211" s="4">
        <f>'ВОСК ЖВМ'!K211</f>
        <v>40.4543129244772</v>
      </c>
      <c r="D211" s="9">
        <f>ОК!Y238</f>
        <v>96.248000000006897</v>
      </c>
      <c r="E211" s="4">
        <f>ОК!Z238</f>
        <v>-148.628550839821</v>
      </c>
      <c r="F211" s="4">
        <f>ОК!AA238</f>
        <v>39.9887280394206</v>
      </c>
      <c r="H211" s="61">
        <f t="shared" si="33"/>
        <v>96.129000000000801</v>
      </c>
      <c r="I211" s="61">
        <f t="shared" si="34"/>
        <v>-147.78834208763001</v>
      </c>
      <c r="J211" s="61">
        <f t="shared" si="35"/>
        <v>39.727292818240699</v>
      </c>
      <c r="K211" s="60">
        <f t="shared" si="30"/>
        <v>96.468999999997294</v>
      </c>
      <c r="L211" s="60">
        <f t="shared" si="31"/>
        <v>-147.79996018336701</v>
      </c>
      <c r="M211" s="60">
        <f t="shared" si="32"/>
        <v>39.534498395813301</v>
      </c>
      <c r="N211" s="6">
        <f t="shared" si="36"/>
        <v>-147.79240842113799</v>
      </c>
      <c r="O211" s="59">
        <f t="shared" si="37"/>
        <v>39.659814770387001</v>
      </c>
      <c r="P211" s="62">
        <f t="shared" si="38"/>
        <v>0.83614241868301098</v>
      </c>
      <c r="Q211" s="63">
        <f t="shared" si="39"/>
        <v>-0.32891326903359902</v>
      </c>
    </row>
    <row r="212" spans="1:17" x14ac:dyDescent="0.3">
      <c r="A212" s="4">
        <f>'ВОСК ЖВМ'!E212</f>
        <v>92.550000000002896</v>
      </c>
      <c r="B212" s="4">
        <f>'ВОСК ЖВМ'!J212</f>
        <v>-148.927894934867</v>
      </c>
      <c r="C212" s="4">
        <f>'ВОСК ЖВМ'!K212</f>
        <v>40.455083671210403</v>
      </c>
      <c r="D212" s="9">
        <f>ОК!Y239</f>
        <v>96.327999999994105</v>
      </c>
      <c r="E212" s="4">
        <f>ОК!Z239</f>
        <v>-148.67950673424201</v>
      </c>
      <c r="F212" s="4">
        <f>ОК!AA239</f>
        <v>39.843536276556001</v>
      </c>
      <c r="H212" s="61">
        <f t="shared" si="33"/>
        <v>96.269000000000204</v>
      </c>
      <c r="I212" s="61">
        <f t="shared" si="34"/>
        <v>-147.81868920648</v>
      </c>
      <c r="J212" s="61">
        <f t="shared" si="35"/>
        <v>39.430224803995202</v>
      </c>
      <c r="K212" s="60">
        <f t="shared" si="30"/>
        <v>96.589000000007204</v>
      </c>
      <c r="L212" s="60">
        <f t="shared" si="31"/>
        <v>-147.81571816384599</v>
      </c>
      <c r="M212" s="60">
        <f t="shared" si="32"/>
        <v>39.496256109599599</v>
      </c>
      <c r="N212" s="6">
        <f t="shared" si="36"/>
        <v>-147.81814142049399</v>
      </c>
      <c r="O212" s="59">
        <f t="shared" si="37"/>
        <v>39.442399325964502</v>
      </c>
      <c r="P212" s="62">
        <f t="shared" si="38"/>
        <v>0.86136531374802405</v>
      </c>
      <c r="Q212" s="63">
        <f t="shared" si="39"/>
        <v>-0.40113695059150001</v>
      </c>
    </row>
    <row r="213" spans="1:17" x14ac:dyDescent="0.3">
      <c r="A213" s="4">
        <f>'ВОСК ЖВМ'!E213</f>
        <v>92.710000000006403</v>
      </c>
      <c r="B213" s="4">
        <f>'ВОСК ЖВМ'!J213</f>
        <v>-148.87162007378299</v>
      </c>
      <c r="C213" s="4">
        <f>'ВОСК ЖВМ'!K213</f>
        <v>40.471428131070397</v>
      </c>
      <c r="D213" s="9">
        <f>ОК!Y240</f>
        <v>96.607999999992899</v>
      </c>
      <c r="E213" s="4">
        <f>ОК!Z240</f>
        <v>-148.70332982370101</v>
      </c>
      <c r="F213" s="4">
        <f>ОК!AA240</f>
        <v>39.425014653442197</v>
      </c>
      <c r="H213" s="61">
        <f t="shared" si="33"/>
        <v>96.589000000007204</v>
      </c>
      <c r="I213" s="61">
        <f t="shared" si="34"/>
        <v>-147.81571816384599</v>
      </c>
      <c r="J213" s="61">
        <f t="shared" si="35"/>
        <v>39.496256109599599</v>
      </c>
      <c r="K213" s="60">
        <f t="shared" si="30"/>
        <v>96.789000000004293</v>
      </c>
      <c r="L213" s="60">
        <f t="shared" si="31"/>
        <v>-147.82743209619801</v>
      </c>
      <c r="M213" s="60">
        <f t="shared" si="32"/>
        <v>39.479515981787401</v>
      </c>
      <c r="N213" s="6">
        <f t="shared" si="36"/>
        <v>-147.816830987419</v>
      </c>
      <c r="O213" s="59">
        <f t="shared" si="37"/>
        <v>39.494665797458602</v>
      </c>
      <c r="P213" s="62">
        <f t="shared" si="38"/>
        <v>0.88649883628201598</v>
      </c>
      <c r="Q213" s="63">
        <f t="shared" si="39"/>
        <v>6.9651144016404501E-2</v>
      </c>
    </row>
    <row r="214" spans="1:17" x14ac:dyDescent="0.3">
      <c r="A214" s="4">
        <f>'ВОСК ЖВМ'!E214</f>
        <v>92.808999999993802</v>
      </c>
      <c r="B214" s="4">
        <f>'ВОСК ЖВМ'!J214</f>
        <v>-148.83880189587501</v>
      </c>
      <c r="C214" s="4">
        <f>'ВОСК ЖВМ'!K214</f>
        <v>40.483089630021396</v>
      </c>
      <c r="D214" s="9">
        <f>ОК!Y241</f>
        <v>96.967999999993495</v>
      </c>
      <c r="E214" s="4">
        <f>ОК!Z241</f>
        <v>-148.62534243390101</v>
      </c>
      <c r="F214" s="4">
        <f>ОК!AA241</f>
        <v>39.265995279766798</v>
      </c>
      <c r="H214" s="61">
        <f t="shared" si="33"/>
        <v>96.929000000003697</v>
      </c>
      <c r="I214" s="61">
        <f t="shared" si="34"/>
        <v>-147.84205340058799</v>
      </c>
      <c r="J214" s="61">
        <f t="shared" si="35"/>
        <v>39.429466474674598</v>
      </c>
      <c r="K214" s="60">
        <f t="shared" si="30"/>
        <v>97.129000000000801</v>
      </c>
      <c r="L214" s="60">
        <f t="shared" si="31"/>
        <v>-147.66515949692001</v>
      </c>
      <c r="M214" s="60">
        <f t="shared" si="32"/>
        <v>39.010364687161903</v>
      </c>
      <c r="N214" s="6">
        <f t="shared" si="36"/>
        <v>-147.80755908938099</v>
      </c>
      <c r="O214" s="59">
        <f t="shared" si="37"/>
        <v>39.347741626129803</v>
      </c>
      <c r="P214" s="62">
        <f t="shared" si="38"/>
        <v>0.81778334452002399</v>
      </c>
      <c r="Q214" s="63">
        <f t="shared" si="39"/>
        <v>8.1746346363004804E-2</v>
      </c>
    </row>
    <row r="215" spans="1:17" x14ac:dyDescent="0.3">
      <c r="A215" s="4">
        <f>'ВОСК ЖВМ'!E215</f>
        <v>92.929000000003697</v>
      </c>
      <c r="B215" s="4">
        <f>'ВОСК ЖВМ'!J215</f>
        <v>-148.84163018247099</v>
      </c>
      <c r="C215" s="4">
        <f>'ВОСК ЖВМ'!K215</f>
        <v>40.483156282289102</v>
      </c>
      <c r="D215" s="9">
        <f>ОК!Y242</f>
        <v>97.088000000003404</v>
      </c>
      <c r="E215" s="4">
        <f>ОК!Z242</f>
        <v>-148.20348380262101</v>
      </c>
      <c r="F215" s="4">
        <f>ОК!AA242</f>
        <v>39.220959508672799</v>
      </c>
      <c r="H215" s="61">
        <f t="shared" si="33"/>
        <v>97.028999999994994</v>
      </c>
      <c r="I215" s="61">
        <f t="shared" si="34"/>
        <v>-147.84081083180001</v>
      </c>
      <c r="J215" s="61">
        <f t="shared" si="35"/>
        <v>39.392132485383897</v>
      </c>
      <c r="K215" s="60">
        <f t="shared" si="30"/>
        <v>97.369000000006096</v>
      </c>
      <c r="L215" s="60">
        <f t="shared" si="31"/>
        <v>-147.662334557869</v>
      </c>
      <c r="M215" s="60">
        <f t="shared" si="32"/>
        <v>39.190276961097801</v>
      </c>
      <c r="N215" s="6">
        <f t="shared" si="36"/>
        <v>-147.80983994896701</v>
      </c>
      <c r="O215" s="59">
        <f t="shared" si="37"/>
        <v>39.357104614989197</v>
      </c>
      <c r="P215" s="62">
        <f t="shared" si="38"/>
        <v>0.39364385365399801</v>
      </c>
      <c r="Q215" s="63">
        <f t="shared" si="39"/>
        <v>0.13614510631639801</v>
      </c>
    </row>
    <row r="216" spans="1:17" x14ac:dyDescent="0.3">
      <c r="A216" s="4">
        <f>'ВОСК ЖВМ'!E216</f>
        <v>93.029999999998793</v>
      </c>
      <c r="B216" s="4">
        <f>'ВОСК ЖВМ'!J216</f>
        <v>-148.59806041984001</v>
      </c>
      <c r="C216" s="4">
        <f>'ВОСК ЖВМ'!K216</f>
        <v>40.461708997842898</v>
      </c>
      <c r="D216" s="9">
        <f>ОК!Y243</f>
        <v>97.168000000005094</v>
      </c>
      <c r="E216" s="4">
        <f>ОК!Z243</f>
        <v>-148.20348380262101</v>
      </c>
      <c r="F216" s="4">
        <f>ОК!AA243</f>
        <v>39.220959508672799</v>
      </c>
      <c r="H216" s="61">
        <f t="shared" si="33"/>
        <v>97.129000000000801</v>
      </c>
      <c r="I216" s="61">
        <f t="shared" si="34"/>
        <v>-147.66515949692001</v>
      </c>
      <c r="J216" s="61">
        <f t="shared" si="35"/>
        <v>39.010364687161903</v>
      </c>
      <c r="K216" s="60">
        <f t="shared" si="30"/>
        <v>97.369000000006096</v>
      </c>
      <c r="L216" s="60">
        <f t="shared" si="31"/>
        <v>-147.662334557869</v>
      </c>
      <c r="M216" s="60">
        <f t="shared" si="32"/>
        <v>39.190276961097801</v>
      </c>
      <c r="N216" s="6">
        <f t="shared" si="36"/>
        <v>-147.66470044432401</v>
      </c>
      <c r="O216" s="59">
        <f t="shared" si="37"/>
        <v>39.039600431679098</v>
      </c>
      <c r="P216" s="62">
        <f t="shared" si="38"/>
        <v>0.53878335829699597</v>
      </c>
      <c r="Q216" s="63">
        <f t="shared" si="39"/>
        <v>-0.18135907699370099</v>
      </c>
    </row>
    <row r="217" spans="1:17" x14ac:dyDescent="0.3">
      <c r="A217" s="4">
        <f>'ВОСК ЖВМ'!E217</f>
        <v>93.129000000000801</v>
      </c>
      <c r="B217" s="4">
        <f>'ВОСК ЖВМ'!J217</f>
        <v>-148.600873291591</v>
      </c>
      <c r="C217" s="4">
        <f>'ВОСК ЖВМ'!K217</f>
        <v>40.462429755375403</v>
      </c>
      <c r="D217" s="9">
        <f>ОК!Y244</f>
        <v>97.327999999994105</v>
      </c>
      <c r="E217" s="4">
        <f>ОК!Z244</f>
        <v>-148.07965863330099</v>
      </c>
      <c r="F217" s="4">
        <f>ОК!AA244</f>
        <v>39.215941685493</v>
      </c>
      <c r="H217" s="61">
        <f t="shared" si="33"/>
        <v>97.269000000000204</v>
      </c>
      <c r="I217" s="61">
        <f t="shared" si="34"/>
        <v>-147.66033331413701</v>
      </c>
      <c r="J217" s="61">
        <f t="shared" si="35"/>
        <v>39.005015203575503</v>
      </c>
      <c r="K217" s="60">
        <f t="shared" si="30"/>
        <v>97.588000000003404</v>
      </c>
      <c r="L217" s="60">
        <f t="shared" si="31"/>
        <v>-147.52997812322201</v>
      </c>
      <c r="M217" s="60">
        <f t="shared" si="32"/>
        <v>38.892646967780998</v>
      </c>
      <c r="N217" s="6">
        <f t="shared" si="36"/>
        <v>-147.636223733375</v>
      </c>
      <c r="O217" s="59">
        <f t="shared" si="37"/>
        <v>38.984232363728701</v>
      </c>
      <c r="P217" s="62">
        <f t="shared" si="38"/>
        <v>0.44343489992599</v>
      </c>
      <c r="Q217" s="63">
        <f t="shared" si="39"/>
        <v>-0.23170932176429901</v>
      </c>
    </row>
    <row r="218" spans="1:17" x14ac:dyDescent="0.3">
      <c r="A218" s="4">
        <f>'ВОСК ЖВМ'!E218</f>
        <v>93.269000000000204</v>
      </c>
      <c r="B218" s="4">
        <f>'ВОСК ЖВМ'!J218</f>
        <v>-148.605084891795</v>
      </c>
      <c r="C218" s="4">
        <f>'ВОСК ЖВМ'!K218</f>
        <v>40.463837944306398</v>
      </c>
      <c r="D218" s="9">
        <f>ОК!Y245</f>
        <v>97.407999999995795</v>
      </c>
      <c r="E218" s="4">
        <f>ОК!Z245</f>
        <v>-148.17853215138001</v>
      </c>
      <c r="F218" s="4">
        <f>ОК!AA245</f>
        <v>39.068100095581798</v>
      </c>
      <c r="H218" s="61">
        <f t="shared" si="33"/>
        <v>97.369000000006096</v>
      </c>
      <c r="I218" s="61">
        <f t="shared" si="34"/>
        <v>-147.662334557869</v>
      </c>
      <c r="J218" s="61">
        <f t="shared" si="35"/>
        <v>39.190276961097801</v>
      </c>
      <c r="K218" s="60">
        <f t="shared" si="30"/>
        <v>97.588000000003404</v>
      </c>
      <c r="L218" s="60">
        <f t="shared" si="31"/>
        <v>-147.52997812322201</v>
      </c>
      <c r="M218" s="60">
        <f t="shared" si="32"/>
        <v>38.892646967780998</v>
      </c>
      <c r="N218" s="6">
        <f t="shared" si="36"/>
        <v>-147.63876423389701</v>
      </c>
      <c r="O218" s="59">
        <f t="shared" si="37"/>
        <v>39.137274359561601</v>
      </c>
      <c r="P218" s="62">
        <f t="shared" si="38"/>
        <v>0.53976791748300501</v>
      </c>
      <c r="Q218" s="63">
        <f t="shared" si="39"/>
        <v>6.9174263979803599E-2</v>
      </c>
    </row>
    <row r="219" spans="1:17" x14ac:dyDescent="0.3">
      <c r="A219" s="4">
        <f>'ВОСК ЖВМ'!E219</f>
        <v>93.369000000006096</v>
      </c>
      <c r="B219" s="4">
        <f>'ВОСК ЖВМ'!J219</f>
        <v>-148.56865428141799</v>
      </c>
      <c r="C219" s="4">
        <f>'ВОСК ЖВМ'!K219</f>
        <v>40.478686654246403</v>
      </c>
      <c r="D219" s="9">
        <f>ОК!Y246</f>
        <v>97.448000000004001</v>
      </c>
      <c r="E219" s="4">
        <f>ОК!Z246</f>
        <v>-148.17853215138001</v>
      </c>
      <c r="F219" s="4">
        <f>ОК!AA246</f>
        <v>39.068100095581798</v>
      </c>
      <c r="H219" s="61">
        <f t="shared" si="33"/>
        <v>97.369000000006096</v>
      </c>
      <c r="I219" s="61">
        <f t="shared" si="34"/>
        <v>-147.662334557869</v>
      </c>
      <c r="J219" s="61">
        <f t="shared" si="35"/>
        <v>39.190276961097801</v>
      </c>
      <c r="K219" s="60">
        <f t="shared" si="30"/>
        <v>97.588000000003404</v>
      </c>
      <c r="L219" s="60">
        <f t="shared" si="31"/>
        <v>-147.52997812322201</v>
      </c>
      <c r="M219" s="60">
        <f t="shared" si="32"/>
        <v>38.892646967780998</v>
      </c>
      <c r="N219" s="6">
        <f t="shared" si="36"/>
        <v>-147.61458954263199</v>
      </c>
      <c r="O219" s="59">
        <f t="shared" si="37"/>
        <v>39.0829127169348</v>
      </c>
      <c r="P219" s="62">
        <f t="shared" si="38"/>
        <v>0.56394260874802205</v>
      </c>
      <c r="Q219" s="63">
        <f t="shared" si="39"/>
        <v>1.4812621353002001E-2</v>
      </c>
    </row>
    <row r="220" spans="1:17" x14ac:dyDescent="0.3">
      <c r="A220" s="4">
        <f>'ВОСК ЖВМ'!E220</f>
        <v>93.468999999997294</v>
      </c>
      <c r="B220" s="4">
        <f>'ВОСК ЖВМ'!J220</f>
        <v>-148.58052035100201</v>
      </c>
      <c r="C220" s="4">
        <f>'ВОСК ЖВМ'!K220</f>
        <v>40.485510979031602</v>
      </c>
      <c r="D220" s="9">
        <f>ОК!Y247</f>
        <v>97.528000000005704</v>
      </c>
      <c r="E220" s="4">
        <f>ОК!Z247</f>
        <v>-148.25030646840099</v>
      </c>
      <c r="F220" s="4">
        <f>ОК!AA247</f>
        <v>39.185644298473797</v>
      </c>
      <c r="H220" s="61">
        <f t="shared" si="33"/>
        <v>97.468999999997294</v>
      </c>
      <c r="I220" s="61">
        <f t="shared" si="34"/>
        <v>-147.63257254168599</v>
      </c>
      <c r="J220" s="61">
        <f t="shared" si="35"/>
        <v>39.0122146071418</v>
      </c>
      <c r="K220" s="60">
        <f t="shared" si="30"/>
        <v>97.748000000006897</v>
      </c>
      <c r="L220" s="60">
        <f t="shared" si="31"/>
        <v>-147.50161818303701</v>
      </c>
      <c r="M220" s="60">
        <f t="shared" si="32"/>
        <v>38.895250971427302</v>
      </c>
      <c r="N220" s="6">
        <f t="shared" si="36"/>
        <v>-147.60487968447799</v>
      </c>
      <c r="O220" s="59">
        <f t="shared" si="37"/>
        <v>38.987480361593803</v>
      </c>
      <c r="P220" s="62">
        <f t="shared" si="38"/>
        <v>0.64542678392300001</v>
      </c>
      <c r="Q220" s="63">
        <f t="shared" si="39"/>
        <v>-0.19816393687999301</v>
      </c>
    </row>
    <row r="221" spans="1:17" x14ac:dyDescent="0.3">
      <c r="A221" s="4">
        <f>'ВОСК ЖВМ'!E221</f>
        <v>93.569000000003101</v>
      </c>
      <c r="B221" s="4">
        <f>'ВОСК ЖВМ'!J221</f>
        <v>-148.546964271755</v>
      </c>
      <c r="C221" s="4">
        <f>'ВОСК ЖВМ'!K221</f>
        <v>40.498464025445102</v>
      </c>
      <c r="D221" s="9">
        <f>ОК!Y248</f>
        <v>97.607999999992899</v>
      </c>
      <c r="E221" s="4">
        <f>ОК!Z248</f>
        <v>-148.25030646840099</v>
      </c>
      <c r="F221" s="4">
        <f>ОК!AA248</f>
        <v>38.916380415751199</v>
      </c>
      <c r="H221" s="61">
        <f t="shared" si="33"/>
        <v>97.588000000003404</v>
      </c>
      <c r="I221" s="61">
        <f t="shared" si="34"/>
        <v>-147.52997812322201</v>
      </c>
      <c r="J221" s="61">
        <f t="shared" si="35"/>
        <v>38.892646967780998</v>
      </c>
      <c r="K221" s="60">
        <f t="shared" si="30"/>
        <v>97.888000000006301</v>
      </c>
      <c r="L221" s="60">
        <f t="shared" si="31"/>
        <v>-147.444195253451</v>
      </c>
      <c r="M221" s="60">
        <f t="shared" si="32"/>
        <v>38.8402313051634</v>
      </c>
      <c r="N221" s="6">
        <f t="shared" si="36"/>
        <v>-147.52425926524</v>
      </c>
      <c r="O221" s="59">
        <f t="shared" si="37"/>
        <v>38.889152590275003</v>
      </c>
      <c r="P221" s="62">
        <f t="shared" si="38"/>
        <v>0.72604720316098803</v>
      </c>
      <c r="Q221" s="63">
        <f t="shared" si="39"/>
        <v>-2.7227825476195702E-2</v>
      </c>
    </row>
    <row r="222" spans="1:17" x14ac:dyDescent="0.3">
      <c r="A222" s="4">
        <f>'ВОСК ЖВМ'!E222</f>
        <v>93.668999999994398</v>
      </c>
      <c r="B222" s="4">
        <f>'ВОСК ЖВМ'!J222</f>
        <v>-148.49703562945001</v>
      </c>
      <c r="C222" s="4">
        <f>'ВОСК ЖВМ'!K222</f>
        <v>40.545718063416999</v>
      </c>
      <c r="D222" s="9">
        <f>ОК!Y249</f>
        <v>97.728000000002794</v>
      </c>
      <c r="E222" s="4">
        <f>ОК!Z249</f>
        <v>-148.030243459921</v>
      </c>
      <c r="F222" s="4">
        <f>ОК!AA249</f>
        <v>38.912353216943998</v>
      </c>
      <c r="H222" s="61">
        <f t="shared" si="33"/>
        <v>97.588000000003404</v>
      </c>
      <c r="I222" s="61">
        <f t="shared" si="34"/>
        <v>-147.52997812322201</v>
      </c>
      <c r="J222" s="61">
        <f t="shared" si="35"/>
        <v>38.892646967780998</v>
      </c>
      <c r="K222" s="60">
        <f t="shared" si="30"/>
        <v>97.888000000006301</v>
      </c>
      <c r="L222" s="60">
        <f t="shared" si="31"/>
        <v>-147.444195253451</v>
      </c>
      <c r="M222" s="60">
        <f t="shared" si="32"/>
        <v>38.8402313051634</v>
      </c>
      <c r="N222" s="6">
        <f t="shared" si="36"/>
        <v>-147.489946117329</v>
      </c>
      <c r="O222" s="59">
        <f t="shared" si="37"/>
        <v>38.868186325226503</v>
      </c>
      <c r="P222" s="62">
        <f t="shared" si="38"/>
        <v>0.54029734259199802</v>
      </c>
      <c r="Q222" s="63">
        <f t="shared" si="39"/>
        <v>-4.4166891717495098E-2</v>
      </c>
    </row>
    <row r="223" spans="1:17" x14ac:dyDescent="0.3">
      <c r="A223" s="4">
        <f>'ВОСК ЖВМ'!E223</f>
        <v>93.808999999993802</v>
      </c>
      <c r="B223" s="4">
        <f>'ВОСК ЖВМ'!J223</f>
        <v>-148.49631314295601</v>
      </c>
      <c r="C223" s="4">
        <f>'ВОСК ЖВМ'!K223</f>
        <v>40.546355505614798</v>
      </c>
      <c r="D223" s="9">
        <f>ОК!Y250</f>
        <v>97.808000000004498</v>
      </c>
      <c r="E223" s="4">
        <f>ОК!Z250</f>
        <v>-148.177418243761</v>
      </c>
      <c r="F223" s="4">
        <f>ОК!AA250</f>
        <v>39.032939447705402</v>
      </c>
      <c r="H223" s="61">
        <f t="shared" si="33"/>
        <v>97.748000000006897</v>
      </c>
      <c r="I223" s="61">
        <f t="shared" si="34"/>
        <v>-147.50161818303701</v>
      </c>
      <c r="J223" s="61">
        <f t="shared" si="35"/>
        <v>38.895250971427302</v>
      </c>
      <c r="K223" s="60">
        <f t="shared" si="30"/>
        <v>98.107999999992899</v>
      </c>
      <c r="L223" s="60">
        <f t="shared" si="31"/>
        <v>-147.49813912541001</v>
      </c>
      <c r="M223" s="60">
        <f t="shared" si="32"/>
        <v>38.742677814074703</v>
      </c>
      <c r="N223" s="6">
        <f t="shared" si="36"/>
        <v>-147.501038340099</v>
      </c>
      <c r="O223" s="59">
        <f t="shared" si="37"/>
        <v>38.869822111868601</v>
      </c>
      <c r="P223" s="62">
        <f t="shared" si="38"/>
        <v>0.67637990366199596</v>
      </c>
      <c r="Q223" s="63">
        <f t="shared" si="39"/>
        <v>-0.16311733583680199</v>
      </c>
    </row>
    <row r="224" spans="1:17" x14ac:dyDescent="0.3">
      <c r="A224" s="4">
        <f>'ВОСК ЖВМ'!E224</f>
        <v>93.908999999999693</v>
      </c>
      <c r="B224" s="4">
        <f>'ВОСК ЖВМ'!J224</f>
        <v>-148.451781032696</v>
      </c>
      <c r="C224" s="4">
        <f>'ВОСК ЖВМ'!K224</f>
        <v>40.574757132377798</v>
      </c>
      <c r="D224" s="9">
        <f>ОК!Y251</f>
        <v>97.888000000006301</v>
      </c>
      <c r="E224" s="4">
        <f>ОК!Z251</f>
        <v>-147.8923604295</v>
      </c>
      <c r="F224" s="4">
        <f>ОК!AA251</f>
        <v>38.890551590650801</v>
      </c>
      <c r="H224" s="61">
        <f t="shared" si="33"/>
        <v>97.888000000006301</v>
      </c>
      <c r="I224" s="61">
        <f t="shared" si="34"/>
        <v>-147.444195253451</v>
      </c>
      <c r="J224" s="61">
        <f t="shared" si="35"/>
        <v>38.8402313051634</v>
      </c>
      <c r="K224" s="60">
        <f t="shared" si="30"/>
        <v>98.107999999992899</v>
      </c>
      <c r="L224" s="60">
        <f t="shared" si="31"/>
        <v>-147.49813912541001</v>
      </c>
      <c r="M224" s="60">
        <f t="shared" si="32"/>
        <v>38.742677814074703</v>
      </c>
      <c r="N224" s="6">
        <f t="shared" si="36"/>
        <v>-147.444195253451</v>
      </c>
      <c r="O224" s="59">
        <f t="shared" si="37"/>
        <v>38.8402313051634</v>
      </c>
      <c r="P224" s="62">
        <f t="shared" si="38"/>
        <v>0.44816517604900202</v>
      </c>
      <c r="Q224" s="63">
        <f t="shared" si="39"/>
        <v>-5.0320285487401903E-2</v>
      </c>
    </row>
    <row r="225" spans="1:17" x14ac:dyDescent="0.3">
      <c r="A225" s="4">
        <f>'ВОСК ЖВМ'!E225</f>
        <v>94.048999999999097</v>
      </c>
      <c r="B225" s="4">
        <f>'ВОСК ЖВМ'!J225</f>
        <v>-148.43729310315001</v>
      </c>
      <c r="C225" s="4">
        <f>'ВОСК ЖВМ'!K225</f>
        <v>40.469046271149097</v>
      </c>
      <c r="D225" s="9">
        <f>ОК!Y252</f>
        <v>97.967999999993495</v>
      </c>
      <c r="E225" s="4">
        <f>ОК!Z252</f>
        <v>-147.8923604295</v>
      </c>
      <c r="F225" s="4">
        <f>ОК!AA252</f>
        <v>38.890551590650801</v>
      </c>
      <c r="H225" s="61">
        <f t="shared" si="33"/>
        <v>97.888000000006301</v>
      </c>
      <c r="I225" s="61">
        <f t="shared" si="34"/>
        <v>-147.444195253451</v>
      </c>
      <c r="J225" s="61">
        <f t="shared" si="35"/>
        <v>38.8402313051634</v>
      </c>
      <c r="K225" s="60">
        <f t="shared" si="30"/>
        <v>98.228000000002794</v>
      </c>
      <c r="L225" s="60">
        <f t="shared" si="31"/>
        <v>-147.49813912541001</v>
      </c>
      <c r="M225" s="60">
        <f t="shared" si="32"/>
        <v>38.742677814074703</v>
      </c>
      <c r="N225" s="6">
        <f t="shared" si="36"/>
        <v>-147.45688792920399</v>
      </c>
      <c r="O225" s="59">
        <f t="shared" si="37"/>
        <v>38.817277542557697</v>
      </c>
      <c r="P225" s="62">
        <f t="shared" si="38"/>
        <v>0.43547250029601497</v>
      </c>
      <c r="Q225" s="63">
        <f t="shared" si="39"/>
        <v>-7.3274048093104199E-2</v>
      </c>
    </row>
    <row r="226" spans="1:17" x14ac:dyDescent="0.3">
      <c r="A226" s="4">
        <f>'ВОСК ЖВМ'!E226</f>
        <v>94.149000000004904</v>
      </c>
      <c r="B226" s="4">
        <f>'ВОСК ЖВМ'!J226</f>
        <v>-148.402357732729</v>
      </c>
      <c r="C226" s="4">
        <f>'ВОСК ЖВМ'!K226</f>
        <v>40.420446770409796</v>
      </c>
      <c r="D226" s="9">
        <f>ОК!Y253</f>
        <v>98.248000000006897</v>
      </c>
      <c r="E226" s="4">
        <f>ОК!Z253</f>
        <v>-147.88735467534099</v>
      </c>
      <c r="F226" s="4">
        <f>ОК!AA253</f>
        <v>38.731367766489001</v>
      </c>
      <c r="H226" s="61">
        <f t="shared" si="33"/>
        <v>98.228000000002794</v>
      </c>
      <c r="I226" s="61">
        <f t="shared" si="34"/>
        <v>-147.49813912541001</v>
      </c>
      <c r="J226" s="61">
        <f t="shared" si="35"/>
        <v>38.742677814074703</v>
      </c>
      <c r="K226" s="60">
        <f t="shared" si="30"/>
        <v>98.467999999993495</v>
      </c>
      <c r="L226" s="60">
        <f t="shared" si="31"/>
        <v>-147.40230712653801</v>
      </c>
      <c r="M226" s="60">
        <f t="shared" si="32"/>
        <v>38.636358910677899</v>
      </c>
      <c r="N226" s="6">
        <f t="shared" si="36"/>
        <v>-147.49015312550199</v>
      </c>
      <c r="O226" s="59">
        <f t="shared" si="37"/>
        <v>38.7338179054561</v>
      </c>
      <c r="P226" s="62">
        <f t="shared" si="38"/>
        <v>0.39720154983899603</v>
      </c>
      <c r="Q226" s="63">
        <f t="shared" si="39"/>
        <v>2.4501389670987801E-3</v>
      </c>
    </row>
    <row r="227" spans="1:17" x14ac:dyDescent="0.3">
      <c r="A227" s="4">
        <f>'ВОСК ЖВМ'!E227</f>
        <v>94.289000000004293</v>
      </c>
      <c r="B227" s="4">
        <f>'ВОСК ЖВМ'!J227</f>
        <v>-148.340426298452</v>
      </c>
      <c r="C227" s="4">
        <f>'ВОСК ЖВМ'!K227</f>
        <v>40.436657925734202</v>
      </c>
      <c r="D227" s="9">
        <f>ОК!Y254</f>
        <v>98.368000000002198</v>
      </c>
      <c r="E227" s="4">
        <f>ОК!Z254</f>
        <v>-147.93861114251999</v>
      </c>
      <c r="F227" s="4">
        <f>ОК!AA254</f>
        <v>38.582840841512997</v>
      </c>
      <c r="H227" s="61">
        <f t="shared" si="33"/>
        <v>98.228000000002794</v>
      </c>
      <c r="I227" s="61">
        <f t="shared" si="34"/>
        <v>-147.49813912541001</v>
      </c>
      <c r="J227" s="61">
        <f t="shared" si="35"/>
        <v>38.742677814074703</v>
      </c>
      <c r="K227" s="60">
        <f t="shared" si="30"/>
        <v>98.567999999999302</v>
      </c>
      <c r="L227" s="60">
        <f t="shared" si="31"/>
        <v>-147.388535649836</v>
      </c>
      <c r="M227" s="60">
        <f t="shared" si="32"/>
        <v>38.6203271229856</v>
      </c>
      <c r="N227" s="6">
        <f t="shared" si="36"/>
        <v>-147.45300828252601</v>
      </c>
      <c r="O227" s="59">
        <f t="shared" si="37"/>
        <v>38.692298117743597</v>
      </c>
      <c r="P227" s="62">
        <f t="shared" si="38"/>
        <v>0.48560285999397501</v>
      </c>
      <c r="Q227" s="63">
        <f t="shared" si="39"/>
        <v>0.1094572762306</v>
      </c>
    </row>
    <row r="228" spans="1:17" x14ac:dyDescent="0.3">
      <c r="A228" s="4">
        <f>'ВОСК ЖВМ'!E228</f>
        <v>94.5090000000055</v>
      </c>
      <c r="B228" s="4">
        <f>'ВОСК ЖВМ'!J228</f>
        <v>-148.31121519425301</v>
      </c>
      <c r="C228" s="4">
        <f>'ВОСК ЖВМ'!K228</f>
        <v>40.2952587927373</v>
      </c>
      <c r="D228" s="9">
        <f>ОК!Y255</f>
        <v>98.448000000004001</v>
      </c>
      <c r="E228" s="4">
        <f>ОК!Z255</f>
        <v>-148.024034543401</v>
      </c>
      <c r="F228" s="4">
        <f>ОК!AA255</f>
        <v>38.717062095498001</v>
      </c>
      <c r="H228" s="61">
        <f t="shared" si="33"/>
        <v>98.369000000006096</v>
      </c>
      <c r="I228" s="61">
        <f t="shared" si="34"/>
        <v>-147.45193886435601</v>
      </c>
      <c r="J228" s="61">
        <f t="shared" si="35"/>
        <v>38.661743883225498</v>
      </c>
      <c r="K228" s="60">
        <f t="shared" si="30"/>
        <v>98.668000000005094</v>
      </c>
      <c r="L228" s="60">
        <f t="shared" si="31"/>
        <v>-147.356488214173</v>
      </c>
      <c r="M228" s="60">
        <f t="shared" si="32"/>
        <v>38.5992833586998</v>
      </c>
      <c r="N228" s="6">
        <f t="shared" si="36"/>
        <v>-147.42671946179999</v>
      </c>
      <c r="O228" s="59">
        <f t="shared" si="37"/>
        <v>38.645240935274302</v>
      </c>
      <c r="P228" s="62">
        <f t="shared" si="38"/>
        <v>0.59731508160100999</v>
      </c>
      <c r="Q228" s="63">
        <f t="shared" si="39"/>
        <v>-7.1821160223699096E-2</v>
      </c>
    </row>
    <row r="229" spans="1:17" x14ac:dyDescent="0.3">
      <c r="A229" s="4">
        <f>'ВОСК ЖВМ'!E229</f>
        <v>94.668999999994398</v>
      </c>
      <c r="B229" s="4">
        <f>'ВОСК ЖВМ'!J229</f>
        <v>-148.31049270775901</v>
      </c>
      <c r="C229" s="4">
        <f>'ВОСК ЖВМ'!K229</f>
        <v>40.2958962349351</v>
      </c>
      <c r="D229" s="9">
        <f>ОК!Y256</f>
        <v>98.528000000005704</v>
      </c>
      <c r="E229" s="4">
        <f>ОК!Z256</f>
        <v>-147.81325072824001</v>
      </c>
      <c r="F229" s="4">
        <f>ОК!AA256</f>
        <v>38.576602695851399</v>
      </c>
      <c r="H229" s="61">
        <f t="shared" si="33"/>
        <v>98.467999999993495</v>
      </c>
      <c r="I229" s="61">
        <f t="shared" si="34"/>
        <v>-147.40230712653801</v>
      </c>
      <c r="J229" s="61">
        <f t="shared" si="35"/>
        <v>38.636358910677899</v>
      </c>
      <c r="K229" s="60">
        <f t="shared" si="30"/>
        <v>98.767999999996405</v>
      </c>
      <c r="L229" s="60">
        <f t="shared" si="31"/>
        <v>-147.30608774532701</v>
      </c>
      <c r="M229" s="60">
        <f t="shared" si="32"/>
        <v>38.576498144144203</v>
      </c>
      <c r="N229" s="6">
        <f t="shared" si="36"/>
        <v>-147.383063250292</v>
      </c>
      <c r="O229" s="59">
        <f t="shared" si="37"/>
        <v>38.624386757368796</v>
      </c>
      <c r="P229" s="62">
        <f t="shared" si="38"/>
        <v>0.43018747794800999</v>
      </c>
      <c r="Q229" s="63">
        <f t="shared" si="39"/>
        <v>4.7784061517397398E-2</v>
      </c>
    </row>
    <row r="230" spans="1:17" x14ac:dyDescent="0.3">
      <c r="A230" s="4">
        <f>'ВОСК ЖВМ'!E230</f>
        <v>94.828999999997905</v>
      </c>
      <c r="B230" s="4">
        <f>'ВОСК ЖВМ'!J230</f>
        <v>-148.28486320633999</v>
      </c>
      <c r="C230" s="4">
        <f>'ВОСК ЖВМ'!K230</f>
        <v>40.152618101478502</v>
      </c>
      <c r="D230" s="9">
        <f>ОК!Y257</f>
        <v>98.607999999992899</v>
      </c>
      <c r="E230" s="4">
        <f>ОК!Z257</f>
        <v>-147.86458514676099</v>
      </c>
      <c r="F230" s="4">
        <f>ОК!AA257</f>
        <v>38.699226564628198</v>
      </c>
      <c r="H230" s="61">
        <f t="shared" si="33"/>
        <v>98.567999999999302</v>
      </c>
      <c r="I230" s="61">
        <f t="shared" si="34"/>
        <v>-147.388535649836</v>
      </c>
      <c r="J230" s="61">
        <f t="shared" si="35"/>
        <v>38.6203271229856</v>
      </c>
      <c r="K230" s="60">
        <f t="shared" si="30"/>
        <v>98.767999999996405</v>
      </c>
      <c r="L230" s="60">
        <f t="shared" si="31"/>
        <v>-147.30608774532701</v>
      </c>
      <c r="M230" s="60">
        <f t="shared" si="32"/>
        <v>38.576498144144203</v>
      </c>
      <c r="N230" s="6">
        <f t="shared" si="36"/>
        <v>-147.37204606893701</v>
      </c>
      <c r="O230" s="59">
        <f t="shared" si="37"/>
        <v>38.611561327218602</v>
      </c>
      <c r="P230" s="62">
        <f t="shared" si="38"/>
        <v>0.49253907782397699</v>
      </c>
      <c r="Q230" s="63">
        <f t="shared" si="39"/>
        <v>-8.7665237409595406E-2</v>
      </c>
    </row>
    <row r="231" spans="1:17" x14ac:dyDescent="0.3">
      <c r="A231" s="4">
        <f>'ВОСК ЖВМ'!E231</f>
        <v>94.908999999999693</v>
      </c>
      <c r="B231" s="4">
        <f>'ВОСК ЖВМ'!J231</f>
        <v>-148.24297842697101</v>
      </c>
      <c r="C231" s="4">
        <f>'ВОСК ЖВМ'!K231</f>
        <v>40.128724633196697</v>
      </c>
      <c r="D231" s="9">
        <f>ОК!Y258</f>
        <v>98.687999999994602</v>
      </c>
      <c r="E231" s="4">
        <f>ОК!Z258</f>
        <v>-147.99186829998101</v>
      </c>
      <c r="F231" s="4">
        <f>ОК!AA258</f>
        <v>38.553079793602798</v>
      </c>
      <c r="H231" s="61">
        <f t="shared" si="33"/>
        <v>98.668000000005094</v>
      </c>
      <c r="I231" s="61">
        <f t="shared" si="34"/>
        <v>-147.356488214173</v>
      </c>
      <c r="J231" s="61">
        <f t="shared" si="35"/>
        <v>38.5992833586998</v>
      </c>
      <c r="K231" s="60">
        <f t="shared" si="30"/>
        <v>98.908999999999693</v>
      </c>
      <c r="L231" s="60">
        <f t="shared" si="31"/>
        <v>-147.285474763591</v>
      </c>
      <c r="M231" s="60">
        <f t="shared" si="32"/>
        <v>38.580593652056201</v>
      </c>
      <c r="N231" s="6">
        <f t="shared" si="36"/>
        <v>-147.35059498176301</v>
      </c>
      <c r="O231" s="59">
        <f t="shared" si="37"/>
        <v>38.597732345701097</v>
      </c>
      <c r="P231" s="62">
        <f t="shared" si="38"/>
        <v>0.64127331821799805</v>
      </c>
      <c r="Q231" s="63">
        <f t="shared" si="39"/>
        <v>4.4652552098298798E-2</v>
      </c>
    </row>
    <row r="232" spans="1:17" x14ac:dyDescent="0.3">
      <c r="A232" s="4">
        <f>'ВОСК ЖВМ'!E232</f>
        <v>95.048999999999097</v>
      </c>
      <c r="B232" s="4">
        <f>'ВОСК ЖВМ'!J232</f>
        <v>-148.24297842697101</v>
      </c>
      <c r="C232" s="4">
        <f>'ВОСК ЖВМ'!K232</f>
        <v>40.128724633196697</v>
      </c>
      <c r="D232" s="9">
        <f>ОК!Y259</f>
        <v>99.728000000002794</v>
      </c>
      <c r="E232" s="4">
        <f>ОК!Z259</f>
        <v>-147.299447284081</v>
      </c>
      <c r="F232" s="4">
        <f>ОК!AA259</f>
        <v>38.1732396002418</v>
      </c>
      <c r="H232" s="61">
        <f t="shared" si="33"/>
        <v>99.668000000005094</v>
      </c>
      <c r="I232" s="61">
        <f t="shared" si="34"/>
        <v>-146.99558611846899</v>
      </c>
      <c r="J232" s="61">
        <f t="shared" si="35"/>
        <v>38.183044331696003</v>
      </c>
      <c r="K232" s="60">
        <f t="shared" si="30"/>
        <v>99.927999999999898</v>
      </c>
      <c r="L232" s="60">
        <f t="shared" si="31"/>
        <v>-146.89299906998301</v>
      </c>
      <c r="M232" s="60">
        <f t="shared" si="32"/>
        <v>38.183244608049399</v>
      </c>
      <c r="N232" s="6">
        <f t="shared" si="36"/>
        <v>-146.97191218420301</v>
      </c>
      <c r="O232" s="59">
        <f t="shared" si="37"/>
        <v>38.183090549315999</v>
      </c>
      <c r="P232" s="62">
        <f t="shared" si="38"/>
        <v>0.32753509987799101</v>
      </c>
      <c r="Q232" s="63">
        <f t="shared" si="39"/>
        <v>9.8509490741989208E-3</v>
      </c>
    </row>
    <row r="233" spans="1:17" x14ac:dyDescent="0.3">
      <c r="A233" s="4">
        <f>'ВОСК ЖВМ'!E233</f>
        <v>95.149000000004904</v>
      </c>
      <c r="B233" s="4">
        <f>'ВОСК ЖВМ'!J233</f>
        <v>-148.23086773108599</v>
      </c>
      <c r="C233" s="4">
        <f>'ВОСК ЖВМ'!K233</f>
        <v>40.102260487402503</v>
      </c>
      <c r="D233" s="9">
        <f>ОК!Y260</f>
        <v>99.808000000004498</v>
      </c>
      <c r="E233" s="4">
        <f>ОК!Z260</f>
        <v>-147.42074019918101</v>
      </c>
      <c r="F233" s="4">
        <f>ОК!AA260</f>
        <v>38.017183499406599</v>
      </c>
      <c r="H233" s="61">
        <f t="shared" si="33"/>
        <v>99.767999999996405</v>
      </c>
      <c r="I233" s="61">
        <f t="shared" si="34"/>
        <v>-146.95113309364999</v>
      </c>
      <c r="J233" s="61">
        <f t="shared" si="35"/>
        <v>38.1780699268907</v>
      </c>
      <c r="K233" s="60">
        <f t="shared" si="30"/>
        <v>100.028000000006</v>
      </c>
      <c r="L233" s="60">
        <f t="shared" si="31"/>
        <v>-146.75000907845501</v>
      </c>
      <c r="M233" s="60">
        <f t="shared" si="32"/>
        <v>38.066651805461603</v>
      </c>
      <c r="N233" s="6">
        <f t="shared" si="36"/>
        <v>-146.920190937461</v>
      </c>
      <c r="O233" s="59">
        <f t="shared" si="37"/>
        <v>38.160928677437198</v>
      </c>
      <c r="P233" s="62">
        <f t="shared" si="38"/>
        <v>0.50054926172001002</v>
      </c>
      <c r="Q233" s="63">
        <f t="shared" si="39"/>
        <v>0.143745178030599</v>
      </c>
    </row>
    <row r="234" spans="1:17" x14ac:dyDescent="0.3">
      <c r="A234" s="4">
        <f>'ВОСК ЖВМ'!E234</f>
        <v>95.248999999996201</v>
      </c>
      <c r="B234" s="4">
        <f>'ВОСК ЖВМ'!J234</f>
        <v>-148.17560823854799</v>
      </c>
      <c r="C234" s="4">
        <f>'ВОСК ЖВМ'!K234</f>
        <v>40.105539505034699</v>
      </c>
      <c r="D234" s="9">
        <f>ОК!Y261</f>
        <v>100.008000000002</v>
      </c>
      <c r="E234" s="4">
        <f>ОК!Z261</f>
        <v>-147.13727843520101</v>
      </c>
      <c r="F234" s="4">
        <f>ОК!AA261</f>
        <v>38.154229974485403</v>
      </c>
      <c r="H234" s="61">
        <f t="shared" si="33"/>
        <v>99.927999999999898</v>
      </c>
      <c r="I234" s="61">
        <f t="shared" si="34"/>
        <v>-146.89299906998301</v>
      </c>
      <c r="J234" s="61">
        <f t="shared" si="35"/>
        <v>38.183244608049399</v>
      </c>
      <c r="K234" s="60">
        <f t="shared" si="30"/>
        <v>100.22800000000299</v>
      </c>
      <c r="L234" s="60">
        <f t="shared" si="31"/>
        <v>-146.65670846169201</v>
      </c>
      <c r="M234" s="60">
        <f t="shared" si="32"/>
        <v>38.033038564851999</v>
      </c>
      <c r="N234" s="6">
        <f t="shared" si="36"/>
        <v>-146.82998824110399</v>
      </c>
      <c r="O234" s="59">
        <f t="shared" si="37"/>
        <v>38.143189663196097</v>
      </c>
      <c r="P234" s="62">
        <f t="shared" si="38"/>
        <v>0.30729019409702102</v>
      </c>
      <c r="Q234" s="63">
        <f t="shared" si="39"/>
        <v>-1.1040311289306701E-2</v>
      </c>
    </row>
    <row r="235" spans="1:17" x14ac:dyDescent="0.3">
      <c r="A235" s="4">
        <f>'ВОСК ЖВМ'!E235</f>
        <v>95.349000000001993</v>
      </c>
      <c r="B235" s="4">
        <f>'ВОСК ЖВМ'!J235</f>
        <v>-148.17560823854799</v>
      </c>
      <c r="C235" s="4">
        <f>'ВОСК ЖВМ'!K235</f>
        <v>40.105539505034699</v>
      </c>
      <c r="D235" s="9">
        <f>ОК!Y262</f>
        <v>100.08800000000301</v>
      </c>
      <c r="E235" s="4">
        <f>ОК!Z262</f>
        <v>-147.26534452781999</v>
      </c>
      <c r="F235" s="4">
        <f>ОК!AA262</f>
        <v>38.006080623881402</v>
      </c>
      <c r="H235" s="61">
        <f t="shared" si="33"/>
        <v>100.028000000006</v>
      </c>
      <c r="I235" s="61">
        <f t="shared" si="34"/>
        <v>-146.75000907845501</v>
      </c>
      <c r="J235" s="61">
        <f t="shared" si="35"/>
        <v>38.066651805461603</v>
      </c>
      <c r="K235" s="60">
        <f t="shared" si="30"/>
        <v>100.32799999999401</v>
      </c>
      <c r="L235" s="60">
        <f t="shared" si="31"/>
        <v>-146.52969962845</v>
      </c>
      <c r="M235" s="60">
        <f t="shared" si="32"/>
        <v>37.988813918058497</v>
      </c>
      <c r="N235" s="6">
        <f t="shared" si="36"/>
        <v>-146.70594718845399</v>
      </c>
      <c r="O235" s="59">
        <f t="shared" si="37"/>
        <v>38.0510842279811</v>
      </c>
      <c r="P235" s="62">
        <f t="shared" si="38"/>
        <v>0.559397339366001</v>
      </c>
      <c r="Q235" s="63">
        <f t="shared" si="39"/>
        <v>4.5003604099697697E-2</v>
      </c>
    </row>
    <row r="236" spans="1:17" ht="15" thickBot="1" x14ac:dyDescent="0.35">
      <c r="A236" s="4">
        <f>'ВОСК ЖВМ'!E236</f>
        <v>95.489000000001397</v>
      </c>
      <c r="B236" s="4">
        <f>'ВОСК ЖВМ'!J236</f>
        <v>-148.094924996336</v>
      </c>
      <c r="C236" s="4">
        <f>'ВОСК ЖВМ'!K236</f>
        <v>40.106910441727798</v>
      </c>
      <c r="D236" s="9">
        <f>ОК!Y263</f>
        <v>100.288</v>
      </c>
      <c r="E236" s="4">
        <f>ОК!Z263</f>
        <v>-147.188834413801</v>
      </c>
      <c r="F236" s="4">
        <f>ОК!AA263</f>
        <v>38.122401377726398</v>
      </c>
      <c r="H236" s="61">
        <f t="shared" si="33"/>
        <v>100.22800000000299</v>
      </c>
      <c r="I236" s="61">
        <f t="shared" si="34"/>
        <v>-146.65670846169201</v>
      </c>
      <c r="J236" s="61">
        <f t="shared" si="35"/>
        <v>38.033038564851999</v>
      </c>
      <c r="K236" s="60">
        <f t="shared" si="30"/>
        <v>100.528000000006</v>
      </c>
      <c r="L236" s="60">
        <f t="shared" si="31"/>
        <v>-146.43123169109899</v>
      </c>
      <c r="M236" s="60">
        <f t="shared" si="32"/>
        <v>37.9943470149313</v>
      </c>
      <c r="N236" s="6">
        <f t="shared" si="36"/>
        <v>-146.61161310757601</v>
      </c>
      <c r="O236" s="59">
        <f t="shared" si="37"/>
        <v>38.025300254868299</v>
      </c>
      <c r="P236" s="62">
        <f t="shared" si="38"/>
        <v>0.57722130622499901</v>
      </c>
      <c r="Q236" s="63">
        <f t="shared" si="39"/>
        <v>-9.7101122858099104E-2</v>
      </c>
    </row>
    <row r="237" spans="1:17" s="81" customFormat="1" ht="15" thickBot="1" x14ac:dyDescent="0.35">
      <c r="A237" s="79">
        <f>'ВОСК ЖВМ'!E237</f>
        <v>95.589000000007204</v>
      </c>
      <c r="B237" s="80">
        <f>'ВОСК ЖВМ'!J237</f>
        <v>-148.06271805346401</v>
      </c>
      <c r="C237" s="80">
        <f>'ВОСК ЖВМ'!K237</f>
        <v>39.942534309130401</v>
      </c>
      <c r="D237" s="9">
        <f>ОК!Y264</f>
        <v>100.528000000006</v>
      </c>
      <c r="E237" s="4">
        <f>ОК!Z264</f>
        <v>-146.976675813361</v>
      </c>
      <c r="F237" s="4">
        <f>ОК!AA264</f>
        <v>38.103947939150999</v>
      </c>
      <c r="H237" s="82">
        <f t="shared" si="33"/>
        <v>100.528000000006</v>
      </c>
      <c r="I237" s="82">
        <f t="shared" si="34"/>
        <v>-146.43123169109899</v>
      </c>
      <c r="J237" s="82">
        <f t="shared" si="35"/>
        <v>37.9943470149313</v>
      </c>
      <c r="K237" s="83">
        <f t="shared" si="30"/>
        <v>100.788</v>
      </c>
      <c r="L237" s="83">
        <f t="shared" si="31"/>
        <v>-146.31412588337599</v>
      </c>
      <c r="M237" s="83">
        <f t="shared" si="32"/>
        <v>37.890144640585397</v>
      </c>
      <c r="N237" s="84">
        <f t="shared" si="36"/>
        <v>-146.43123169109899</v>
      </c>
      <c r="O237" s="85">
        <f t="shared" si="37"/>
        <v>37.9943470149313</v>
      </c>
      <c r="P237" s="86">
        <f t="shared" si="38"/>
        <v>0.545444122262012</v>
      </c>
      <c r="Q237" s="87">
        <f t="shared" si="39"/>
        <v>-0.109600924219698</v>
      </c>
    </row>
    <row r="238" spans="1:17" x14ac:dyDescent="0.3">
      <c r="A238" s="4">
        <f>'ВОСК ЖВМ'!E238</f>
        <v>95.729000000006593</v>
      </c>
      <c r="B238" s="4">
        <f>'ВОСК ЖВМ'!J238</f>
        <v>-148.06271805346401</v>
      </c>
      <c r="C238" s="4">
        <f>'ВОСК ЖВМ'!K238</f>
        <v>39.942534309130401</v>
      </c>
      <c r="D238" s="9">
        <f>ОК!Y265</f>
        <v>100.607999999993</v>
      </c>
      <c r="E238" s="4">
        <f>ОК!Z265</f>
        <v>-147.098542386182</v>
      </c>
      <c r="F238" s="4">
        <f>ОК!AA265</f>
        <v>37.946791031362203</v>
      </c>
      <c r="H238" s="61">
        <f t="shared" si="33"/>
        <v>100.528000000006</v>
      </c>
      <c r="I238" s="61">
        <f t="shared" si="34"/>
        <v>-146.43123169109899</v>
      </c>
      <c r="J238" s="61">
        <f t="shared" si="35"/>
        <v>37.9943470149313</v>
      </c>
      <c r="K238" s="60">
        <f t="shared" si="30"/>
        <v>100.888000000006</v>
      </c>
      <c r="L238" s="60">
        <f t="shared" si="31"/>
        <v>-146.32030455007899</v>
      </c>
      <c r="M238" s="60">
        <f t="shared" si="32"/>
        <v>37.898143871364603</v>
      </c>
      <c r="N238" s="6">
        <f t="shared" si="36"/>
        <v>-146.40658121532101</v>
      </c>
      <c r="O238" s="59">
        <f t="shared" si="37"/>
        <v>37.972968538586599</v>
      </c>
      <c r="P238" s="62">
        <f t="shared" si="38"/>
        <v>0.69196117086099196</v>
      </c>
      <c r="Q238" s="63">
        <f t="shared" si="39"/>
        <v>2.61775072243964E-2</v>
      </c>
    </row>
    <row r="239" spans="1:17" x14ac:dyDescent="0.3">
      <c r="A239" s="4">
        <f>'ВОСК ЖВМ'!E239</f>
        <v>95.828999999997905</v>
      </c>
      <c r="B239" s="4">
        <f>'ВОСК ЖВМ'!J239</f>
        <v>-148.09918753839801</v>
      </c>
      <c r="C239" s="4">
        <f>'ВОСК ЖВМ'!K239</f>
        <v>39.805955367682103</v>
      </c>
      <c r="D239" s="9">
        <f>ОК!Y266</f>
        <v>100.64800000000101</v>
      </c>
      <c r="E239" s="4">
        <f>ОК!Z266</f>
        <v>-147.098542386182</v>
      </c>
      <c r="F239" s="4">
        <f>ОК!AA266</f>
        <v>37.946791031362203</v>
      </c>
      <c r="H239" s="61">
        <f t="shared" si="33"/>
        <v>100.627999999997</v>
      </c>
      <c r="I239" s="61">
        <f t="shared" si="34"/>
        <v>-146.35542087620499</v>
      </c>
      <c r="J239" s="61">
        <f t="shared" si="35"/>
        <v>37.999105119416598</v>
      </c>
      <c r="K239" s="60">
        <f t="shared" si="30"/>
        <v>100.888000000006</v>
      </c>
      <c r="L239" s="60">
        <f t="shared" si="31"/>
        <v>-146.32030455007899</v>
      </c>
      <c r="M239" s="60">
        <f t="shared" si="32"/>
        <v>37.898143871364603</v>
      </c>
      <c r="N239" s="6">
        <f t="shared" si="36"/>
        <v>-146.35271962034901</v>
      </c>
      <c r="O239" s="59">
        <f t="shared" si="37"/>
        <v>37.991338869565197</v>
      </c>
      <c r="P239" s="62">
        <f t="shared" si="38"/>
        <v>0.745822765832997</v>
      </c>
      <c r="Q239" s="63">
        <f t="shared" si="39"/>
        <v>4.4547838202994697E-2</v>
      </c>
    </row>
    <row r="240" spans="1:17" x14ac:dyDescent="0.3">
      <c r="A240" s="4">
        <f>'ВОСК ЖВМ'!E240</f>
        <v>95.929000000003697</v>
      </c>
      <c r="B240" s="4">
        <f>'ВОСК ЖВМ'!J240</f>
        <v>-147.942127154465</v>
      </c>
      <c r="C240" s="4">
        <f>'ВОСК ЖВМ'!K240</f>
        <v>39.776075293166201</v>
      </c>
      <c r="D240" s="9">
        <f>ОК!Y267</f>
        <v>100.72800000000299</v>
      </c>
      <c r="E240" s="4">
        <f>ОК!Z267</f>
        <v>-147.23405450616201</v>
      </c>
      <c r="F240" s="4">
        <f>ОК!AA267</f>
        <v>38.082062023818601</v>
      </c>
      <c r="H240" s="61">
        <f t="shared" si="33"/>
        <v>100.627999999997</v>
      </c>
      <c r="I240" s="61">
        <f t="shared" si="34"/>
        <v>-146.35542087620499</v>
      </c>
      <c r="J240" s="61">
        <f t="shared" si="35"/>
        <v>37.999105119416598</v>
      </c>
      <c r="K240" s="60">
        <f t="shared" si="30"/>
        <v>100.987999999998</v>
      </c>
      <c r="L240" s="60">
        <f t="shared" si="31"/>
        <v>-146.26665959382299</v>
      </c>
      <c r="M240" s="60">
        <f t="shared" si="32"/>
        <v>37.892952846689198</v>
      </c>
      <c r="N240" s="6">
        <f t="shared" si="36"/>
        <v>-146.33076496443101</v>
      </c>
      <c r="O240" s="59">
        <f t="shared" si="37"/>
        <v>37.969618376990603</v>
      </c>
      <c r="P240" s="62">
        <f t="shared" si="38"/>
        <v>0.90328954173099896</v>
      </c>
      <c r="Q240" s="63">
        <f t="shared" si="39"/>
        <v>-0.112443646827998</v>
      </c>
    </row>
    <row r="241" spans="1:17" x14ac:dyDescent="0.3">
      <c r="A241" s="4">
        <f>'ВОСК ЖВМ'!E241</f>
        <v>96.028999999994994</v>
      </c>
      <c r="B241" s="4">
        <f>'ВОСК ЖВМ'!J241</f>
        <v>-147.788326672784</v>
      </c>
      <c r="C241" s="4">
        <f>'ВОСК ЖВМ'!K241</f>
        <v>39.727946923505399</v>
      </c>
      <c r="D241" s="9">
        <f>ОК!Y268</f>
        <v>100.80800000000499</v>
      </c>
      <c r="E241" s="4">
        <f>ОК!Z268</f>
        <v>-147.23405450616201</v>
      </c>
      <c r="F241" s="4">
        <f>ОК!AA268</f>
        <v>37.805822403656997</v>
      </c>
      <c r="H241" s="61">
        <f t="shared" si="33"/>
        <v>100.788</v>
      </c>
      <c r="I241" s="61">
        <f t="shared" si="34"/>
        <v>-146.31412588337599</v>
      </c>
      <c r="J241" s="61">
        <f t="shared" si="35"/>
        <v>37.890144640585397</v>
      </c>
      <c r="K241" s="60">
        <f t="shared" si="30"/>
        <v>101.067999999999</v>
      </c>
      <c r="L241" s="60">
        <f t="shared" si="31"/>
        <v>-146.19411270361701</v>
      </c>
      <c r="M241" s="60">
        <f t="shared" si="32"/>
        <v>37.819251645540099</v>
      </c>
      <c r="N241" s="6">
        <f t="shared" si="36"/>
        <v>-146.305553513391</v>
      </c>
      <c r="O241" s="59">
        <f t="shared" si="37"/>
        <v>37.885080855223698</v>
      </c>
      <c r="P241" s="62">
        <f t="shared" si="38"/>
        <v>0.92850099277100595</v>
      </c>
      <c r="Q241" s="63">
        <f t="shared" si="39"/>
        <v>7.9258451566701596E-2</v>
      </c>
    </row>
    <row r="242" spans="1:17" x14ac:dyDescent="0.3">
      <c r="A242" s="4">
        <f>'ВОСК ЖВМ'!E242</f>
        <v>96.129000000000801</v>
      </c>
      <c r="B242" s="4">
        <f>'ВОСК ЖВМ'!J242</f>
        <v>-147.78834208763001</v>
      </c>
      <c r="C242" s="4">
        <f>'ВОСК ЖВМ'!K242</f>
        <v>39.727292818240699</v>
      </c>
      <c r="D242" s="9">
        <f>ОК!Y269</f>
        <v>100.928</v>
      </c>
      <c r="E242" s="4">
        <f>ОК!Z269</f>
        <v>-147.02131362720101</v>
      </c>
      <c r="F242" s="4">
        <f>ОК!AA269</f>
        <v>37.786759246642198</v>
      </c>
      <c r="H242" s="61">
        <f t="shared" si="33"/>
        <v>100.888000000006</v>
      </c>
      <c r="I242" s="61">
        <f t="shared" si="34"/>
        <v>-146.32030455007899</v>
      </c>
      <c r="J242" s="61">
        <f t="shared" si="35"/>
        <v>37.898143871364603</v>
      </c>
      <c r="K242" s="60">
        <f t="shared" si="30"/>
        <v>101.067999999999</v>
      </c>
      <c r="L242" s="60">
        <f t="shared" si="31"/>
        <v>-146.19411270361701</v>
      </c>
      <c r="M242" s="60">
        <f t="shared" si="32"/>
        <v>37.819251645540099</v>
      </c>
      <c r="N242" s="6">
        <f t="shared" si="36"/>
        <v>-146.292261917535</v>
      </c>
      <c r="O242" s="59">
        <f t="shared" si="37"/>
        <v>37.880612265627803</v>
      </c>
      <c r="P242" s="62">
        <f t="shared" si="38"/>
        <v>0.72905170966600996</v>
      </c>
      <c r="Q242" s="63">
        <f t="shared" si="39"/>
        <v>9.3853018985605302E-2</v>
      </c>
    </row>
    <row r="243" spans="1:17" x14ac:dyDescent="0.3">
      <c r="A243" s="4">
        <f>'ВОСК ЖВМ'!E243</f>
        <v>96.269000000000204</v>
      </c>
      <c r="B243" s="4">
        <f>'ВОСК ЖВМ'!J243</f>
        <v>-147.81868920648</v>
      </c>
      <c r="C243" s="4">
        <f>'ВОСК ЖВМ'!K243</f>
        <v>39.430224803995202</v>
      </c>
      <c r="D243" s="9">
        <f>ОК!Y270</f>
        <v>101.288</v>
      </c>
      <c r="E243" s="4">
        <f>ОК!Z270</f>
        <v>-146.719423895581</v>
      </c>
      <c r="F243" s="4">
        <f>ОК!AA270</f>
        <v>37.596092795294403</v>
      </c>
      <c r="H243" s="61">
        <f t="shared" si="33"/>
        <v>101.26799999999599</v>
      </c>
      <c r="I243" s="61">
        <f t="shared" si="34"/>
        <v>-146.13845644754599</v>
      </c>
      <c r="J243" s="61">
        <f t="shared" si="35"/>
        <v>37.779326389566002</v>
      </c>
      <c r="K243" s="60">
        <f t="shared" si="30"/>
        <v>101.467999999993</v>
      </c>
      <c r="L243" s="60">
        <f t="shared" si="31"/>
        <v>-146.059326082235</v>
      </c>
      <c r="M243" s="60">
        <f t="shared" si="32"/>
        <v>37.774843705010298</v>
      </c>
      <c r="N243" s="6">
        <f t="shared" si="36"/>
        <v>-146.13054341101301</v>
      </c>
      <c r="O243" s="59">
        <f t="shared" si="37"/>
        <v>37.778878121110303</v>
      </c>
      <c r="P243" s="62">
        <f t="shared" si="38"/>
        <v>0.58888048456799402</v>
      </c>
      <c r="Q243" s="63">
        <f t="shared" si="39"/>
        <v>0.18278532581590001</v>
      </c>
    </row>
    <row r="244" spans="1:17" x14ac:dyDescent="0.3">
      <c r="A244" s="4">
        <f>'ВОСК ЖВМ'!E244</f>
        <v>96.369000000006096</v>
      </c>
      <c r="B244" s="4">
        <f>'ВОСК ЖВМ'!J244</f>
        <v>-147.773316649728</v>
      </c>
      <c r="C244" s="4">
        <f>'ВОСК ЖВМ'!K244</f>
        <v>39.614370136032903</v>
      </c>
      <c r="D244" s="9">
        <f>ОК!Y271</f>
        <v>101.368000000002</v>
      </c>
      <c r="E244" s="4">
        <f>ОК!Z271</f>
        <v>-146.86985169852099</v>
      </c>
      <c r="F244" s="4">
        <f>ОК!AA271</f>
        <v>37.718917804425601</v>
      </c>
      <c r="H244" s="61">
        <f t="shared" si="33"/>
        <v>101.26799999999599</v>
      </c>
      <c r="I244" s="61">
        <f t="shared" si="34"/>
        <v>-146.13845644754599</v>
      </c>
      <c r="J244" s="61">
        <f t="shared" si="35"/>
        <v>37.779326389566002</v>
      </c>
      <c r="K244" s="60">
        <f t="shared" si="30"/>
        <v>101.607999999993</v>
      </c>
      <c r="L244" s="60">
        <f t="shared" si="31"/>
        <v>-145.882519970315</v>
      </c>
      <c r="M244" s="60">
        <f t="shared" si="32"/>
        <v>37.652218233091801</v>
      </c>
      <c r="N244" s="6">
        <f t="shared" si="36"/>
        <v>-146.06318101306101</v>
      </c>
      <c r="O244" s="59">
        <f t="shared" si="37"/>
        <v>37.741941637659302</v>
      </c>
      <c r="P244" s="62">
        <f t="shared" si="38"/>
        <v>0.806670685459977</v>
      </c>
      <c r="Q244" s="63">
        <f t="shared" si="39"/>
        <v>2.3023833233700899E-2</v>
      </c>
    </row>
    <row r="245" spans="1:17" x14ac:dyDescent="0.3">
      <c r="A245" s="4">
        <f>'ВОСК ЖВМ'!E245</f>
        <v>96.468999999997294</v>
      </c>
      <c r="B245" s="4">
        <f>'ВОСК ЖВМ'!J245</f>
        <v>-147.79996018336701</v>
      </c>
      <c r="C245" s="4">
        <f>'ВОСК ЖВМ'!K245</f>
        <v>39.534498395813301</v>
      </c>
      <c r="D245" s="9">
        <f>ОК!Y272</f>
        <v>102.567999999999</v>
      </c>
      <c r="E245" s="4">
        <f>ОК!Z272</f>
        <v>-146.13578507484101</v>
      </c>
      <c r="F245" s="4">
        <f>ОК!AA272</f>
        <v>37.329202965997197</v>
      </c>
      <c r="H245" s="61">
        <f t="shared" si="33"/>
        <v>102.54700000000599</v>
      </c>
      <c r="I245" s="61">
        <f t="shared" si="34"/>
        <v>-145.35313644037899</v>
      </c>
      <c r="J245" s="61">
        <f t="shared" si="35"/>
        <v>37.210411259354302</v>
      </c>
      <c r="K245" s="60">
        <f t="shared" si="30"/>
        <v>102.72699999999899</v>
      </c>
      <c r="L245" s="60">
        <f t="shared" si="31"/>
        <v>-145.261263370541</v>
      </c>
      <c r="M245" s="60">
        <f t="shared" si="32"/>
        <v>37.206282744858598</v>
      </c>
      <c r="N245" s="6">
        <f t="shared" si="36"/>
        <v>-145.34241791556801</v>
      </c>
      <c r="O245" s="59">
        <f t="shared" si="37"/>
        <v>37.209929599329897</v>
      </c>
      <c r="P245" s="62">
        <f t="shared" si="38"/>
        <v>0.79336715927300405</v>
      </c>
      <c r="Q245" s="63">
        <f t="shared" si="39"/>
        <v>-0.119273366667301</v>
      </c>
    </row>
    <row r="246" spans="1:17" x14ac:dyDescent="0.3">
      <c r="A246" s="4">
        <f>'ВОСК ЖВМ'!E246</f>
        <v>96.589000000007204</v>
      </c>
      <c r="B246" s="4">
        <f>'ВОСК ЖВМ'!J246</f>
        <v>-147.81571816384599</v>
      </c>
      <c r="C246" s="4">
        <f>'ВОСК ЖВМ'!K246</f>
        <v>39.496256109599599</v>
      </c>
      <c r="D246" s="9">
        <f>ОК!Y273</f>
        <v>102.64800000000101</v>
      </c>
      <c r="E246" s="4">
        <f>ОК!Z273</f>
        <v>-146.372457167101</v>
      </c>
      <c r="F246" s="4">
        <f>ОК!AA273</f>
        <v>37.464366776325598</v>
      </c>
      <c r="H246" s="61">
        <f t="shared" si="33"/>
        <v>102.626999999993</v>
      </c>
      <c r="I246" s="61">
        <f t="shared" si="34"/>
        <v>-145.30805341813601</v>
      </c>
      <c r="J246" s="61">
        <f t="shared" si="35"/>
        <v>37.202149665158402</v>
      </c>
      <c r="K246" s="60">
        <f t="shared" si="30"/>
        <v>102.888000000006</v>
      </c>
      <c r="L246" s="60">
        <f t="shared" si="31"/>
        <v>-145.23837904784401</v>
      </c>
      <c r="M246" s="60">
        <f t="shared" si="32"/>
        <v>37.156658305727703</v>
      </c>
      <c r="N246" s="6">
        <f t="shared" si="36"/>
        <v>-145.302447434318</v>
      </c>
      <c r="O246" s="59">
        <f t="shared" si="37"/>
        <v>37.198489440835203</v>
      </c>
      <c r="P246" s="62">
        <f t="shared" si="38"/>
        <v>1.07000973278301</v>
      </c>
      <c r="Q246" s="63">
        <f t="shared" si="39"/>
        <v>-0.265877335490394</v>
      </c>
    </row>
    <row r="247" spans="1:17" x14ac:dyDescent="0.3">
      <c r="A247" s="4">
        <f>'ВОСК ЖВМ'!E247</f>
        <v>96.688999999998501</v>
      </c>
      <c r="B247" s="4">
        <f>'ВОСК ЖВМ'!J247</f>
        <v>-147.82672502455</v>
      </c>
      <c r="C247" s="4">
        <f>'ВОСК ЖВМ'!K247</f>
        <v>39.479499318720499</v>
      </c>
      <c r="D247" s="9">
        <f>ОК!Y274</f>
        <v>102.72800000000299</v>
      </c>
      <c r="E247" s="4">
        <f>ОК!Z274</f>
        <v>-146.346189561361</v>
      </c>
      <c r="F247" s="4">
        <f>ОК!AA274</f>
        <v>37.3063177614072</v>
      </c>
      <c r="H247" s="61">
        <f t="shared" si="33"/>
        <v>102.72699999999899</v>
      </c>
      <c r="I247" s="61">
        <f t="shared" si="34"/>
        <v>-145.261263370541</v>
      </c>
      <c r="J247" s="61">
        <f t="shared" si="35"/>
        <v>37.206282744858598</v>
      </c>
      <c r="K247" s="60">
        <f t="shared" si="30"/>
        <v>102.986999999994</v>
      </c>
      <c r="L247" s="60">
        <f t="shared" si="31"/>
        <v>-145.120209615823</v>
      </c>
      <c r="M247" s="60">
        <f t="shared" si="32"/>
        <v>37.097589194648499</v>
      </c>
      <c r="N247" s="6">
        <f t="shared" si="36"/>
        <v>-145.260720856098</v>
      </c>
      <c r="O247" s="59">
        <f t="shared" si="37"/>
        <v>37.205864692740697</v>
      </c>
      <c r="P247" s="62">
        <f t="shared" si="38"/>
        <v>1.0854687052630001</v>
      </c>
      <c r="Q247" s="63">
        <f t="shared" si="39"/>
        <v>-0.100453068666503</v>
      </c>
    </row>
    <row r="248" spans="1:17" x14ac:dyDescent="0.3">
      <c r="A248" s="4">
        <f>'ВОСК ЖВМ'!E248</f>
        <v>96.789000000004293</v>
      </c>
      <c r="B248" s="4">
        <f>'ВОСК ЖВМ'!J248</f>
        <v>-147.82743209619801</v>
      </c>
      <c r="C248" s="4">
        <f>'ВОСК ЖВМ'!K248</f>
        <v>39.479515981787401</v>
      </c>
      <c r="D248" s="9">
        <f>ОК!Y275</f>
        <v>102.847999999896</v>
      </c>
      <c r="E248" s="4">
        <f>ОК!Z275</f>
        <v>-145.928027929861</v>
      </c>
      <c r="F248" s="4">
        <f>ОК!AA275</f>
        <v>37.414131430215001</v>
      </c>
      <c r="H248" s="61">
        <f t="shared" si="33"/>
        <v>102.72699999999899</v>
      </c>
      <c r="I248" s="61">
        <f t="shared" si="34"/>
        <v>-145.261263370541</v>
      </c>
      <c r="J248" s="61">
        <f t="shared" si="35"/>
        <v>37.206282744858598</v>
      </c>
      <c r="K248" s="60">
        <f t="shared" si="30"/>
        <v>103.087</v>
      </c>
      <c r="L248" s="60">
        <f t="shared" si="31"/>
        <v>-144.969039038972</v>
      </c>
      <c r="M248" s="60">
        <f t="shared" si="32"/>
        <v>37.027925340452299</v>
      </c>
      <c r="N248" s="6">
        <f t="shared" si="36"/>
        <v>-145.163043525848</v>
      </c>
      <c r="O248" s="59">
        <f t="shared" si="37"/>
        <v>37.146334839539897</v>
      </c>
      <c r="P248" s="62">
        <f t="shared" si="38"/>
        <v>0.76498440401300605</v>
      </c>
      <c r="Q248" s="63">
        <f t="shared" si="39"/>
        <v>-0.26779659067510397</v>
      </c>
    </row>
    <row r="249" spans="1:17" x14ac:dyDescent="0.3">
      <c r="A249" s="4">
        <f>'ВОСК ЖВМ'!E249</f>
        <v>96.929000000003697</v>
      </c>
      <c r="B249" s="4">
        <f>'ВОСК ЖВМ'!J249</f>
        <v>-147.84205340058799</v>
      </c>
      <c r="C249" s="4">
        <f>'ВОСК ЖВМ'!K249</f>
        <v>39.429466474674598</v>
      </c>
      <c r="D249" s="9">
        <f>ОК!Y276</f>
        <v>102.928</v>
      </c>
      <c r="E249" s="4">
        <f>ОК!Z276</f>
        <v>-146.05823768226</v>
      </c>
      <c r="F249" s="4">
        <f>ОК!AA276</f>
        <v>37.2617465836218</v>
      </c>
      <c r="H249" s="61">
        <f t="shared" si="33"/>
        <v>102.888000000006</v>
      </c>
      <c r="I249" s="61">
        <f t="shared" si="34"/>
        <v>-145.23837904784401</v>
      </c>
      <c r="J249" s="61">
        <f t="shared" si="35"/>
        <v>37.156658305727703</v>
      </c>
      <c r="K249" s="60">
        <f t="shared" si="30"/>
        <v>103.20699999999501</v>
      </c>
      <c r="L249" s="60">
        <f t="shared" si="31"/>
        <v>-144.969039038972</v>
      </c>
      <c r="M249" s="60">
        <f t="shared" si="32"/>
        <v>37.027925340452299</v>
      </c>
      <c r="N249" s="6">
        <f t="shared" si="36"/>
        <v>-145.20460600598301</v>
      </c>
      <c r="O249" s="59">
        <f t="shared" si="37"/>
        <v>37.140516241118199</v>
      </c>
      <c r="P249" s="62">
        <f t="shared" si="38"/>
        <v>0.85363167627698999</v>
      </c>
      <c r="Q249" s="63">
        <f t="shared" si="39"/>
        <v>-0.121230342503601</v>
      </c>
    </row>
    <row r="250" spans="1:17" x14ac:dyDescent="0.3">
      <c r="A250" s="4">
        <f>'ВОСК ЖВМ'!E250</f>
        <v>97.028999999994994</v>
      </c>
      <c r="B250" s="4">
        <f>'ВОСК ЖВМ'!J250</f>
        <v>-147.84081083180001</v>
      </c>
      <c r="C250" s="4">
        <f>'ВОСК ЖВМ'!K250</f>
        <v>39.392132485383897</v>
      </c>
      <c r="D250" s="9">
        <f>ОК!Y277</f>
        <v>103.008000000002</v>
      </c>
      <c r="E250" s="4">
        <f>ОК!Z277</f>
        <v>-145.70965828782201</v>
      </c>
      <c r="F250" s="4">
        <f>ОК!AA277</f>
        <v>37.393903826711401</v>
      </c>
      <c r="H250" s="61">
        <f t="shared" si="33"/>
        <v>102.986999999994</v>
      </c>
      <c r="I250" s="61">
        <f t="shared" si="34"/>
        <v>-145.120209615823</v>
      </c>
      <c r="J250" s="61">
        <f t="shared" si="35"/>
        <v>37.097589194648499</v>
      </c>
      <c r="K250" s="60">
        <f t="shared" si="30"/>
        <v>103.20699999999501</v>
      </c>
      <c r="L250" s="60">
        <f t="shared" si="31"/>
        <v>-144.969039038972</v>
      </c>
      <c r="M250" s="60">
        <f t="shared" si="32"/>
        <v>37.027925340452299</v>
      </c>
      <c r="N250" s="6">
        <f t="shared" si="36"/>
        <v>-145.10577969711801</v>
      </c>
      <c r="O250" s="59">
        <f t="shared" si="37"/>
        <v>37.090939463109102</v>
      </c>
      <c r="P250" s="62">
        <f t="shared" si="38"/>
        <v>0.60387859070399896</v>
      </c>
      <c r="Q250" s="63">
        <f t="shared" si="39"/>
        <v>-0.3029643636023</v>
      </c>
    </row>
    <row r="251" spans="1:17" x14ac:dyDescent="0.3">
      <c r="A251" s="4">
        <f>'ВОСК ЖВМ'!E251</f>
        <v>97.129000000000801</v>
      </c>
      <c r="B251" s="4">
        <f>'ВОСК ЖВМ'!J251</f>
        <v>-147.66515949692001</v>
      </c>
      <c r="C251" s="4">
        <f>'ВОСК ЖВМ'!K251</f>
        <v>39.010364687161903</v>
      </c>
      <c r="D251" s="9">
        <f>ОК!Y278</f>
        <v>103.08800000000301</v>
      </c>
      <c r="E251" s="4">
        <f>ОК!Z278</f>
        <v>-145.896814970641</v>
      </c>
      <c r="F251" s="4">
        <f>ОК!AA278</f>
        <v>37.248784699470598</v>
      </c>
      <c r="H251" s="61">
        <f t="shared" si="33"/>
        <v>103.087</v>
      </c>
      <c r="I251" s="61">
        <f t="shared" si="34"/>
        <v>-144.969039038972</v>
      </c>
      <c r="J251" s="61">
        <f t="shared" si="35"/>
        <v>37.027925340452299</v>
      </c>
      <c r="K251" s="60">
        <f t="shared" si="30"/>
        <v>103.30800000000499</v>
      </c>
      <c r="L251" s="60">
        <f t="shared" si="31"/>
        <v>-144.861365766554</v>
      </c>
      <c r="M251" s="60">
        <f t="shared" si="32"/>
        <v>37.003790417474903</v>
      </c>
      <c r="N251" s="6">
        <f t="shared" si="36"/>
        <v>-144.968551829593</v>
      </c>
      <c r="O251" s="59">
        <f t="shared" si="37"/>
        <v>37.027816132655701</v>
      </c>
      <c r="P251" s="62">
        <f t="shared" si="38"/>
        <v>0.928263141048006</v>
      </c>
      <c r="Q251" s="63">
        <f t="shared" si="39"/>
        <v>-0.22096856681489599</v>
      </c>
    </row>
    <row r="252" spans="1:17" x14ac:dyDescent="0.3">
      <c r="A252" s="4">
        <f>'ВОСК ЖВМ'!E252</f>
        <v>97.269000000000204</v>
      </c>
      <c r="B252" s="4">
        <f>'ВОСК ЖВМ'!J252</f>
        <v>-147.66033331413701</v>
      </c>
      <c r="C252" s="4">
        <f>'ВОСК ЖВМ'!K252</f>
        <v>39.005015203575503</v>
      </c>
      <c r="D252" s="9">
        <f>ОК!Y279</f>
        <v>103.288</v>
      </c>
      <c r="E252" s="4">
        <f>ОК!Z279</f>
        <v>-145.92023601954099</v>
      </c>
      <c r="F252" s="4">
        <f>ОК!AA279</f>
        <v>37.089121337703602</v>
      </c>
      <c r="H252" s="61">
        <f t="shared" si="33"/>
        <v>103.20699999999501</v>
      </c>
      <c r="I252" s="61">
        <f t="shared" si="34"/>
        <v>-144.969039038972</v>
      </c>
      <c r="J252" s="61">
        <f t="shared" si="35"/>
        <v>37.027925340452299</v>
      </c>
      <c r="K252" s="60">
        <f t="shared" si="30"/>
        <v>103.527000000001</v>
      </c>
      <c r="L252" s="60">
        <f t="shared" si="31"/>
        <v>-144.73242069650499</v>
      </c>
      <c r="M252" s="60">
        <f t="shared" si="32"/>
        <v>36.951666518303803</v>
      </c>
      <c r="N252" s="6">
        <f t="shared" si="36"/>
        <v>-144.909145021032</v>
      </c>
      <c r="O252" s="59">
        <f t="shared" si="37"/>
        <v>37.0086223260951</v>
      </c>
      <c r="P252" s="62">
        <f t="shared" si="38"/>
        <v>1.01109099850899</v>
      </c>
      <c r="Q252" s="63">
        <f t="shared" si="39"/>
        <v>-8.0499011608502299E-2</v>
      </c>
    </row>
    <row r="253" spans="1:17" x14ac:dyDescent="0.3">
      <c r="A253" s="4">
        <f>'ВОСК ЖВМ'!E253</f>
        <v>97.369000000006096</v>
      </c>
      <c r="B253" s="4">
        <f>'ВОСК ЖВМ'!J253</f>
        <v>-147.662334557869</v>
      </c>
      <c r="C253" s="4">
        <f>'ВОСК ЖВМ'!K253</f>
        <v>39.190276961097801</v>
      </c>
      <c r="D253" s="9">
        <f>ОК!Y280</f>
        <v>103.368000000002</v>
      </c>
      <c r="E253" s="4">
        <f>ОК!Z280</f>
        <v>-145.62767362986</v>
      </c>
      <c r="F253" s="4">
        <f>ОК!AA280</f>
        <v>37.229001070126202</v>
      </c>
      <c r="H253" s="61">
        <f t="shared" si="33"/>
        <v>103.30800000000499</v>
      </c>
      <c r="I253" s="61">
        <f t="shared" si="34"/>
        <v>-144.861365766554</v>
      </c>
      <c r="J253" s="61">
        <f t="shared" si="35"/>
        <v>37.003790417474903</v>
      </c>
      <c r="K253" s="60">
        <f t="shared" si="30"/>
        <v>103.667000000001</v>
      </c>
      <c r="L253" s="60">
        <f t="shared" si="31"/>
        <v>-144.66166929828501</v>
      </c>
      <c r="M253" s="60">
        <f t="shared" si="32"/>
        <v>36.921857022159699</v>
      </c>
      <c r="N253" s="6">
        <f t="shared" si="36"/>
        <v>-144.82799031224801</v>
      </c>
      <c r="O253" s="59">
        <f t="shared" si="37"/>
        <v>36.9900968138016</v>
      </c>
      <c r="P253" s="62">
        <f t="shared" si="38"/>
        <v>0.79968331761199396</v>
      </c>
      <c r="Q253" s="63">
        <f t="shared" si="39"/>
        <v>-0.23890425632460199</v>
      </c>
    </row>
    <row r="254" spans="1:17" x14ac:dyDescent="0.3">
      <c r="A254" s="4">
        <f>'ВОСК ЖВМ'!E254</f>
        <v>97.468999999997294</v>
      </c>
      <c r="B254" s="4">
        <f>'ВОСК ЖВМ'!J254</f>
        <v>-147.63257254168599</v>
      </c>
      <c r="C254" s="4">
        <f>'ВОСК ЖВМ'!K254</f>
        <v>39.0122146071418</v>
      </c>
      <c r="D254" s="9">
        <f>ОК!Y281</f>
        <v>103.487999999998</v>
      </c>
      <c r="E254" s="4">
        <f>ОК!Z281</f>
        <v>-145.939217484121</v>
      </c>
      <c r="F254" s="4">
        <f>ОК!AA281</f>
        <v>37.204135709743802</v>
      </c>
      <c r="H254" s="61">
        <f t="shared" si="33"/>
        <v>103.407000000007</v>
      </c>
      <c r="I254" s="61">
        <f t="shared" si="34"/>
        <v>-144.863502396347</v>
      </c>
      <c r="J254" s="61">
        <f t="shared" si="35"/>
        <v>37.003186301410999</v>
      </c>
      <c r="K254" s="60">
        <f t="shared" si="30"/>
        <v>103.667000000001</v>
      </c>
      <c r="L254" s="60">
        <f t="shared" si="31"/>
        <v>-144.66166929828501</v>
      </c>
      <c r="M254" s="60">
        <f t="shared" si="32"/>
        <v>36.921857022159699</v>
      </c>
      <c r="N254" s="6">
        <f t="shared" si="36"/>
        <v>-144.800623623495</v>
      </c>
      <c r="O254" s="59">
        <f t="shared" si="37"/>
        <v>36.9778491028773</v>
      </c>
      <c r="P254" s="62">
        <f t="shared" si="38"/>
        <v>1.138593860626</v>
      </c>
      <c r="Q254" s="63">
        <f t="shared" si="39"/>
        <v>-0.22628660686650201</v>
      </c>
    </row>
    <row r="255" spans="1:17" x14ac:dyDescent="0.3">
      <c r="A255" s="4">
        <f>'ВОСК ЖВМ'!E255</f>
        <v>97.588000000003404</v>
      </c>
      <c r="B255" s="4">
        <f>'ВОСК ЖВМ'!J255</f>
        <v>-147.52997812322201</v>
      </c>
      <c r="C255" s="4">
        <f>'ВОСК ЖВМ'!K255</f>
        <v>38.892646967780998</v>
      </c>
      <c r="D255" s="9">
        <f>ОК!Y282</f>
        <v>103.567999999999</v>
      </c>
      <c r="E255" s="4">
        <f>ОК!Z282</f>
        <v>-145.939217484121</v>
      </c>
      <c r="F255" s="4">
        <f>ОК!AA282</f>
        <v>36.921554996599198</v>
      </c>
      <c r="H255" s="61">
        <f t="shared" si="33"/>
        <v>103.527000000001</v>
      </c>
      <c r="I255" s="61">
        <f t="shared" si="34"/>
        <v>-144.73242069650499</v>
      </c>
      <c r="J255" s="61">
        <f t="shared" si="35"/>
        <v>36.951666518303803</v>
      </c>
      <c r="K255" s="60">
        <f t="shared" si="30"/>
        <v>103.807000000001</v>
      </c>
      <c r="L255" s="60">
        <f t="shared" si="31"/>
        <v>-144.66166929828501</v>
      </c>
      <c r="M255" s="60">
        <f t="shared" si="32"/>
        <v>36.921857022159699</v>
      </c>
      <c r="N255" s="6">
        <f t="shared" si="36"/>
        <v>-144.72206067033801</v>
      </c>
      <c r="O255" s="59">
        <f t="shared" si="37"/>
        <v>36.9473015563686</v>
      </c>
      <c r="P255" s="62">
        <f t="shared" si="38"/>
        <v>1.21715681378299</v>
      </c>
      <c r="Q255" s="63">
        <f t="shared" si="39"/>
        <v>2.57465597694022E-2</v>
      </c>
    </row>
    <row r="256" spans="1:17" x14ac:dyDescent="0.3">
      <c r="A256" s="4">
        <f>'ВОСК ЖВМ'!E256</f>
        <v>97.748000000006897</v>
      </c>
      <c r="B256" s="4">
        <f>'ВОСК ЖВМ'!J256</f>
        <v>-147.50161818303701</v>
      </c>
      <c r="C256" s="4">
        <f>'ВОСК ЖВМ'!K256</f>
        <v>38.895250971427302</v>
      </c>
      <c r="D256" s="9">
        <f>ОК!Y283</f>
        <v>103.64800000000101</v>
      </c>
      <c r="E256" s="4">
        <f>ОК!Z283</f>
        <v>-145.58881672218101</v>
      </c>
      <c r="F256" s="4">
        <f>ОК!AA283</f>
        <v>37.054059278919603</v>
      </c>
      <c r="H256" s="61">
        <f t="shared" si="33"/>
        <v>103.527000000001</v>
      </c>
      <c r="I256" s="61">
        <f t="shared" si="34"/>
        <v>-144.73242069650499</v>
      </c>
      <c r="J256" s="61">
        <f t="shared" si="35"/>
        <v>36.951666518303803</v>
      </c>
      <c r="K256" s="60">
        <f t="shared" si="30"/>
        <v>103.907000000007</v>
      </c>
      <c r="L256" s="60">
        <f t="shared" si="31"/>
        <v>-144.62522528427999</v>
      </c>
      <c r="M256" s="60">
        <f t="shared" si="32"/>
        <v>36.907254332119699</v>
      </c>
      <c r="N256" s="6">
        <f t="shared" si="36"/>
        <v>-144.698287420508</v>
      </c>
      <c r="O256" s="59">
        <f t="shared" si="37"/>
        <v>36.937524743229602</v>
      </c>
      <c r="P256" s="62">
        <f t="shared" si="38"/>
        <v>0.89052930167301303</v>
      </c>
      <c r="Q256" s="63">
        <f t="shared" si="39"/>
        <v>-0.11653453569</v>
      </c>
    </row>
    <row r="257" spans="1:17" x14ac:dyDescent="0.3">
      <c r="A257" s="4">
        <f>'ВОСК ЖВМ'!E257</f>
        <v>97.888000000006301</v>
      </c>
      <c r="B257" s="4">
        <f>'ВОСК ЖВМ'!J257</f>
        <v>-147.444195253451</v>
      </c>
      <c r="C257" s="4">
        <f>'ВОСК ЖВМ'!K257</f>
        <v>38.8402313051634</v>
      </c>
      <c r="D257" s="9">
        <f>ОК!Y284</f>
        <v>103.72800000000299</v>
      </c>
      <c r="E257" s="4">
        <f>ОК!Z284</f>
        <v>-145.71964550988099</v>
      </c>
      <c r="F257" s="4">
        <f>ОК!AA284</f>
        <v>37.183376622733803</v>
      </c>
      <c r="H257" s="61">
        <f t="shared" si="33"/>
        <v>103.667000000001</v>
      </c>
      <c r="I257" s="61">
        <f t="shared" si="34"/>
        <v>-144.66166929828501</v>
      </c>
      <c r="J257" s="61">
        <f t="shared" si="35"/>
        <v>36.921857022159699</v>
      </c>
      <c r="K257" s="60">
        <f t="shared" si="30"/>
        <v>104.027000000001</v>
      </c>
      <c r="L257" s="60">
        <f t="shared" si="31"/>
        <v>-144.522611428537</v>
      </c>
      <c r="M257" s="60">
        <f t="shared" si="32"/>
        <v>36.848551808513001</v>
      </c>
      <c r="N257" s="6">
        <f t="shared" si="36"/>
        <v>-144.63810671479899</v>
      </c>
      <c r="O257" s="59">
        <f t="shared" si="37"/>
        <v>36.909435860957998</v>
      </c>
      <c r="P257" s="62">
        <f t="shared" si="38"/>
        <v>1.0815387950819999</v>
      </c>
      <c r="Q257" s="63">
        <f t="shared" si="39"/>
        <v>-0.27394076177580501</v>
      </c>
    </row>
    <row r="258" spans="1:17" x14ac:dyDescent="0.3">
      <c r="A258" s="4">
        <f>'ВОСК ЖВМ'!E258</f>
        <v>98.107999999992899</v>
      </c>
      <c r="B258" s="4">
        <f>'ВОСК ЖВМ'!J258</f>
        <v>-147.49813912541001</v>
      </c>
      <c r="C258" s="4">
        <f>'ВОСК ЖВМ'!K258</f>
        <v>38.742677814074703</v>
      </c>
      <c r="D258" s="9">
        <f>ОК!Y285</f>
        <v>103.847999999896</v>
      </c>
      <c r="E258" s="4">
        <f>ОК!Z285</f>
        <v>-145.39709182038101</v>
      </c>
      <c r="F258" s="4">
        <f>ОК!AA285</f>
        <v>37.036810353683997</v>
      </c>
      <c r="H258" s="61">
        <f t="shared" si="33"/>
        <v>103.807000000001</v>
      </c>
      <c r="I258" s="61">
        <f t="shared" si="34"/>
        <v>-144.66166929828501</v>
      </c>
      <c r="J258" s="61">
        <f t="shared" si="35"/>
        <v>36.921857022159699</v>
      </c>
      <c r="K258" s="60">
        <f t="shared" ref="K258:K321" si="40">LOOKUP((D258+$P$928),A$2:A$1310,A$2:A$1310)</f>
        <v>104.126999999993</v>
      </c>
      <c r="L258" s="60">
        <f t="shared" ref="L258:L321" si="41">LOOKUP((D258+$P$928),A$2:A$1310,B$2:B$1310)</f>
        <v>-144.62986113016399</v>
      </c>
      <c r="M258" s="60">
        <f t="shared" ref="M258:M321" si="42">LOOKUP((D258+$P$928),A$2:A$1310,C$2:C$1310)</f>
        <v>36.770579657924003</v>
      </c>
      <c r="N258" s="6">
        <f t="shared" si="36"/>
        <v>-144.65759387675499</v>
      </c>
      <c r="O258" s="59">
        <f t="shared" si="37"/>
        <v>36.902474609916098</v>
      </c>
      <c r="P258" s="62">
        <f t="shared" si="38"/>
        <v>0.73949794362601995</v>
      </c>
      <c r="Q258" s="63">
        <f t="shared" si="39"/>
        <v>-0.134335743767899</v>
      </c>
    </row>
    <row r="259" spans="1:17" x14ac:dyDescent="0.3">
      <c r="A259" s="4">
        <f>'ВОСК ЖВМ'!E259</f>
        <v>98.228000000002794</v>
      </c>
      <c r="B259" s="4">
        <f>'ВОСК ЖВМ'!J259</f>
        <v>-147.49813912541001</v>
      </c>
      <c r="C259" s="4">
        <f>'ВОСК ЖВМ'!K259</f>
        <v>38.742677814074703</v>
      </c>
      <c r="D259" s="9">
        <f>ОК!Y286</f>
        <v>103.928</v>
      </c>
      <c r="E259" s="4">
        <f>ОК!Z286</f>
        <v>-145.55662597338099</v>
      </c>
      <c r="F259" s="4">
        <f>ОК!AA286</f>
        <v>37.170117239624403</v>
      </c>
      <c r="H259" s="61">
        <f t="shared" ref="H259:H322" si="43">LOOKUP(D259,A$2:A$1310,A$2:A$1310)</f>
        <v>103.907000000007</v>
      </c>
      <c r="I259" s="61">
        <f t="shared" ref="I259:I322" si="44">LOOKUP(D259,A$2:A$1310,B$2:B$1310)</f>
        <v>-144.62522528427999</v>
      </c>
      <c r="J259" s="61">
        <f t="shared" ref="J259:J322" si="45">LOOKUP(D259,A$2:A$1310,C$2:C$1310)</f>
        <v>36.907254332119699</v>
      </c>
      <c r="K259" s="60">
        <f t="shared" si="40"/>
        <v>104.22699999999899</v>
      </c>
      <c r="L259" s="60">
        <f t="shared" si="41"/>
        <v>-144.53161302307501</v>
      </c>
      <c r="M259" s="60">
        <f t="shared" si="42"/>
        <v>36.706744270601099</v>
      </c>
      <c r="N259" s="6">
        <f t="shared" ref="N259:N322" si="46">I259+(L259-I259)*(D259-H259)/(K259-H259)</f>
        <v>-144.61908197963999</v>
      </c>
      <c r="O259" s="59">
        <f t="shared" ref="O259:O322" si="47">J259+(M259-J259)*(D259-H259)/(K259-H259)</f>
        <v>36.894095859336602</v>
      </c>
      <c r="P259" s="62">
        <f t="shared" ref="P259:P322" si="48">N259-E259</f>
        <v>0.93754399374100195</v>
      </c>
      <c r="Q259" s="63">
        <f t="shared" ref="Q259:Q322" si="49">O259-F259</f>
        <v>-0.27602138028780099</v>
      </c>
    </row>
    <row r="260" spans="1:17" x14ac:dyDescent="0.3">
      <c r="A260" s="4">
        <f>'ВОСК ЖВМ'!E260</f>
        <v>98.369000000006096</v>
      </c>
      <c r="B260" s="4">
        <f>'ВОСК ЖВМ'!J260</f>
        <v>-147.45193886435601</v>
      </c>
      <c r="C260" s="4">
        <f>'ВОСК ЖВМ'!K260</f>
        <v>38.661743883225498</v>
      </c>
      <c r="D260" s="9">
        <f>ОК!Y287</f>
        <v>104.008000000002</v>
      </c>
      <c r="E260" s="4">
        <f>ОК!Z287</f>
        <v>-145.55662597338099</v>
      </c>
      <c r="F260" s="4">
        <f>ОК!AA287</f>
        <v>36.886581317248798</v>
      </c>
      <c r="H260" s="61">
        <f t="shared" si="43"/>
        <v>103.907000000007</v>
      </c>
      <c r="I260" s="61">
        <f t="shared" si="44"/>
        <v>-144.62522528427999</v>
      </c>
      <c r="J260" s="61">
        <f t="shared" si="45"/>
        <v>36.907254332119699</v>
      </c>
      <c r="K260" s="60">
        <f t="shared" si="40"/>
        <v>104.22699999999899</v>
      </c>
      <c r="L260" s="60">
        <f t="shared" si="41"/>
        <v>-144.53161302307501</v>
      </c>
      <c r="M260" s="60">
        <f t="shared" si="42"/>
        <v>36.706744270601099</v>
      </c>
      <c r="N260" s="6">
        <f t="shared" si="46"/>
        <v>-144.59567891433801</v>
      </c>
      <c r="O260" s="59">
        <f t="shared" si="47"/>
        <v>36.843968343954401</v>
      </c>
      <c r="P260" s="62">
        <f t="shared" si="48"/>
        <v>0.96094705904297895</v>
      </c>
      <c r="Q260" s="63">
        <f t="shared" si="49"/>
        <v>-4.2612973294396297E-2</v>
      </c>
    </row>
    <row r="261" spans="1:17" x14ac:dyDescent="0.3">
      <c r="A261" s="4">
        <f>'ВОСК ЖВМ'!E261</f>
        <v>98.467999999993495</v>
      </c>
      <c r="B261" s="4">
        <f>'ВОСК ЖВМ'!J261</f>
        <v>-147.40230712653801</v>
      </c>
      <c r="C261" s="4">
        <f>'ВОСК ЖВМ'!K261</f>
        <v>38.636358910677899</v>
      </c>
      <c r="D261" s="9">
        <f>ОК!Y288</f>
        <v>104.127999999997</v>
      </c>
      <c r="E261" s="4">
        <f>ОК!Z288</f>
        <v>-145.10632488492101</v>
      </c>
      <c r="F261" s="4">
        <f>ОК!AA288</f>
        <v>36.834846071477401</v>
      </c>
      <c r="H261" s="61">
        <f t="shared" si="43"/>
        <v>104.126999999993</v>
      </c>
      <c r="I261" s="61">
        <f t="shared" si="44"/>
        <v>-144.62986113016399</v>
      </c>
      <c r="J261" s="61">
        <f t="shared" si="45"/>
        <v>36.770579657924003</v>
      </c>
      <c r="K261" s="60">
        <f t="shared" si="40"/>
        <v>104.327000000005</v>
      </c>
      <c r="L261" s="60">
        <f t="shared" si="41"/>
        <v>-144.130936631975</v>
      </c>
      <c r="M261" s="60">
        <f t="shared" si="42"/>
        <v>36.657379227433097</v>
      </c>
      <c r="N261" s="6">
        <f t="shared" si="46"/>
        <v>-144.627366507663</v>
      </c>
      <c r="O261" s="59">
        <f t="shared" si="47"/>
        <v>36.770013655769297</v>
      </c>
      <c r="P261" s="62">
        <f t="shared" si="48"/>
        <v>0.47895837725800999</v>
      </c>
      <c r="Q261" s="63">
        <f t="shared" si="49"/>
        <v>-6.4832415708103497E-2</v>
      </c>
    </row>
    <row r="262" spans="1:17" x14ac:dyDescent="0.3">
      <c r="A262" s="4">
        <f>'ВОСК ЖВМ'!E262</f>
        <v>98.567999999999302</v>
      </c>
      <c r="B262" s="4">
        <f>'ВОСК ЖВМ'!J262</f>
        <v>-147.388535649836</v>
      </c>
      <c r="C262" s="4">
        <f>'ВОСК ЖВМ'!K262</f>
        <v>38.6203271229856</v>
      </c>
      <c r="D262" s="9">
        <f>ОК!Y289</f>
        <v>104.207999999999</v>
      </c>
      <c r="E262" s="4">
        <f>ОК!Z289</f>
        <v>-145.287860274541</v>
      </c>
      <c r="F262" s="4">
        <f>ОК!AA289</f>
        <v>36.963680274479401</v>
      </c>
      <c r="H262" s="61">
        <f t="shared" si="43"/>
        <v>104.126999999993</v>
      </c>
      <c r="I262" s="61">
        <f t="shared" si="44"/>
        <v>-144.62986113016399</v>
      </c>
      <c r="J262" s="61">
        <f t="shared" si="45"/>
        <v>36.770579657924003</v>
      </c>
      <c r="K262" s="60">
        <f t="shared" si="40"/>
        <v>104.486999999994</v>
      </c>
      <c r="L262" s="60">
        <f t="shared" si="41"/>
        <v>-144.129507073832</v>
      </c>
      <c r="M262" s="60">
        <f t="shared" si="42"/>
        <v>36.658000006564002</v>
      </c>
      <c r="N262" s="6">
        <f t="shared" si="46"/>
        <v>-144.51728146748101</v>
      </c>
      <c r="O262" s="59">
        <f t="shared" si="47"/>
        <v>36.745249236366199</v>
      </c>
      <c r="P262" s="62">
        <f t="shared" si="48"/>
        <v>0.77057880705999104</v>
      </c>
      <c r="Q262" s="63">
        <f t="shared" si="49"/>
        <v>-0.218431038113202</v>
      </c>
    </row>
    <row r="263" spans="1:17" x14ac:dyDescent="0.3">
      <c r="A263" s="4">
        <f>'ВОСК ЖВМ'!E263</f>
        <v>98.668000000005094</v>
      </c>
      <c r="B263" s="4">
        <f>'ВОСК ЖВМ'!J263</f>
        <v>-147.356488214173</v>
      </c>
      <c r="C263" s="4">
        <f>'ВОСК ЖВМ'!K263</f>
        <v>38.5992833586998</v>
      </c>
      <c r="D263" s="9">
        <f>ОК!Y290</f>
        <v>104.288</v>
      </c>
      <c r="E263" s="4">
        <f>ОК!Z290</f>
        <v>-145.36849235550099</v>
      </c>
      <c r="F263" s="4">
        <f>ОК!AA290</f>
        <v>37.094325768638399</v>
      </c>
      <c r="H263" s="61">
        <f t="shared" si="43"/>
        <v>104.22699999999899</v>
      </c>
      <c r="I263" s="61">
        <f t="shared" si="44"/>
        <v>-144.53161302307501</v>
      </c>
      <c r="J263" s="61">
        <f t="shared" si="45"/>
        <v>36.706744270601099</v>
      </c>
      <c r="K263" s="60">
        <f t="shared" si="40"/>
        <v>104.486999999994</v>
      </c>
      <c r="L263" s="60">
        <f t="shared" si="41"/>
        <v>-144.129507073832</v>
      </c>
      <c r="M263" s="60">
        <f t="shared" si="42"/>
        <v>36.658000006564002</v>
      </c>
      <c r="N263" s="6">
        <f t="shared" si="46"/>
        <v>-144.437272781134</v>
      </c>
      <c r="O263" s="59">
        <f t="shared" si="47"/>
        <v>36.695308116345799</v>
      </c>
      <c r="P263" s="62">
        <f t="shared" si="48"/>
        <v>0.93121957436699199</v>
      </c>
      <c r="Q263" s="63">
        <f t="shared" si="49"/>
        <v>-0.399017652292599</v>
      </c>
    </row>
    <row r="264" spans="1:17" x14ac:dyDescent="0.3">
      <c r="A264" s="4">
        <f>'ВОСК ЖВМ'!E264</f>
        <v>98.767999999996405</v>
      </c>
      <c r="B264" s="4">
        <f>'ВОСК ЖВМ'!J264</f>
        <v>-147.30608774532701</v>
      </c>
      <c r="C264" s="4">
        <f>'ВОСК ЖВМ'!K264</f>
        <v>38.576498144144203</v>
      </c>
      <c r="D264" s="9">
        <f>ОК!Y291</f>
        <v>104.368000000002</v>
      </c>
      <c r="E264" s="4">
        <f>ОК!Z291</f>
        <v>-145.36849235550099</v>
      </c>
      <c r="F264" s="4">
        <f>ОК!AA291</f>
        <v>36.809903176710002</v>
      </c>
      <c r="H264" s="61">
        <f t="shared" si="43"/>
        <v>104.327000000005</v>
      </c>
      <c r="I264" s="61">
        <f t="shared" si="44"/>
        <v>-144.130936631975</v>
      </c>
      <c r="J264" s="61">
        <f t="shared" si="45"/>
        <v>36.657379227433097</v>
      </c>
      <c r="K264" s="60">
        <f t="shared" si="40"/>
        <v>104.60700000000401</v>
      </c>
      <c r="L264" s="60">
        <f t="shared" si="41"/>
        <v>-144.08202335821699</v>
      </c>
      <c r="M264" s="60">
        <f t="shared" si="42"/>
        <v>36.691567823177202</v>
      </c>
      <c r="N264" s="6">
        <f t="shared" si="46"/>
        <v>-144.12377433117501</v>
      </c>
      <c r="O264" s="59">
        <f t="shared" si="47"/>
        <v>36.662385414666701</v>
      </c>
      <c r="P264" s="62">
        <f t="shared" si="48"/>
        <v>1.2447180243259801</v>
      </c>
      <c r="Q264" s="63">
        <f t="shared" si="49"/>
        <v>-0.1475177620433</v>
      </c>
    </row>
    <row r="265" spans="1:17" x14ac:dyDescent="0.3">
      <c r="A265" s="4">
        <f>'ВОСК ЖВМ'!E265</f>
        <v>98.908999999999693</v>
      </c>
      <c r="B265" s="4">
        <f>'ВОСК ЖВМ'!J265</f>
        <v>-147.285474763591</v>
      </c>
      <c r="C265" s="4">
        <f>'ВОСК ЖВМ'!K265</f>
        <v>38.580593652056201</v>
      </c>
      <c r="D265" s="9">
        <f>ОК!Y292</f>
        <v>104.448000000004</v>
      </c>
      <c r="E265" s="4">
        <f>ОК!Z292</f>
        <v>-145.01535639078199</v>
      </c>
      <c r="F265" s="4">
        <f>ОК!AA292</f>
        <v>36.658475216161797</v>
      </c>
      <c r="H265" s="61">
        <f t="shared" si="43"/>
        <v>104.327000000005</v>
      </c>
      <c r="I265" s="61">
        <f t="shared" si="44"/>
        <v>-144.130936631975</v>
      </c>
      <c r="J265" s="61">
        <f t="shared" si="45"/>
        <v>36.657379227433097</v>
      </c>
      <c r="K265" s="60">
        <f t="shared" si="40"/>
        <v>104.72699999999899</v>
      </c>
      <c r="L265" s="60">
        <f t="shared" si="41"/>
        <v>-144.002791122644</v>
      </c>
      <c r="M265" s="60">
        <f t="shared" si="42"/>
        <v>36.601347359740501</v>
      </c>
      <c r="N265" s="6">
        <f t="shared" si="46"/>
        <v>-144.09217261540201</v>
      </c>
      <c r="O265" s="59">
        <f t="shared" si="47"/>
        <v>36.640429587455998</v>
      </c>
      <c r="P265" s="62">
        <f t="shared" si="48"/>
        <v>0.92318377537998197</v>
      </c>
      <c r="Q265" s="63">
        <f t="shared" si="49"/>
        <v>-1.8045628705799299E-2</v>
      </c>
    </row>
    <row r="266" spans="1:17" x14ac:dyDescent="0.3">
      <c r="A266" s="4">
        <f>'ВОСК ЖВМ'!E266</f>
        <v>98.987999999997598</v>
      </c>
      <c r="B266" s="4">
        <f>'ВОСК ЖВМ'!J266</f>
        <v>-147.232787538937</v>
      </c>
      <c r="C266" s="4">
        <f>'ВОСК ЖВМ'!K266</f>
        <v>38.504742595722497</v>
      </c>
      <c r="D266" s="9">
        <f>ОК!Y293</f>
        <v>104.487999999998</v>
      </c>
      <c r="E266" s="4">
        <f>ОК!Z293</f>
        <v>-145.01535639078199</v>
      </c>
      <c r="F266" s="4">
        <f>ОК!AA293</f>
        <v>36.658475216161797</v>
      </c>
      <c r="H266" s="61">
        <f t="shared" si="43"/>
        <v>104.486999999994</v>
      </c>
      <c r="I266" s="61">
        <f t="shared" si="44"/>
        <v>-144.129507073832</v>
      </c>
      <c r="J266" s="61">
        <f t="shared" si="45"/>
        <v>36.658000006564002</v>
      </c>
      <c r="K266" s="60">
        <f t="shared" si="40"/>
        <v>104.72699999999899</v>
      </c>
      <c r="L266" s="60">
        <f t="shared" si="41"/>
        <v>-144.002791122644</v>
      </c>
      <c r="M266" s="60">
        <f t="shared" si="42"/>
        <v>36.601347359740501</v>
      </c>
      <c r="N266" s="6">
        <f t="shared" si="46"/>
        <v>-144.1289790907</v>
      </c>
      <c r="O266" s="59">
        <f t="shared" si="47"/>
        <v>36.657763953867999</v>
      </c>
      <c r="P266" s="62">
        <f t="shared" si="48"/>
        <v>0.88637730008198901</v>
      </c>
      <c r="Q266" s="63">
        <f t="shared" si="49"/>
        <v>-7.1126229379814298E-4</v>
      </c>
    </row>
    <row r="267" spans="1:17" x14ac:dyDescent="0.3">
      <c r="A267" s="4">
        <f>'ВОСК ЖВМ'!E267</f>
        <v>99.107999999992899</v>
      </c>
      <c r="B267" s="4">
        <f>'ВОСК ЖВМ'!J267</f>
        <v>-147.221540074366</v>
      </c>
      <c r="C267" s="4">
        <f>'ВОСК ЖВМ'!K267</f>
        <v>38.4416485551031</v>
      </c>
      <c r="D267" s="9">
        <f>ОК!Y294</f>
        <v>104.567999999999</v>
      </c>
      <c r="E267" s="4">
        <f>ОК!Z294</f>
        <v>-145.04521598202001</v>
      </c>
      <c r="F267" s="4">
        <f>ОК!AA294</f>
        <v>36.789878846611202</v>
      </c>
      <c r="H267" s="61">
        <f t="shared" si="43"/>
        <v>104.486999999994</v>
      </c>
      <c r="I267" s="61">
        <f t="shared" si="44"/>
        <v>-144.129507073832</v>
      </c>
      <c r="J267" s="61">
        <f t="shared" si="45"/>
        <v>36.658000006564002</v>
      </c>
      <c r="K267" s="60">
        <f t="shared" si="40"/>
        <v>104.866999999998</v>
      </c>
      <c r="L267" s="60">
        <f t="shared" si="41"/>
        <v>-143.98365997723599</v>
      </c>
      <c r="M267" s="60">
        <f t="shared" si="42"/>
        <v>36.512543256993197</v>
      </c>
      <c r="N267" s="6">
        <f t="shared" si="46"/>
        <v>-144.098418613767</v>
      </c>
      <c r="O267" s="59">
        <f t="shared" si="47"/>
        <v>36.626994752048603</v>
      </c>
      <c r="P267" s="62">
        <f t="shared" si="48"/>
        <v>0.94679736825301597</v>
      </c>
      <c r="Q267" s="63">
        <f t="shared" si="49"/>
        <v>-0.1628840945626</v>
      </c>
    </row>
    <row r="268" spans="1:17" x14ac:dyDescent="0.3">
      <c r="A268" s="4">
        <f>'ВОСК ЖВМ'!E268</f>
        <v>99.248000000006897</v>
      </c>
      <c r="B268" s="4">
        <f>'ВОСК ЖВМ'!J268</f>
        <v>-147.163022690791</v>
      </c>
      <c r="C268" s="4">
        <f>'ВОСК ЖВМ'!K268</f>
        <v>38.433070362635398</v>
      </c>
      <c r="D268" s="9">
        <f>ОК!Y295</f>
        <v>104.64800000000101</v>
      </c>
      <c r="E268" s="4">
        <f>ОК!Z295</f>
        <v>-144.82146625950099</v>
      </c>
      <c r="F268" s="4">
        <f>ОК!AA295</f>
        <v>36.925513695346197</v>
      </c>
      <c r="H268" s="61">
        <f t="shared" si="43"/>
        <v>104.60700000000401</v>
      </c>
      <c r="I268" s="61">
        <f t="shared" si="44"/>
        <v>-144.08202335821699</v>
      </c>
      <c r="J268" s="61">
        <f t="shared" si="45"/>
        <v>36.691567823177202</v>
      </c>
      <c r="K268" s="60">
        <f t="shared" si="40"/>
        <v>104.866999999998</v>
      </c>
      <c r="L268" s="60">
        <f t="shared" si="41"/>
        <v>-143.98365997723599</v>
      </c>
      <c r="M268" s="60">
        <f t="shared" si="42"/>
        <v>36.512543256993197</v>
      </c>
      <c r="N268" s="6">
        <f t="shared" si="46"/>
        <v>-144.066512209678</v>
      </c>
      <c r="O268" s="59">
        <f t="shared" si="47"/>
        <v>36.663337026203401</v>
      </c>
      <c r="P268" s="62">
        <f t="shared" si="48"/>
        <v>0.75495404982299896</v>
      </c>
      <c r="Q268" s="63">
        <f t="shared" si="49"/>
        <v>-0.26217666914279603</v>
      </c>
    </row>
    <row r="269" spans="1:17" x14ac:dyDescent="0.3">
      <c r="A269" s="4">
        <f>'ВОСК ЖВМ'!E269</f>
        <v>99.347999999998095</v>
      </c>
      <c r="B269" s="4">
        <f>'ВОСК ЖВМ'!J269</f>
        <v>-147.19663305943999</v>
      </c>
      <c r="C269" s="4">
        <f>'ВОСК ЖВМ'!K269</f>
        <v>38.297732979448803</v>
      </c>
      <c r="D269" s="9">
        <f>ОК!Y296</f>
        <v>105.567999999999</v>
      </c>
      <c r="E269" s="4">
        <f>ОК!Z296</f>
        <v>-144.450317487181</v>
      </c>
      <c r="F269" s="4">
        <f>ОК!AA296</f>
        <v>36.371922043825798</v>
      </c>
      <c r="H269" s="61">
        <f t="shared" si="43"/>
        <v>105.527000000001</v>
      </c>
      <c r="I269" s="61">
        <f t="shared" si="44"/>
        <v>-143.592996526787</v>
      </c>
      <c r="J269" s="61">
        <f t="shared" si="45"/>
        <v>36.368516244174998</v>
      </c>
      <c r="K269" s="60">
        <f t="shared" si="40"/>
        <v>105.807000000001</v>
      </c>
      <c r="L269" s="60">
        <f t="shared" si="41"/>
        <v>-143.47267102769601</v>
      </c>
      <c r="M269" s="60">
        <f t="shared" si="42"/>
        <v>36.370916364913903</v>
      </c>
      <c r="N269" s="6">
        <f t="shared" si="46"/>
        <v>-143.57537743584999</v>
      </c>
      <c r="O269" s="59">
        <f t="shared" si="47"/>
        <v>36.368867690426001</v>
      </c>
      <c r="P269" s="62">
        <f t="shared" si="48"/>
        <v>0.87494005133100905</v>
      </c>
      <c r="Q269" s="63">
        <f t="shared" si="49"/>
        <v>-3.0543533997970901E-3</v>
      </c>
    </row>
    <row r="270" spans="1:17" x14ac:dyDescent="0.3">
      <c r="A270" s="4">
        <f>'ВОСК ЖВМ'!E270</f>
        <v>99.448000000004001</v>
      </c>
      <c r="B270" s="4">
        <f>'ВОСК ЖВМ'!J270</f>
        <v>-147.11603091388599</v>
      </c>
      <c r="C270" s="4">
        <f>'ВОСК ЖВМ'!K270</f>
        <v>38.235622379328703</v>
      </c>
      <c r="D270" s="9">
        <f>ОК!Y297</f>
        <v>105.64800000000101</v>
      </c>
      <c r="E270" s="4">
        <f>ОК!Z297</f>
        <v>-144.17307467694101</v>
      </c>
      <c r="F270" s="4">
        <f>ОК!AA297</f>
        <v>36.509078231705999</v>
      </c>
      <c r="H270" s="61">
        <f t="shared" si="43"/>
        <v>105.626999999993</v>
      </c>
      <c r="I270" s="61">
        <f t="shared" si="44"/>
        <v>-143.43581081287701</v>
      </c>
      <c r="J270" s="61">
        <f t="shared" si="45"/>
        <v>36.373974517021701</v>
      </c>
      <c r="K270" s="60">
        <f t="shared" si="40"/>
        <v>105.907000000007</v>
      </c>
      <c r="L270" s="60">
        <f t="shared" si="41"/>
        <v>-143.36264934009199</v>
      </c>
      <c r="M270" s="60">
        <f t="shared" si="42"/>
        <v>36.296332021217403</v>
      </c>
      <c r="N270" s="6">
        <f t="shared" si="46"/>
        <v>-143.43032370241599</v>
      </c>
      <c r="O270" s="59">
        <f t="shared" si="47"/>
        <v>36.368151329834497</v>
      </c>
      <c r="P270" s="62">
        <f t="shared" si="48"/>
        <v>0.74275097452502303</v>
      </c>
      <c r="Q270" s="63">
        <f t="shared" si="49"/>
        <v>-0.140926901871502</v>
      </c>
    </row>
    <row r="271" spans="1:17" x14ac:dyDescent="0.3">
      <c r="A271" s="4">
        <f>'ВОСК ЖВМ'!E271</f>
        <v>99.588000000003404</v>
      </c>
      <c r="B271" s="4">
        <f>'ВОСК ЖВМ'!J271</f>
        <v>-146.994141145481</v>
      </c>
      <c r="C271" s="4">
        <f>'ВОСК ЖВМ'!K271</f>
        <v>38.184319216091602</v>
      </c>
      <c r="D271" s="9">
        <f>ОК!Y298</f>
        <v>105.72800000000299</v>
      </c>
      <c r="E271" s="4">
        <f>ОК!Z298</f>
        <v>-144.17353772124099</v>
      </c>
      <c r="F271" s="4">
        <f>ОК!AA298</f>
        <v>36.3500304970092</v>
      </c>
      <c r="H271" s="61">
        <f t="shared" si="43"/>
        <v>105.626999999993</v>
      </c>
      <c r="I271" s="61">
        <f t="shared" si="44"/>
        <v>-143.43581081287701</v>
      </c>
      <c r="J271" s="61">
        <f t="shared" si="45"/>
        <v>36.373974517021701</v>
      </c>
      <c r="K271" s="60">
        <f t="shared" si="40"/>
        <v>106.006999999998</v>
      </c>
      <c r="L271" s="60">
        <f t="shared" si="41"/>
        <v>-143.24669562330399</v>
      </c>
      <c r="M271" s="60">
        <f t="shared" si="42"/>
        <v>36.2032827625058</v>
      </c>
      <c r="N271" s="6">
        <f t="shared" si="46"/>
        <v>-143.38554598617</v>
      </c>
      <c r="O271" s="59">
        <f t="shared" si="47"/>
        <v>36.3286064454228</v>
      </c>
      <c r="P271" s="62">
        <f t="shared" si="48"/>
        <v>0.78799173507098896</v>
      </c>
      <c r="Q271" s="63">
        <f t="shared" si="49"/>
        <v>-2.1424051586400601E-2</v>
      </c>
    </row>
    <row r="272" spans="1:17" x14ac:dyDescent="0.3">
      <c r="A272" s="4">
        <f>'ВОСК ЖВМ'!E272</f>
        <v>99.668000000005094</v>
      </c>
      <c r="B272" s="4">
        <f>'ВОСК ЖВМ'!J272</f>
        <v>-146.99558611846899</v>
      </c>
      <c r="C272" s="4">
        <f>'ВОСК ЖВМ'!K272</f>
        <v>38.183044331696003</v>
      </c>
      <c r="D272" s="9">
        <f>ОК!Y299</f>
        <v>105.76799999999599</v>
      </c>
      <c r="E272" s="4">
        <f>ОК!Z299</f>
        <v>-144.17353772124099</v>
      </c>
      <c r="F272" s="4">
        <f>ОК!AA299</f>
        <v>36.3500304970092</v>
      </c>
      <c r="H272" s="61">
        <f t="shared" si="43"/>
        <v>105.626999999993</v>
      </c>
      <c r="I272" s="61">
        <f t="shared" si="44"/>
        <v>-143.43581081287701</v>
      </c>
      <c r="J272" s="61">
        <f t="shared" si="45"/>
        <v>36.373974517021701</v>
      </c>
      <c r="K272" s="60">
        <f t="shared" si="40"/>
        <v>106.006999999998</v>
      </c>
      <c r="L272" s="60">
        <f t="shared" si="41"/>
        <v>-143.24669562330399</v>
      </c>
      <c r="M272" s="60">
        <f t="shared" si="42"/>
        <v>36.2032827625058</v>
      </c>
      <c r="N272" s="6">
        <f t="shared" si="46"/>
        <v>-143.36563912411401</v>
      </c>
      <c r="O272" s="59">
        <f t="shared" si="47"/>
        <v>36.310638892319197</v>
      </c>
      <c r="P272" s="62">
        <f t="shared" si="48"/>
        <v>0.80789859712697898</v>
      </c>
      <c r="Q272" s="63">
        <f t="shared" si="49"/>
        <v>-3.93916046900031E-2</v>
      </c>
    </row>
    <row r="273" spans="1:17" x14ac:dyDescent="0.3">
      <c r="A273" s="4">
        <f>'ВОСК ЖВМ'!E273</f>
        <v>99.767999999996405</v>
      </c>
      <c r="B273" s="4">
        <f>'ВОСК ЖВМ'!J273</f>
        <v>-146.95113309364999</v>
      </c>
      <c r="C273" s="4">
        <f>'ВОСК ЖВМ'!K273</f>
        <v>38.1780699268907</v>
      </c>
      <c r="D273" s="9">
        <f>ОК!Y300</f>
        <v>109.047999999995</v>
      </c>
      <c r="E273" s="4">
        <f>ОК!Z300</f>
        <v>-141.42228717810099</v>
      </c>
      <c r="F273" s="4">
        <f>ОК!AA300</f>
        <v>34.862608137541201</v>
      </c>
      <c r="H273" s="61">
        <f t="shared" si="43"/>
        <v>109.046000000002</v>
      </c>
      <c r="I273" s="61">
        <f t="shared" si="44"/>
        <v>-140.543115716747</v>
      </c>
      <c r="J273" s="61">
        <f t="shared" si="45"/>
        <v>34.747514795376198</v>
      </c>
      <c r="K273" s="60">
        <f t="shared" si="40"/>
        <v>109.285999999993</v>
      </c>
      <c r="L273" s="60">
        <f t="shared" si="41"/>
        <v>-140.442548012944</v>
      </c>
      <c r="M273" s="60">
        <f t="shared" si="42"/>
        <v>34.662027282049301</v>
      </c>
      <c r="N273" s="6">
        <f t="shared" si="46"/>
        <v>-140.542277652552</v>
      </c>
      <c r="O273" s="59">
        <f t="shared" si="47"/>
        <v>34.746802399434301</v>
      </c>
      <c r="P273" s="62">
        <f t="shared" si="48"/>
        <v>0.88000952554898504</v>
      </c>
      <c r="Q273" s="63">
        <f t="shared" si="49"/>
        <v>-0.11580573810689999</v>
      </c>
    </row>
    <row r="274" spans="1:17" x14ac:dyDescent="0.3">
      <c r="A274" s="4">
        <f>'ВОСК ЖВМ'!E274</f>
        <v>99.927999999999898</v>
      </c>
      <c r="B274" s="4">
        <f>'ВОСК ЖВМ'!J274</f>
        <v>-146.89299906998301</v>
      </c>
      <c r="C274" s="4">
        <f>'ВОСК ЖВМ'!K274</f>
        <v>38.183244608049399</v>
      </c>
      <c r="D274" s="9">
        <f>ОК!Y301</f>
        <v>109.127999999997</v>
      </c>
      <c r="E274" s="4">
        <f>ОК!Z301</f>
        <v>-141.562707233221</v>
      </c>
      <c r="F274" s="4">
        <f>ОК!AA301</f>
        <v>35.0044063228044</v>
      </c>
      <c r="H274" s="61">
        <f t="shared" si="43"/>
        <v>109.046000000002</v>
      </c>
      <c r="I274" s="61">
        <f t="shared" si="44"/>
        <v>-140.543115716747</v>
      </c>
      <c r="J274" s="61">
        <f t="shared" si="45"/>
        <v>34.747514795376198</v>
      </c>
      <c r="K274" s="60">
        <f t="shared" si="40"/>
        <v>109.285999999993</v>
      </c>
      <c r="L274" s="60">
        <f t="shared" si="41"/>
        <v>-140.442548012944</v>
      </c>
      <c r="M274" s="60">
        <f t="shared" si="42"/>
        <v>34.662027282049301</v>
      </c>
      <c r="N274" s="6">
        <f t="shared" si="46"/>
        <v>-140.50875508461499</v>
      </c>
      <c r="O274" s="59">
        <f t="shared" si="47"/>
        <v>34.718306561656902</v>
      </c>
      <c r="P274" s="62">
        <f t="shared" si="48"/>
        <v>1.0539521486060199</v>
      </c>
      <c r="Q274" s="63">
        <f t="shared" si="49"/>
        <v>-0.28609976114749702</v>
      </c>
    </row>
    <row r="275" spans="1:17" x14ac:dyDescent="0.3">
      <c r="A275" s="4">
        <f>'ВОСК ЖВМ'!E275</f>
        <v>100.028000000006</v>
      </c>
      <c r="B275" s="4">
        <f>'ВОСК ЖВМ'!J275</f>
        <v>-146.75000907845501</v>
      </c>
      <c r="C275" s="4">
        <f>'ВОСК ЖВМ'!K275</f>
        <v>38.066651805461603</v>
      </c>
      <c r="D275" s="9">
        <f>ОК!Y302</f>
        <v>109.248000000007</v>
      </c>
      <c r="E275" s="4">
        <f>ОК!Z302</f>
        <v>-141.005987745841</v>
      </c>
      <c r="F275" s="4">
        <f>ОК!AA302</f>
        <v>34.812849567092996</v>
      </c>
      <c r="H275" s="61">
        <f t="shared" si="43"/>
        <v>109.165999999997</v>
      </c>
      <c r="I275" s="61">
        <f t="shared" si="44"/>
        <v>-140.442548012944</v>
      </c>
      <c r="J275" s="61">
        <f t="shared" si="45"/>
        <v>34.662027282049301</v>
      </c>
      <c r="K275" s="60">
        <f t="shared" si="40"/>
        <v>109.546000000002</v>
      </c>
      <c r="L275" s="60">
        <f t="shared" si="41"/>
        <v>-140.12473036840501</v>
      </c>
      <c r="M275" s="60">
        <f t="shared" si="42"/>
        <v>34.488956954615901</v>
      </c>
      <c r="N275" s="6">
        <f t="shared" si="46"/>
        <v>-140.37396631069399</v>
      </c>
      <c r="O275" s="59">
        <f t="shared" si="47"/>
        <v>34.624680527178</v>
      </c>
      <c r="P275" s="62">
        <f t="shared" si="48"/>
        <v>0.63202143514701004</v>
      </c>
      <c r="Q275" s="63">
        <f t="shared" si="49"/>
        <v>-0.18816903991499601</v>
      </c>
    </row>
    <row r="276" spans="1:17" x14ac:dyDescent="0.3">
      <c r="A276" s="4">
        <f>'ВОСК ЖВМ'!E276</f>
        <v>100.127999999997</v>
      </c>
      <c r="B276" s="4">
        <f>'ВОСК ЖВМ'!J276</f>
        <v>-146.54067364824701</v>
      </c>
      <c r="C276" s="4">
        <f>'ВОСК ЖВМ'!K276</f>
        <v>38.003470842953597</v>
      </c>
      <c r="D276" s="9">
        <f>ОК!Y303</f>
        <v>109.32799999999401</v>
      </c>
      <c r="E276" s="4">
        <f>ОК!Z303</f>
        <v>-141.0865589892</v>
      </c>
      <c r="F276" s="4">
        <f>ОК!AA303</f>
        <v>34.947003975362399</v>
      </c>
      <c r="H276" s="61">
        <f t="shared" si="43"/>
        <v>109.285999999993</v>
      </c>
      <c r="I276" s="61">
        <f t="shared" si="44"/>
        <v>-140.442548012944</v>
      </c>
      <c r="J276" s="61">
        <f t="shared" si="45"/>
        <v>34.662027282049301</v>
      </c>
      <c r="K276" s="60">
        <f t="shared" si="40"/>
        <v>109.546000000002</v>
      </c>
      <c r="L276" s="60">
        <f t="shared" si="41"/>
        <v>-140.12473036840501</v>
      </c>
      <c r="M276" s="60">
        <f t="shared" si="42"/>
        <v>34.488956954615901</v>
      </c>
      <c r="N276" s="6">
        <f t="shared" si="46"/>
        <v>-140.39120823959601</v>
      </c>
      <c r="O276" s="59">
        <f t="shared" si="47"/>
        <v>34.634069767618001</v>
      </c>
      <c r="P276" s="62">
        <f t="shared" si="48"/>
        <v>0.69535074960398902</v>
      </c>
      <c r="Q276" s="63">
        <f t="shared" si="49"/>
        <v>-0.31293420774439801</v>
      </c>
    </row>
    <row r="277" spans="1:17" x14ac:dyDescent="0.3">
      <c r="A277" s="4">
        <f>'ВОСК ЖВМ'!E277</f>
        <v>100.22800000000299</v>
      </c>
      <c r="B277" s="4">
        <f>'ВОСК ЖВМ'!J277</f>
        <v>-146.65670846169201</v>
      </c>
      <c r="C277" s="4">
        <f>'ВОСК ЖВМ'!K277</f>
        <v>38.033038564851999</v>
      </c>
      <c r="D277" s="9">
        <f>ОК!Y304</f>
        <v>109.40799999999599</v>
      </c>
      <c r="E277" s="4">
        <f>ОК!Z304</f>
        <v>-141.243065205721</v>
      </c>
      <c r="F277" s="4">
        <f>ОК!AA304</f>
        <v>34.778966298262802</v>
      </c>
      <c r="H277" s="61">
        <f t="shared" si="43"/>
        <v>109.285999999993</v>
      </c>
      <c r="I277" s="61">
        <f t="shared" si="44"/>
        <v>-140.442548012944</v>
      </c>
      <c r="J277" s="61">
        <f t="shared" si="45"/>
        <v>34.662027282049301</v>
      </c>
      <c r="K277" s="60">
        <f t="shared" si="40"/>
        <v>109.64599999999299</v>
      </c>
      <c r="L277" s="60">
        <f t="shared" si="41"/>
        <v>-140.12614451170299</v>
      </c>
      <c r="M277" s="60">
        <f t="shared" si="42"/>
        <v>34.488990280749803</v>
      </c>
      <c r="N277" s="6">
        <f t="shared" si="46"/>
        <v>-140.335322381965</v>
      </c>
      <c r="O277" s="59">
        <f t="shared" si="47"/>
        <v>34.603386964940803</v>
      </c>
      <c r="P277" s="62">
        <f t="shared" si="48"/>
        <v>0.90774282375599602</v>
      </c>
      <c r="Q277" s="63">
        <f t="shared" si="49"/>
        <v>-0.17557933332199799</v>
      </c>
    </row>
    <row r="278" spans="1:17" x14ac:dyDescent="0.3">
      <c r="A278" s="4">
        <f>'ВОСК ЖВМ'!E278</f>
        <v>100.32799999999401</v>
      </c>
      <c r="B278" s="4">
        <f>'ВОСК ЖВМ'!J278</f>
        <v>-146.52969962845</v>
      </c>
      <c r="C278" s="4">
        <f>'ВОСК ЖВМ'!K278</f>
        <v>37.988813918058497</v>
      </c>
      <c r="D278" s="9">
        <f>ОК!Y305</f>
        <v>109.487999999998</v>
      </c>
      <c r="E278" s="4">
        <f>ОК!Z305</f>
        <v>-140.90094235272099</v>
      </c>
      <c r="F278" s="4">
        <f>ОК!AA305</f>
        <v>34.622756005978196</v>
      </c>
      <c r="H278" s="61">
        <f t="shared" si="43"/>
        <v>109.445999999996</v>
      </c>
      <c r="I278" s="61">
        <f t="shared" si="44"/>
        <v>-140.338814907173</v>
      </c>
      <c r="J278" s="61">
        <f t="shared" si="45"/>
        <v>34.560757927034103</v>
      </c>
      <c r="K278" s="60">
        <f t="shared" si="40"/>
        <v>109.766000000003</v>
      </c>
      <c r="L278" s="60">
        <f t="shared" si="41"/>
        <v>-139.91664152941701</v>
      </c>
      <c r="M278" s="60">
        <f t="shared" si="42"/>
        <v>34.402898970909099</v>
      </c>
      <c r="N278" s="6">
        <f t="shared" si="46"/>
        <v>-140.28340465134099</v>
      </c>
      <c r="O278" s="59">
        <f t="shared" si="47"/>
        <v>34.540038939042198</v>
      </c>
      <c r="P278" s="62">
        <f t="shared" si="48"/>
        <v>0.61753770138000197</v>
      </c>
      <c r="Q278" s="63">
        <f t="shared" si="49"/>
        <v>-8.2717066935998701E-2</v>
      </c>
    </row>
    <row r="279" spans="1:17" x14ac:dyDescent="0.3">
      <c r="A279" s="4">
        <f>'ВОСК ЖВМ'!E279</f>
        <v>100.428</v>
      </c>
      <c r="B279" s="4">
        <f>'ВОСК ЖВМ'!J279</f>
        <v>-146.43193876274799</v>
      </c>
      <c r="C279" s="4">
        <f>'ВОСК ЖВМ'!K279</f>
        <v>37.994363677998201</v>
      </c>
      <c r="D279" s="9">
        <f>ОК!Y306</f>
        <v>109.567999999999</v>
      </c>
      <c r="E279" s="4">
        <f>ОК!Z306</f>
        <v>-140.90094235272099</v>
      </c>
      <c r="F279" s="4">
        <f>ОК!AA306</f>
        <v>34.622756005978196</v>
      </c>
      <c r="H279" s="61">
        <f t="shared" si="43"/>
        <v>109.546000000002</v>
      </c>
      <c r="I279" s="61">
        <f t="shared" si="44"/>
        <v>-140.12473036840501</v>
      </c>
      <c r="J279" s="61">
        <f t="shared" si="45"/>
        <v>34.488956954615901</v>
      </c>
      <c r="K279" s="60">
        <f t="shared" si="40"/>
        <v>109.766000000003</v>
      </c>
      <c r="L279" s="60">
        <f t="shared" si="41"/>
        <v>-139.91664152941701</v>
      </c>
      <c r="M279" s="60">
        <f t="shared" si="42"/>
        <v>34.402898970909099</v>
      </c>
      <c r="N279" s="6">
        <f t="shared" si="46"/>
        <v>-140.10392148450899</v>
      </c>
      <c r="O279" s="59">
        <f t="shared" si="47"/>
        <v>34.4803511562464</v>
      </c>
      <c r="P279" s="62">
        <f t="shared" si="48"/>
        <v>0.79702086821200202</v>
      </c>
      <c r="Q279" s="63">
        <f t="shared" si="49"/>
        <v>-0.14240484973179701</v>
      </c>
    </row>
    <row r="280" spans="1:17" x14ac:dyDescent="0.3">
      <c r="A280" s="4">
        <f>'ВОСК ЖВМ'!E280</f>
        <v>100.528000000006</v>
      </c>
      <c r="B280" s="4">
        <f>'ВОСК ЖВМ'!J280</f>
        <v>-146.43123169109899</v>
      </c>
      <c r="C280" s="4">
        <f>'ВОСК ЖВМ'!K280</f>
        <v>37.9943470149313</v>
      </c>
      <c r="D280" s="9">
        <f>ОК!Y307</f>
        <v>109.607999999993</v>
      </c>
      <c r="E280" s="4">
        <f>ОК!Z307</f>
        <v>-140.90094235272099</v>
      </c>
      <c r="F280" s="4">
        <f>ОК!AA307</f>
        <v>34.622756005978196</v>
      </c>
      <c r="H280" s="61">
        <f t="shared" si="43"/>
        <v>109.546000000002</v>
      </c>
      <c r="I280" s="61">
        <f t="shared" si="44"/>
        <v>-140.12473036840501</v>
      </c>
      <c r="J280" s="61">
        <f t="shared" si="45"/>
        <v>34.488956954615901</v>
      </c>
      <c r="K280" s="60">
        <f t="shared" si="40"/>
        <v>109.906000000003</v>
      </c>
      <c r="L280" s="60">
        <f t="shared" si="41"/>
        <v>-139.655932483915</v>
      </c>
      <c r="M280" s="60">
        <f t="shared" si="42"/>
        <v>34.388246930768503</v>
      </c>
      <c r="N280" s="6">
        <f t="shared" si="46"/>
        <v>-140.043992954977</v>
      </c>
      <c r="O280" s="59">
        <f t="shared" si="47"/>
        <v>34.471612450511401</v>
      </c>
      <c r="P280" s="62">
        <f t="shared" si="48"/>
        <v>0.85694939774398904</v>
      </c>
      <c r="Q280" s="63">
        <f t="shared" si="49"/>
        <v>-0.151143555466795</v>
      </c>
    </row>
    <row r="281" spans="1:17" x14ac:dyDescent="0.3">
      <c r="A281" s="4">
        <f>'ВОСК ЖВМ'!E281</f>
        <v>100.627999999997</v>
      </c>
      <c r="B281" s="4">
        <f>'ВОСК ЖВМ'!J281</f>
        <v>-146.35542087620499</v>
      </c>
      <c r="C281" s="4">
        <f>'ВОСК ЖВМ'!K281</f>
        <v>37.999105119416598</v>
      </c>
      <c r="D281" s="9">
        <f>ОК!Y308</f>
        <v>109.687999999995</v>
      </c>
      <c r="E281" s="4">
        <f>ОК!Z308</f>
        <v>-141.064496732701</v>
      </c>
      <c r="F281" s="4">
        <f>ОК!AA308</f>
        <v>34.7601718238964</v>
      </c>
      <c r="H281" s="61">
        <f t="shared" si="43"/>
        <v>109.64599999999299</v>
      </c>
      <c r="I281" s="61">
        <f t="shared" si="44"/>
        <v>-140.12614451170299</v>
      </c>
      <c r="J281" s="61">
        <f t="shared" si="45"/>
        <v>34.488990280749803</v>
      </c>
      <c r="K281" s="60">
        <f t="shared" si="40"/>
        <v>109.906000000003</v>
      </c>
      <c r="L281" s="60">
        <f t="shared" si="41"/>
        <v>-139.655932483915</v>
      </c>
      <c r="M281" s="60">
        <f t="shared" si="42"/>
        <v>34.388246930768503</v>
      </c>
      <c r="N281" s="6">
        <f t="shared" si="46"/>
        <v>-140.050187184137</v>
      </c>
      <c r="O281" s="59">
        <f t="shared" si="47"/>
        <v>34.472716354983397</v>
      </c>
      <c r="P281" s="62">
        <f t="shared" si="48"/>
        <v>1.0143095485639999</v>
      </c>
      <c r="Q281" s="63">
        <f t="shared" si="49"/>
        <v>-0.287455468913002</v>
      </c>
    </row>
    <row r="282" spans="1:17" x14ac:dyDescent="0.3">
      <c r="A282" s="4">
        <f>'ВОСК ЖВМ'!E282</f>
        <v>100.788</v>
      </c>
      <c r="B282" s="4">
        <f>'ВОСК ЖВМ'!J282</f>
        <v>-146.31412588337599</v>
      </c>
      <c r="C282" s="4">
        <f>'ВОСК ЖВМ'!K282</f>
        <v>37.890144640585397</v>
      </c>
      <c r="D282" s="9">
        <f>ОК!Y309</f>
        <v>109.76799999999599</v>
      </c>
      <c r="E282" s="4">
        <f>ОК!Z309</f>
        <v>-140.72160514314101</v>
      </c>
      <c r="F282" s="4">
        <f>ОК!AA309</f>
        <v>34.603652187327</v>
      </c>
      <c r="H282" s="61">
        <f t="shared" si="43"/>
        <v>109.766000000003</v>
      </c>
      <c r="I282" s="61">
        <f t="shared" si="44"/>
        <v>-139.91664152941701</v>
      </c>
      <c r="J282" s="61">
        <f t="shared" si="45"/>
        <v>34.402898970909099</v>
      </c>
      <c r="K282" s="60">
        <f t="shared" si="40"/>
        <v>110.005999999994</v>
      </c>
      <c r="L282" s="60">
        <f t="shared" si="41"/>
        <v>-139.643711872898</v>
      </c>
      <c r="M282" s="60">
        <f t="shared" si="42"/>
        <v>34.396467027072198</v>
      </c>
      <c r="N282" s="6">
        <f t="shared" si="46"/>
        <v>-139.91436711562099</v>
      </c>
      <c r="O282" s="59">
        <f t="shared" si="47"/>
        <v>34.402845371377303</v>
      </c>
      <c r="P282" s="62">
        <f t="shared" si="48"/>
        <v>0.80723802752001494</v>
      </c>
      <c r="Q282" s="63">
        <f t="shared" si="49"/>
        <v>-0.20080681594969699</v>
      </c>
    </row>
    <row r="283" spans="1:17" x14ac:dyDescent="0.3">
      <c r="A283" s="4">
        <f>'ВОСК ЖВМ'!E283</f>
        <v>100.888000000006</v>
      </c>
      <c r="B283" s="4">
        <f>'ВОСК ЖВМ'!J283</f>
        <v>-146.32030455007899</v>
      </c>
      <c r="C283" s="4">
        <f>'ВОСК ЖВМ'!K283</f>
        <v>37.898143871364603</v>
      </c>
      <c r="D283" s="9">
        <f>ОК!Y310</f>
        <v>109.888000000006</v>
      </c>
      <c r="E283" s="4">
        <f>ОК!Z310</f>
        <v>-140.58779706672101</v>
      </c>
      <c r="F283" s="4">
        <f>ОК!AA310</f>
        <v>34.574976346562401</v>
      </c>
      <c r="H283" s="61">
        <f t="shared" si="43"/>
        <v>109.766000000003</v>
      </c>
      <c r="I283" s="61">
        <f t="shared" si="44"/>
        <v>-139.91664152941701</v>
      </c>
      <c r="J283" s="61">
        <f t="shared" si="45"/>
        <v>34.402898970909099</v>
      </c>
      <c r="K283" s="60">
        <f t="shared" si="40"/>
        <v>110.10599999999999</v>
      </c>
      <c r="L283" s="60">
        <f t="shared" si="41"/>
        <v>-139.42776817154601</v>
      </c>
      <c r="M283" s="60">
        <f t="shared" si="42"/>
        <v>34.313496275952701</v>
      </c>
      <c r="N283" s="6">
        <f t="shared" si="46"/>
        <v>-139.74122226570401</v>
      </c>
      <c r="O283" s="59">
        <f t="shared" si="47"/>
        <v>34.370819180364798</v>
      </c>
      <c r="P283" s="62">
        <f t="shared" si="48"/>
        <v>0.846574801016999</v>
      </c>
      <c r="Q283" s="63">
        <f t="shared" si="49"/>
        <v>-0.20415716619760399</v>
      </c>
    </row>
    <row r="284" spans="1:17" x14ac:dyDescent="0.3">
      <c r="A284" s="4">
        <f>'ВОСК ЖВМ'!E284</f>
        <v>100.987999999998</v>
      </c>
      <c r="B284" s="4">
        <f>'ВОСК ЖВМ'!J284</f>
        <v>-146.26665959382299</v>
      </c>
      <c r="C284" s="4">
        <f>'ВОСК ЖВМ'!K284</f>
        <v>37.892952846689198</v>
      </c>
      <c r="D284" s="9">
        <f>ОК!Y311</f>
        <v>109.967999999993</v>
      </c>
      <c r="E284" s="4">
        <f>ОК!Z311</f>
        <v>-140.58779706672101</v>
      </c>
      <c r="F284" s="4">
        <f>ОК!AA311</f>
        <v>34.574976346562401</v>
      </c>
      <c r="H284" s="61">
        <f t="shared" si="43"/>
        <v>109.906000000003</v>
      </c>
      <c r="I284" s="61">
        <f t="shared" si="44"/>
        <v>-139.655932483915</v>
      </c>
      <c r="J284" s="61">
        <f t="shared" si="45"/>
        <v>34.388246930768503</v>
      </c>
      <c r="K284" s="60">
        <f t="shared" si="40"/>
        <v>110.225999999995</v>
      </c>
      <c r="L284" s="60">
        <f t="shared" si="41"/>
        <v>-139.21857549737601</v>
      </c>
      <c r="M284" s="60">
        <f t="shared" si="42"/>
        <v>34.184217355572599</v>
      </c>
      <c r="N284" s="6">
        <f t="shared" si="46"/>
        <v>-139.571194567785</v>
      </c>
      <c r="O284" s="59">
        <f t="shared" si="47"/>
        <v>34.348716200579702</v>
      </c>
      <c r="P284" s="62">
        <f t="shared" si="48"/>
        <v>1.0166024989360101</v>
      </c>
      <c r="Q284" s="63">
        <f t="shared" si="49"/>
        <v>-0.2262601459827</v>
      </c>
    </row>
    <row r="285" spans="1:17" x14ac:dyDescent="0.3">
      <c r="A285" s="4">
        <f>'ВОСК ЖВМ'!E285</f>
        <v>101.067999999999</v>
      </c>
      <c r="B285" s="4">
        <f>'ВОСК ЖВМ'!J285</f>
        <v>-146.19411270361701</v>
      </c>
      <c r="C285" s="4">
        <f>'ВОСК ЖВМ'!K285</f>
        <v>37.819251645540099</v>
      </c>
      <c r="D285" s="9">
        <f>ОК!Y312</f>
        <v>110.047999999995</v>
      </c>
      <c r="E285" s="4">
        <f>ОК!Z312</f>
        <v>-140.37529448880099</v>
      </c>
      <c r="F285" s="4">
        <f>ОК!AA312</f>
        <v>34.6791485922516</v>
      </c>
      <c r="H285" s="61">
        <f t="shared" si="43"/>
        <v>110.005999999994</v>
      </c>
      <c r="I285" s="61">
        <f t="shared" si="44"/>
        <v>-139.643711872898</v>
      </c>
      <c r="J285" s="61">
        <f t="shared" si="45"/>
        <v>34.396467027072198</v>
      </c>
      <c r="K285" s="60">
        <f t="shared" si="40"/>
        <v>110.326000000001</v>
      </c>
      <c r="L285" s="60">
        <f t="shared" si="41"/>
        <v>-139.15070265272001</v>
      </c>
      <c r="M285" s="60">
        <f t="shared" si="42"/>
        <v>34.092301185412602</v>
      </c>
      <c r="N285" s="6">
        <f t="shared" si="46"/>
        <v>-139.57900441275001</v>
      </c>
      <c r="O285" s="59">
        <f t="shared" si="47"/>
        <v>34.356545260354302</v>
      </c>
      <c r="P285" s="62">
        <f t="shared" si="48"/>
        <v>0.79629007605098001</v>
      </c>
      <c r="Q285" s="63">
        <f t="shared" si="49"/>
        <v>-0.32260333189729801</v>
      </c>
    </row>
    <row r="286" spans="1:17" x14ac:dyDescent="0.3">
      <c r="A286" s="4">
        <f>'ВОСК ЖВМ'!E286</f>
        <v>101.26799999999599</v>
      </c>
      <c r="B286" s="4">
        <f>'ВОСК ЖВМ'!J286</f>
        <v>-146.13845644754599</v>
      </c>
      <c r="C286" s="4">
        <f>'ВОСК ЖВМ'!K286</f>
        <v>37.779326389566002</v>
      </c>
      <c r="D286" s="9">
        <f>ОК!Y313</f>
        <v>110.127999999997</v>
      </c>
      <c r="E286" s="4">
        <f>ОК!Z313</f>
        <v>-140.45589729900101</v>
      </c>
      <c r="F286" s="4">
        <f>ОК!AA313</f>
        <v>34.515423571413002</v>
      </c>
      <c r="H286" s="61">
        <f t="shared" si="43"/>
        <v>110.10599999999999</v>
      </c>
      <c r="I286" s="61">
        <f t="shared" si="44"/>
        <v>-139.42776817154601</v>
      </c>
      <c r="J286" s="61">
        <f t="shared" si="45"/>
        <v>34.313496275952701</v>
      </c>
      <c r="K286" s="60">
        <f t="shared" si="40"/>
        <v>110.326000000001</v>
      </c>
      <c r="L286" s="60">
        <f t="shared" si="41"/>
        <v>-139.15070265272001</v>
      </c>
      <c r="M286" s="60">
        <f t="shared" si="42"/>
        <v>34.092301185412602</v>
      </c>
      <c r="N286" s="6">
        <f t="shared" si="46"/>
        <v>-139.40006161966701</v>
      </c>
      <c r="O286" s="59">
        <f t="shared" si="47"/>
        <v>34.291376766901799</v>
      </c>
      <c r="P286" s="62">
        <f t="shared" si="48"/>
        <v>1.055835679334</v>
      </c>
      <c r="Q286" s="63">
        <f t="shared" si="49"/>
        <v>-0.22404680451120401</v>
      </c>
    </row>
    <row r="287" spans="1:17" x14ac:dyDescent="0.3">
      <c r="A287" s="4">
        <f>'ВОСК ЖВМ'!E287</f>
        <v>101.467999999993</v>
      </c>
      <c r="B287" s="4">
        <f>'ВОСК ЖВМ'!J287</f>
        <v>-146.059326082235</v>
      </c>
      <c r="C287" s="4">
        <f>'ВОСК ЖВМ'!K287</f>
        <v>37.774843705010298</v>
      </c>
      <c r="D287" s="9">
        <f>ОК!Y314</f>
        <v>110.207999999999</v>
      </c>
      <c r="E287" s="4">
        <f>ОК!Z314</f>
        <v>-140.19429036474199</v>
      </c>
      <c r="F287" s="4">
        <f>ОК!AA314</f>
        <v>34.660016869133401</v>
      </c>
      <c r="H287" s="61">
        <f t="shared" si="43"/>
        <v>110.10599999999999</v>
      </c>
      <c r="I287" s="61">
        <f t="shared" si="44"/>
        <v>-139.42776817154601</v>
      </c>
      <c r="J287" s="61">
        <f t="shared" si="45"/>
        <v>34.313496275952701</v>
      </c>
      <c r="K287" s="60">
        <f t="shared" si="40"/>
        <v>110.46599999999999</v>
      </c>
      <c r="L287" s="60">
        <f t="shared" si="41"/>
        <v>-139.041952352377</v>
      </c>
      <c r="M287" s="60">
        <f t="shared" si="42"/>
        <v>34.083848125722</v>
      </c>
      <c r="N287" s="6">
        <f t="shared" si="46"/>
        <v>-139.318453689449</v>
      </c>
      <c r="O287" s="59">
        <f t="shared" si="47"/>
        <v>34.248429300054603</v>
      </c>
      <c r="P287" s="62">
        <f t="shared" si="48"/>
        <v>0.87583667529298703</v>
      </c>
      <c r="Q287" s="63">
        <f t="shared" si="49"/>
        <v>-0.41158756907879701</v>
      </c>
    </row>
    <row r="288" spans="1:17" x14ac:dyDescent="0.3">
      <c r="A288" s="4">
        <f>'ВОСК ЖВМ'!E288</f>
        <v>101.607999999993</v>
      </c>
      <c r="B288" s="4">
        <f>'ВОСК ЖВМ'!J288</f>
        <v>-145.882519970315</v>
      </c>
      <c r="C288" s="4">
        <f>'ВОСК ЖВМ'!K288</f>
        <v>37.652218233091801</v>
      </c>
      <c r="D288" s="9">
        <f>ОК!Y315</f>
        <v>110.248000000007</v>
      </c>
      <c r="E288" s="4">
        <f>ОК!Z315</f>
        <v>-140.19429036474199</v>
      </c>
      <c r="F288" s="4">
        <f>ОК!AA315</f>
        <v>34.660016869133401</v>
      </c>
      <c r="H288" s="61">
        <f t="shared" si="43"/>
        <v>110.225999999995</v>
      </c>
      <c r="I288" s="61">
        <f t="shared" si="44"/>
        <v>-139.21857549737601</v>
      </c>
      <c r="J288" s="61">
        <f t="shared" si="45"/>
        <v>34.184217355572599</v>
      </c>
      <c r="K288" s="60">
        <f t="shared" si="40"/>
        <v>110.46599999999999</v>
      </c>
      <c r="L288" s="60">
        <f t="shared" si="41"/>
        <v>-139.041952352377</v>
      </c>
      <c r="M288" s="60">
        <f t="shared" si="42"/>
        <v>34.083848125722</v>
      </c>
      <c r="N288" s="6">
        <f t="shared" si="46"/>
        <v>-139.20238504240899</v>
      </c>
      <c r="O288" s="59">
        <f t="shared" si="47"/>
        <v>34.175016842831504</v>
      </c>
      <c r="P288" s="62">
        <f t="shared" si="48"/>
        <v>0.991905322332997</v>
      </c>
      <c r="Q288" s="63">
        <f t="shared" si="49"/>
        <v>-0.48500002630189698</v>
      </c>
    </row>
    <row r="289" spans="1:17" x14ac:dyDescent="0.3">
      <c r="A289" s="4">
        <f>'ВОСК ЖВМ'!E289</f>
        <v>101.707999999999</v>
      </c>
      <c r="B289" s="4">
        <f>'ВОСК ЖВМ'!J289</f>
        <v>-145.683167987395</v>
      </c>
      <c r="C289" s="4">
        <f>'ВОСК ЖВМ'!K289</f>
        <v>37.7057679429114</v>
      </c>
      <c r="D289" s="9">
        <f>ОК!Y316</f>
        <v>110.32799999999401</v>
      </c>
      <c r="E289" s="4">
        <f>ОК!Z316</f>
        <v>-140.32121435712099</v>
      </c>
      <c r="F289" s="4">
        <f>ОК!AA316</f>
        <v>34.486462623106199</v>
      </c>
      <c r="H289" s="61">
        <f t="shared" si="43"/>
        <v>110.326000000001</v>
      </c>
      <c r="I289" s="61">
        <f t="shared" si="44"/>
        <v>-139.15070265272001</v>
      </c>
      <c r="J289" s="61">
        <f t="shared" si="45"/>
        <v>34.092301185412602</v>
      </c>
      <c r="K289" s="60">
        <f t="shared" si="40"/>
        <v>110.566000000006</v>
      </c>
      <c r="L289" s="60">
        <f t="shared" si="41"/>
        <v>-138.90281539718799</v>
      </c>
      <c r="M289" s="60">
        <f t="shared" si="42"/>
        <v>34.043918943643703</v>
      </c>
      <c r="N289" s="6">
        <f t="shared" si="46"/>
        <v>-139.148636925598</v>
      </c>
      <c r="O289" s="59">
        <f t="shared" si="47"/>
        <v>34.091898000065903</v>
      </c>
      <c r="P289" s="62">
        <f t="shared" si="48"/>
        <v>1.172577431523</v>
      </c>
      <c r="Q289" s="63">
        <f t="shared" si="49"/>
        <v>-0.39456462304029599</v>
      </c>
    </row>
    <row r="290" spans="1:17" x14ac:dyDescent="0.3">
      <c r="A290" s="4">
        <f>'ВОСК ЖВМ'!E290</f>
        <v>101.847999999998</v>
      </c>
      <c r="B290" s="4">
        <f>'ВОСК ЖВМ'!J290</f>
        <v>-145.72071450025601</v>
      </c>
      <c r="C290" s="4">
        <f>'ВОСК ЖВМ'!K290</f>
        <v>37.5535071381763</v>
      </c>
      <c r="D290" s="9">
        <f>ОК!Y317</f>
        <v>110.40799999999599</v>
      </c>
      <c r="E290" s="4">
        <f>ОК!Z317</f>
        <v>-140.32121435712099</v>
      </c>
      <c r="F290" s="4">
        <f>ОК!AA317</f>
        <v>34.486462623106199</v>
      </c>
      <c r="H290" s="61">
        <f t="shared" si="43"/>
        <v>110.326000000001</v>
      </c>
      <c r="I290" s="61">
        <f t="shared" si="44"/>
        <v>-139.15070265272001</v>
      </c>
      <c r="J290" s="61">
        <f t="shared" si="45"/>
        <v>34.092301185412602</v>
      </c>
      <c r="K290" s="60">
        <f t="shared" si="40"/>
        <v>110.566000000006</v>
      </c>
      <c r="L290" s="60">
        <f t="shared" si="41"/>
        <v>-138.90281539718799</v>
      </c>
      <c r="M290" s="60">
        <f t="shared" si="42"/>
        <v>34.043918943643703</v>
      </c>
      <c r="N290" s="6">
        <f t="shared" si="46"/>
        <v>-139.06600784042001</v>
      </c>
      <c r="O290" s="59">
        <f t="shared" si="47"/>
        <v>34.075770586142902</v>
      </c>
      <c r="P290" s="62">
        <f t="shared" si="48"/>
        <v>1.25520651670098</v>
      </c>
      <c r="Q290" s="63">
        <f t="shared" si="49"/>
        <v>-0.41069203696329698</v>
      </c>
    </row>
    <row r="291" spans="1:17" x14ac:dyDescent="0.3">
      <c r="A291" s="4">
        <f>'ВОСК ЖВМ'!E291</f>
        <v>101.948000000004</v>
      </c>
      <c r="B291" s="4">
        <f>'ВОСК ЖВМ'!J291</f>
        <v>-145.587623511815</v>
      </c>
      <c r="C291" s="4">
        <f>'ВОСК ЖВМ'!K291</f>
        <v>37.437147618525699</v>
      </c>
      <c r="D291" s="9">
        <f>ОК!Y318</f>
        <v>110.528000000006</v>
      </c>
      <c r="E291" s="4">
        <f>ОК!Z318</f>
        <v>-140.13966178560099</v>
      </c>
      <c r="F291" s="4">
        <f>ОК!AA318</f>
        <v>34.466901728290203</v>
      </c>
      <c r="H291" s="61">
        <f t="shared" si="43"/>
        <v>110.46599999999999</v>
      </c>
      <c r="I291" s="61">
        <f t="shared" si="44"/>
        <v>-139.041952352377</v>
      </c>
      <c r="J291" s="61">
        <f t="shared" si="45"/>
        <v>34.083848125722</v>
      </c>
      <c r="K291" s="60">
        <f t="shared" si="40"/>
        <v>110.826000000001</v>
      </c>
      <c r="L291" s="60">
        <f t="shared" si="41"/>
        <v>-138.697506589044</v>
      </c>
      <c r="M291" s="60">
        <f t="shared" si="42"/>
        <v>33.9899954332435</v>
      </c>
      <c r="N291" s="6">
        <f t="shared" si="46"/>
        <v>-138.982631137575</v>
      </c>
      <c r="O291" s="59">
        <f t="shared" si="47"/>
        <v>34.067684606460297</v>
      </c>
      <c r="P291" s="62">
        <f t="shared" si="48"/>
        <v>1.15703064802599</v>
      </c>
      <c r="Q291" s="63">
        <f t="shared" si="49"/>
        <v>-0.39921712182990599</v>
      </c>
    </row>
    <row r="292" spans="1:17" x14ac:dyDescent="0.3">
      <c r="A292" s="4">
        <f>'ВОСК ЖВМ'!E292</f>
        <v>102.047999999995</v>
      </c>
      <c r="B292" s="4">
        <f>'ВОСК ЖВМ'!J292</f>
        <v>-145.564556222194</v>
      </c>
      <c r="C292" s="4">
        <f>'ВОСК ЖВМ'!K292</f>
        <v>37.365266937326901</v>
      </c>
      <c r="D292" s="9">
        <f>ОК!Y319</f>
        <v>110.607999999993</v>
      </c>
      <c r="E292" s="4">
        <f>ОК!Z319</f>
        <v>-139.79329261686101</v>
      </c>
      <c r="F292" s="4">
        <f>ОК!AA319</f>
        <v>34.308845496023999</v>
      </c>
      <c r="H292" s="61">
        <f t="shared" si="43"/>
        <v>110.566000000006</v>
      </c>
      <c r="I292" s="61">
        <f t="shared" si="44"/>
        <v>-138.90281539718799</v>
      </c>
      <c r="J292" s="61">
        <f t="shared" si="45"/>
        <v>34.043918943643703</v>
      </c>
      <c r="K292" s="60">
        <f t="shared" si="40"/>
        <v>110.826000000001</v>
      </c>
      <c r="L292" s="60">
        <f t="shared" si="41"/>
        <v>-138.697506589044</v>
      </c>
      <c r="M292" s="60">
        <f t="shared" si="42"/>
        <v>33.9899954332435</v>
      </c>
      <c r="N292" s="6">
        <f t="shared" si="46"/>
        <v>-138.86965012818999</v>
      </c>
      <c r="O292" s="59">
        <f t="shared" si="47"/>
        <v>34.035208222735399</v>
      </c>
      <c r="P292" s="62">
        <f t="shared" si="48"/>
        <v>0.92364248867102094</v>
      </c>
      <c r="Q292" s="63">
        <f t="shared" si="49"/>
        <v>-0.27363727328859999</v>
      </c>
    </row>
    <row r="293" spans="1:17" x14ac:dyDescent="0.3">
      <c r="A293" s="4">
        <f>'ВОСК ЖВМ'!E293</f>
        <v>102.207999999999</v>
      </c>
      <c r="B293" s="4">
        <f>'ВОСК ЖВМ'!J293</f>
        <v>-145.564525392505</v>
      </c>
      <c r="C293" s="4">
        <f>'ВОСК ЖВМ'!K293</f>
        <v>37.366575147856302</v>
      </c>
      <c r="D293" s="9">
        <f>ОК!Y320</f>
        <v>110.687999999995</v>
      </c>
      <c r="E293" s="4">
        <f>ОК!Z320</f>
        <v>-139.769460608641</v>
      </c>
      <c r="F293" s="4">
        <f>ОК!AA320</f>
        <v>34.414898618750399</v>
      </c>
      <c r="H293" s="61">
        <f t="shared" si="43"/>
        <v>110.566000000006</v>
      </c>
      <c r="I293" s="61">
        <f t="shared" si="44"/>
        <v>-138.90281539718799</v>
      </c>
      <c r="J293" s="61">
        <f t="shared" si="45"/>
        <v>34.043918943643703</v>
      </c>
      <c r="K293" s="60">
        <f t="shared" si="40"/>
        <v>110.96599999999999</v>
      </c>
      <c r="L293" s="60">
        <f t="shared" si="41"/>
        <v>-138.52078089889201</v>
      </c>
      <c r="M293" s="60">
        <f t="shared" si="42"/>
        <v>34.044078361205003</v>
      </c>
      <c r="N293" s="6">
        <f t="shared" si="46"/>
        <v>-138.78629487521599</v>
      </c>
      <c r="O293" s="59">
        <f t="shared" si="47"/>
        <v>34.0439675659999</v>
      </c>
      <c r="P293" s="62">
        <f t="shared" si="48"/>
        <v>0.98316573342501101</v>
      </c>
      <c r="Q293" s="63">
        <f t="shared" si="49"/>
        <v>-0.37093105275049998</v>
      </c>
    </row>
    <row r="294" spans="1:17" x14ac:dyDescent="0.3">
      <c r="A294" s="4">
        <f>'ВОСК ЖВМ'!E294</f>
        <v>102.288</v>
      </c>
      <c r="B294" s="4">
        <f>'ВОСК ЖВМ'!J294</f>
        <v>-145.45282952045599</v>
      </c>
      <c r="C294" s="4">
        <f>'ВОСК ЖВМ'!K294</f>
        <v>37.272971762281699</v>
      </c>
      <c r="D294" s="9">
        <f>ОК!Y321</f>
        <v>110.76799999999599</v>
      </c>
      <c r="E294" s="4">
        <f>ОК!Z321</f>
        <v>-139.769460608641</v>
      </c>
      <c r="F294" s="4">
        <f>ОК!AA321</f>
        <v>34.414898618750399</v>
      </c>
      <c r="H294" s="61">
        <f t="shared" si="43"/>
        <v>110.712</v>
      </c>
      <c r="I294" s="61">
        <f t="shared" si="44"/>
        <v>-138.89997169574599</v>
      </c>
      <c r="J294" s="61">
        <f t="shared" si="45"/>
        <v>34.044506396640699</v>
      </c>
      <c r="K294" s="60">
        <f t="shared" si="40"/>
        <v>111.046000000002</v>
      </c>
      <c r="L294" s="60">
        <f t="shared" si="41"/>
        <v>-138.39621699233999</v>
      </c>
      <c r="M294" s="60">
        <f t="shared" si="42"/>
        <v>33.986167493052797</v>
      </c>
      <c r="N294" s="6">
        <f t="shared" si="46"/>
        <v>-138.81550982931299</v>
      </c>
      <c r="O294" s="59">
        <f t="shared" si="47"/>
        <v>34.034725023584798</v>
      </c>
      <c r="P294" s="62">
        <f t="shared" si="48"/>
        <v>0.95395077932801098</v>
      </c>
      <c r="Q294" s="63">
        <f t="shared" si="49"/>
        <v>-0.38017359516560101</v>
      </c>
    </row>
    <row r="295" spans="1:17" x14ac:dyDescent="0.3">
      <c r="A295" s="4">
        <f>'ВОСК ЖВМ'!E295</f>
        <v>102.388000000006</v>
      </c>
      <c r="B295" s="4">
        <f>'ВОСК ЖВМ'!J295</f>
        <v>-145.45139996231299</v>
      </c>
      <c r="C295" s="4">
        <f>'ВОСК ЖВМ'!K295</f>
        <v>37.273592541412498</v>
      </c>
      <c r="D295" s="9">
        <f>ОК!Y322</f>
        <v>110.847999999896</v>
      </c>
      <c r="E295" s="4">
        <f>ОК!Z322</f>
        <v>-139.41529863204099</v>
      </c>
      <c r="F295" s="4">
        <f>ОК!AA322</f>
        <v>34.247825531482803</v>
      </c>
      <c r="H295" s="61">
        <f t="shared" si="43"/>
        <v>110.826000000001</v>
      </c>
      <c r="I295" s="61">
        <f t="shared" si="44"/>
        <v>-138.697506589044</v>
      </c>
      <c r="J295" s="61">
        <f t="shared" si="45"/>
        <v>33.9899954332435</v>
      </c>
      <c r="K295" s="60">
        <f t="shared" si="40"/>
        <v>111.046000000002</v>
      </c>
      <c r="L295" s="60">
        <f t="shared" si="41"/>
        <v>-138.39621699233999</v>
      </c>
      <c r="M295" s="60">
        <f t="shared" si="42"/>
        <v>33.986167493052797</v>
      </c>
      <c r="N295" s="6">
        <f t="shared" si="46"/>
        <v>-138.667377629518</v>
      </c>
      <c r="O295" s="59">
        <f t="shared" si="47"/>
        <v>33.989612639226301</v>
      </c>
      <c r="P295" s="62">
        <f t="shared" si="48"/>
        <v>0.74792100252298599</v>
      </c>
      <c r="Q295" s="63">
        <f t="shared" si="49"/>
        <v>-0.25821289225650201</v>
      </c>
    </row>
    <row r="296" spans="1:17" x14ac:dyDescent="0.3">
      <c r="A296" s="4">
        <f>'ВОСК ЖВМ'!E296</f>
        <v>102.54700000000599</v>
      </c>
      <c r="B296" s="4">
        <f>'ВОСК ЖВМ'!J296</f>
        <v>-145.35313644037899</v>
      </c>
      <c r="C296" s="4">
        <f>'ВОСК ЖВМ'!K296</f>
        <v>37.210411259354302</v>
      </c>
      <c r="D296" s="9">
        <f>ОК!Y323</f>
        <v>110.888000000006</v>
      </c>
      <c r="E296" s="4">
        <f>ОК!Z323</f>
        <v>-139.41529863204099</v>
      </c>
      <c r="F296" s="4">
        <f>ОК!AA323</f>
        <v>34.247825531482803</v>
      </c>
      <c r="H296" s="61">
        <f t="shared" si="43"/>
        <v>110.826000000001</v>
      </c>
      <c r="I296" s="61">
        <f t="shared" si="44"/>
        <v>-138.697506589044</v>
      </c>
      <c r="J296" s="61">
        <f t="shared" si="45"/>
        <v>33.9899954332435</v>
      </c>
      <c r="K296" s="60">
        <f t="shared" si="40"/>
        <v>111.186000000002</v>
      </c>
      <c r="L296" s="60">
        <f t="shared" si="41"/>
        <v>-138.319959146945</v>
      </c>
      <c r="M296" s="60">
        <f t="shared" si="42"/>
        <v>34.0098946502155</v>
      </c>
      <c r="N296" s="6">
        <f t="shared" si="46"/>
        <v>-138.632484529566</v>
      </c>
      <c r="O296" s="59">
        <f t="shared" si="47"/>
        <v>33.993422520611198</v>
      </c>
      <c r="P296" s="62">
        <f t="shared" si="48"/>
        <v>0.78281410247498695</v>
      </c>
      <c r="Q296" s="63">
        <f t="shared" si="49"/>
        <v>-0.25440301087160599</v>
      </c>
    </row>
    <row r="297" spans="1:17" x14ac:dyDescent="0.3">
      <c r="A297" s="4">
        <f>'ВОСК ЖВМ'!E297</f>
        <v>102.626999999993</v>
      </c>
      <c r="B297" s="4">
        <f>'ВОСК ЖВМ'!J297</f>
        <v>-145.30805341813601</v>
      </c>
      <c r="C297" s="4">
        <f>'ВОСК ЖВМ'!K297</f>
        <v>37.202149665158402</v>
      </c>
      <c r="D297" s="9">
        <f>ОК!Y324</f>
        <v>110.967999999993</v>
      </c>
      <c r="E297" s="4">
        <f>ОК!Z324</f>
        <v>-139.55609206650001</v>
      </c>
      <c r="F297" s="4">
        <f>ОК!AA324</f>
        <v>34.391154516695998</v>
      </c>
      <c r="H297" s="61">
        <f t="shared" si="43"/>
        <v>110.96599999999999</v>
      </c>
      <c r="I297" s="61">
        <f t="shared" si="44"/>
        <v>-138.52078089889201</v>
      </c>
      <c r="J297" s="61">
        <f t="shared" si="45"/>
        <v>34.044078361205003</v>
      </c>
      <c r="K297" s="60">
        <f t="shared" si="40"/>
        <v>111.186000000002</v>
      </c>
      <c r="L297" s="60">
        <f t="shared" si="41"/>
        <v>-138.319959146945</v>
      </c>
      <c r="M297" s="60">
        <f t="shared" si="42"/>
        <v>34.0098946502155</v>
      </c>
      <c r="N297" s="6">
        <f t="shared" si="46"/>
        <v>-138.51895524660799</v>
      </c>
      <c r="O297" s="59">
        <f t="shared" si="47"/>
        <v>34.0437676001971</v>
      </c>
      <c r="P297" s="62">
        <f t="shared" si="48"/>
        <v>1.0371368198920301</v>
      </c>
      <c r="Q297" s="63">
        <f t="shared" si="49"/>
        <v>-0.34738691649889802</v>
      </c>
    </row>
    <row r="298" spans="1:17" x14ac:dyDescent="0.3">
      <c r="A298" s="4">
        <f>'ВОСК ЖВМ'!E298</f>
        <v>102.72699999999899</v>
      </c>
      <c r="B298" s="4">
        <f>'ВОСК ЖВМ'!J298</f>
        <v>-145.261263370541</v>
      </c>
      <c r="C298" s="4">
        <f>'ВОСК ЖВМ'!K298</f>
        <v>37.206282744858598</v>
      </c>
      <c r="D298" s="9">
        <f>ОК!Y325</f>
        <v>111.047999999995</v>
      </c>
      <c r="E298" s="4">
        <f>ОК!Z325</f>
        <v>-139.55281749042101</v>
      </c>
      <c r="F298" s="4">
        <f>ОК!AA325</f>
        <v>34.222730779267799</v>
      </c>
      <c r="H298" s="61">
        <f t="shared" si="43"/>
        <v>111.046000000002</v>
      </c>
      <c r="I298" s="61">
        <f t="shared" si="44"/>
        <v>-138.39621699233999</v>
      </c>
      <c r="J298" s="61">
        <f t="shared" si="45"/>
        <v>33.986167493052797</v>
      </c>
      <c r="K298" s="60">
        <f t="shared" si="40"/>
        <v>111.285999999993</v>
      </c>
      <c r="L298" s="60">
        <f t="shared" si="41"/>
        <v>-138.10187278215099</v>
      </c>
      <c r="M298" s="60">
        <f t="shared" si="42"/>
        <v>34.017844530894102</v>
      </c>
      <c r="N298" s="6">
        <f t="shared" si="46"/>
        <v>-138.39376412393</v>
      </c>
      <c r="O298" s="59">
        <f t="shared" si="47"/>
        <v>33.986431468367201</v>
      </c>
      <c r="P298" s="62">
        <f t="shared" si="48"/>
        <v>1.1590533664910101</v>
      </c>
      <c r="Q298" s="63">
        <f t="shared" si="49"/>
        <v>-0.236299310900598</v>
      </c>
    </row>
    <row r="299" spans="1:17" x14ac:dyDescent="0.3">
      <c r="A299" s="4">
        <f>'ВОСК ЖВМ'!E299</f>
        <v>102.888000000006</v>
      </c>
      <c r="B299" s="4">
        <f>'ВОСК ЖВМ'!J299</f>
        <v>-145.23837904784401</v>
      </c>
      <c r="C299" s="4">
        <f>'ВОСК ЖВМ'!K299</f>
        <v>37.156658305727703</v>
      </c>
      <c r="D299" s="9">
        <f>ОК!Y326</f>
        <v>111.16800000000499</v>
      </c>
      <c r="E299" s="4">
        <f>ОК!Z326</f>
        <v>-139.20445276632</v>
      </c>
      <c r="F299" s="4">
        <f>ОК!AA326</f>
        <v>34.365010129148999</v>
      </c>
      <c r="H299" s="61">
        <f t="shared" si="43"/>
        <v>111.046000000002</v>
      </c>
      <c r="I299" s="61">
        <f t="shared" si="44"/>
        <v>-138.39621699233999</v>
      </c>
      <c r="J299" s="61">
        <f t="shared" si="45"/>
        <v>33.986167493052797</v>
      </c>
      <c r="K299" s="60">
        <f t="shared" si="40"/>
        <v>111.42600000000699</v>
      </c>
      <c r="L299" s="60">
        <f t="shared" si="41"/>
        <v>-137.853351506759</v>
      </c>
      <c r="M299" s="60">
        <f t="shared" si="42"/>
        <v>34.026386110224102</v>
      </c>
      <c r="N299" s="6">
        <f t="shared" si="46"/>
        <v>-138.22192859959901</v>
      </c>
      <c r="O299" s="59">
        <f t="shared" si="47"/>
        <v>33.999079785934299</v>
      </c>
      <c r="P299" s="62">
        <f t="shared" si="48"/>
        <v>0.98252416672099196</v>
      </c>
      <c r="Q299" s="63">
        <f t="shared" si="49"/>
        <v>-0.36593034321470003</v>
      </c>
    </row>
    <row r="300" spans="1:17" x14ac:dyDescent="0.3">
      <c r="A300" s="4">
        <f>'ВОСК ЖВМ'!E300</f>
        <v>102.986999999994</v>
      </c>
      <c r="B300" s="4">
        <f>'ВОСК ЖВМ'!J300</f>
        <v>-145.120209615823</v>
      </c>
      <c r="C300" s="4">
        <f>'ВОСК ЖВМ'!K300</f>
        <v>37.097589194648499</v>
      </c>
      <c r="D300" s="9">
        <f>ОК!Y327</f>
        <v>111.248000000007</v>
      </c>
      <c r="E300" s="4">
        <f>ОК!Z327</f>
        <v>-139.36189017960101</v>
      </c>
      <c r="F300" s="4">
        <f>ОК!AA327</f>
        <v>34.1937683019408</v>
      </c>
      <c r="H300" s="61">
        <f t="shared" si="43"/>
        <v>111.186000000002</v>
      </c>
      <c r="I300" s="61">
        <f t="shared" si="44"/>
        <v>-138.319959146945</v>
      </c>
      <c r="J300" s="61">
        <f t="shared" si="45"/>
        <v>34.0098946502155</v>
      </c>
      <c r="K300" s="60">
        <f t="shared" si="40"/>
        <v>111.52599999999801</v>
      </c>
      <c r="L300" s="60">
        <f t="shared" si="41"/>
        <v>-137.887395502282</v>
      </c>
      <c r="M300" s="60">
        <f t="shared" si="42"/>
        <v>33.842628274380203</v>
      </c>
      <c r="N300" s="6">
        <f t="shared" si="46"/>
        <v>-138.24107989408699</v>
      </c>
      <c r="O300" s="59">
        <f t="shared" si="47"/>
        <v>33.979393134619201</v>
      </c>
      <c r="P300" s="62">
        <f t="shared" si="48"/>
        <v>1.1208102855140101</v>
      </c>
      <c r="Q300" s="63">
        <f t="shared" si="49"/>
        <v>-0.214375167321599</v>
      </c>
    </row>
    <row r="301" spans="1:17" x14ac:dyDescent="0.3">
      <c r="A301" s="4">
        <f>'ВОСК ЖВМ'!E301</f>
        <v>103.087</v>
      </c>
      <c r="B301" s="4">
        <f>'ВОСК ЖВМ'!J301</f>
        <v>-144.969039038972</v>
      </c>
      <c r="C301" s="4">
        <f>'ВОСК ЖВМ'!K301</f>
        <v>37.027925340452299</v>
      </c>
      <c r="D301" s="9">
        <f>ОК!Y328</f>
        <v>111.32799999999401</v>
      </c>
      <c r="E301" s="4">
        <f>ОК!Z328</f>
        <v>-138.82396429596201</v>
      </c>
      <c r="F301" s="4">
        <f>ОК!AA328</f>
        <v>34.303772686701002</v>
      </c>
      <c r="H301" s="61">
        <f t="shared" si="43"/>
        <v>111.285999999993</v>
      </c>
      <c r="I301" s="61">
        <f t="shared" si="44"/>
        <v>-138.10187278215099</v>
      </c>
      <c r="J301" s="61">
        <f t="shared" si="45"/>
        <v>34.017844530894102</v>
      </c>
      <c r="K301" s="60">
        <f t="shared" si="40"/>
        <v>111.52599999999801</v>
      </c>
      <c r="L301" s="60">
        <f t="shared" si="41"/>
        <v>-137.887395502282</v>
      </c>
      <c r="M301" s="60">
        <f t="shared" si="42"/>
        <v>33.842628274380203</v>
      </c>
      <c r="N301" s="6">
        <f t="shared" si="46"/>
        <v>-138.06433925817399</v>
      </c>
      <c r="O301" s="59">
        <f t="shared" si="47"/>
        <v>33.987181686004099</v>
      </c>
      <c r="P301" s="62">
        <f t="shared" si="48"/>
        <v>0.75962503778802704</v>
      </c>
      <c r="Q301" s="63">
        <f t="shared" si="49"/>
        <v>-0.31659100069690299</v>
      </c>
    </row>
    <row r="302" spans="1:17" x14ac:dyDescent="0.3">
      <c r="A302" s="4">
        <f>'ВОСК ЖВМ'!E302</f>
        <v>103.20699999999501</v>
      </c>
      <c r="B302" s="4">
        <f>'ВОСК ЖВМ'!J302</f>
        <v>-144.969039038972</v>
      </c>
      <c r="C302" s="4">
        <f>'ВОСК ЖВМ'!K302</f>
        <v>37.027925340452299</v>
      </c>
      <c r="D302" s="9">
        <f>ОК!Y329</f>
        <v>111.40799999999599</v>
      </c>
      <c r="E302" s="4">
        <f>ОК!Z329</f>
        <v>-138.90415476456101</v>
      </c>
      <c r="F302" s="4">
        <f>ОК!AA329</f>
        <v>34.1378191129998</v>
      </c>
      <c r="H302" s="61">
        <f t="shared" si="43"/>
        <v>111.285999999993</v>
      </c>
      <c r="I302" s="61">
        <f t="shared" si="44"/>
        <v>-138.10187278215099</v>
      </c>
      <c r="J302" s="61">
        <f t="shared" si="45"/>
        <v>34.017844530894102</v>
      </c>
      <c r="K302" s="60">
        <f t="shared" si="40"/>
        <v>111.665999999997</v>
      </c>
      <c r="L302" s="60">
        <f t="shared" si="41"/>
        <v>-137.72960659820399</v>
      </c>
      <c r="M302" s="60">
        <f t="shared" si="42"/>
        <v>33.903702157796197</v>
      </c>
      <c r="N302" s="6">
        <f t="shared" si="46"/>
        <v>-137.982355744145</v>
      </c>
      <c r="O302" s="59">
        <f t="shared" si="47"/>
        <v>33.9811988216358</v>
      </c>
      <c r="P302" s="62">
        <f t="shared" si="48"/>
        <v>0.92179902041601702</v>
      </c>
      <c r="Q302" s="63">
        <f t="shared" si="49"/>
        <v>-0.15662029136399999</v>
      </c>
    </row>
    <row r="303" spans="1:17" x14ac:dyDescent="0.3">
      <c r="A303" s="4">
        <f>'ВОСК ЖВМ'!E303</f>
        <v>103.30800000000499</v>
      </c>
      <c r="B303" s="4">
        <f>'ВОСК ЖВМ'!J303</f>
        <v>-144.861365766554</v>
      </c>
      <c r="C303" s="4">
        <f>'ВОСК ЖВМ'!K303</f>
        <v>37.003790417474903</v>
      </c>
      <c r="D303" s="9">
        <f>ОК!Y330</f>
        <v>111.487999999998</v>
      </c>
      <c r="E303" s="4">
        <f>ОК!Z330</f>
        <v>-138.638200538701</v>
      </c>
      <c r="F303" s="4">
        <f>ОК!AA330</f>
        <v>34.283609050617599</v>
      </c>
      <c r="H303" s="61">
        <f t="shared" si="43"/>
        <v>111.42600000000699</v>
      </c>
      <c r="I303" s="61">
        <f t="shared" si="44"/>
        <v>-137.853351506759</v>
      </c>
      <c r="J303" s="61">
        <f t="shared" si="45"/>
        <v>34.026386110224102</v>
      </c>
      <c r="K303" s="60">
        <f t="shared" si="40"/>
        <v>111.665999999997</v>
      </c>
      <c r="L303" s="60">
        <f t="shared" si="41"/>
        <v>-137.72960659820399</v>
      </c>
      <c r="M303" s="60">
        <f t="shared" si="42"/>
        <v>33.903702157796197</v>
      </c>
      <c r="N303" s="6">
        <f t="shared" si="46"/>
        <v>-137.82138407205201</v>
      </c>
      <c r="O303" s="59">
        <f t="shared" si="47"/>
        <v>33.994692755850203</v>
      </c>
      <c r="P303" s="62">
        <f t="shared" si="48"/>
        <v>0.81681646664898699</v>
      </c>
      <c r="Q303" s="63">
        <f t="shared" si="49"/>
        <v>-0.288916294767397</v>
      </c>
    </row>
    <row r="304" spans="1:17" x14ac:dyDescent="0.3">
      <c r="A304" s="4">
        <f>'ВОСК ЖВМ'!E304</f>
        <v>103.407000000007</v>
      </c>
      <c r="B304" s="4">
        <f>'ВОСК ЖВМ'!J304</f>
        <v>-144.863502396347</v>
      </c>
      <c r="C304" s="4">
        <f>'ВОСК ЖВМ'!K304</f>
        <v>37.003186301410999</v>
      </c>
      <c r="D304" s="9">
        <f>ОК!Y331</f>
        <v>111.528000000006</v>
      </c>
      <c r="E304" s="4">
        <f>ОК!Z331</f>
        <v>-138.638200538701</v>
      </c>
      <c r="F304" s="4">
        <f>ОК!AA331</f>
        <v>34.283609050617599</v>
      </c>
      <c r="H304" s="61">
        <f t="shared" si="43"/>
        <v>111.52599999999801</v>
      </c>
      <c r="I304" s="61">
        <f t="shared" si="44"/>
        <v>-137.887395502282</v>
      </c>
      <c r="J304" s="61">
        <f t="shared" si="45"/>
        <v>33.842628274380203</v>
      </c>
      <c r="K304" s="60">
        <f t="shared" si="40"/>
        <v>111.826000000001</v>
      </c>
      <c r="L304" s="60">
        <f t="shared" si="41"/>
        <v>-137.72816162521599</v>
      </c>
      <c r="M304" s="60">
        <f t="shared" si="42"/>
        <v>33.904977042191803</v>
      </c>
      <c r="N304" s="6">
        <f t="shared" si="46"/>
        <v>-137.88633394309699</v>
      </c>
      <c r="O304" s="59">
        <f t="shared" si="47"/>
        <v>33.843043932833901</v>
      </c>
      <c r="P304" s="62">
        <f t="shared" si="48"/>
        <v>0.75186659560401403</v>
      </c>
      <c r="Q304" s="63">
        <f t="shared" si="49"/>
        <v>-0.440565117783699</v>
      </c>
    </row>
    <row r="305" spans="1:17" x14ac:dyDescent="0.3">
      <c r="A305" s="4">
        <f>'ВОСК ЖВМ'!E305</f>
        <v>103.527000000001</v>
      </c>
      <c r="B305" s="4">
        <f>'ВОСК ЖВМ'!J305</f>
        <v>-144.73242069650499</v>
      </c>
      <c r="C305" s="4">
        <f>'ВОСК ЖВМ'!K305</f>
        <v>36.951666518303803</v>
      </c>
      <c r="D305" s="9">
        <f>ОК!Y332</f>
        <v>111.607999999993</v>
      </c>
      <c r="E305" s="4">
        <f>ОК!Z332</f>
        <v>-138.638200538701</v>
      </c>
      <c r="F305" s="4">
        <f>ОК!AA332</f>
        <v>33.981327036041399</v>
      </c>
      <c r="H305" s="61">
        <f t="shared" si="43"/>
        <v>111.52599999999801</v>
      </c>
      <c r="I305" s="61">
        <f t="shared" si="44"/>
        <v>-137.887395502282</v>
      </c>
      <c r="J305" s="61">
        <f t="shared" si="45"/>
        <v>33.842628274380203</v>
      </c>
      <c r="K305" s="60">
        <f t="shared" si="40"/>
        <v>111.826000000001</v>
      </c>
      <c r="L305" s="60">
        <f t="shared" si="41"/>
        <v>-137.72816162521599</v>
      </c>
      <c r="M305" s="60">
        <f t="shared" si="42"/>
        <v>33.904977042191803</v>
      </c>
      <c r="N305" s="6">
        <f t="shared" si="46"/>
        <v>-137.84387157588699</v>
      </c>
      <c r="O305" s="59">
        <f t="shared" si="47"/>
        <v>33.859670270914201</v>
      </c>
      <c r="P305" s="62">
        <f t="shared" si="48"/>
        <v>0.794328962814006</v>
      </c>
      <c r="Q305" s="63">
        <f t="shared" si="49"/>
        <v>-0.121656765127199</v>
      </c>
    </row>
    <row r="306" spans="1:17" x14ac:dyDescent="0.3">
      <c r="A306" s="4">
        <f>'ВОСК ЖВМ'!E306</f>
        <v>103.667000000001</v>
      </c>
      <c r="B306" s="4">
        <f>'ВОСК ЖВМ'!J306</f>
        <v>-144.66166929828501</v>
      </c>
      <c r="C306" s="4">
        <f>'ВОСК ЖВМ'!K306</f>
        <v>36.921857022159699</v>
      </c>
      <c r="D306" s="9">
        <f>ОК!Y333</f>
        <v>111.687999999995</v>
      </c>
      <c r="E306" s="4">
        <f>ОК!Z333</f>
        <v>-138.82609399764101</v>
      </c>
      <c r="F306" s="4">
        <f>ОК!AA333</f>
        <v>34.115663198729997</v>
      </c>
      <c r="H306" s="61">
        <f t="shared" si="43"/>
        <v>111.665999999997</v>
      </c>
      <c r="I306" s="61">
        <f t="shared" si="44"/>
        <v>-137.72960659820399</v>
      </c>
      <c r="J306" s="61">
        <f t="shared" si="45"/>
        <v>33.903702157796197</v>
      </c>
      <c r="K306" s="60">
        <f t="shared" si="40"/>
        <v>111.986000000004</v>
      </c>
      <c r="L306" s="60">
        <f t="shared" si="41"/>
        <v>-137.57821820230799</v>
      </c>
      <c r="M306" s="60">
        <f t="shared" si="42"/>
        <v>33.873301282551097</v>
      </c>
      <c r="N306" s="6">
        <f t="shared" si="46"/>
        <v>-137.71919864598701</v>
      </c>
      <c r="O306" s="59">
        <f t="shared" si="47"/>
        <v>33.9016120976233</v>
      </c>
      <c r="P306" s="62">
        <f t="shared" si="48"/>
        <v>1.1068953516540001</v>
      </c>
      <c r="Q306" s="63">
        <f t="shared" si="49"/>
        <v>-0.21405110110669801</v>
      </c>
    </row>
    <row r="307" spans="1:17" x14ac:dyDescent="0.3">
      <c r="A307" s="4">
        <f>'ВОСК ЖВМ'!E307</f>
        <v>103.807000000001</v>
      </c>
      <c r="B307" s="4">
        <f>'ВОСК ЖВМ'!J307</f>
        <v>-144.66166929828501</v>
      </c>
      <c r="C307" s="4">
        <f>'ВОСК ЖВМ'!K307</f>
        <v>36.921857022159699</v>
      </c>
      <c r="D307" s="9">
        <f>ОК!Y334</f>
        <v>111.80800000000499</v>
      </c>
      <c r="E307" s="4">
        <f>ОК!Z334</f>
        <v>-138.57898114518099</v>
      </c>
      <c r="F307" s="4">
        <f>ОК!AA334</f>
        <v>34.087133023101003</v>
      </c>
      <c r="H307" s="61">
        <f t="shared" si="43"/>
        <v>111.665999999997</v>
      </c>
      <c r="I307" s="61">
        <f t="shared" si="44"/>
        <v>-137.72960659820399</v>
      </c>
      <c r="J307" s="61">
        <f t="shared" si="45"/>
        <v>33.903702157796197</v>
      </c>
      <c r="K307" s="60">
        <f t="shared" si="40"/>
        <v>111.986000000004</v>
      </c>
      <c r="L307" s="60">
        <f t="shared" si="41"/>
        <v>-137.57821820230799</v>
      </c>
      <c r="M307" s="60">
        <f t="shared" si="42"/>
        <v>33.873301282551097</v>
      </c>
      <c r="N307" s="6">
        <f t="shared" si="46"/>
        <v>-137.662427997523</v>
      </c>
      <c r="O307" s="59">
        <f t="shared" si="47"/>
        <v>33.890211769405703</v>
      </c>
      <c r="P307" s="62">
        <f t="shared" si="48"/>
        <v>0.91655314765799301</v>
      </c>
      <c r="Q307" s="63">
        <f t="shared" si="49"/>
        <v>-0.196921253695301</v>
      </c>
    </row>
    <row r="308" spans="1:17" x14ac:dyDescent="0.3">
      <c r="A308" s="4">
        <f>'ВОСК ЖВМ'!E308</f>
        <v>103.907000000007</v>
      </c>
      <c r="B308" s="4">
        <f>'ВОСК ЖВМ'!J308</f>
        <v>-144.62522528427999</v>
      </c>
      <c r="C308" s="4">
        <f>'ВОСК ЖВМ'!K308</f>
        <v>36.907254332119699</v>
      </c>
      <c r="D308" s="9">
        <f>ОК!Y335</f>
        <v>111.888000000006</v>
      </c>
      <c r="E308" s="4">
        <f>ОК!Z335</f>
        <v>-138.659334073081</v>
      </c>
      <c r="F308" s="4">
        <f>ОК!AA335</f>
        <v>34.223571107150399</v>
      </c>
      <c r="H308" s="61">
        <f t="shared" si="43"/>
        <v>111.826000000001</v>
      </c>
      <c r="I308" s="61">
        <f t="shared" si="44"/>
        <v>-137.72816162521599</v>
      </c>
      <c r="J308" s="61">
        <f t="shared" si="45"/>
        <v>33.904977042191803</v>
      </c>
      <c r="K308" s="60">
        <f t="shared" si="40"/>
        <v>112.165999999997</v>
      </c>
      <c r="L308" s="60">
        <f t="shared" si="41"/>
        <v>-137.273580236714</v>
      </c>
      <c r="M308" s="60">
        <f t="shared" si="42"/>
        <v>33.831435258604202</v>
      </c>
      <c r="N308" s="6">
        <f t="shared" si="46"/>
        <v>-137.64526737201101</v>
      </c>
      <c r="O308" s="59">
        <f t="shared" si="47"/>
        <v>33.891566481654003</v>
      </c>
      <c r="P308" s="62">
        <f t="shared" si="48"/>
        <v>1.01406670106999</v>
      </c>
      <c r="Q308" s="63">
        <f t="shared" si="49"/>
        <v>-0.33200462549639598</v>
      </c>
    </row>
    <row r="309" spans="1:17" x14ac:dyDescent="0.3">
      <c r="A309" s="4">
        <f>'ВОСК ЖВМ'!E309</f>
        <v>104.027000000001</v>
      </c>
      <c r="B309" s="4">
        <f>'ВОСК ЖВМ'!J309</f>
        <v>-144.522611428537</v>
      </c>
      <c r="C309" s="4">
        <f>'ВОСК ЖВМ'!K309</f>
        <v>36.848551808513001</v>
      </c>
      <c r="D309" s="9">
        <f>ОК!Y336</f>
        <v>111.967999999993</v>
      </c>
      <c r="E309" s="4">
        <f>ОК!Z336</f>
        <v>-138.659334073081</v>
      </c>
      <c r="F309" s="4">
        <f>ОК!AA336</f>
        <v>34.223571107150399</v>
      </c>
      <c r="H309" s="61">
        <f t="shared" si="43"/>
        <v>111.826000000001</v>
      </c>
      <c r="I309" s="61">
        <f t="shared" si="44"/>
        <v>-137.72816162521599</v>
      </c>
      <c r="J309" s="61">
        <f t="shared" si="45"/>
        <v>33.904977042191803</v>
      </c>
      <c r="K309" s="60">
        <f t="shared" si="40"/>
        <v>112.266000000003</v>
      </c>
      <c r="L309" s="60">
        <f t="shared" si="41"/>
        <v>-137.11558155845901</v>
      </c>
      <c r="M309" s="60">
        <f t="shared" si="42"/>
        <v>33.811350099992303</v>
      </c>
      <c r="N309" s="6">
        <f t="shared" si="46"/>
        <v>-137.53046533095599</v>
      </c>
      <c r="O309" s="59">
        <f t="shared" si="47"/>
        <v>33.8747610744838</v>
      </c>
      <c r="P309" s="62">
        <f t="shared" si="48"/>
        <v>1.1288687421250101</v>
      </c>
      <c r="Q309" s="63">
        <f t="shared" si="49"/>
        <v>-0.34881003266659899</v>
      </c>
    </row>
    <row r="310" spans="1:17" x14ac:dyDescent="0.3">
      <c r="A310" s="4">
        <f>'ВОСК ЖВМ'!E310</f>
        <v>104.126999999993</v>
      </c>
      <c r="B310" s="4">
        <f>'ВОСК ЖВМ'!J310</f>
        <v>-144.62986113016399</v>
      </c>
      <c r="C310" s="4">
        <f>'ВОСК ЖВМ'!K310</f>
        <v>36.770579657924003</v>
      </c>
      <c r="D310" s="9">
        <f>ОК!Y337</f>
        <v>112.047999999995</v>
      </c>
      <c r="E310" s="4">
        <f>ОК!Z337</f>
        <v>-138.148126649761</v>
      </c>
      <c r="F310" s="4">
        <f>ОК!AA337</f>
        <v>34.034638217253601</v>
      </c>
      <c r="H310" s="61">
        <f t="shared" si="43"/>
        <v>111.986000000004</v>
      </c>
      <c r="I310" s="61">
        <f t="shared" si="44"/>
        <v>-137.57821820230799</v>
      </c>
      <c r="J310" s="61">
        <f t="shared" si="45"/>
        <v>33.873301282551097</v>
      </c>
      <c r="K310" s="60">
        <f t="shared" si="40"/>
        <v>112.34600000000501</v>
      </c>
      <c r="L310" s="60">
        <f t="shared" si="41"/>
        <v>-137.116995701756</v>
      </c>
      <c r="M310" s="60">
        <f t="shared" si="42"/>
        <v>33.811383426126199</v>
      </c>
      <c r="N310" s="6">
        <f t="shared" si="46"/>
        <v>-137.498785438336</v>
      </c>
      <c r="O310" s="59">
        <f t="shared" si="47"/>
        <v>33.862637651723901</v>
      </c>
      <c r="P310" s="62">
        <f t="shared" si="48"/>
        <v>0.64934121142499601</v>
      </c>
      <c r="Q310" s="63">
        <f t="shared" si="49"/>
        <v>-0.1720005655297</v>
      </c>
    </row>
    <row r="311" spans="1:17" x14ac:dyDescent="0.3">
      <c r="A311" s="4">
        <f>'ВОСК ЖВМ'!E311</f>
        <v>104.22699999999899</v>
      </c>
      <c r="B311" s="4">
        <f>'ВОСК ЖВМ'!J311</f>
        <v>-144.53161302307501</v>
      </c>
      <c r="C311" s="4">
        <f>'ВОСК ЖВМ'!K311</f>
        <v>36.706744270601099</v>
      </c>
      <c r="D311" s="9">
        <f>ОК!Y338</f>
        <v>112.127999999997</v>
      </c>
      <c r="E311" s="4">
        <f>ОК!Z338</f>
        <v>-138.27540529584101</v>
      </c>
      <c r="F311" s="4">
        <f>ОК!AA338</f>
        <v>34.161616343760002</v>
      </c>
      <c r="H311" s="61">
        <f t="shared" si="43"/>
        <v>111.986000000004</v>
      </c>
      <c r="I311" s="61">
        <f t="shared" si="44"/>
        <v>-137.57821820230799</v>
      </c>
      <c r="J311" s="61">
        <f t="shared" si="45"/>
        <v>33.873301282551097</v>
      </c>
      <c r="K311" s="60">
        <f t="shared" si="40"/>
        <v>112.34600000000501</v>
      </c>
      <c r="L311" s="60">
        <f t="shared" si="41"/>
        <v>-137.116995701756</v>
      </c>
      <c r="M311" s="60">
        <f t="shared" si="42"/>
        <v>33.811383426126199</v>
      </c>
      <c r="N311" s="6">
        <f t="shared" si="46"/>
        <v>-137.396291549322</v>
      </c>
      <c r="O311" s="59">
        <f t="shared" si="47"/>
        <v>33.8488781280737</v>
      </c>
      <c r="P311" s="62">
        <f t="shared" si="48"/>
        <v>0.87911374651900998</v>
      </c>
      <c r="Q311" s="63">
        <f t="shared" si="49"/>
        <v>-0.312738215686302</v>
      </c>
    </row>
    <row r="312" spans="1:17" x14ac:dyDescent="0.3">
      <c r="A312" s="4">
        <f>'ВОСК ЖВМ'!E312</f>
        <v>104.327000000005</v>
      </c>
      <c r="B312" s="4">
        <f>'ВОСК ЖВМ'!J312</f>
        <v>-144.130936631975</v>
      </c>
      <c r="C312" s="4">
        <f>'ВОСК ЖВМ'!K312</f>
        <v>36.657379227433097</v>
      </c>
      <c r="D312" s="9">
        <f>ОК!Y339</f>
        <v>112.16800000000499</v>
      </c>
      <c r="E312" s="4">
        <f>ОК!Z339</f>
        <v>-138.27540529584101</v>
      </c>
      <c r="F312" s="4">
        <f>ОК!AA339</f>
        <v>34.161616343760002</v>
      </c>
      <c r="H312" s="61">
        <f t="shared" si="43"/>
        <v>112.165999999997</v>
      </c>
      <c r="I312" s="61">
        <f t="shared" si="44"/>
        <v>-137.273580236714</v>
      </c>
      <c r="J312" s="61">
        <f t="shared" si="45"/>
        <v>33.831435258604202</v>
      </c>
      <c r="K312" s="60">
        <f t="shared" si="40"/>
        <v>112.34600000000501</v>
      </c>
      <c r="L312" s="60">
        <f t="shared" si="41"/>
        <v>-137.116995701756</v>
      </c>
      <c r="M312" s="60">
        <f t="shared" si="42"/>
        <v>33.811383426126199</v>
      </c>
      <c r="N312" s="6">
        <f t="shared" si="46"/>
        <v>-137.27184040854101</v>
      </c>
      <c r="O312" s="59">
        <f t="shared" si="47"/>
        <v>33.831212460464698</v>
      </c>
      <c r="P312" s="62">
        <f t="shared" si="48"/>
        <v>1.0035648873</v>
      </c>
      <c r="Q312" s="63">
        <f t="shared" si="49"/>
        <v>-0.33040388329530401</v>
      </c>
    </row>
    <row r="313" spans="1:17" x14ac:dyDescent="0.3">
      <c r="A313" s="4">
        <f>'ВОСК ЖВМ'!E313</f>
        <v>104.486999999994</v>
      </c>
      <c r="B313" s="4">
        <f>'ВОСК ЖВМ'!J313</f>
        <v>-144.129507073832</v>
      </c>
      <c r="C313" s="4">
        <f>'ВОСК ЖВМ'!K313</f>
        <v>36.658000006564002</v>
      </c>
      <c r="D313" s="9">
        <f>ОК!Y340</f>
        <v>112.248000000007</v>
      </c>
      <c r="E313" s="4">
        <f>ОК!Z340</f>
        <v>-137.98365604842101</v>
      </c>
      <c r="F313" s="4">
        <f>ОК!AA340</f>
        <v>34.008971800762197</v>
      </c>
      <c r="H313" s="61">
        <f t="shared" si="43"/>
        <v>112.165999999997</v>
      </c>
      <c r="I313" s="61">
        <f t="shared" si="44"/>
        <v>-137.273580236714</v>
      </c>
      <c r="J313" s="61">
        <f t="shared" si="45"/>
        <v>33.831435258604202</v>
      </c>
      <c r="K313" s="60">
        <f t="shared" si="40"/>
        <v>112.510999999999</v>
      </c>
      <c r="L313" s="60">
        <f t="shared" si="41"/>
        <v>-136.945564673386</v>
      </c>
      <c r="M313" s="60">
        <f t="shared" si="42"/>
        <v>33.760876163997899</v>
      </c>
      <c r="N313" s="6">
        <f t="shared" si="46"/>
        <v>-137.19561711730501</v>
      </c>
      <c r="O313" s="59">
        <f t="shared" si="47"/>
        <v>33.814664691188597</v>
      </c>
      <c r="P313" s="62">
        <f t="shared" si="48"/>
        <v>0.78803893111600598</v>
      </c>
      <c r="Q313" s="63">
        <f t="shared" si="49"/>
        <v>-0.19430710957360001</v>
      </c>
    </row>
    <row r="314" spans="1:17" x14ac:dyDescent="0.3">
      <c r="A314" s="4">
        <f>'ВОСК ЖВМ'!E314</f>
        <v>104.60700000000401</v>
      </c>
      <c r="B314" s="4">
        <f>'ВОСК ЖВМ'!J314</f>
        <v>-144.08202335821699</v>
      </c>
      <c r="C314" s="4">
        <f>'ВОСК ЖВМ'!K314</f>
        <v>36.691567823177202</v>
      </c>
      <c r="D314" s="9">
        <f>ОК!Y341</f>
        <v>112.32799999999401</v>
      </c>
      <c r="E314" s="4">
        <f>ОК!Z341</f>
        <v>-137.979030380041</v>
      </c>
      <c r="F314" s="4">
        <f>ОК!AA341</f>
        <v>34.142640637218001</v>
      </c>
      <c r="H314" s="61">
        <f t="shared" si="43"/>
        <v>112.266000000003</v>
      </c>
      <c r="I314" s="61">
        <f t="shared" si="44"/>
        <v>-137.11558155845901</v>
      </c>
      <c r="J314" s="61">
        <f t="shared" si="45"/>
        <v>33.811350099992303</v>
      </c>
      <c r="K314" s="60">
        <f t="shared" si="40"/>
        <v>112.604999999996</v>
      </c>
      <c r="L314" s="60">
        <f t="shared" si="41"/>
        <v>-136.945564673386</v>
      </c>
      <c r="M314" s="60">
        <f t="shared" si="42"/>
        <v>33.760876163997899</v>
      </c>
      <c r="N314" s="6">
        <f t="shared" si="46"/>
        <v>-137.08448702491</v>
      </c>
      <c r="O314" s="59">
        <f t="shared" si="47"/>
        <v>33.802118878661098</v>
      </c>
      <c r="P314" s="62">
        <f t="shared" si="48"/>
        <v>0.89454335513099204</v>
      </c>
      <c r="Q314" s="63">
        <f t="shared" si="49"/>
        <v>-0.34052175855690298</v>
      </c>
    </row>
    <row r="315" spans="1:17" x14ac:dyDescent="0.3">
      <c r="A315" s="4">
        <f>'ВОСК ЖВМ'!E315</f>
        <v>104.72699999999899</v>
      </c>
      <c r="B315" s="4">
        <f>'ВОСК ЖВМ'!J315</f>
        <v>-144.002791122644</v>
      </c>
      <c r="C315" s="4">
        <f>'ВОСК ЖВМ'!K315</f>
        <v>36.601347359740501</v>
      </c>
      <c r="D315" s="9">
        <f>ОК!Y342</f>
        <v>112.448000000004</v>
      </c>
      <c r="E315" s="4">
        <f>ОК!Z342</f>
        <v>-138.16768544604099</v>
      </c>
      <c r="F315" s="4">
        <f>ОК!AA342</f>
        <v>33.9733624718586</v>
      </c>
      <c r="H315" s="61">
        <f t="shared" si="43"/>
        <v>112.34600000000501</v>
      </c>
      <c r="I315" s="61">
        <f t="shared" si="44"/>
        <v>-137.116995701756</v>
      </c>
      <c r="J315" s="61">
        <f t="shared" si="45"/>
        <v>33.811383426126199</v>
      </c>
      <c r="K315" s="60">
        <f t="shared" si="40"/>
        <v>112.604999999996</v>
      </c>
      <c r="L315" s="60">
        <f t="shared" si="41"/>
        <v>-136.945564673386</v>
      </c>
      <c r="M315" s="60">
        <f t="shared" si="42"/>
        <v>33.760876163997899</v>
      </c>
      <c r="N315" s="6">
        <f t="shared" si="46"/>
        <v>-137.04948232378601</v>
      </c>
      <c r="O315" s="59">
        <f t="shared" si="47"/>
        <v>33.791492535248899</v>
      </c>
      <c r="P315" s="62">
        <f t="shared" si="48"/>
        <v>1.11820312225498</v>
      </c>
      <c r="Q315" s="63">
        <f t="shared" si="49"/>
        <v>-0.18186993660970099</v>
      </c>
    </row>
    <row r="316" spans="1:17" x14ac:dyDescent="0.3">
      <c r="A316" s="4">
        <f>'ВОСК ЖВМ'!E316</f>
        <v>104.866999999998</v>
      </c>
      <c r="B316" s="4">
        <f>'ВОСК ЖВМ'!J316</f>
        <v>-143.98365997723599</v>
      </c>
      <c r="C316" s="4">
        <f>'ВОСК ЖВМ'!K316</f>
        <v>36.512543256993197</v>
      </c>
      <c r="D316" s="9">
        <f>ОК!Y343</f>
        <v>112.528000000006</v>
      </c>
      <c r="E316" s="4">
        <f>ОК!Z343</f>
        <v>-137.78323467984001</v>
      </c>
      <c r="F316" s="4">
        <f>ОК!AA343</f>
        <v>34.113078440246397</v>
      </c>
      <c r="H316" s="61">
        <f t="shared" si="43"/>
        <v>112.510999999999</v>
      </c>
      <c r="I316" s="61">
        <f t="shared" si="44"/>
        <v>-136.945564673386</v>
      </c>
      <c r="J316" s="61">
        <f t="shared" si="45"/>
        <v>33.760876163997899</v>
      </c>
      <c r="K316" s="60">
        <f t="shared" si="40"/>
        <v>112.76499999999901</v>
      </c>
      <c r="L316" s="60">
        <f t="shared" si="41"/>
        <v>-136.74994107171699</v>
      </c>
      <c r="M316" s="60">
        <f t="shared" si="42"/>
        <v>33.686237904996403</v>
      </c>
      <c r="N316" s="6">
        <f t="shared" si="46"/>
        <v>-136.93247175515901</v>
      </c>
      <c r="O316" s="59">
        <f t="shared" si="47"/>
        <v>33.755880689968201</v>
      </c>
      <c r="P316" s="62">
        <f t="shared" si="48"/>
        <v>0.85076292468099302</v>
      </c>
      <c r="Q316" s="63">
        <f t="shared" si="49"/>
        <v>-0.357197750278196</v>
      </c>
    </row>
    <row r="317" spans="1:17" x14ac:dyDescent="0.3">
      <c r="A317" s="4">
        <f>'ВОСК ЖВМ'!E317</f>
        <v>105.06699999999501</v>
      </c>
      <c r="B317" s="4">
        <f>'ВОСК ЖВМ'!J317</f>
        <v>-143.87948922215801</v>
      </c>
      <c r="C317" s="4">
        <f>'ВОСК ЖВМ'!K317</f>
        <v>36.519905365124799</v>
      </c>
      <c r="D317" s="9">
        <f>ОК!Y344</f>
        <v>113.72800000000299</v>
      </c>
      <c r="E317" s="4">
        <f>ОК!Z344</f>
        <v>-136.44961478076101</v>
      </c>
      <c r="F317" s="4">
        <f>ОК!AA344</f>
        <v>33.890222867341201</v>
      </c>
      <c r="H317" s="61">
        <f t="shared" si="43"/>
        <v>113.664999999994</v>
      </c>
      <c r="I317" s="61">
        <f t="shared" si="44"/>
        <v>-135.90574846465401</v>
      </c>
      <c r="J317" s="61">
        <f t="shared" si="45"/>
        <v>33.363978940099102</v>
      </c>
      <c r="K317" s="60">
        <f t="shared" si="40"/>
        <v>113.98500000000099</v>
      </c>
      <c r="L317" s="60">
        <f t="shared" si="41"/>
        <v>-135.17779038913099</v>
      </c>
      <c r="M317" s="60">
        <f t="shared" si="42"/>
        <v>33.3029742653518</v>
      </c>
      <c r="N317" s="6">
        <f t="shared" si="46"/>
        <v>-135.762431718518</v>
      </c>
      <c r="O317" s="59">
        <f t="shared" si="47"/>
        <v>33.351968644756802</v>
      </c>
      <c r="P317" s="62">
        <f t="shared" si="48"/>
        <v>0.68718306224300796</v>
      </c>
      <c r="Q317" s="63">
        <f t="shared" si="49"/>
        <v>-0.53825422258439903</v>
      </c>
    </row>
    <row r="318" spans="1:17" x14ac:dyDescent="0.3">
      <c r="A318" s="4">
        <f>'ВОСК ЖВМ'!E318</f>
        <v>105.187000000005</v>
      </c>
      <c r="B318" s="4">
        <f>'ВОСК ЖВМ'!J318</f>
        <v>-143.79641333143999</v>
      </c>
      <c r="C318" s="4">
        <f>'ВОСК ЖВМ'!K318</f>
        <v>36.442683691648099</v>
      </c>
      <c r="D318" s="9">
        <f>ОК!Y345</f>
        <v>114.08800000000301</v>
      </c>
      <c r="E318" s="4">
        <f>ОК!Z345</f>
        <v>-136.19777859480101</v>
      </c>
      <c r="F318" s="4">
        <f>ОК!AA345</f>
        <v>33.664343120237397</v>
      </c>
      <c r="H318" s="61">
        <f t="shared" si="43"/>
        <v>113.98500000000099</v>
      </c>
      <c r="I318" s="61">
        <f t="shared" si="44"/>
        <v>-135.17779038913099</v>
      </c>
      <c r="J318" s="61">
        <f t="shared" si="45"/>
        <v>33.3029742653518</v>
      </c>
      <c r="K318" s="60">
        <f t="shared" si="40"/>
        <v>114.324999999997</v>
      </c>
      <c r="L318" s="60">
        <f t="shared" si="41"/>
        <v>-134.831104114525</v>
      </c>
      <c r="M318" s="60">
        <f t="shared" si="42"/>
        <v>33.154093415300899</v>
      </c>
      <c r="N318" s="6">
        <f t="shared" si="46"/>
        <v>-135.07276484123199</v>
      </c>
      <c r="O318" s="59">
        <f t="shared" si="47"/>
        <v>33.257872125482002</v>
      </c>
      <c r="P318" s="62">
        <f t="shared" si="48"/>
        <v>1.1250137535690199</v>
      </c>
      <c r="Q318" s="63">
        <f t="shared" si="49"/>
        <v>-0.406470994755395</v>
      </c>
    </row>
    <row r="319" spans="1:17" x14ac:dyDescent="0.3">
      <c r="A319" s="4">
        <f>'ВОСК ЖВМ'!E319</f>
        <v>105.327000000005</v>
      </c>
      <c r="B319" s="4">
        <f>'ВОСК ЖВМ'!J319</f>
        <v>-143.70618965000901</v>
      </c>
      <c r="C319" s="4">
        <f>'ВОСК ЖВМ'!K319</f>
        <v>36.368565913825698</v>
      </c>
      <c r="D319" s="9">
        <f>ОК!Y346</f>
        <v>114.16800000000499</v>
      </c>
      <c r="E319" s="4">
        <f>ОК!Z346</f>
        <v>-135.89222610396001</v>
      </c>
      <c r="F319" s="4">
        <f>ОК!AA346</f>
        <v>33.499618025814598</v>
      </c>
      <c r="H319" s="61">
        <f t="shared" si="43"/>
        <v>114.125</v>
      </c>
      <c r="I319" s="61">
        <f t="shared" si="44"/>
        <v>-134.99799781973201</v>
      </c>
      <c r="J319" s="61">
        <f t="shared" si="45"/>
        <v>33.247034204302302</v>
      </c>
      <c r="K319" s="60">
        <f t="shared" si="40"/>
        <v>114.324999999997</v>
      </c>
      <c r="L319" s="60">
        <f t="shared" si="41"/>
        <v>-134.831104114525</v>
      </c>
      <c r="M319" s="60">
        <f t="shared" si="42"/>
        <v>33.154093415300899</v>
      </c>
      <c r="N319" s="6">
        <f t="shared" si="46"/>
        <v>-134.962115673108</v>
      </c>
      <c r="O319" s="59">
        <f t="shared" si="47"/>
        <v>33.227051934664402</v>
      </c>
      <c r="P319" s="62">
        <f t="shared" si="48"/>
        <v>0.93011043085201095</v>
      </c>
      <c r="Q319" s="63">
        <f t="shared" si="49"/>
        <v>-0.27256609115019598</v>
      </c>
    </row>
    <row r="320" spans="1:17" x14ac:dyDescent="0.3">
      <c r="A320" s="4">
        <f>'ВОСК ЖВМ'!E320</f>
        <v>105.426999999996</v>
      </c>
      <c r="B320" s="4">
        <f>'ВОСК ЖВМ'!J320</f>
        <v>-143.7048063364</v>
      </c>
      <c r="C320" s="4">
        <f>'ВОСК ЖВМ'!K320</f>
        <v>36.367224377162401</v>
      </c>
      <c r="D320" s="9">
        <f>ОК!Y347</f>
        <v>114.248000000007</v>
      </c>
      <c r="E320" s="4">
        <f>ОК!Z347</f>
        <v>-135.940858616041</v>
      </c>
      <c r="F320" s="4">
        <f>ОК!AA347</f>
        <v>33.634147047134398</v>
      </c>
      <c r="H320" s="61">
        <f t="shared" si="43"/>
        <v>114.22500000000601</v>
      </c>
      <c r="I320" s="61">
        <f t="shared" si="44"/>
        <v>-134.91275245831599</v>
      </c>
      <c r="J320" s="61">
        <f t="shared" si="45"/>
        <v>33.201830362663699</v>
      </c>
      <c r="K320" s="60">
        <f t="shared" si="40"/>
        <v>114.48500000000099</v>
      </c>
      <c r="L320" s="60">
        <f t="shared" si="41"/>
        <v>-134.791733291204</v>
      </c>
      <c r="M320" s="60">
        <f t="shared" si="42"/>
        <v>33.2336652203157</v>
      </c>
      <c r="N320" s="6">
        <f t="shared" si="46"/>
        <v>-134.90204691660901</v>
      </c>
      <c r="O320" s="59">
        <f t="shared" si="47"/>
        <v>33.204646523148497</v>
      </c>
      <c r="P320" s="62">
        <f t="shared" si="48"/>
        <v>1.03881169943199</v>
      </c>
      <c r="Q320" s="63">
        <f t="shared" si="49"/>
        <v>-0.42950052398590099</v>
      </c>
    </row>
    <row r="321" spans="1:17" x14ac:dyDescent="0.3">
      <c r="A321" s="4">
        <f>'ВОСК ЖВМ'!E321</f>
        <v>105.527000000001</v>
      </c>
      <c r="B321" s="4">
        <f>'ВОСК ЖВМ'!J321</f>
        <v>-143.592996526787</v>
      </c>
      <c r="C321" s="4">
        <f>'ВОСК ЖВМ'!K321</f>
        <v>36.368516244174998</v>
      </c>
      <c r="D321" s="9">
        <f>ОК!Y348</f>
        <v>114.528000000006</v>
      </c>
      <c r="E321" s="4">
        <f>ОК!Z348</f>
        <v>-135.63142569612</v>
      </c>
      <c r="F321" s="4">
        <f>ОК!AA348</f>
        <v>33.4073980432116</v>
      </c>
      <c r="H321" s="61">
        <f t="shared" si="43"/>
        <v>114.48500000000099</v>
      </c>
      <c r="I321" s="61">
        <f t="shared" si="44"/>
        <v>-134.791733291204</v>
      </c>
      <c r="J321" s="61">
        <f t="shared" si="45"/>
        <v>33.2336652203157</v>
      </c>
      <c r="K321" s="60">
        <f t="shared" si="40"/>
        <v>114.824999999997</v>
      </c>
      <c r="L321" s="60">
        <f t="shared" si="41"/>
        <v>-134.63729745333799</v>
      </c>
      <c r="M321" s="60">
        <f t="shared" si="42"/>
        <v>33.032376240305403</v>
      </c>
      <c r="N321" s="6">
        <f t="shared" si="46"/>
        <v>-134.772201699942</v>
      </c>
      <c r="O321" s="59">
        <f t="shared" si="47"/>
        <v>33.208208084605303</v>
      </c>
      <c r="P321" s="62">
        <f t="shared" si="48"/>
        <v>0.85922399617800205</v>
      </c>
      <c r="Q321" s="63">
        <f t="shared" si="49"/>
        <v>-0.19918995860629701</v>
      </c>
    </row>
    <row r="322" spans="1:17" x14ac:dyDescent="0.3">
      <c r="A322" s="4">
        <f>'ВОСК ЖВМ'!E322</f>
        <v>105.626999999993</v>
      </c>
      <c r="B322" s="4">
        <f>'ВОСК ЖВМ'!J322</f>
        <v>-143.43581081287701</v>
      </c>
      <c r="C322" s="4">
        <f>'ВОСК ЖВМ'!K322</f>
        <v>36.373974517021701</v>
      </c>
      <c r="D322" s="9">
        <f>ОК!Y349</f>
        <v>114.607999999993</v>
      </c>
      <c r="E322" s="4">
        <f>ОК!Z349</f>
        <v>-135.206510595661</v>
      </c>
      <c r="F322" s="4">
        <f>ОК!AA349</f>
        <v>33.545011583503801</v>
      </c>
      <c r="H322" s="61">
        <f t="shared" si="43"/>
        <v>114.585000000006</v>
      </c>
      <c r="I322" s="61">
        <f t="shared" si="44"/>
        <v>-134.67421731631899</v>
      </c>
      <c r="J322" s="61">
        <f t="shared" si="45"/>
        <v>33.056807172383401</v>
      </c>
      <c r="K322" s="60">
        <f t="shared" ref="K322:K385" si="50">LOOKUP((D322+$P$928),A$2:A$1310,A$2:A$1310)</f>
        <v>114.824999999997</v>
      </c>
      <c r="L322" s="60">
        <f t="shared" ref="L322:L385" si="51">LOOKUP((D322+$P$928),A$2:A$1310,B$2:B$1310)</f>
        <v>-134.63729745333799</v>
      </c>
      <c r="M322" s="60">
        <f t="shared" ref="M322:M385" si="52">LOOKUP((D322+$P$928),A$2:A$1310,C$2:C$1310)</f>
        <v>33.032376240305403</v>
      </c>
      <c r="N322" s="6">
        <f t="shared" si="46"/>
        <v>-134.67067916278501</v>
      </c>
      <c r="O322" s="59">
        <f t="shared" si="47"/>
        <v>33.0544658747272</v>
      </c>
      <c r="P322" s="62">
        <f t="shared" si="48"/>
        <v>0.535831432875995</v>
      </c>
      <c r="Q322" s="63">
        <f t="shared" si="49"/>
        <v>-0.49054570877660097</v>
      </c>
    </row>
    <row r="323" spans="1:17" x14ac:dyDescent="0.3">
      <c r="A323" s="4">
        <f>'ВОСК ЖВМ'!E323</f>
        <v>105.807000000001</v>
      </c>
      <c r="B323" s="4">
        <f>'ВОСК ЖВМ'!J323</f>
        <v>-143.47267102769601</v>
      </c>
      <c r="C323" s="4">
        <f>'ВОСК ЖВМ'!K323</f>
        <v>36.370916364913903</v>
      </c>
      <c r="D323" s="9">
        <f>ОК!Y350</f>
        <v>114.687999999995</v>
      </c>
      <c r="E323" s="4">
        <f>ОК!Z350</f>
        <v>-135.427734941701</v>
      </c>
      <c r="F323" s="4">
        <f>ОК!AA350</f>
        <v>33.375703777101599</v>
      </c>
      <c r="H323" s="61">
        <f t="shared" ref="H323:H386" si="53">LOOKUP(D323,A$2:A$1310,A$2:A$1310)</f>
        <v>114.585000000006</v>
      </c>
      <c r="I323" s="61">
        <f t="shared" ref="I323:I386" si="54">LOOKUP(D323,A$2:A$1310,B$2:B$1310)</f>
        <v>-134.67421731631899</v>
      </c>
      <c r="J323" s="61">
        <f t="shared" ref="J323:J386" si="55">LOOKUP(D323,A$2:A$1310,C$2:C$1310)</f>
        <v>33.056807172383401</v>
      </c>
      <c r="K323" s="60">
        <f t="shared" si="50"/>
        <v>114.925000000003</v>
      </c>
      <c r="L323" s="60">
        <f t="shared" si="51"/>
        <v>-134.47567495020201</v>
      </c>
      <c r="M323" s="60">
        <f t="shared" si="52"/>
        <v>32.955921387457899</v>
      </c>
      <c r="N323" s="6">
        <f t="shared" ref="N323:N386" si="56">I323+(L323-I323)*(D323-H323)/(K323-H323)</f>
        <v>-134.614070658354</v>
      </c>
      <c r="O323" s="59">
        <f t="shared" ref="O323:O386" si="57">J323+(M323-J323)*(D323-H323)/(K323-H323)</f>
        <v>33.026244714011902</v>
      </c>
      <c r="P323" s="62">
        <f t="shared" ref="P323:P386" si="58">N323-E323</f>
        <v>0.81366428334700902</v>
      </c>
      <c r="Q323" s="63">
        <f t="shared" ref="Q323:Q386" si="59">O323-F323</f>
        <v>-0.34945906308969699</v>
      </c>
    </row>
    <row r="324" spans="1:17" x14ac:dyDescent="0.3">
      <c r="A324" s="4">
        <f>'ВОСК ЖВМ'!E324</f>
        <v>105.907000000007</v>
      </c>
      <c r="B324" s="4">
        <f>'ВОСК ЖВМ'!J324</f>
        <v>-143.36264934009199</v>
      </c>
      <c r="C324" s="4">
        <f>'ВОСК ЖВМ'!K324</f>
        <v>36.296332021217403</v>
      </c>
      <c r="D324" s="9">
        <f>ОК!Y351</f>
        <v>115.008000000002</v>
      </c>
      <c r="E324" s="4">
        <f>ОК!Z351</f>
        <v>-135.24745024968101</v>
      </c>
      <c r="F324" s="4">
        <f>ОК!AA351</f>
        <v>33.172386173022602</v>
      </c>
      <c r="H324" s="61">
        <f t="shared" si="53"/>
        <v>114.925000000003</v>
      </c>
      <c r="I324" s="61">
        <f t="shared" si="54"/>
        <v>-134.47567495020201</v>
      </c>
      <c r="J324" s="61">
        <f t="shared" si="55"/>
        <v>32.955921387457899</v>
      </c>
      <c r="K324" s="60">
        <f t="shared" si="50"/>
        <v>115.244999999995</v>
      </c>
      <c r="L324" s="60">
        <f t="shared" si="51"/>
        <v>-134.07084124829899</v>
      </c>
      <c r="M324" s="60">
        <f t="shared" si="52"/>
        <v>32.7827638185857</v>
      </c>
      <c r="N324" s="6">
        <f t="shared" si="56"/>
        <v>-134.37067120877001</v>
      </c>
      <c r="O324" s="59">
        <f t="shared" si="57"/>
        <v>32.911008643031103</v>
      </c>
      <c r="P324" s="62">
        <f t="shared" si="58"/>
        <v>0.876779040911003</v>
      </c>
      <c r="Q324" s="63">
        <f t="shared" si="59"/>
        <v>-0.26137752999149899</v>
      </c>
    </row>
    <row r="325" spans="1:17" x14ac:dyDescent="0.3">
      <c r="A325" s="4">
        <f>'ВОСК ЖВМ'!E325</f>
        <v>106.006999999998</v>
      </c>
      <c r="B325" s="4">
        <f>'ВОСК ЖВМ'!J325</f>
        <v>-143.24669562330399</v>
      </c>
      <c r="C325" s="4">
        <f>'ВОСК ЖВМ'!K325</f>
        <v>36.2032827625058</v>
      </c>
      <c r="D325" s="9">
        <f>ОК!Y352</f>
        <v>115.448000000004</v>
      </c>
      <c r="E325" s="4">
        <f>ОК!Z352</f>
        <v>-135.125164584961</v>
      </c>
      <c r="F325" s="4">
        <f>ОК!AA352</f>
        <v>33.0804846245832</v>
      </c>
      <c r="H325" s="61">
        <f t="shared" si="53"/>
        <v>115.244999999995</v>
      </c>
      <c r="I325" s="61">
        <f t="shared" si="54"/>
        <v>-134.07084124829899</v>
      </c>
      <c r="J325" s="61">
        <f t="shared" si="55"/>
        <v>32.7827638185857</v>
      </c>
      <c r="K325" s="60">
        <f t="shared" si="50"/>
        <v>115.72500000000601</v>
      </c>
      <c r="L325" s="60">
        <f t="shared" si="51"/>
        <v>-133.81956541299201</v>
      </c>
      <c r="M325" s="60">
        <f t="shared" si="52"/>
        <v>32.607989293120603</v>
      </c>
      <c r="N325" s="6">
        <f t="shared" si="56"/>
        <v>-133.96457250961501</v>
      </c>
      <c r="O325" s="59">
        <f t="shared" si="57"/>
        <v>32.708848758856199</v>
      </c>
      <c r="P325" s="62">
        <f t="shared" si="58"/>
        <v>1.16059207534599</v>
      </c>
      <c r="Q325" s="63">
        <f t="shared" si="59"/>
        <v>-0.37163586572700102</v>
      </c>
    </row>
    <row r="326" spans="1:17" x14ac:dyDescent="0.3">
      <c r="A326" s="4">
        <f>'ВОСК ЖВМ'!E326</f>
        <v>106.087</v>
      </c>
      <c r="B326" s="4">
        <f>'ВОСК ЖВМ'!J326</f>
        <v>-143.247402694953</v>
      </c>
      <c r="C326" s="4">
        <f>'ВОСК ЖВМ'!K326</f>
        <v>36.203299425572801</v>
      </c>
      <c r="D326" s="9">
        <f>ОК!Y353</f>
        <v>115.888000000006</v>
      </c>
      <c r="E326" s="4">
        <f>ОК!Z353</f>
        <v>-134.547222866521</v>
      </c>
      <c r="F326" s="4">
        <f>ОК!AA353</f>
        <v>33.131566303301398</v>
      </c>
      <c r="H326" s="61">
        <f t="shared" si="53"/>
        <v>115.865000000005</v>
      </c>
      <c r="I326" s="61">
        <f t="shared" si="54"/>
        <v>-133.81956541299201</v>
      </c>
      <c r="J326" s="61">
        <f t="shared" si="55"/>
        <v>32.607989293120603</v>
      </c>
      <c r="K326" s="60">
        <f t="shared" si="50"/>
        <v>116.184999999998</v>
      </c>
      <c r="L326" s="60">
        <f t="shared" si="51"/>
        <v>-133.391072623714</v>
      </c>
      <c r="M326" s="60">
        <f t="shared" si="52"/>
        <v>32.478123558843699</v>
      </c>
      <c r="N326" s="6">
        <f t="shared" si="56"/>
        <v>-133.78876749376099</v>
      </c>
      <c r="O326" s="59">
        <f t="shared" si="57"/>
        <v>32.598655193468801</v>
      </c>
      <c r="P326" s="62">
        <f t="shared" si="58"/>
        <v>0.75845537276001096</v>
      </c>
      <c r="Q326" s="63">
        <f t="shared" si="59"/>
        <v>-0.53291110983259704</v>
      </c>
    </row>
    <row r="327" spans="1:17" x14ac:dyDescent="0.3">
      <c r="A327" s="4">
        <f>'ВОСК ЖВМ'!E327</f>
        <v>106.22699999999899</v>
      </c>
      <c r="B327" s="4">
        <f>'ВОСК ЖВМ'!J327</f>
        <v>-143.184221321911</v>
      </c>
      <c r="C327" s="4">
        <f>'ВОСК ЖВМ'!K327</f>
        <v>36.062408675892399</v>
      </c>
      <c r="D327" s="9">
        <f>ОК!Y354</f>
        <v>115.967999999993</v>
      </c>
      <c r="E327" s="4">
        <f>ОК!Z354</f>
        <v>-134.547222866521</v>
      </c>
      <c r="F327" s="4">
        <f>ОК!AA354</f>
        <v>32.817382202384998</v>
      </c>
      <c r="H327" s="61">
        <f t="shared" si="53"/>
        <v>115.964999999997</v>
      </c>
      <c r="I327" s="61">
        <f t="shared" si="54"/>
        <v>-133.76586281979101</v>
      </c>
      <c r="J327" s="61">
        <f t="shared" si="55"/>
        <v>32.545203679014499</v>
      </c>
      <c r="K327" s="60">
        <f t="shared" si="50"/>
        <v>116.184999999998</v>
      </c>
      <c r="L327" s="60">
        <f t="shared" si="51"/>
        <v>-133.391072623714</v>
      </c>
      <c r="M327" s="60">
        <f t="shared" si="52"/>
        <v>32.478123558843699</v>
      </c>
      <c r="N327" s="6">
        <f t="shared" si="56"/>
        <v>-133.76075204439701</v>
      </c>
      <c r="O327" s="59">
        <f t="shared" si="57"/>
        <v>32.544288950104303</v>
      </c>
      <c r="P327" s="62">
        <f t="shared" si="58"/>
        <v>0.786470822123988</v>
      </c>
      <c r="Q327" s="63">
        <f t="shared" si="59"/>
        <v>-0.27309325228069498</v>
      </c>
    </row>
    <row r="328" spans="1:17" x14ac:dyDescent="0.3">
      <c r="A328" s="4">
        <f>'ВОСК ЖВМ'!E328</f>
        <v>106.366999999998</v>
      </c>
      <c r="B328" s="4">
        <f>'ВОСК ЖВМ'!J328</f>
        <v>-143.09318467613301</v>
      </c>
      <c r="C328" s="4">
        <f>'ВОСК ЖВМ'!K328</f>
        <v>35.962747466611397</v>
      </c>
      <c r="D328" s="9">
        <f>ОК!Y355</f>
        <v>116.368000000002</v>
      </c>
      <c r="E328" s="4">
        <f>ОК!Z355</f>
        <v>-134.27779930992099</v>
      </c>
      <c r="F328" s="4">
        <f>ОК!AA355</f>
        <v>32.720952356286602</v>
      </c>
      <c r="H328" s="61">
        <f t="shared" si="53"/>
        <v>116.285000000003</v>
      </c>
      <c r="I328" s="61">
        <f t="shared" si="54"/>
        <v>-133.42389683527099</v>
      </c>
      <c r="J328" s="61">
        <f t="shared" si="55"/>
        <v>32.376145544158497</v>
      </c>
      <c r="K328" s="60">
        <f t="shared" si="50"/>
        <v>116.544999999998</v>
      </c>
      <c r="L328" s="60">
        <f t="shared" si="51"/>
        <v>-133.360341483518</v>
      </c>
      <c r="M328" s="60">
        <f t="shared" si="52"/>
        <v>32.311164331321201</v>
      </c>
      <c r="N328" s="6">
        <f t="shared" si="56"/>
        <v>-133.403608011442</v>
      </c>
      <c r="O328" s="59">
        <f t="shared" si="57"/>
        <v>32.355401541598802</v>
      </c>
      <c r="P328" s="62">
        <f t="shared" si="58"/>
        <v>0.87419129847899102</v>
      </c>
      <c r="Q328" s="63">
        <f t="shared" si="59"/>
        <v>-0.36555081468780098</v>
      </c>
    </row>
    <row r="329" spans="1:17" x14ac:dyDescent="0.3">
      <c r="A329" s="4">
        <f>'ВОСК ЖВМ'!E329</f>
        <v>106.46700000000401</v>
      </c>
      <c r="B329" s="4">
        <f>'ВОСК ЖВМ'!J329</f>
        <v>-143.10219364064801</v>
      </c>
      <c r="C329" s="4">
        <f>'ВОСК ЖВМ'!K329</f>
        <v>35.940707844413701</v>
      </c>
      <c r="D329" s="9">
        <f>ОК!Y356</f>
        <v>116.80800000000499</v>
      </c>
      <c r="E329" s="4">
        <f>ОК!Z356</f>
        <v>-133.94324161524099</v>
      </c>
      <c r="F329" s="4">
        <f>ОК!AA356</f>
        <v>32.299204067019602</v>
      </c>
      <c r="H329" s="61">
        <f t="shared" si="53"/>
        <v>116.785000000003</v>
      </c>
      <c r="I329" s="61">
        <f t="shared" si="54"/>
        <v>-133.36389225660901</v>
      </c>
      <c r="J329" s="61">
        <f t="shared" si="55"/>
        <v>32.310593541391199</v>
      </c>
      <c r="K329" s="60">
        <f t="shared" si="50"/>
        <v>117.02499999999399</v>
      </c>
      <c r="L329" s="60">
        <f t="shared" si="51"/>
        <v>-133.247138979103</v>
      </c>
      <c r="M329" s="60">
        <f t="shared" si="52"/>
        <v>32.2214522512011</v>
      </c>
      <c r="N329" s="6">
        <f t="shared" si="56"/>
        <v>-133.35270340084699</v>
      </c>
      <c r="O329" s="59">
        <f t="shared" si="57"/>
        <v>32.302050834413599</v>
      </c>
      <c r="P329" s="62">
        <f t="shared" si="58"/>
        <v>0.590538214394002</v>
      </c>
      <c r="Q329" s="63">
        <f t="shared" si="59"/>
        <v>2.8467673939971401E-3</v>
      </c>
    </row>
    <row r="330" spans="1:17" x14ac:dyDescent="0.3">
      <c r="A330" s="4">
        <f>'ВОСК ЖВМ'!E330</f>
        <v>106.60700000000401</v>
      </c>
      <c r="B330" s="4">
        <f>'ВОСК ЖВМ'!J330</f>
        <v>-143.006740979249</v>
      </c>
      <c r="C330" s="4">
        <f>'ВОСК ЖВМ'!K330</f>
        <v>35.908352825132702</v>
      </c>
      <c r="D330" s="9">
        <f>ОК!Y357</f>
        <v>117.008000000002</v>
      </c>
      <c r="E330" s="4">
        <f>ОК!Z357</f>
        <v>-133.90058085048</v>
      </c>
      <c r="F330" s="4">
        <f>ОК!AA357</f>
        <v>32.4086139829788</v>
      </c>
      <c r="H330" s="61">
        <f t="shared" si="53"/>
        <v>116.884999999995</v>
      </c>
      <c r="I330" s="61">
        <f t="shared" si="54"/>
        <v>-133.317859547632</v>
      </c>
      <c r="J330" s="61">
        <f t="shared" si="55"/>
        <v>32.252569957874599</v>
      </c>
      <c r="K330" s="60">
        <f t="shared" si="50"/>
        <v>117.22500000000601</v>
      </c>
      <c r="L330" s="60">
        <f t="shared" si="51"/>
        <v>-133.22592884084801</v>
      </c>
      <c r="M330" s="60">
        <f t="shared" si="52"/>
        <v>32.190846853948301</v>
      </c>
      <c r="N330" s="6">
        <f t="shared" si="56"/>
        <v>-133.28460226253</v>
      </c>
      <c r="O330" s="59">
        <f t="shared" si="57"/>
        <v>32.230240717336002</v>
      </c>
      <c r="P330" s="62">
        <f t="shared" si="58"/>
        <v>0.61597858794999605</v>
      </c>
      <c r="Q330" s="63">
        <f t="shared" si="59"/>
        <v>-0.17837326564279701</v>
      </c>
    </row>
    <row r="331" spans="1:17" x14ac:dyDescent="0.3">
      <c r="A331" s="4">
        <f>'ВОСК ЖВМ'!E331</f>
        <v>106.70699999999501</v>
      </c>
      <c r="B331" s="4">
        <f>'ВОСК ЖВМ'!J331</f>
        <v>-142.859059516108</v>
      </c>
      <c r="C331" s="4">
        <f>'ВОСК ЖВМ'!K331</f>
        <v>35.840734602065403</v>
      </c>
      <c r="D331" s="9">
        <f>ОК!Y358</f>
        <v>117.368000000002</v>
      </c>
      <c r="E331" s="4">
        <f>ОК!Z358</f>
        <v>-133.74440365865999</v>
      </c>
      <c r="F331" s="4">
        <f>ОК!AA358</f>
        <v>32.202155669376602</v>
      </c>
      <c r="H331" s="61">
        <f t="shared" si="53"/>
        <v>117.365000000005</v>
      </c>
      <c r="I331" s="61">
        <f t="shared" si="54"/>
        <v>-133.23191314821801</v>
      </c>
      <c r="J331" s="61">
        <f t="shared" si="55"/>
        <v>32.117032937434999</v>
      </c>
      <c r="K331" s="60">
        <f t="shared" si="50"/>
        <v>117.66400000000399</v>
      </c>
      <c r="L331" s="60">
        <f t="shared" si="51"/>
        <v>-133.085316082981</v>
      </c>
      <c r="M331" s="60">
        <f t="shared" si="52"/>
        <v>32.153500766795098</v>
      </c>
      <c r="N331" s="6">
        <f t="shared" si="56"/>
        <v>-133.23044227465499</v>
      </c>
      <c r="O331" s="59">
        <f t="shared" si="57"/>
        <v>32.117398835388101</v>
      </c>
      <c r="P331" s="62">
        <f t="shared" si="58"/>
        <v>0.51396138400500002</v>
      </c>
      <c r="Q331" s="63">
        <f t="shared" si="59"/>
        <v>-8.4756833988500105E-2</v>
      </c>
    </row>
    <row r="332" spans="1:17" x14ac:dyDescent="0.3">
      <c r="A332" s="4">
        <f>'ВОСК ЖВМ'!E332</f>
        <v>106.807000000001</v>
      </c>
      <c r="B332" s="4">
        <f>'ВОСК ЖВМ'!J332</f>
        <v>-142.838059152033</v>
      </c>
      <c r="C332" s="4">
        <f>'ВОСК ЖВМ'!K332</f>
        <v>35.891288246840503</v>
      </c>
      <c r="D332" s="9">
        <f>ОК!Y359</f>
        <v>117.448000000004</v>
      </c>
      <c r="E332" s="4">
        <f>ОК!Z359</f>
        <v>-133.56969580950101</v>
      </c>
      <c r="F332" s="4">
        <f>ОК!AA359</f>
        <v>32.310444021505198</v>
      </c>
      <c r="H332" s="61">
        <f t="shared" si="53"/>
        <v>117.365000000005</v>
      </c>
      <c r="I332" s="61">
        <f t="shared" si="54"/>
        <v>-133.23191314821801</v>
      </c>
      <c r="J332" s="61">
        <f t="shared" si="55"/>
        <v>32.117032937434999</v>
      </c>
      <c r="K332" s="60">
        <f t="shared" si="50"/>
        <v>117.66400000000399</v>
      </c>
      <c r="L332" s="60">
        <f t="shared" si="51"/>
        <v>-133.085316082981</v>
      </c>
      <c r="M332" s="60">
        <f t="shared" si="52"/>
        <v>32.153500766795098</v>
      </c>
      <c r="N332" s="6">
        <f t="shared" si="56"/>
        <v>-133.19121897960699</v>
      </c>
      <c r="O332" s="59">
        <f t="shared" si="57"/>
        <v>32.127156114146899</v>
      </c>
      <c r="P332" s="62">
        <f t="shared" si="58"/>
        <v>0.37847682989402598</v>
      </c>
      <c r="Q332" s="63">
        <f t="shared" si="59"/>
        <v>-0.183287907358299</v>
      </c>
    </row>
    <row r="333" spans="1:17" x14ac:dyDescent="0.3">
      <c r="A333" s="4">
        <f>'ВОСК ЖВМ'!E333</f>
        <v>106.947</v>
      </c>
      <c r="B333" s="4">
        <f>'ВОСК ЖВМ'!J333</f>
        <v>-142.58600654083</v>
      </c>
      <c r="C333" s="4">
        <f>'ВОСК ЖВМ'!K333</f>
        <v>35.839535500346301</v>
      </c>
      <c r="D333" s="9">
        <f>ОК!Y360</f>
        <v>117.567999999999</v>
      </c>
      <c r="E333" s="4">
        <f>ОК!Z360</f>
        <v>-133.70642154648101</v>
      </c>
      <c r="F333" s="4">
        <f>ОК!AA360</f>
        <v>32.132315802594</v>
      </c>
      <c r="H333" s="61">
        <f t="shared" si="53"/>
        <v>117.563999999998</v>
      </c>
      <c r="I333" s="61">
        <f t="shared" si="54"/>
        <v>-132.88432879017299</v>
      </c>
      <c r="J333" s="61">
        <f t="shared" si="55"/>
        <v>32.0663012032281</v>
      </c>
      <c r="K333" s="60">
        <f t="shared" si="50"/>
        <v>117.804000000003</v>
      </c>
      <c r="L333" s="60">
        <f t="shared" si="51"/>
        <v>-133.15260919718</v>
      </c>
      <c r="M333" s="60">
        <f t="shared" si="52"/>
        <v>32.179956421280799</v>
      </c>
      <c r="N333" s="6">
        <f t="shared" si="56"/>
        <v>-132.888800130291</v>
      </c>
      <c r="O333" s="59">
        <f t="shared" si="57"/>
        <v>32.068195456862703</v>
      </c>
      <c r="P333" s="62">
        <f t="shared" si="58"/>
        <v>0.81762141619000805</v>
      </c>
      <c r="Q333" s="63">
        <f t="shared" si="59"/>
        <v>-6.4120345731296893E-2</v>
      </c>
    </row>
    <row r="334" spans="1:17" x14ac:dyDescent="0.3">
      <c r="A334" s="4">
        <f>'ВОСК ЖВМ'!E334</f>
        <v>107.087</v>
      </c>
      <c r="B334" s="4">
        <f>'ВОСК ЖВМ'!J334</f>
        <v>-142.59161686948701</v>
      </c>
      <c r="C334" s="4">
        <f>'ВОСК ЖВМ'!K334</f>
        <v>35.841631120675999</v>
      </c>
      <c r="D334" s="9">
        <f>ОК!Y361</f>
        <v>118.288</v>
      </c>
      <c r="E334" s="4">
        <f>ОК!Z361</f>
        <v>-133.43427852882101</v>
      </c>
      <c r="F334" s="4">
        <f>ОК!AA361</f>
        <v>32.279532029504402</v>
      </c>
      <c r="H334" s="61">
        <f t="shared" si="53"/>
        <v>118.244000000006</v>
      </c>
      <c r="I334" s="61">
        <f t="shared" si="54"/>
        <v>-133.063475947304</v>
      </c>
      <c r="J334" s="61">
        <f t="shared" si="55"/>
        <v>32.119608180151701</v>
      </c>
      <c r="K334" s="60">
        <f t="shared" si="50"/>
        <v>118.584000000003</v>
      </c>
      <c r="L334" s="60">
        <f t="shared" si="51"/>
        <v>-133.16441964103501</v>
      </c>
      <c r="M334" s="60">
        <f t="shared" si="52"/>
        <v>32.0990806513907</v>
      </c>
      <c r="N334" s="6">
        <f t="shared" si="56"/>
        <v>-133.076539248844</v>
      </c>
      <c r="O334" s="59">
        <f t="shared" si="57"/>
        <v>32.116951676429998</v>
      </c>
      <c r="P334" s="62">
        <f t="shared" si="58"/>
        <v>0.35773927997701099</v>
      </c>
      <c r="Q334" s="63">
        <f t="shared" si="59"/>
        <v>-0.16258035307440399</v>
      </c>
    </row>
    <row r="335" spans="1:17" x14ac:dyDescent="0.3">
      <c r="A335" s="4">
        <f>'ВОСК ЖВМ'!E335</f>
        <v>107.187000000005</v>
      </c>
      <c r="B335" s="4">
        <f>'ВОСК ЖВМ'!J335</f>
        <v>-142.29638664315999</v>
      </c>
      <c r="C335" s="4">
        <f>'ВОСК ЖВМ'!K335</f>
        <v>35.790824242893002</v>
      </c>
      <c r="D335" s="9">
        <f>ОК!Y362</f>
        <v>119.368000000002</v>
      </c>
      <c r="E335" s="4">
        <f>ОК!Z362</f>
        <v>-133.67044803702001</v>
      </c>
      <c r="F335" s="4">
        <f>ОК!AA362</f>
        <v>32.030263177039203</v>
      </c>
      <c r="H335" s="61">
        <f t="shared" si="53"/>
        <v>119.364000000001</v>
      </c>
      <c r="I335" s="61">
        <f t="shared" si="54"/>
        <v>-133.308993339154</v>
      </c>
      <c r="J335" s="61">
        <f t="shared" si="55"/>
        <v>32.208511622200298</v>
      </c>
      <c r="K335" s="60">
        <f t="shared" si="50"/>
        <v>119.623999999996</v>
      </c>
      <c r="L335" s="60">
        <f t="shared" si="51"/>
        <v>-133.37224441644301</v>
      </c>
      <c r="M335" s="60">
        <f t="shared" si="52"/>
        <v>32.226363929842798</v>
      </c>
      <c r="N335" s="6">
        <f t="shared" si="56"/>
        <v>-133.30996643265101</v>
      </c>
      <c r="O335" s="59">
        <f t="shared" si="57"/>
        <v>32.208786273087199</v>
      </c>
      <c r="P335" s="62">
        <f t="shared" si="58"/>
        <v>0.36048160436899901</v>
      </c>
      <c r="Q335" s="63">
        <f t="shared" si="59"/>
        <v>0.17852309604799599</v>
      </c>
    </row>
    <row r="336" spans="1:17" x14ac:dyDescent="0.3">
      <c r="A336" s="4">
        <f>'ВОСК ЖВМ'!E336</f>
        <v>107.28699999999699</v>
      </c>
      <c r="B336" s="4">
        <f>'ВОСК ЖВМ'!J336</f>
        <v>-142.08990831802001</v>
      </c>
      <c r="C336" s="4">
        <f>'ВОСК ЖВМ'!K336</f>
        <v>35.756507227367898</v>
      </c>
      <c r="D336" s="9">
        <f>ОК!Y363</f>
        <v>119.487999999998</v>
      </c>
      <c r="E336" s="4">
        <f>ОК!Z363</f>
        <v>-133.86613118112101</v>
      </c>
      <c r="F336" s="4">
        <f>ОК!AA363</f>
        <v>31.9972002548304</v>
      </c>
      <c r="H336" s="61">
        <f t="shared" si="53"/>
        <v>119.364000000001</v>
      </c>
      <c r="I336" s="61">
        <f t="shared" si="54"/>
        <v>-133.308993339154</v>
      </c>
      <c r="J336" s="61">
        <f t="shared" si="55"/>
        <v>32.208511622200298</v>
      </c>
      <c r="K336" s="60">
        <f t="shared" si="50"/>
        <v>119.72400000000199</v>
      </c>
      <c r="L336" s="60">
        <f t="shared" si="51"/>
        <v>-133.45052897650001</v>
      </c>
      <c r="M336" s="60">
        <f t="shared" si="52"/>
        <v>32.2367168987141</v>
      </c>
      <c r="N336" s="6">
        <f t="shared" si="56"/>
        <v>-133.35774450312701</v>
      </c>
      <c r="O336" s="59">
        <f t="shared" si="57"/>
        <v>32.218226772999202</v>
      </c>
      <c r="P336" s="62">
        <f t="shared" si="58"/>
        <v>0.50838667799399695</v>
      </c>
      <c r="Q336" s="63">
        <f t="shared" si="59"/>
        <v>0.22102651816880201</v>
      </c>
    </row>
    <row r="337" spans="1:17" ht="15" thickBot="1" x14ac:dyDescent="0.35">
      <c r="A337" s="4">
        <f>'ВОСК ЖВМ'!E337</f>
        <v>107.366999999998</v>
      </c>
      <c r="B337" s="4">
        <f>'ВОСК ЖВМ'!J337</f>
        <v>-141.92613175903</v>
      </c>
      <c r="C337" s="4">
        <f>'ВОСК ЖВМ'!K337</f>
        <v>35.711416101093803</v>
      </c>
      <c r="D337" s="9">
        <f>ОК!Y364</f>
        <v>119.567999999999</v>
      </c>
      <c r="E337" s="4">
        <f>ОК!Z364</f>
        <v>-133.86613118112101</v>
      </c>
      <c r="F337" s="4">
        <f>ОК!AA364</f>
        <v>31.9972002548304</v>
      </c>
      <c r="H337" s="61">
        <f t="shared" si="53"/>
        <v>119.524000000005</v>
      </c>
      <c r="I337" s="61">
        <f t="shared" si="54"/>
        <v>-133.37295148809201</v>
      </c>
      <c r="J337" s="61">
        <f t="shared" si="55"/>
        <v>32.226380592909699</v>
      </c>
      <c r="K337" s="60">
        <f t="shared" si="50"/>
        <v>119.82399999999301</v>
      </c>
      <c r="L337" s="60">
        <f t="shared" si="51"/>
        <v>-133.45709502554101</v>
      </c>
      <c r="M337" s="60">
        <f t="shared" si="52"/>
        <v>32.198257992630303</v>
      </c>
      <c r="N337" s="6">
        <f t="shared" si="56"/>
        <v>-133.38529254024999</v>
      </c>
      <c r="O337" s="59">
        <f t="shared" si="57"/>
        <v>32.222255944869097</v>
      </c>
      <c r="P337" s="62">
        <f t="shared" si="58"/>
        <v>0.48083864087101302</v>
      </c>
      <c r="Q337" s="63">
        <f t="shared" si="59"/>
        <v>0.22505569003869799</v>
      </c>
    </row>
    <row r="338" spans="1:17" s="81" customFormat="1" ht="15" thickBot="1" x14ac:dyDescent="0.35">
      <c r="A338" s="79">
        <f>'ВОСК ЖВМ'!E338</f>
        <v>107.52599999999801</v>
      </c>
      <c r="B338" s="80">
        <f>'ВОСК ЖВМ'!J338</f>
        <v>-141.90510458769799</v>
      </c>
      <c r="C338" s="80">
        <f>'ВОСК ЖВМ'!K338</f>
        <v>35.703066945908901</v>
      </c>
      <c r="D338" s="9">
        <f>ОК!Y365</f>
        <v>119.64800000000101</v>
      </c>
      <c r="E338" s="4">
        <f>ОК!Z365</f>
        <v>-133.94085845574099</v>
      </c>
      <c r="F338" s="4">
        <f>ОК!AA365</f>
        <v>32.131682587425601</v>
      </c>
      <c r="H338" s="82">
        <f t="shared" si="53"/>
        <v>119.623999999996</v>
      </c>
      <c r="I338" s="82">
        <f t="shared" si="54"/>
        <v>-133.37224441644301</v>
      </c>
      <c r="J338" s="82">
        <f t="shared" si="55"/>
        <v>32.226363929842798</v>
      </c>
      <c r="K338" s="83">
        <f t="shared" si="50"/>
        <v>119.923999999999</v>
      </c>
      <c r="L338" s="83">
        <f t="shared" si="51"/>
        <v>-133.45850916883899</v>
      </c>
      <c r="M338" s="83">
        <f t="shared" si="52"/>
        <v>32.198291318764099</v>
      </c>
      <c r="N338" s="84">
        <f t="shared" si="56"/>
        <v>-133.37914559663599</v>
      </c>
      <c r="O338" s="85">
        <f t="shared" si="57"/>
        <v>32.224118120956099</v>
      </c>
      <c r="P338" s="86">
        <f t="shared" si="58"/>
        <v>0.56171285910500002</v>
      </c>
      <c r="Q338" s="87">
        <f t="shared" si="59"/>
        <v>9.2435533530498007E-2</v>
      </c>
    </row>
    <row r="339" spans="1:17" x14ac:dyDescent="0.3">
      <c r="A339" s="4">
        <f>'ВОСК ЖВМ'!E339</f>
        <v>107.626000000004</v>
      </c>
      <c r="B339" s="4">
        <f>'ВОСК ЖВМ'!J339</f>
        <v>-141.85837821070001</v>
      </c>
      <c r="C339" s="4">
        <f>'ВОСК ЖВМ'!K339</f>
        <v>35.674478099305396</v>
      </c>
      <c r="D339" s="9">
        <f>ОК!Y366</f>
        <v>119.72800000000299</v>
      </c>
      <c r="E339" s="4">
        <f>ОК!Z366</f>
        <v>-133.33213859381999</v>
      </c>
      <c r="F339" s="4">
        <f>ОК!AA366</f>
        <v>31.928225581037999</v>
      </c>
      <c r="H339" s="61">
        <f t="shared" si="53"/>
        <v>119.72400000000199</v>
      </c>
      <c r="I339" s="61">
        <f t="shared" si="54"/>
        <v>-133.45052897650001</v>
      </c>
      <c r="J339" s="61">
        <f t="shared" si="55"/>
        <v>32.2367168987141</v>
      </c>
      <c r="K339" s="60">
        <f t="shared" si="50"/>
        <v>119.923999999999</v>
      </c>
      <c r="L339" s="60">
        <f t="shared" si="51"/>
        <v>-133.45850916883899</v>
      </c>
      <c r="M339" s="60">
        <f t="shared" si="52"/>
        <v>32.198291318764099</v>
      </c>
      <c r="N339" s="6">
        <f t="shared" si="56"/>
        <v>-133.45068858034699</v>
      </c>
      <c r="O339" s="59">
        <f t="shared" si="57"/>
        <v>32.235948387114902</v>
      </c>
      <c r="P339" s="62">
        <f t="shared" si="58"/>
        <v>-0.118549986527</v>
      </c>
      <c r="Q339" s="63">
        <f t="shared" si="59"/>
        <v>0.307722806076903</v>
      </c>
    </row>
    <row r="340" spans="1:17" x14ac:dyDescent="0.3">
      <c r="A340" s="4">
        <f>'ВОСК ЖВМ'!E340</f>
        <v>107.725999999995</v>
      </c>
      <c r="B340" s="4">
        <f>'ВОСК ЖВМ'!J340</f>
        <v>-141.85665979293799</v>
      </c>
      <c r="C340" s="4">
        <f>'ВОСК ЖВМ'!K340</f>
        <v>35.627315867976698</v>
      </c>
      <c r="D340" s="9">
        <f>ОК!Y367</f>
        <v>119.80800000000499</v>
      </c>
      <c r="E340" s="4">
        <f>ОК!Z367</f>
        <v>-133.47160114584</v>
      </c>
      <c r="F340" s="4">
        <f>ОК!AA367</f>
        <v>32.071254829324197</v>
      </c>
      <c r="H340" s="61">
        <f t="shared" si="53"/>
        <v>119.72400000000199</v>
      </c>
      <c r="I340" s="61">
        <f t="shared" si="54"/>
        <v>-133.45052897650001</v>
      </c>
      <c r="J340" s="61">
        <f t="shared" si="55"/>
        <v>32.2367168987141</v>
      </c>
      <c r="K340" s="60">
        <f t="shared" si="50"/>
        <v>120.063999999998</v>
      </c>
      <c r="L340" s="60">
        <f t="shared" si="51"/>
        <v>-133.53788818288399</v>
      </c>
      <c r="M340" s="60">
        <f t="shared" si="52"/>
        <v>32.162202813839301</v>
      </c>
      <c r="N340" s="6">
        <f t="shared" si="56"/>
        <v>-133.47211183925501</v>
      </c>
      <c r="O340" s="59">
        <f t="shared" si="57"/>
        <v>32.2183075365677</v>
      </c>
      <c r="P340" s="62">
        <f t="shared" si="58"/>
        <v>-5.1069341500919996E-4</v>
      </c>
      <c r="Q340" s="63">
        <f t="shared" si="59"/>
        <v>0.147052707243503</v>
      </c>
    </row>
    <row r="341" spans="1:17" x14ac:dyDescent="0.3">
      <c r="A341" s="4">
        <f>'ВОСК ЖВМ'!E341</f>
        <v>107.826000000001</v>
      </c>
      <c r="B341" s="4">
        <f>'ВОСК ЖВМ'!J341</f>
        <v>-141.787403634675</v>
      </c>
      <c r="C341" s="4">
        <f>'ВОСК ЖВМ'!K341</f>
        <v>35.534058161153503</v>
      </c>
      <c r="D341" s="9">
        <f>ОК!Y368</f>
        <v>119.847999999896</v>
      </c>
      <c r="E341" s="4">
        <f>ОК!Z368</f>
        <v>-133.47160114584</v>
      </c>
      <c r="F341" s="4">
        <f>ОК!AA368</f>
        <v>32.071254829324197</v>
      </c>
      <c r="H341" s="61">
        <f t="shared" si="53"/>
        <v>119.82399999999301</v>
      </c>
      <c r="I341" s="61">
        <f t="shared" si="54"/>
        <v>-133.45709502554101</v>
      </c>
      <c r="J341" s="61">
        <f t="shared" si="55"/>
        <v>32.198257992630303</v>
      </c>
      <c r="K341" s="60">
        <f t="shared" si="50"/>
        <v>120.063999999998</v>
      </c>
      <c r="L341" s="60">
        <f t="shared" si="51"/>
        <v>-133.53788818288399</v>
      </c>
      <c r="M341" s="60">
        <f t="shared" si="52"/>
        <v>32.162202813839301</v>
      </c>
      <c r="N341" s="6">
        <f t="shared" si="56"/>
        <v>-133.465174341242</v>
      </c>
      <c r="O341" s="59">
        <f t="shared" si="57"/>
        <v>32.194652474765903</v>
      </c>
      <c r="P341" s="62">
        <f t="shared" si="58"/>
        <v>6.4268045979929403E-3</v>
      </c>
      <c r="Q341" s="63">
        <f t="shared" si="59"/>
        <v>0.12339764544170601</v>
      </c>
    </row>
    <row r="342" spans="1:17" x14ac:dyDescent="0.3">
      <c r="A342" s="4">
        <f>'ВОСК ЖВМ'!E342</f>
        <v>107.96599999999999</v>
      </c>
      <c r="B342" s="4">
        <f>'ВОСК ЖВМ'!J342</f>
        <v>-141.64903138808</v>
      </c>
      <c r="C342" s="4">
        <f>'ВОСК ЖВМ'!K342</f>
        <v>35.551740231572602</v>
      </c>
      <c r="D342" s="9">
        <f>ОК!Y369</f>
        <v>119.928</v>
      </c>
      <c r="E342" s="4">
        <f>ОК!Z369</f>
        <v>-133.66932668921999</v>
      </c>
      <c r="F342" s="4">
        <f>ОК!AA369</f>
        <v>32.213672504879398</v>
      </c>
      <c r="H342" s="61">
        <f t="shared" si="53"/>
        <v>119.923999999999</v>
      </c>
      <c r="I342" s="61">
        <f t="shared" si="54"/>
        <v>-133.45850916883899</v>
      </c>
      <c r="J342" s="61">
        <f t="shared" si="55"/>
        <v>32.198291318764099</v>
      </c>
      <c r="K342" s="60">
        <f t="shared" si="50"/>
        <v>120.203999999998</v>
      </c>
      <c r="L342" s="60">
        <f t="shared" si="51"/>
        <v>-133.72697120644099</v>
      </c>
      <c r="M342" s="60">
        <f t="shared" si="52"/>
        <v>32.124118347436301</v>
      </c>
      <c r="N342" s="6">
        <f t="shared" si="56"/>
        <v>-133.462344340806</v>
      </c>
      <c r="O342" s="59">
        <f t="shared" si="57"/>
        <v>32.197231704887699</v>
      </c>
      <c r="P342" s="62">
        <f t="shared" si="58"/>
        <v>0.20698234841398699</v>
      </c>
      <c r="Q342" s="63">
        <f t="shared" si="59"/>
        <v>-1.6440799991698899E-2</v>
      </c>
    </row>
    <row r="343" spans="1:17" x14ac:dyDescent="0.3">
      <c r="A343" s="4">
        <f>'ВОСК ЖВМ'!E343</f>
        <v>108.046000000002</v>
      </c>
      <c r="B343" s="4">
        <f>'ВОСК ЖВМ'!J343</f>
        <v>-141.666051374625</v>
      </c>
      <c r="C343" s="4">
        <f>'ВОСК ЖВМ'!K343</f>
        <v>35.489966818895397</v>
      </c>
      <c r="D343" s="9">
        <f>ОК!Y370</f>
        <v>120.008000000002</v>
      </c>
      <c r="E343" s="4">
        <f>ОК!Z370</f>
        <v>-133.66932668921999</v>
      </c>
      <c r="F343" s="4">
        <f>ОК!AA370</f>
        <v>32.213672504879398</v>
      </c>
      <c r="H343" s="61">
        <f t="shared" si="53"/>
        <v>119.923999999999</v>
      </c>
      <c r="I343" s="61">
        <f t="shared" si="54"/>
        <v>-133.45850916883899</v>
      </c>
      <c r="J343" s="61">
        <f t="shared" si="55"/>
        <v>32.198291318764099</v>
      </c>
      <c r="K343" s="60">
        <f t="shared" si="50"/>
        <v>120.304000000003</v>
      </c>
      <c r="L343" s="60">
        <f t="shared" si="51"/>
        <v>-133.89474959145701</v>
      </c>
      <c r="M343" s="60">
        <f t="shared" si="52"/>
        <v>32.089458620613698</v>
      </c>
      <c r="N343" s="6">
        <f t="shared" si="56"/>
        <v>-133.55494126226199</v>
      </c>
      <c r="O343" s="59">
        <f t="shared" si="57"/>
        <v>32.174233564435497</v>
      </c>
      <c r="P343" s="62">
        <f t="shared" si="58"/>
        <v>0.114385426957995</v>
      </c>
      <c r="Q343" s="63">
        <f t="shared" si="59"/>
        <v>-3.9438940443901102E-2</v>
      </c>
    </row>
    <row r="344" spans="1:17" x14ac:dyDescent="0.3">
      <c r="A344" s="4">
        <f>'ВОСК ЖВМ'!E344</f>
        <v>108.225999999995</v>
      </c>
      <c r="B344" s="4">
        <f>'ВОСК ЖВМ'!J344</f>
        <v>-141.580029912203</v>
      </c>
      <c r="C344" s="4">
        <f>'ВОСК ЖВМ'!K344</f>
        <v>35.327594819534603</v>
      </c>
      <c r="D344" s="9">
        <f>ОК!Y371</f>
        <v>120.127999999997</v>
      </c>
      <c r="E344" s="4">
        <f>ОК!Z371</f>
        <v>-133.74274444392</v>
      </c>
      <c r="F344" s="4">
        <f>ОК!AA371</f>
        <v>32.173180649014199</v>
      </c>
      <c r="H344" s="61">
        <f t="shared" si="53"/>
        <v>120.063999999998</v>
      </c>
      <c r="I344" s="61">
        <f t="shared" si="54"/>
        <v>-133.53788818288399</v>
      </c>
      <c r="J344" s="61">
        <f t="shared" si="55"/>
        <v>32.162202813839301</v>
      </c>
      <c r="K344" s="60">
        <f t="shared" si="50"/>
        <v>120.40399999999499</v>
      </c>
      <c r="L344" s="60">
        <f t="shared" si="51"/>
        <v>-134.03010857331699</v>
      </c>
      <c r="M344" s="60">
        <f t="shared" si="52"/>
        <v>32.079559161103603</v>
      </c>
      <c r="N344" s="6">
        <f t="shared" si="56"/>
        <v>-133.630541432847</v>
      </c>
      <c r="O344" s="59">
        <f t="shared" si="57"/>
        <v>32.146646361559696</v>
      </c>
      <c r="P344" s="62">
        <f t="shared" si="58"/>
        <v>0.11220301107300699</v>
      </c>
      <c r="Q344" s="63">
        <f t="shared" si="59"/>
        <v>-2.65342874545027E-2</v>
      </c>
    </row>
    <row r="345" spans="1:17" x14ac:dyDescent="0.3">
      <c r="A345" s="4">
        <f>'ВОСК ЖВМ'!E345</f>
        <v>108.365999999995</v>
      </c>
      <c r="B345" s="4">
        <f>'ВОСК ЖВМ'!J345</f>
        <v>-141.400799647198</v>
      </c>
      <c r="C345" s="4">
        <f>'ВОСК ЖВМ'!K345</f>
        <v>35.3678748846689</v>
      </c>
      <c r="D345" s="9">
        <f>ОК!Y372</f>
        <v>120.207999999999</v>
      </c>
      <c r="E345" s="4">
        <f>ОК!Z372</f>
        <v>-133.712609758441</v>
      </c>
      <c r="F345" s="4">
        <f>ОК!AA372</f>
        <v>31.960029454082399</v>
      </c>
      <c r="H345" s="61">
        <f t="shared" si="53"/>
        <v>120.203999999998</v>
      </c>
      <c r="I345" s="61">
        <f t="shared" si="54"/>
        <v>-133.72697120644099</v>
      </c>
      <c r="J345" s="61">
        <f t="shared" si="55"/>
        <v>32.124118347436301</v>
      </c>
      <c r="K345" s="60">
        <f t="shared" si="50"/>
        <v>120.504000000001</v>
      </c>
      <c r="L345" s="60">
        <f t="shared" si="51"/>
        <v>-134.15615029376301</v>
      </c>
      <c r="M345" s="60">
        <f t="shared" si="52"/>
        <v>32.104781429085897</v>
      </c>
      <c r="N345" s="6">
        <f t="shared" si="56"/>
        <v>-133.732693594273</v>
      </c>
      <c r="O345" s="59">
        <f t="shared" si="57"/>
        <v>32.123860521858198</v>
      </c>
      <c r="P345" s="62">
        <f t="shared" si="58"/>
        <v>-2.0083835831997E-2</v>
      </c>
      <c r="Q345" s="63">
        <f t="shared" si="59"/>
        <v>0.16383106777579901</v>
      </c>
    </row>
    <row r="346" spans="1:17" x14ac:dyDescent="0.3">
      <c r="A346" s="4">
        <f>'ВОСК ЖВМ'!E346</f>
        <v>108.566000000006</v>
      </c>
      <c r="B346" s="4">
        <f>'ВОСК ЖВМ'!J346</f>
        <v>-141.160912021283</v>
      </c>
      <c r="C346" s="4">
        <f>'ВОСК ЖВМ'!K346</f>
        <v>35.220201947195797</v>
      </c>
      <c r="D346" s="9">
        <f>ОК!Y373</f>
        <v>120.288</v>
      </c>
      <c r="E346" s="4">
        <f>ОК!Z373</f>
        <v>-133.794879494041</v>
      </c>
      <c r="F346" s="4">
        <f>ОК!AA373</f>
        <v>32.104590014633999</v>
      </c>
      <c r="H346" s="61">
        <f t="shared" si="53"/>
        <v>120.203999999998</v>
      </c>
      <c r="I346" s="61">
        <f t="shared" si="54"/>
        <v>-133.72697120644099</v>
      </c>
      <c r="J346" s="61">
        <f t="shared" si="55"/>
        <v>32.124118347436301</v>
      </c>
      <c r="K346" s="60">
        <f t="shared" si="50"/>
        <v>120.504000000001</v>
      </c>
      <c r="L346" s="60">
        <f t="shared" si="51"/>
        <v>-134.15615029376301</v>
      </c>
      <c r="M346" s="60">
        <f t="shared" si="52"/>
        <v>32.104781429085897</v>
      </c>
      <c r="N346" s="6">
        <f t="shared" si="56"/>
        <v>-133.847141350893</v>
      </c>
      <c r="O346" s="59">
        <f t="shared" si="57"/>
        <v>32.118704010298103</v>
      </c>
      <c r="P346" s="62">
        <f t="shared" si="58"/>
        <v>-5.22618568519988E-2</v>
      </c>
      <c r="Q346" s="63">
        <f t="shared" si="59"/>
        <v>1.4113995664104101E-2</v>
      </c>
    </row>
    <row r="347" spans="1:17" x14ac:dyDescent="0.3">
      <c r="A347" s="4">
        <f>'ВОСК ЖВМ'!E347</f>
        <v>108.686000000002</v>
      </c>
      <c r="B347" s="4">
        <f>'ВОСК ЖВМ'!J347</f>
        <v>-140.91786904948501</v>
      </c>
      <c r="C347" s="4">
        <f>'ВОСК ЖВМ'!K347</f>
        <v>34.906219641810701</v>
      </c>
      <c r="D347" s="9">
        <f>ОК!Y374</f>
        <v>120.368000000002</v>
      </c>
      <c r="E347" s="4">
        <f>ОК!Z374</f>
        <v>-133.794879494041</v>
      </c>
      <c r="F347" s="4">
        <f>ОК!AA374</f>
        <v>31.777738343949601</v>
      </c>
      <c r="H347" s="61">
        <f t="shared" si="53"/>
        <v>120.304000000003</v>
      </c>
      <c r="I347" s="61">
        <f t="shared" si="54"/>
        <v>-133.89474959145701</v>
      </c>
      <c r="J347" s="61">
        <f t="shared" si="55"/>
        <v>32.089458620613698</v>
      </c>
      <c r="K347" s="60">
        <f t="shared" si="50"/>
        <v>120.623999999996</v>
      </c>
      <c r="L347" s="60">
        <f t="shared" si="51"/>
        <v>-134.21480439972399</v>
      </c>
      <c r="M347" s="60">
        <f t="shared" si="52"/>
        <v>32.137578179415698</v>
      </c>
      <c r="N347" s="6">
        <f t="shared" si="56"/>
        <v>-133.95876055311101</v>
      </c>
      <c r="O347" s="59">
        <f t="shared" si="57"/>
        <v>32.099082532374197</v>
      </c>
      <c r="P347" s="62">
        <f t="shared" si="58"/>
        <v>-0.163881059070007</v>
      </c>
      <c r="Q347" s="63">
        <f t="shared" si="59"/>
        <v>0.321344188424597</v>
      </c>
    </row>
    <row r="348" spans="1:17" x14ac:dyDescent="0.3">
      <c r="A348" s="4">
        <f>'ВОСК ЖВМ'!E348</f>
        <v>108.805999999997</v>
      </c>
      <c r="B348" s="4">
        <f>'ВОСК ЖВМ'!J348</f>
        <v>-140.69580632959301</v>
      </c>
      <c r="C348" s="4">
        <f>'ВОСК ЖВМ'!K348</f>
        <v>34.8427387440979</v>
      </c>
      <c r="D348" s="9">
        <f>ОК!Y375</f>
        <v>120.448000000004</v>
      </c>
      <c r="E348" s="4">
        <f>ОК!Z375</f>
        <v>-133.93556724738099</v>
      </c>
      <c r="F348" s="4">
        <f>ОК!AA375</f>
        <v>31.921378216853999</v>
      </c>
      <c r="H348" s="61">
        <f t="shared" si="53"/>
        <v>120.40399999999499</v>
      </c>
      <c r="I348" s="61">
        <f t="shared" si="54"/>
        <v>-134.03010857331699</v>
      </c>
      <c r="J348" s="61">
        <f t="shared" si="55"/>
        <v>32.079559161103603</v>
      </c>
      <c r="K348" s="60">
        <f t="shared" si="50"/>
        <v>120.623999999996</v>
      </c>
      <c r="L348" s="60">
        <f t="shared" si="51"/>
        <v>-134.21480439972399</v>
      </c>
      <c r="M348" s="60">
        <f t="shared" si="52"/>
        <v>32.137578179415698</v>
      </c>
      <c r="N348" s="6">
        <f t="shared" si="56"/>
        <v>-134.06704773860599</v>
      </c>
      <c r="O348" s="59">
        <f t="shared" si="57"/>
        <v>32.091162964768301</v>
      </c>
      <c r="P348" s="62">
        <f t="shared" si="58"/>
        <v>-0.13148049122500499</v>
      </c>
      <c r="Q348" s="63">
        <f t="shared" si="59"/>
        <v>0.16978474791430301</v>
      </c>
    </row>
    <row r="349" spans="1:17" x14ac:dyDescent="0.3">
      <c r="A349" s="4">
        <f>'ВОСК ЖВМ'!E349</f>
        <v>108.947</v>
      </c>
      <c r="B349" s="4">
        <f>'ВОСК ЖВМ'!J349</f>
        <v>-140.60888276130001</v>
      </c>
      <c r="C349" s="4">
        <f>'ВОСК ЖВМ'!K349</f>
        <v>34.838726871070598</v>
      </c>
      <c r="D349" s="9">
        <f>ОК!Y376</f>
        <v>120.487999999998</v>
      </c>
      <c r="E349" s="4">
        <f>ОК!Z376</f>
        <v>-133.93556724738099</v>
      </c>
      <c r="F349" s="4">
        <f>ОК!AA376</f>
        <v>31.921378216853999</v>
      </c>
      <c r="H349" s="61">
        <f t="shared" si="53"/>
        <v>120.40399999999499</v>
      </c>
      <c r="I349" s="61">
        <f t="shared" si="54"/>
        <v>-134.03010857331699</v>
      </c>
      <c r="J349" s="61">
        <f t="shared" si="55"/>
        <v>32.079559161103603</v>
      </c>
      <c r="K349" s="60">
        <f t="shared" si="50"/>
        <v>120.763999999996</v>
      </c>
      <c r="L349" s="60">
        <f t="shared" si="51"/>
        <v>-134.25888947948201</v>
      </c>
      <c r="M349" s="60">
        <f t="shared" si="52"/>
        <v>32.128145605329998</v>
      </c>
      <c r="N349" s="6">
        <f t="shared" si="56"/>
        <v>-134.083490784757</v>
      </c>
      <c r="O349" s="59">
        <f t="shared" si="57"/>
        <v>32.090895998090097</v>
      </c>
      <c r="P349" s="62">
        <f t="shared" si="58"/>
        <v>-0.14792353737601599</v>
      </c>
      <c r="Q349" s="63">
        <f t="shared" si="59"/>
        <v>0.16951778123609901</v>
      </c>
    </row>
    <row r="350" spans="1:17" x14ac:dyDescent="0.3">
      <c r="A350" s="4">
        <f>'ВОСК ЖВМ'!E350</f>
        <v>109.046000000002</v>
      </c>
      <c r="B350" s="4">
        <f>'ВОСК ЖВМ'!J350</f>
        <v>-140.543115716747</v>
      </c>
      <c r="C350" s="4">
        <f>'ВОСК ЖВМ'!K350</f>
        <v>34.747514795376198</v>
      </c>
      <c r="D350" s="9">
        <f>ОК!Y377</f>
        <v>120.567999999999</v>
      </c>
      <c r="E350" s="4">
        <f>ОК!Z377</f>
        <v>-134.01821440920099</v>
      </c>
      <c r="F350" s="4">
        <f>ОК!AA377</f>
        <v>32.066166620686801</v>
      </c>
      <c r="H350" s="61">
        <f t="shared" si="53"/>
        <v>120.504000000001</v>
      </c>
      <c r="I350" s="61">
        <f t="shared" si="54"/>
        <v>-134.15615029376301</v>
      </c>
      <c r="J350" s="61">
        <f t="shared" si="55"/>
        <v>32.104781429085897</v>
      </c>
      <c r="K350" s="60">
        <f t="shared" si="50"/>
        <v>120.864000000001</v>
      </c>
      <c r="L350" s="60">
        <f t="shared" si="51"/>
        <v>-134.37025829224299</v>
      </c>
      <c r="M350" s="60">
        <f t="shared" si="52"/>
        <v>32.055506275260399</v>
      </c>
      <c r="N350" s="6">
        <f t="shared" si="56"/>
        <v>-134.19421393793601</v>
      </c>
      <c r="O350" s="59">
        <f t="shared" si="57"/>
        <v>32.096021401739399</v>
      </c>
      <c r="P350" s="62">
        <f t="shared" si="58"/>
        <v>-0.17599952873501901</v>
      </c>
      <c r="Q350" s="63">
        <f t="shared" si="59"/>
        <v>2.9854781052598901E-2</v>
      </c>
    </row>
    <row r="351" spans="1:17" x14ac:dyDescent="0.3">
      <c r="A351" s="4">
        <f>'ВОСК ЖВМ'!E351</f>
        <v>109.165999999997</v>
      </c>
      <c r="B351" s="4">
        <f>'ВОСК ЖВМ'!J351</f>
        <v>-140.442548012944</v>
      </c>
      <c r="C351" s="4">
        <f>'ВОСК ЖВМ'!K351</f>
        <v>34.662027282049301</v>
      </c>
      <c r="D351" s="9">
        <f>ОК!Y378</f>
        <v>120.64800000000101</v>
      </c>
      <c r="E351" s="4">
        <f>ОК!Z378</f>
        <v>-134.068225682161</v>
      </c>
      <c r="F351" s="4">
        <f>ОК!AA378</f>
        <v>31.879219712509801</v>
      </c>
      <c r="H351" s="61">
        <f t="shared" si="53"/>
        <v>120.623999999996</v>
      </c>
      <c r="I351" s="61">
        <f t="shared" si="54"/>
        <v>-134.21480439972399</v>
      </c>
      <c r="J351" s="61">
        <f t="shared" si="55"/>
        <v>32.137578179415698</v>
      </c>
      <c r="K351" s="60">
        <f t="shared" si="50"/>
        <v>120.864000000001</v>
      </c>
      <c r="L351" s="60">
        <f t="shared" si="51"/>
        <v>-134.37025829224299</v>
      </c>
      <c r="M351" s="60">
        <f t="shared" si="52"/>
        <v>32.055506275260399</v>
      </c>
      <c r="N351" s="6">
        <f t="shared" si="56"/>
        <v>-134.230349788979</v>
      </c>
      <c r="O351" s="59">
        <f t="shared" si="57"/>
        <v>32.129370988998602</v>
      </c>
      <c r="P351" s="62">
        <f t="shared" si="58"/>
        <v>-0.16212410681799799</v>
      </c>
      <c r="Q351" s="63">
        <f t="shared" si="59"/>
        <v>0.25015127648880098</v>
      </c>
    </row>
    <row r="352" spans="1:17" x14ac:dyDescent="0.3">
      <c r="A352" s="4">
        <f>'ВОСК ЖВМ'!E352</f>
        <v>109.285999999993</v>
      </c>
      <c r="B352" s="4">
        <f>'ВОСК ЖВМ'!J352</f>
        <v>-140.442548012944</v>
      </c>
      <c r="C352" s="4">
        <f>'ВОСК ЖВМ'!K352</f>
        <v>34.662027282049301</v>
      </c>
      <c r="D352" s="9">
        <f>ОК!Y379</f>
        <v>120.76799999999599</v>
      </c>
      <c r="E352" s="4">
        <f>ОК!Z379</f>
        <v>-134.26800378234</v>
      </c>
      <c r="F352" s="4">
        <f>ОК!AA379</f>
        <v>32.022465968251801</v>
      </c>
      <c r="H352" s="61">
        <f t="shared" si="53"/>
        <v>120.763999999996</v>
      </c>
      <c r="I352" s="61">
        <f t="shared" si="54"/>
        <v>-134.25888947948201</v>
      </c>
      <c r="J352" s="61">
        <f t="shared" si="55"/>
        <v>32.128145605329998</v>
      </c>
      <c r="K352" s="60">
        <f t="shared" si="50"/>
        <v>121.004000000001</v>
      </c>
      <c r="L352" s="60">
        <f t="shared" si="51"/>
        <v>-134.38888879263601</v>
      </c>
      <c r="M352" s="60">
        <f t="shared" si="52"/>
        <v>32.045473830764898</v>
      </c>
      <c r="N352" s="6">
        <f t="shared" si="56"/>
        <v>-134.26105613470099</v>
      </c>
      <c r="O352" s="59">
        <f t="shared" si="57"/>
        <v>32.126767742420597</v>
      </c>
      <c r="P352" s="62">
        <f t="shared" si="58"/>
        <v>6.9476476390093501E-3</v>
      </c>
      <c r="Q352" s="63">
        <f t="shared" si="59"/>
        <v>0.104301774168796</v>
      </c>
    </row>
    <row r="353" spans="1:17" x14ac:dyDescent="0.3">
      <c r="A353" s="4">
        <f>'ВОСК ЖВМ'!E353</f>
        <v>109.445999999996</v>
      </c>
      <c r="B353" s="4">
        <f>'ВОСК ЖВМ'!J353</f>
        <v>-140.338814907173</v>
      </c>
      <c r="C353" s="4">
        <f>'ВОСК ЖВМ'!K353</f>
        <v>34.560757927034103</v>
      </c>
      <c r="D353" s="9">
        <f>ОК!Y380</f>
        <v>120.847999999896</v>
      </c>
      <c r="E353" s="4">
        <f>ОК!Z380</f>
        <v>-134.062722885602</v>
      </c>
      <c r="F353" s="4">
        <f>ОК!AA380</f>
        <v>32.138992810438197</v>
      </c>
      <c r="H353" s="61">
        <f t="shared" si="53"/>
        <v>120.763999999996</v>
      </c>
      <c r="I353" s="61">
        <f t="shared" si="54"/>
        <v>-134.25888947948201</v>
      </c>
      <c r="J353" s="61">
        <f t="shared" si="55"/>
        <v>32.128145605329998</v>
      </c>
      <c r="K353" s="60">
        <f t="shared" si="50"/>
        <v>121.10400000000701</v>
      </c>
      <c r="L353" s="60">
        <f t="shared" si="51"/>
        <v>-134.46241285172201</v>
      </c>
      <c r="M353" s="60">
        <f t="shared" si="52"/>
        <v>31.987649884501501</v>
      </c>
      <c r="N353" s="6">
        <f t="shared" si="56"/>
        <v>-134.309171724327</v>
      </c>
      <c r="O353" s="59">
        <f t="shared" si="57"/>
        <v>32.0934348978736</v>
      </c>
      <c r="P353" s="62">
        <f t="shared" si="58"/>
        <v>-0.24644883872500101</v>
      </c>
      <c r="Q353" s="63">
        <f t="shared" si="59"/>
        <v>-4.5557912564596799E-2</v>
      </c>
    </row>
    <row r="354" spans="1:17" x14ac:dyDescent="0.3">
      <c r="A354" s="4">
        <f>'ВОСК ЖВМ'!E354</f>
        <v>109.546000000002</v>
      </c>
      <c r="B354" s="4">
        <f>'ВОСК ЖВМ'!J354</f>
        <v>-140.12473036840501</v>
      </c>
      <c r="C354" s="4">
        <f>'ВОСК ЖВМ'!K354</f>
        <v>34.488956954615901</v>
      </c>
      <c r="D354" s="9">
        <f>ОК!Y381</f>
        <v>120.928</v>
      </c>
      <c r="E354" s="4">
        <f>ОК!Z381</f>
        <v>-134.145804981541</v>
      </c>
      <c r="F354" s="4">
        <f>ОК!AA381</f>
        <v>31.9558362046002</v>
      </c>
      <c r="H354" s="61">
        <f t="shared" si="53"/>
        <v>120.864000000001</v>
      </c>
      <c r="I354" s="61">
        <f t="shared" si="54"/>
        <v>-134.37025829224299</v>
      </c>
      <c r="J354" s="61">
        <f t="shared" si="55"/>
        <v>32.055506275260399</v>
      </c>
      <c r="K354" s="60">
        <f t="shared" si="50"/>
        <v>121.203999999998</v>
      </c>
      <c r="L354" s="60">
        <f t="shared" si="51"/>
        <v>-134.63644094401499</v>
      </c>
      <c r="M354" s="60">
        <f t="shared" si="52"/>
        <v>32.048035377868601</v>
      </c>
      <c r="N354" s="6">
        <f t="shared" si="56"/>
        <v>-134.420363261988</v>
      </c>
      <c r="O354" s="59">
        <f t="shared" si="57"/>
        <v>32.054099988692499</v>
      </c>
      <c r="P354" s="62">
        <f t="shared" si="58"/>
        <v>-0.27455828044699598</v>
      </c>
      <c r="Q354" s="63">
        <f t="shared" si="59"/>
        <v>9.8263784092299702E-2</v>
      </c>
    </row>
    <row r="355" spans="1:17" x14ac:dyDescent="0.3">
      <c r="A355" s="4">
        <f>'ВОСК ЖВМ'!E355</f>
        <v>109.64599999999299</v>
      </c>
      <c r="B355" s="4">
        <f>'ВОСК ЖВМ'!J355</f>
        <v>-140.12614451170299</v>
      </c>
      <c r="C355" s="4">
        <f>'ВОСК ЖВМ'!K355</f>
        <v>34.488990280749803</v>
      </c>
      <c r="D355" s="9">
        <f>ОК!Y382</f>
        <v>123.567999999999</v>
      </c>
      <c r="E355" s="4">
        <f>ОК!Z382</f>
        <v>-136.32546184158099</v>
      </c>
      <c r="F355" s="4">
        <f>ОК!AA382</f>
        <v>31.9184148875784</v>
      </c>
      <c r="H355" s="61">
        <f t="shared" si="53"/>
        <v>123.46300000000301</v>
      </c>
      <c r="I355" s="61">
        <f t="shared" si="54"/>
        <v>-136.53077302202701</v>
      </c>
      <c r="J355" s="61">
        <f t="shared" si="55"/>
        <v>31.938877681640299</v>
      </c>
      <c r="K355" s="60">
        <f t="shared" si="50"/>
        <v>123.823000000004</v>
      </c>
      <c r="L355" s="60">
        <f t="shared" si="51"/>
        <v>-136.660964683298</v>
      </c>
      <c r="M355" s="60">
        <f t="shared" si="52"/>
        <v>31.9681245596128</v>
      </c>
      <c r="N355" s="6">
        <f t="shared" si="56"/>
        <v>-136.568745589896</v>
      </c>
      <c r="O355" s="59">
        <f t="shared" si="57"/>
        <v>31.947408021048599</v>
      </c>
      <c r="P355" s="62">
        <f t="shared" si="58"/>
        <v>-0.24328374831500801</v>
      </c>
      <c r="Q355" s="63">
        <f t="shared" si="59"/>
        <v>2.8993133470198301E-2</v>
      </c>
    </row>
    <row r="356" spans="1:17" x14ac:dyDescent="0.3">
      <c r="A356" s="4">
        <f>'ВОСК ЖВМ'!E356</f>
        <v>109.766000000003</v>
      </c>
      <c r="B356" s="4">
        <f>'ВОСК ЖВМ'!J356</f>
        <v>-139.91664152941701</v>
      </c>
      <c r="C356" s="4">
        <f>'ВОСК ЖВМ'!K356</f>
        <v>34.402898970909099</v>
      </c>
      <c r="D356" s="9">
        <f>ОК!Y383</f>
        <v>123.64800000000101</v>
      </c>
      <c r="E356" s="4">
        <f>ОК!Z383</f>
        <v>-136.41296474472099</v>
      </c>
      <c r="F356" s="4">
        <f>ОК!AA383</f>
        <v>32.067225688167603</v>
      </c>
      <c r="H356" s="61">
        <f t="shared" si="53"/>
        <v>123.623000000007</v>
      </c>
      <c r="I356" s="61">
        <f t="shared" si="54"/>
        <v>-136.534984622232</v>
      </c>
      <c r="J356" s="61">
        <f t="shared" si="55"/>
        <v>31.9402858705715</v>
      </c>
      <c r="K356" s="60">
        <f t="shared" si="50"/>
        <v>123.922999999995</v>
      </c>
      <c r="L356" s="60">
        <f t="shared" si="51"/>
        <v>-136.796198335182</v>
      </c>
      <c r="M356" s="60">
        <f t="shared" si="52"/>
        <v>31.993563447465299</v>
      </c>
      <c r="N356" s="6">
        <f t="shared" si="56"/>
        <v>-136.55675243164001</v>
      </c>
      <c r="O356" s="59">
        <f t="shared" si="57"/>
        <v>31.944725668645098</v>
      </c>
      <c r="P356" s="62">
        <f t="shared" si="58"/>
        <v>-0.143787686919012</v>
      </c>
      <c r="Q356" s="63">
        <f t="shared" si="59"/>
        <v>-0.122500019522505</v>
      </c>
    </row>
    <row r="357" spans="1:17" x14ac:dyDescent="0.3">
      <c r="A357" s="4">
        <f>'ВОСК ЖВМ'!E357</f>
        <v>109.906000000003</v>
      </c>
      <c r="B357" s="4">
        <f>'ВОСК ЖВМ'!J357</f>
        <v>-139.655932483915</v>
      </c>
      <c r="C357" s="4">
        <f>'ВОСК ЖВМ'!K357</f>
        <v>34.388246930768503</v>
      </c>
      <c r="D357" s="9">
        <f>ОК!Y384</f>
        <v>123.687999999995</v>
      </c>
      <c r="E357" s="4">
        <f>ОК!Z384</f>
        <v>-136.41296474472099</v>
      </c>
      <c r="F357" s="4">
        <f>ОК!AA384</f>
        <v>32.067225688167603</v>
      </c>
      <c r="H357" s="61">
        <f t="shared" si="53"/>
        <v>123.623000000007</v>
      </c>
      <c r="I357" s="61">
        <f t="shared" si="54"/>
        <v>-136.534984622232</v>
      </c>
      <c r="J357" s="61">
        <f t="shared" si="55"/>
        <v>31.9402858705715</v>
      </c>
      <c r="K357" s="60">
        <f t="shared" si="50"/>
        <v>123.922999999995</v>
      </c>
      <c r="L357" s="60">
        <f t="shared" si="51"/>
        <v>-136.796198335182</v>
      </c>
      <c r="M357" s="60">
        <f t="shared" si="52"/>
        <v>31.993563447465299</v>
      </c>
      <c r="N357" s="6">
        <f t="shared" si="56"/>
        <v>-136.591580926696</v>
      </c>
      <c r="O357" s="59">
        <f t="shared" si="57"/>
        <v>31.9518293455635</v>
      </c>
      <c r="P357" s="62">
        <f t="shared" si="58"/>
        <v>-0.17861618197500201</v>
      </c>
      <c r="Q357" s="63">
        <f t="shared" si="59"/>
        <v>-0.115396342604104</v>
      </c>
    </row>
    <row r="358" spans="1:17" x14ac:dyDescent="0.3">
      <c r="A358" s="4">
        <f>'ВОСК ЖВМ'!E358</f>
        <v>110.005999999994</v>
      </c>
      <c r="B358" s="4">
        <f>'ВОСК ЖВМ'!J358</f>
        <v>-139.643711872898</v>
      </c>
      <c r="C358" s="4">
        <f>'ВОСК ЖВМ'!K358</f>
        <v>34.396467027072198</v>
      </c>
      <c r="D358" s="9">
        <f>ОК!Y385</f>
        <v>123.76799999999599</v>
      </c>
      <c r="E358" s="4">
        <f>ОК!Z385</f>
        <v>-136.62071798952101</v>
      </c>
      <c r="F358" s="4">
        <f>ОК!AA385</f>
        <v>32.214506293773603</v>
      </c>
      <c r="H358" s="61">
        <f t="shared" si="53"/>
        <v>123.722999999998</v>
      </c>
      <c r="I358" s="61">
        <f t="shared" si="54"/>
        <v>-136.660964683298</v>
      </c>
      <c r="J358" s="61">
        <f t="shared" si="55"/>
        <v>31.9681245596128</v>
      </c>
      <c r="K358" s="60">
        <f t="shared" si="50"/>
        <v>124.02300000000101</v>
      </c>
      <c r="L358" s="60">
        <f t="shared" si="51"/>
        <v>-137.00443596385799</v>
      </c>
      <c r="M358" s="60">
        <f t="shared" si="52"/>
        <v>31.9232069575658</v>
      </c>
      <c r="N358" s="6">
        <f t="shared" si="56"/>
        <v>-136.712485375379</v>
      </c>
      <c r="O358" s="59">
        <f t="shared" si="57"/>
        <v>31.961386919306101</v>
      </c>
      <c r="P358" s="62">
        <f t="shared" si="58"/>
        <v>-9.1767385857991698E-2</v>
      </c>
      <c r="Q358" s="63">
        <f t="shared" si="59"/>
        <v>-0.25311937446750199</v>
      </c>
    </row>
    <row r="359" spans="1:17" x14ac:dyDescent="0.3">
      <c r="A359" s="4">
        <f>'ВОСК ЖВМ'!E359</f>
        <v>110.10599999999999</v>
      </c>
      <c r="B359" s="4">
        <f>'ВОСК ЖВМ'!J359</f>
        <v>-139.42776817154601</v>
      </c>
      <c r="C359" s="4">
        <f>'ВОСК ЖВМ'!K359</f>
        <v>34.313496275952701</v>
      </c>
      <c r="D359" s="9">
        <f>ОК!Y386</f>
        <v>123.847999999896</v>
      </c>
      <c r="E359" s="4">
        <f>ОК!Z386</f>
        <v>-136.67483442006099</v>
      </c>
      <c r="F359" s="4">
        <f>ОК!AA386</f>
        <v>32.021943714004799</v>
      </c>
      <c r="H359" s="61">
        <f t="shared" si="53"/>
        <v>123.823000000004</v>
      </c>
      <c r="I359" s="61">
        <f t="shared" si="54"/>
        <v>-136.660964683298</v>
      </c>
      <c r="J359" s="61">
        <f t="shared" si="55"/>
        <v>31.9681245596128</v>
      </c>
      <c r="K359" s="60">
        <f t="shared" si="50"/>
        <v>124.02300000000101</v>
      </c>
      <c r="L359" s="60">
        <f t="shared" si="51"/>
        <v>-137.00443596385799</v>
      </c>
      <c r="M359" s="60">
        <f t="shared" si="52"/>
        <v>31.9232069575658</v>
      </c>
      <c r="N359" s="6">
        <f t="shared" si="56"/>
        <v>-136.703898593183</v>
      </c>
      <c r="O359" s="59">
        <f t="shared" si="57"/>
        <v>31.9625098593811</v>
      </c>
      <c r="P359" s="62">
        <f t="shared" si="58"/>
        <v>-2.90641731220092E-2</v>
      </c>
      <c r="Q359" s="63">
        <f t="shared" si="59"/>
        <v>-5.9433854623698303E-2</v>
      </c>
    </row>
    <row r="360" spans="1:17" x14ac:dyDescent="0.3">
      <c r="A360" s="4">
        <f>'ВОСК ЖВМ'!E360</f>
        <v>110.225999999995</v>
      </c>
      <c r="B360" s="4">
        <f>'ВОСК ЖВМ'!J360</f>
        <v>-139.21857549737601</v>
      </c>
      <c r="C360" s="4">
        <f>'ВОСК ЖВМ'!K360</f>
        <v>34.184217355572599</v>
      </c>
      <c r="D360" s="9">
        <f>ОК!Y387</f>
        <v>123.967999999993</v>
      </c>
      <c r="E360" s="4">
        <f>ОК!Z387</f>
        <v>-136.58589742482101</v>
      </c>
      <c r="F360" s="4">
        <f>ОК!AA387</f>
        <v>32.1399075411396</v>
      </c>
      <c r="H360" s="61">
        <f t="shared" si="53"/>
        <v>123.922999999995</v>
      </c>
      <c r="I360" s="61">
        <f t="shared" si="54"/>
        <v>-136.796198335182</v>
      </c>
      <c r="J360" s="61">
        <f t="shared" si="55"/>
        <v>31.993563447465299</v>
      </c>
      <c r="K360" s="60">
        <f t="shared" si="50"/>
        <v>124.263000000006</v>
      </c>
      <c r="L360" s="60">
        <f t="shared" si="51"/>
        <v>-137.12574801302301</v>
      </c>
      <c r="M360" s="60">
        <f t="shared" si="52"/>
        <v>31.878944099883899</v>
      </c>
      <c r="N360" s="6">
        <f t="shared" si="56"/>
        <v>-136.83981520430501</v>
      </c>
      <c r="O360" s="59">
        <f t="shared" si="57"/>
        <v>31.978393239698299</v>
      </c>
      <c r="P360" s="62">
        <f t="shared" si="58"/>
        <v>-0.25391777948399902</v>
      </c>
      <c r="Q360" s="63">
        <f t="shared" si="59"/>
        <v>-0.16151430144130099</v>
      </c>
    </row>
    <row r="361" spans="1:17" x14ac:dyDescent="0.3">
      <c r="A361" s="4">
        <f>'ВОСК ЖВМ'!E361</f>
        <v>110.326000000001</v>
      </c>
      <c r="B361" s="4">
        <f>'ВОСК ЖВМ'!J361</f>
        <v>-139.15070265272001</v>
      </c>
      <c r="C361" s="4">
        <f>'ВОСК ЖВМ'!K361</f>
        <v>34.092301185412602</v>
      </c>
      <c r="D361" s="9">
        <f>ОК!Y388</f>
        <v>124.047999999995</v>
      </c>
      <c r="E361" s="4">
        <f>ОК!Z388</f>
        <v>-136.67399612250099</v>
      </c>
      <c r="F361" s="4">
        <f>ОК!AA388</f>
        <v>31.951278478110002</v>
      </c>
      <c r="H361" s="61">
        <f t="shared" si="53"/>
        <v>124.02300000000101</v>
      </c>
      <c r="I361" s="61">
        <f t="shared" si="54"/>
        <v>-137.00443596385799</v>
      </c>
      <c r="J361" s="61">
        <f t="shared" si="55"/>
        <v>31.9232069575658</v>
      </c>
      <c r="K361" s="60">
        <f t="shared" si="50"/>
        <v>124.263000000006</v>
      </c>
      <c r="L361" s="60">
        <f t="shared" si="51"/>
        <v>-137.12574801302301</v>
      </c>
      <c r="M361" s="60">
        <f t="shared" si="52"/>
        <v>31.878944099883899</v>
      </c>
      <c r="N361" s="6">
        <f t="shared" si="56"/>
        <v>-137.01707263564299</v>
      </c>
      <c r="O361" s="59">
        <f t="shared" si="57"/>
        <v>31.9185962432251</v>
      </c>
      <c r="P361" s="62">
        <f t="shared" si="58"/>
        <v>-0.343076513141995</v>
      </c>
      <c r="Q361" s="63">
        <f t="shared" si="59"/>
        <v>-3.26822348849021E-2</v>
      </c>
    </row>
    <row r="362" spans="1:17" x14ac:dyDescent="0.3">
      <c r="A362" s="4">
        <f>'ВОСК ЖВМ'!E362</f>
        <v>110.46599999999999</v>
      </c>
      <c r="B362" s="4">
        <f>'ВОСК ЖВМ'!J362</f>
        <v>-139.041952352377</v>
      </c>
      <c r="C362" s="4">
        <f>'ВОСК ЖВМ'!K362</f>
        <v>34.083848125722</v>
      </c>
      <c r="D362" s="9">
        <f>ОК!Y389</f>
        <v>124.127999999997</v>
      </c>
      <c r="E362" s="4">
        <f>ОК!Z389</f>
        <v>-136.822530587161</v>
      </c>
      <c r="F362" s="4">
        <f>ОК!AA389</f>
        <v>31.7613619776048</v>
      </c>
      <c r="H362" s="61">
        <f t="shared" si="53"/>
        <v>124.02300000000101</v>
      </c>
      <c r="I362" s="61">
        <f t="shared" si="54"/>
        <v>-137.00443596385799</v>
      </c>
      <c r="J362" s="61">
        <f t="shared" si="55"/>
        <v>31.9232069575658</v>
      </c>
      <c r="K362" s="60">
        <f t="shared" si="50"/>
        <v>124.362999999998</v>
      </c>
      <c r="L362" s="60">
        <f t="shared" si="51"/>
        <v>-137.28675995601401</v>
      </c>
      <c r="M362" s="60">
        <f t="shared" si="52"/>
        <v>31.891246647586598</v>
      </c>
      <c r="N362" s="6">
        <f t="shared" si="56"/>
        <v>-137.09162425555101</v>
      </c>
      <c r="O362" s="59">
        <f t="shared" si="57"/>
        <v>31.913336861837202</v>
      </c>
      <c r="P362" s="62">
        <f t="shared" si="58"/>
        <v>-0.26909366839001297</v>
      </c>
      <c r="Q362" s="63">
        <f t="shared" si="59"/>
        <v>0.15197488423240199</v>
      </c>
    </row>
    <row r="363" spans="1:17" x14ac:dyDescent="0.3">
      <c r="A363" s="4">
        <f>'ВОСК ЖВМ'!E363</f>
        <v>110.566000000006</v>
      </c>
      <c r="B363" s="4">
        <f>'ВОСК ЖВМ'!J363</f>
        <v>-138.90281539718799</v>
      </c>
      <c r="C363" s="4">
        <f>'ВОСК ЖВМ'!K363</f>
        <v>34.043918943643703</v>
      </c>
      <c r="D363" s="9">
        <f>ОК!Y390</f>
        <v>124.207999999999</v>
      </c>
      <c r="E363" s="4">
        <f>ОК!Z390</f>
        <v>-136.91104483224001</v>
      </c>
      <c r="F363" s="4">
        <f>ОК!AA390</f>
        <v>31.910830747136998</v>
      </c>
      <c r="H363" s="61">
        <f t="shared" si="53"/>
        <v>124.163</v>
      </c>
      <c r="I363" s="61">
        <f t="shared" si="54"/>
        <v>-137.00302182056001</v>
      </c>
      <c r="J363" s="61">
        <f t="shared" si="55"/>
        <v>31.923173631431901</v>
      </c>
      <c r="K363" s="60">
        <f t="shared" si="50"/>
        <v>124.482999999993</v>
      </c>
      <c r="L363" s="60">
        <f t="shared" si="51"/>
        <v>-137.42533058437601</v>
      </c>
      <c r="M363" s="60">
        <f t="shared" si="52"/>
        <v>31.895166713970699</v>
      </c>
      <c r="N363" s="6">
        <f t="shared" si="56"/>
        <v>-137.06240899047199</v>
      </c>
      <c r="O363" s="59">
        <f t="shared" si="57"/>
        <v>31.919235158663898</v>
      </c>
      <c r="P363" s="62">
        <f t="shared" si="58"/>
        <v>-0.15136415823198501</v>
      </c>
      <c r="Q363" s="63">
        <f t="shared" si="59"/>
        <v>8.4044115269001907E-3</v>
      </c>
    </row>
    <row r="364" spans="1:17" x14ac:dyDescent="0.3">
      <c r="A364" s="4">
        <f>'ВОСК ЖВМ'!E364</f>
        <v>110.712</v>
      </c>
      <c r="B364" s="4">
        <f>'ВОСК ЖВМ'!J364</f>
        <v>-138.89997169574599</v>
      </c>
      <c r="C364" s="4">
        <f>'ВОСК ЖВМ'!K364</f>
        <v>34.044506396640699</v>
      </c>
      <c r="D364" s="9">
        <f>ОК!Y391</f>
        <v>124.288</v>
      </c>
      <c r="E364" s="4">
        <f>ОК!Z391</f>
        <v>-136.76160830202201</v>
      </c>
      <c r="F364" s="4">
        <f>ОК!AA391</f>
        <v>31.6909244675034</v>
      </c>
      <c r="H364" s="61">
        <f t="shared" si="53"/>
        <v>124.263000000006</v>
      </c>
      <c r="I364" s="61">
        <f t="shared" si="54"/>
        <v>-137.12574801302301</v>
      </c>
      <c r="J364" s="61">
        <f t="shared" si="55"/>
        <v>31.878944099883899</v>
      </c>
      <c r="K364" s="60">
        <f t="shared" si="50"/>
        <v>124.582999999999</v>
      </c>
      <c r="L364" s="60">
        <f t="shared" si="51"/>
        <v>-137.42818970066199</v>
      </c>
      <c r="M364" s="60">
        <f t="shared" si="52"/>
        <v>31.893925155708999</v>
      </c>
      <c r="N364" s="6">
        <f t="shared" si="56"/>
        <v>-137.149376269865</v>
      </c>
      <c r="O364" s="59">
        <f t="shared" si="57"/>
        <v>31.88011449487</v>
      </c>
      <c r="P364" s="62">
        <f t="shared" si="58"/>
        <v>-0.38776796784299</v>
      </c>
      <c r="Q364" s="63">
        <f t="shared" si="59"/>
        <v>0.18919002736660001</v>
      </c>
    </row>
    <row r="365" spans="1:17" x14ac:dyDescent="0.3">
      <c r="A365" s="4">
        <f>'ВОСК ЖВМ'!E365</f>
        <v>110.826000000001</v>
      </c>
      <c r="B365" s="4">
        <f>'ВОСК ЖВМ'!J365</f>
        <v>-138.697506589044</v>
      </c>
      <c r="C365" s="4">
        <f>'ВОСК ЖВМ'!K365</f>
        <v>33.9899954332435</v>
      </c>
      <c r="D365" s="9">
        <f>ОК!Y392</f>
        <v>124.32799999999401</v>
      </c>
      <c r="E365" s="4">
        <f>ОК!Z392</f>
        <v>-136.76160830202201</v>
      </c>
      <c r="F365" s="4">
        <f>ОК!AA392</f>
        <v>31.6909244675034</v>
      </c>
      <c r="H365" s="61">
        <f t="shared" si="53"/>
        <v>124.263000000006</v>
      </c>
      <c r="I365" s="61">
        <f t="shared" si="54"/>
        <v>-137.12574801302301</v>
      </c>
      <c r="J365" s="61">
        <f t="shared" si="55"/>
        <v>31.878944099883899</v>
      </c>
      <c r="K365" s="60">
        <f t="shared" si="50"/>
        <v>124.582999999999</v>
      </c>
      <c r="L365" s="60">
        <f t="shared" si="51"/>
        <v>-137.42818970066199</v>
      </c>
      <c r="M365" s="60">
        <f t="shared" si="52"/>
        <v>31.893925155708999</v>
      </c>
      <c r="N365" s="6">
        <f t="shared" si="56"/>
        <v>-137.18718148081501</v>
      </c>
      <c r="O365" s="59">
        <f t="shared" si="57"/>
        <v>31.8819871268479</v>
      </c>
      <c r="P365" s="62">
        <f t="shared" si="58"/>
        <v>-0.42557317879300199</v>
      </c>
      <c r="Q365" s="63">
        <f t="shared" si="59"/>
        <v>0.19106265934450001</v>
      </c>
    </row>
    <row r="366" spans="1:17" x14ac:dyDescent="0.3">
      <c r="A366" s="4">
        <f>'ВОСК ЖВМ'!E366</f>
        <v>110.96599999999999</v>
      </c>
      <c r="B366" s="4">
        <f>'ВОСК ЖВМ'!J366</f>
        <v>-138.52078089889201</v>
      </c>
      <c r="C366" s="4">
        <f>'ВОСК ЖВМ'!K366</f>
        <v>34.044078361205003</v>
      </c>
      <c r="D366" s="9">
        <f>ОК!Y393</f>
        <v>125.047999999995</v>
      </c>
      <c r="E366" s="4">
        <f>ОК!Z393</f>
        <v>-137.320469490661</v>
      </c>
      <c r="F366" s="4">
        <f>ОК!AA393</f>
        <v>31.677094999582199</v>
      </c>
      <c r="H366" s="61">
        <f t="shared" si="53"/>
        <v>124.96300000000301</v>
      </c>
      <c r="I366" s="61">
        <f t="shared" si="54"/>
        <v>-137.646725107175</v>
      </c>
      <c r="J366" s="61">
        <f t="shared" si="55"/>
        <v>31.8369007171082</v>
      </c>
      <c r="K366" s="60">
        <f t="shared" si="50"/>
        <v>125.303</v>
      </c>
      <c r="L366" s="60">
        <f t="shared" si="51"/>
        <v>-138.01283407291399</v>
      </c>
      <c r="M366" s="60">
        <f t="shared" si="52"/>
        <v>31.852073238427899</v>
      </c>
      <c r="N366" s="6">
        <f t="shared" si="56"/>
        <v>-137.738252348602</v>
      </c>
      <c r="O366" s="59">
        <f t="shared" si="57"/>
        <v>31.840693847437802</v>
      </c>
      <c r="P366" s="62">
        <f t="shared" si="58"/>
        <v>-0.417782857941006</v>
      </c>
      <c r="Q366" s="63">
        <f t="shared" si="59"/>
        <v>0.163598847855603</v>
      </c>
    </row>
    <row r="367" spans="1:17" x14ac:dyDescent="0.3">
      <c r="A367" s="4">
        <f>'ВОСК ЖВМ'!E367</f>
        <v>111.046000000002</v>
      </c>
      <c r="B367" s="4">
        <f>'ВОСК ЖВМ'!J367</f>
        <v>-138.39621699233999</v>
      </c>
      <c r="C367" s="4">
        <f>'ВОСК ЖВМ'!K367</f>
        <v>33.986167493052797</v>
      </c>
      <c r="D367" s="9">
        <f>ОК!Y394</f>
        <v>125.127999999997</v>
      </c>
      <c r="E367" s="4">
        <f>ОК!Z394</f>
        <v>-137.95765251606201</v>
      </c>
      <c r="F367" s="4">
        <f>ОК!AA394</f>
        <v>31.819430034177</v>
      </c>
      <c r="H367" s="61">
        <f t="shared" si="53"/>
        <v>125.062999999995</v>
      </c>
      <c r="I367" s="61">
        <f t="shared" si="54"/>
        <v>-137.82842710612599</v>
      </c>
      <c r="J367" s="61">
        <f t="shared" si="55"/>
        <v>31.841837230575202</v>
      </c>
      <c r="K367" s="60">
        <f t="shared" si="50"/>
        <v>125.403000000006</v>
      </c>
      <c r="L367" s="60">
        <f t="shared" si="51"/>
        <v>-138.04723595741399</v>
      </c>
      <c r="M367" s="60">
        <f t="shared" si="52"/>
        <v>31.8332499076988</v>
      </c>
      <c r="N367" s="6">
        <f t="shared" si="56"/>
        <v>-137.870258210049</v>
      </c>
      <c r="O367" s="59">
        <f t="shared" si="57"/>
        <v>31.840195536495902</v>
      </c>
      <c r="P367" s="62">
        <f t="shared" si="58"/>
        <v>8.7394306013010195E-2</v>
      </c>
      <c r="Q367" s="63">
        <f t="shared" si="59"/>
        <v>2.0765502318902E-2</v>
      </c>
    </row>
    <row r="368" spans="1:17" x14ac:dyDescent="0.3">
      <c r="A368" s="4">
        <f>'ВОСК ЖВМ'!E368</f>
        <v>111.186000000002</v>
      </c>
      <c r="B368" s="4">
        <f>'ВОСК ЖВМ'!J368</f>
        <v>-138.319959146945</v>
      </c>
      <c r="C368" s="4">
        <f>'ВОСК ЖВМ'!K368</f>
        <v>34.0098946502155</v>
      </c>
      <c r="D368" s="9">
        <f>ОК!Y395</f>
        <v>125.248000000007</v>
      </c>
      <c r="E368" s="4">
        <f>ОК!Z395</f>
        <v>-138.01383018102101</v>
      </c>
      <c r="F368" s="4">
        <f>ОК!AA395</f>
        <v>31.6238754525492</v>
      </c>
      <c r="H368" s="61">
        <f t="shared" si="53"/>
        <v>125.14299999999599</v>
      </c>
      <c r="I368" s="61">
        <f t="shared" si="54"/>
        <v>-137.82844252097101</v>
      </c>
      <c r="J368" s="61">
        <f t="shared" si="55"/>
        <v>31.841183125310501</v>
      </c>
      <c r="K368" s="60">
        <f t="shared" si="50"/>
        <v>125.502999999997</v>
      </c>
      <c r="L368" s="60">
        <f t="shared" si="51"/>
        <v>-138.04723595741399</v>
      </c>
      <c r="M368" s="60">
        <f t="shared" si="52"/>
        <v>31.8332499076988</v>
      </c>
      <c r="N368" s="6">
        <f t="shared" si="56"/>
        <v>-137.892257273273</v>
      </c>
      <c r="O368" s="59">
        <f t="shared" si="57"/>
        <v>31.8388692701735</v>
      </c>
      <c r="P368" s="62">
        <f t="shared" si="58"/>
        <v>0.121572907748003</v>
      </c>
      <c r="Q368" s="63">
        <f t="shared" si="59"/>
        <v>0.2149938176243</v>
      </c>
    </row>
    <row r="369" spans="1:17" x14ac:dyDescent="0.3">
      <c r="A369" s="4">
        <f>'ВОСК ЖВМ'!E369</f>
        <v>111.285999999993</v>
      </c>
      <c r="B369" s="4">
        <f>'ВОСК ЖВМ'!J369</f>
        <v>-138.10187278215099</v>
      </c>
      <c r="C369" s="4">
        <f>'ВОСК ЖВМ'!K369</f>
        <v>34.017844530894102</v>
      </c>
      <c r="D369" s="9">
        <f>ОК!Y396</f>
        <v>125.32799999999401</v>
      </c>
      <c r="E369" s="4">
        <f>ОК!Z396</f>
        <v>-137.82953347260101</v>
      </c>
      <c r="F369" s="4">
        <f>ОК!AA396</f>
        <v>31.3972488335382</v>
      </c>
      <c r="H369" s="61">
        <f t="shared" si="53"/>
        <v>125.303</v>
      </c>
      <c r="I369" s="61">
        <f t="shared" si="54"/>
        <v>-138.01283407291399</v>
      </c>
      <c r="J369" s="61">
        <f t="shared" si="55"/>
        <v>31.852073238427899</v>
      </c>
      <c r="K369" s="60">
        <f t="shared" si="50"/>
        <v>125.60300000000299</v>
      </c>
      <c r="L369" s="60">
        <f t="shared" si="51"/>
        <v>-138.07847243994701</v>
      </c>
      <c r="M369" s="60">
        <f t="shared" si="52"/>
        <v>31.7986447352813</v>
      </c>
      <c r="N369" s="6">
        <f t="shared" si="56"/>
        <v>-138.01830393683201</v>
      </c>
      <c r="O369" s="59">
        <f t="shared" si="57"/>
        <v>31.847620863166799</v>
      </c>
      <c r="P369" s="62">
        <f t="shared" si="58"/>
        <v>-0.188770464230998</v>
      </c>
      <c r="Q369" s="63">
        <f t="shared" si="59"/>
        <v>0.45037202962860001</v>
      </c>
    </row>
    <row r="370" spans="1:17" x14ac:dyDescent="0.3">
      <c r="A370" s="4">
        <f>'ВОСК ЖВМ'!E370</f>
        <v>111.42600000000699</v>
      </c>
      <c r="B370" s="4">
        <f>'ВОСК ЖВМ'!J370</f>
        <v>-137.853351506759</v>
      </c>
      <c r="C370" s="4">
        <f>'ВОСК ЖВМ'!K370</f>
        <v>34.026386110224102</v>
      </c>
      <c r="D370" s="9">
        <f>ОК!Y397</f>
        <v>125.40799999999599</v>
      </c>
      <c r="E370" s="4">
        <f>ОК!Z397</f>
        <v>-137.98107381509999</v>
      </c>
      <c r="F370" s="4">
        <f>ОК!AA397</f>
        <v>31.889688513511199</v>
      </c>
      <c r="H370" s="61">
        <f t="shared" si="53"/>
        <v>125.403000000006</v>
      </c>
      <c r="I370" s="61">
        <f t="shared" si="54"/>
        <v>-138.04723595741399</v>
      </c>
      <c r="J370" s="61">
        <f t="shared" si="55"/>
        <v>31.8332499076988</v>
      </c>
      <c r="K370" s="60">
        <f t="shared" si="50"/>
        <v>125.60300000000299</v>
      </c>
      <c r="L370" s="60">
        <f t="shared" si="51"/>
        <v>-138.07847243994701</v>
      </c>
      <c r="M370" s="60">
        <f t="shared" si="52"/>
        <v>31.7986447352813</v>
      </c>
      <c r="N370" s="6">
        <f t="shared" si="56"/>
        <v>-138.04801686947599</v>
      </c>
      <c r="O370" s="59">
        <f t="shared" si="57"/>
        <v>31.8323847783901</v>
      </c>
      <c r="P370" s="62">
        <f t="shared" si="58"/>
        <v>-6.6943054375997194E-2</v>
      </c>
      <c r="Q370" s="63">
        <f t="shared" si="59"/>
        <v>-5.7303735121099202E-2</v>
      </c>
    </row>
    <row r="371" spans="1:17" x14ac:dyDescent="0.3">
      <c r="A371" s="4">
        <f>'ВОСК ЖВМ'!E371</f>
        <v>111.52599999999801</v>
      </c>
      <c r="B371" s="4">
        <f>'ВОСК ЖВМ'!J371</f>
        <v>-137.887395502282</v>
      </c>
      <c r="C371" s="4">
        <f>'ВОСК ЖВМ'!K371</f>
        <v>33.842628274380203</v>
      </c>
      <c r="D371" s="9">
        <f>ОК!Y398</f>
        <v>125.487999999998</v>
      </c>
      <c r="E371" s="4">
        <f>ОК!Z398</f>
        <v>-138.19396170786101</v>
      </c>
      <c r="F371" s="4">
        <f>ОК!AA398</f>
        <v>32.039193487106402</v>
      </c>
      <c r="H371" s="61">
        <f t="shared" si="53"/>
        <v>125.403000000006</v>
      </c>
      <c r="I371" s="61">
        <f t="shared" si="54"/>
        <v>-138.04723595741399</v>
      </c>
      <c r="J371" s="61">
        <f t="shared" si="55"/>
        <v>31.8332499076988</v>
      </c>
      <c r="K371" s="60">
        <f t="shared" si="50"/>
        <v>125.60300000000299</v>
      </c>
      <c r="L371" s="60">
        <f t="shared" si="51"/>
        <v>-138.07847243994701</v>
      </c>
      <c r="M371" s="60">
        <f t="shared" si="52"/>
        <v>31.7986447352813</v>
      </c>
      <c r="N371" s="6">
        <f t="shared" si="56"/>
        <v>-138.06051146248899</v>
      </c>
      <c r="O371" s="59">
        <f t="shared" si="57"/>
        <v>31.818542709422498</v>
      </c>
      <c r="P371" s="62">
        <f t="shared" si="58"/>
        <v>0.13345024537201799</v>
      </c>
      <c r="Q371" s="63">
        <f t="shared" si="59"/>
        <v>-0.22065077768390401</v>
      </c>
    </row>
    <row r="372" spans="1:17" x14ac:dyDescent="0.3">
      <c r="A372" s="4">
        <f>'ВОСК ЖВМ'!E372</f>
        <v>111.665999999997</v>
      </c>
      <c r="B372" s="4">
        <f>'ВОСК ЖВМ'!J372</f>
        <v>-137.72960659820399</v>
      </c>
      <c r="C372" s="4">
        <f>'ВОСК ЖВМ'!K372</f>
        <v>33.903702157796197</v>
      </c>
      <c r="D372" s="9">
        <f>ОК!Y399</f>
        <v>125.567999999999</v>
      </c>
      <c r="E372" s="4">
        <f>ОК!Z399</f>
        <v>-138.19396170786101</v>
      </c>
      <c r="F372" s="4">
        <f>ОК!AA399</f>
        <v>31.696209179642398</v>
      </c>
      <c r="H372" s="61">
        <f t="shared" si="53"/>
        <v>125.502999999997</v>
      </c>
      <c r="I372" s="61">
        <f t="shared" si="54"/>
        <v>-138.04723595741399</v>
      </c>
      <c r="J372" s="61">
        <f t="shared" si="55"/>
        <v>31.8332499076988</v>
      </c>
      <c r="K372" s="60">
        <f t="shared" si="50"/>
        <v>125.60300000000299</v>
      </c>
      <c r="L372" s="60">
        <f t="shared" si="51"/>
        <v>-138.07847243994701</v>
      </c>
      <c r="M372" s="60">
        <f t="shared" si="52"/>
        <v>31.7986447352813</v>
      </c>
      <c r="N372" s="6">
        <f t="shared" si="56"/>
        <v>-138.06753967105999</v>
      </c>
      <c r="O372" s="59">
        <f t="shared" si="57"/>
        <v>31.810756545628099</v>
      </c>
      <c r="P372" s="62">
        <f t="shared" si="58"/>
        <v>0.12642203680101699</v>
      </c>
      <c r="Q372" s="63">
        <f t="shared" si="59"/>
        <v>0.11454736598570001</v>
      </c>
    </row>
    <row r="373" spans="1:17" x14ac:dyDescent="0.3">
      <c r="A373" s="4">
        <f>'ВОСК ЖВМ'!E373</f>
        <v>111.826000000001</v>
      </c>
      <c r="B373" s="4">
        <f>'ВОСК ЖВМ'!J373</f>
        <v>-137.72816162521599</v>
      </c>
      <c r="C373" s="4">
        <f>'ВОСК ЖВМ'!K373</f>
        <v>33.904977042191803</v>
      </c>
      <c r="D373" s="9">
        <f>ОК!Y400</f>
        <v>125.607999999993</v>
      </c>
      <c r="E373" s="4">
        <f>ОК!Z400</f>
        <v>-138.19396170786101</v>
      </c>
      <c r="F373" s="4">
        <f>ОК!AA400</f>
        <v>31.696209179642398</v>
      </c>
      <c r="H373" s="61">
        <f t="shared" si="53"/>
        <v>125.60300000000299</v>
      </c>
      <c r="I373" s="61">
        <f t="shared" si="54"/>
        <v>-138.07847243994701</v>
      </c>
      <c r="J373" s="61">
        <f t="shared" si="55"/>
        <v>31.7986447352813</v>
      </c>
      <c r="K373" s="60">
        <f t="shared" si="50"/>
        <v>125.883000000002</v>
      </c>
      <c r="L373" s="60">
        <f t="shared" si="51"/>
        <v>-138.225535972963</v>
      </c>
      <c r="M373" s="60">
        <f t="shared" si="52"/>
        <v>31.682342737489599</v>
      </c>
      <c r="N373" s="6">
        <f t="shared" si="56"/>
        <v>-138.08109857445999</v>
      </c>
      <c r="O373" s="59">
        <f t="shared" si="57"/>
        <v>31.7965679138963</v>
      </c>
      <c r="P373" s="62">
        <f t="shared" si="58"/>
        <v>0.112863133401021</v>
      </c>
      <c r="Q373" s="63">
        <f t="shared" si="59"/>
        <v>0.100358734253902</v>
      </c>
    </row>
    <row r="374" spans="1:17" x14ac:dyDescent="0.3">
      <c r="A374" s="4">
        <f>'ВОСК ЖВМ'!E374</f>
        <v>111.986000000004</v>
      </c>
      <c r="B374" s="4">
        <f>'ВОСК ЖВМ'!J374</f>
        <v>-137.57821820230799</v>
      </c>
      <c r="C374" s="4">
        <f>'ВОСК ЖВМ'!K374</f>
        <v>33.873301282551097</v>
      </c>
      <c r="D374" s="9">
        <f>ОК!Y401</f>
        <v>125.687999999995</v>
      </c>
      <c r="E374" s="4">
        <f>ОК!Z401</f>
        <v>-137.97484409784099</v>
      </c>
      <c r="F374" s="4">
        <f>ОК!AA401</f>
        <v>31.807842992853001</v>
      </c>
      <c r="H374" s="61">
        <f t="shared" si="53"/>
        <v>125.60300000000299</v>
      </c>
      <c r="I374" s="61">
        <f t="shared" si="54"/>
        <v>-138.07847243994701</v>
      </c>
      <c r="J374" s="61">
        <f t="shared" si="55"/>
        <v>31.7986447352813</v>
      </c>
      <c r="K374" s="60">
        <f t="shared" si="50"/>
        <v>125.883000000002</v>
      </c>
      <c r="L374" s="60">
        <f t="shared" si="51"/>
        <v>-138.225535972963</v>
      </c>
      <c r="M374" s="60">
        <f t="shared" si="52"/>
        <v>31.682342737489599</v>
      </c>
      <c r="N374" s="6">
        <f t="shared" si="56"/>
        <v>-138.12311672675099</v>
      </c>
      <c r="O374" s="59">
        <f t="shared" si="57"/>
        <v>31.763338771669201</v>
      </c>
      <c r="P374" s="62">
        <f t="shared" si="58"/>
        <v>-0.148272628910007</v>
      </c>
      <c r="Q374" s="63">
        <f t="shared" si="59"/>
        <v>-4.45042211838E-2</v>
      </c>
    </row>
    <row r="375" spans="1:17" x14ac:dyDescent="0.3">
      <c r="A375" s="4">
        <f>'ВОСК ЖВМ'!E375</f>
        <v>112.165999999997</v>
      </c>
      <c r="B375" s="4">
        <f>'ВОСК ЖВМ'!J375</f>
        <v>-137.273580236714</v>
      </c>
      <c r="C375" s="4">
        <f>'ВОСК ЖВМ'!K375</f>
        <v>33.831435258604202</v>
      </c>
      <c r="D375" s="9">
        <f>ОК!Y402</f>
        <v>125.76799999999599</v>
      </c>
      <c r="E375" s="4">
        <f>ОК!Z402</f>
        <v>-138.07365234677999</v>
      </c>
      <c r="F375" s="4">
        <f>ОК!AA402</f>
        <v>31.625518380499201</v>
      </c>
      <c r="H375" s="61">
        <f t="shared" si="53"/>
        <v>125.60300000000299</v>
      </c>
      <c r="I375" s="61">
        <f t="shared" si="54"/>
        <v>-138.07847243994701</v>
      </c>
      <c r="J375" s="61">
        <f t="shared" si="55"/>
        <v>31.7986447352813</v>
      </c>
      <c r="K375" s="60">
        <f t="shared" si="50"/>
        <v>126.002999999997</v>
      </c>
      <c r="L375" s="60">
        <f t="shared" si="51"/>
        <v>-138.37003126053099</v>
      </c>
      <c r="M375" s="60">
        <f t="shared" si="52"/>
        <v>31.584959803174399</v>
      </c>
      <c r="N375" s="6">
        <f t="shared" si="56"/>
        <v>-138.19874045343499</v>
      </c>
      <c r="O375" s="59">
        <f t="shared" si="57"/>
        <v>31.710499700789601</v>
      </c>
      <c r="P375" s="62">
        <f t="shared" si="58"/>
        <v>-0.125088106654999</v>
      </c>
      <c r="Q375" s="63">
        <f t="shared" si="59"/>
        <v>8.4981320290399495E-2</v>
      </c>
    </row>
    <row r="376" spans="1:17" x14ac:dyDescent="0.3">
      <c r="A376" s="4">
        <f>'ВОСК ЖВМ'!E376</f>
        <v>112.266000000003</v>
      </c>
      <c r="B376" s="4">
        <f>'ВОСК ЖВМ'!J376</f>
        <v>-137.11558155845901</v>
      </c>
      <c r="C376" s="4">
        <f>'ВОСК ЖВМ'!K376</f>
        <v>33.811350099992303</v>
      </c>
      <c r="D376" s="9">
        <f>ОК!Y403</f>
        <v>125.888000000006</v>
      </c>
      <c r="E376" s="4">
        <f>ОК!Z403</f>
        <v>-138.34413200472099</v>
      </c>
      <c r="F376" s="4">
        <f>ОК!AA403</f>
        <v>31.5782526631506</v>
      </c>
      <c r="H376" s="61">
        <f t="shared" si="53"/>
        <v>125.883000000002</v>
      </c>
      <c r="I376" s="61">
        <f t="shared" si="54"/>
        <v>-138.225535972963</v>
      </c>
      <c r="J376" s="61">
        <f t="shared" si="55"/>
        <v>31.682342737489599</v>
      </c>
      <c r="K376" s="60">
        <f t="shared" si="50"/>
        <v>126.163</v>
      </c>
      <c r="L376" s="60">
        <f t="shared" si="51"/>
        <v>-138.522811014903</v>
      </c>
      <c r="M376" s="60">
        <f t="shared" si="52"/>
        <v>31.496280194103999</v>
      </c>
      <c r="N376" s="6">
        <f t="shared" si="56"/>
        <v>-138.230844455859</v>
      </c>
      <c r="O376" s="59">
        <f t="shared" si="57"/>
        <v>31.679020192069299</v>
      </c>
      <c r="P376" s="62">
        <f t="shared" si="58"/>
        <v>0.11328754886199</v>
      </c>
      <c r="Q376" s="63">
        <f t="shared" si="59"/>
        <v>0.100767528918698</v>
      </c>
    </row>
    <row r="377" spans="1:17" x14ac:dyDescent="0.3">
      <c r="A377" s="4">
        <f>'ВОСК ЖВМ'!E377</f>
        <v>112.34600000000501</v>
      </c>
      <c r="B377" s="4">
        <f>'ВОСК ЖВМ'!J377</f>
        <v>-137.116995701756</v>
      </c>
      <c r="C377" s="4">
        <f>'ВОСК ЖВМ'!K377</f>
        <v>33.811383426126199</v>
      </c>
      <c r="D377" s="9">
        <f>ОК!Y404</f>
        <v>125.967999999993</v>
      </c>
      <c r="E377" s="4">
        <f>ОК!Z404</f>
        <v>-138.34413200472099</v>
      </c>
      <c r="F377" s="4">
        <f>ОК!AA404</f>
        <v>31.233974204090998</v>
      </c>
      <c r="H377" s="61">
        <f t="shared" si="53"/>
        <v>125.883000000002</v>
      </c>
      <c r="I377" s="61">
        <f t="shared" si="54"/>
        <v>-138.225535972963</v>
      </c>
      <c r="J377" s="61">
        <f t="shared" si="55"/>
        <v>31.682342737489599</v>
      </c>
      <c r="K377" s="60">
        <f t="shared" si="50"/>
        <v>126.263000000006</v>
      </c>
      <c r="L377" s="60">
        <f t="shared" si="51"/>
        <v>-138.552128686689</v>
      </c>
      <c r="M377" s="60">
        <f t="shared" si="52"/>
        <v>31.423016158799498</v>
      </c>
      <c r="N377" s="6">
        <f t="shared" si="56"/>
        <v>-138.298589606288</v>
      </c>
      <c r="O377" s="59">
        <f t="shared" si="57"/>
        <v>31.6243354764736</v>
      </c>
      <c r="P377" s="62">
        <f t="shared" si="58"/>
        <v>4.5542398432985499E-2</v>
      </c>
      <c r="Q377" s="63">
        <f t="shared" si="59"/>
        <v>0.39036127238260199</v>
      </c>
    </row>
    <row r="378" spans="1:17" x14ac:dyDescent="0.3">
      <c r="A378" s="4">
        <f>'ВОСК ЖВМ'!E378</f>
        <v>112.510999999999</v>
      </c>
      <c r="B378" s="4">
        <f>'ВОСК ЖВМ'!J378</f>
        <v>-136.945564673386</v>
      </c>
      <c r="C378" s="4">
        <f>'ВОСК ЖВМ'!K378</f>
        <v>33.760876163997899</v>
      </c>
      <c r="D378" s="9">
        <f>ОК!Y405</f>
        <v>126.047999999995</v>
      </c>
      <c r="E378" s="4">
        <f>ОК!Z405</f>
        <v>-138.49708447386101</v>
      </c>
      <c r="F378" s="4">
        <f>ОК!AA405</f>
        <v>31.384438348319399</v>
      </c>
      <c r="H378" s="61">
        <f t="shared" si="53"/>
        <v>126.002999999997</v>
      </c>
      <c r="I378" s="61">
        <f t="shared" si="54"/>
        <v>-138.37003126053099</v>
      </c>
      <c r="J378" s="61">
        <f t="shared" si="55"/>
        <v>31.584959803174399</v>
      </c>
      <c r="K378" s="60">
        <f t="shared" si="50"/>
        <v>126.342999999993</v>
      </c>
      <c r="L378" s="60">
        <f t="shared" si="51"/>
        <v>-138.55283575833801</v>
      </c>
      <c r="M378" s="60">
        <f t="shared" si="52"/>
        <v>31.4230328218664</v>
      </c>
      <c r="N378" s="6">
        <f t="shared" si="56"/>
        <v>-138.39422597347499</v>
      </c>
      <c r="O378" s="59">
        <f t="shared" si="57"/>
        <v>31.5635282909432</v>
      </c>
      <c r="P378" s="62">
        <f t="shared" si="58"/>
        <v>0.10285850038602</v>
      </c>
      <c r="Q378" s="63">
        <f t="shared" si="59"/>
        <v>0.17908994262380101</v>
      </c>
    </row>
    <row r="379" spans="1:17" x14ac:dyDescent="0.3">
      <c r="A379" s="4">
        <f>'ВОСК ЖВМ'!E379</f>
        <v>112.604999999996</v>
      </c>
      <c r="B379" s="4">
        <f>'ВОСК ЖВМ'!J379</f>
        <v>-136.945564673386</v>
      </c>
      <c r="C379" s="4">
        <f>'ВОСК ЖВМ'!K379</f>
        <v>33.760876163997899</v>
      </c>
      <c r="D379" s="9">
        <f>ОК!Y406</f>
        <v>126.127999999997</v>
      </c>
      <c r="E379" s="4">
        <f>ОК!Z406</f>
        <v>-138.346433613361</v>
      </c>
      <c r="F379" s="4">
        <f>ОК!AA406</f>
        <v>31.160293276440601</v>
      </c>
      <c r="H379" s="61">
        <f t="shared" si="53"/>
        <v>126.002999999997</v>
      </c>
      <c r="I379" s="61">
        <f t="shared" si="54"/>
        <v>-138.37003126053099</v>
      </c>
      <c r="J379" s="61">
        <f t="shared" si="55"/>
        <v>31.584959803174399</v>
      </c>
      <c r="K379" s="60">
        <f t="shared" si="50"/>
        <v>126.342999999993</v>
      </c>
      <c r="L379" s="60">
        <f t="shared" si="51"/>
        <v>-138.55283575833801</v>
      </c>
      <c r="M379" s="60">
        <f t="shared" si="52"/>
        <v>31.4230328218664</v>
      </c>
      <c r="N379" s="6">
        <f t="shared" si="56"/>
        <v>-138.43723879648999</v>
      </c>
      <c r="O379" s="59">
        <f t="shared" si="57"/>
        <v>31.525427824751599</v>
      </c>
      <c r="P379" s="62">
        <f t="shared" si="58"/>
        <v>-9.0805183128992398E-2</v>
      </c>
      <c r="Q379" s="63">
        <f t="shared" si="59"/>
        <v>0.36513454831099801</v>
      </c>
    </row>
    <row r="380" spans="1:17" x14ac:dyDescent="0.3">
      <c r="A380" s="4">
        <f>'ВОСК ЖВМ'!E380</f>
        <v>112.76499999999901</v>
      </c>
      <c r="B380" s="4">
        <f>'ВОСК ЖВМ'!J380</f>
        <v>-136.74994107171699</v>
      </c>
      <c r="C380" s="4">
        <f>'ВОСК ЖВМ'!K380</f>
        <v>33.686237904996403</v>
      </c>
      <c r="D380" s="9">
        <f>ОК!Y407</f>
        <v>127.16800000000499</v>
      </c>
      <c r="E380" s="4">
        <f>ОК!Z407</f>
        <v>-139.022790238141</v>
      </c>
      <c r="F380" s="4">
        <f>ОК!AA407</f>
        <v>30.871924153513199</v>
      </c>
      <c r="H380" s="61">
        <f t="shared" si="53"/>
        <v>127.04300000000499</v>
      </c>
      <c r="I380" s="61">
        <f t="shared" si="54"/>
        <v>-138.79172276911299</v>
      </c>
      <c r="J380" s="61">
        <f t="shared" si="55"/>
        <v>31.132842728160998</v>
      </c>
      <c r="K380" s="60">
        <f t="shared" si="50"/>
        <v>127.42200000000599</v>
      </c>
      <c r="L380" s="60">
        <f t="shared" si="51"/>
        <v>-138.98729878992</v>
      </c>
      <c r="M380" s="60">
        <f t="shared" si="52"/>
        <v>30.999358871508299</v>
      </c>
      <c r="N380" s="6">
        <f t="shared" si="56"/>
        <v>-138.856226733759</v>
      </c>
      <c r="O380" s="59">
        <f t="shared" si="57"/>
        <v>31.088817709476199</v>
      </c>
      <c r="P380" s="62">
        <f t="shared" si="58"/>
        <v>0.16656350438199799</v>
      </c>
      <c r="Q380" s="63">
        <f t="shared" si="59"/>
        <v>0.216893555963001</v>
      </c>
    </row>
    <row r="381" spans="1:17" x14ac:dyDescent="0.3">
      <c r="A381" s="4">
        <f>'ВОСК ЖВМ'!E381</f>
        <v>112.865000000005</v>
      </c>
      <c r="B381" s="4">
        <f>'ВОСК ЖВМ'!J381</f>
        <v>-136.55909941951401</v>
      </c>
      <c r="C381" s="4">
        <f>'ВОСК ЖВМ'!K381</f>
        <v>33.588805940130797</v>
      </c>
      <c r="D381" s="9">
        <f>ОК!Y408</f>
        <v>127.248000000007</v>
      </c>
      <c r="E381" s="4">
        <f>ОК!Z408</f>
        <v>-138.96004285475999</v>
      </c>
      <c r="F381" s="4">
        <f>ОК!AA408</f>
        <v>30.987170338944001</v>
      </c>
      <c r="H381" s="61">
        <f t="shared" si="53"/>
        <v>127.18300000000499</v>
      </c>
      <c r="I381" s="61">
        <f t="shared" si="54"/>
        <v>-138.95069660503199</v>
      </c>
      <c r="J381" s="61">
        <f t="shared" si="55"/>
        <v>31.051508244604999</v>
      </c>
      <c r="K381" s="60">
        <f t="shared" si="50"/>
        <v>127.52199999999701</v>
      </c>
      <c r="L381" s="60">
        <f t="shared" si="51"/>
        <v>-139.01913645140399</v>
      </c>
      <c r="M381" s="60">
        <f t="shared" si="52"/>
        <v>30.9392435937662</v>
      </c>
      <c r="N381" s="6">
        <f t="shared" si="56"/>
        <v>-138.96381928944001</v>
      </c>
      <c r="O381" s="59">
        <f t="shared" si="57"/>
        <v>31.029982574089001</v>
      </c>
      <c r="P381" s="62">
        <f t="shared" si="58"/>
        <v>-3.7764346800201998E-3</v>
      </c>
      <c r="Q381" s="63">
        <f t="shared" si="59"/>
        <v>4.2812235145000002E-2</v>
      </c>
    </row>
    <row r="382" spans="1:17" x14ac:dyDescent="0.3">
      <c r="A382" s="4">
        <f>'ВОСК ЖВМ'!E382</f>
        <v>112.945000000007</v>
      </c>
      <c r="B382" s="4">
        <f>'ВОСК ЖВМ'!J382</f>
        <v>-136.42911016244301</v>
      </c>
      <c r="C382" s="4">
        <f>'ВОСК ЖВМ'!K382</f>
        <v>33.520950188472099</v>
      </c>
      <c r="D382" s="9">
        <f>ОК!Y409</f>
        <v>127.32799999999401</v>
      </c>
      <c r="E382" s="4">
        <f>ОК!Z409</f>
        <v>-138.95633054520101</v>
      </c>
      <c r="F382" s="4">
        <f>ОК!AA409</f>
        <v>30.787733057661001</v>
      </c>
      <c r="H382" s="61">
        <f t="shared" si="53"/>
        <v>127.28299999999599</v>
      </c>
      <c r="I382" s="61">
        <f t="shared" si="54"/>
        <v>-138.986607133116</v>
      </c>
      <c r="J382" s="61">
        <f t="shared" si="55"/>
        <v>30.998688103176701</v>
      </c>
      <c r="K382" s="60">
        <f t="shared" si="50"/>
        <v>127.622000000003</v>
      </c>
      <c r="L382" s="60">
        <f t="shared" si="51"/>
        <v>-139.05850526350801</v>
      </c>
      <c r="M382" s="60">
        <f t="shared" si="52"/>
        <v>30.889777293996101</v>
      </c>
      <c r="N382" s="6">
        <f t="shared" si="56"/>
        <v>-138.996151132725</v>
      </c>
      <c r="O382" s="59">
        <f t="shared" si="57"/>
        <v>30.9842309161183</v>
      </c>
      <c r="P382" s="62">
        <f t="shared" si="58"/>
        <v>-3.9820587523991001E-2</v>
      </c>
      <c r="Q382" s="63">
        <f t="shared" si="59"/>
        <v>0.196497858457299</v>
      </c>
    </row>
    <row r="383" spans="1:17" x14ac:dyDescent="0.3">
      <c r="A383" s="4">
        <f>'ВОСК ЖВМ'!E383</f>
        <v>113.08599999999601</v>
      </c>
      <c r="B383" s="4">
        <f>'ВОСК ЖВМ'!J383</f>
        <v>-136.43338342202799</v>
      </c>
      <c r="C383" s="4">
        <f>'ВОСК ЖВМ'!K383</f>
        <v>33.519741956344298</v>
      </c>
      <c r="D383" s="9">
        <f>ОК!Y410</f>
        <v>127.40799999999599</v>
      </c>
      <c r="E383" s="4">
        <f>ОК!Z410</f>
        <v>-139.049845834921</v>
      </c>
      <c r="F383" s="4">
        <f>ОК!AA410</f>
        <v>30.940602552302401</v>
      </c>
      <c r="H383" s="61">
        <f t="shared" si="53"/>
        <v>127.28299999999599</v>
      </c>
      <c r="I383" s="61">
        <f t="shared" si="54"/>
        <v>-138.986607133116</v>
      </c>
      <c r="J383" s="61">
        <f t="shared" si="55"/>
        <v>30.998688103176701</v>
      </c>
      <c r="K383" s="60">
        <f t="shared" si="50"/>
        <v>127.622000000003</v>
      </c>
      <c r="L383" s="60">
        <f t="shared" si="51"/>
        <v>-139.05850526350801</v>
      </c>
      <c r="M383" s="60">
        <f t="shared" si="52"/>
        <v>30.889777293996101</v>
      </c>
      <c r="N383" s="6">
        <f t="shared" si="56"/>
        <v>-139.013118243142</v>
      </c>
      <c r="O383" s="59">
        <f t="shared" si="57"/>
        <v>30.9585292502348</v>
      </c>
      <c r="P383" s="62">
        <f t="shared" si="58"/>
        <v>3.6727591778998203E-2</v>
      </c>
      <c r="Q383" s="63">
        <f t="shared" si="59"/>
        <v>1.7926697932399101E-2</v>
      </c>
    </row>
    <row r="384" spans="1:17" x14ac:dyDescent="0.3">
      <c r="A384" s="4">
        <f>'ВОСК ЖВМ'!E384</f>
        <v>113.184999999998</v>
      </c>
      <c r="B384" s="4">
        <f>'ВОСК ЖВМ'!J384</f>
        <v>-136.172233379674</v>
      </c>
      <c r="C384" s="4">
        <f>'ВОСК ЖВМ'!K384</f>
        <v>33.433742453146699</v>
      </c>
      <c r="D384" s="9">
        <f>ОК!Y411</f>
        <v>127.487999999998</v>
      </c>
      <c r="E384" s="4">
        <f>ОК!Z411</f>
        <v>-138.79740778062001</v>
      </c>
      <c r="F384" s="4">
        <f>ОК!AA411</f>
        <v>30.744440277957601</v>
      </c>
      <c r="H384" s="61">
        <f t="shared" si="53"/>
        <v>127.42200000000599</v>
      </c>
      <c r="I384" s="61">
        <f t="shared" si="54"/>
        <v>-138.98729878992</v>
      </c>
      <c r="J384" s="61">
        <f t="shared" si="55"/>
        <v>30.999358871508299</v>
      </c>
      <c r="K384" s="60">
        <f t="shared" si="50"/>
        <v>127.762000000002</v>
      </c>
      <c r="L384" s="60">
        <f t="shared" si="51"/>
        <v>-139.08134937532299</v>
      </c>
      <c r="M384" s="60">
        <f t="shared" si="52"/>
        <v>30.851047533187</v>
      </c>
      <c r="N384" s="6">
        <f t="shared" si="56"/>
        <v>-139.005555668261</v>
      </c>
      <c r="O384" s="59">
        <f t="shared" si="57"/>
        <v>30.970569023484401</v>
      </c>
      <c r="P384" s="62">
        <f t="shared" si="58"/>
        <v>-0.20814788764098999</v>
      </c>
      <c r="Q384" s="63">
        <f t="shared" si="59"/>
        <v>0.22612874552680001</v>
      </c>
    </row>
    <row r="385" spans="1:17" x14ac:dyDescent="0.3">
      <c r="A385" s="4">
        <f>'ВОСК ЖВМ'!E385</f>
        <v>113.285999999993</v>
      </c>
      <c r="B385" s="4">
        <f>'ВОСК ЖВМ'!J385</f>
        <v>-136.172955866167</v>
      </c>
      <c r="C385" s="4">
        <f>'ВОСК ЖВМ'!K385</f>
        <v>33.4331050109489</v>
      </c>
      <c r="D385" s="9">
        <f>ОК!Y412</f>
        <v>127.528000000006</v>
      </c>
      <c r="E385" s="4">
        <f>ОК!Z412</f>
        <v>-138.79740778062001</v>
      </c>
      <c r="F385" s="4">
        <f>ОК!AA412</f>
        <v>30.744440277957601</v>
      </c>
      <c r="H385" s="61">
        <f t="shared" si="53"/>
        <v>127.52199999999701</v>
      </c>
      <c r="I385" s="61">
        <f t="shared" si="54"/>
        <v>-139.01913645140399</v>
      </c>
      <c r="J385" s="61">
        <f t="shared" si="55"/>
        <v>30.9392435937662</v>
      </c>
      <c r="K385" s="60">
        <f t="shared" si="50"/>
        <v>127.762000000002</v>
      </c>
      <c r="L385" s="60">
        <f t="shared" si="51"/>
        <v>-139.08134937532299</v>
      </c>
      <c r="M385" s="60">
        <f t="shared" si="52"/>
        <v>30.851047533187</v>
      </c>
      <c r="N385" s="6">
        <f t="shared" si="56"/>
        <v>-139.020691774504</v>
      </c>
      <c r="O385" s="59">
        <f t="shared" si="57"/>
        <v>30.9370386922485</v>
      </c>
      <c r="P385" s="62">
        <f t="shared" si="58"/>
        <v>-0.223283993883996</v>
      </c>
      <c r="Q385" s="63">
        <f t="shared" si="59"/>
        <v>0.19259841429089899</v>
      </c>
    </row>
    <row r="386" spans="1:17" x14ac:dyDescent="0.3">
      <c r="A386" s="4">
        <f>'ВОСК ЖВМ'!E386</f>
        <v>113.425000000003</v>
      </c>
      <c r="B386" s="4">
        <f>'ВОСК ЖВМ'!J386</f>
        <v>-135.98549542376</v>
      </c>
      <c r="C386" s="4">
        <f>'ВОСК ЖВМ'!K386</f>
        <v>33.3422974140653</v>
      </c>
      <c r="D386" s="9">
        <f>ОК!Y413</f>
        <v>130.047999999995</v>
      </c>
      <c r="E386" s="4">
        <f>ОК!Z413</f>
        <v>-139.18021302018099</v>
      </c>
      <c r="F386" s="4">
        <f>ОК!AA413</f>
        <v>30.0725151549372</v>
      </c>
      <c r="H386" s="61">
        <f t="shared" si="53"/>
        <v>130.02199999999701</v>
      </c>
      <c r="I386" s="61">
        <f t="shared" si="54"/>
        <v>-139.293542598941</v>
      </c>
      <c r="J386" s="61">
        <f t="shared" si="55"/>
        <v>30.012438201150299</v>
      </c>
      <c r="K386" s="60">
        <f t="shared" ref="K386:K449" si="60">LOOKUP((D386+$P$928),A$2:A$1310,A$2:A$1310)</f>
        <v>130.30199999999601</v>
      </c>
      <c r="L386" s="60">
        <f t="shared" ref="L386:L449" si="61">LOOKUP((D386+$P$928),A$2:A$1310,B$2:B$1310)</f>
        <v>-139.26366262275999</v>
      </c>
      <c r="M386" s="60">
        <f t="shared" ref="M386:M449" si="62">LOOKUP((D386+$P$928),A$2:A$1310,C$2:C$1310)</f>
        <v>29.989482110271101</v>
      </c>
      <c r="N386" s="6">
        <f t="shared" si="56"/>
        <v>-139.29076802972401</v>
      </c>
      <c r="O386" s="59">
        <f t="shared" si="57"/>
        <v>30.010306564140201</v>
      </c>
      <c r="P386" s="62">
        <f t="shared" si="58"/>
        <v>-0.11055500954302</v>
      </c>
      <c r="Q386" s="63">
        <f t="shared" si="59"/>
        <v>-6.2208590796998899E-2</v>
      </c>
    </row>
    <row r="387" spans="1:17" x14ac:dyDescent="0.3">
      <c r="A387" s="4">
        <f>'ВОСК ЖВМ'!E387</f>
        <v>113.52499999999399</v>
      </c>
      <c r="B387" s="4">
        <f>'ВОСК ЖВМ'!J387</f>
        <v>-135.90504139300401</v>
      </c>
      <c r="C387" s="4">
        <f>'ВОСК ЖВМ'!K387</f>
        <v>33.363962277032101</v>
      </c>
      <c r="D387" s="9">
        <f>ОК!Y414</f>
        <v>130.08800000000301</v>
      </c>
      <c r="E387" s="4">
        <f>ОК!Z414</f>
        <v>-139.18021302018099</v>
      </c>
      <c r="F387" s="4">
        <f>ОК!AA414</f>
        <v>30.0725151549372</v>
      </c>
      <c r="H387" s="61">
        <f t="shared" ref="H387:H450" si="63">LOOKUP(D387,A$2:A$1310,A$2:A$1310)</f>
        <v>130.02199999999701</v>
      </c>
      <c r="I387" s="61">
        <f t="shared" ref="I387:I450" si="64">LOOKUP(D387,A$2:A$1310,B$2:B$1310)</f>
        <v>-139.293542598941</v>
      </c>
      <c r="J387" s="61">
        <f t="shared" ref="J387:J450" si="65">LOOKUP(D387,A$2:A$1310,C$2:C$1310)</f>
        <v>30.012438201150299</v>
      </c>
      <c r="K387" s="60">
        <f t="shared" si="60"/>
        <v>130.30199999999601</v>
      </c>
      <c r="L387" s="60">
        <f t="shared" si="61"/>
        <v>-139.26366262275999</v>
      </c>
      <c r="M387" s="60">
        <f t="shared" si="62"/>
        <v>29.989482110271101</v>
      </c>
      <c r="N387" s="6">
        <f t="shared" ref="N387:N450" si="66">I387+(L387-I387)*(D387-H387)/(K387-H387)</f>
        <v>-139.28649946169801</v>
      </c>
      <c r="O387" s="59">
        <f t="shared" ref="O387:O450" si="67">J387+(M387-J387)*(D387-H387)/(K387-H387)</f>
        <v>30.007027122585399</v>
      </c>
      <c r="P387" s="62">
        <f t="shared" ref="P387:P450" si="68">N387-E387</f>
        <v>-0.106286441517028</v>
      </c>
      <c r="Q387" s="63">
        <f t="shared" ref="Q387:Q450" si="69">O387-F387</f>
        <v>-6.5488032351801506E-2</v>
      </c>
    </row>
    <row r="388" spans="1:17" x14ac:dyDescent="0.3">
      <c r="A388" s="4">
        <f>'ВОСК ЖВМ'!E388</f>
        <v>113.664999999994</v>
      </c>
      <c r="B388" s="4">
        <f>'ВОСК ЖВМ'!J388</f>
        <v>-135.90574846465401</v>
      </c>
      <c r="C388" s="4">
        <f>'ВОСК ЖВМ'!K388</f>
        <v>33.363978940099102</v>
      </c>
      <c r="D388" s="9">
        <f>ОК!Y415</f>
        <v>130.16800000000501</v>
      </c>
      <c r="E388" s="4">
        <f>ОК!Z415</f>
        <v>-139.368043146541</v>
      </c>
      <c r="F388" s="4">
        <f>ОК!AA415</f>
        <v>29.863698723041999</v>
      </c>
      <c r="H388" s="61">
        <f t="shared" si="63"/>
        <v>130.16199999999699</v>
      </c>
      <c r="I388" s="61">
        <f t="shared" si="64"/>
        <v>-139.26366262275999</v>
      </c>
      <c r="J388" s="61">
        <f t="shared" si="65"/>
        <v>29.989482110271101</v>
      </c>
      <c r="K388" s="60">
        <f t="shared" si="60"/>
        <v>130.40200000000101</v>
      </c>
      <c r="L388" s="60">
        <f t="shared" si="61"/>
        <v>-139.25467510674099</v>
      </c>
      <c r="M388" s="60">
        <f t="shared" si="62"/>
        <v>29.920551111469901</v>
      </c>
      <c r="N388" s="6">
        <f t="shared" si="66"/>
        <v>-139.26343793485901</v>
      </c>
      <c r="O388" s="59">
        <f t="shared" si="67"/>
        <v>29.987758835298798</v>
      </c>
      <c r="P388" s="62">
        <f t="shared" si="68"/>
        <v>0.104605211681985</v>
      </c>
      <c r="Q388" s="63">
        <f t="shared" si="69"/>
        <v>0.124060112256799</v>
      </c>
    </row>
    <row r="389" spans="1:17" x14ac:dyDescent="0.3">
      <c r="A389" s="4">
        <f>'ВОСК ЖВМ'!E389</f>
        <v>113.744999999995</v>
      </c>
      <c r="B389" s="4">
        <f>'ВОСК ЖВМ'!J389</f>
        <v>-135.77607688567599</v>
      </c>
      <c r="C389" s="4">
        <f>'ВОСК ЖВМ'!K389</f>
        <v>33.372703493615198</v>
      </c>
      <c r="D389" s="9">
        <f>ОК!Y416</f>
        <v>130.60799999999301</v>
      </c>
      <c r="E389" s="4">
        <f>ОК!Z416</f>
        <v>-139.17890797104101</v>
      </c>
      <c r="F389" s="4">
        <f>ОК!AA416</f>
        <v>29.535176057960999</v>
      </c>
      <c r="H389" s="61">
        <f t="shared" si="63"/>
        <v>130.60199999999901</v>
      </c>
      <c r="I389" s="61">
        <f t="shared" si="64"/>
        <v>-139.150202088415</v>
      </c>
      <c r="J389" s="61">
        <f t="shared" si="65"/>
        <v>29.850678809162002</v>
      </c>
      <c r="K389" s="60">
        <f t="shared" si="60"/>
        <v>130.84200000000399</v>
      </c>
      <c r="L389" s="60">
        <f t="shared" si="61"/>
        <v>-139.053435817653</v>
      </c>
      <c r="M389" s="60">
        <f t="shared" si="62"/>
        <v>29.6939438111798</v>
      </c>
      <c r="N389" s="6">
        <f t="shared" si="66"/>
        <v>-139.14778293164801</v>
      </c>
      <c r="O389" s="59">
        <f t="shared" si="67"/>
        <v>29.846760434216399</v>
      </c>
      <c r="P389" s="62">
        <f t="shared" si="68"/>
        <v>3.11250393930038E-2</v>
      </c>
      <c r="Q389" s="63">
        <f t="shared" si="69"/>
        <v>0.31158437625539998</v>
      </c>
    </row>
    <row r="390" spans="1:17" x14ac:dyDescent="0.3">
      <c r="A390" s="4">
        <f>'ВОСК ЖВМ'!E390</f>
        <v>113.884999999995</v>
      </c>
      <c r="B390" s="4">
        <f>'ВОСК ЖВМ'!J390</f>
        <v>-135.39968756816199</v>
      </c>
      <c r="C390" s="4">
        <f>'ВОСК ЖВМ'!K390</f>
        <v>33.313439310487297</v>
      </c>
      <c r="D390" s="9">
        <f>ОК!Y417</f>
        <v>130.68799999999499</v>
      </c>
      <c r="E390" s="4">
        <f>ОК!Z417</f>
        <v>-139.050105411061</v>
      </c>
      <c r="F390" s="4">
        <f>ОК!AA417</f>
        <v>30.0145871802942</v>
      </c>
      <c r="H390" s="61">
        <f t="shared" si="63"/>
        <v>130.60199999999901</v>
      </c>
      <c r="I390" s="61">
        <f t="shared" si="64"/>
        <v>-139.150202088415</v>
      </c>
      <c r="J390" s="61">
        <f t="shared" si="65"/>
        <v>29.850678809162002</v>
      </c>
      <c r="K390" s="60">
        <f t="shared" si="60"/>
        <v>130.960000000006</v>
      </c>
      <c r="L390" s="60">
        <f t="shared" si="61"/>
        <v>-139.02521461107199</v>
      </c>
      <c r="M390" s="60">
        <f t="shared" si="62"/>
        <v>29.690660867443398</v>
      </c>
      <c r="N390" s="6">
        <f t="shared" si="66"/>
        <v>-139.12017716369201</v>
      </c>
      <c r="O390" s="59">
        <f t="shared" si="67"/>
        <v>29.812238744952801</v>
      </c>
      <c r="P390" s="62">
        <f t="shared" si="68"/>
        <v>-7.0071752631008594E-2</v>
      </c>
      <c r="Q390" s="63">
        <f t="shared" si="69"/>
        <v>-0.20234843534139901</v>
      </c>
    </row>
    <row r="391" spans="1:17" x14ac:dyDescent="0.3">
      <c r="A391" s="4">
        <f>'ВОСК ЖВМ'!E391</f>
        <v>113.98500000000099</v>
      </c>
      <c r="B391" s="4">
        <f>'ВОСК ЖВМ'!J391</f>
        <v>-135.17779038913099</v>
      </c>
      <c r="C391" s="4">
        <f>'ВОСК ЖВМ'!K391</f>
        <v>33.3029742653518</v>
      </c>
      <c r="D391" s="9">
        <f>ОК!Y418</f>
        <v>130.72800000000299</v>
      </c>
      <c r="E391" s="4">
        <f>ОК!Z418</f>
        <v>-139.050105411061</v>
      </c>
      <c r="F391" s="4">
        <f>ОК!AA418</f>
        <v>30.0145871802942</v>
      </c>
      <c r="H391" s="61">
        <f t="shared" si="63"/>
        <v>130.60199999999901</v>
      </c>
      <c r="I391" s="61">
        <f t="shared" si="64"/>
        <v>-139.150202088415</v>
      </c>
      <c r="J391" s="61">
        <f t="shared" si="65"/>
        <v>29.850678809162002</v>
      </c>
      <c r="K391" s="60">
        <f t="shared" si="60"/>
        <v>130.960000000006</v>
      </c>
      <c r="L391" s="60">
        <f t="shared" si="61"/>
        <v>-139.02521461107199</v>
      </c>
      <c r="M391" s="60">
        <f t="shared" si="62"/>
        <v>29.690660867443398</v>
      </c>
      <c r="N391" s="6">
        <f t="shared" si="66"/>
        <v>-139.10621208242199</v>
      </c>
      <c r="O391" s="59">
        <f t="shared" si="67"/>
        <v>29.794359645316199</v>
      </c>
      <c r="P391" s="62">
        <f t="shared" si="68"/>
        <v>-5.6106671360993197E-2</v>
      </c>
      <c r="Q391" s="63">
        <f t="shared" si="69"/>
        <v>-0.22022753497800099</v>
      </c>
    </row>
    <row r="392" spans="1:17" x14ac:dyDescent="0.3">
      <c r="A392" s="4">
        <f>'ВОСК ЖВМ'!E392</f>
        <v>114.125</v>
      </c>
      <c r="B392" s="4">
        <f>'ВОСК ЖВМ'!J392</f>
        <v>-134.99799781973201</v>
      </c>
      <c r="C392" s="4">
        <f>'ВОСК ЖВМ'!K392</f>
        <v>33.247034204302302</v>
      </c>
      <c r="D392" s="9">
        <f>ОК!Y419</f>
        <v>134.44800000000399</v>
      </c>
      <c r="E392" s="4">
        <f>ОК!Z419</f>
        <v>-137.623808037781</v>
      </c>
      <c r="F392" s="4">
        <f>ОК!AA419</f>
        <v>28.072358306096401</v>
      </c>
      <c r="H392" s="61">
        <f t="shared" si="63"/>
        <v>134.441000000006</v>
      </c>
      <c r="I392" s="61">
        <f t="shared" si="64"/>
        <v>-137.996351661982</v>
      </c>
      <c r="J392" s="61">
        <f t="shared" si="65"/>
        <v>28.468736947910902</v>
      </c>
      <c r="K392" s="60">
        <f t="shared" si="60"/>
        <v>134.70100000000099</v>
      </c>
      <c r="L392" s="60">
        <f t="shared" si="61"/>
        <v>-137.81202579185199</v>
      </c>
      <c r="M392" s="60">
        <f t="shared" si="62"/>
        <v>28.395019403245101</v>
      </c>
      <c r="N392" s="6">
        <f t="shared" si="66"/>
        <v>-137.991389042403</v>
      </c>
      <c r="O392" s="59">
        <f t="shared" si="67"/>
        <v>28.466752244785798</v>
      </c>
      <c r="P392" s="62">
        <f t="shared" si="68"/>
        <v>-0.367581004621996</v>
      </c>
      <c r="Q392" s="63">
        <f t="shared" si="69"/>
        <v>0.39439393868939698</v>
      </c>
    </row>
    <row r="393" spans="1:17" x14ac:dyDescent="0.3">
      <c r="A393" s="4">
        <f>'ВОСК ЖВМ'!E393</f>
        <v>114.22500000000601</v>
      </c>
      <c r="B393" s="4">
        <f>'ВОСК ЖВМ'!J393</f>
        <v>-134.91275245831599</v>
      </c>
      <c r="C393" s="4">
        <f>'ВОСК ЖВМ'!K393</f>
        <v>33.201830362663699</v>
      </c>
      <c r="D393" s="9">
        <f>ОК!Y420</f>
        <v>134.52800000000599</v>
      </c>
      <c r="E393" s="4">
        <f>ОК!Z420</f>
        <v>-137.827060362541</v>
      </c>
      <c r="F393" s="4">
        <f>ОК!AA420</f>
        <v>28.610799559967401</v>
      </c>
      <c r="H393" s="61">
        <f t="shared" si="63"/>
        <v>134.441000000006</v>
      </c>
      <c r="I393" s="61">
        <f t="shared" si="64"/>
        <v>-137.996351661982</v>
      </c>
      <c r="J393" s="61">
        <f t="shared" si="65"/>
        <v>28.468736947910902</v>
      </c>
      <c r="K393" s="60">
        <f t="shared" si="60"/>
        <v>134.70100000000099</v>
      </c>
      <c r="L393" s="60">
        <f t="shared" si="61"/>
        <v>-137.81202579185199</v>
      </c>
      <c r="M393" s="60">
        <f t="shared" si="62"/>
        <v>28.395019403245101</v>
      </c>
      <c r="N393" s="6">
        <f t="shared" si="66"/>
        <v>-137.93467339005301</v>
      </c>
      <c r="O393" s="59">
        <f t="shared" si="67"/>
        <v>28.4440699233492</v>
      </c>
      <c r="P393" s="62">
        <f t="shared" si="68"/>
        <v>-0.107613027512002</v>
      </c>
      <c r="Q393" s="63">
        <f t="shared" si="69"/>
        <v>-0.16672963661820001</v>
      </c>
    </row>
    <row r="394" spans="1:17" x14ac:dyDescent="0.3">
      <c r="A394" s="4">
        <f>'ВОСК ЖВМ'!E394</f>
        <v>114.324999999997</v>
      </c>
      <c r="B394" s="4">
        <f>'ВОСК ЖВМ'!J394</f>
        <v>-134.831104114525</v>
      </c>
      <c r="C394" s="4">
        <f>'ВОСК ЖВМ'!K394</f>
        <v>33.154093415300899</v>
      </c>
      <c r="D394" s="9">
        <f>ОК!Y421</f>
        <v>134.56799999999899</v>
      </c>
      <c r="E394" s="4">
        <f>ОК!Z421</f>
        <v>-137.827060362541</v>
      </c>
      <c r="F394" s="4">
        <f>ОК!AA421</f>
        <v>28.610799559967401</v>
      </c>
      <c r="H394" s="61">
        <f t="shared" si="63"/>
        <v>134.441000000006</v>
      </c>
      <c r="I394" s="61">
        <f t="shared" si="64"/>
        <v>-137.996351661982</v>
      </c>
      <c r="J394" s="61">
        <f t="shared" si="65"/>
        <v>28.468736947910902</v>
      </c>
      <c r="K394" s="60">
        <f t="shared" si="60"/>
        <v>134.84100000000001</v>
      </c>
      <c r="L394" s="60">
        <f t="shared" si="61"/>
        <v>-137.81363094693901</v>
      </c>
      <c r="M394" s="60">
        <f t="shared" si="62"/>
        <v>28.296886950467901</v>
      </c>
      <c r="N394" s="6">
        <f t="shared" si="66"/>
        <v>-137.93833783495799</v>
      </c>
      <c r="O394" s="59">
        <f t="shared" si="67"/>
        <v>28.4141745737249</v>
      </c>
      <c r="P394" s="62">
        <f t="shared" si="68"/>
        <v>-0.111277472416987</v>
      </c>
      <c r="Q394" s="63">
        <f t="shared" si="69"/>
        <v>-0.19662498624250099</v>
      </c>
    </row>
    <row r="395" spans="1:17" x14ac:dyDescent="0.3">
      <c r="A395" s="4">
        <f>'ВОСК ЖВМ'!E395</f>
        <v>114.48500000000099</v>
      </c>
      <c r="B395" s="4">
        <f>'ВОСК ЖВМ'!J395</f>
        <v>-134.791733291204</v>
      </c>
      <c r="C395" s="4">
        <f>'ВОСК ЖВМ'!K395</f>
        <v>33.2336652203157</v>
      </c>
      <c r="D395" s="9">
        <f>ОК!Y422</f>
        <v>134.64800000000099</v>
      </c>
      <c r="E395" s="4">
        <f>ОК!Z422</f>
        <v>-137.92647271608001</v>
      </c>
      <c r="F395" s="4">
        <f>ОК!AA422</f>
        <v>28.7720443068186</v>
      </c>
      <c r="H395" s="61">
        <f t="shared" si="63"/>
        <v>134.600999999995</v>
      </c>
      <c r="I395" s="61">
        <f t="shared" si="64"/>
        <v>-137.80079910088699</v>
      </c>
      <c r="J395" s="61">
        <f t="shared" si="65"/>
        <v>28.4811446783199</v>
      </c>
      <c r="K395" s="60">
        <f t="shared" si="60"/>
        <v>134.941000000006</v>
      </c>
      <c r="L395" s="60">
        <f t="shared" si="61"/>
        <v>-137.815014260547</v>
      </c>
      <c r="M395" s="60">
        <f t="shared" si="62"/>
        <v>28.298228487131301</v>
      </c>
      <c r="N395" s="6">
        <f t="shared" si="66"/>
        <v>-137.80276413766401</v>
      </c>
      <c r="O395" s="59">
        <f t="shared" si="67"/>
        <v>28.4558592048297</v>
      </c>
      <c r="P395" s="62">
        <f t="shared" si="68"/>
        <v>0.123708578416</v>
      </c>
      <c r="Q395" s="63">
        <f t="shared" si="69"/>
        <v>-0.31618510198889999</v>
      </c>
    </row>
    <row r="396" spans="1:17" x14ac:dyDescent="0.3">
      <c r="A396" s="4">
        <f>'ВОСК ЖВМ'!E396</f>
        <v>114.585000000006</v>
      </c>
      <c r="B396" s="4">
        <f>'ВОСК ЖВМ'!J396</f>
        <v>-134.67421731631899</v>
      </c>
      <c r="C396" s="4">
        <f>'ВОСК ЖВМ'!K396</f>
        <v>33.056807172383401</v>
      </c>
      <c r="D396" s="9">
        <f>ОК!Y423</f>
        <v>134.72800000000299</v>
      </c>
      <c r="E396" s="4">
        <f>ОК!Z423</f>
        <v>-137.72484732432</v>
      </c>
      <c r="F396" s="4">
        <f>ОК!AA423</f>
        <v>28.520985278650802</v>
      </c>
      <c r="H396" s="61">
        <f t="shared" si="63"/>
        <v>134.70100000000099</v>
      </c>
      <c r="I396" s="61">
        <f t="shared" si="64"/>
        <v>-137.81202579185199</v>
      </c>
      <c r="J396" s="61">
        <f t="shared" si="65"/>
        <v>28.395019403245101</v>
      </c>
      <c r="K396" s="60">
        <f t="shared" si="60"/>
        <v>134.941000000006</v>
      </c>
      <c r="L396" s="60">
        <f t="shared" si="61"/>
        <v>-137.815014260547</v>
      </c>
      <c r="M396" s="60">
        <f t="shared" si="62"/>
        <v>28.298228487131301</v>
      </c>
      <c r="N396" s="6">
        <f t="shared" si="66"/>
        <v>-137.81236199457999</v>
      </c>
      <c r="O396" s="59">
        <f t="shared" si="67"/>
        <v>28.384130425181699</v>
      </c>
      <c r="P396" s="62">
        <f t="shared" si="68"/>
        <v>-8.7514670259992003E-2</v>
      </c>
      <c r="Q396" s="63">
        <f t="shared" si="69"/>
        <v>-0.136854853469103</v>
      </c>
    </row>
    <row r="397" spans="1:17" x14ac:dyDescent="0.3">
      <c r="A397" s="4">
        <f>'ВОСК ЖВМ'!E397</f>
        <v>114.72500000000601</v>
      </c>
      <c r="B397" s="4">
        <f>'ВОСК ЖВМ'!J397</f>
        <v>-134.63729745333799</v>
      </c>
      <c r="C397" s="4">
        <f>'ВОСК ЖВМ'!K397</f>
        <v>33.032376240305403</v>
      </c>
      <c r="D397" s="9">
        <f>ОК!Y424</f>
        <v>134.84799999989599</v>
      </c>
      <c r="E397" s="4">
        <f>ОК!Z424</f>
        <v>-137.957953017421</v>
      </c>
      <c r="F397" s="4">
        <f>ОК!AA424</f>
        <v>28.305070151856601</v>
      </c>
      <c r="H397" s="61">
        <f t="shared" si="63"/>
        <v>134.84100000000001</v>
      </c>
      <c r="I397" s="61">
        <f t="shared" si="64"/>
        <v>-137.81363094693901</v>
      </c>
      <c r="J397" s="61">
        <f t="shared" si="65"/>
        <v>28.296886950467901</v>
      </c>
      <c r="K397" s="60">
        <f t="shared" si="60"/>
        <v>135.061000000002</v>
      </c>
      <c r="L397" s="60">
        <f t="shared" si="61"/>
        <v>-137.7202050002</v>
      </c>
      <c r="M397" s="60">
        <f t="shared" si="62"/>
        <v>28.2986120572209</v>
      </c>
      <c r="N397" s="6">
        <f t="shared" si="66"/>
        <v>-137.81065830322299</v>
      </c>
      <c r="O397" s="59">
        <f t="shared" si="67"/>
        <v>28.296941840227401</v>
      </c>
      <c r="P397" s="62">
        <f t="shared" si="68"/>
        <v>0.14729471419801099</v>
      </c>
      <c r="Q397" s="63">
        <f t="shared" si="69"/>
        <v>-8.1283116291999101E-3</v>
      </c>
    </row>
    <row r="398" spans="1:17" x14ac:dyDescent="0.3">
      <c r="A398" s="4">
        <f>'ВОСК ЖВМ'!E398</f>
        <v>114.824999999997</v>
      </c>
      <c r="B398" s="4">
        <f>'ВОСК ЖВМ'!J398</f>
        <v>-134.63729745333799</v>
      </c>
      <c r="C398" s="4">
        <f>'ВОСК ЖВМ'!K398</f>
        <v>33.032376240305403</v>
      </c>
      <c r="D398" s="9">
        <f>ОК!Y425</f>
        <v>134.928</v>
      </c>
      <c r="E398" s="4">
        <f>ОК!Z425</f>
        <v>-137.72683458642101</v>
      </c>
      <c r="F398" s="4">
        <f>ОК!AA425</f>
        <v>28.05879951444</v>
      </c>
      <c r="H398" s="61">
        <f t="shared" si="63"/>
        <v>134.84100000000001</v>
      </c>
      <c r="I398" s="61">
        <f t="shared" si="64"/>
        <v>-137.81363094693901</v>
      </c>
      <c r="J398" s="61">
        <f t="shared" si="65"/>
        <v>28.296886950467901</v>
      </c>
      <c r="K398" s="60">
        <f t="shared" si="60"/>
        <v>135.16099999999301</v>
      </c>
      <c r="L398" s="60">
        <f t="shared" si="61"/>
        <v>-137.7202050002</v>
      </c>
      <c r="M398" s="60">
        <f t="shared" si="62"/>
        <v>28.2986120572209</v>
      </c>
      <c r="N398" s="6">
        <f t="shared" si="66"/>
        <v>-137.78823076766901</v>
      </c>
      <c r="O398" s="59">
        <f t="shared" si="67"/>
        <v>28.297355963866401</v>
      </c>
      <c r="P398" s="62">
        <f t="shared" si="68"/>
        <v>-6.1396181247999899E-2</v>
      </c>
      <c r="Q398" s="63">
        <f t="shared" si="69"/>
        <v>0.238556449426401</v>
      </c>
    </row>
    <row r="399" spans="1:17" x14ac:dyDescent="0.3">
      <c r="A399" s="4">
        <f>'ВОСК ЖВМ'!E399</f>
        <v>114.925000000003</v>
      </c>
      <c r="B399" s="4">
        <f>'ВОСК ЖВМ'!J399</f>
        <v>-134.47567495020201</v>
      </c>
      <c r="C399" s="4">
        <f>'ВОСК ЖВМ'!K399</f>
        <v>32.955921387457899</v>
      </c>
      <c r="D399" s="9">
        <f>ОК!Y426</f>
        <v>135.008000000002</v>
      </c>
      <c r="E399" s="4">
        <f>ОК!Z426</f>
        <v>-137.78877617814101</v>
      </c>
      <c r="F399" s="4">
        <f>ОК!AA426</f>
        <v>27.839226115720201</v>
      </c>
      <c r="H399" s="61">
        <f t="shared" si="63"/>
        <v>134.941000000006</v>
      </c>
      <c r="I399" s="61">
        <f t="shared" si="64"/>
        <v>-137.815014260547</v>
      </c>
      <c r="J399" s="61">
        <f t="shared" si="65"/>
        <v>28.298228487131301</v>
      </c>
      <c r="K399" s="60">
        <f t="shared" si="60"/>
        <v>135.16099999999301</v>
      </c>
      <c r="L399" s="60">
        <f t="shared" si="61"/>
        <v>-137.7202050002</v>
      </c>
      <c r="M399" s="60">
        <f t="shared" si="62"/>
        <v>28.2986120572209</v>
      </c>
      <c r="N399" s="6">
        <f t="shared" si="66"/>
        <v>-137.78614053126</v>
      </c>
      <c r="O399" s="59">
        <f t="shared" si="67"/>
        <v>28.2983453016586</v>
      </c>
      <c r="P399" s="62">
        <f t="shared" si="68"/>
        <v>2.6356468810035901E-3</v>
      </c>
      <c r="Q399" s="63">
        <f t="shared" si="69"/>
        <v>0.45911918593839801</v>
      </c>
    </row>
    <row r="400" spans="1:17" x14ac:dyDescent="0.3">
      <c r="A400" s="4">
        <f>'ВОСК ЖВМ'!E400</f>
        <v>115.02499999999399</v>
      </c>
      <c r="B400" s="4">
        <f>'ВОСК ЖВМ'!J400</f>
        <v>-134.35160431868701</v>
      </c>
      <c r="C400" s="4">
        <f>'ВОСК ЖВМ'!K400</f>
        <v>32.877079150834199</v>
      </c>
      <c r="D400" s="9">
        <f>ОК!Y427</f>
        <v>135.16800000000501</v>
      </c>
      <c r="E400" s="4">
        <f>ОК!Z427</f>
        <v>-138.02267029158099</v>
      </c>
      <c r="F400" s="4">
        <f>ОК!AA427</f>
        <v>27.6219010664352</v>
      </c>
      <c r="H400" s="61">
        <f t="shared" si="63"/>
        <v>135.16099999999301</v>
      </c>
      <c r="I400" s="61">
        <f t="shared" si="64"/>
        <v>-137.7202050002</v>
      </c>
      <c r="J400" s="61">
        <f t="shared" si="65"/>
        <v>28.2986120572209</v>
      </c>
      <c r="K400" s="60">
        <f t="shared" si="60"/>
        <v>135.42100000000201</v>
      </c>
      <c r="L400" s="60">
        <f t="shared" si="61"/>
        <v>-137.60335722240799</v>
      </c>
      <c r="M400" s="60">
        <f t="shared" si="62"/>
        <v>28.2435009038639</v>
      </c>
      <c r="N400" s="6">
        <f t="shared" si="66"/>
        <v>-137.71705909848501</v>
      </c>
      <c r="O400" s="59">
        <f t="shared" si="67"/>
        <v>28.2971282953973</v>
      </c>
      <c r="P400" s="62">
        <f t="shared" si="68"/>
        <v>0.305611193095984</v>
      </c>
      <c r="Q400" s="63">
        <f t="shared" si="69"/>
        <v>0.67522722896209997</v>
      </c>
    </row>
    <row r="401" spans="1:17" x14ac:dyDescent="0.3">
      <c r="A401" s="4">
        <f>'ВОСК ЖВМ'!E401</f>
        <v>115.125</v>
      </c>
      <c r="B401" s="4">
        <f>'ВОСК ЖВМ'!J401</f>
        <v>-134.290196989137</v>
      </c>
      <c r="C401" s="4">
        <f>'ВОСК ЖВМ'!K401</f>
        <v>32.871050727157701</v>
      </c>
      <c r="D401" s="9">
        <f>ОК!Y428</f>
        <v>135.48799999999801</v>
      </c>
      <c r="E401" s="4">
        <f>ОК!Z428</f>
        <v>-137.41386557814101</v>
      </c>
      <c r="F401" s="4">
        <f>ОК!AA428</f>
        <v>27.820751793153601</v>
      </c>
      <c r="H401" s="61">
        <f t="shared" si="63"/>
        <v>135.42100000000201</v>
      </c>
      <c r="I401" s="61">
        <f t="shared" si="64"/>
        <v>-137.60335722240799</v>
      </c>
      <c r="J401" s="61">
        <f t="shared" si="65"/>
        <v>28.2435009038639</v>
      </c>
      <c r="K401" s="60">
        <f t="shared" si="60"/>
        <v>135.72100000000501</v>
      </c>
      <c r="L401" s="60">
        <f t="shared" si="61"/>
        <v>-137.493214227262</v>
      </c>
      <c r="M401" s="60">
        <f t="shared" si="62"/>
        <v>28.1440438970405</v>
      </c>
      <c r="N401" s="6">
        <f t="shared" si="66"/>
        <v>-137.57875862015999</v>
      </c>
      <c r="O401" s="59">
        <f t="shared" si="67"/>
        <v>28.221288839008199</v>
      </c>
      <c r="P401" s="62">
        <f t="shared" si="68"/>
        <v>-0.16489304201897401</v>
      </c>
      <c r="Q401" s="63">
        <f t="shared" si="69"/>
        <v>0.40053704585459798</v>
      </c>
    </row>
    <row r="402" spans="1:17" x14ac:dyDescent="0.3">
      <c r="A402" s="4">
        <f>'ВОСК ЖВМ'!E402</f>
        <v>115.244999999995</v>
      </c>
      <c r="B402" s="4">
        <f>'ВОСК ЖВМ'!J402</f>
        <v>-134.07084124829899</v>
      </c>
      <c r="C402" s="4">
        <f>'ВОСК ЖВМ'!K402</f>
        <v>32.7827638185857</v>
      </c>
      <c r="D402" s="9">
        <f>ОК!Y429</f>
        <v>135.84799999989599</v>
      </c>
      <c r="E402" s="4">
        <f>ОК!Z429</f>
        <v>-137.43940030805999</v>
      </c>
      <c r="F402" s="4">
        <f>ОК!AA429</f>
        <v>27.884819561212201</v>
      </c>
      <c r="H402" s="61">
        <f t="shared" si="63"/>
        <v>135.84100000000001</v>
      </c>
      <c r="I402" s="61">
        <f t="shared" si="64"/>
        <v>-137.493229642106</v>
      </c>
      <c r="J402" s="61">
        <f t="shared" si="65"/>
        <v>28.1433897917758</v>
      </c>
      <c r="K402" s="60">
        <f t="shared" si="60"/>
        <v>136.141000000003</v>
      </c>
      <c r="L402" s="60">
        <f t="shared" si="61"/>
        <v>-137.179762331375</v>
      </c>
      <c r="M402" s="60">
        <f t="shared" si="62"/>
        <v>27.965840705890901</v>
      </c>
      <c r="N402" s="6">
        <f t="shared" si="66"/>
        <v>-137.485915404964</v>
      </c>
      <c r="O402" s="59">
        <f t="shared" si="67"/>
        <v>28.139246979833398</v>
      </c>
      <c r="P402" s="62">
        <f t="shared" si="68"/>
        <v>-4.6515096904016701E-2</v>
      </c>
      <c r="Q402" s="63">
        <f t="shared" si="69"/>
        <v>0.254427418621198</v>
      </c>
    </row>
    <row r="403" spans="1:17" x14ac:dyDescent="0.3">
      <c r="A403" s="4">
        <f>'ВОСК ЖВМ'!E403</f>
        <v>115.464999999997</v>
      </c>
      <c r="B403" s="4">
        <f>'ВОСК ЖВМ'!J403</f>
        <v>-134.04019120476201</v>
      </c>
      <c r="C403" s="4">
        <f>'ВОСК ЖВМ'!K403</f>
        <v>32.552323054250103</v>
      </c>
      <c r="D403" s="9">
        <f>ОК!Y430</f>
        <v>136.48799999999801</v>
      </c>
      <c r="E403" s="4">
        <f>ОК!Z430</f>
        <v>-137.16029465184101</v>
      </c>
      <c r="F403" s="4">
        <f>ОК!AA430</f>
        <v>27.266479629170998</v>
      </c>
      <c r="H403" s="61">
        <f t="shared" si="63"/>
        <v>136.48099999999999</v>
      </c>
      <c r="I403" s="61">
        <f t="shared" si="64"/>
        <v>-137.091401834961</v>
      </c>
      <c r="J403" s="61">
        <f t="shared" si="65"/>
        <v>27.842681696280401</v>
      </c>
      <c r="K403" s="60">
        <f t="shared" si="60"/>
        <v>136.70100000000099</v>
      </c>
      <c r="L403" s="60">
        <f t="shared" si="61"/>
        <v>-136.842119873408</v>
      </c>
      <c r="M403" s="60">
        <f t="shared" si="62"/>
        <v>27.7334010126234</v>
      </c>
      <c r="N403" s="6">
        <f t="shared" si="66"/>
        <v>-137.083470136187</v>
      </c>
      <c r="O403" s="59">
        <f t="shared" si="67"/>
        <v>27.839204583619601</v>
      </c>
      <c r="P403" s="62">
        <f t="shared" si="68"/>
        <v>7.6824515654010397E-2</v>
      </c>
      <c r="Q403" s="63">
        <f t="shared" si="69"/>
        <v>0.57272495444860305</v>
      </c>
    </row>
    <row r="404" spans="1:17" x14ac:dyDescent="0.3">
      <c r="A404" s="4">
        <f>'ВОСК ЖВМ'!E404</f>
        <v>115.625</v>
      </c>
      <c r="B404" s="4">
        <f>'ВОСК ЖВМ'!J404</f>
        <v>-133.85875661693601</v>
      </c>
      <c r="C404" s="4">
        <f>'ВОСК ЖВМ'!K404</f>
        <v>32.686140172241501</v>
      </c>
      <c r="D404" s="9">
        <f>ОК!Y431</f>
        <v>136.56799999999899</v>
      </c>
      <c r="E404" s="4">
        <f>ОК!Z431</f>
        <v>-137.06066761242101</v>
      </c>
      <c r="F404" s="4">
        <f>ОК!AA431</f>
        <v>27.776886459164999</v>
      </c>
      <c r="H404" s="61">
        <f t="shared" si="63"/>
        <v>136.48099999999999</v>
      </c>
      <c r="I404" s="61">
        <f t="shared" si="64"/>
        <v>-137.091401834961</v>
      </c>
      <c r="J404" s="61">
        <f t="shared" si="65"/>
        <v>27.842681696280401</v>
      </c>
      <c r="K404" s="60">
        <f t="shared" si="60"/>
        <v>136.80100000000701</v>
      </c>
      <c r="L404" s="60">
        <f t="shared" si="61"/>
        <v>-136.840644070731</v>
      </c>
      <c r="M404" s="60">
        <f t="shared" si="62"/>
        <v>27.735984107548401</v>
      </c>
      <c r="N404" s="6">
        <f t="shared" si="66"/>
        <v>-137.023227067813</v>
      </c>
      <c r="O404" s="59">
        <f t="shared" si="67"/>
        <v>27.813673289344901</v>
      </c>
      <c r="P404" s="62">
        <f t="shared" si="68"/>
        <v>3.7440544608017497E-2</v>
      </c>
      <c r="Q404" s="63">
        <f t="shared" si="69"/>
        <v>3.6786830179902801E-2</v>
      </c>
    </row>
    <row r="405" spans="1:17" x14ac:dyDescent="0.3">
      <c r="A405" s="4">
        <f>'ВОСК ЖВМ'!E405</f>
        <v>115.72500000000601</v>
      </c>
      <c r="B405" s="4">
        <f>'ВОСК ЖВМ'!J405</f>
        <v>-133.81956541299201</v>
      </c>
      <c r="C405" s="4">
        <f>'ВОСК ЖВМ'!K405</f>
        <v>32.607989293120603</v>
      </c>
      <c r="D405" s="9">
        <f>ОК!Y432</f>
        <v>136.64800000000099</v>
      </c>
      <c r="E405" s="4">
        <f>ОК!Z432</f>
        <v>-137.29737915192001</v>
      </c>
      <c r="F405" s="4">
        <f>ОК!AA432</f>
        <v>27.938363119684201</v>
      </c>
      <c r="H405" s="61">
        <f t="shared" si="63"/>
        <v>136.58100000000499</v>
      </c>
      <c r="I405" s="61">
        <f t="shared" si="64"/>
        <v>-136.977351514075</v>
      </c>
      <c r="J405" s="61">
        <f t="shared" si="65"/>
        <v>27.7889454057206</v>
      </c>
      <c r="K405" s="60">
        <f t="shared" si="60"/>
        <v>136.90099999999799</v>
      </c>
      <c r="L405" s="60">
        <f t="shared" si="61"/>
        <v>-136.781317745244</v>
      </c>
      <c r="M405" s="60">
        <f t="shared" si="62"/>
        <v>27.641651473132701</v>
      </c>
      <c r="N405" s="6">
        <f t="shared" si="66"/>
        <v>-136.936306943728</v>
      </c>
      <c r="O405" s="59">
        <f t="shared" si="67"/>
        <v>27.758105738586199</v>
      </c>
      <c r="P405" s="62">
        <f t="shared" si="68"/>
        <v>0.36107220819201302</v>
      </c>
      <c r="Q405" s="63">
        <f t="shared" si="69"/>
        <v>-0.18025738109800199</v>
      </c>
    </row>
    <row r="406" spans="1:17" x14ac:dyDescent="0.3">
      <c r="A406" s="4">
        <f>'ВОСК ЖВМ'!E406</f>
        <v>115.865000000005</v>
      </c>
      <c r="B406" s="4">
        <f>'ВОСК ЖВМ'!J406</f>
        <v>-133.81956541299201</v>
      </c>
      <c r="C406" s="4">
        <f>'ВОСК ЖВМ'!K406</f>
        <v>32.607989293120603</v>
      </c>
      <c r="D406" s="9">
        <f>ОК!Y433</f>
        <v>137.008000000002</v>
      </c>
      <c r="E406" s="4">
        <f>ОК!Z433</f>
        <v>-136.91638413744101</v>
      </c>
      <c r="F406" s="4">
        <f>ОК!AA433</f>
        <v>27.7966532409846</v>
      </c>
      <c r="H406" s="61">
        <f t="shared" si="63"/>
        <v>136.90099999999799</v>
      </c>
      <c r="I406" s="61">
        <f t="shared" si="64"/>
        <v>-136.781317745244</v>
      </c>
      <c r="J406" s="61">
        <f t="shared" si="65"/>
        <v>27.641651473132701</v>
      </c>
      <c r="K406" s="60">
        <f t="shared" si="60"/>
        <v>137.22000000000099</v>
      </c>
      <c r="L406" s="60">
        <f t="shared" si="61"/>
        <v>-136.653987211475</v>
      </c>
      <c r="M406" s="60">
        <f t="shared" si="62"/>
        <v>27.581057531653901</v>
      </c>
      <c r="N406" s="6">
        <f t="shared" si="66"/>
        <v>-136.73860813046801</v>
      </c>
      <c r="O406" s="59">
        <f t="shared" si="67"/>
        <v>27.621326859532701</v>
      </c>
      <c r="P406" s="62">
        <f t="shared" si="68"/>
        <v>0.177776006973005</v>
      </c>
      <c r="Q406" s="63">
        <f t="shared" si="69"/>
        <v>-0.17532638145189899</v>
      </c>
    </row>
    <row r="407" spans="1:17" x14ac:dyDescent="0.3">
      <c r="A407" s="4">
        <f>'ВОСК ЖВМ'!E407</f>
        <v>115.964999999997</v>
      </c>
      <c r="B407" s="4">
        <f>'ВОСК ЖВМ'!J407</f>
        <v>-133.76586281979101</v>
      </c>
      <c r="C407" s="4">
        <f>'ВОСК ЖВМ'!K407</f>
        <v>32.545203679014499</v>
      </c>
      <c r="D407" s="9">
        <f>ОК!Y434</f>
        <v>137.40799999999601</v>
      </c>
      <c r="E407" s="4">
        <f>ОК!Z434</f>
        <v>-136.32145883028099</v>
      </c>
      <c r="F407" s="4">
        <f>ОК!AA434</f>
        <v>27.608493330097801</v>
      </c>
      <c r="H407" s="61">
        <f t="shared" si="63"/>
        <v>137.380999999994</v>
      </c>
      <c r="I407" s="61">
        <f t="shared" si="64"/>
        <v>-136.621356022924</v>
      </c>
      <c r="J407" s="61">
        <f t="shared" si="65"/>
        <v>27.554764262183301</v>
      </c>
      <c r="K407" s="60">
        <f t="shared" si="60"/>
        <v>137.580000000002</v>
      </c>
      <c r="L407" s="60">
        <f t="shared" si="61"/>
        <v>-136.397129865984</v>
      </c>
      <c r="M407" s="60">
        <f t="shared" si="62"/>
        <v>27.4329846805744</v>
      </c>
      <c r="N407" s="6">
        <f t="shared" si="66"/>
        <v>-136.59093337851399</v>
      </c>
      <c r="O407" s="59">
        <f t="shared" si="67"/>
        <v>27.5382414043765</v>
      </c>
      <c r="P407" s="62">
        <f t="shared" si="68"/>
        <v>-0.26947454823300598</v>
      </c>
      <c r="Q407" s="63">
        <f t="shared" si="69"/>
        <v>-7.0251925721301206E-2</v>
      </c>
    </row>
    <row r="408" spans="1:17" x14ac:dyDescent="0.3">
      <c r="A408" s="4">
        <f>'ВОСК ЖВМ'!E408</f>
        <v>116.065000000002</v>
      </c>
      <c r="B408" s="4">
        <f>'ВОСК ЖВМ'!J408</f>
        <v>-133.60124246676401</v>
      </c>
      <c r="C408" s="4">
        <f>'ВОСК ЖВМ'!K408</f>
        <v>32.475877331811297</v>
      </c>
      <c r="D408" s="9">
        <f>ОК!Y435</f>
        <v>137.48799999999801</v>
      </c>
      <c r="E408" s="4">
        <f>ОК!Z435</f>
        <v>-136.39229694024201</v>
      </c>
      <c r="F408" s="4">
        <f>ОК!AA435</f>
        <v>27.007339555894799</v>
      </c>
      <c r="H408" s="61">
        <f t="shared" si="63"/>
        <v>137.48099999999999</v>
      </c>
      <c r="I408" s="61">
        <f t="shared" si="64"/>
        <v>-136.627199585471</v>
      </c>
      <c r="J408" s="61">
        <f t="shared" si="65"/>
        <v>27.516942798297201</v>
      </c>
      <c r="K408" s="60">
        <f t="shared" si="60"/>
        <v>137.72000000000099</v>
      </c>
      <c r="L408" s="60">
        <f t="shared" si="61"/>
        <v>-136.397129865984</v>
      </c>
      <c r="M408" s="60">
        <f t="shared" si="62"/>
        <v>27.4329846805744</v>
      </c>
      <c r="N408" s="6">
        <f t="shared" si="66"/>
        <v>-136.620461141806</v>
      </c>
      <c r="O408" s="59">
        <f t="shared" si="67"/>
        <v>27.514483773929499</v>
      </c>
      <c r="P408" s="62">
        <f t="shared" si="68"/>
        <v>-0.228164201563999</v>
      </c>
      <c r="Q408" s="63">
        <f t="shared" si="69"/>
        <v>0.5071442180347</v>
      </c>
    </row>
    <row r="409" spans="1:17" x14ac:dyDescent="0.3">
      <c r="A409" s="4">
        <f>'ВОСК ЖВМ'!E409</f>
        <v>116.184999999998</v>
      </c>
      <c r="B409" s="4">
        <f>'ВОСК ЖВМ'!J409</f>
        <v>-133.391072623714</v>
      </c>
      <c r="C409" s="4">
        <f>'ВОСК ЖВМ'!K409</f>
        <v>32.478123558843699</v>
      </c>
      <c r="D409" s="9">
        <f>ОК!Y436</f>
        <v>137.72800000000299</v>
      </c>
      <c r="E409" s="4">
        <f>ОК!Z436</f>
        <v>-136.45194342606101</v>
      </c>
      <c r="F409" s="4">
        <f>ОК!AA436</f>
        <v>27.290063379885598</v>
      </c>
      <c r="H409" s="61">
        <f t="shared" si="63"/>
        <v>137.72000000000099</v>
      </c>
      <c r="I409" s="61">
        <f t="shared" si="64"/>
        <v>-136.397129865984</v>
      </c>
      <c r="J409" s="61">
        <f t="shared" si="65"/>
        <v>27.4329846805744</v>
      </c>
      <c r="K409" s="60">
        <f t="shared" si="60"/>
        <v>137.96099999999601</v>
      </c>
      <c r="L409" s="60">
        <f t="shared" si="61"/>
        <v>-136.23257117233601</v>
      </c>
      <c r="M409" s="60">
        <f t="shared" si="62"/>
        <v>27.361041912312199</v>
      </c>
      <c r="N409" s="6">
        <f t="shared" si="66"/>
        <v>-136.39166733673301</v>
      </c>
      <c r="O409" s="59">
        <f t="shared" si="67"/>
        <v>27.4305965388887</v>
      </c>
      <c r="P409" s="62">
        <f t="shared" si="68"/>
        <v>6.0276089327999202E-2</v>
      </c>
      <c r="Q409" s="63">
        <f t="shared" si="69"/>
        <v>0.14053315900310201</v>
      </c>
    </row>
    <row r="410" spans="1:17" x14ac:dyDescent="0.3">
      <c r="A410" s="4">
        <f>'ВОСК ЖВМ'!E410</f>
        <v>116.285000000003</v>
      </c>
      <c r="B410" s="4">
        <f>'ВОСК ЖВМ'!J410</f>
        <v>-133.42389683527099</v>
      </c>
      <c r="C410" s="4">
        <f>'ВОСК ЖВМ'!K410</f>
        <v>32.376145544158497</v>
      </c>
      <c r="D410" s="9">
        <f>ОК!Y437</f>
        <v>137.928</v>
      </c>
      <c r="E410" s="4">
        <f>ОК!Z437</f>
        <v>-136.42157023608101</v>
      </c>
      <c r="F410" s="4">
        <f>ОК!AA437</f>
        <v>27.203924846935799</v>
      </c>
      <c r="H410" s="61">
        <f t="shared" si="63"/>
        <v>137.800000000003</v>
      </c>
      <c r="I410" s="61">
        <f t="shared" si="64"/>
        <v>-136.34588359188399</v>
      </c>
      <c r="J410" s="61">
        <f t="shared" si="65"/>
        <v>27.416069750334501</v>
      </c>
      <c r="K410" s="60">
        <f t="shared" si="60"/>
        <v>138.16000000000301</v>
      </c>
      <c r="L410" s="60">
        <f t="shared" si="61"/>
        <v>-136.174566501078</v>
      </c>
      <c r="M410" s="60">
        <f t="shared" si="62"/>
        <v>27.270667235618799</v>
      </c>
      <c r="N410" s="6">
        <f t="shared" si="66"/>
        <v>-136.284970848488</v>
      </c>
      <c r="O410" s="59">
        <f t="shared" si="67"/>
        <v>27.3643710784368</v>
      </c>
      <c r="P410" s="62">
        <f t="shared" si="68"/>
        <v>0.13659938759300899</v>
      </c>
      <c r="Q410" s="63">
        <f t="shared" si="69"/>
        <v>0.16044623150100201</v>
      </c>
    </row>
    <row r="411" spans="1:17" x14ac:dyDescent="0.3">
      <c r="A411" s="4">
        <f>'ВОСК ЖВМ'!E411</f>
        <v>116.544999999998</v>
      </c>
      <c r="B411" s="4">
        <f>'ВОСК ЖВМ'!J411</f>
        <v>-133.360341483518</v>
      </c>
      <c r="C411" s="4">
        <f>'ВОСК ЖВМ'!K411</f>
        <v>32.311164331321201</v>
      </c>
      <c r="D411" s="9">
        <f>ОК!Y438</f>
        <v>138.047999999995</v>
      </c>
      <c r="E411" s="4">
        <f>ОК!Z438</f>
        <v>-136.24202626416101</v>
      </c>
      <c r="F411" s="4">
        <f>ОК!AA438</f>
        <v>27.3247449981594</v>
      </c>
      <c r="H411" s="61">
        <f t="shared" si="63"/>
        <v>137.96099999999601</v>
      </c>
      <c r="I411" s="61">
        <f t="shared" si="64"/>
        <v>-136.23257117233601</v>
      </c>
      <c r="J411" s="61">
        <f t="shared" si="65"/>
        <v>27.361041912312199</v>
      </c>
      <c r="K411" s="60">
        <f t="shared" si="60"/>
        <v>138.25999999999499</v>
      </c>
      <c r="L411" s="60">
        <f t="shared" si="61"/>
        <v>-136.023131860647</v>
      </c>
      <c r="M411" s="60">
        <f t="shared" si="62"/>
        <v>27.242228676167802</v>
      </c>
      <c r="N411" s="6">
        <f t="shared" si="66"/>
        <v>-136.17163063682801</v>
      </c>
      <c r="O411" s="59">
        <f t="shared" si="67"/>
        <v>27.326470836912598</v>
      </c>
      <c r="P411" s="62">
        <f t="shared" si="68"/>
        <v>7.0395627332999297E-2</v>
      </c>
      <c r="Q411" s="63">
        <f t="shared" si="69"/>
        <v>1.72583875319887E-3</v>
      </c>
    </row>
    <row r="412" spans="1:17" x14ac:dyDescent="0.3">
      <c r="A412" s="4">
        <f>'ВОСК ЖВМ'!E412</f>
        <v>116.785000000003</v>
      </c>
      <c r="B412" s="4">
        <f>'ВОСК ЖВМ'!J412</f>
        <v>-133.36389225660901</v>
      </c>
      <c r="C412" s="4">
        <f>'ВОСК ЖВМ'!K412</f>
        <v>32.310593541391199</v>
      </c>
      <c r="D412" s="9">
        <f>ОК!Y439</f>
        <v>138.28800000000001</v>
      </c>
      <c r="E412" s="4">
        <f>ОК!Z439</f>
        <v>-135.84956543538101</v>
      </c>
      <c r="F412" s="4">
        <f>ОК!AA439</f>
        <v>27.394599170741401</v>
      </c>
      <c r="H412" s="61">
        <f t="shared" si="63"/>
        <v>138.25999999999499</v>
      </c>
      <c r="I412" s="61">
        <f t="shared" si="64"/>
        <v>-136.023131860647</v>
      </c>
      <c r="J412" s="61">
        <f t="shared" si="65"/>
        <v>27.242228676167802</v>
      </c>
      <c r="K412" s="60">
        <f t="shared" si="60"/>
        <v>138.580000000002</v>
      </c>
      <c r="L412" s="60">
        <f t="shared" si="61"/>
        <v>-135.81589687177899</v>
      </c>
      <c r="M412" s="60">
        <f t="shared" si="62"/>
        <v>27.029878387166299</v>
      </c>
      <c r="N412" s="6">
        <f t="shared" si="66"/>
        <v>-136.004998799118</v>
      </c>
      <c r="O412" s="59">
        <f t="shared" si="67"/>
        <v>27.2236480258772</v>
      </c>
      <c r="P412" s="62">
        <f t="shared" si="68"/>
        <v>-0.15543336373698899</v>
      </c>
      <c r="Q412" s="63">
        <f t="shared" si="69"/>
        <v>-0.17095114486420099</v>
      </c>
    </row>
    <row r="413" spans="1:17" x14ac:dyDescent="0.3">
      <c r="A413" s="4">
        <f>'ВОСК ЖВМ'!E413</f>
        <v>116.884999999995</v>
      </c>
      <c r="B413" s="4">
        <f>'ВОСК ЖВМ'!J413</f>
        <v>-133.317859547632</v>
      </c>
      <c r="C413" s="4">
        <f>'ВОСК ЖВМ'!K413</f>
        <v>32.252569957874599</v>
      </c>
      <c r="D413" s="9">
        <f>ОК!Y440</f>
        <v>138.36800000000201</v>
      </c>
      <c r="E413" s="4">
        <f>ОК!Z440</f>
        <v>-135.84956543538101</v>
      </c>
      <c r="F413" s="4">
        <f>ОК!AA440</f>
        <v>27.005651059569001</v>
      </c>
      <c r="H413" s="61">
        <f t="shared" si="63"/>
        <v>138.25999999999499</v>
      </c>
      <c r="I413" s="61">
        <f t="shared" si="64"/>
        <v>-136.023131860647</v>
      </c>
      <c r="J413" s="61">
        <f t="shared" si="65"/>
        <v>27.242228676167802</v>
      </c>
      <c r="K413" s="60">
        <f t="shared" si="60"/>
        <v>138.580000000002</v>
      </c>
      <c r="L413" s="60">
        <f t="shared" si="61"/>
        <v>-135.81589687177899</v>
      </c>
      <c r="M413" s="60">
        <f t="shared" si="62"/>
        <v>27.029878387166299</v>
      </c>
      <c r="N413" s="6">
        <f t="shared" si="66"/>
        <v>-135.953190051901</v>
      </c>
      <c r="O413" s="59">
        <f t="shared" si="67"/>
        <v>27.170560453626699</v>
      </c>
      <c r="P413" s="62">
        <f t="shared" si="68"/>
        <v>-0.103624616519994</v>
      </c>
      <c r="Q413" s="63">
        <f t="shared" si="69"/>
        <v>0.164909394057698</v>
      </c>
    </row>
    <row r="414" spans="1:17" x14ac:dyDescent="0.3">
      <c r="A414" s="4">
        <f>'ВОСК ЖВМ'!E414</f>
        <v>117.02499999999399</v>
      </c>
      <c r="B414" s="4">
        <f>'ВОСК ЖВМ'!J414</f>
        <v>-133.247138979103</v>
      </c>
      <c r="C414" s="4">
        <f>'ВОСК ЖВМ'!K414</f>
        <v>32.2214522512011</v>
      </c>
      <c r="D414" s="9">
        <f>ОК!Y441</f>
        <v>138.40799999999601</v>
      </c>
      <c r="E414" s="4">
        <f>ОК!Z441</f>
        <v>-135.84956543538101</v>
      </c>
      <c r="F414" s="4">
        <f>ОК!AA441</f>
        <v>27.005651059569001</v>
      </c>
      <c r="H414" s="61">
        <f t="shared" si="63"/>
        <v>138.39999999999401</v>
      </c>
      <c r="I414" s="61">
        <f t="shared" si="64"/>
        <v>-135.98470737651499</v>
      </c>
      <c r="J414" s="61">
        <f t="shared" si="65"/>
        <v>27.191583544299601</v>
      </c>
      <c r="K414" s="60">
        <f t="shared" si="60"/>
        <v>138.580000000002</v>
      </c>
      <c r="L414" s="60">
        <f t="shared" si="61"/>
        <v>-135.81589687177899</v>
      </c>
      <c r="M414" s="60">
        <f t="shared" si="62"/>
        <v>27.029878387166299</v>
      </c>
      <c r="N414" s="6">
        <f t="shared" si="66"/>
        <v>-135.977204687414</v>
      </c>
      <c r="O414" s="59">
        <f t="shared" si="67"/>
        <v>27.184396648425501</v>
      </c>
      <c r="P414" s="62">
        <f t="shared" si="68"/>
        <v>-0.12763925203299201</v>
      </c>
      <c r="Q414" s="63">
        <f t="shared" si="69"/>
        <v>0.17874558885650099</v>
      </c>
    </row>
    <row r="415" spans="1:17" x14ac:dyDescent="0.3">
      <c r="A415" s="4">
        <f>'ВОСК ЖВМ'!E415</f>
        <v>117.125</v>
      </c>
      <c r="B415" s="4">
        <f>'ВОСК ЖВМ'!J415</f>
        <v>-133.22663591249801</v>
      </c>
      <c r="C415" s="4">
        <f>'ВОСК ЖВМ'!K415</f>
        <v>32.190863517015202</v>
      </c>
      <c r="D415" s="9">
        <f>ОК!Y442</f>
        <v>138.48799999999801</v>
      </c>
      <c r="E415" s="4">
        <f>ОК!Z442</f>
        <v>-135.989844834481</v>
      </c>
      <c r="F415" s="4">
        <f>ОК!AA442</f>
        <v>27.176018885021399</v>
      </c>
      <c r="H415" s="61">
        <f t="shared" si="63"/>
        <v>138.47999999999601</v>
      </c>
      <c r="I415" s="61">
        <f t="shared" si="64"/>
        <v>-135.875943672544</v>
      </c>
      <c r="J415" s="61">
        <f t="shared" si="65"/>
        <v>27.153679084629001</v>
      </c>
      <c r="K415" s="60">
        <f t="shared" si="60"/>
        <v>138.72000000000099</v>
      </c>
      <c r="L415" s="60">
        <f t="shared" si="61"/>
        <v>-135.69635350734501</v>
      </c>
      <c r="M415" s="60">
        <f t="shared" si="62"/>
        <v>27.059130149893299</v>
      </c>
      <c r="N415" s="6">
        <f t="shared" si="66"/>
        <v>-135.86995733370301</v>
      </c>
      <c r="O415" s="59">
        <f t="shared" si="67"/>
        <v>27.150527453470399</v>
      </c>
      <c r="P415" s="62">
        <f t="shared" si="68"/>
        <v>0.119887500777992</v>
      </c>
      <c r="Q415" s="63">
        <f t="shared" si="69"/>
        <v>-2.5491431551000001E-2</v>
      </c>
    </row>
    <row r="416" spans="1:17" x14ac:dyDescent="0.3">
      <c r="A416" s="4">
        <f>'ВОСК ЖВМ'!E416</f>
        <v>117.22500000000601</v>
      </c>
      <c r="B416" s="4">
        <f>'ВОСК ЖВМ'!J416</f>
        <v>-133.22592884084801</v>
      </c>
      <c r="C416" s="4">
        <f>'ВОСК ЖВМ'!K416</f>
        <v>32.190846853948301</v>
      </c>
      <c r="D416" s="9">
        <f>ОК!Y443</f>
        <v>138.56799999999899</v>
      </c>
      <c r="E416" s="4">
        <f>ОК!Z443</f>
        <v>-135.77873800482001</v>
      </c>
      <c r="F416" s="4">
        <f>ОК!AA443</f>
        <v>26.913518669974199</v>
      </c>
      <c r="H416" s="61">
        <f t="shared" si="63"/>
        <v>138.47999999999601</v>
      </c>
      <c r="I416" s="61">
        <f t="shared" si="64"/>
        <v>-135.875943672544</v>
      </c>
      <c r="J416" s="61">
        <f t="shared" si="65"/>
        <v>27.153679084629001</v>
      </c>
      <c r="K416" s="60">
        <f t="shared" si="60"/>
        <v>138.86000000000101</v>
      </c>
      <c r="L416" s="60">
        <f t="shared" si="61"/>
        <v>-135.51486932743899</v>
      </c>
      <c r="M416" s="60">
        <f t="shared" si="62"/>
        <v>27.014930657475201</v>
      </c>
      <c r="N416" s="6">
        <f t="shared" si="66"/>
        <v>-135.79232645578099</v>
      </c>
      <c r="O416" s="59">
        <f t="shared" si="67"/>
        <v>27.121547869918999</v>
      </c>
      <c r="P416" s="62">
        <f t="shared" si="68"/>
        <v>-1.3588450960980899E-2</v>
      </c>
      <c r="Q416" s="63">
        <f t="shared" si="69"/>
        <v>0.20802919994479999</v>
      </c>
    </row>
    <row r="417" spans="1:17" x14ac:dyDescent="0.3">
      <c r="A417" s="4">
        <f>'ВОСК ЖВМ'!E417</f>
        <v>117.365000000005</v>
      </c>
      <c r="B417" s="4">
        <f>'ВОСК ЖВМ'!J417</f>
        <v>-133.23191314821801</v>
      </c>
      <c r="C417" s="4">
        <f>'ВОСК ЖВМ'!K417</f>
        <v>32.117032937434999</v>
      </c>
      <c r="D417" s="9">
        <f>ОК!Y444</f>
        <v>138.68799999999499</v>
      </c>
      <c r="E417" s="4">
        <f>ОК!Z444</f>
        <v>-136.09041281490099</v>
      </c>
      <c r="F417" s="4">
        <f>ОК!AA444</f>
        <v>27.2492503463586</v>
      </c>
      <c r="H417" s="61">
        <f t="shared" si="63"/>
        <v>138.580000000002</v>
      </c>
      <c r="I417" s="61">
        <f t="shared" si="64"/>
        <v>-135.81589687177899</v>
      </c>
      <c r="J417" s="61">
        <f t="shared" si="65"/>
        <v>27.029878387166299</v>
      </c>
      <c r="K417" s="60">
        <f t="shared" si="60"/>
        <v>138.960000000006</v>
      </c>
      <c r="L417" s="60">
        <f t="shared" si="61"/>
        <v>-135.39438432113801</v>
      </c>
      <c r="M417" s="60">
        <f t="shared" si="62"/>
        <v>26.873998409902601</v>
      </c>
      <c r="N417" s="6">
        <f t="shared" si="66"/>
        <v>-135.69609856792201</v>
      </c>
      <c r="O417" s="59">
        <f t="shared" si="67"/>
        <v>26.985575656789401</v>
      </c>
      <c r="P417" s="62">
        <f t="shared" si="68"/>
        <v>0.39431424697897899</v>
      </c>
      <c r="Q417" s="63">
        <f t="shared" si="69"/>
        <v>-0.26367468956919998</v>
      </c>
    </row>
    <row r="418" spans="1:17" x14ac:dyDescent="0.3">
      <c r="A418" s="4">
        <f>'ВОСК ЖВМ'!E418</f>
        <v>117.464000000007</v>
      </c>
      <c r="B418" s="4">
        <f>'ВОСК ЖВМ'!J418</f>
        <v>-133.22304895095701</v>
      </c>
      <c r="C418" s="4">
        <f>'ВОСК ЖВМ'!K418</f>
        <v>32.042869096515801</v>
      </c>
      <c r="D418" s="9">
        <f>ОК!Y445</f>
        <v>138.76799999999599</v>
      </c>
      <c r="E418" s="4">
        <f>ОК!Z445</f>
        <v>-136.09041281490099</v>
      </c>
      <c r="F418" s="4">
        <f>ОК!AA445</f>
        <v>26.858609297714999</v>
      </c>
      <c r="H418" s="61">
        <f t="shared" si="63"/>
        <v>138.72000000000099</v>
      </c>
      <c r="I418" s="61">
        <f t="shared" si="64"/>
        <v>-135.69635350734501</v>
      </c>
      <c r="J418" s="61">
        <f t="shared" si="65"/>
        <v>27.059130149893299</v>
      </c>
      <c r="K418" s="60">
        <f t="shared" si="60"/>
        <v>139.05999999999801</v>
      </c>
      <c r="L418" s="60">
        <f t="shared" si="61"/>
        <v>-135.277003057424</v>
      </c>
      <c r="M418" s="60">
        <f t="shared" si="62"/>
        <v>26.751464425077099</v>
      </c>
      <c r="N418" s="6">
        <f t="shared" si="66"/>
        <v>-135.637151090891</v>
      </c>
      <c r="O418" s="59">
        <f t="shared" si="67"/>
        <v>27.015694988746901</v>
      </c>
      <c r="P418" s="62">
        <f t="shared" si="68"/>
        <v>0.45326172400999098</v>
      </c>
      <c r="Q418" s="63">
        <f t="shared" si="69"/>
        <v>0.15708569103190201</v>
      </c>
    </row>
    <row r="419" spans="1:17" x14ac:dyDescent="0.3">
      <c r="A419" s="4">
        <f>'ВОСК ЖВМ'!E419</f>
        <v>117.563999999998</v>
      </c>
      <c r="B419" s="4">
        <f>'ВОСК ЖВМ'!J419</f>
        <v>-132.88432879017299</v>
      </c>
      <c r="C419" s="4">
        <f>'ВОСК ЖВМ'!K419</f>
        <v>32.0663012032281</v>
      </c>
      <c r="D419" s="9">
        <f>ОК!Y446</f>
        <v>138.84799999989599</v>
      </c>
      <c r="E419" s="4">
        <f>ОК!Z446</f>
        <v>-135.87873335472099</v>
      </c>
      <c r="F419" s="4">
        <f>ОК!AA446</f>
        <v>26.9859651881142</v>
      </c>
      <c r="H419" s="61">
        <f t="shared" si="63"/>
        <v>138.72000000000099</v>
      </c>
      <c r="I419" s="61">
        <f t="shared" si="64"/>
        <v>-135.69635350734501</v>
      </c>
      <c r="J419" s="61">
        <f t="shared" si="65"/>
        <v>27.059130149893299</v>
      </c>
      <c r="K419" s="60">
        <f t="shared" si="60"/>
        <v>139.05999999999801</v>
      </c>
      <c r="L419" s="60">
        <f t="shared" si="61"/>
        <v>-135.277003057424</v>
      </c>
      <c r="M419" s="60">
        <f t="shared" si="62"/>
        <v>26.751464425077099</v>
      </c>
      <c r="N419" s="6">
        <f t="shared" si="66"/>
        <v>-135.53848039691499</v>
      </c>
      <c r="O419" s="59">
        <f t="shared" si="67"/>
        <v>26.9433030535859</v>
      </c>
      <c r="P419" s="62">
        <f t="shared" si="68"/>
        <v>0.34025295780600101</v>
      </c>
      <c r="Q419" s="63">
        <f t="shared" si="69"/>
        <v>-4.2662134528299603E-2</v>
      </c>
    </row>
    <row r="420" spans="1:17" x14ac:dyDescent="0.3">
      <c r="A420" s="4">
        <f>'ВОСК ЖВМ'!E420</f>
        <v>117.66400000000399</v>
      </c>
      <c r="B420" s="4">
        <f>'ВОСК ЖВМ'!J420</f>
        <v>-133.085316082981</v>
      </c>
      <c r="C420" s="4">
        <f>'ВОСК ЖВМ'!K420</f>
        <v>32.153500766795098</v>
      </c>
      <c r="D420" s="9">
        <f>ОК!Y447</f>
        <v>138.928</v>
      </c>
      <c r="E420" s="4">
        <f>ОК!Z447</f>
        <v>-136.01097744323999</v>
      </c>
      <c r="F420" s="4">
        <f>ОК!AA447</f>
        <v>26.7550475070468</v>
      </c>
      <c r="H420" s="61">
        <f t="shared" si="63"/>
        <v>138.86000000000101</v>
      </c>
      <c r="I420" s="61">
        <f t="shared" si="64"/>
        <v>-135.51486932743899</v>
      </c>
      <c r="J420" s="61">
        <f t="shared" si="65"/>
        <v>27.014930657475201</v>
      </c>
      <c r="K420" s="60">
        <f t="shared" si="60"/>
        <v>139.199999999997</v>
      </c>
      <c r="L420" s="60">
        <f t="shared" si="61"/>
        <v>-135.27743467308099</v>
      </c>
      <c r="M420" s="60">
        <f t="shared" si="62"/>
        <v>26.733149477664501</v>
      </c>
      <c r="N420" s="6">
        <f t="shared" si="66"/>
        <v>-135.46738239656801</v>
      </c>
      <c r="O420" s="59">
        <f t="shared" si="67"/>
        <v>26.958574421513202</v>
      </c>
      <c r="P420" s="62">
        <f t="shared" si="68"/>
        <v>0.543595046671982</v>
      </c>
      <c r="Q420" s="63">
        <f t="shared" si="69"/>
        <v>0.203526914466401</v>
      </c>
    </row>
    <row r="421" spans="1:17" x14ac:dyDescent="0.3">
      <c r="A421" s="4">
        <f>'ВОСК ЖВМ'!E421</f>
        <v>117.804000000003</v>
      </c>
      <c r="B421" s="4">
        <f>'ВОСК ЖВМ'!J421</f>
        <v>-133.15260919718</v>
      </c>
      <c r="C421" s="4">
        <f>'ВОСК ЖВМ'!K421</f>
        <v>32.179956421280799</v>
      </c>
      <c r="D421" s="9">
        <f>ОК!Y448</f>
        <v>139.008000000002</v>
      </c>
      <c r="E421" s="4">
        <f>ОК!Z448</f>
        <v>-135.24099287700099</v>
      </c>
      <c r="F421" s="4">
        <f>ОК!AA448</f>
        <v>26.498878759678799</v>
      </c>
      <c r="H421" s="61">
        <f t="shared" si="63"/>
        <v>138.960000000006</v>
      </c>
      <c r="I421" s="61">
        <f t="shared" si="64"/>
        <v>-135.39438432113801</v>
      </c>
      <c r="J421" s="61">
        <f t="shared" si="65"/>
        <v>26.873998409902601</v>
      </c>
      <c r="K421" s="60">
        <f t="shared" si="60"/>
        <v>139.199999999997</v>
      </c>
      <c r="L421" s="60">
        <f t="shared" si="61"/>
        <v>-135.27743467308099</v>
      </c>
      <c r="M421" s="60">
        <f t="shared" si="62"/>
        <v>26.733149477664501</v>
      </c>
      <c r="N421" s="6">
        <f t="shared" si="66"/>
        <v>-135.370994391528</v>
      </c>
      <c r="O421" s="59">
        <f t="shared" si="67"/>
        <v>26.845828623456299</v>
      </c>
      <c r="P421" s="62">
        <f t="shared" si="68"/>
        <v>-0.130001514527009</v>
      </c>
      <c r="Q421" s="63">
        <f t="shared" si="69"/>
        <v>0.34694986377749998</v>
      </c>
    </row>
    <row r="422" spans="1:17" x14ac:dyDescent="0.3">
      <c r="A422" s="4">
        <f>'ВОСК ЖВМ'!E422</f>
        <v>117.90399999999499</v>
      </c>
      <c r="B422" s="4">
        <f>'ВОСК ЖВМ'!J422</f>
        <v>-133.153316268829</v>
      </c>
      <c r="C422" s="4">
        <f>'ВОСК ЖВМ'!K422</f>
        <v>32.179973084347701</v>
      </c>
      <c r="D422" s="9">
        <f>ОК!Y449</f>
        <v>139.047999999995</v>
      </c>
      <c r="E422" s="4">
        <f>ОК!Z449</f>
        <v>-135.24099287700099</v>
      </c>
      <c r="F422" s="4">
        <f>ОК!AA449</f>
        <v>26.498878759678799</v>
      </c>
      <c r="H422" s="61">
        <f t="shared" si="63"/>
        <v>138.960000000006</v>
      </c>
      <c r="I422" s="61">
        <f t="shared" si="64"/>
        <v>-135.39438432113801</v>
      </c>
      <c r="J422" s="61">
        <f t="shared" si="65"/>
        <v>26.873998409902601</v>
      </c>
      <c r="K422" s="60">
        <f t="shared" si="60"/>
        <v>139.32000000000701</v>
      </c>
      <c r="L422" s="60">
        <f t="shared" si="61"/>
        <v>-135.14323180458999</v>
      </c>
      <c r="M422" s="60">
        <f t="shared" si="62"/>
        <v>26.693991042319499</v>
      </c>
      <c r="N422" s="6">
        <f t="shared" si="66"/>
        <v>-135.33299148376699</v>
      </c>
      <c r="O422" s="59">
        <f t="shared" si="67"/>
        <v>26.8299966089435</v>
      </c>
      <c r="P422" s="62">
        <f t="shared" si="68"/>
        <v>-9.1998606765997706E-2</v>
      </c>
      <c r="Q422" s="63">
        <f t="shared" si="69"/>
        <v>0.3311178492647</v>
      </c>
    </row>
    <row r="423" spans="1:17" ht="15" thickBot="1" x14ac:dyDescent="0.35">
      <c r="A423" s="4">
        <f>'ВОСК ЖВМ'!E423</f>
        <v>117.983999999997</v>
      </c>
      <c r="B423" s="4">
        <f>'ВОСК ЖВМ'!J423</f>
        <v>-133.08613105854499</v>
      </c>
      <c r="C423" s="4">
        <f>'ВОСК ЖВМ'!K423</f>
        <v>32.148938693008901</v>
      </c>
      <c r="D423" s="9">
        <f>ОК!Y450</f>
        <v>139.127999999997</v>
      </c>
      <c r="E423" s="4">
        <f>ОК!Z450</f>
        <v>-135.41211543804101</v>
      </c>
      <c r="F423" s="4">
        <f>ОК!AA450</f>
        <v>27.0562194075744</v>
      </c>
      <c r="H423" s="61">
        <f t="shared" si="63"/>
        <v>139.05999999999801</v>
      </c>
      <c r="I423" s="61">
        <f t="shared" si="64"/>
        <v>-135.277003057424</v>
      </c>
      <c r="J423" s="61">
        <f t="shared" si="65"/>
        <v>26.751464425077099</v>
      </c>
      <c r="K423" s="60">
        <f t="shared" si="60"/>
        <v>139.32000000000701</v>
      </c>
      <c r="L423" s="60">
        <f t="shared" si="61"/>
        <v>-135.14323180458999</v>
      </c>
      <c r="M423" s="60">
        <f t="shared" si="62"/>
        <v>26.693991042319499</v>
      </c>
      <c r="N423" s="6">
        <f t="shared" si="66"/>
        <v>-135.24201672976099</v>
      </c>
      <c r="O423" s="59">
        <f t="shared" si="67"/>
        <v>26.736432924972</v>
      </c>
      <c r="P423" s="62">
        <f t="shared" si="68"/>
        <v>0.17009870828002199</v>
      </c>
      <c r="Q423" s="63">
        <f t="shared" si="69"/>
        <v>-0.3197864826024</v>
      </c>
    </row>
    <row r="424" spans="1:17" s="81" customFormat="1" ht="15" thickBot="1" x14ac:dyDescent="0.35">
      <c r="A424" s="79">
        <f>'ВОСК ЖВМ'!E424</f>
        <v>118.145000000004</v>
      </c>
      <c r="B424" s="80">
        <f>'ВОСК ЖВМ'!J424</f>
        <v>-133.08613105854499</v>
      </c>
      <c r="C424" s="80">
        <f>'ВОСК ЖВМ'!K424</f>
        <v>32.148938693008901</v>
      </c>
      <c r="D424" s="9">
        <f>ОК!Y451</f>
        <v>139.207999999999</v>
      </c>
      <c r="E424" s="4">
        <f>ОК!Z451</f>
        <v>-135.41211543804101</v>
      </c>
      <c r="F424" s="4">
        <f>ОК!AA451</f>
        <v>26.663995549782602</v>
      </c>
      <c r="H424" s="82">
        <f t="shared" si="63"/>
        <v>139.199999999997</v>
      </c>
      <c r="I424" s="82">
        <f t="shared" si="64"/>
        <v>-135.27743467308099</v>
      </c>
      <c r="J424" s="82">
        <f t="shared" si="65"/>
        <v>26.733149477664501</v>
      </c>
      <c r="K424" s="83">
        <f t="shared" si="60"/>
        <v>139.44000000000199</v>
      </c>
      <c r="L424" s="83">
        <f t="shared" si="61"/>
        <v>-135.14323180458999</v>
      </c>
      <c r="M424" s="83">
        <f t="shared" si="62"/>
        <v>26.693991042319499</v>
      </c>
      <c r="N424" s="84">
        <f t="shared" si="66"/>
        <v>-135.27296124412999</v>
      </c>
      <c r="O424" s="85">
        <f t="shared" si="67"/>
        <v>26.731844196486001</v>
      </c>
      <c r="P424" s="86">
        <f t="shared" si="68"/>
        <v>0.13915419391102499</v>
      </c>
      <c r="Q424" s="87">
        <f t="shared" si="69"/>
        <v>6.7848646703399906E-2</v>
      </c>
    </row>
    <row r="425" spans="1:17" x14ac:dyDescent="0.3">
      <c r="A425" s="4">
        <f>'ВОСК ЖВМ'!E425</f>
        <v>118.244000000006</v>
      </c>
      <c r="B425" s="4">
        <f>'ВОСК ЖВМ'!J425</f>
        <v>-133.063475947304</v>
      </c>
      <c r="C425" s="4">
        <f>'ВОСК ЖВМ'!K425</f>
        <v>32.119608180151701</v>
      </c>
      <c r="D425" s="9">
        <f>ОК!Y452</f>
        <v>139.32799999999401</v>
      </c>
      <c r="E425" s="4">
        <f>ОК!Z452</f>
        <v>-135.479762428741</v>
      </c>
      <c r="F425" s="4">
        <f>ОК!AA452</f>
        <v>26.961297942333001</v>
      </c>
      <c r="H425" s="61">
        <f t="shared" si="63"/>
        <v>139.32000000000701</v>
      </c>
      <c r="I425" s="61">
        <f t="shared" si="64"/>
        <v>-135.14323180458999</v>
      </c>
      <c r="J425" s="61">
        <f t="shared" si="65"/>
        <v>26.693991042319499</v>
      </c>
      <c r="K425" s="60">
        <f t="shared" si="60"/>
        <v>139.539999999994</v>
      </c>
      <c r="L425" s="60">
        <f t="shared" si="61"/>
        <v>-135.02807362608701</v>
      </c>
      <c r="M425" s="60">
        <f t="shared" si="62"/>
        <v>26.657244825575901</v>
      </c>
      <c r="N425" s="6">
        <f t="shared" si="66"/>
        <v>-135.139044234469</v>
      </c>
      <c r="O425" s="59">
        <f t="shared" si="67"/>
        <v>26.692654816258202</v>
      </c>
      <c r="P425" s="62">
        <f t="shared" si="68"/>
        <v>0.34071819427200001</v>
      </c>
      <c r="Q425" s="63">
        <f t="shared" si="69"/>
        <v>-0.26864312607479901</v>
      </c>
    </row>
    <row r="426" spans="1:17" x14ac:dyDescent="0.3">
      <c r="A426" s="4">
        <f>'ВОСК ЖВМ'!E426</f>
        <v>118.384999999995</v>
      </c>
      <c r="B426" s="4">
        <f>'ВОСК ЖВМ'!J426</f>
        <v>-133.11809002757099</v>
      </c>
      <c r="C426" s="4">
        <f>'ВОСК ЖВМ'!K426</f>
        <v>32.113696078393602</v>
      </c>
      <c r="D426" s="9">
        <f>ОК!Y453</f>
        <v>139.40799999999601</v>
      </c>
      <c r="E426" s="4">
        <f>ОК!Z453</f>
        <v>-135.58168498332</v>
      </c>
      <c r="F426" s="4">
        <f>ОК!AA453</f>
        <v>26.734992748491599</v>
      </c>
      <c r="H426" s="61">
        <f t="shared" si="63"/>
        <v>139.32000000000701</v>
      </c>
      <c r="I426" s="61">
        <f t="shared" si="64"/>
        <v>-135.14323180458999</v>
      </c>
      <c r="J426" s="61">
        <f t="shared" si="65"/>
        <v>26.693991042319499</v>
      </c>
      <c r="K426" s="60">
        <f t="shared" si="60"/>
        <v>139.539999999994</v>
      </c>
      <c r="L426" s="60">
        <f t="shared" si="61"/>
        <v>-135.02807362608701</v>
      </c>
      <c r="M426" s="60">
        <f t="shared" si="62"/>
        <v>26.657244825575901</v>
      </c>
      <c r="N426" s="6">
        <f t="shared" si="66"/>
        <v>-135.09716853319199</v>
      </c>
      <c r="O426" s="59">
        <f t="shared" si="67"/>
        <v>26.679292555623</v>
      </c>
      <c r="P426" s="62">
        <f t="shared" si="68"/>
        <v>0.48451645012801198</v>
      </c>
      <c r="Q426" s="63">
        <f t="shared" si="69"/>
        <v>-5.5700192868599202E-2</v>
      </c>
    </row>
    <row r="427" spans="1:17" x14ac:dyDescent="0.3">
      <c r="A427" s="4">
        <f>'ВОСК ЖВМ'!E427</f>
        <v>118.423999999999</v>
      </c>
      <c r="B427" s="4">
        <f>'ВОСК ЖВМ'!J427</f>
        <v>-133.11447759510199</v>
      </c>
      <c r="C427" s="4">
        <f>'ВОСК ЖВМ'!K427</f>
        <v>32.116883289382599</v>
      </c>
      <c r="D427" s="9">
        <f>ОК!Y454</f>
        <v>139.48799999999801</v>
      </c>
      <c r="E427" s="4">
        <f>ОК!Z454</f>
        <v>-135.39867378791999</v>
      </c>
      <c r="F427" s="4">
        <f>ОК!AA454</f>
        <v>26.4634401916794</v>
      </c>
      <c r="H427" s="61">
        <f t="shared" si="63"/>
        <v>139.44000000000199</v>
      </c>
      <c r="I427" s="61">
        <f t="shared" si="64"/>
        <v>-135.14323180458999</v>
      </c>
      <c r="J427" s="61">
        <f t="shared" si="65"/>
        <v>26.693991042319499</v>
      </c>
      <c r="K427" s="60">
        <f t="shared" si="60"/>
        <v>139.75999999999499</v>
      </c>
      <c r="L427" s="60">
        <f t="shared" si="61"/>
        <v>-134.777173105819</v>
      </c>
      <c r="M427" s="60">
        <f t="shared" si="62"/>
        <v>26.616645194716099</v>
      </c>
      <c r="N427" s="6">
        <f t="shared" si="66"/>
        <v>-135.088322999778</v>
      </c>
      <c r="O427" s="59">
        <f t="shared" si="67"/>
        <v>26.6823891651797</v>
      </c>
      <c r="P427" s="62">
        <f t="shared" si="68"/>
        <v>0.31035078814198902</v>
      </c>
      <c r="Q427" s="63">
        <f t="shared" si="69"/>
        <v>0.21894897350029999</v>
      </c>
    </row>
    <row r="428" spans="1:17" x14ac:dyDescent="0.3">
      <c r="A428" s="4">
        <f>'ВОСК ЖВМ'!E428</f>
        <v>118.584000000003</v>
      </c>
      <c r="B428" s="4">
        <f>'ВОСК ЖВМ'!J428</f>
        <v>-133.16441964103501</v>
      </c>
      <c r="C428" s="4">
        <f>'ВОСК ЖВМ'!K428</f>
        <v>32.0990806513907</v>
      </c>
      <c r="D428" s="9">
        <f>ОК!Y455</f>
        <v>139.56799999999899</v>
      </c>
      <c r="E428" s="4">
        <f>ОК!Z455</f>
        <v>-135.39867378791999</v>
      </c>
      <c r="F428" s="4">
        <f>ОК!AA455</f>
        <v>26.4634401916794</v>
      </c>
      <c r="H428" s="61">
        <f t="shared" si="63"/>
        <v>139.539999999994</v>
      </c>
      <c r="I428" s="61">
        <f t="shared" si="64"/>
        <v>-135.02807362608701</v>
      </c>
      <c r="J428" s="61">
        <f t="shared" si="65"/>
        <v>26.657244825575901</v>
      </c>
      <c r="K428" s="60">
        <f t="shared" si="60"/>
        <v>139.75999999999499</v>
      </c>
      <c r="L428" s="60">
        <f t="shared" si="61"/>
        <v>-134.777173105819</v>
      </c>
      <c r="M428" s="60">
        <f t="shared" si="62"/>
        <v>26.616645194716099</v>
      </c>
      <c r="N428" s="6">
        <f t="shared" si="66"/>
        <v>-134.996140832593</v>
      </c>
      <c r="O428" s="59">
        <f t="shared" si="67"/>
        <v>26.652077599829202</v>
      </c>
      <c r="P428" s="62">
        <f t="shared" si="68"/>
        <v>0.40253295532699002</v>
      </c>
      <c r="Q428" s="63">
        <f t="shared" si="69"/>
        <v>0.18863740814980201</v>
      </c>
    </row>
    <row r="429" spans="1:17" x14ac:dyDescent="0.3">
      <c r="A429" s="4">
        <f>'ВОСК ЖВМ'!E429</f>
        <v>118.72400000000199</v>
      </c>
      <c r="B429" s="4">
        <f>'ВОСК ЖВМ'!J429</f>
        <v>-133.23838268575599</v>
      </c>
      <c r="C429" s="4">
        <f>'ВОСК ЖВМ'!K429</f>
        <v>32.142709673428897</v>
      </c>
      <c r="D429" s="9">
        <f>ОК!Y456</f>
        <v>139.64800000000099</v>
      </c>
      <c r="E429" s="4">
        <f>ОК!Z456</f>
        <v>-134.939313007621</v>
      </c>
      <c r="F429" s="4">
        <f>ОК!AA456</f>
        <v>26.638495586975999</v>
      </c>
      <c r="H429" s="61">
        <f t="shared" si="63"/>
        <v>139.539999999994</v>
      </c>
      <c r="I429" s="61">
        <f t="shared" si="64"/>
        <v>-135.02807362608701</v>
      </c>
      <c r="J429" s="61">
        <f t="shared" si="65"/>
        <v>26.657244825575901</v>
      </c>
      <c r="K429" s="60">
        <f t="shared" si="60"/>
        <v>139.880000000005</v>
      </c>
      <c r="L429" s="60">
        <f t="shared" si="61"/>
        <v>-134.82302485909099</v>
      </c>
      <c r="M429" s="60">
        <f t="shared" si="62"/>
        <v>26.622307030920101</v>
      </c>
      <c r="N429" s="6">
        <f t="shared" si="66"/>
        <v>-134.962940488333</v>
      </c>
      <c r="O429" s="59">
        <f t="shared" si="67"/>
        <v>26.6461469378613</v>
      </c>
      <c r="P429" s="62">
        <f t="shared" si="68"/>
        <v>-2.3627480712008299E-2</v>
      </c>
      <c r="Q429" s="63">
        <f t="shared" si="69"/>
        <v>7.6513508853004496E-3</v>
      </c>
    </row>
    <row r="430" spans="1:17" x14ac:dyDescent="0.3">
      <c r="A430" s="4">
        <f>'ВОСК ЖВМ'!E430</f>
        <v>118.923999999999</v>
      </c>
      <c r="B430" s="4">
        <f>'ВОСК ЖВМ'!J430</f>
        <v>-133.11905311793399</v>
      </c>
      <c r="C430" s="4">
        <f>'ВОСК ЖВМ'!K430</f>
        <v>32.1929094676943</v>
      </c>
      <c r="D430" s="9">
        <f>ОК!Y457</f>
        <v>139.84799999989599</v>
      </c>
      <c r="E430" s="4">
        <f>ОК!Z457</f>
        <v>-135.03712649658101</v>
      </c>
      <c r="F430" s="4">
        <f>ОК!AA457</f>
        <v>26.536274075275202</v>
      </c>
      <c r="H430" s="61">
        <f t="shared" si="63"/>
        <v>139.75999999999499</v>
      </c>
      <c r="I430" s="61">
        <f t="shared" si="64"/>
        <v>-134.777173105819</v>
      </c>
      <c r="J430" s="61">
        <f t="shared" si="65"/>
        <v>26.616645194716099</v>
      </c>
      <c r="K430" s="60">
        <f t="shared" si="60"/>
        <v>140.13999999999899</v>
      </c>
      <c r="L430" s="60">
        <f t="shared" si="61"/>
        <v>-134.45551582857101</v>
      </c>
      <c r="M430" s="60">
        <f t="shared" si="62"/>
        <v>26.3963626467533</v>
      </c>
      <c r="N430" s="6">
        <f t="shared" si="66"/>
        <v>-134.70268405222501</v>
      </c>
      <c r="O430" s="59">
        <f t="shared" si="67"/>
        <v>26.565632394193202</v>
      </c>
      <c r="P430" s="62">
        <f t="shared" si="68"/>
        <v>0.33444244435600001</v>
      </c>
      <c r="Q430" s="63">
        <f t="shared" si="69"/>
        <v>2.9358318917999799E-2</v>
      </c>
    </row>
    <row r="431" spans="1:17" x14ac:dyDescent="0.3">
      <c r="A431" s="4">
        <f>'ВОСК ЖВМ'!E431</f>
        <v>119.10400000000701</v>
      </c>
      <c r="B431" s="4">
        <f>'ВОСК ЖВМ'!J431</f>
        <v>-133.29548190359901</v>
      </c>
      <c r="C431" s="4">
        <f>'ВОСК ЖВМ'!K431</f>
        <v>32.2114655502522</v>
      </c>
      <c r="D431" s="9">
        <f>ОК!Y458</f>
        <v>139.967999999993</v>
      </c>
      <c r="E431" s="4">
        <f>ОК!Z458</f>
        <v>-135.178723545661</v>
      </c>
      <c r="F431" s="4">
        <f>ОК!AA458</f>
        <v>26.708685511299599</v>
      </c>
      <c r="H431" s="61">
        <f t="shared" si="63"/>
        <v>139.880000000005</v>
      </c>
      <c r="I431" s="61">
        <f t="shared" si="64"/>
        <v>-134.82302485909099</v>
      </c>
      <c r="J431" s="61">
        <f t="shared" si="65"/>
        <v>26.622307030920101</v>
      </c>
      <c r="K431" s="60">
        <f t="shared" si="60"/>
        <v>140.17999999999299</v>
      </c>
      <c r="L431" s="60">
        <f t="shared" si="61"/>
        <v>-134.447046383627</v>
      </c>
      <c r="M431" s="60">
        <f t="shared" si="62"/>
        <v>26.395508584685299</v>
      </c>
      <c r="N431" s="6">
        <f t="shared" si="66"/>
        <v>-134.71273783963201</v>
      </c>
      <c r="O431" s="59">
        <f t="shared" si="67"/>
        <v>26.555779486697599</v>
      </c>
      <c r="P431" s="62">
        <f t="shared" si="68"/>
        <v>0.46598570602898798</v>
      </c>
      <c r="Q431" s="63">
        <f t="shared" si="69"/>
        <v>-0.15290602460200001</v>
      </c>
    </row>
    <row r="432" spans="1:17" x14ac:dyDescent="0.3">
      <c r="A432" s="4">
        <f>'ВОСК ЖВМ'!E432</f>
        <v>119.203999999998</v>
      </c>
      <c r="B432" s="4">
        <f>'ВОСК ЖВМ'!J432</f>
        <v>-133.46393451935799</v>
      </c>
      <c r="C432" s="4">
        <f>'ВОСК ЖВМ'!K432</f>
        <v>32.208236202270697</v>
      </c>
      <c r="D432" s="9">
        <f>ОК!Y459</f>
        <v>140.127999999997</v>
      </c>
      <c r="E432" s="4">
        <f>ОК!Z459</f>
        <v>-135.09656033316199</v>
      </c>
      <c r="F432" s="4">
        <f>ОК!AA459</f>
        <v>26.2070610447084</v>
      </c>
      <c r="H432" s="61">
        <f t="shared" si="63"/>
        <v>140.039999999994</v>
      </c>
      <c r="I432" s="61">
        <f t="shared" si="64"/>
        <v>-134.698204933825</v>
      </c>
      <c r="J432" s="61">
        <f t="shared" si="65"/>
        <v>26.485199436534199</v>
      </c>
      <c r="K432" s="60">
        <f t="shared" si="60"/>
        <v>140.33999999999699</v>
      </c>
      <c r="L432" s="60">
        <f t="shared" si="61"/>
        <v>-134.28546610259201</v>
      </c>
      <c r="M432" s="60">
        <f t="shared" si="62"/>
        <v>26.377302426532999</v>
      </c>
      <c r="N432" s="6">
        <f t="shared" si="66"/>
        <v>-134.57713487666001</v>
      </c>
      <c r="O432" s="59">
        <f t="shared" si="67"/>
        <v>26.453549646933102</v>
      </c>
      <c r="P432" s="62">
        <f t="shared" si="68"/>
        <v>0.51942545650197802</v>
      </c>
      <c r="Q432" s="63">
        <f t="shared" si="69"/>
        <v>0.24648860222470101</v>
      </c>
    </row>
    <row r="433" spans="1:17" x14ac:dyDescent="0.3">
      <c r="A433" s="4">
        <f>'ВОСК ЖВМ'!E433</f>
        <v>119.263999999996</v>
      </c>
      <c r="B433" s="4">
        <f>'ВОСК ЖВМ'!J433</f>
        <v>-133.308270852661</v>
      </c>
      <c r="C433" s="4">
        <f>'ВОСК ЖВМ'!K433</f>
        <v>32.209149064398098</v>
      </c>
      <c r="D433" s="9">
        <f>ОК!Y460</f>
        <v>140.207999999999</v>
      </c>
      <c r="E433" s="4">
        <f>ОК!Z460</f>
        <v>-134.35578989538101</v>
      </c>
      <c r="F433" s="4">
        <f>ОК!AA460</f>
        <v>26.348681398807202</v>
      </c>
      <c r="H433" s="61">
        <f t="shared" si="63"/>
        <v>140.17999999999299</v>
      </c>
      <c r="I433" s="61">
        <f t="shared" si="64"/>
        <v>-134.447046383627</v>
      </c>
      <c r="J433" s="61">
        <f t="shared" si="65"/>
        <v>26.395508584685299</v>
      </c>
      <c r="K433" s="60">
        <f t="shared" si="60"/>
        <v>140.44000000000199</v>
      </c>
      <c r="L433" s="60">
        <f t="shared" si="61"/>
        <v>-134.179812174858</v>
      </c>
      <c r="M433" s="60">
        <f t="shared" si="62"/>
        <v>26.267479713875499</v>
      </c>
      <c r="N433" s="6">
        <f t="shared" si="66"/>
        <v>-134.418267314985</v>
      </c>
      <c r="O433" s="59">
        <f t="shared" si="67"/>
        <v>26.381720860134099</v>
      </c>
      <c r="P433" s="62">
        <f t="shared" si="68"/>
        <v>-6.2477419603993702E-2</v>
      </c>
      <c r="Q433" s="63">
        <f t="shared" si="69"/>
        <v>3.3039461326897203E-2</v>
      </c>
    </row>
    <row r="434" spans="1:17" x14ac:dyDescent="0.3">
      <c r="A434" s="4">
        <f>'ВОСК ЖВМ'!E434</f>
        <v>119.364000000001</v>
      </c>
      <c r="B434" s="4">
        <f>'ВОСК ЖВМ'!J434</f>
        <v>-133.308993339154</v>
      </c>
      <c r="C434" s="4">
        <f>'ВОСК ЖВМ'!K434</f>
        <v>32.208511622200298</v>
      </c>
      <c r="D434" s="9">
        <f>ОК!Y461</f>
        <v>140.28800000000001</v>
      </c>
      <c r="E434" s="4">
        <f>ОК!Z461</f>
        <v>-134.52811004783999</v>
      </c>
      <c r="F434" s="4">
        <f>ОК!AA461</f>
        <v>26.515646964192001</v>
      </c>
      <c r="H434" s="61">
        <f t="shared" si="63"/>
        <v>140.17999999999299</v>
      </c>
      <c r="I434" s="61">
        <f t="shared" si="64"/>
        <v>-134.447046383627</v>
      </c>
      <c r="J434" s="61">
        <f t="shared" si="65"/>
        <v>26.395508584685299</v>
      </c>
      <c r="K434" s="60">
        <f t="shared" si="60"/>
        <v>140.539999999994</v>
      </c>
      <c r="L434" s="60">
        <f t="shared" si="61"/>
        <v>-134.11868633495001</v>
      </c>
      <c r="M434" s="60">
        <f t="shared" si="62"/>
        <v>26.1894663849443</v>
      </c>
      <c r="N434" s="6">
        <f t="shared" si="66"/>
        <v>-134.348538369018</v>
      </c>
      <c r="O434" s="59">
        <f t="shared" si="67"/>
        <v>26.333695924759201</v>
      </c>
      <c r="P434" s="62">
        <f t="shared" si="68"/>
        <v>0.17957167882198599</v>
      </c>
      <c r="Q434" s="63">
        <f t="shared" si="69"/>
        <v>-0.1819510394328</v>
      </c>
    </row>
    <row r="435" spans="1:17" x14ac:dyDescent="0.3">
      <c r="A435" s="4">
        <f>'ВОСК ЖВМ'!E435</f>
        <v>119.524000000005</v>
      </c>
      <c r="B435" s="4">
        <f>'ВОСК ЖВМ'!J435</f>
        <v>-133.37295148809201</v>
      </c>
      <c r="C435" s="4">
        <f>'ВОСК ЖВМ'!K435</f>
        <v>32.226380592909699</v>
      </c>
      <c r="D435" s="9">
        <f>ОК!Y462</f>
        <v>140.32799999999401</v>
      </c>
      <c r="E435" s="4">
        <f>ОК!Z462</f>
        <v>-134.52811004783999</v>
      </c>
      <c r="F435" s="4">
        <f>ОК!AA462</f>
        <v>26.515646964192001</v>
      </c>
      <c r="H435" s="61">
        <f t="shared" si="63"/>
        <v>140.17999999999299</v>
      </c>
      <c r="I435" s="61">
        <f t="shared" si="64"/>
        <v>-134.447046383627</v>
      </c>
      <c r="J435" s="61">
        <f t="shared" si="65"/>
        <v>26.395508584685299</v>
      </c>
      <c r="K435" s="60">
        <f t="shared" si="60"/>
        <v>140.539999999994</v>
      </c>
      <c r="L435" s="60">
        <f t="shared" si="61"/>
        <v>-134.11868633495001</v>
      </c>
      <c r="M435" s="60">
        <f t="shared" si="62"/>
        <v>26.1894663849443</v>
      </c>
      <c r="N435" s="6">
        <f t="shared" si="66"/>
        <v>-134.31205391917001</v>
      </c>
      <c r="O435" s="59">
        <f t="shared" si="67"/>
        <v>26.310802347013698</v>
      </c>
      <c r="P435" s="62">
        <f t="shared" si="68"/>
        <v>0.21605612866997601</v>
      </c>
      <c r="Q435" s="63">
        <f t="shared" si="69"/>
        <v>-0.20484461717830299</v>
      </c>
    </row>
    <row r="436" spans="1:17" x14ac:dyDescent="0.3">
      <c r="A436" s="4">
        <f>'ВОСК ЖВМ'!E436</f>
        <v>119.623999999996</v>
      </c>
      <c r="B436" s="4">
        <f>'ВОСК ЖВМ'!J436</f>
        <v>-133.37224441644301</v>
      </c>
      <c r="C436" s="4">
        <f>'ВОСК ЖВМ'!K436</f>
        <v>32.226363929842798</v>
      </c>
      <c r="D436" s="9">
        <f>ОК!Y463</f>
        <v>140.40799999999601</v>
      </c>
      <c r="E436" s="4">
        <f>ОК!Z463</f>
        <v>-134.52811004783999</v>
      </c>
      <c r="F436" s="4">
        <f>ОК!AA463</f>
        <v>26.118463766219399</v>
      </c>
      <c r="H436" s="61">
        <f t="shared" si="63"/>
        <v>140.33999999999699</v>
      </c>
      <c r="I436" s="61">
        <f t="shared" si="64"/>
        <v>-134.28546610259201</v>
      </c>
      <c r="J436" s="61">
        <f t="shared" si="65"/>
        <v>26.377302426532999</v>
      </c>
      <c r="K436" s="60">
        <f t="shared" si="60"/>
        <v>140.67999999999299</v>
      </c>
      <c r="L436" s="60">
        <f t="shared" si="61"/>
        <v>-134.128186563285</v>
      </c>
      <c r="M436" s="60">
        <f t="shared" si="62"/>
        <v>26.176600899519801</v>
      </c>
      <c r="N436" s="6">
        <f t="shared" si="66"/>
        <v>-134.25401019473099</v>
      </c>
      <c r="O436" s="59">
        <f t="shared" si="67"/>
        <v>26.3371621211305</v>
      </c>
      <c r="P436" s="62">
        <f t="shared" si="68"/>
        <v>0.27409985310899299</v>
      </c>
      <c r="Q436" s="63">
        <f t="shared" si="69"/>
        <v>0.21869835491110101</v>
      </c>
    </row>
    <row r="437" spans="1:17" x14ac:dyDescent="0.3">
      <c r="A437" s="4">
        <f>'ВОСК ЖВМ'!E437</f>
        <v>119.72400000000199</v>
      </c>
      <c r="B437" s="4">
        <f>'ВОСК ЖВМ'!J437</f>
        <v>-133.45052897650001</v>
      </c>
      <c r="C437" s="4">
        <f>'ВОСК ЖВМ'!K437</f>
        <v>32.2367168987141</v>
      </c>
      <c r="D437" s="9">
        <f>ОК!Y464</f>
        <v>140.48799999999801</v>
      </c>
      <c r="E437" s="4">
        <f>ОК!Z464</f>
        <v>-134.59023189918099</v>
      </c>
      <c r="F437" s="4">
        <f>ОК!AA464</f>
        <v>26.2814766620622</v>
      </c>
      <c r="H437" s="61">
        <f t="shared" si="63"/>
        <v>140.44000000000199</v>
      </c>
      <c r="I437" s="61">
        <f t="shared" si="64"/>
        <v>-134.179812174858</v>
      </c>
      <c r="J437" s="61">
        <f t="shared" si="65"/>
        <v>26.267479713875499</v>
      </c>
      <c r="K437" s="60">
        <f t="shared" si="60"/>
        <v>140.77999999999901</v>
      </c>
      <c r="L437" s="60">
        <f t="shared" si="61"/>
        <v>-133.946103215645</v>
      </c>
      <c r="M437" s="60">
        <f t="shared" si="62"/>
        <v>26.127806007181601</v>
      </c>
      <c r="N437" s="6">
        <f t="shared" si="66"/>
        <v>-134.14681796885401</v>
      </c>
      <c r="O437" s="59">
        <f t="shared" si="67"/>
        <v>26.247761072931901</v>
      </c>
      <c r="P437" s="62">
        <f t="shared" si="68"/>
        <v>0.44341393032698301</v>
      </c>
      <c r="Q437" s="63">
        <f t="shared" si="69"/>
        <v>-3.3715589130299199E-2</v>
      </c>
    </row>
    <row r="438" spans="1:17" x14ac:dyDescent="0.3">
      <c r="A438" s="4">
        <f>'ВОСК ЖВМ'!E438</f>
        <v>119.82399999999301</v>
      </c>
      <c r="B438" s="4">
        <f>'ВОСК ЖВМ'!J438</f>
        <v>-133.45709502554101</v>
      </c>
      <c r="C438" s="4">
        <f>'ВОСК ЖВМ'!K438</f>
        <v>32.198257992630303</v>
      </c>
      <c r="D438" s="9">
        <f>ОК!Y465</f>
        <v>141.047999999995</v>
      </c>
      <c r="E438" s="4">
        <f>ОК!Z465</f>
        <v>-133.88847752136101</v>
      </c>
      <c r="F438" s="4">
        <f>ОК!AA465</f>
        <v>25.982813041257</v>
      </c>
      <c r="H438" s="61">
        <f t="shared" si="63"/>
        <v>141</v>
      </c>
      <c r="I438" s="61">
        <f t="shared" si="64"/>
        <v>-133.74701931873801</v>
      </c>
      <c r="J438" s="61">
        <f t="shared" si="65"/>
        <v>26.0799194117665</v>
      </c>
      <c r="K438" s="60">
        <f t="shared" si="60"/>
        <v>141.32000000000701</v>
      </c>
      <c r="L438" s="60">
        <f t="shared" si="61"/>
        <v>-133.42959843773301</v>
      </c>
      <c r="M438" s="60">
        <f t="shared" si="62"/>
        <v>25.950053357939499</v>
      </c>
      <c r="N438" s="6">
        <f t="shared" si="66"/>
        <v>-133.699406186593</v>
      </c>
      <c r="O438" s="59">
        <f t="shared" si="67"/>
        <v>26.060439503694901</v>
      </c>
      <c r="P438" s="62">
        <f t="shared" si="68"/>
        <v>0.18907133476801599</v>
      </c>
      <c r="Q438" s="63">
        <f t="shared" si="69"/>
        <v>7.7626462437901694E-2</v>
      </c>
    </row>
    <row r="439" spans="1:17" x14ac:dyDescent="0.3">
      <c r="A439" s="4">
        <f>'ВОСК ЖВМ'!E439</f>
        <v>119.923999999999</v>
      </c>
      <c r="B439" s="4">
        <f>'ВОСК ЖВМ'!J439</f>
        <v>-133.45850916883899</v>
      </c>
      <c r="C439" s="4">
        <f>'ВОСК ЖВМ'!K439</f>
        <v>32.198291318764099</v>
      </c>
      <c r="D439" s="9">
        <f>ОК!Y466</f>
        <v>141.127999999997</v>
      </c>
      <c r="E439" s="4">
        <f>ОК!Z466</f>
        <v>-134.17316330970101</v>
      </c>
      <c r="F439" s="4">
        <f>ОК!AA466</f>
        <v>25.754048922214199</v>
      </c>
      <c r="H439" s="61">
        <f t="shared" si="63"/>
        <v>141.10000000000599</v>
      </c>
      <c r="I439" s="61">
        <f t="shared" si="64"/>
        <v>-133.60619276425899</v>
      </c>
      <c r="J439" s="61">
        <f t="shared" si="65"/>
        <v>26.021625293074798</v>
      </c>
      <c r="K439" s="60">
        <f t="shared" si="60"/>
        <v>141.32000000000701</v>
      </c>
      <c r="L439" s="60">
        <f t="shared" si="61"/>
        <v>-133.42959843773301</v>
      </c>
      <c r="M439" s="60">
        <f t="shared" si="62"/>
        <v>25.950053357939499</v>
      </c>
      <c r="N439" s="6">
        <f t="shared" si="66"/>
        <v>-133.58371712270801</v>
      </c>
      <c r="O439" s="59">
        <f t="shared" si="67"/>
        <v>26.012516137696899</v>
      </c>
      <c r="P439" s="62">
        <f t="shared" si="68"/>
        <v>0.589446186993001</v>
      </c>
      <c r="Q439" s="63">
        <f t="shared" si="69"/>
        <v>0.25846721548270002</v>
      </c>
    </row>
    <row r="440" spans="1:17" x14ac:dyDescent="0.3">
      <c r="A440" s="4">
        <f>'ВОСК ЖВМ'!E440</f>
        <v>120.063999999998</v>
      </c>
      <c r="B440" s="4">
        <f>'ВОСК ЖВМ'!J440</f>
        <v>-133.53788818288399</v>
      </c>
      <c r="C440" s="4">
        <f>'ВОСК ЖВМ'!K440</f>
        <v>32.162202813839301</v>
      </c>
      <c r="D440" s="9">
        <f>ОК!Y467</f>
        <v>141.24800000000701</v>
      </c>
      <c r="E440" s="4">
        <f>ОК!Z467</f>
        <v>-133.95446473692101</v>
      </c>
      <c r="F440" s="4">
        <f>ОК!AA467</f>
        <v>25.8835449330576</v>
      </c>
      <c r="H440" s="61">
        <f t="shared" si="63"/>
        <v>141.24000000000501</v>
      </c>
      <c r="I440" s="61">
        <f t="shared" si="64"/>
        <v>-133.607591492713</v>
      </c>
      <c r="J440" s="61">
        <f t="shared" si="65"/>
        <v>26.022312724473402</v>
      </c>
      <c r="K440" s="60">
        <f t="shared" si="60"/>
        <v>141.539999999994</v>
      </c>
      <c r="L440" s="60">
        <f t="shared" si="61"/>
        <v>-133.06183070239399</v>
      </c>
      <c r="M440" s="60">
        <f t="shared" si="62"/>
        <v>25.915207689476901</v>
      </c>
      <c r="N440" s="6">
        <f t="shared" si="66"/>
        <v>-133.59303787163401</v>
      </c>
      <c r="O440" s="59">
        <f t="shared" si="67"/>
        <v>26.019456590206001</v>
      </c>
      <c r="P440" s="62">
        <f t="shared" si="68"/>
        <v>0.36142686528700102</v>
      </c>
      <c r="Q440" s="63">
        <f t="shared" si="69"/>
        <v>0.135911657148402</v>
      </c>
    </row>
    <row r="441" spans="1:17" x14ac:dyDescent="0.3">
      <c r="A441" s="4">
        <f>'ВОСК ЖВМ'!E441</f>
        <v>120.203999999998</v>
      </c>
      <c r="B441" s="4">
        <f>'ВОСК ЖВМ'!J441</f>
        <v>-133.72697120644099</v>
      </c>
      <c r="C441" s="4">
        <f>'ВОСК ЖВМ'!K441</f>
        <v>32.124118347436301</v>
      </c>
      <c r="D441" s="9">
        <f>ОК!Y468</f>
        <v>141.32799999999401</v>
      </c>
      <c r="E441" s="4">
        <f>ОК!Z468</f>
        <v>-134.01656250665999</v>
      </c>
      <c r="F441" s="4">
        <f>ОК!AA468</f>
        <v>26.047784735230199</v>
      </c>
      <c r="H441" s="61">
        <f t="shared" si="63"/>
        <v>141.32000000000701</v>
      </c>
      <c r="I441" s="61">
        <f t="shared" si="64"/>
        <v>-133.42959843773301</v>
      </c>
      <c r="J441" s="61">
        <f t="shared" si="65"/>
        <v>25.950053357939499</v>
      </c>
      <c r="K441" s="60">
        <f t="shared" si="60"/>
        <v>141.539999999994</v>
      </c>
      <c r="L441" s="60">
        <f t="shared" si="61"/>
        <v>-133.06183070239399</v>
      </c>
      <c r="M441" s="60">
        <f t="shared" si="62"/>
        <v>25.915207689476901</v>
      </c>
      <c r="N441" s="6">
        <f t="shared" si="66"/>
        <v>-133.41622506556001</v>
      </c>
      <c r="O441" s="59">
        <f t="shared" si="67"/>
        <v>25.948786242724701</v>
      </c>
      <c r="P441" s="62">
        <f t="shared" si="68"/>
        <v>0.600337441099981</v>
      </c>
      <c r="Q441" s="63">
        <f t="shared" si="69"/>
        <v>-9.8998492505497596E-2</v>
      </c>
    </row>
    <row r="442" spans="1:17" x14ac:dyDescent="0.3">
      <c r="A442" s="4">
        <f>'ВОСК ЖВМ'!E442</f>
        <v>120.304000000003</v>
      </c>
      <c r="B442" s="4">
        <f>'ВОСК ЖВМ'!J442</f>
        <v>-133.89474959145701</v>
      </c>
      <c r="C442" s="4">
        <f>'ВОСК ЖВМ'!K442</f>
        <v>32.089458620613698</v>
      </c>
      <c r="D442" s="9">
        <f>ОК!Y469</f>
        <v>141.40799999999601</v>
      </c>
      <c r="E442" s="4">
        <f>ОК!Z469</f>
        <v>-133.94031426510099</v>
      </c>
      <c r="F442" s="4">
        <f>ОК!AA469</f>
        <v>26.1757384147656</v>
      </c>
      <c r="H442" s="61">
        <f t="shared" si="63"/>
        <v>141.32000000000701</v>
      </c>
      <c r="I442" s="61">
        <f t="shared" si="64"/>
        <v>-133.42959843773301</v>
      </c>
      <c r="J442" s="61">
        <f t="shared" si="65"/>
        <v>25.950053357939499</v>
      </c>
      <c r="K442" s="60">
        <f t="shared" si="60"/>
        <v>141.63999999999899</v>
      </c>
      <c r="L442" s="60">
        <f t="shared" si="61"/>
        <v>-133.06113904559001</v>
      </c>
      <c r="M442" s="60">
        <f t="shared" si="62"/>
        <v>25.914536921145199</v>
      </c>
      <c r="N442" s="6">
        <f t="shared" si="66"/>
        <v>-133.32827210490399</v>
      </c>
      <c r="O442" s="59">
        <f t="shared" si="67"/>
        <v>25.940286337821998</v>
      </c>
      <c r="P442" s="62">
        <f t="shared" si="68"/>
        <v>0.61204216019700697</v>
      </c>
      <c r="Q442" s="63">
        <f t="shared" si="69"/>
        <v>-0.23545207694360201</v>
      </c>
    </row>
    <row r="443" spans="1:17" x14ac:dyDescent="0.3">
      <c r="A443" s="4">
        <f>'ВОСК ЖВМ'!E443</f>
        <v>120.40399999999499</v>
      </c>
      <c r="B443" s="4">
        <f>'ВОСК ЖВМ'!J443</f>
        <v>-134.03010857331699</v>
      </c>
      <c r="C443" s="4">
        <f>'ВОСК ЖВМ'!K443</f>
        <v>32.079559161103603</v>
      </c>
      <c r="D443" s="9">
        <f>ОК!Y470</f>
        <v>141.48799999999801</v>
      </c>
      <c r="E443" s="4">
        <f>ОК!Z470</f>
        <v>-133.54158981798199</v>
      </c>
      <c r="F443" s="4">
        <f>ОК!AA470</f>
        <v>25.950574838777399</v>
      </c>
      <c r="H443" s="61">
        <f t="shared" si="63"/>
        <v>141.44000000000199</v>
      </c>
      <c r="I443" s="61">
        <f t="shared" si="64"/>
        <v>-133.23844446619901</v>
      </c>
      <c r="J443" s="61">
        <f t="shared" si="65"/>
        <v>25.925914508858</v>
      </c>
      <c r="K443" s="60">
        <f t="shared" si="60"/>
        <v>141.77999999999901</v>
      </c>
      <c r="L443" s="60">
        <f t="shared" si="61"/>
        <v>-132.77160761455701</v>
      </c>
      <c r="M443" s="60">
        <f t="shared" si="62"/>
        <v>25.9221120425929</v>
      </c>
      <c r="N443" s="6">
        <f t="shared" si="66"/>
        <v>-133.17253808714901</v>
      </c>
      <c r="O443" s="59">
        <f t="shared" si="67"/>
        <v>25.925377690091199</v>
      </c>
      <c r="P443" s="62">
        <f t="shared" si="68"/>
        <v>0.36905173083297899</v>
      </c>
      <c r="Q443" s="63">
        <f t="shared" si="69"/>
        <v>-2.51971486861997E-2</v>
      </c>
    </row>
    <row r="444" spans="1:17" x14ac:dyDescent="0.3">
      <c r="A444" s="4">
        <f>'ВОСК ЖВМ'!E444</f>
        <v>120.504000000001</v>
      </c>
      <c r="B444" s="4">
        <f>'ВОСК ЖВМ'!J444</f>
        <v>-134.15615029376301</v>
      </c>
      <c r="C444" s="4">
        <f>'ВОСК ЖВМ'!K444</f>
        <v>32.104781429085897</v>
      </c>
      <c r="D444" s="9">
        <f>ОК!Y471</f>
        <v>141.56799999999899</v>
      </c>
      <c r="E444" s="4">
        <f>ОК!Z471</f>
        <v>-133.54158981798199</v>
      </c>
      <c r="F444" s="4">
        <f>ОК!AA471</f>
        <v>25.950574838777399</v>
      </c>
      <c r="H444" s="61">
        <f t="shared" si="63"/>
        <v>141.539999999994</v>
      </c>
      <c r="I444" s="61">
        <f t="shared" si="64"/>
        <v>-133.06183070239399</v>
      </c>
      <c r="J444" s="61">
        <f t="shared" si="65"/>
        <v>25.915207689476901</v>
      </c>
      <c r="K444" s="60">
        <f t="shared" si="60"/>
        <v>141.77999999999901</v>
      </c>
      <c r="L444" s="60">
        <f t="shared" si="61"/>
        <v>-132.77160761455701</v>
      </c>
      <c r="M444" s="60">
        <f t="shared" si="62"/>
        <v>25.9221120425929</v>
      </c>
      <c r="N444" s="6">
        <f t="shared" si="66"/>
        <v>-133.027971342141</v>
      </c>
      <c r="O444" s="59">
        <f t="shared" si="67"/>
        <v>25.9160131973406</v>
      </c>
      <c r="P444" s="62">
        <f t="shared" si="68"/>
        <v>0.51361847584098497</v>
      </c>
      <c r="Q444" s="63">
        <f t="shared" si="69"/>
        <v>-3.45616414367989E-2</v>
      </c>
    </row>
    <row r="445" spans="1:17" x14ac:dyDescent="0.3">
      <c r="A445" s="4">
        <f>'ВОСК ЖВМ'!E445</f>
        <v>120.623999999996</v>
      </c>
      <c r="B445" s="4">
        <f>'ВОСК ЖВМ'!J445</f>
        <v>-134.21480439972399</v>
      </c>
      <c r="C445" s="4">
        <f>'ВОСК ЖВМ'!K445</f>
        <v>32.137578179415698</v>
      </c>
      <c r="D445" s="9">
        <f>ОК!Y472</f>
        <v>142.127999999997</v>
      </c>
      <c r="E445" s="4">
        <f>ОК!Z472</f>
        <v>-132.93786670518199</v>
      </c>
      <c r="F445" s="4">
        <f>ОК!AA472</f>
        <v>25.649917126443601</v>
      </c>
      <c r="H445" s="61">
        <f t="shared" si="63"/>
        <v>142.119999999995</v>
      </c>
      <c r="I445" s="61">
        <f t="shared" si="64"/>
        <v>-132.42641054625599</v>
      </c>
      <c r="J445" s="61">
        <f t="shared" si="65"/>
        <v>25.800099497596999</v>
      </c>
      <c r="K445" s="60">
        <f t="shared" si="60"/>
        <v>142.33900000000699</v>
      </c>
      <c r="L445" s="60">
        <f t="shared" si="61"/>
        <v>-132.338541313663</v>
      </c>
      <c r="M445" s="60">
        <f t="shared" si="62"/>
        <v>25.6861146247597</v>
      </c>
      <c r="N445" s="6">
        <f t="shared" si="66"/>
        <v>-132.423200711275</v>
      </c>
      <c r="O445" s="59">
        <f t="shared" si="67"/>
        <v>25.795935666624999</v>
      </c>
      <c r="P445" s="62">
        <f t="shared" si="68"/>
        <v>0.51466599390698797</v>
      </c>
      <c r="Q445" s="63">
        <f t="shared" si="69"/>
        <v>0.14601854018139801</v>
      </c>
    </row>
    <row r="446" spans="1:17" x14ac:dyDescent="0.3">
      <c r="A446" s="4">
        <f>'ВОСК ЖВМ'!E446</f>
        <v>120.763999999996</v>
      </c>
      <c r="B446" s="4">
        <f>'ВОСК ЖВМ'!J446</f>
        <v>-134.25888947948201</v>
      </c>
      <c r="C446" s="4">
        <f>'ВОСК ЖВМ'!K446</f>
        <v>32.128145605329998</v>
      </c>
      <c r="D446" s="9">
        <f>ОК!Y473</f>
        <v>142.888000000006</v>
      </c>
      <c r="E446" s="4">
        <f>ОК!Z473</f>
        <v>-132.27452576682001</v>
      </c>
      <c r="F446" s="4">
        <f>ОК!AA473</f>
        <v>25.507459048711802</v>
      </c>
      <c r="H446" s="61">
        <f t="shared" si="63"/>
        <v>142.77999999999901</v>
      </c>
      <c r="I446" s="61">
        <f t="shared" si="64"/>
        <v>-131.81887448132801</v>
      </c>
      <c r="J446" s="61">
        <f t="shared" si="65"/>
        <v>25.672559060032899</v>
      </c>
      <c r="K446" s="60">
        <f t="shared" si="60"/>
        <v>143.058999999994</v>
      </c>
      <c r="L446" s="60">
        <f t="shared" si="61"/>
        <v>-131.40564840870701</v>
      </c>
      <c r="M446" s="60">
        <f t="shared" si="62"/>
        <v>25.495276902769099</v>
      </c>
      <c r="N446" s="6">
        <f t="shared" si="66"/>
        <v>-131.658916001591</v>
      </c>
      <c r="O446" s="59">
        <f t="shared" si="67"/>
        <v>25.603933708828301</v>
      </c>
      <c r="P446" s="62">
        <f t="shared" si="68"/>
        <v>0.61560976522901001</v>
      </c>
      <c r="Q446" s="63">
        <f t="shared" si="69"/>
        <v>9.6474660116498995E-2</v>
      </c>
    </row>
    <row r="447" spans="1:17" x14ac:dyDescent="0.3">
      <c r="A447" s="4">
        <f>'ВОСК ЖВМ'!E447</f>
        <v>120.864000000001</v>
      </c>
      <c r="B447" s="4">
        <f>'ВОСК ЖВМ'!J447</f>
        <v>-134.37025829224299</v>
      </c>
      <c r="C447" s="4">
        <f>'ВОСК ЖВМ'!K447</f>
        <v>32.055506275260399</v>
      </c>
      <c r="D447" s="9">
        <f>ОК!Y474</f>
        <v>143.16800000000501</v>
      </c>
      <c r="E447" s="4">
        <f>ОК!Z474</f>
        <v>-131.85812954160099</v>
      </c>
      <c r="F447" s="4">
        <f>ОК!AA474</f>
        <v>25.585193092060798</v>
      </c>
      <c r="H447" s="61">
        <f t="shared" si="63"/>
        <v>143.058999999994</v>
      </c>
      <c r="I447" s="61">
        <f t="shared" si="64"/>
        <v>-131.40564840870701</v>
      </c>
      <c r="J447" s="61">
        <f t="shared" si="65"/>
        <v>25.495276902769099</v>
      </c>
      <c r="K447" s="60">
        <f t="shared" si="60"/>
        <v>143.37900000000101</v>
      </c>
      <c r="L447" s="60">
        <f t="shared" si="61"/>
        <v>-130.89725048944001</v>
      </c>
      <c r="M447" s="60">
        <f t="shared" si="62"/>
        <v>25.4538447576628</v>
      </c>
      <c r="N447" s="6">
        <f t="shared" si="66"/>
        <v>-131.23247536744299</v>
      </c>
      <c r="O447" s="59">
        <f t="shared" si="67"/>
        <v>25.481164078341099</v>
      </c>
      <c r="P447" s="62">
        <f t="shared" si="68"/>
        <v>0.62565417415800095</v>
      </c>
      <c r="Q447" s="63">
        <f t="shared" si="69"/>
        <v>-0.1040290137197</v>
      </c>
    </row>
    <row r="448" spans="1:17" x14ac:dyDescent="0.3">
      <c r="A448" s="4">
        <f>'ВОСК ЖВМ'!E448</f>
        <v>121.004000000001</v>
      </c>
      <c r="B448" s="4">
        <f>'ВОСК ЖВМ'!J448</f>
        <v>-134.38888879263601</v>
      </c>
      <c r="C448" s="4">
        <f>'ВОСК ЖВМ'!K448</f>
        <v>32.045473830764898</v>
      </c>
      <c r="D448" s="9">
        <f>ОК!Y475</f>
        <v>143.24800000000701</v>
      </c>
      <c r="E448" s="4">
        <f>ОК!Z475</f>
        <v>-131.55975588162201</v>
      </c>
      <c r="F448" s="4">
        <f>ОК!AA475</f>
        <v>25.308693083628601</v>
      </c>
      <c r="H448" s="61">
        <f t="shared" si="63"/>
        <v>143.239000000001</v>
      </c>
      <c r="I448" s="61">
        <f t="shared" si="64"/>
        <v>-131.11897810517601</v>
      </c>
      <c r="J448" s="61">
        <f t="shared" si="65"/>
        <v>25.471504960710401</v>
      </c>
      <c r="K448" s="60">
        <f t="shared" si="60"/>
        <v>143.47900000000701</v>
      </c>
      <c r="L448" s="60">
        <f t="shared" si="61"/>
        <v>-130.800198706602</v>
      </c>
      <c r="M448" s="60">
        <f t="shared" si="62"/>
        <v>25.4293056754247</v>
      </c>
      <c r="N448" s="6">
        <f t="shared" si="66"/>
        <v>-131.10702387772201</v>
      </c>
      <c r="O448" s="59">
        <f t="shared" si="67"/>
        <v>25.469922487511202</v>
      </c>
      <c r="P448" s="62">
        <f t="shared" si="68"/>
        <v>0.45273200389999602</v>
      </c>
      <c r="Q448" s="63">
        <f t="shared" si="69"/>
        <v>0.16122940388260101</v>
      </c>
    </row>
    <row r="449" spans="1:17" x14ac:dyDescent="0.3">
      <c r="A449" s="4">
        <f>'ВОСК ЖВМ'!E449</f>
        <v>121.10400000000701</v>
      </c>
      <c r="B449" s="4">
        <f>'ВОСК ЖВМ'!J449</f>
        <v>-134.46241285172201</v>
      </c>
      <c r="C449" s="4">
        <f>'ВОСК ЖВМ'!K449</f>
        <v>31.987649884501501</v>
      </c>
      <c r="D449" s="9">
        <f>ОК!Y476</f>
        <v>143.60799999999301</v>
      </c>
      <c r="E449" s="4">
        <f>ОК!Z476</f>
        <v>-131.17132163100001</v>
      </c>
      <c r="F449" s="4">
        <f>ОК!AA476</f>
        <v>25.379947915101599</v>
      </c>
      <c r="H449" s="61">
        <f t="shared" si="63"/>
        <v>143.47900000000701</v>
      </c>
      <c r="I449" s="61">
        <f t="shared" si="64"/>
        <v>-130.800198706602</v>
      </c>
      <c r="J449" s="61">
        <f t="shared" si="65"/>
        <v>25.4293056754247</v>
      </c>
      <c r="K449" s="60">
        <f t="shared" si="60"/>
        <v>143.819000000003</v>
      </c>
      <c r="L449" s="60">
        <f t="shared" si="61"/>
        <v>-130.31587808674101</v>
      </c>
      <c r="M449" s="60">
        <f t="shared" si="62"/>
        <v>25.296815348330501</v>
      </c>
      <c r="N449" s="6">
        <f t="shared" si="66"/>
        <v>-130.61644176555501</v>
      </c>
      <c r="O449" s="59">
        <f t="shared" si="67"/>
        <v>25.379037286620299</v>
      </c>
      <c r="P449" s="62">
        <f t="shared" si="68"/>
        <v>0.55487986544500201</v>
      </c>
      <c r="Q449" s="63">
        <f t="shared" si="69"/>
        <v>-9.1062848130008E-4</v>
      </c>
    </row>
    <row r="450" spans="1:17" x14ac:dyDescent="0.3">
      <c r="A450" s="4">
        <f>'ВОСК ЖВМ'!E450</f>
        <v>121.203999999998</v>
      </c>
      <c r="B450" s="4">
        <f>'ВОСК ЖВМ'!J450</f>
        <v>-134.63644094401499</v>
      </c>
      <c r="C450" s="4">
        <f>'ВОСК ЖВМ'!K450</f>
        <v>32.048035377868601</v>
      </c>
      <c r="D450" s="9">
        <f>ОК!Y477</f>
        <v>143.888000000006</v>
      </c>
      <c r="E450" s="4">
        <f>ОК!Z477</f>
        <v>-131.10776424192099</v>
      </c>
      <c r="F450" s="4">
        <f>ОК!AA477</f>
        <v>25.582211992533601</v>
      </c>
      <c r="H450" s="61">
        <f t="shared" si="63"/>
        <v>143.819000000003</v>
      </c>
      <c r="I450" s="61">
        <f t="shared" si="64"/>
        <v>-130.31587808674101</v>
      </c>
      <c r="J450" s="61">
        <f t="shared" si="65"/>
        <v>25.296815348330501</v>
      </c>
      <c r="K450" s="60">
        <f t="shared" ref="K450:K513" si="70">LOOKUP((D450+$P$928),A$2:A$1310,A$2:A$1310)</f>
        <v>144.15899999999999</v>
      </c>
      <c r="L450" s="60">
        <f t="shared" ref="L450:L513" si="71">LOOKUP((D450+$P$928),A$2:A$1310,B$2:B$1310)</f>
        <v>-129.70277391525701</v>
      </c>
      <c r="M450" s="60">
        <f t="shared" ref="M450:M513" si="72">LOOKUP((D450+$P$928),A$2:A$1310,C$2:C$1310)</f>
        <v>25.225427985132001</v>
      </c>
      <c r="N450" s="6">
        <f t="shared" si="66"/>
        <v>-130.191454004875</v>
      </c>
      <c r="O450" s="59">
        <f t="shared" si="67"/>
        <v>25.282327912857099</v>
      </c>
      <c r="P450" s="62">
        <f t="shared" si="68"/>
        <v>0.91631023704599102</v>
      </c>
      <c r="Q450" s="63">
        <f t="shared" si="69"/>
        <v>-0.29988407967650199</v>
      </c>
    </row>
    <row r="451" spans="1:17" x14ac:dyDescent="0.3">
      <c r="A451" s="4">
        <f>'ВОСК ЖВМ'!E451</f>
        <v>121.343999999997</v>
      </c>
      <c r="B451" s="4">
        <f>'ВОСК ЖВМ'!J451</f>
        <v>-134.647923653693</v>
      </c>
      <c r="C451" s="4">
        <f>'ВОСК ЖВМ'!K451</f>
        <v>32.041106829027498</v>
      </c>
      <c r="D451" s="9">
        <f>ОК!Y478</f>
        <v>143.967999999993</v>
      </c>
      <c r="E451" s="4">
        <f>ОК!Z478</f>
        <v>-131.10776424192099</v>
      </c>
      <c r="F451" s="4">
        <f>ОК!AA478</f>
        <v>25.169500860586801</v>
      </c>
      <c r="H451" s="61">
        <f t="shared" ref="H451:H514" si="73">LOOKUP(D451,A$2:A$1310,A$2:A$1310)</f>
        <v>143.95900000000299</v>
      </c>
      <c r="I451" s="61">
        <f t="shared" ref="I451:I514" si="74">LOOKUP(D451,A$2:A$1310,B$2:B$1310)</f>
        <v>-129.99752829260899</v>
      </c>
      <c r="J451" s="61">
        <f t="shared" ref="J451:J514" si="75">LOOKUP(D451,A$2:A$1310,C$2:C$1310)</f>
        <v>25.266406620877099</v>
      </c>
      <c r="K451" s="60">
        <f t="shared" si="70"/>
        <v>144.25900000000499</v>
      </c>
      <c r="L451" s="60">
        <f t="shared" si="71"/>
        <v>-129.61586777302401</v>
      </c>
      <c r="M451" s="60">
        <f t="shared" si="72"/>
        <v>25.190656501595299</v>
      </c>
      <c r="N451" s="6">
        <f t="shared" ref="N451:N514" si="76">I451+(L451-I451)*(D451-H451)/(K451-H451)</f>
        <v>-129.986078477034</v>
      </c>
      <c r="O451" s="59">
        <f t="shared" ref="O451:O514" si="77">J451+(M451-J451)*(D451-H451)/(K451-H451)</f>
        <v>25.2641341173012</v>
      </c>
      <c r="P451" s="62">
        <f t="shared" ref="P451:P514" si="78">N451-E451</f>
        <v>1.12168576488699</v>
      </c>
      <c r="Q451" s="63">
        <f t="shared" ref="Q451:Q514" si="79">O451-F451</f>
        <v>9.4633256714398997E-2</v>
      </c>
    </row>
    <row r="452" spans="1:17" x14ac:dyDescent="0.3">
      <c r="A452" s="4">
        <f>'ВОСК ЖВМ'!E452</f>
        <v>121.444000000003</v>
      </c>
      <c r="B452" s="4">
        <f>'ВОСК ЖВМ'!J452</f>
        <v>-134.73914527761099</v>
      </c>
      <c r="C452" s="4">
        <f>'ВОСК ЖВМ'!K452</f>
        <v>32.1329187751316</v>
      </c>
      <c r="D452" s="9">
        <f>ОК!Y479</f>
        <v>144.047999999995</v>
      </c>
      <c r="E452" s="4">
        <f>ОК!Z479</f>
        <v>-130.250045222041</v>
      </c>
      <c r="F452" s="4">
        <f>ОК!AA479</f>
        <v>25.305597901673401</v>
      </c>
      <c r="H452" s="61">
        <f t="shared" si="73"/>
        <v>143.95900000000299</v>
      </c>
      <c r="I452" s="61">
        <f t="shared" si="74"/>
        <v>-129.99752829260899</v>
      </c>
      <c r="J452" s="61">
        <f t="shared" si="75"/>
        <v>25.266406620877099</v>
      </c>
      <c r="K452" s="60">
        <f t="shared" si="70"/>
        <v>144.25900000000499</v>
      </c>
      <c r="L452" s="60">
        <f t="shared" si="71"/>
        <v>-129.61586777302401</v>
      </c>
      <c r="M452" s="60">
        <f t="shared" si="72"/>
        <v>25.190656501595299</v>
      </c>
      <c r="N452" s="6">
        <f t="shared" si="76"/>
        <v>-129.884302338476</v>
      </c>
      <c r="O452" s="59">
        <f t="shared" si="77"/>
        <v>25.243934085492299</v>
      </c>
      <c r="P452" s="62">
        <f t="shared" si="78"/>
        <v>0.36574288356499102</v>
      </c>
      <c r="Q452" s="63">
        <f t="shared" si="79"/>
        <v>-6.1663816181102497E-2</v>
      </c>
    </row>
    <row r="453" spans="1:17" x14ac:dyDescent="0.3">
      <c r="A453" s="4">
        <f>'ВОСК ЖВМ'!E453</f>
        <v>121.543999999994</v>
      </c>
      <c r="B453" s="4">
        <f>'ВОСК ЖВМ'!J453</f>
        <v>-134.825302126092</v>
      </c>
      <c r="C453" s="4">
        <f>'ВОСК ЖВМ'!K453</f>
        <v>32.109424900905999</v>
      </c>
      <c r="D453" s="9">
        <f>ОК!Y480</f>
        <v>144.127999999997</v>
      </c>
      <c r="E453" s="4">
        <f>ОК!Z480</f>
        <v>-130.49838127956099</v>
      </c>
      <c r="F453" s="4">
        <f>ОК!AA480</f>
        <v>25.0633501245972</v>
      </c>
      <c r="H453" s="61">
        <f t="shared" si="73"/>
        <v>144.058999999994</v>
      </c>
      <c r="I453" s="61">
        <f t="shared" si="74"/>
        <v>-129.999649507556</v>
      </c>
      <c r="J453" s="61">
        <f t="shared" si="75"/>
        <v>25.266456610077899</v>
      </c>
      <c r="K453" s="60">
        <f t="shared" si="70"/>
        <v>144.399000000005</v>
      </c>
      <c r="L453" s="60">
        <f t="shared" si="71"/>
        <v>-129.426434230469</v>
      </c>
      <c r="M453" s="60">
        <f t="shared" si="72"/>
        <v>25.1835743785978</v>
      </c>
      <c r="N453" s="6">
        <f t="shared" si="76"/>
        <v>-129.883320524852</v>
      </c>
      <c r="O453" s="59">
        <f t="shared" si="77"/>
        <v>25.249636392512599</v>
      </c>
      <c r="P453" s="62">
        <f t="shared" si="78"/>
        <v>0.61506075470899202</v>
      </c>
      <c r="Q453" s="63">
        <f t="shared" si="79"/>
        <v>0.18628626791539901</v>
      </c>
    </row>
    <row r="454" spans="1:17" x14ac:dyDescent="0.3">
      <c r="A454" s="4">
        <f>'ВОСК ЖВМ'!E454</f>
        <v>121.683999999994</v>
      </c>
      <c r="B454" s="4">
        <f>'ВОСК ЖВМ'!J454</f>
        <v>-134.826731684235</v>
      </c>
      <c r="C454" s="4">
        <f>'ВОСК ЖВМ'!K454</f>
        <v>32.108804121775201</v>
      </c>
      <c r="D454" s="9">
        <f>ОК!Y481</f>
        <v>144.16800000000501</v>
      </c>
      <c r="E454" s="4">
        <f>ОК!Z481</f>
        <v>-130.49838127956099</v>
      </c>
      <c r="F454" s="4">
        <f>ОК!AA481</f>
        <v>25.0633501245972</v>
      </c>
      <c r="H454" s="61">
        <f t="shared" si="73"/>
        <v>144.15899999999999</v>
      </c>
      <c r="I454" s="61">
        <f t="shared" si="74"/>
        <v>-129.70277391525701</v>
      </c>
      <c r="J454" s="61">
        <f t="shared" si="75"/>
        <v>25.225427985132001</v>
      </c>
      <c r="K454" s="60">
        <f t="shared" si="70"/>
        <v>144.399000000005</v>
      </c>
      <c r="L454" s="60">
        <f t="shared" si="71"/>
        <v>-129.426434230469</v>
      </c>
      <c r="M454" s="60">
        <f t="shared" si="72"/>
        <v>25.1835743785978</v>
      </c>
      <c r="N454" s="6">
        <f t="shared" si="76"/>
        <v>-129.69241117707199</v>
      </c>
      <c r="O454" s="59">
        <f t="shared" si="77"/>
        <v>25.2238584748861</v>
      </c>
      <c r="P454" s="62">
        <f t="shared" si="78"/>
        <v>0.80597010248899903</v>
      </c>
      <c r="Q454" s="63">
        <f t="shared" si="79"/>
        <v>0.16050835028890001</v>
      </c>
    </row>
    <row r="455" spans="1:17" x14ac:dyDescent="0.3">
      <c r="A455" s="4">
        <f>'ВОСК ЖВМ'!E455</f>
        <v>121.78400000000001</v>
      </c>
      <c r="B455" s="4">
        <f>'ВОСК ЖВМ'!J455</f>
        <v>-134.96853138515999</v>
      </c>
      <c r="C455" s="4">
        <f>'ВОСК ЖВМ'!K455</f>
        <v>32.095784103543799</v>
      </c>
      <c r="D455" s="9">
        <f>ОК!Y482</f>
        <v>144.24800000000701</v>
      </c>
      <c r="E455" s="4">
        <f>ОК!Z482</f>
        <v>-130.38431267922101</v>
      </c>
      <c r="F455" s="4">
        <f>ОК!AA482</f>
        <v>25.200273291740402</v>
      </c>
      <c r="H455" s="61">
        <f t="shared" si="73"/>
        <v>144.15899999999999</v>
      </c>
      <c r="I455" s="61">
        <f t="shared" si="74"/>
        <v>-129.70277391525701</v>
      </c>
      <c r="J455" s="61">
        <f t="shared" si="75"/>
        <v>25.225427985132001</v>
      </c>
      <c r="K455" s="60">
        <f t="shared" si="70"/>
        <v>144.51900000000001</v>
      </c>
      <c r="L455" s="60">
        <f t="shared" si="71"/>
        <v>-129.15524645142401</v>
      </c>
      <c r="M455" s="60">
        <f t="shared" si="72"/>
        <v>25.103228539845801</v>
      </c>
      <c r="N455" s="6">
        <f t="shared" si="76"/>
        <v>-129.56741295891001</v>
      </c>
      <c r="O455" s="59">
        <f t="shared" si="77"/>
        <v>25.195217566711602</v>
      </c>
      <c r="P455" s="62">
        <f t="shared" si="78"/>
        <v>0.816899720311</v>
      </c>
      <c r="Q455" s="63">
        <f t="shared" si="79"/>
        <v>-5.0557250288001399E-3</v>
      </c>
    </row>
    <row r="456" spans="1:17" x14ac:dyDescent="0.3">
      <c r="A456" s="4">
        <f>'ВОСК ЖВМ'!E456</f>
        <v>121.864000000001</v>
      </c>
      <c r="B456" s="4">
        <f>'ВОСК ЖВМ'!J456</f>
        <v>-135.0749312591</v>
      </c>
      <c r="C456" s="4">
        <f>'ВОСК ЖВМ'!K456</f>
        <v>32.083893247759903</v>
      </c>
      <c r="D456" s="9">
        <f>ОК!Y483</f>
        <v>144.32799999999401</v>
      </c>
      <c r="E456" s="4">
        <f>ОК!Z483</f>
        <v>-130.40301762192101</v>
      </c>
      <c r="F456" s="4">
        <f>ОК!AA483</f>
        <v>25.363827443458199</v>
      </c>
      <c r="H456" s="61">
        <f t="shared" si="73"/>
        <v>144.25900000000499</v>
      </c>
      <c r="I456" s="61">
        <f t="shared" si="74"/>
        <v>-129.61586777302401</v>
      </c>
      <c r="J456" s="61">
        <f t="shared" si="75"/>
        <v>25.190656501595299</v>
      </c>
      <c r="K456" s="60">
        <f t="shared" si="70"/>
        <v>144.51900000000001</v>
      </c>
      <c r="L456" s="60">
        <f t="shared" si="71"/>
        <v>-129.15524645142401</v>
      </c>
      <c r="M456" s="60">
        <f t="shared" si="72"/>
        <v>25.103228539845801</v>
      </c>
      <c r="N456" s="6">
        <f t="shared" si="76"/>
        <v>-129.49362596077</v>
      </c>
      <c r="O456" s="59">
        <f t="shared" si="77"/>
        <v>25.167454465595799</v>
      </c>
      <c r="P456" s="62">
        <f t="shared" si="78"/>
        <v>0.909391661151005</v>
      </c>
      <c r="Q456" s="63">
        <f t="shared" si="79"/>
        <v>-0.19637297786239899</v>
      </c>
    </row>
    <row r="457" spans="1:17" x14ac:dyDescent="0.3">
      <c r="A457" s="4">
        <f>'ВОСК ЖВМ'!E457</f>
        <v>122.024000000005</v>
      </c>
      <c r="B457" s="4">
        <f>'ВОСК ЖВМ'!J457</f>
        <v>-135.18847892375399</v>
      </c>
      <c r="C457" s="4">
        <f>'ВОСК ЖВМ'!K457</f>
        <v>32.068898496321701</v>
      </c>
      <c r="D457" s="9">
        <f>ОК!Y484</f>
        <v>144.52800000000599</v>
      </c>
      <c r="E457" s="4">
        <f>ОК!Z484</f>
        <v>-129.79846586526099</v>
      </c>
      <c r="F457" s="4">
        <f>ОК!AA484</f>
        <v>25.2687960875394</v>
      </c>
      <c r="H457" s="61">
        <f t="shared" si="73"/>
        <v>144.51900000000001</v>
      </c>
      <c r="I457" s="61">
        <f t="shared" si="74"/>
        <v>-129.15524645142401</v>
      </c>
      <c r="J457" s="61">
        <f t="shared" si="75"/>
        <v>25.103228539845801</v>
      </c>
      <c r="K457" s="60">
        <f t="shared" si="70"/>
        <v>144.79899999999901</v>
      </c>
      <c r="L457" s="60">
        <f t="shared" si="71"/>
        <v>-128.57974441853</v>
      </c>
      <c r="M457" s="60">
        <f t="shared" si="72"/>
        <v>24.9672804665875</v>
      </c>
      <c r="N457" s="6">
        <f t="shared" si="76"/>
        <v>-129.13674817178301</v>
      </c>
      <c r="O457" s="59">
        <f t="shared" si="77"/>
        <v>25.098858780345299</v>
      </c>
      <c r="P457" s="62">
        <f t="shared" si="78"/>
        <v>0.66171769347798204</v>
      </c>
      <c r="Q457" s="63">
        <f t="shared" si="79"/>
        <v>-0.1699373071941</v>
      </c>
    </row>
    <row r="458" spans="1:17" x14ac:dyDescent="0.3">
      <c r="A458" s="4">
        <f>'ВОСК ЖВМ'!E458</f>
        <v>122.123999999996</v>
      </c>
      <c r="B458" s="4">
        <f>'ВОСК ЖВМ'!J458</f>
        <v>-135.18918599540299</v>
      </c>
      <c r="C458" s="4">
        <f>'ВОСК ЖВМ'!K458</f>
        <v>32.068915159388602</v>
      </c>
      <c r="D458" s="9">
        <f>ОК!Y485</f>
        <v>144.967999999993</v>
      </c>
      <c r="E458" s="4">
        <f>ОК!Z485</f>
        <v>-129.16683315888099</v>
      </c>
      <c r="F458" s="4">
        <f>ОК!AA485</f>
        <v>25.0576908134442</v>
      </c>
      <c r="H458" s="61">
        <f t="shared" si="73"/>
        <v>144.899000000005</v>
      </c>
      <c r="I458" s="61">
        <f t="shared" si="74"/>
        <v>-128.649775341473</v>
      </c>
      <c r="J458" s="61">
        <f t="shared" si="75"/>
        <v>24.967621899684602</v>
      </c>
      <c r="K458" s="60">
        <f t="shared" si="70"/>
        <v>145.19899999999299</v>
      </c>
      <c r="L458" s="60">
        <f t="shared" si="71"/>
        <v>-128.00411705566</v>
      </c>
      <c r="M458" s="60">
        <f t="shared" si="72"/>
        <v>24.866670740691799</v>
      </c>
      <c r="N458" s="6">
        <f t="shared" si="76"/>
        <v>-128.50127393575599</v>
      </c>
      <c r="O458" s="59">
        <f t="shared" si="77"/>
        <v>24.944403133119401</v>
      </c>
      <c r="P458" s="62">
        <f t="shared" si="78"/>
        <v>0.66555922312500104</v>
      </c>
      <c r="Q458" s="63">
        <f t="shared" si="79"/>
        <v>-0.11328768032479899</v>
      </c>
    </row>
    <row r="459" spans="1:17" x14ac:dyDescent="0.3">
      <c r="A459" s="4">
        <f>'ВОСК ЖВМ'!E459</f>
        <v>122.263999999996</v>
      </c>
      <c r="B459" s="4">
        <f>'ВОСК ЖВМ'!J459</f>
        <v>-135.307390279548</v>
      </c>
      <c r="C459" s="4">
        <f>'ВОСК ЖВМ'!K459</f>
        <v>32.066465049448901</v>
      </c>
      <c r="D459" s="9">
        <f>ОК!Y486</f>
        <v>145.08800000000301</v>
      </c>
      <c r="E459" s="4">
        <f>ОК!Z486</f>
        <v>-129.15125254824099</v>
      </c>
      <c r="F459" s="4">
        <f>ОК!AA486</f>
        <v>24.952806932781002</v>
      </c>
      <c r="H459" s="61">
        <f t="shared" si="73"/>
        <v>144.99899999999599</v>
      </c>
      <c r="I459" s="61">
        <f t="shared" si="74"/>
        <v>-128.321112354658</v>
      </c>
      <c r="J459" s="61">
        <f t="shared" si="75"/>
        <v>24.9245352261972</v>
      </c>
      <c r="K459" s="60">
        <f t="shared" si="70"/>
        <v>145.29899999999901</v>
      </c>
      <c r="L459" s="60">
        <f t="shared" si="71"/>
        <v>-127.861232956831</v>
      </c>
      <c r="M459" s="60">
        <f t="shared" si="72"/>
        <v>24.775604706495699</v>
      </c>
      <c r="N459" s="6">
        <f t="shared" si="76"/>
        <v>-128.18468146662701</v>
      </c>
      <c r="O459" s="59">
        <f t="shared" si="77"/>
        <v>24.8803525053494</v>
      </c>
      <c r="P459" s="62">
        <f t="shared" si="78"/>
        <v>0.96657108161397798</v>
      </c>
      <c r="Q459" s="63">
        <f t="shared" si="79"/>
        <v>-7.2454427431601701E-2</v>
      </c>
    </row>
    <row r="460" spans="1:17" x14ac:dyDescent="0.3">
      <c r="A460" s="4">
        <f>'ВОСК ЖВМ'!E460</f>
        <v>122.482999999993</v>
      </c>
      <c r="B460" s="4">
        <f>'ВОСК ЖВМ'!J460</f>
        <v>-135.32594571693301</v>
      </c>
      <c r="C460" s="4">
        <f>'ВОСК ЖВМ'!K460</f>
        <v>32.029597626032398</v>
      </c>
      <c r="D460" s="9">
        <f>ОК!Y487</f>
        <v>145.16800000000501</v>
      </c>
      <c r="E460" s="4">
        <f>ОК!Z487</f>
        <v>-129.15125254824099</v>
      </c>
      <c r="F460" s="4">
        <f>ОК!AA487</f>
        <v>24.952806932781002</v>
      </c>
      <c r="H460" s="61">
        <f t="shared" si="73"/>
        <v>145.09900000000201</v>
      </c>
      <c r="I460" s="61">
        <f t="shared" si="74"/>
        <v>-128.30331626710699</v>
      </c>
      <c r="J460" s="61">
        <f t="shared" si="75"/>
        <v>24.869140481152201</v>
      </c>
      <c r="K460" s="60">
        <f t="shared" si="70"/>
        <v>145.438999999998</v>
      </c>
      <c r="L460" s="60">
        <f t="shared" si="71"/>
        <v>-127.69318716069</v>
      </c>
      <c r="M460" s="60">
        <f t="shared" si="72"/>
        <v>24.671510801859899</v>
      </c>
      <c r="N460" s="6">
        <f t="shared" si="76"/>
        <v>-128.17949594844501</v>
      </c>
      <c r="O460" s="59">
        <f t="shared" si="77"/>
        <v>24.829033281528901</v>
      </c>
      <c r="P460" s="62">
        <f t="shared" si="78"/>
        <v>0.97175659979598095</v>
      </c>
      <c r="Q460" s="63">
        <f t="shared" si="79"/>
        <v>-0.12377365125210101</v>
      </c>
    </row>
    <row r="461" spans="1:17" x14ac:dyDescent="0.3">
      <c r="A461" s="4">
        <f>'ВОСК ЖВМ'!E461</f>
        <v>122.623000000007</v>
      </c>
      <c r="B461" s="4">
        <f>'ВОСК ЖВМ'!J461</f>
        <v>-135.49307466724699</v>
      </c>
      <c r="C461" s="4">
        <f>'ВОСК ЖВМ'!K461</f>
        <v>32.052515825573302</v>
      </c>
      <c r="D461" s="9">
        <f>ОК!Y488</f>
        <v>145.24800000000701</v>
      </c>
      <c r="E461" s="4">
        <f>ОК!Z488</f>
        <v>-128.91844024901999</v>
      </c>
      <c r="F461" s="4">
        <f>ОК!AA488</f>
        <v>24.668534855796</v>
      </c>
      <c r="H461" s="61">
        <f t="shared" si="73"/>
        <v>145.19899999999299</v>
      </c>
      <c r="I461" s="61">
        <f t="shared" si="74"/>
        <v>-128.00411705566</v>
      </c>
      <c r="J461" s="61">
        <f t="shared" si="75"/>
        <v>24.866670740691799</v>
      </c>
      <c r="K461" s="60">
        <f t="shared" si="70"/>
        <v>145.53900000000399</v>
      </c>
      <c r="L461" s="60">
        <f t="shared" si="71"/>
        <v>-127.67730385023501</v>
      </c>
      <c r="M461" s="60">
        <f t="shared" si="72"/>
        <v>24.745091435436201</v>
      </c>
      <c r="N461" s="6">
        <f t="shared" si="76"/>
        <v>-127.957017505454</v>
      </c>
      <c r="O461" s="59">
        <f t="shared" si="77"/>
        <v>24.849149017282901</v>
      </c>
      <c r="P461" s="62">
        <f t="shared" si="78"/>
        <v>0.96142274356599</v>
      </c>
      <c r="Q461" s="63">
        <f t="shared" si="79"/>
        <v>0.18061416148690099</v>
      </c>
    </row>
    <row r="462" spans="1:17" x14ac:dyDescent="0.3">
      <c r="A462" s="4">
        <f>'ВОСК ЖВМ'!E462</f>
        <v>122.763000000006</v>
      </c>
      <c r="B462" s="4">
        <f>'ВОСК ЖВМ'!J462</f>
        <v>-135.660174799087</v>
      </c>
      <c r="C462" s="4">
        <f>'ВОСК ЖВМ'!K462</f>
        <v>32.046636730399001</v>
      </c>
      <c r="D462" s="9">
        <f>ОК!Y489</f>
        <v>145.32799999999401</v>
      </c>
      <c r="E462" s="4">
        <f>ОК!Z489</f>
        <v>-128.45514828432101</v>
      </c>
      <c r="F462" s="4">
        <f>ОК!AA489</f>
        <v>24.845715172837799</v>
      </c>
      <c r="H462" s="61">
        <f t="shared" si="73"/>
        <v>145.29899999999901</v>
      </c>
      <c r="I462" s="61">
        <f t="shared" si="74"/>
        <v>-127.861232956831</v>
      </c>
      <c r="J462" s="61">
        <f t="shared" si="75"/>
        <v>24.775604706495699</v>
      </c>
      <c r="K462" s="60">
        <f t="shared" si="70"/>
        <v>145.53900000000399</v>
      </c>
      <c r="L462" s="60">
        <f t="shared" si="71"/>
        <v>-127.67730385023501</v>
      </c>
      <c r="M462" s="60">
        <f t="shared" si="72"/>
        <v>24.745091435436201</v>
      </c>
      <c r="N462" s="6">
        <f t="shared" si="76"/>
        <v>-127.839008189788</v>
      </c>
      <c r="O462" s="59">
        <f t="shared" si="77"/>
        <v>24.771917686243398</v>
      </c>
      <c r="P462" s="62">
        <f t="shared" si="78"/>
        <v>0.616140094533009</v>
      </c>
      <c r="Q462" s="63">
        <f t="shared" si="79"/>
        <v>-7.3797486594401093E-2</v>
      </c>
    </row>
    <row r="463" spans="1:17" x14ac:dyDescent="0.3">
      <c r="A463" s="4">
        <f>'ВОСК ЖВМ'!E463</f>
        <v>122.862999999998</v>
      </c>
      <c r="B463" s="4">
        <f>'ВОСК ЖВМ'!J463</f>
        <v>-135.828581170311</v>
      </c>
      <c r="C463" s="4">
        <f>'ВОСК ЖВМ'!K463</f>
        <v>32.045369698211701</v>
      </c>
      <c r="D463" s="9">
        <f>ОК!Y490</f>
        <v>145.40799999999601</v>
      </c>
      <c r="E463" s="4">
        <f>ОК!Z490</f>
        <v>-128.22118398276001</v>
      </c>
      <c r="F463" s="4">
        <f>ОК!AA490</f>
        <v>24.980112366906599</v>
      </c>
      <c r="H463" s="61">
        <f t="shared" si="73"/>
        <v>145.29899999999901</v>
      </c>
      <c r="I463" s="61">
        <f t="shared" si="74"/>
        <v>-127.861232956831</v>
      </c>
      <c r="J463" s="61">
        <f t="shared" si="75"/>
        <v>24.775604706495699</v>
      </c>
      <c r="K463" s="60">
        <f t="shared" si="70"/>
        <v>145.67900000000299</v>
      </c>
      <c r="L463" s="60">
        <f t="shared" si="71"/>
        <v>-127.26581563265501</v>
      </c>
      <c r="M463" s="60">
        <f t="shared" si="72"/>
        <v>24.5541063937468</v>
      </c>
      <c r="N463" s="6">
        <f t="shared" si="76"/>
        <v>-127.69044219806101</v>
      </c>
      <c r="O463" s="59">
        <f t="shared" si="77"/>
        <v>24.712069664156999</v>
      </c>
      <c r="P463" s="62">
        <f t="shared" si="78"/>
        <v>0.53074178469900302</v>
      </c>
      <c r="Q463" s="63">
        <f t="shared" si="79"/>
        <v>-0.26804270274960001</v>
      </c>
    </row>
    <row r="464" spans="1:17" x14ac:dyDescent="0.3">
      <c r="A464" s="4">
        <f>'ВОСК ЖВМ'!E464</f>
        <v>122.96300000000301</v>
      </c>
      <c r="B464" s="4">
        <f>'ВОСК ЖВМ'!J464</f>
        <v>-135.925740857063</v>
      </c>
      <c r="C464" s="4">
        <f>'ВОСК ЖВМ'!K464</f>
        <v>32.065330043596603</v>
      </c>
      <c r="D464" s="9">
        <f>ОК!Y491</f>
        <v>145.44800000000399</v>
      </c>
      <c r="E464" s="4">
        <f>ОК!Z491</f>
        <v>-128.22118398276001</v>
      </c>
      <c r="F464" s="4">
        <f>ОК!AA491</f>
        <v>24.980112366906599</v>
      </c>
      <c r="H464" s="61">
        <f t="shared" si="73"/>
        <v>145.438999999998</v>
      </c>
      <c r="I464" s="61">
        <f t="shared" si="74"/>
        <v>-127.69318716069</v>
      </c>
      <c r="J464" s="61">
        <f t="shared" si="75"/>
        <v>24.671510801859899</v>
      </c>
      <c r="K464" s="60">
        <f t="shared" si="70"/>
        <v>145.67900000000299</v>
      </c>
      <c r="L464" s="60">
        <f t="shared" si="71"/>
        <v>-127.26581563265501</v>
      </c>
      <c r="M464" s="60">
        <f t="shared" si="72"/>
        <v>24.5541063937468</v>
      </c>
      <c r="N464" s="6">
        <f t="shared" si="76"/>
        <v>-127.677160728378</v>
      </c>
      <c r="O464" s="59">
        <f t="shared" si="77"/>
        <v>24.667108136552802</v>
      </c>
      <c r="P464" s="62">
        <f t="shared" si="78"/>
        <v>0.54402325438201204</v>
      </c>
      <c r="Q464" s="63">
        <f t="shared" si="79"/>
        <v>-0.31300423035379799</v>
      </c>
    </row>
    <row r="465" spans="1:17" x14ac:dyDescent="0.3">
      <c r="A465" s="4">
        <f>'ВОСК ЖВМ'!E465</f>
        <v>123.062999999995</v>
      </c>
      <c r="B465" s="4">
        <f>'ВОСК ЖВМ'!J465</f>
        <v>-136.090552221878</v>
      </c>
      <c r="C465" s="4">
        <f>'ВОСК ЖВМ'!K465</f>
        <v>32.036490611888802</v>
      </c>
      <c r="D465" s="9">
        <f>ОК!Y492</f>
        <v>145.52800000000599</v>
      </c>
      <c r="E465" s="4">
        <f>ОК!Z492</f>
        <v>-128.47091886846101</v>
      </c>
      <c r="F465" s="4">
        <f>ОК!AA492</f>
        <v>24.7336961326512</v>
      </c>
      <c r="H465" s="61">
        <f t="shared" si="73"/>
        <v>145.438999999998</v>
      </c>
      <c r="I465" s="61">
        <f t="shared" si="74"/>
        <v>-127.69318716069</v>
      </c>
      <c r="J465" s="61">
        <f t="shared" si="75"/>
        <v>24.671510801859899</v>
      </c>
      <c r="K465" s="60">
        <f t="shared" si="70"/>
        <v>145.77899999999499</v>
      </c>
      <c r="L465" s="60">
        <f t="shared" si="71"/>
        <v>-127.23690276927</v>
      </c>
      <c r="M465" s="60">
        <f t="shared" si="72"/>
        <v>24.550152681678799</v>
      </c>
      <c r="N465" s="6">
        <f t="shared" si="76"/>
        <v>-127.573748011159</v>
      </c>
      <c r="O465" s="59">
        <f t="shared" si="77"/>
        <v>24.6397435292211</v>
      </c>
      <c r="P465" s="62">
        <f t="shared" si="78"/>
        <v>0.89717085730201496</v>
      </c>
      <c r="Q465" s="63">
        <f t="shared" si="79"/>
        <v>-9.3952603430100395E-2</v>
      </c>
    </row>
    <row r="466" spans="1:17" x14ac:dyDescent="0.3">
      <c r="A466" s="4">
        <f>'ВОСК ЖВМ'!E466</f>
        <v>123.163</v>
      </c>
      <c r="B466" s="4">
        <f>'ВОСК ЖВМ'!J466</f>
        <v>-136.26696760391599</v>
      </c>
      <c r="C466" s="4">
        <f>'ВОСК ЖВМ'!K466</f>
        <v>32.025595294466697</v>
      </c>
      <c r="D466" s="9">
        <f>ОК!Y493</f>
        <v>145.60799999999301</v>
      </c>
      <c r="E466" s="4">
        <f>ОК!Z493</f>
        <v>-128.47091886846101</v>
      </c>
      <c r="F466" s="4">
        <f>ОК!AA493</f>
        <v>24.7336961326512</v>
      </c>
      <c r="H466" s="61">
        <f t="shared" si="73"/>
        <v>145.53900000000399</v>
      </c>
      <c r="I466" s="61">
        <f t="shared" si="74"/>
        <v>-127.67730385023501</v>
      </c>
      <c r="J466" s="61">
        <f t="shared" si="75"/>
        <v>24.745091435436201</v>
      </c>
      <c r="K466" s="60">
        <f t="shared" si="70"/>
        <v>145.899000000005</v>
      </c>
      <c r="L466" s="60">
        <f t="shared" si="71"/>
        <v>-126.94860251461201</v>
      </c>
      <c r="M466" s="60">
        <f t="shared" si="72"/>
        <v>24.535504887192499</v>
      </c>
      <c r="N466" s="6">
        <f t="shared" si="76"/>
        <v>-127.53763609426299</v>
      </c>
      <c r="O466" s="59">
        <f t="shared" si="77"/>
        <v>24.704920680362701</v>
      </c>
      <c r="P466" s="62">
        <f t="shared" si="78"/>
        <v>0.93328277419801997</v>
      </c>
      <c r="Q466" s="63">
        <f t="shared" si="79"/>
        <v>-2.8775452288499499E-2</v>
      </c>
    </row>
    <row r="467" spans="1:17" x14ac:dyDescent="0.3">
      <c r="A467" s="4">
        <f>'ВОСК ЖВМ'!E467</f>
        <v>123.263000000006</v>
      </c>
      <c r="B467" s="4">
        <f>'ВОСК ЖВМ'!J467</f>
        <v>-136.34311352296399</v>
      </c>
      <c r="C467" s="4">
        <f>'ВОСК ЖВМ'!K467</f>
        <v>32.066657884646801</v>
      </c>
      <c r="D467" s="9">
        <f>ОК!Y494</f>
        <v>145.72800000000299</v>
      </c>
      <c r="E467" s="4">
        <f>ОК!Z494</f>
        <v>-127.854159361862</v>
      </c>
      <c r="F467" s="4">
        <f>ОК!AA494</f>
        <v>24.635843652102601</v>
      </c>
      <c r="H467" s="61">
        <f t="shared" si="73"/>
        <v>145.67900000000299</v>
      </c>
      <c r="I467" s="61">
        <f t="shared" si="74"/>
        <v>-127.26581563265501</v>
      </c>
      <c r="J467" s="61">
        <f t="shared" si="75"/>
        <v>24.5541063937468</v>
      </c>
      <c r="K467" s="60">
        <f t="shared" si="70"/>
        <v>145.99899999999599</v>
      </c>
      <c r="L467" s="60">
        <f t="shared" si="71"/>
        <v>-126.70879933289901</v>
      </c>
      <c r="M467" s="60">
        <f t="shared" si="72"/>
        <v>24.504329339109901</v>
      </c>
      <c r="N467" s="6">
        <f t="shared" si="76"/>
        <v>-127.180522511753</v>
      </c>
      <c r="O467" s="59">
        <f t="shared" si="77"/>
        <v>24.546484282255399</v>
      </c>
      <c r="P467" s="62">
        <f t="shared" si="78"/>
        <v>0.67363685010900598</v>
      </c>
      <c r="Q467" s="63">
        <f t="shared" si="79"/>
        <v>-8.9359369847201706E-2</v>
      </c>
    </row>
    <row r="468" spans="1:17" x14ac:dyDescent="0.3">
      <c r="A468" s="4">
        <f>'ВОСК ЖВМ'!E468</f>
        <v>123.362999999998</v>
      </c>
      <c r="B468" s="4">
        <f>'ВОСК ЖВМ'!J468</f>
        <v>-136.52612176129799</v>
      </c>
      <c r="C468" s="4">
        <f>'ВОСК ЖВМ'!K468</f>
        <v>32.076206461100803</v>
      </c>
      <c r="D468" s="9">
        <f>ОК!Y495</f>
        <v>145.80800000000499</v>
      </c>
      <c r="E468" s="4">
        <f>ОК!Z495</f>
        <v>-127.660554771181</v>
      </c>
      <c r="F468" s="4">
        <f>ОК!AA495</f>
        <v>24.775741836673198</v>
      </c>
      <c r="H468" s="61">
        <f t="shared" si="73"/>
        <v>145.77899999999499</v>
      </c>
      <c r="I468" s="61">
        <f t="shared" si="74"/>
        <v>-127.23690276927</v>
      </c>
      <c r="J468" s="61">
        <f t="shared" si="75"/>
        <v>24.550152681678799</v>
      </c>
      <c r="K468" s="60">
        <f t="shared" si="70"/>
        <v>146.09900000000201</v>
      </c>
      <c r="L468" s="60">
        <f t="shared" si="71"/>
        <v>-126.453903020255</v>
      </c>
      <c r="M468" s="60">
        <f t="shared" si="72"/>
        <v>24.453164045612699</v>
      </c>
      <c r="N468" s="6">
        <f t="shared" si="76"/>
        <v>-127.165943416993</v>
      </c>
      <c r="O468" s="59">
        <f t="shared" si="77"/>
        <v>24.541363086532499</v>
      </c>
      <c r="P468" s="62">
        <f t="shared" si="78"/>
        <v>0.49461135418799501</v>
      </c>
      <c r="Q468" s="63">
        <f t="shared" si="79"/>
        <v>-0.234378750140699</v>
      </c>
    </row>
    <row r="469" spans="1:17" x14ac:dyDescent="0.3">
      <c r="A469" s="4">
        <f>'ВОСК ЖВМ'!E469</f>
        <v>123.46300000000301</v>
      </c>
      <c r="B469" s="4">
        <f>'ВОСК ЖВМ'!J469</f>
        <v>-136.53077302202701</v>
      </c>
      <c r="C469" s="4">
        <f>'ВОСК ЖВМ'!K469</f>
        <v>31.938877681640299</v>
      </c>
      <c r="D469" s="9">
        <f>ОК!Y496</f>
        <v>146.36800000000201</v>
      </c>
      <c r="E469" s="4">
        <f>ОК!Z496</f>
        <v>-127.03491366966099</v>
      </c>
      <c r="F469" s="4">
        <f>ОК!AA496</f>
        <v>24.313202378553001</v>
      </c>
      <c r="H469" s="61">
        <f t="shared" si="73"/>
        <v>146.29899999999901</v>
      </c>
      <c r="I469" s="61">
        <f t="shared" si="74"/>
        <v>-126.162293271265</v>
      </c>
      <c r="J469" s="61">
        <f t="shared" si="75"/>
        <v>24.278747935861698</v>
      </c>
      <c r="K469" s="60">
        <f t="shared" si="70"/>
        <v>146.51900000000001</v>
      </c>
      <c r="L469" s="60">
        <f t="shared" si="71"/>
        <v>-125.822829175492</v>
      </c>
      <c r="M469" s="60">
        <f t="shared" si="72"/>
        <v>24.3937881057707</v>
      </c>
      <c r="N469" s="6">
        <f t="shared" si="76"/>
        <v>-126.055824986678</v>
      </c>
      <c r="O469" s="59">
        <f t="shared" si="77"/>
        <v>24.314828716425499</v>
      </c>
      <c r="P469" s="62">
        <f t="shared" si="78"/>
        <v>0.97908868298299001</v>
      </c>
      <c r="Q469" s="63">
        <f t="shared" si="79"/>
        <v>1.62633787249788E-3</v>
      </c>
    </row>
    <row r="470" spans="1:17" x14ac:dyDescent="0.3">
      <c r="A470" s="4">
        <f>'ВОСК ЖВМ'!E470</f>
        <v>123.623000000007</v>
      </c>
      <c r="B470" s="4">
        <f>'ВОСК ЖВМ'!J470</f>
        <v>-136.534984622232</v>
      </c>
      <c r="C470" s="4">
        <f>'ВОСК ЖВМ'!K470</f>
        <v>31.9402858705715</v>
      </c>
      <c r="D470" s="9">
        <f>ОК!Y497</f>
        <v>146.44800000000399</v>
      </c>
      <c r="E470" s="4">
        <f>ОК!Z497</f>
        <v>-126.41938353198201</v>
      </c>
      <c r="F470" s="4">
        <f>ОК!AA497</f>
        <v>24.453867001954201</v>
      </c>
      <c r="H470" s="61">
        <f t="shared" si="73"/>
        <v>146.29899999999901</v>
      </c>
      <c r="I470" s="61">
        <f t="shared" si="74"/>
        <v>-126.162293271265</v>
      </c>
      <c r="J470" s="61">
        <f t="shared" si="75"/>
        <v>24.278747935861698</v>
      </c>
      <c r="K470" s="60">
        <f t="shared" si="70"/>
        <v>146.51900000000001</v>
      </c>
      <c r="L470" s="60">
        <f t="shared" si="71"/>
        <v>-125.822829175492</v>
      </c>
      <c r="M470" s="60">
        <f t="shared" si="72"/>
        <v>24.3937881057707</v>
      </c>
      <c r="N470" s="6">
        <f t="shared" si="76"/>
        <v>-125.93238349730299</v>
      </c>
      <c r="O470" s="59">
        <f t="shared" si="77"/>
        <v>24.356661505484102</v>
      </c>
      <c r="P470" s="62">
        <f t="shared" si="78"/>
        <v>0.48700003467901398</v>
      </c>
      <c r="Q470" s="63">
        <f t="shared" si="79"/>
        <v>-9.7205496470099503E-2</v>
      </c>
    </row>
    <row r="471" spans="1:17" x14ac:dyDescent="0.3">
      <c r="A471" s="4">
        <f>'ВОСК ЖВМ'!E471</f>
        <v>123.722999999998</v>
      </c>
      <c r="B471" s="4">
        <f>'ВОСК ЖВМ'!J471</f>
        <v>-136.660964683298</v>
      </c>
      <c r="C471" s="4">
        <f>'ВОСК ЖВМ'!K471</f>
        <v>31.9681245596128</v>
      </c>
      <c r="D471" s="9">
        <f>ОК!Y498</f>
        <v>146.60799999999301</v>
      </c>
      <c r="E471" s="4">
        <f>ОК!Z498</f>
        <v>-126.237343716121</v>
      </c>
      <c r="F471" s="4">
        <f>ОК!AA498</f>
        <v>24.336505746833399</v>
      </c>
      <c r="H471" s="61">
        <f t="shared" si="73"/>
        <v>146.51900000000001</v>
      </c>
      <c r="I471" s="61">
        <f t="shared" si="74"/>
        <v>-125.822829175492</v>
      </c>
      <c r="J471" s="61">
        <f t="shared" si="75"/>
        <v>24.3937881057707</v>
      </c>
      <c r="K471" s="60">
        <f t="shared" si="70"/>
        <v>146.75900000000499</v>
      </c>
      <c r="L471" s="60">
        <f t="shared" si="71"/>
        <v>-125.20878872090201</v>
      </c>
      <c r="M471" s="60">
        <f t="shared" si="72"/>
        <v>24.3020901532316</v>
      </c>
      <c r="N471" s="6">
        <f t="shared" si="76"/>
        <v>-125.595122506937</v>
      </c>
      <c r="O471" s="59">
        <f t="shared" si="77"/>
        <v>24.359783448374198</v>
      </c>
      <c r="P471" s="62">
        <f t="shared" si="78"/>
        <v>0.64222120918400105</v>
      </c>
      <c r="Q471" s="63">
        <f t="shared" si="79"/>
        <v>2.3277701540799001E-2</v>
      </c>
    </row>
    <row r="472" spans="1:17" x14ac:dyDescent="0.3">
      <c r="A472" s="4">
        <f>'ВОСК ЖВМ'!E472</f>
        <v>123.823000000004</v>
      </c>
      <c r="B472" s="4">
        <f>'ВОСК ЖВМ'!J472</f>
        <v>-136.660964683298</v>
      </c>
      <c r="C472" s="4">
        <f>'ВОСК ЖВМ'!K472</f>
        <v>31.9681245596128</v>
      </c>
      <c r="D472" s="9">
        <f>ОК!Y499</f>
        <v>146.68799999999499</v>
      </c>
      <c r="E472" s="4">
        <f>ОК!Z499</f>
        <v>-126.412235880841</v>
      </c>
      <c r="F472" s="4">
        <f>ОК!AA499</f>
        <v>24.5125234133892</v>
      </c>
      <c r="H472" s="61">
        <f t="shared" si="73"/>
        <v>146.51900000000001</v>
      </c>
      <c r="I472" s="61">
        <f t="shared" si="74"/>
        <v>-125.822829175492</v>
      </c>
      <c r="J472" s="61">
        <f t="shared" si="75"/>
        <v>24.3937881057707</v>
      </c>
      <c r="K472" s="60">
        <f t="shared" si="70"/>
        <v>146.938999999998</v>
      </c>
      <c r="L472" s="60">
        <f t="shared" si="71"/>
        <v>-124.863252526013</v>
      </c>
      <c r="M472" s="60">
        <f t="shared" si="72"/>
        <v>24.194467924059801</v>
      </c>
      <c r="N472" s="6">
        <f t="shared" si="76"/>
        <v>-125.43671380940199</v>
      </c>
      <c r="O472" s="59">
        <f t="shared" si="77"/>
        <v>24.313585461227099</v>
      </c>
      <c r="P472" s="62">
        <f t="shared" si="78"/>
        <v>0.97552207143900205</v>
      </c>
      <c r="Q472" s="63">
        <f t="shared" si="79"/>
        <v>-0.198937952162101</v>
      </c>
    </row>
    <row r="473" spans="1:17" x14ac:dyDescent="0.3">
      <c r="A473" s="4">
        <f>'ВОСК ЖВМ'!E473</f>
        <v>123.922999999995</v>
      </c>
      <c r="B473" s="4">
        <f>'ВОСК ЖВМ'!J473</f>
        <v>-136.796198335182</v>
      </c>
      <c r="C473" s="4">
        <f>'ВОСК ЖВМ'!K473</f>
        <v>31.993563447465299</v>
      </c>
      <c r="D473" s="9">
        <f>ОК!Y500</f>
        <v>146.72800000000299</v>
      </c>
      <c r="E473" s="4">
        <f>ОК!Z500</f>
        <v>-126.412235880841</v>
      </c>
      <c r="F473" s="4">
        <f>ОК!AA500</f>
        <v>24.5125234133892</v>
      </c>
      <c r="H473" s="61">
        <f t="shared" si="73"/>
        <v>146.51900000000001</v>
      </c>
      <c r="I473" s="61">
        <f t="shared" si="74"/>
        <v>-125.822829175492</v>
      </c>
      <c r="J473" s="61">
        <f t="shared" si="75"/>
        <v>24.3937881057707</v>
      </c>
      <c r="K473" s="60">
        <f t="shared" si="70"/>
        <v>146.938999999998</v>
      </c>
      <c r="L473" s="60">
        <f t="shared" si="71"/>
        <v>-124.863252526013</v>
      </c>
      <c r="M473" s="60">
        <f t="shared" si="72"/>
        <v>24.194467924059801</v>
      </c>
      <c r="N473" s="6">
        <f t="shared" si="76"/>
        <v>-125.34532555705201</v>
      </c>
      <c r="O473" s="59">
        <f t="shared" si="77"/>
        <v>24.294602586774602</v>
      </c>
      <c r="P473" s="62">
        <f t="shared" si="78"/>
        <v>1.0669103237889901</v>
      </c>
      <c r="Q473" s="63">
        <f t="shared" si="79"/>
        <v>-0.217920826614598</v>
      </c>
    </row>
    <row r="474" spans="1:17" x14ac:dyDescent="0.3">
      <c r="A474" s="4">
        <f>'ВОСК ЖВМ'!E474</f>
        <v>124.02300000000101</v>
      </c>
      <c r="B474" s="4">
        <f>'ВОСК ЖВМ'!J474</f>
        <v>-137.00443596385799</v>
      </c>
      <c r="C474" s="4">
        <f>'ВОСК ЖВМ'!K474</f>
        <v>31.9232069575658</v>
      </c>
      <c r="D474" s="9">
        <f>ОК!Y501</f>
        <v>147.08800000000301</v>
      </c>
      <c r="E474" s="4">
        <f>ОК!Z501</f>
        <v>-125.598236955842</v>
      </c>
      <c r="F474" s="4">
        <f>ОК!AA501</f>
        <v>24.2945331581736</v>
      </c>
      <c r="H474" s="61">
        <f t="shared" si="73"/>
        <v>147.07899999999799</v>
      </c>
      <c r="I474" s="61">
        <f t="shared" si="74"/>
        <v>-124.555006150384</v>
      </c>
      <c r="J474" s="61">
        <f t="shared" si="75"/>
        <v>24.095578100612499</v>
      </c>
      <c r="K474" s="60">
        <f t="shared" si="70"/>
        <v>147.27800000000599</v>
      </c>
      <c r="L474" s="60">
        <f t="shared" si="71"/>
        <v>-124.213404088492</v>
      </c>
      <c r="M474" s="60">
        <f t="shared" si="72"/>
        <v>24.001137955137001</v>
      </c>
      <c r="N474" s="6">
        <f t="shared" si="76"/>
        <v>-124.539556810893</v>
      </c>
      <c r="O474" s="59">
        <f t="shared" si="77"/>
        <v>24.091306938252099</v>
      </c>
      <c r="P474" s="62">
        <f t="shared" si="78"/>
        <v>1.05868014494899</v>
      </c>
      <c r="Q474" s="63">
        <f t="shared" si="79"/>
        <v>-0.2032262199215</v>
      </c>
    </row>
    <row r="475" spans="1:17" x14ac:dyDescent="0.3">
      <c r="A475" s="4">
        <f>'ВОСК ЖВМ'!E475</f>
        <v>124.163</v>
      </c>
      <c r="B475" s="4">
        <f>'ВОСК ЖВМ'!J475</f>
        <v>-137.00302182056001</v>
      </c>
      <c r="C475" s="4">
        <f>'ВОСК ЖВМ'!K475</f>
        <v>31.923173631431901</v>
      </c>
      <c r="D475" s="9">
        <f>ОК!Y502</f>
        <v>147.16800000000501</v>
      </c>
      <c r="E475" s="4">
        <f>ОК!Z502</f>
        <v>-125.598236955842</v>
      </c>
      <c r="F475" s="4">
        <f>ОК!AA502</f>
        <v>24.2945331581736</v>
      </c>
      <c r="H475" s="61">
        <f t="shared" si="73"/>
        <v>147.07899999999799</v>
      </c>
      <c r="I475" s="61">
        <f t="shared" si="74"/>
        <v>-124.555006150384</v>
      </c>
      <c r="J475" s="61">
        <f t="shared" si="75"/>
        <v>24.095578100612499</v>
      </c>
      <c r="K475" s="60">
        <f t="shared" si="70"/>
        <v>147.42200000000599</v>
      </c>
      <c r="L475" s="60">
        <f t="shared" si="71"/>
        <v>-124.148232189241</v>
      </c>
      <c r="M475" s="60">
        <f t="shared" si="72"/>
        <v>23.974732289852199</v>
      </c>
      <c r="N475" s="6">
        <f t="shared" si="76"/>
        <v>-124.449458387866</v>
      </c>
      <c r="O475" s="59">
        <f t="shared" si="77"/>
        <v>24.064221607439698</v>
      </c>
      <c r="P475" s="62">
        <f t="shared" si="78"/>
        <v>1.1487785679760001</v>
      </c>
      <c r="Q475" s="63">
        <f t="shared" si="79"/>
        <v>-0.230311550733902</v>
      </c>
    </row>
    <row r="476" spans="1:17" x14ac:dyDescent="0.3">
      <c r="A476" s="4">
        <f>'ВОСК ЖВМ'!E476</f>
        <v>124.263000000006</v>
      </c>
      <c r="B476" s="4">
        <f>'ВОСК ЖВМ'!J476</f>
        <v>-137.12574801302301</v>
      </c>
      <c r="C476" s="4">
        <f>'ВОСК ЖВМ'!K476</f>
        <v>31.878944099883899</v>
      </c>
      <c r="D476" s="9">
        <f>ОК!Y503</f>
        <v>147.24800000000701</v>
      </c>
      <c r="E476" s="4">
        <f>ОК!Z503</f>
        <v>-124.86592011786</v>
      </c>
      <c r="F476" s="4">
        <f>ОК!AA503</f>
        <v>24.015870791885401</v>
      </c>
      <c r="H476" s="61">
        <f t="shared" si="73"/>
        <v>147.178</v>
      </c>
      <c r="I476" s="61">
        <f t="shared" si="74"/>
        <v>-124.47297243547099</v>
      </c>
      <c r="J476" s="61">
        <f t="shared" si="75"/>
        <v>24.064193784867999</v>
      </c>
      <c r="K476" s="60">
        <f t="shared" si="70"/>
        <v>147.51799999999599</v>
      </c>
      <c r="L476" s="60">
        <f t="shared" si="71"/>
        <v>-123.909030186479</v>
      </c>
      <c r="M476" s="60">
        <f t="shared" si="72"/>
        <v>23.918046636444899</v>
      </c>
      <c r="N476" s="6">
        <f t="shared" si="76"/>
        <v>-124.356866678313</v>
      </c>
      <c r="O476" s="59">
        <f t="shared" si="77"/>
        <v>24.034104666071599</v>
      </c>
      <c r="P476" s="62">
        <f t="shared" si="78"/>
        <v>0.50905343954700299</v>
      </c>
      <c r="Q476" s="63">
        <f t="shared" si="79"/>
        <v>1.82338741861976E-2</v>
      </c>
    </row>
    <row r="477" spans="1:17" x14ac:dyDescent="0.3">
      <c r="A477" s="4">
        <f>'ВОСК ЖВМ'!E477</f>
        <v>124.362999999998</v>
      </c>
      <c r="B477" s="4">
        <f>'ВОСК ЖВМ'!J477</f>
        <v>-137.28675995601401</v>
      </c>
      <c r="C477" s="4">
        <f>'ВОСК ЖВМ'!K477</f>
        <v>31.891246647586598</v>
      </c>
      <c r="D477" s="9">
        <f>ОК!Y504</f>
        <v>147.32799999999401</v>
      </c>
      <c r="E477" s="4">
        <f>ОК!Z504</f>
        <v>-125.116633342981</v>
      </c>
      <c r="F477" s="4">
        <f>ОК!AA504</f>
        <v>24.191571860418598</v>
      </c>
      <c r="H477" s="61">
        <f t="shared" si="73"/>
        <v>147.27800000000599</v>
      </c>
      <c r="I477" s="61">
        <f t="shared" si="74"/>
        <v>-124.213404088492</v>
      </c>
      <c r="J477" s="61">
        <f t="shared" si="75"/>
        <v>24.001137955137001</v>
      </c>
      <c r="K477" s="60">
        <f t="shared" si="70"/>
        <v>147.61800000000201</v>
      </c>
      <c r="L477" s="60">
        <f t="shared" si="71"/>
        <v>-123.565304898424</v>
      </c>
      <c r="M477" s="60">
        <f t="shared" si="72"/>
        <v>23.853662007013401</v>
      </c>
      <c r="N477" s="6">
        <f t="shared" si="76"/>
        <v>-124.118095384092</v>
      </c>
      <c r="O477" s="59">
        <f t="shared" si="77"/>
        <v>23.979450315712</v>
      </c>
      <c r="P477" s="62">
        <f t="shared" si="78"/>
        <v>0.99853795888900299</v>
      </c>
      <c r="Q477" s="63">
        <f t="shared" si="79"/>
        <v>-0.212121544706598</v>
      </c>
    </row>
    <row r="478" spans="1:17" x14ac:dyDescent="0.3">
      <c r="A478" s="4">
        <f>'ВОСК ЖВМ'!E478</f>
        <v>124.482999999993</v>
      </c>
      <c r="B478" s="4">
        <f>'ВОСК ЖВМ'!J478</f>
        <v>-137.42533058437601</v>
      </c>
      <c r="C478" s="4">
        <f>'ВОСК ЖВМ'!K478</f>
        <v>31.895166713970699</v>
      </c>
      <c r="D478" s="9">
        <f>ОК!Y505</f>
        <v>148.28800000000001</v>
      </c>
      <c r="E478" s="4">
        <f>ОК!Z505</f>
        <v>-122.657520523861</v>
      </c>
      <c r="F478" s="4">
        <f>ОК!AA505</f>
        <v>23.593740293809802</v>
      </c>
      <c r="H478" s="61">
        <f t="shared" si="73"/>
        <v>148.15799999999601</v>
      </c>
      <c r="I478" s="61">
        <f t="shared" si="74"/>
        <v>-122.49347543126299</v>
      </c>
      <c r="J478" s="61">
        <f t="shared" si="75"/>
        <v>23.614391734502899</v>
      </c>
      <c r="K478" s="60">
        <f t="shared" si="70"/>
        <v>148.49800000000701</v>
      </c>
      <c r="L478" s="60">
        <f t="shared" si="71"/>
        <v>-121.734652840702</v>
      </c>
      <c r="M478" s="60">
        <f t="shared" si="72"/>
        <v>23.542188200574699</v>
      </c>
      <c r="N478" s="6">
        <f t="shared" si="76"/>
        <v>-122.20333738193099</v>
      </c>
      <c r="O478" s="59">
        <f t="shared" si="77"/>
        <v>23.586784500942201</v>
      </c>
      <c r="P478" s="62">
        <f t="shared" si="78"/>
        <v>0.45418314193000198</v>
      </c>
      <c r="Q478" s="63">
        <f t="shared" si="79"/>
        <v>-6.9557928676005102E-3</v>
      </c>
    </row>
    <row r="479" spans="1:17" x14ac:dyDescent="0.3">
      <c r="A479" s="4">
        <f>'ВОСК ЖВМ'!E479</f>
        <v>124.582999999999</v>
      </c>
      <c r="B479" s="4">
        <f>'ВОСК ЖВМ'!J479</f>
        <v>-137.42818970066199</v>
      </c>
      <c r="C479" s="4">
        <f>'ВОСК ЖВМ'!K479</f>
        <v>31.893925155708999</v>
      </c>
      <c r="D479" s="9">
        <f>ОК!Y506</f>
        <v>148.36800000000201</v>
      </c>
      <c r="E479" s="4">
        <f>ОК!Z506</f>
        <v>-122.657520523861</v>
      </c>
      <c r="F479" s="4">
        <f>ОК!AA506</f>
        <v>23.593740293809802</v>
      </c>
      <c r="H479" s="61">
        <f t="shared" si="73"/>
        <v>148.297999999995</v>
      </c>
      <c r="I479" s="61">
        <f t="shared" si="74"/>
        <v>-122.12546105840499</v>
      </c>
      <c r="J479" s="61">
        <f t="shared" si="75"/>
        <v>23.590011750276101</v>
      </c>
      <c r="K479" s="60">
        <f t="shared" si="70"/>
        <v>148.597999999998</v>
      </c>
      <c r="L479" s="60">
        <f t="shared" si="71"/>
        <v>-121.449061576315</v>
      </c>
      <c r="M479" s="60">
        <f t="shared" si="72"/>
        <v>23.472628889984598</v>
      </c>
      <c r="N479" s="6">
        <f t="shared" si="76"/>
        <v>-121.96763451257</v>
      </c>
      <c r="O479" s="59">
        <f t="shared" si="77"/>
        <v>23.562622416205599</v>
      </c>
      <c r="P479" s="62">
        <f t="shared" si="78"/>
        <v>0.68988601129099403</v>
      </c>
      <c r="Q479" s="63">
        <f t="shared" si="79"/>
        <v>-3.11178776042027E-2</v>
      </c>
    </row>
    <row r="480" spans="1:17" x14ac:dyDescent="0.3">
      <c r="A480" s="4">
        <f>'ВОСК ЖВМ'!E480</f>
        <v>124.743000000002</v>
      </c>
      <c r="B480" s="4">
        <f>'ВОСК ЖВМ'!J480</f>
        <v>-137.537327383345</v>
      </c>
      <c r="C480" s="4">
        <f>'ВОСК ЖВМ'!K480</f>
        <v>31.855920078536499</v>
      </c>
      <c r="D480" s="9">
        <f>ОК!Y507</f>
        <v>148.60799999999301</v>
      </c>
      <c r="E480" s="4">
        <f>ОК!Z507</f>
        <v>-122.68054398426101</v>
      </c>
      <c r="F480" s="4">
        <f>ОК!AA507</f>
        <v>23.655594046299001</v>
      </c>
      <c r="H480" s="61">
        <f t="shared" si="73"/>
        <v>148.597999999998</v>
      </c>
      <c r="I480" s="61">
        <f t="shared" si="74"/>
        <v>-121.449061576315</v>
      </c>
      <c r="J480" s="61">
        <f t="shared" si="75"/>
        <v>23.472628889984598</v>
      </c>
      <c r="K480" s="60">
        <f t="shared" si="70"/>
        <v>148.83800000000301</v>
      </c>
      <c r="L480" s="60">
        <f t="shared" si="71"/>
        <v>-120.797904888193</v>
      </c>
      <c r="M480" s="60">
        <f t="shared" si="72"/>
        <v>23.3047923633194</v>
      </c>
      <c r="N480" s="6">
        <f t="shared" si="76"/>
        <v>-121.421930047657</v>
      </c>
      <c r="O480" s="59">
        <f t="shared" si="77"/>
        <v>23.465635701377199</v>
      </c>
      <c r="P480" s="62">
        <f t="shared" si="78"/>
        <v>1.2586139366040101</v>
      </c>
      <c r="Q480" s="63">
        <f t="shared" si="79"/>
        <v>-0.189958344921802</v>
      </c>
    </row>
    <row r="481" spans="1:17" x14ac:dyDescent="0.3">
      <c r="A481" s="4">
        <f>'ВОСК ЖВМ'!E481</f>
        <v>124.842999999993</v>
      </c>
      <c r="B481" s="4">
        <f>'ВОСК ЖВМ'!J481</f>
        <v>-137.536620311696</v>
      </c>
      <c r="C481" s="4">
        <f>'ВОСК ЖВМ'!K481</f>
        <v>31.855903415469498</v>
      </c>
      <c r="D481" s="9">
        <f>ОК!Y508</f>
        <v>148.64800000000099</v>
      </c>
      <c r="E481" s="4">
        <f>ОК!Z508</f>
        <v>-122.68054398426101</v>
      </c>
      <c r="F481" s="4">
        <f>ОК!AA508</f>
        <v>23.655594046299001</v>
      </c>
      <c r="H481" s="61">
        <f t="shared" si="73"/>
        <v>148.597999999998</v>
      </c>
      <c r="I481" s="61">
        <f t="shared" si="74"/>
        <v>-121.449061576315</v>
      </c>
      <c r="J481" s="61">
        <f t="shared" si="75"/>
        <v>23.472628889984598</v>
      </c>
      <c r="K481" s="60">
        <f t="shared" si="70"/>
        <v>148.93799999999499</v>
      </c>
      <c r="L481" s="60">
        <f t="shared" si="71"/>
        <v>-120.509467911147</v>
      </c>
      <c r="M481" s="60">
        <f t="shared" si="72"/>
        <v>23.265926010971</v>
      </c>
      <c r="N481" s="6">
        <f t="shared" si="76"/>
        <v>-121.31088603731</v>
      </c>
      <c r="O481" s="59">
        <f t="shared" si="77"/>
        <v>23.442231407774599</v>
      </c>
      <c r="P481" s="62">
        <f t="shared" si="78"/>
        <v>1.36965794695101</v>
      </c>
      <c r="Q481" s="63">
        <f t="shared" si="79"/>
        <v>-0.21336263852440099</v>
      </c>
    </row>
    <row r="482" spans="1:17" x14ac:dyDescent="0.3">
      <c r="A482" s="4">
        <f>'ВОСК ЖВМ'!E482</f>
        <v>124.96300000000301</v>
      </c>
      <c r="B482" s="4">
        <f>'ВОСК ЖВМ'!J482</f>
        <v>-137.646725107175</v>
      </c>
      <c r="C482" s="4">
        <f>'ВОСК ЖВМ'!K482</f>
        <v>31.8369007171082</v>
      </c>
      <c r="D482" s="9">
        <f>ОК!Y509</f>
        <v>148.72800000000299</v>
      </c>
      <c r="E482" s="4">
        <f>ОК!Z509</f>
        <v>-121.812204350041</v>
      </c>
      <c r="F482" s="4">
        <f>ОК!AA509</f>
        <v>23.367286654338599</v>
      </c>
      <c r="H482" s="61">
        <f t="shared" si="73"/>
        <v>148.597999999998</v>
      </c>
      <c r="I482" s="61">
        <f t="shared" si="74"/>
        <v>-121.449061576315</v>
      </c>
      <c r="J482" s="61">
        <f t="shared" si="75"/>
        <v>23.472628889984598</v>
      </c>
      <c r="K482" s="60">
        <f t="shared" si="70"/>
        <v>148.93799999999499</v>
      </c>
      <c r="L482" s="60">
        <f t="shared" si="71"/>
        <v>-120.509467911147</v>
      </c>
      <c r="M482" s="60">
        <f t="shared" si="72"/>
        <v>23.265926010971</v>
      </c>
      <c r="N482" s="6">
        <f t="shared" si="76"/>
        <v>-121.08980517491</v>
      </c>
      <c r="O482" s="59">
        <f t="shared" si="77"/>
        <v>23.3935954362404</v>
      </c>
      <c r="P482" s="62">
        <f t="shared" si="78"/>
        <v>0.72239917513100205</v>
      </c>
      <c r="Q482" s="63">
        <f t="shared" si="79"/>
        <v>2.6308781901800402E-2</v>
      </c>
    </row>
    <row r="483" spans="1:17" x14ac:dyDescent="0.3">
      <c r="A483" s="4">
        <f>'ВОСК ЖВМ'!E483</f>
        <v>125.062999999995</v>
      </c>
      <c r="B483" s="4">
        <f>'ВОСК ЖВМ'!J483</f>
        <v>-137.82842710612599</v>
      </c>
      <c r="C483" s="4">
        <f>'ВОСК ЖВМ'!K483</f>
        <v>31.841837230575202</v>
      </c>
      <c r="D483" s="9">
        <f>ОК!Y510</f>
        <v>149.16800000000501</v>
      </c>
      <c r="E483" s="4">
        <f>ОК!Z510</f>
        <v>-121.19290932822101</v>
      </c>
      <c r="F483" s="4">
        <f>ОК!AA510</f>
        <v>23.135420682942001</v>
      </c>
      <c r="H483" s="61">
        <f t="shared" si="73"/>
        <v>149.07799999999401</v>
      </c>
      <c r="I483" s="61">
        <f t="shared" si="74"/>
        <v>-120.212420744338</v>
      </c>
      <c r="J483" s="61">
        <f t="shared" si="75"/>
        <v>23.262198049181901</v>
      </c>
      <c r="K483" s="60">
        <f t="shared" si="70"/>
        <v>149.377999999997</v>
      </c>
      <c r="L483" s="60">
        <f t="shared" si="71"/>
        <v>-119.842151120252</v>
      </c>
      <c r="M483" s="60">
        <f t="shared" si="72"/>
        <v>22.9432540759543</v>
      </c>
      <c r="N483" s="6">
        <f t="shared" si="76"/>
        <v>-120.1013398571</v>
      </c>
      <c r="O483" s="59">
        <f t="shared" si="77"/>
        <v>23.166514857202898</v>
      </c>
      <c r="P483" s="62">
        <f t="shared" si="78"/>
        <v>1.09156947112101</v>
      </c>
      <c r="Q483" s="63">
        <f t="shared" si="79"/>
        <v>3.1094174260896799E-2</v>
      </c>
    </row>
    <row r="484" spans="1:17" x14ac:dyDescent="0.3">
      <c r="A484" s="4">
        <f>'ВОСК ЖВМ'!E484</f>
        <v>125.14299999999599</v>
      </c>
      <c r="B484" s="4">
        <f>'ВОСК ЖВМ'!J484</f>
        <v>-137.82844252097101</v>
      </c>
      <c r="C484" s="4">
        <f>'ВОСК ЖВМ'!K484</f>
        <v>31.841183125310501</v>
      </c>
      <c r="D484" s="9">
        <f>ОК!Y511</f>
        <v>149.80800000000499</v>
      </c>
      <c r="E484" s="4">
        <f>ОК!Z511</f>
        <v>-119.572418758322</v>
      </c>
      <c r="F484" s="4">
        <f>ОК!AA511</f>
        <v>22.934170424638801</v>
      </c>
      <c r="H484" s="61">
        <f t="shared" si="73"/>
        <v>149.758000000002</v>
      </c>
      <c r="I484" s="61">
        <f t="shared" si="74"/>
        <v>-119.027723876915</v>
      </c>
      <c r="J484" s="61">
        <f t="shared" si="75"/>
        <v>22.979036391216699</v>
      </c>
      <c r="K484" s="60">
        <f t="shared" si="70"/>
        <v>149.93799999999499</v>
      </c>
      <c r="L484" s="60">
        <f t="shared" si="71"/>
        <v>-118.700806790009</v>
      </c>
      <c r="M484" s="60">
        <f t="shared" si="72"/>
        <v>22.801824812324799</v>
      </c>
      <c r="N484" s="6">
        <f t="shared" si="76"/>
        <v>-118.936913574988</v>
      </c>
      <c r="O484" s="59">
        <f t="shared" si="77"/>
        <v>22.929810952630699</v>
      </c>
      <c r="P484" s="62">
        <f t="shared" si="78"/>
        <v>0.63550518333400396</v>
      </c>
      <c r="Q484" s="63">
        <f t="shared" si="79"/>
        <v>-4.3594720081010499E-3</v>
      </c>
    </row>
    <row r="485" spans="1:17" x14ac:dyDescent="0.3">
      <c r="A485" s="4">
        <f>'ВОСК ЖВМ'!E485</f>
        <v>125.303</v>
      </c>
      <c r="B485" s="4">
        <f>'ВОСК ЖВМ'!J485</f>
        <v>-138.01283407291399</v>
      </c>
      <c r="C485" s="4">
        <f>'ВОСК ЖВМ'!K485</f>
        <v>31.852073238427899</v>
      </c>
      <c r="D485" s="9">
        <f>ОК!Y512</f>
        <v>149.888000000006</v>
      </c>
      <c r="E485" s="4">
        <f>ОК!Z512</f>
        <v>-119.39646158484101</v>
      </c>
      <c r="F485" s="4">
        <f>ОК!AA512</f>
        <v>23.072247884305799</v>
      </c>
      <c r="H485" s="61">
        <f t="shared" si="73"/>
        <v>149.758000000002</v>
      </c>
      <c r="I485" s="61">
        <f t="shared" si="74"/>
        <v>-119.027723876915</v>
      </c>
      <c r="J485" s="61">
        <f t="shared" si="75"/>
        <v>22.979036391216699</v>
      </c>
      <c r="K485" s="60">
        <f t="shared" si="70"/>
        <v>150.15799999999601</v>
      </c>
      <c r="L485" s="60">
        <f t="shared" si="71"/>
        <v>-118.10015042978</v>
      </c>
      <c r="M485" s="60">
        <f t="shared" si="72"/>
        <v>22.772616784341</v>
      </c>
      <c r="N485" s="6">
        <f t="shared" si="76"/>
        <v>-118.726262506582</v>
      </c>
      <c r="O485" s="59">
        <f t="shared" si="77"/>
        <v>22.911950018978999</v>
      </c>
      <c r="P485" s="62">
        <f t="shared" si="78"/>
        <v>0.67019907825900304</v>
      </c>
      <c r="Q485" s="63">
        <f t="shared" si="79"/>
        <v>-0.16029786532679999</v>
      </c>
    </row>
    <row r="486" spans="1:17" x14ac:dyDescent="0.3">
      <c r="A486" s="4">
        <f>'ВОСК ЖВМ'!E486</f>
        <v>125.403000000006</v>
      </c>
      <c r="B486" s="4">
        <f>'ВОСК ЖВМ'!J486</f>
        <v>-138.04723595741399</v>
      </c>
      <c r="C486" s="4">
        <f>'ВОСК ЖВМ'!K486</f>
        <v>31.8332499076988</v>
      </c>
      <c r="D486" s="9">
        <f>ОК!Y513</f>
        <v>149.928</v>
      </c>
      <c r="E486" s="4">
        <f>ОК!Z513</f>
        <v>-119.39646158484101</v>
      </c>
      <c r="F486" s="4">
        <f>ОК!AA513</f>
        <v>23.072247884305799</v>
      </c>
      <c r="H486" s="61">
        <f t="shared" si="73"/>
        <v>149.758000000002</v>
      </c>
      <c r="I486" s="61">
        <f t="shared" si="74"/>
        <v>-119.027723876915</v>
      </c>
      <c r="J486" s="61">
        <f t="shared" si="75"/>
        <v>22.979036391216699</v>
      </c>
      <c r="K486" s="60">
        <f t="shared" si="70"/>
        <v>150.15799999999601</v>
      </c>
      <c r="L486" s="60">
        <f t="shared" si="71"/>
        <v>-118.10015042978</v>
      </c>
      <c r="M486" s="60">
        <f t="shared" si="72"/>
        <v>22.772616784341</v>
      </c>
      <c r="N486" s="6">
        <f t="shared" si="76"/>
        <v>-118.633505161881</v>
      </c>
      <c r="O486" s="59">
        <f t="shared" si="77"/>
        <v>22.8913080582942</v>
      </c>
      <c r="P486" s="62">
        <f t="shared" si="78"/>
        <v>0.76295642296000199</v>
      </c>
      <c r="Q486" s="63">
        <f t="shared" si="79"/>
        <v>-0.180939826011599</v>
      </c>
    </row>
    <row r="487" spans="1:17" x14ac:dyDescent="0.3">
      <c r="A487" s="4">
        <f>'ВОСК ЖВМ'!E487</f>
        <v>125.502999999997</v>
      </c>
      <c r="B487" s="4">
        <f>'ВОСК ЖВМ'!J487</f>
        <v>-138.04723595741399</v>
      </c>
      <c r="C487" s="4">
        <f>'ВОСК ЖВМ'!K487</f>
        <v>31.8332499076988</v>
      </c>
      <c r="D487" s="9">
        <f>ОК!Y514</f>
        <v>150.008000000002</v>
      </c>
      <c r="E487" s="4">
        <f>ОК!Z514</f>
        <v>-119.39646158484101</v>
      </c>
      <c r="F487" s="4">
        <f>ОК!AA514</f>
        <v>23.072247884305799</v>
      </c>
      <c r="H487" s="61">
        <f t="shared" si="73"/>
        <v>149.93799999999499</v>
      </c>
      <c r="I487" s="61">
        <f t="shared" si="74"/>
        <v>-118.700806790009</v>
      </c>
      <c r="J487" s="61">
        <f t="shared" si="75"/>
        <v>22.801824812324799</v>
      </c>
      <c r="K487" s="60">
        <f t="shared" si="70"/>
        <v>150.258000000002</v>
      </c>
      <c r="L487" s="60">
        <f t="shared" si="71"/>
        <v>-118.023087664906</v>
      </c>
      <c r="M487" s="60">
        <f t="shared" si="72"/>
        <v>22.6503784890661</v>
      </c>
      <c r="N487" s="6">
        <f t="shared" si="76"/>
        <v>-118.55255573138101</v>
      </c>
      <c r="O487" s="59">
        <f t="shared" si="77"/>
        <v>22.768695929109398</v>
      </c>
      <c r="P487" s="62">
        <f t="shared" si="78"/>
        <v>0.84390585346000102</v>
      </c>
      <c r="Q487" s="63">
        <f t="shared" si="79"/>
        <v>-0.30355195519640099</v>
      </c>
    </row>
    <row r="488" spans="1:17" x14ac:dyDescent="0.3">
      <c r="A488" s="4">
        <f>'ВОСК ЖВМ'!E488</f>
        <v>125.60300000000299</v>
      </c>
      <c r="B488" s="4">
        <f>'ВОСК ЖВМ'!J488</f>
        <v>-138.07847243994701</v>
      </c>
      <c r="C488" s="4">
        <f>'ВОСК ЖВМ'!K488</f>
        <v>31.7986447352813</v>
      </c>
      <c r="D488" s="9">
        <f>ОК!Y515</f>
        <v>150.08800000000301</v>
      </c>
      <c r="E488" s="4">
        <f>ОК!Z515</f>
        <v>-119.44698451488</v>
      </c>
      <c r="F488" s="4">
        <f>ОК!AA515</f>
        <v>22.807375470189001</v>
      </c>
      <c r="H488" s="61">
        <f t="shared" si="73"/>
        <v>149.93799999999499</v>
      </c>
      <c r="I488" s="61">
        <f t="shared" si="74"/>
        <v>-118.700806790009</v>
      </c>
      <c r="J488" s="61">
        <f t="shared" si="75"/>
        <v>22.801824812324799</v>
      </c>
      <c r="K488" s="60">
        <f t="shared" si="70"/>
        <v>150.258000000002</v>
      </c>
      <c r="L488" s="60">
        <f t="shared" si="71"/>
        <v>-118.023087664906</v>
      </c>
      <c r="M488" s="60">
        <f t="shared" si="72"/>
        <v>22.6503784890661</v>
      </c>
      <c r="N488" s="6">
        <f t="shared" si="76"/>
        <v>-118.383125950107</v>
      </c>
      <c r="O488" s="59">
        <f t="shared" si="77"/>
        <v>22.730834348295001</v>
      </c>
      <c r="P488" s="62">
        <f t="shared" si="78"/>
        <v>1.0638585647729999</v>
      </c>
      <c r="Q488" s="63">
        <f t="shared" si="79"/>
        <v>-7.6541121893999503E-2</v>
      </c>
    </row>
    <row r="489" spans="1:17" x14ac:dyDescent="0.3">
      <c r="A489" s="4">
        <f>'ВОСК ЖВМ'!E489</f>
        <v>125.883000000002</v>
      </c>
      <c r="B489" s="4">
        <f>'ВОСК ЖВМ'!J489</f>
        <v>-138.225535972963</v>
      </c>
      <c r="C489" s="4">
        <f>'ВОСК ЖВМ'!K489</f>
        <v>31.682342737489599</v>
      </c>
      <c r="D489" s="9">
        <f>ОК!Y516</f>
        <v>150.207999999999</v>
      </c>
      <c r="E489" s="4">
        <f>ОК!Z516</f>
        <v>-118.935267400201</v>
      </c>
      <c r="F489" s="4">
        <f>ОК!AA516</f>
        <v>22.697141830276198</v>
      </c>
      <c r="H489" s="61">
        <f t="shared" si="73"/>
        <v>150.15799999999601</v>
      </c>
      <c r="I489" s="61">
        <f t="shared" si="74"/>
        <v>-118.10015042978</v>
      </c>
      <c r="J489" s="61">
        <f t="shared" si="75"/>
        <v>22.772616784341</v>
      </c>
      <c r="K489" s="60">
        <f t="shared" si="70"/>
        <v>150.49800000000701</v>
      </c>
      <c r="L489" s="60">
        <f t="shared" si="71"/>
        <v>-117.25423337130501</v>
      </c>
      <c r="M489" s="60">
        <f t="shared" si="72"/>
        <v>22.493512103849302</v>
      </c>
      <c r="N489" s="6">
        <f t="shared" si="76"/>
        <v>-117.975750862354</v>
      </c>
      <c r="O489" s="59">
        <f t="shared" si="77"/>
        <v>22.731571978385201</v>
      </c>
      <c r="P489" s="62">
        <f t="shared" si="78"/>
        <v>0.95951653784699398</v>
      </c>
      <c r="Q489" s="63">
        <f t="shared" si="79"/>
        <v>3.4430148109002801E-2</v>
      </c>
    </row>
    <row r="490" spans="1:17" x14ac:dyDescent="0.3">
      <c r="A490" s="4">
        <f>'ВОСК ЖВМ'!E490</f>
        <v>126.002999999997</v>
      </c>
      <c r="B490" s="4">
        <f>'ВОСК ЖВМ'!J490</f>
        <v>-138.37003126053099</v>
      </c>
      <c r="C490" s="4">
        <f>'ВОСК ЖВМ'!K490</f>
        <v>31.584959803174399</v>
      </c>
      <c r="D490" s="9">
        <f>ОК!Y517</f>
        <v>150.28800000000001</v>
      </c>
      <c r="E490" s="4">
        <f>ОК!Z517</f>
        <v>-118.521019320721</v>
      </c>
      <c r="F490" s="4">
        <f>ОК!AA517</f>
        <v>22.838878759587001</v>
      </c>
      <c r="H490" s="61">
        <f t="shared" si="73"/>
        <v>150.258000000002</v>
      </c>
      <c r="I490" s="61">
        <f t="shared" si="74"/>
        <v>-118.023087664906</v>
      </c>
      <c r="J490" s="61">
        <f t="shared" si="75"/>
        <v>22.6503784890661</v>
      </c>
      <c r="K490" s="60">
        <f t="shared" si="70"/>
        <v>150.49800000000701</v>
      </c>
      <c r="L490" s="60">
        <f t="shared" si="71"/>
        <v>-117.25423337130501</v>
      </c>
      <c r="M490" s="60">
        <f t="shared" si="72"/>
        <v>22.493512103849302</v>
      </c>
      <c r="N490" s="6">
        <f t="shared" si="76"/>
        <v>-117.926980878214</v>
      </c>
      <c r="O490" s="59">
        <f t="shared" si="77"/>
        <v>22.630770190915701</v>
      </c>
      <c r="P490" s="62">
        <f t="shared" si="78"/>
        <v>0.594038442506999</v>
      </c>
      <c r="Q490" s="63">
        <f t="shared" si="79"/>
        <v>-0.20810856867130001</v>
      </c>
    </row>
    <row r="491" spans="1:17" x14ac:dyDescent="0.3">
      <c r="A491" s="4">
        <f>'ВОСК ЖВМ'!E491</f>
        <v>126.163</v>
      </c>
      <c r="B491" s="4">
        <f>'ВОСК ЖВМ'!J491</f>
        <v>-138.522811014903</v>
      </c>
      <c r="C491" s="4">
        <f>'ВОСК ЖВМ'!K491</f>
        <v>31.496280194103999</v>
      </c>
      <c r="D491" s="9">
        <f>ОК!Y518</f>
        <v>150.36800000000201</v>
      </c>
      <c r="E491" s="4">
        <f>ОК!Z518</f>
        <v>-118.521019320721</v>
      </c>
      <c r="F491" s="4">
        <f>ОК!AA518</f>
        <v>22.838878759587001</v>
      </c>
      <c r="H491" s="61">
        <f t="shared" si="73"/>
        <v>150.258000000002</v>
      </c>
      <c r="I491" s="61">
        <f t="shared" si="74"/>
        <v>-118.023087664906</v>
      </c>
      <c r="J491" s="61">
        <f t="shared" si="75"/>
        <v>22.6503784890661</v>
      </c>
      <c r="K491" s="60">
        <f t="shared" si="70"/>
        <v>150.638000000006</v>
      </c>
      <c r="L491" s="60">
        <f t="shared" si="71"/>
        <v>-117.253526299656</v>
      </c>
      <c r="M491" s="60">
        <f t="shared" si="72"/>
        <v>22.493495440782301</v>
      </c>
      <c r="N491" s="6">
        <f t="shared" si="76"/>
        <v>-117.800319901283</v>
      </c>
      <c r="O491" s="59">
        <f t="shared" si="77"/>
        <v>22.6049649750897</v>
      </c>
      <c r="P491" s="62">
        <f t="shared" si="78"/>
        <v>0.72069941943799198</v>
      </c>
      <c r="Q491" s="63">
        <f t="shared" si="79"/>
        <v>-0.23391378449729999</v>
      </c>
    </row>
    <row r="492" spans="1:17" x14ac:dyDescent="0.3">
      <c r="A492" s="4">
        <f>'ВОСК ЖВМ'!E492</f>
        <v>126.263000000006</v>
      </c>
      <c r="B492" s="4">
        <f>'ВОСК ЖВМ'!J492</f>
        <v>-138.552128686689</v>
      </c>
      <c r="C492" s="4">
        <f>'ВОСК ЖВМ'!K492</f>
        <v>31.423016158799498</v>
      </c>
      <c r="D492" s="9">
        <f>ОК!Y519</f>
        <v>150.44800000000399</v>
      </c>
      <c r="E492" s="4">
        <f>ОК!Z519</f>
        <v>-118.737409679161</v>
      </c>
      <c r="F492" s="4">
        <f>ОК!AA519</f>
        <v>22.581991760693398</v>
      </c>
      <c r="H492" s="61">
        <f t="shared" si="73"/>
        <v>150.39800000000099</v>
      </c>
      <c r="I492" s="61">
        <f t="shared" si="74"/>
        <v>-117.494279168102</v>
      </c>
      <c r="J492" s="61">
        <f t="shared" si="75"/>
        <v>22.574432978185602</v>
      </c>
      <c r="K492" s="60">
        <f t="shared" si="70"/>
        <v>150.73799999999801</v>
      </c>
      <c r="L492" s="60">
        <f t="shared" si="71"/>
        <v>-116.999312262622</v>
      </c>
      <c r="M492" s="60">
        <f t="shared" si="72"/>
        <v>22.353338505147299</v>
      </c>
      <c r="N492" s="6">
        <f t="shared" si="76"/>
        <v>-117.421489917291</v>
      </c>
      <c r="O492" s="59">
        <f t="shared" si="77"/>
        <v>22.5419190850895</v>
      </c>
      <c r="P492" s="62">
        <f t="shared" si="78"/>
        <v>1.31591976187001</v>
      </c>
      <c r="Q492" s="63">
        <f t="shared" si="79"/>
        <v>-4.0072675603898503E-2</v>
      </c>
    </row>
    <row r="493" spans="1:17" x14ac:dyDescent="0.3">
      <c r="A493" s="4">
        <f>'ВОСК ЖВМ'!E493</f>
        <v>126.342999999993</v>
      </c>
      <c r="B493" s="4">
        <f>'ВОСК ЖВМ'!J493</f>
        <v>-138.55283575833801</v>
      </c>
      <c r="C493" s="4">
        <f>'ВОСК ЖВМ'!K493</f>
        <v>31.4230328218664</v>
      </c>
      <c r="D493" s="9">
        <f>ОК!Y520</f>
        <v>150.52800000000599</v>
      </c>
      <c r="E493" s="4">
        <f>ОК!Z520</f>
        <v>-118.638572931841</v>
      </c>
      <c r="F493" s="4">
        <f>ОК!AA520</f>
        <v>22.719555631220999</v>
      </c>
      <c r="H493" s="61">
        <f t="shared" si="73"/>
        <v>150.49800000000701</v>
      </c>
      <c r="I493" s="61">
        <f t="shared" si="74"/>
        <v>-117.25423337130501</v>
      </c>
      <c r="J493" s="61">
        <f t="shared" si="75"/>
        <v>22.493512103849302</v>
      </c>
      <c r="K493" s="60">
        <f t="shared" si="70"/>
        <v>150.73799999999801</v>
      </c>
      <c r="L493" s="60">
        <f t="shared" si="71"/>
        <v>-116.999312262622</v>
      </c>
      <c r="M493" s="60">
        <f t="shared" si="72"/>
        <v>22.353338505147299</v>
      </c>
      <c r="N493" s="6">
        <f t="shared" si="76"/>
        <v>-117.22236823272</v>
      </c>
      <c r="O493" s="59">
        <f t="shared" si="77"/>
        <v>22.475990404011501</v>
      </c>
      <c r="P493" s="62">
        <f t="shared" si="78"/>
        <v>1.416204699121</v>
      </c>
      <c r="Q493" s="63">
        <f t="shared" si="79"/>
        <v>-0.243565227209498</v>
      </c>
    </row>
    <row r="494" spans="1:17" x14ac:dyDescent="0.3">
      <c r="A494" s="4">
        <f>'ВОСК ЖВМ'!E494</f>
        <v>126.442999999999</v>
      </c>
      <c r="B494" s="4">
        <f>'ВОСК ЖВМ'!J494</f>
        <v>-138.606962597219</v>
      </c>
      <c r="C494" s="4">
        <f>'ВОСК ЖВМ'!K494</f>
        <v>31.3477355728456</v>
      </c>
      <c r="D494" s="9">
        <f>ОК!Y521</f>
        <v>150.56799999999899</v>
      </c>
      <c r="E494" s="4">
        <f>ОК!Z521</f>
        <v>-118.638572931841</v>
      </c>
      <c r="F494" s="4">
        <f>ОК!AA521</f>
        <v>22.719555631220999</v>
      </c>
      <c r="H494" s="61">
        <f t="shared" si="73"/>
        <v>150.49800000000701</v>
      </c>
      <c r="I494" s="61">
        <f t="shared" si="74"/>
        <v>-117.25423337130501</v>
      </c>
      <c r="J494" s="61">
        <f t="shared" si="75"/>
        <v>22.493512103849302</v>
      </c>
      <c r="K494" s="60">
        <f t="shared" si="70"/>
        <v>150.83800000000301</v>
      </c>
      <c r="L494" s="60">
        <f t="shared" si="71"/>
        <v>-116.649940457458</v>
      </c>
      <c r="M494" s="60">
        <f t="shared" si="72"/>
        <v>22.138293044956701</v>
      </c>
      <c r="N494" s="6">
        <f t="shared" si="76"/>
        <v>-117.129820124349</v>
      </c>
      <c r="O494" s="59">
        <f t="shared" si="77"/>
        <v>22.4203787682025</v>
      </c>
      <c r="P494" s="62">
        <f t="shared" si="78"/>
        <v>1.508752807492</v>
      </c>
      <c r="Q494" s="63">
        <f t="shared" si="79"/>
        <v>-0.299176863018499</v>
      </c>
    </row>
    <row r="495" spans="1:17" x14ac:dyDescent="0.3">
      <c r="A495" s="4">
        <f>'ВОСК ЖВМ'!E495</f>
        <v>126.60300000000299</v>
      </c>
      <c r="B495" s="4">
        <f>'ВОСК ЖВМ'!J495</f>
        <v>-138.632789144078</v>
      </c>
      <c r="C495" s="4">
        <f>'ВОСК ЖВМ'!K495</f>
        <v>31.302531411656901</v>
      </c>
      <c r="D495" s="9">
        <f>ОК!Y522</f>
        <v>150.64800000000099</v>
      </c>
      <c r="E495" s="4">
        <f>ОК!Z522</f>
        <v>-117.703423452721</v>
      </c>
      <c r="F495" s="4">
        <f>ОК!AA522</f>
        <v>22.863013218447001</v>
      </c>
      <c r="H495" s="61">
        <f t="shared" si="73"/>
        <v>150.638000000006</v>
      </c>
      <c r="I495" s="61">
        <f t="shared" si="74"/>
        <v>-117.253526299656</v>
      </c>
      <c r="J495" s="61">
        <f t="shared" si="75"/>
        <v>22.493495440782301</v>
      </c>
      <c r="K495" s="60">
        <f t="shared" si="70"/>
        <v>150.83800000000301</v>
      </c>
      <c r="L495" s="60">
        <f t="shared" si="71"/>
        <v>-116.649940457458</v>
      </c>
      <c r="M495" s="60">
        <f t="shared" si="72"/>
        <v>22.138293044956701</v>
      </c>
      <c r="N495" s="6">
        <f t="shared" si="76"/>
        <v>-117.223347007561</v>
      </c>
      <c r="O495" s="59">
        <f t="shared" si="77"/>
        <v>22.4757353209997</v>
      </c>
      <c r="P495" s="62">
        <f t="shared" si="78"/>
        <v>0.48007644515999498</v>
      </c>
      <c r="Q495" s="63">
        <f t="shared" si="79"/>
        <v>-0.38727789744730101</v>
      </c>
    </row>
    <row r="496" spans="1:17" x14ac:dyDescent="0.3">
      <c r="A496" s="4">
        <f>'ВОСК ЖВМ'!E496</f>
        <v>126.70299999999401</v>
      </c>
      <c r="B496" s="4">
        <f>'ВОСК ЖВМ'!J496</f>
        <v>-138.632789144078</v>
      </c>
      <c r="C496" s="4">
        <f>'ВОСК ЖВМ'!K496</f>
        <v>31.302531411656901</v>
      </c>
      <c r="D496" s="9">
        <f>ОК!Y523</f>
        <v>150.72800000000299</v>
      </c>
      <c r="E496" s="4">
        <f>ОК!Z523</f>
        <v>-117.875517719341</v>
      </c>
      <c r="F496" s="4">
        <f>ОК!AA523</f>
        <v>22.599957660179399</v>
      </c>
      <c r="H496" s="61">
        <f t="shared" si="73"/>
        <v>150.638000000006</v>
      </c>
      <c r="I496" s="61">
        <f t="shared" si="74"/>
        <v>-117.253526299656</v>
      </c>
      <c r="J496" s="61">
        <f t="shared" si="75"/>
        <v>22.493495440782301</v>
      </c>
      <c r="K496" s="60">
        <f t="shared" si="70"/>
        <v>150.97800000000299</v>
      </c>
      <c r="L496" s="60">
        <f t="shared" si="71"/>
        <v>-116.264125974615</v>
      </c>
      <c r="M496" s="60">
        <f t="shared" si="72"/>
        <v>22.1187293261743</v>
      </c>
      <c r="N496" s="6">
        <f t="shared" si="76"/>
        <v>-116.991626213622</v>
      </c>
      <c r="O496" s="59">
        <f t="shared" si="77"/>
        <v>22.394292645741402</v>
      </c>
      <c r="P496" s="62">
        <f t="shared" si="78"/>
        <v>0.88389150571900599</v>
      </c>
      <c r="Q496" s="63">
        <f t="shared" si="79"/>
        <v>-0.20566501443799701</v>
      </c>
    </row>
    <row r="497" spans="1:17" ht="15" thickBot="1" x14ac:dyDescent="0.35">
      <c r="A497" s="4">
        <f>'ВОСК ЖВМ'!E497</f>
        <v>126.842999999993</v>
      </c>
      <c r="B497" s="4">
        <f>'ВОСК ЖВМ'!J497</f>
        <v>-138.672468264298</v>
      </c>
      <c r="C497" s="4">
        <f>'ВОСК ЖВМ'!K497</f>
        <v>31.2098775013474</v>
      </c>
      <c r="D497" s="9">
        <f>ОК!Y524</f>
        <v>150.84799999989599</v>
      </c>
      <c r="E497" s="4">
        <f>ОК!Z524</f>
        <v>-117.660684602942</v>
      </c>
      <c r="F497" s="4">
        <f>ОК!AA524</f>
        <v>22.745511347306401</v>
      </c>
      <c r="H497" s="61">
        <f t="shared" si="73"/>
        <v>150.83800000000301</v>
      </c>
      <c r="I497" s="61">
        <f t="shared" si="74"/>
        <v>-116.649940457458</v>
      </c>
      <c r="J497" s="61">
        <f t="shared" si="75"/>
        <v>22.138293044956701</v>
      </c>
      <c r="K497" s="60">
        <f t="shared" si="70"/>
        <v>151.07799999999401</v>
      </c>
      <c r="L497" s="60">
        <f t="shared" si="71"/>
        <v>-116.265540117914</v>
      </c>
      <c r="M497" s="60">
        <f t="shared" si="72"/>
        <v>22.118762652308199</v>
      </c>
      <c r="N497" s="6">
        <f t="shared" si="76"/>
        <v>-116.633923776814</v>
      </c>
      <c r="O497" s="59">
        <f t="shared" si="77"/>
        <v>22.137479278604999</v>
      </c>
      <c r="P497" s="62">
        <f t="shared" si="78"/>
        <v>1.0267608261279999</v>
      </c>
      <c r="Q497" s="63">
        <f t="shared" si="79"/>
        <v>-0.60803206870140203</v>
      </c>
    </row>
    <row r="498" spans="1:17" s="81" customFormat="1" ht="15" thickBot="1" x14ac:dyDescent="0.35">
      <c r="A498" s="79">
        <f>'ВОСК ЖВМ'!E498</f>
        <v>126.942999999999</v>
      </c>
      <c r="B498" s="80">
        <f>'ВОСК ЖВМ'!J498</f>
        <v>-138.791015697463</v>
      </c>
      <c r="C498" s="80">
        <f>'ВОСК ЖВМ'!K498</f>
        <v>31.132826065094001</v>
      </c>
      <c r="D498" s="9">
        <f>ОК!Y525</f>
        <v>150.928</v>
      </c>
      <c r="E498" s="4">
        <f>ОК!Z525</f>
        <v>-117.66554353476</v>
      </c>
      <c r="F498" s="4">
        <f>ОК!AA525</f>
        <v>22.4721034591626</v>
      </c>
      <c r="H498" s="82">
        <f t="shared" si="73"/>
        <v>150.83800000000301</v>
      </c>
      <c r="I498" s="82">
        <f t="shared" si="74"/>
        <v>-116.649940457458</v>
      </c>
      <c r="J498" s="82">
        <f t="shared" si="75"/>
        <v>22.138293044956701</v>
      </c>
      <c r="K498" s="83">
        <f t="shared" si="70"/>
        <v>151.217999999993</v>
      </c>
      <c r="L498" s="83">
        <f t="shared" si="71"/>
        <v>-115.879868391109</v>
      </c>
      <c r="M498" s="83">
        <f t="shared" si="72"/>
        <v>22.033100975653799</v>
      </c>
      <c r="N498" s="84">
        <f t="shared" si="76"/>
        <v>-116.46755496806099</v>
      </c>
      <c r="O498" s="85">
        <f t="shared" si="77"/>
        <v>22.113379133806198</v>
      </c>
      <c r="P498" s="86">
        <f t="shared" si="78"/>
        <v>1.19798856669901</v>
      </c>
      <c r="Q498" s="87">
        <f t="shared" si="79"/>
        <v>-0.35872432535640197</v>
      </c>
    </row>
    <row r="499" spans="1:17" x14ac:dyDescent="0.3">
      <c r="A499" s="4">
        <f>'ВОСК ЖВМ'!E499</f>
        <v>127.04300000000499</v>
      </c>
      <c r="B499" s="4">
        <f>'ВОСК ЖВМ'!J499</f>
        <v>-138.79172276911299</v>
      </c>
      <c r="C499" s="4">
        <f>'ВОСК ЖВМ'!K499</f>
        <v>31.132842728160998</v>
      </c>
      <c r="D499" s="9">
        <f>ОК!Y526</f>
        <v>151.008000000002</v>
      </c>
      <c r="E499" s="4">
        <f>ОК!Z526</f>
        <v>-116.892832096981</v>
      </c>
      <c r="F499" s="4">
        <f>ОК!AA526</f>
        <v>22.625530592578802</v>
      </c>
      <c r="H499" s="61">
        <f t="shared" si="73"/>
        <v>150.97800000000299</v>
      </c>
      <c r="I499" s="61">
        <f t="shared" si="74"/>
        <v>-116.264125974615</v>
      </c>
      <c r="J499" s="61">
        <f t="shared" si="75"/>
        <v>22.1187293261743</v>
      </c>
      <c r="K499" s="60">
        <f t="shared" si="70"/>
        <v>151.217999999993</v>
      </c>
      <c r="L499" s="60">
        <f t="shared" si="71"/>
        <v>-115.879868391109</v>
      </c>
      <c r="M499" s="60">
        <f t="shared" si="72"/>
        <v>22.033100975653799</v>
      </c>
      <c r="N499" s="6">
        <f t="shared" si="76"/>
        <v>-116.216093776676</v>
      </c>
      <c r="O499" s="59">
        <f t="shared" si="77"/>
        <v>22.1080257823591</v>
      </c>
      <c r="P499" s="62">
        <f t="shared" si="78"/>
        <v>0.67673832030499204</v>
      </c>
      <c r="Q499" s="63">
        <f t="shared" si="79"/>
        <v>-0.51750481021970196</v>
      </c>
    </row>
    <row r="500" spans="1:17" x14ac:dyDescent="0.3">
      <c r="A500" s="4">
        <f>'ВОСК ЖВМ'!E500</f>
        <v>127.18300000000499</v>
      </c>
      <c r="B500" s="4">
        <f>'ВОСК ЖВМ'!J500</f>
        <v>-138.95069660503199</v>
      </c>
      <c r="C500" s="4">
        <f>'ВОСК ЖВМ'!K500</f>
        <v>31.051508244604999</v>
      </c>
      <c r="D500" s="9">
        <f>ОК!Y527</f>
        <v>151.08800000000301</v>
      </c>
      <c r="E500" s="4">
        <f>ОК!Z527</f>
        <v>-116.63218083132</v>
      </c>
      <c r="F500" s="4">
        <f>ОК!AA527</f>
        <v>22.319276155591801</v>
      </c>
      <c r="H500" s="61">
        <f t="shared" si="73"/>
        <v>151.07799999999401</v>
      </c>
      <c r="I500" s="61">
        <f t="shared" si="74"/>
        <v>-116.265540117914</v>
      </c>
      <c r="J500" s="61">
        <f t="shared" si="75"/>
        <v>22.118762652308199</v>
      </c>
      <c r="K500" s="60">
        <f t="shared" si="70"/>
        <v>151.31799999999899</v>
      </c>
      <c r="L500" s="60">
        <f t="shared" si="71"/>
        <v>-115.872568463162</v>
      </c>
      <c r="M500" s="60">
        <f t="shared" si="72"/>
        <v>22.012640418710799</v>
      </c>
      <c r="N500" s="6">
        <f t="shared" si="76"/>
        <v>-116.24916629895201</v>
      </c>
      <c r="O500" s="59">
        <f t="shared" si="77"/>
        <v>22.1143408925711</v>
      </c>
      <c r="P500" s="62">
        <f t="shared" si="78"/>
        <v>0.38301453236799399</v>
      </c>
      <c r="Q500" s="63">
        <f t="shared" si="79"/>
        <v>-0.204935263020701</v>
      </c>
    </row>
    <row r="501" spans="1:17" x14ac:dyDescent="0.3">
      <c r="A501" s="4">
        <f>'ВОСК ЖВМ'!E501</f>
        <v>127.28299999999599</v>
      </c>
      <c r="B501" s="4">
        <f>'ВОСК ЖВМ'!J501</f>
        <v>-138.986607133116</v>
      </c>
      <c r="C501" s="4">
        <f>'ВОСК ЖВМ'!K501</f>
        <v>30.998688103176701</v>
      </c>
      <c r="D501" s="9">
        <f>ОК!Y528</f>
        <v>151.16800000000501</v>
      </c>
      <c r="E501" s="4">
        <f>ОК!Z528</f>
        <v>-116.63218083132</v>
      </c>
      <c r="F501" s="4">
        <f>ОК!AA528</f>
        <v>22.319276155591801</v>
      </c>
      <c r="H501" s="61">
        <f t="shared" si="73"/>
        <v>151.07799999999401</v>
      </c>
      <c r="I501" s="61">
        <f t="shared" si="74"/>
        <v>-116.265540117914</v>
      </c>
      <c r="J501" s="61">
        <f t="shared" si="75"/>
        <v>22.118762652308199</v>
      </c>
      <c r="K501" s="60">
        <f t="shared" si="70"/>
        <v>151.41800000000501</v>
      </c>
      <c r="L501" s="60">
        <f t="shared" si="71"/>
        <v>-115.473691586483</v>
      </c>
      <c r="M501" s="60">
        <f t="shared" si="72"/>
        <v>21.946956070058299</v>
      </c>
      <c r="N501" s="6">
        <f t="shared" si="76"/>
        <v>-116.055933153693</v>
      </c>
      <c r="O501" s="59">
        <f t="shared" si="77"/>
        <v>22.0732844393556</v>
      </c>
      <c r="P501" s="62">
        <f t="shared" si="78"/>
        <v>0.57624767762699503</v>
      </c>
      <c r="Q501" s="63">
        <f t="shared" si="79"/>
        <v>-0.245991716236201</v>
      </c>
    </row>
    <row r="502" spans="1:17" x14ac:dyDescent="0.3">
      <c r="A502" s="4">
        <f>'ВОСК ЖВМ'!E502</f>
        <v>127.42200000000599</v>
      </c>
      <c r="B502" s="4">
        <f>'ВОСК ЖВМ'!J502</f>
        <v>-138.98729878992</v>
      </c>
      <c r="C502" s="4">
        <f>'ВОСК ЖВМ'!K502</f>
        <v>30.999358871508299</v>
      </c>
      <c r="D502" s="9">
        <f>ОК!Y529</f>
        <v>151.207999999999</v>
      </c>
      <c r="E502" s="4">
        <f>ОК!Z529</f>
        <v>-116.63218083132</v>
      </c>
      <c r="F502" s="4">
        <f>ОК!AA529</f>
        <v>22.319276155591801</v>
      </c>
      <c r="H502" s="61">
        <f t="shared" si="73"/>
        <v>151.07799999999401</v>
      </c>
      <c r="I502" s="61">
        <f t="shared" si="74"/>
        <v>-116.265540117914</v>
      </c>
      <c r="J502" s="61">
        <f t="shared" si="75"/>
        <v>22.118762652308199</v>
      </c>
      <c r="K502" s="60">
        <f t="shared" si="70"/>
        <v>151.41800000000501</v>
      </c>
      <c r="L502" s="60">
        <f t="shared" si="71"/>
        <v>-115.473691586483</v>
      </c>
      <c r="M502" s="60">
        <f t="shared" si="72"/>
        <v>21.946956070058299</v>
      </c>
      <c r="N502" s="6">
        <f t="shared" si="76"/>
        <v>-115.962774502953</v>
      </c>
      <c r="O502" s="59">
        <f t="shared" si="77"/>
        <v>22.0530719002711</v>
      </c>
      <c r="P502" s="62">
        <f t="shared" si="78"/>
        <v>0.66940632836700298</v>
      </c>
      <c r="Q502" s="63">
        <f t="shared" si="79"/>
        <v>-0.26620425532070202</v>
      </c>
    </row>
    <row r="503" spans="1:17" x14ac:dyDescent="0.3">
      <c r="A503" s="4">
        <f>'ВОСК ЖВМ'!E503</f>
        <v>127.52199999999701</v>
      </c>
      <c r="B503" s="4">
        <f>'ВОСК ЖВМ'!J503</f>
        <v>-139.01913645140399</v>
      </c>
      <c r="C503" s="4">
        <f>'ВОСК ЖВМ'!K503</f>
        <v>30.9392435937662</v>
      </c>
      <c r="D503" s="9">
        <f>ОК!Y530</f>
        <v>151.28800000000001</v>
      </c>
      <c r="E503" s="4">
        <f>ОК!Z530</f>
        <v>-116.88366821352101</v>
      </c>
      <c r="F503" s="4">
        <f>ОК!AA530</f>
        <v>22.5004257709992</v>
      </c>
      <c r="H503" s="61">
        <f t="shared" si="73"/>
        <v>151.217999999993</v>
      </c>
      <c r="I503" s="61">
        <f t="shared" si="74"/>
        <v>-115.879868391109</v>
      </c>
      <c r="J503" s="61">
        <f t="shared" si="75"/>
        <v>22.033100975653799</v>
      </c>
      <c r="K503" s="60">
        <f t="shared" si="70"/>
        <v>151.51799999999599</v>
      </c>
      <c r="L503" s="60">
        <f t="shared" si="71"/>
        <v>-115.266997453515</v>
      </c>
      <c r="M503" s="60">
        <f t="shared" si="72"/>
        <v>21.921796528239501</v>
      </c>
      <c r="N503" s="6">
        <f t="shared" si="76"/>
        <v>-115.736865172324</v>
      </c>
      <c r="O503" s="59">
        <f t="shared" si="77"/>
        <v>22.007129937921501</v>
      </c>
      <c r="P503" s="62">
        <f t="shared" si="78"/>
        <v>1.1468030411970001</v>
      </c>
      <c r="Q503" s="63">
        <f t="shared" si="79"/>
        <v>-0.49329583307769898</v>
      </c>
    </row>
    <row r="504" spans="1:17" x14ac:dyDescent="0.3">
      <c r="A504" s="4">
        <f>'ВОСК ЖВМ'!E504</f>
        <v>127.622000000003</v>
      </c>
      <c r="B504" s="4">
        <f>'ВОСК ЖВМ'!J504</f>
        <v>-139.05850526350801</v>
      </c>
      <c r="C504" s="4">
        <f>'ВОСК ЖВМ'!K504</f>
        <v>30.889777293996101</v>
      </c>
      <c r="D504" s="9">
        <f>ОК!Y531</f>
        <v>151.36800000000201</v>
      </c>
      <c r="E504" s="4">
        <f>ОК!Z531</f>
        <v>-116.74647673026099</v>
      </c>
      <c r="F504" s="4">
        <f>ОК!AA531</f>
        <v>22.197584323619399</v>
      </c>
      <c r="H504" s="61">
        <f t="shared" si="73"/>
        <v>151.31799999999899</v>
      </c>
      <c r="I504" s="61">
        <f t="shared" si="74"/>
        <v>-115.872568463162</v>
      </c>
      <c r="J504" s="61">
        <f t="shared" si="75"/>
        <v>22.012640418710799</v>
      </c>
      <c r="K504" s="60">
        <f t="shared" si="70"/>
        <v>151.61800000000201</v>
      </c>
      <c r="L504" s="60">
        <f t="shared" si="71"/>
        <v>-115.080301719703</v>
      </c>
      <c r="M504" s="60">
        <f t="shared" si="72"/>
        <v>21.888600183853399</v>
      </c>
      <c r="N504" s="6">
        <f t="shared" si="76"/>
        <v>-115.74052400591199</v>
      </c>
      <c r="O504" s="59">
        <f t="shared" si="77"/>
        <v>21.991967046233501</v>
      </c>
      <c r="P504" s="62">
        <f t="shared" si="78"/>
        <v>1.0059527243490001</v>
      </c>
      <c r="Q504" s="63">
        <f t="shared" si="79"/>
        <v>-0.205617277385898</v>
      </c>
    </row>
    <row r="505" spans="1:17" x14ac:dyDescent="0.3">
      <c r="A505" s="4">
        <f>'ВОСК ЖВМ'!E505</f>
        <v>127.762000000002</v>
      </c>
      <c r="B505" s="4">
        <f>'ВОСК ЖВМ'!J505</f>
        <v>-139.08134937532299</v>
      </c>
      <c r="C505" s="4">
        <f>'ВОСК ЖВМ'!K505</f>
        <v>30.851047533187</v>
      </c>
      <c r="D505" s="9">
        <f>ОК!Y532</f>
        <v>151.48799999999801</v>
      </c>
      <c r="E505" s="4">
        <f>ОК!Z532</f>
        <v>-116.016462158821</v>
      </c>
      <c r="F505" s="4">
        <f>ОК!AA532</f>
        <v>22.080939312495602</v>
      </c>
      <c r="H505" s="61">
        <f t="shared" si="73"/>
        <v>151.41800000000501</v>
      </c>
      <c r="I505" s="61">
        <f t="shared" si="74"/>
        <v>-115.473691586483</v>
      </c>
      <c r="J505" s="61">
        <f t="shared" si="75"/>
        <v>21.946956070058299</v>
      </c>
      <c r="K505" s="60">
        <f t="shared" si="70"/>
        <v>151.77800000000599</v>
      </c>
      <c r="L505" s="60">
        <f t="shared" si="71"/>
        <v>-114.75821416312399</v>
      </c>
      <c r="M505" s="60">
        <f t="shared" si="72"/>
        <v>21.896717014751601</v>
      </c>
      <c r="N505" s="6">
        <f t="shared" si="76"/>
        <v>-115.3345709764</v>
      </c>
      <c r="O505" s="59">
        <f t="shared" si="77"/>
        <v>21.937187364860801</v>
      </c>
      <c r="P505" s="62">
        <f t="shared" si="78"/>
        <v>0.681891182420998</v>
      </c>
      <c r="Q505" s="63">
        <f t="shared" si="79"/>
        <v>-0.14375194763480101</v>
      </c>
    </row>
    <row r="506" spans="1:17" x14ac:dyDescent="0.3">
      <c r="A506" s="4">
        <f>'ВОСК ЖВМ'!E506</f>
        <v>127.861999999994</v>
      </c>
      <c r="B506" s="4">
        <f>'ВОСК ЖВМ'!J506</f>
        <v>-139.082056446971</v>
      </c>
      <c r="C506" s="4">
        <f>'ВОСК ЖВМ'!K506</f>
        <v>30.851064196253901</v>
      </c>
      <c r="D506" s="9">
        <f>ОК!Y533</f>
        <v>151.56799999999899</v>
      </c>
      <c r="E506" s="4">
        <f>ОК!Z533</f>
        <v>-116.016462158821</v>
      </c>
      <c r="F506" s="4">
        <f>ОК!AA533</f>
        <v>22.080939312495602</v>
      </c>
      <c r="H506" s="61">
        <f t="shared" si="73"/>
        <v>151.51799999999599</v>
      </c>
      <c r="I506" s="61">
        <f t="shared" si="74"/>
        <v>-115.266997453515</v>
      </c>
      <c r="J506" s="61">
        <f t="shared" si="75"/>
        <v>21.921796528239501</v>
      </c>
      <c r="K506" s="60">
        <f t="shared" si="70"/>
        <v>151.77800000000599</v>
      </c>
      <c r="L506" s="60">
        <f t="shared" si="71"/>
        <v>-114.75821416312399</v>
      </c>
      <c r="M506" s="60">
        <f t="shared" si="72"/>
        <v>21.896717014751601</v>
      </c>
      <c r="N506" s="6">
        <f t="shared" si="76"/>
        <v>-115.169154513053</v>
      </c>
      <c r="O506" s="59">
        <f t="shared" si="77"/>
        <v>21.916973544876299</v>
      </c>
      <c r="P506" s="62">
        <f t="shared" si="78"/>
        <v>0.847307645767998</v>
      </c>
      <c r="Q506" s="63">
        <f t="shared" si="79"/>
        <v>-0.16396576761930201</v>
      </c>
    </row>
    <row r="507" spans="1:17" x14ac:dyDescent="0.3">
      <c r="A507" s="4">
        <f>'ВОСК ЖВМ'!E507</f>
        <v>128.00199999999299</v>
      </c>
      <c r="B507" s="4">
        <f>'ВОСК ЖВМ'!J507</f>
        <v>-139.14050077875399</v>
      </c>
      <c r="C507" s="4">
        <f>'ВОСК ЖВМ'!K507</f>
        <v>30.802701904555899</v>
      </c>
      <c r="D507" s="9">
        <f>ОК!Y534</f>
        <v>151.64800000000099</v>
      </c>
      <c r="E507" s="4">
        <f>ОК!Z534</f>
        <v>-115.79777070684101</v>
      </c>
      <c r="F507" s="4">
        <f>ОК!AA534</f>
        <v>22.227229124286598</v>
      </c>
      <c r="H507" s="61">
        <f t="shared" si="73"/>
        <v>151.61800000000201</v>
      </c>
      <c r="I507" s="61">
        <f t="shared" si="74"/>
        <v>-115.080301719703</v>
      </c>
      <c r="J507" s="61">
        <f t="shared" si="75"/>
        <v>21.888600183853399</v>
      </c>
      <c r="K507" s="60">
        <f t="shared" si="70"/>
        <v>151.877999999997</v>
      </c>
      <c r="L507" s="60">
        <f t="shared" si="71"/>
        <v>-114.459279015257</v>
      </c>
      <c r="M507" s="60">
        <f t="shared" si="72"/>
        <v>21.8530219795459</v>
      </c>
      <c r="N507" s="6">
        <f t="shared" si="76"/>
        <v>-115.00864525380599</v>
      </c>
      <c r="O507" s="59">
        <f t="shared" si="77"/>
        <v>21.884495006433401</v>
      </c>
      <c r="P507" s="62">
        <f t="shared" si="78"/>
        <v>0.78912545303501203</v>
      </c>
      <c r="Q507" s="63">
        <f t="shared" si="79"/>
        <v>-0.34273411785319802</v>
      </c>
    </row>
    <row r="508" spans="1:17" x14ac:dyDescent="0.3">
      <c r="A508" s="4">
        <f>'ВОСК ЖВМ'!E508</f>
        <v>128.10199999999901</v>
      </c>
      <c r="B508" s="4">
        <f>'ВОСК ЖВМ'!J508</f>
        <v>-139.14050077875399</v>
      </c>
      <c r="C508" s="4">
        <f>'ВОСК ЖВМ'!K508</f>
        <v>30.802701904555899</v>
      </c>
      <c r="D508" s="9">
        <f>ОК!Y535</f>
        <v>151.72800000000299</v>
      </c>
      <c r="E508" s="4">
        <f>ОК!Z535</f>
        <v>-115.844775516361</v>
      </c>
      <c r="F508" s="4">
        <f>ОК!AA535</f>
        <v>22.406100102739199</v>
      </c>
      <c r="H508" s="61">
        <f t="shared" si="73"/>
        <v>151.61800000000201</v>
      </c>
      <c r="I508" s="61">
        <f t="shared" si="74"/>
        <v>-115.080301719703</v>
      </c>
      <c r="J508" s="61">
        <f t="shared" si="75"/>
        <v>21.888600183853399</v>
      </c>
      <c r="K508" s="60">
        <f t="shared" si="70"/>
        <v>151.97800000000299</v>
      </c>
      <c r="L508" s="60">
        <f t="shared" si="71"/>
        <v>-114.332239352326</v>
      </c>
      <c r="M508" s="60">
        <f t="shared" si="72"/>
        <v>21.8101055432819</v>
      </c>
      <c r="N508" s="6">
        <f t="shared" si="76"/>
        <v>-114.851727107448</v>
      </c>
      <c r="O508" s="59">
        <f t="shared" si="77"/>
        <v>21.864615710345301</v>
      </c>
      <c r="P508" s="62">
        <f t="shared" si="78"/>
        <v>0.99304840891299795</v>
      </c>
      <c r="Q508" s="63">
        <f t="shared" si="79"/>
        <v>-0.54148439239389701</v>
      </c>
    </row>
    <row r="509" spans="1:17" x14ac:dyDescent="0.3">
      <c r="A509" s="4">
        <f>'ВОСК ЖВМ'!E509</f>
        <v>128.202000000005</v>
      </c>
      <c r="B509" s="4">
        <f>'ВОСК ЖВМ'!J509</f>
        <v>-139.220663938673</v>
      </c>
      <c r="C509" s="4">
        <f>'ВОСК ЖВМ'!K509</f>
        <v>30.763359536374299</v>
      </c>
      <c r="D509" s="9">
        <f>ОК!Y536</f>
        <v>151.80800000000499</v>
      </c>
      <c r="E509" s="4">
        <f>ОК!Z536</f>
        <v>-115.661331514981</v>
      </c>
      <c r="F509" s="4">
        <f>ОК!AA536</f>
        <v>22.096021202534398</v>
      </c>
      <c r="H509" s="61">
        <f t="shared" si="73"/>
        <v>151.77800000000599</v>
      </c>
      <c r="I509" s="61">
        <f t="shared" si="74"/>
        <v>-114.75821416312399</v>
      </c>
      <c r="J509" s="61">
        <f t="shared" si="75"/>
        <v>21.896717014751601</v>
      </c>
      <c r="K509" s="60">
        <f t="shared" si="70"/>
        <v>152.07799999999401</v>
      </c>
      <c r="L509" s="60">
        <f t="shared" si="71"/>
        <v>-114.171134920266</v>
      </c>
      <c r="M509" s="60">
        <f t="shared" si="72"/>
        <v>21.801727627167502</v>
      </c>
      <c r="N509" s="6">
        <f t="shared" si="76"/>
        <v>-114.699506238838</v>
      </c>
      <c r="O509" s="59">
        <f t="shared" si="77"/>
        <v>21.887218075993101</v>
      </c>
      <c r="P509" s="62">
        <f t="shared" si="78"/>
        <v>0.96182527614300295</v>
      </c>
      <c r="Q509" s="63">
        <f t="shared" si="79"/>
        <v>-0.20880312654129801</v>
      </c>
    </row>
    <row r="510" spans="1:17" x14ac:dyDescent="0.3">
      <c r="A510" s="4">
        <f>'ВОСК ЖВМ'!E510</f>
        <v>128.282000000007</v>
      </c>
      <c r="B510" s="4">
        <f>'ВОСК ЖВМ'!J510</f>
        <v>-139.26467395542201</v>
      </c>
      <c r="C510" s="4">
        <f>'ВОСК ЖВМ'!K510</f>
        <v>30.727091983367501</v>
      </c>
      <c r="D510" s="9">
        <f>ОК!Y537</f>
        <v>151.84799999989599</v>
      </c>
      <c r="E510" s="4">
        <f>ОК!Z537</f>
        <v>-115.661331514981</v>
      </c>
      <c r="F510" s="4">
        <f>ОК!AA537</f>
        <v>22.096021202534398</v>
      </c>
      <c r="H510" s="61">
        <f t="shared" si="73"/>
        <v>151.77800000000599</v>
      </c>
      <c r="I510" s="61">
        <f t="shared" si="74"/>
        <v>-114.75821416312399</v>
      </c>
      <c r="J510" s="61">
        <f t="shared" si="75"/>
        <v>21.896717014751601</v>
      </c>
      <c r="K510" s="60">
        <f t="shared" si="70"/>
        <v>152.07799999999401</v>
      </c>
      <c r="L510" s="60">
        <f t="shared" si="71"/>
        <v>-114.171134920266</v>
      </c>
      <c r="M510" s="60">
        <f t="shared" si="72"/>
        <v>21.801727627167502</v>
      </c>
      <c r="N510" s="6">
        <f t="shared" si="76"/>
        <v>-114.62122900666699</v>
      </c>
      <c r="O510" s="59">
        <f t="shared" si="77"/>
        <v>21.874552824349301</v>
      </c>
      <c r="P510" s="62">
        <f t="shared" si="78"/>
        <v>1.0401025083140101</v>
      </c>
      <c r="Q510" s="63">
        <f t="shared" si="79"/>
        <v>-0.22146837818509699</v>
      </c>
    </row>
    <row r="511" spans="1:17" x14ac:dyDescent="0.3">
      <c r="A511" s="4">
        <f>'ВОСК ЖВМ'!E511</f>
        <v>128.44299999999899</v>
      </c>
      <c r="B511" s="4">
        <f>'ВОСК ЖВМ'!J511</f>
        <v>-139.24365080652501</v>
      </c>
      <c r="C511" s="4">
        <f>'ВОСК ЖВМ'!K511</f>
        <v>30.658531817693099</v>
      </c>
      <c r="D511" s="9">
        <f>ОК!Y538</f>
        <v>151.928</v>
      </c>
      <c r="E511" s="4">
        <f>ОК!Z538</f>
        <v>-115.270108641721</v>
      </c>
      <c r="F511" s="4">
        <f>ОК!AA538</f>
        <v>22.287138387452998</v>
      </c>
      <c r="H511" s="61">
        <f t="shared" si="73"/>
        <v>151.877999999997</v>
      </c>
      <c r="I511" s="61">
        <f t="shared" si="74"/>
        <v>-114.459279015257</v>
      </c>
      <c r="J511" s="61">
        <f t="shared" si="75"/>
        <v>21.8530219795459</v>
      </c>
      <c r="K511" s="60">
        <f t="shared" si="70"/>
        <v>152.19800000000399</v>
      </c>
      <c r="L511" s="60">
        <f t="shared" si="71"/>
        <v>-113.84180708390301</v>
      </c>
      <c r="M511" s="60">
        <f t="shared" si="72"/>
        <v>21.8168729853084</v>
      </c>
      <c r="N511" s="6">
        <f t="shared" si="76"/>
        <v>-114.362799025979</v>
      </c>
      <c r="O511" s="59">
        <f t="shared" si="77"/>
        <v>21.847373699196101</v>
      </c>
      <c r="P511" s="62">
        <f t="shared" si="78"/>
        <v>0.90730961574199398</v>
      </c>
      <c r="Q511" s="63">
        <f t="shared" si="79"/>
        <v>-0.43976468825689702</v>
      </c>
    </row>
    <row r="512" spans="1:17" x14ac:dyDescent="0.3">
      <c r="A512" s="4">
        <f>'ВОСК ЖВМ'!E512</f>
        <v>128.542000000001</v>
      </c>
      <c r="B512" s="4">
        <f>'ВОСК ЖВМ'!J512</f>
        <v>-139.29488367699699</v>
      </c>
      <c r="C512" s="4">
        <f>'ВОСК ЖВМ'!K512</f>
        <v>30.645995347953001</v>
      </c>
      <c r="D512" s="9">
        <f>ОК!Y539</f>
        <v>152.008000000002</v>
      </c>
      <c r="E512" s="4">
        <f>ОК!Z539</f>
        <v>-115.270108641721</v>
      </c>
      <c r="F512" s="4">
        <f>ОК!AA539</f>
        <v>21.8359840955526</v>
      </c>
      <c r="H512" s="61">
        <f t="shared" si="73"/>
        <v>151.97800000000299</v>
      </c>
      <c r="I512" s="61">
        <f t="shared" si="74"/>
        <v>-114.332239352326</v>
      </c>
      <c r="J512" s="61">
        <f t="shared" si="75"/>
        <v>21.8101055432819</v>
      </c>
      <c r="K512" s="60">
        <f t="shared" si="70"/>
        <v>152.29700000000599</v>
      </c>
      <c r="L512" s="60">
        <f t="shared" si="71"/>
        <v>-113.658105177547</v>
      </c>
      <c r="M512" s="60">
        <f t="shared" si="72"/>
        <v>21.836759145767399</v>
      </c>
      <c r="N512" s="6">
        <f t="shared" si="76"/>
        <v>-114.268841154074</v>
      </c>
      <c r="O512" s="59">
        <f t="shared" si="77"/>
        <v>21.812612151665999</v>
      </c>
      <c r="P512" s="62">
        <f t="shared" si="78"/>
        <v>1.001267487647</v>
      </c>
      <c r="Q512" s="63">
        <f t="shared" si="79"/>
        <v>-2.3371943886601802E-2</v>
      </c>
    </row>
    <row r="513" spans="1:17" x14ac:dyDescent="0.3">
      <c r="A513" s="4">
        <f>'ВОСК ЖВМ'!E513</f>
        <v>128.64200000000699</v>
      </c>
      <c r="B513" s="4">
        <f>'ВОСК ЖВМ'!J513</f>
        <v>-139.303262644087</v>
      </c>
      <c r="C513" s="4">
        <f>'ВОСК ЖВМ'!K513</f>
        <v>30.620668536364601</v>
      </c>
      <c r="D513" s="9">
        <f>ОК!Y540</f>
        <v>152.76799999999599</v>
      </c>
      <c r="E513" s="4">
        <f>ОК!Z540</f>
        <v>-113.893588140841</v>
      </c>
      <c r="F513" s="4">
        <f>ОК!AA540</f>
        <v>21.756182549941201</v>
      </c>
      <c r="H513" s="61">
        <f t="shared" si="73"/>
        <v>152.63700000000199</v>
      </c>
      <c r="I513" s="61">
        <f t="shared" si="74"/>
        <v>-113.168095143587</v>
      </c>
      <c r="J513" s="61">
        <f t="shared" si="75"/>
        <v>21.7355492299119</v>
      </c>
      <c r="K513" s="60">
        <f t="shared" si="70"/>
        <v>153.01700000000699</v>
      </c>
      <c r="L513" s="60">
        <f t="shared" si="71"/>
        <v>-112.401751458489</v>
      </c>
      <c r="M513" s="60">
        <f t="shared" si="72"/>
        <v>21.502169191787999</v>
      </c>
      <c r="N513" s="6">
        <f t="shared" si="76"/>
        <v>-112.90390824163499</v>
      </c>
      <c r="O513" s="59">
        <f t="shared" si="77"/>
        <v>21.6550945325634</v>
      </c>
      <c r="P513" s="62">
        <f t="shared" si="78"/>
        <v>0.98967989920600996</v>
      </c>
      <c r="Q513" s="63">
        <f t="shared" si="79"/>
        <v>-0.101088017377801</v>
      </c>
    </row>
    <row r="514" spans="1:17" x14ac:dyDescent="0.3">
      <c r="A514" s="4">
        <f>'ВОСК ЖВМ'!E514</f>
        <v>128.741999999998</v>
      </c>
      <c r="B514" s="4">
        <f>'ВОСК ЖВМ'!J514</f>
        <v>-139.30552460385499</v>
      </c>
      <c r="C514" s="4">
        <f>'ВОСК ЖВМ'!K514</f>
        <v>30.5847260729381</v>
      </c>
      <c r="D514" s="9">
        <f>ОК!Y541</f>
        <v>152.84799999989599</v>
      </c>
      <c r="E514" s="4">
        <f>ОК!Z541</f>
        <v>-113.5799666019</v>
      </c>
      <c r="F514" s="4">
        <f>ОК!AA541</f>
        <v>21.893245434728399</v>
      </c>
      <c r="H514" s="61">
        <f t="shared" si="73"/>
        <v>152.77700000000101</v>
      </c>
      <c r="I514" s="61">
        <f t="shared" si="74"/>
        <v>-112.820926986356</v>
      </c>
      <c r="J514" s="61">
        <f t="shared" si="75"/>
        <v>21.667156653557299</v>
      </c>
      <c r="K514" s="60">
        <f t="shared" ref="K514:K577" si="80">LOOKUP((D514+$P$928),A$2:A$1310,A$2:A$1310)</f>
        <v>153.116999999998</v>
      </c>
      <c r="L514" s="60">
        <f t="shared" ref="L514:L577" si="81">LOOKUP((D514+$P$928),A$2:A$1310,B$2:B$1310)</f>
        <v>-112.327817232242</v>
      </c>
      <c r="M514" s="60">
        <f t="shared" ref="M514:M577" si="82">LOOKUP((D514+$P$928),A$2:A$1310,C$2:C$1310)</f>
        <v>21.487337464465099</v>
      </c>
      <c r="N514" s="6">
        <f t="shared" si="76"/>
        <v>-112.71795406726601</v>
      </c>
      <c r="O514" s="59">
        <f t="shared" si="77"/>
        <v>21.629606175890299</v>
      </c>
      <c r="P514" s="62">
        <f t="shared" si="78"/>
        <v>0.86201253463398997</v>
      </c>
      <c r="Q514" s="63">
        <f t="shared" si="79"/>
        <v>-0.26363925883810102</v>
      </c>
    </row>
    <row r="515" spans="1:17" x14ac:dyDescent="0.3">
      <c r="A515" s="4">
        <f>'ВОСК ЖВМ'!E515</f>
        <v>128.84200000000399</v>
      </c>
      <c r="B515" s="4">
        <f>'ВОСК ЖВМ'!J515</f>
        <v>-139.324953328639</v>
      </c>
      <c r="C515" s="4">
        <f>'ВОСК ЖВМ'!K515</f>
        <v>30.360701228472799</v>
      </c>
      <c r="D515" s="9">
        <f>ОК!Y542</f>
        <v>152.928</v>
      </c>
      <c r="E515" s="4">
        <f>ОК!Z542</f>
        <v>-113.181400795081</v>
      </c>
      <c r="F515" s="4">
        <f>ОК!AA542</f>
        <v>21.629841881248201</v>
      </c>
      <c r="H515" s="61">
        <f t="shared" ref="H515:H578" si="83">LOOKUP(D515,A$2:A$1310,A$2:A$1310)</f>
        <v>152.87699999999299</v>
      </c>
      <c r="I515" s="61">
        <f t="shared" ref="I515:I578" si="84">LOOKUP(D515,A$2:A$1310,B$2:B$1310)</f>
        <v>-112.575301690591</v>
      </c>
      <c r="J515" s="61">
        <f t="shared" ref="J515:J578" si="85">LOOKUP(D515,A$2:A$1310,C$2:C$1310)</f>
        <v>21.5828319483619</v>
      </c>
      <c r="K515" s="60">
        <f t="shared" si="80"/>
        <v>153.21700000000399</v>
      </c>
      <c r="L515" s="60">
        <f t="shared" si="81"/>
        <v>-111.727607902516</v>
      </c>
      <c r="M515" s="60">
        <f t="shared" si="82"/>
        <v>21.439160383804101</v>
      </c>
      <c r="N515" s="6">
        <f t="shared" ref="N515:N578" si="86">I515+(L515-I515)*(D515-H515)/(K515-H515)</f>
        <v>-112.44814762236599</v>
      </c>
      <c r="O515" s="59">
        <f t="shared" ref="O515:O578" si="87">J515+(M515-J515)*(D515-H515)/(K515-H515)</f>
        <v>21.561281213676001</v>
      </c>
      <c r="P515" s="62">
        <f t="shared" ref="P515:P578" si="88">N515-E515</f>
        <v>0.73325317271501</v>
      </c>
      <c r="Q515" s="63">
        <f t="shared" ref="Q515:Q578" si="89">O515-F515</f>
        <v>-6.8560667572199904E-2</v>
      </c>
    </row>
    <row r="516" spans="1:17" x14ac:dyDescent="0.3">
      <c r="A516" s="4">
        <f>'ВОСК ЖВМ'!E516</f>
        <v>128.94199999999501</v>
      </c>
      <c r="B516" s="4">
        <f>'ВОСК ЖВМ'!J516</f>
        <v>-139.292231662234</v>
      </c>
      <c r="C516" s="4">
        <f>'ВОСК ЖВМ'!K516</f>
        <v>30.308227085345798</v>
      </c>
      <c r="D516" s="9">
        <f>ОК!Y543</f>
        <v>153.64800000000099</v>
      </c>
      <c r="E516" s="4">
        <f>ОК!Z543</f>
        <v>-111.710198820361</v>
      </c>
      <c r="F516" s="4">
        <f>ОК!AA543</f>
        <v>21.340846047761399</v>
      </c>
      <c r="H516" s="61">
        <f t="shared" si="83"/>
        <v>153.45699999999499</v>
      </c>
      <c r="I516" s="61">
        <f t="shared" si="84"/>
        <v>-111.727607902516</v>
      </c>
      <c r="J516" s="61">
        <f t="shared" si="85"/>
        <v>21.439160383804101</v>
      </c>
      <c r="K516" s="60">
        <f t="shared" si="80"/>
        <v>153.87699999999299</v>
      </c>
      <c r="L516" s="60">
        <f t="shared" si="81"/>
        <v>-110.75030419484401</v>
      </c>
      <c r="M516" s="60">
        <f t="shared" si="82"/>
        <v>21.301596951703399</v>
      </c>
      <c r="N516" s="6">
        <f t="shared" si="86"/>
        <v>-111.283167406868</v>
      </c>
      <c r="O516" s="59">
        <f t="shared" si="87"/>
        <v>21.3766017753941</v>
      </c>
      <c r="P516" s="62">
        <f t="shared" si="88"/>
        <v>0.427031413492998</v>
      </c>
      <c r="Q516" s="63">
        <f t="shared" si="89"/>
        <v>3.5755727632700698E-2</v>
      </c>
    </row>
    <row r="517" spans="1:17" x14ac:dyDescent="0.3">
      <c r="A517" s="4">
        <f>'ВОСК ЖВМ'!E517</f>
        <v>129.10199999999901</v>
      </c>
      <c r="B517" s="4">
        <f>'ВОСК ЖВМ'!J517</f>
        <v>-139.27180566985399</v>
      </c>
      <c r="C517" s="4">
        <f>'ВОСК ЖВМ'!K517</f>
        <v>30.2743678248364</v>
      </c>
      <c r="D517" s="9">
        <f>ОК!Y544</f>
        <v>153.72800000000299</v>
      </c>
      <c r="E517" s="4">
        <f>ОК!Z544</f>
        <v>-111.888800460421</v>
      </c>
      <c r="F517" s="4">
        <f>ОК!AA544</f>
        <v>21.539005477480199</v>
      </c>
      <c r="H517" s="61">
        <f t="shared" si="83"/>
        <v>153.67699999999601</v>
      </c>
      <c r="I517" s="61">
        <f t="shared" si="84"/>
        <v>-111.064975874694</v>
      </c>
      <c r="J517" s="61">
        <f t="shared" si="85"/>
        <v>21.3980203216943</v>
      </c>
      <c r="K517" s="60">
        <f t="shared" si="80"/>
        <v>153.97699999999901</v>
      </c>
      <c r="L517" s="60">
        <f t="shared" si="81"/>
        <v>-110.686885565479</v>
      </c>
      <c r="M517" s="60">
        <f t="shared" si="82"/>
        <v>21.260834296728198</v>
      </c>
      <c r="N517" s="6">
        <f t="shared" si="86"/>
        <v>-111.000700522119</v>
      </c>
      <c r="O517" s="59">
        <f t="shared" si="87"/>
        <v>21.374698697447101</v>
      </c>
      <c r="P517" s="62">
        <f t="shared" si="88"/>
        <v>0.88809993830199097</v>
      </c>
      <c r="Q517" s="63">
        <f t="shared" si="89"/>
        <v>-0.16430678003309801</v>
      </c>
    </row>
    <row r="518" spans="1:17" x14ac:dyDescent="0.3">
      <c r="A518" s="4">
        <f>'ВОСК ЖВМ'!E518</f>
        <v>129.26200000000199</v>
      </c>
      <c r="B518" s="4">
        <f>'ВОСК ЖВМ'!J518</f>
        <v>-139.273219813152</v>
      </c>
      <c r="C518" s="4">
        <f>'ВОСК ЖВМ'!K518</f>
        <v>30.274401150970199</v>
      </c>
      <c r="D518" s="9">
        <f>ОК!Y545</f>
        <v>153.76799999999599</v>
      </c>
      <c r="E518" s="4">
        <f>ОК!Z545</f>
        <v>-111.888800460421</v>
      </c>
      <c r="F518" s="4">
        <f>ОК!AA545</f>
        <v>21.539005477480199</v>
      </c>
      <c r="H518" s="61">
        <f t="shared" si="83"/>
        <v>153.67699999999601</v>
      </c>
      <c r="I518" s="61">
        <f t="shared" si="84"/>
        <v>-111.064975874694</v>
      </c>
      <c r="J518" s="61">
        <f t="shared" si="85"/>
        <v>21.3980203216943</v>
      </c>
      <c r="K518" s="60">
        <f t="shared" si="80"/>
        <v>153.97699999999901</v>
      </c>
      <c r="L518" s="60">
        <f t="shared" si="81"/>
        <v>-110.686885565479</v>
      </c>
      <c r="M518" s="60">
        <f t="shared" si="82"/>
        <v>21.260834296728198</v>
      </c>
      <c r="N518" s="6">
        <f t="shared" si="86"/>
        <v>-110.9502884809</v>
      </c>
      <c r="O518" s="59">
        <f t="shared" si="87"/>
        <v>21.356407227455001</v>
      </c>
      <c r="P518" s="62">
        <f t="shared" si="88"/>
        <v>0.93851197952099596</v>
      </c>
      <c r="Q518" s="63">
        <f t="shared" si="89"/>
        <v>-0.182598250025197</v>
      </c>
    </row>
    <row r="519" spans="1:17" x14ac:dyDescent="0.3">
      <c r="A519" s="4">
        <f>'ВОСК ЖВМ'!E519</f>
        <v>129.46199999999999</v>
      </c>
      <c r="B519" s="4">
        <f>'ВОСК ЖВМ'!J519</f>
        <v>-139.29276582304499</v>
      </c>
      <c r="C519" s="4">
        <f>'ВОСК ЖВМ'!K519</f>
        <v>30.135459980121201</v>
      </c>
      <c r="D519" s="9">
        <f>ОК!Y546</f>
        <v>153.84799999989599</v>
      </c>
      <c r="E519" s="4">
        <f>ОК!Z546</f>
        <v>-111.651816050401</v>
      </c>
      <c r="F519" s="4">
        <f>ОК!AA546</f>
        <v>21.2152225682274</v>
      </c>
      <c r="H519" s="61">
        <f t="shared" si="83"/>
        <v>153.77700000000101</v>
      </c>
      <c r="I519" s="61">
        <f t="shared" si="84"/>
        <v>-110.93693424684299</v>
      </c>
      <c r="J519" s="61">
        <f t="shared" si="85"/>
        <v>21.397620727637999</v>
      </c>
      <c r="K519" s="60">
        <f t="shared" si="80"/>
        <v>154.116999999998</v>
      </c>
      <c r="L519" s="60">
        <f t="shared" si="81"/>
        <v>-110.306084254775</v>
      </c>
      <c r="M519" s="60">
        <f t="shared" si="82"/>
        <v>21.208665293110801</v>
      </c>
      <c r="N519" s="6">
        <f t="shared" si="86"/>
        <v>-110.80519792516399</v>
      </c>
      <c r="O519" s="59">
        <f t="shared" si="87"/>
        <v>21.358162386956501</v>
      </c>
      <c r="P519" s="62">
        <f t="shared" si="88"/>
        <v>0.84661812523700097</v>
      </c>
      <c r="Q519" s="63">
        <f t="shared" si="89"/>
        <v>0.142939818729101</v>
      </c>
    </row>
    <row r="520" spans="1:17" x14ac:dyDescent="0.3">
      <c r="A520" s="4">
        <f>'ВОСК ЖВМ'!E520</f>
        <v>129.58199999999499</v>
      </c>
      <c r="B520" s="4">
        <f>'ВОСК ЖВМ'!J520</f>
        <v>-139.29276582304499</v>
      </c>
      <c r="C520" s="4">
        <f>'ВОСК ЖВМ'!K520</f>
        <v>30.135459980121201</v>
      </c>
      <c r="D520" s="9">
        <f>ОК!Y547</f>
        <v>153.928</v>
      </c>
      <c r="E520" s="4">
        <f>ОК!Z547</f>
        <v>-111.74006618550099</v>
      </c>
      <c r="F520" s="4">
        <f>ОК!AA547</f>
        <v>21.402709320227999</v>
      </c>
      <c r="H520" s="61">
        <f t="shared" si="83"/>
        <v>153.87699999999299</v>
      </c>
      <c r="I520" s="61">
        <f t="shared" si="84"/>
        <v>-110.75030419484401</v>
      </c>
      <c r="J520" s="61">
        <f t="shared" si="85"/>
        <v>21.301596951703399</v>
      </c>
      <c r="K520" s="60">
        <f t="shared" si="80"/>
        <v>154.197</v>
      </c>
      <c r="L520" s="60">
        <f t="shared" si="81"/>
        <v>-110.155821142558</v>
      </c>
      <c r="M520" s="60">
        <f t="shared" si="82"/>
        <v>21.13051473354</v>
      </c>
      <c r="N520" s="6">
        <f t="shared" si="86"/>
        <v>-110.655558458375</v>
      </c>
      <c r="O520" s="59">
        <f t="shared" si="87"/>
        <v>21.274330723180501</v>
      </c>
      <c r="P520" s="62">
        <f t="shared" si="88"/>
        <v>1.084507727126</v>
      </c>
      <c r="Q520" s="63">
        <f t="shared" si="89"/>
        <v>-0.12837859704749699</v>
      </c>
    </row>
    <row r="521" spans="1:17" ht="15" thickBot="1" x14ac:dyDescent="0.35">
      <c r="A521" s="4">
        <f>'ВОСК ЖВМ'!E521</f>
        <v>129.72199999999401</v>
      </c>
      <c r="B521" s="4">
        <f>'ВОСК ЖВМ'!J521</f>
        <v>-139.27499118398899</v>
      </c>
      <c r="C521" s="4">
        <f>'ВОСК ЖВМ'!K521</f>
        <v>29.989094614077299</v>
      </c>
      <c r="D521" s="9">
        <f>ОК!Y548</f>
        <v>154.047999999995</v>
      </c>
      <c r="E521" s="4">
        <f>ОК!Z548</f>
        <v>-110.933660270581</v>
      </c>
      <c r="F521" s="4">
        <f>ОК!AA548</f>
        <v>21.097909168998001</v>
      </c>
      <c r="H521" s="61">
        <f t="shared" si="83"/>
        <v>153.97699999999901</v>
      </c>
      <c r="I521" s="61">
        <f t="shared" si="84"/>
        <v>-110.686885565479</v>
      </c>
      <c r="J521" s="61">
        <f t="shared" si="85"/>
        <v>21.260834296728198</v>
      </c>
      <c r="K521" s="60">
        <f t="shared" si="80"/>
        <v>154.33699999999999</v>
      </c>
      <c r="L521" s="60">
        <f t="shared" si="81"/>
        <v>-109.796551670635</v>
      </c>
      <c r="M521" s="60">
        <f t="shared" si="82"/>
        <v>21.1253204218606</v>
      </c>
      <c r="N521" s="6">
        <f t="shared" si="86"/>
        <v>-110.511291936229</v>
      </c>
      <c r="O521" s="59">
        <f t="shared" si="87"/>
        <v>21.234107949186399</v>
      </c>
      <c r="P521" s="62">
        <f t="shared" si="88"/>
        <v>0.422368334352001</v>
      </c>
      <c r="Q521" s="63">
        <f t="shared" si="89"/>
        <v>0.13619878018839801</v>
      </c>
    </row>
    <row r="522" spans="1:17" s="81" customFormat="1" ht="15" thickBot="1" x14ac:dyDescent="0.35">
      <c r="A522" s="79">
        <f>'ВОСК ЖВМ'!E522</f>
        <v>129.822</v>
      </c>
      <c r="B522" s="80">
        <f>'ВОСК ЖВМ'!J522</f>
        <v>-139.28387481852801</v>
      </c>
      <c r="C522" s="80">
        <f>'ВОСК ЖВМ'!K522</f>
        <v>30.002393339242101</v>
      </c>
      <c r="D522" s="9">
        <f>ОК!Y549</f>
        <v>155.64800000000099</v>
      </c>
      <c r="E522" s="4">
        <f>ОК!Z549</f>
        <v>-108.11893771386001</v>
      </c>
      <c r="F522" s="4">
        <f>ОК!AA549</f>
        <v>20.896242516699001</v>
      </c>
      <c r="H522" s="82">
        <f t="shared" si="83"/>
        <v>155.63700000000199</v>
      </c>
      <c r="I522" s="82">
        <f t="shared" si="84"/>
        <v>-107.53455776343201</v>
      </c>
      <c r="J522" s="82">
        <f t="shared" si="85"/>
        <v>20.534694913183198</v>
      </c>
      <c r="K522" s="83">
        <f t="shared" si="80"/>
        <v>155.85700000000401</v>
      </c>
      <c r="L522" s="83">
        <f t="shared" si="81"/>
        <v>-107.168946095164</v>
      </c>
      <c r="M522" s="83">
        <f t="shared" si="82"/>
        <v>20.438380012902499</v>
      </c>
      <c r="N522" s="84">
        <f t="shared" si="86"/>
        <v>-107.51627718002</v>
      </c>
      <c r="O522" s="85">
        <f t="shared" si="87"/>
        <v>20.5298791681696</v>
      </c>
      <c r="P522" s="86">
        <f t="shared" si="88"/>
        <v>0.60266053384000895</v>
      </c>
      <c r="Q522" s="87">
        <f t="shared" si="89"/>
        <v>-0.366363348529401</v>
      </c>
    </row>
    <row r="523" spans="1:17" x14ac:dyDescent="0.3">
      <c r="A523" s="4">
        <f>'ВОСК ЖВМ'!E523</f>
        <v>129.92200000000599</v>
      </c>
      <c r="B523" s="4">
        <f>'ВОСК ЖВМ'!J523</f>
        <v>-139.28387481852801</v>
      </c>
      <c r="C523" s="4">
        <f>'ВОСК ЖВМ'!K523</f>
        <v>30.002393339242101</v>
      </c>
      <c r="D523" s="9">
        <f>ОК!Y550</f>
        <v>155.68799999999499</v>
      </c>
      <c r="E523" s="4">
        <f>ОК!Z550</f>
        <v>-108.11893771386001</v>
      </c>
      <c r="F523" s="4">
        <f>ОК!AA550</f>
        <v>20.896242516699001</v>
      </c>
      <c r="H523" s="61">
        <f t="shared" si="83"/>
        <v>155.63700000000199</v>
      </c>
      <c r="I523" s="61">
        <f t="shared" si="84"/>
        <v>-107.53455776343201</v>
      </c>
      <c r="J523" s="61">
        <f t="shared" si="85"/>
        <v>20.534694913183198</v>
      </c>
      <c r="K523" s="60">
        <f t="shared" si="80"/>
        <v>155.95699999999499</v>
      </c>
      <c r="L523" s="60">
        <f t="shared" si="81"/>
        <v>-107.00480360232901</v>
      </c>
      <c r="M523" s="60">
        <f t="shared" si="82"/>
        <v>20.348776402492501</v>
      </c>
      <c r="N523" s="6">
        <f t="shared" si="86"/>
        <v>-107.450128194016</v>
      </c>
      <c r="O523" s="59">
        <f t="shared" si="87"/>
        <v>20.505064150545302</v>
      </c>
      <c r="P523" s="62">
        <f t="shared" si="88"/>
        <v>0.66880951984400405</v>
      </c>
      <c r="Q523" s="63">
        <f t="shared" si="89"/>
        <v>-0.391178366153699</v>
      </c>
    </row>
    <row r="524" spans="1:17" x14ac:dyDescent="0.3">
      <c r="A524" s="4">
        <f>'ВОСК ЖВМ'!E524</f>
        <v>130.02199999999701</v>
      </c>
      <c r="B524" s="4">
        <f>'ВОСК ЖВМ'!J524</f>
        <v>-139.293542598941</v>
      </c>
      <c r="C524" s="4">
        <f>'ВОСК ЖВМ'!K524</f>
        <v>30.012438201150299</v>
      </c>
      <c r="D524" s="9">
        <f>ОК!Y551</f>
        <v>155.76799999999599</v>
      </c>
      <c r="E524" s="4">
        <f>ОК!Z551</f>
        <v>-107.834966422741</v>
      </c>
      <c r="F524" s="4">
        <f>ОК!AA551</f>
        <v>21.0425564860866</v>
      </c>
      <c r="H524" s="61">
        <f t="shared" si="83"/>
        <v>155.75699999999799</v>
      </c>
      <c r="I524" s="61">
        <f t="shared" si="84"/>
        <v>-107.351287472734</v>
      </c>
      <c r="J524" s="61">
        <f t="shared" si="85"/>
        <v>20.536266126229599</v>
      </c>
      <c r="K524" s="60">
        <f t="shared" si="80"/>
        <v>156.05700000000101</v>
      </c>
      <c r="L524" s="60">
        <f t="shared" si="81"/>
        <v>-107.006202330782</v>
      </c>
      <c r="M524" s="60">
        <f t="shared" si="82"/>
        <v>20.3494638338911</v>
      </c>
      <c r="N524" s="6">
        <f t="shared" si="86"/>
        <v>-107.33863435086499</v>
      </c>
      <c r="O524" s="59">
        <f t="shared" si="87"/>
        <v>20.529416708845201</v>
      </c>
      <c r="P524" s="62">
        <f t="shared" si="88"/>
        <v>0.49633207187601203</v>
      </c>
      <c r="Q524" s="63">
        <f t="shared" si="89"/>
        <v>-0.51313977724139903</v>
      </c>
    </row>
    <row r="525" spans="1:17" x14ac:dyDescent="0.3">
      <c r="A525" s="4">
        <f>'ВОСК ЖВМ'!E525</f>
        <v>130.16199999999699</v>
      </c>
      <c r="B525" s="4">
        <f>'ВОСК ЖВМ'!J525</f>
        <v>-139.26366262275999</v>
      </c>
      <c r="C525" s="4">
        <f>'ВОСК ЖВМ'!K525</f>
        <v>29.989482110271101</v>
      </c>
      <c r="D525" s="9">
        <f>ОК!Y552</f>
        <v>155.84799999989599</v>
      </c>
      <c r="E525" s="4">
        <f>ОК!Z552</f>
        <v>-108.0422708649</v>
      </c>
      <c r="F525" s="4">
        <f>ОК!AA552</f>
        <v>20.753997886699199</v>
      </c>
      <c r="H525" s="61">
        <f t="shared" si="83"/>
        <v>155.75699999999799</v>
      </c>
      <c r="I525" s="61">
        <f t="shared" si="84"/>
        <v>-107.351287472734</v>
      </c>
      <c r="J525" s="61">
        <f t="shared" si="85"/>
        <v>20.536266126229599</v>
      </c>
      <c r="K525" s="60">
        <f t="shared" si="80"/>
        <v>156.05700000000101</v>
      </c>
      <c r="L525" s="60">
        <f t="shared" si="81"/>
        <v>-107.006202330782</v>
      </c>
      <c r="M525" s="60">
        <f t="shared" si="82"/>
        <v>20.3494638338911</v>
      </c>
      <c r="N525" s="6">
        <f t="shared" si="86"/>
        <v>-107.24661164646</v>
      </c>
      <c r="O525" s="59">
        <f t="shared" si="87"/>
        <v>20.479602764284301</v>
      </c>
      <c r="P525" s="62">
        <f t="shared" si="88"/>
        <v>0.79565921844000798</v>
      </c>
      <c r="Q525" s="63">
        <f t="shared" si="89"/>
        <v>-0.274395122414898</v>
      </c>
    </row>
    <row r="526" spans="1:17" x14ac:dyDescent="0.3">
      <c r="A526" s="4">
        <f>'ВОСК ЖВМ'!E526</f>
        <v>130.30199999999601</v>
      </c>
      <c r="B526" s="4">
        <f>'ВОСК ЖВМ'!J526</f>
        <v>-139.26366262275999</v>
      </c>
      <c r="C526" s="4">
        <f>'ВОСК ЖВМ'!K526</f>
        <v>29.989482110271101</v>
      </c>
      <c r="D526" s="9">
        <f>ОК!Y553</f>
        <v>155.967999999993</v>
      </c>
      <c r="E526" s="4">
        <f>ОК!Z553</f>
        <v>-107.673237991202</v>
      </c>
      <c r="F526" s="4">
        <f>ОК!AA553</f>
        <v>20.4290951166426</v>
      </c>
      <c r="H526" s="61">
        <f t="shared" si="83"/>
        <v>155.95699999999499</v>
      </c>
      <c r="I526" s="61">
        <f t="shared" si="84"/>
        <v>-107.00480360232901</v>
      </c>
      <c r="J526" s="61">
        <f t="shared" si="85"/>
        <v>20.348776402492501</v>
      </c>
      <c r="K526" s="60">
        <f t="shared" si="80"/>
        <v>156.197</v>
      </c>
      <c r="L526" s="60">
        <f t="shared" si="81"/>
        <v>-106.63757940899499</v>
      </c>
      <c r="M526" s="60">
        <f t="shared" si="82"/>
        <v>20.230826039274699</v>
      </c>
      <c r="N526" s="6">
        <f t="shared" si="86"/>
        <v>-106.98797249347101</v>
      </c>
      <c r="O526" s="59">
        <f t="shared" si="87"/>
        <v>20.343370344179402</v>
      </c>
      <c r="P526" s="62">
        <f t="shared" si="88"/>
        <v>0.68526549773099499</v>
      </c>
      <c r="Q526" s="63">
        <f t="shared" si="89"/>
        <v>-8.5724772463198207E-2</v>
      </c>
    </row>
    <row r="527" spans="1:17" x14ac:dyDescent="0.3">
      <c r="A527" s="4">
        <f>'ВОСК ЖВМ'!E527</f>
        <v>130.40200000000101</v>
      </c>
      <c r="B527" s="4">
        <f>'ВОСК ЖВМ'!J527</f>
        <v>-139.25467510674099</v>
      </c>
      <c r="C527" s="4">
        <f>'ВОСК ЖВМ'!K527</f>
        <v>29.920551111469901</v>
      </c>
      <c r="D527" s="9">
        <f>ОК!Y554</f>
        <v>156.047999999995</v>
      </c>
      <c r="E527" s="4">
        <f>ОК!Z554</f>
        <v>-107.518532887441</v>
      </c>
      <c r="F527" s="4">
        <f>ОК!AA554</f>
        <v>20.579846030278802</v>
      </c>
      <c r="H527" s="61">
        <f t="shared" si="83"/>
        <v>155.95699999999499</v>
      </c>
      <c r="I527" s="61">
        <f t="shared" si="84"/>
        <v>-107.00480360232901</v>
      </c>
      <c r="J527" s="61">
        <f t="shared" si="85"/>
        <v>20.348776402492501</v>
      </c>
      <c r="K527" s="60">
        <f t="shared" si="80"/>
        <v>156.29700000000599</v>
      </c>
      <c r="L527" s="60">
        <f t="shared" si="81"/>
        <v>-106.448537271212</v>
      </c>
      <c r="M527" s="60">
        <f t="shared" si="82"/>
        <v>20.117074768924599</v>
      </c>
      <c r="N527" s="6">
        <f t="shared" si="86"/>
        <v>-106.855920554888</v>
      </c>
      <c r="O527" s="59">
        <f t="shared" si="87"/>
        <v>20.286762141745399</v>
      </c>
      <c r="P527" s="62">
        <f t="shared" si="88"/>
        <v>0.66261233255299601</v>
      </c>
      <c r="Q527" s="63">
        <f t="shared" si="89"/>
        <v>-0.293083888533403</v>
      </c>
    </row>
    <row r="528" spans="1:17" x14ac:dyDescent="0.3">
      <c r="A528" s="4">
        <f>'ВОСК ЖВМ'!E528</f>
        <v>130.50199999999299</v>
      </c>
      <c r="B528" s="4">
        <f>'ВОСК ЖВМ'!J528</f>
        <v>-139.150202088415</v>
      </c>
      <c r="C528" s="4">
        <f>'ВОСК ЖВМ'!K528</f>
        <v>29.850678809162002</v>
      </c>
      <c r="D528" s="9">
        <f>ОК!Y555</f>
        <v>156.127999999997</v>
      </c>
      <c r="E528" s="4">
        <f>ОК!Z555</f>
        <v>-107.641636375801</v>
      </c>
      <c r="F528" s="4">
        <f>ОК!AA555</f>
        <v>20.764473060663601</v>
      </c>
      <c r="H528" s="61">
        <f t="shared" si="83"/>
        <v>156.05700000000101</v>
      </c>
      <c r="I528" s="61">
        <f t="shared" si="84"/>
        <v>-107.006202330782</v>
      </c>
      <c r="J528" s="61">
        <f t="shared" si="85"/>
        <v>20.3494638338911</v>
      </c>
      <c r="K528" s="60">
        <f t="shared" si="80"/>
        <v>156.29700000000599</v>
      </c>
      <c r="L528" s="60">
        <f t="shared" si="81"/>
        <v>-106.448537271212</v>
      </c>
      <c r="M528" s="60">
        <f t="shared" si="82"/>
        <v>20.117074768924599</v>
      </c>
      <c r="N528" s="6">
        <f t="shared" si="86"/>
        <v>-106.841226417339</v>
      </c>
      <c r="O528" s="59">
        <f t="shared" si="87"/>
        <v>20.280715402177201</v>
      </c>
      <c r="P528" s="62">
        <f t="shared" si="88"/>
        <v>0.80040995846199803</v>
      </c>
      <c r="Q528" s="63">
        <f t="shared" si="89"/>
        <v>-0.48375765848640001</v>
      </c>
    </row>
    <row r="529" spans="1:17" x14ac:dyDescent="0.3">
      <c r="A529" s="4">
        <f>'ВОСК ЖВМ'!E529</f>
        <v>130.60199999999901</v>
      </c>
      <c r="B529" s="4">
        <f>'ВОСК ЖВМ'!J529</f>
        <v>-139.150202088415</v>
      </c>
      <c r="C529" s="4">
        <f>'ВОСК ЖВМ'!K529</f>
        <v>29.850678809162002</v>
      </c>
      <c r="D529" s="9">
        <f>ОК!Y556</f>
        <v>158.32799999999401</v>
      </c>
      <c r="E529" s="4">
        <f>ОК!Z556</f>
        <v>-104.723498423222</v>
      </c>
      <c r="F529" s="4">
        <f>ОК!AA556</f>
        <v>19.110577134383401</v>
      </c>
      <c r="H529" s="61">
        <f t="shared" si="83"/>
        <v>158.29600000000201</v>
      </c>
      <c r="I529" s="61">
        <f t="shared" si="84"/>
        <v>-104.501964364513</v>
      </c>
      <c r="J529" s="61">
        <f t="shared" si="85"/>
        <v>18.300209378330901</v>
      </c>
      <c r="K529" s="60">
        <f t="shared" si="80"/>
        <v>158.49599999999899</v>
      </c>
      <c r="L529" s="60">
        <f t="shared" si="81"/>
        <v>-104.23319405691601</v>
      </c>
      <c r="M529" s="60">
        <f t="shared" si="82"/>
        <v>17.006535845284098</v>
      </c>
      <c r="N529" s="6">
        <f t="shared" si="86"/>
        <v>-104.458961115308</v>
      </c>
      <c r="O529" s="59">
        <f t="shared" si="87"/>
        <v>18.093221613092101</v>
      </c>
      <c r="P529" s="62">
        <f t="shared" si="88"/>
        <v>0.26453730791399699</v>
      </c>
      <c r="Q529" s="63">
        <f t="shared" si="89"/>
        <v>-1.0173555212912999</v>
      </c>
    </row>
    <row r="530" spans="1:17" x14ac:dyDescent="0.3">
      <c r="A530" s="4">
        <f>'ВОСК ЖВМ'!E530</f>
        <v>130.741999999998</v>
      </c>
      <c r="B530" s="4">
        <f>'ВОСК ЖВМ'!J530</f>
        <v>-139.09606787955499</v>
      </c>
      <c r="C530" s="4">
        <f>'ВОСК ЖВМ'!K530</f>
        <v>29.806208142468499</v>
      </c>
      <c r="D530" s="9">
        <f>ОК!Y557</f>
        <v>158.40799999999601</v>
      </c>
      <c r="E530" s="4">
        <f>ОК!Z557</f>
        <v>-104.723498423222</v>
      </c>
      <c r="F530" s="4">
        <f>ОК!AA557</f>
        <v>18.6242607047718</v>
      </c>
      <c r="H530" s="61">
        <f t="shared" si="83"/>
        <v>158.39599999999299</v>
      </c>
      <c r="I530" s="61">
        <f t="shared" si="84"/>
        <v>-104.264495546372</v>
      </c>
      <c r="J530" s="61">
        <f t="shared" si="85"/>
        <v>17.149293178011401</v>
      </c>
      <c r="K530" s="60">
        <f t="shared" si="80"/>
        <v>158.635999999999</v>
      </c>
      <c r="L530" s="60">
        <f t="shared" si="81"/>
        <v>-104.239025552163</v>
      </c>
      <c r="M530" s="60">
        <f t="shared" si="82"/>
        <v>17.149347412866501</v>
      </c>
      <c r="N530" s="6">
        <f t="shared" si="86"/>
        <v>-104.263222046661</v>
      </c>
      <c r="O530" s="59">
        <f t="shared" si="87"/>
        <v>17.1492958897542</v>
      </c>
      <c r="P530" s="62">
        <f t="shared" si="88"/>
        <v>0.46027637656099801</v>
      </c>
      <c r="Q530" s="63">
        <f t="shared" si="89"/>
        <v>-1.4749648150176</v>
      </c>
    </row>
    <row r="531" spans="1:17" x14ac:dyDescent="0.3">
      <c r="A531" s="4">
        <f>'ВОСК ЖВМ'!E531</f>
        <v>130.84200000000399</v>
      </c>
      <c r="B531" s="4">
        <f>'ВОСК ЖВМ'!J531</f>
        <v>-139.053435817653</v>
      </c>
      <c r="C531" s="4">
        <f>'ВОСК ЖВМ'!K531</f>
        <v>29.6939438111798</v>
      </c>
      <c r="D531" s="9">
        <f>ОК!Y558</f>
        <v>159.24800000000701</v>
      </c>
      <c r="E531" s="4">
        <f>ОК!Z558</f>
        <v>-103.61669025594099</v>
      </c>
      <c r="F531" s="4">
        <f>ОК!AA558</f>
        <v>17.646729356692202</v>
      </c>
      <c r="H531" s="61">
        <f t="shared" si="83"/>
        <v>159.15600000000299</v>
      </c>
      <c r="I531" s="61">
        <f t="shared" si="84"/>
        <v>-104.00999734704099</v>
      </c>
      <c r="J531" s="61">
        <f t="shared" si="85"/>
        <v>16.6609522847343</v>
      </c>
      <c r="K531" s="60">
        <f t="shared" si="80"/>
        <v>159.53599999999301</v>
      </c>
      <c r="L531" s="60">
        <f t="shared" si="81"/>
        <v>-103.634533622014</v>
      </c>
      <c r="M531" s="60">
        <f t="shared" si="82"/>
        <v>14.9413232393599</v>
      </c>
      <c r="N531" s="6">
        <f t="shared" si="86"/>
        <v>-103.919095603081</v>
      </c>
      <c r="O531" s="59">
        <f t="shared" si="87"/>
        <v>16.2446210421408</v>
      </c>
      <c r="P531" s="62">
        <f t="shared" si="88"/>
        <v>-0.302405347140009</v>
      </c>
      <c r="Q531" s="63">
        <f t="shared" si="89"/>
        <v>-1.4021083145513999</v>
      </c>
    </row>
    <row r="532" spans="1:17" x14ac:dyDescent="0.3">
      <c r="A532" s="4">
        <f>'ВОСК ЖВМ'!E532</f>
        <v>130.960000000006</v>
      </c>
      <c r="B532" s="4">
        <f>'ВОСК ЖВМ'!J532</f>
        <v>-139.02521461107199</v>
      </c>
      <c r="C532" s="4">
        <f>'ВОСК ЖВМ'!K532</f>
        <v>29.690660867443398</v>
      </c>
      <c r="D532" s="9">
        <f>ОК!Y559</f>
        <v>159.32799999999401</v>
      </c>
      <c r="E532" s="4">
        <f>ОК!Z559</f>
        <v>-103.36343464788099</v>
      </c>
      <c r="F532" s="4">
        <f>ОК!AA559</f>
        <v>17.801378781665399</v>
      </c>
      <c r="H532" s="61">
        <f t="shared" si="83"/>
        <v>159.29600000000201</v>
      </c>
      <c r="I532" s="61">
        <f t="shared" si="84"/>
        <v>-103.97928564412599</v>
      </c>
      <c r="J532" s="61">
        <f t="shared" si="85"/>
        <v>16.433127941457698</v>
      </c>
      <c r="K532" s="60">
        <f t="shared" si="80"/>
        <v>159.61599999999501</v>
      </c>
      <c r="L532" s="60">
        <f t="shared" si="81"/>
        <v>-103.70453569958001</v>
      </c>
      <c r="M532" s="60">
        <f t="shared" si="82"/>
        <v>16.293795987410999</v>
      </c>
      <c r="N532" s="6">
        <f t="shared" si="86"/>
        <v>-103.951810649678</v>
      </c>
      <c r="O532" s="59">
        <f t="shared" si="87"/>
        <v>16.419194746056199</v>
      </c>
      <c r="P532" s="62">
        <f t="shared" si="88"/>
        <v>-0.588376001797002</v>
      </c>
      <c r="Q532" s="63">
        <f t="shared" si="89"/>
        <v>-1.3821840356091999</v>
      </c>
    </row>
    <row r="533" spans="1:17" x14ac:dyDescent="0.3">
      <c r="A533" s="4">
        <f>'ВОСК ЖВМ'!E533</f>
        <v>131.042000000001</v>
      </c>
      <c r="B533" s="4">
        <f>'ВОСК ЖВМ'!J533</f>
        <v>-139.01536788617199</v>
      </c>
      <c r="C533" s="4">
        <f>'ВОСК ЖВМ'!K533</f>
        <v>29.598148752977899</v>
      </c>
      <c r="D533" s="9">
        <f>ОК!Y560</f>
        <v>160.24800000000701</v>
      </c>
      <c r="E533" s="4">
        <f>ОК!Z560</f>
        <v>-103.327371998641</v>
      </c>
      <c r="F533" s="4">
        <f>ОК!AA560</f>
        <v>17.336494920149399</v>
      </c>
      <c r="H533" s="61">
        <f t="shared" si="83"/>
        <v>160.236000000004</v>
      </c>
      <c r="I533" s="61">
        <f t="shared" si="84"/>
        <v>-103.808933668349</v>
      </c>
      <c r="J533" s="61">
        <f t="shared" si="85"/>
        <v>15.6463690059632</v>
      </c>
      <c r="K533" s="60">
        <f t="shared" si="80"/>
        <v>160.516000000003</v>
      </c>
      <c r="L533" s="60">
        <f t="shared" si="81"/>
        <v>-103.722514106066</v>
      </c>
      <c r="M533" s="60">
        <f t="shared" si="82"/>
        <v>15.230708301547701</v>
      </c>
      <c r="N533" s="6">
        <f t="shared" si="86"/>
        <v>-103.805229972822</v>
      </c>
      <c r="O533" s="59">
        <f t="shared" si="87"/>
        <v>15.628554975769401</v>
      </c>
      <c r="P533" s="62">
        <f t="shared" si="88"/>
        <v>-0.47785797418100601</v>
      </c>
      <c r="Q533" s="63">
        <f t="shared" si="89"/>
        <v>-1.7079399443800001</v>
      </c>
    </row>
    <row r="534" spans="1:17" x14ac:dyDescent="0.3">
      <c r="A534" s="4">
        <f>'ВОСК ЖВМ'!E534</f>
        <v>131.18200000000101</v>
      </c>
      <c r="B534" s="4">
        <f>'ВОСК ЖВМ'!J534</f>
        <v>-138.97865243860701</v>
      </c>
      <c r="C534" s="4">
        <f>'ВОСК ЖВМ'!K534</f>
        <v>29.505003441968899</v>
      </c>
      <c r="D534" s="9">
        <f>ОК!Y561</f>
        <v>160.32799999999401</v>
      </c>
      <c r="E534" s="4">
        <f>ОК!Z561</f>
        <v>-103.02209339357999</v>
      </c>
      <c r="F534" s="4">
        <f>ОК!AA561</f>
        <v>17.486914883988</v>
      </c>
      <c r="H534" s="61">
        <f t="shared" si="83"/>
        <v>160.236000000004</v>
      </c>
      <c r="I534" s="61">
        <f t="shared" si="84"/>
        <v>-103.808933668349</v>
      </c>
      <c r="J534" s="61">
        <f t="shared" si="85"/>
        <v>15.6463690059632</v>
      </c>
      <c r="K534" s="60">
        <f t="shared" si="80"/>
        <v>160.516000000003</v>
      </c>
      <c r="L534" s="60">
        <f t="shared" si="81"/>
        <v>-103.722514106066</v>
      </c>
      <c r="M534" s="60">
        <f t="shared" si="82"/>
        <v>15.230708301547701</v>
      </c>
      <c r="N534" s="6">
        <f t="shared" si="86"/>
        <v>-103.780538669316</v>
      </c>
      <c r="O534" s="59">
        <f t="shared" si="87"/>
        <v>15.5097947745267</v>
      </c>
      <c r="P534" s="62">
        <f t="shared" si="88"/>
        <v>-0.75844527573600795</v>
      </c>
      <c r="Q534" s="63">
        <f t="shared" si="89"/>
        <v>-1.9771201094613</v>
      </c>
    </row>
    <row r="535" spans="1:17" x14ac:dyDescent="0.3">
      <c r="A535" s="4">
        <f>'ВОСК ЖВМ'!E535</f>
        <v>131.322</v>
      </c>
      <c r="B535" s="4">
        <f>'ВОСК ЖВМ'!J535</f>
        <v>-138.95625937973</v>
      </c>
      <c r="C535" s="4">
        <f>'ВОСК ЖВМ'!K535</f>
        <v>29.464553139611201</v>
      </c>
      <c r="D535" s="9">
        <f>ОК!Y562</f>
        <v>160.44800000000399</v>
      </c>
      <c r="E535" s="4">
        <f>ОК!Z562</f>
        <v>-102.756551973062</v>
      </c>
      <c r="F535" s="4">
        <f>ОК!AA562</f>
        <v>17.131965911276399</v>
      </c>
      <c r="H535" s="61">
        <f t="shared" si="83"/>
        <v>160.436000000002</v>
      </c>
      <c r="I535" s="61">
        <f t="shared" si="84"/>
        <v>-103.67909789829</v>
      </c>
      <c r="J535" s="61">
        <f t="shared" si="85"/>
        <v>15.1216978335157</v>
      </c>
      <c r="K535" s="60">
        <f t="shared" si="80"/>
        <v>160.67600000000701</v>
      </c>
      <c r="L535" s="60">
        <f t="shared" si="81"/>
        <v>-103.752768722396</v>
      </c>
      <c r="M535" s="60">
        <f t="shared" si="82"/>
        <v>15.628029223725299</v>
      </c>
      <c r="N535" s="6">
        <f t="shared" si="86"/>
        <v>-103.682781439496</v>
      </c>
      <c r="O535" s="59">
        <f t="shared" si="87"/>
        <v>15.1470144030298</v>
      </c>
      <c r="P535" s="62">
        <f t="shared" si="88"/>
        <v>-0.92622946643399495</v>
      </c>
      <c r="Q535" s="63">
        <f t="shared" si="89"/>
        <v>-1.9849515082466</v>
      </c>
    </row>
    <row r="536" spans="1:17" x14ac:dyDescent="0.3">
      <c r="A536" s="4">
        <f>'ВОСК ЖВМ'!E536</f>
        <v>131.46199999999999</v>
      </c>
      <c r="B536" s="4">
        <f>'ВОСК ЖВМ'!J536</f>
        <v>-138.99747596200601</v>
      </c>
      <c r="C536" s="4">
        <f>'ВОСК ЖВМ'!K536</f>
        <v>29.366699713317701</v>
      </c>
      <c r="D536" s="9">
        <f>ОК!Y563</f>
        <v>160.52800000000599</v>
      </c>
      <c r="E536" s="4">
        <f>ОК!Z563</f>
        <v>-103.115163596101</v>
      </c>
      <c r="F536" s="4">
        <f>ОК!AA563</f>
        <v>17.3375904417924</v>
      </c>
      <c r="H536" s="61">
        <f t="shared" si="83"/>
        <v>160.516000000003</v>
      </c>
      <c r="I536" s="61">
        <f t="shared" si="84"/>
        <v>-103.722514106066</v>
      </c>
      <c r="J536" s="61">
        <f t="shared" si="85"/>
        <v>15.230708301547701</v>
      </c>
      <c r="K536" s="60">
        <f t="shared" si="80"/>
        <v>160.816000000006</v>
      </c>
      <c r="L536" s="60">
        <f t="shared" si="81"/>
        <v>-103.77966894963799</v>
      </c>
      <c r="M536" s="60">
        <f t="shared" si="82"/>
        <v>15.387164273046199</v>
      </c>
      <c r="N536" s="6">
        <f t="shared" si="86"/>
        <v>-103.724800299809</v>
      </c>
      <c r="O536" s="59">
        <f t="shared" si="87"/>
        <v>15.236966540409099</v>
      </c>
      <c r="P536" s="62">
        <f t="shared" si="88"/>
        <v>-0.60963670370800604</v>
      </c>
      <c r="Q536" s="63">
        <f t="shared" si="89"/>
        <v>-2.1006239013833001</v>
      </c>
    </row>
    <row r="537" spans="1:17" x14ac:dyDescent="0.3">
      <c r="A537" s="4">
        <f>'ВОСК ЖВМ'!E537</f>
        <v>131.56200000000501</v>
      </c>
      <c r="B537" s="4">
        <f>'ВОСК ЖВМ'!J537</f>
        <v>-139.04313134472801</v>
      </c>
      <c r="C537" s="4">
        <f>'ВОСК ЖВМ'!K537</f>
        <v>29.320653907473702</v>
      </c>
      <c r="D537" s="9">
        <f>ОК!Y564</f>
        <v>160.60799999999301</v>
      </c>
      <c r="E537" s="4">
        <f>ОК!Z564</f>
        <v>-102.80852727288099</v>
      </c>
      <c r="F537" s="4">
        <f>ОК!AA564</f>
        <v>16.988451209781601</v>
      </c>
      <c r="H537" s="61">
        <f t="shared" si="83"/>
        <v>160.516000000003</v>
      </c>
      <c r="I537" s="61">
        <f t="shared" si="84"/>
        <v>-103.722514106066</v>
      </c>
      <c r="J537" s="61">
        <f t="shared" si="85"/>
        <v>15.230708301547701</v>
      </c>
      <c r="K537" s="60">
        <f t="shared" si="80"/>
        <v>160.816000000006</v>
      </c>
      <c r="L537" s="60">
        <f t="shared" si="81"/>
        <v>-103.77966894963799</v>
      </c>
      <c r="M537" s="60">
        <f t="shared" si="82"/>
        <v>15.387164273046199</v>
      </c>
      <c r="N537" s="6">
        <f t="shared" si="86"/>
        <v>-103.74004159142601</v>
      </c>
      <c r="O537" s="59">
        <f t="shared" si="87"/>
        <v>15.2786881328016</v>
      </c>
      <c r="P537" s="62">
        <f t="shared" si="88"/>
        <v>-0.93151431854501299</v>
      </c>
      <c r="Q537" s="63">
        <f t="shared" si="89"/>
        <v>-1.7097630769800001</v>
      </c>
    </row>
    <row r="538" spans="1:17" x14ac:dyDescent="0.3">
      <c r="A538" s="4">
        <f>'ВОСК ЖВМ'!E538</f>
        <v>131.67200000000599</v>
      </c>
      <c r="B538" s="4">
        <f>'ВОСК ЖВМ'!J538</f>
        <v>-139.082284349003</v>
      </c>
      <c r="C538" s="4">
        <f>'ВОСК ЖВМ'!K538</f>
        <v>29.280345081409902</v>
      </c>
      <c r="D538" s="9">
        <f>ОК!Y565</f>
        <v>160.68799999999499</v>
      </c>
      <c r="E538" s="4">
        <f>ОК!Z565</f>
        <v>-103.167315883561</v>
      </c>
      <c r="F538" s="4">
        <f>ОК!AA565</f>
        <v>17.124118649580002</v>
      </c>
      <c r="H538" s="61">
        <f t="shared" si="83"/>
        <v>160.67600000000701</v>
      </c>
      <c r="I538" s="61">
        <f t="shared" si="84"/>
        <v>-103.752768722396</v>
      </c>
      <c r="J538" s="61">
        <f t="shared" si="85"/>
        <v>15.628029223725299</v>
      </c>
      <c r="K538" s="60">
        <f t="shared" si="80"/>
        <v>160.936000000002</v>
      </c>
      <c r="L538" s="60">
        <f t="shared" si="81"/>
        <v>-103.726637239634</v>
      </c>
      <c r="M538" s="60">
        <f t="shared" si="82"/>
        <v>15.175830111577699</v>
      </c>
      <c r="N538" s="6">
        <f t="shared" si="86"/>
        <v>-103.751562653962</v>
      </c>
      <c r="O538" s="59">
        <f t="shared" si="87"/>
        <v>15.607158495492801</v>
      </c>
      <c r="P538" s="62">
        <f t="shared" si="88"/>
        <v>-0.58424677040099504</v>
      </c>
      <c r="Q538" s="63">
        <f t="shared" si="89"/>
        <v>-1.5169601540872</v>
      </c>
    </row>
    <row r="539" spans="1:17" x14ac:dyDescent="0.3">
      <c r="A539" s="4">
        <f>'ВОСК ЖВМ'!E539</f>
        <v>131.76200000000199</v>
      </c>
      <c r="B539" s="4">
        <f>'ВОСК ЖВМ'!J539</f>
        <v>-138.97196575691299</v>
      </c>
      <c r="C539" s="4">
        <f>'ВОСК ЖВМ'!K539</f>
        <v>29.2783997482328</v>
      </c>
      <c r="D539" s="9">
        <f>ОК!Y566</f>
        <v>160.76799999999599</v>
      </c>
      <c r="E539" s="4">
        <f>ОК!Z566</f>
        <v>-103.167315883561</v>
      </c>
      <c r="F539" s="4">
        <f>ОК!AA566</f>
        <v>16.6235135868552</v>
      </c>
      <c r="H539" s="61">
        <f t="shared" si="83"/>
        <v>160.67600000000701</v>
      </c>
      <c r="I539" s="61">
        <f t="shared" si="84"/>
        <v>-103.752768722396</v>
      </c>
      <c r="J539" s="61">
        <f t="shared" si="85"/>
        <v>15.628029223725299</v>
      </c>
      <c r="K539" s="60">
        <f t="shared" si="80"/>
        <v>160.936000000002</v>
      </c>
      <c r="L539" s="60">
        <f t="shared" si="81"/>
        <v>-103.726637239634</v>
      </c>
      <c r="M539" s="60">
        <f t="shared" si="82"/>
        <v>15.175830111577699</v>
      </c>
      <c r="N539" s="6">
        <f t="shared" si="86"/>
        <v>-103.743522197727</v>
      </c>
      <c r="O539" s="59">
        <f t="shared" si="87"/>
        <v>15.4680203071353</v>
      </c>
      <c r="P539" s="62">
        <f t="shared" si="88"/>
        <v>-0.57620631416600099</v>
      </c>
      <c r="Q539" s="63">
        <f t="shared" si="89"/>
        <v>-1.1554932797199</v>
      </c>
    </row>
    <row r="540" spans="1:17" x14ac:dyDescent="0.3">
      <c r="A540" s="4">
        <f>'ВОСК ЖВМ'!E540</f>
        <v>131.861999999994</v>
      </c>
      <c r="B540" s="4">
        <f>'ВОСК ЖВМ'!J540</f>
        <v>-138.93078402675999</v>
      </c>
      <c r="C540" s="4">
        <f>'ВОСК ЖВМ'!K540</f>
        <v>29.3147339535074</v>
      </c>
      <c r="D540" s="9">
        <f>ОК!Y567</f>
        <v>160.80800000000499</v>
      </c>
      <c r="E540" s="4">
        <f>ОК!Z567</f>
        <v>-103.167315883561</v>
      </c>
      <c r="F540" s="4">
        <f>ОК!AA567</f>
        <v>16.6235135868552</v>
      </c>
      <c r="H540" s="61">
        <f t="shared" si="83"/>
        <v>160.67600000000701</v>
      </c>
      <c r="I540" s="61">
        <f t="shared" si="84"/>
        <v>-103.752768722396</v>
      </c>
      <c r="J540" s="61">
        <f t="shared" si="85"/>
        <v>15.628029223725299</v>
      </c>
      <c r="K540" s="60">
        <f t="shared" si="80"/>
        <v>161.07600000000099</v>
      </c>
      <c r="L540" s="60">
        <f t="shared" si="81"/>
        <v>-103.76630027012</v>
      </c>
      <c r="M540" s="60">
        <f t="shared" si="82"/>
        <v>15.3240202432261</v>
      </c>
      <c r="N540" s="6">
        <f t="shared" si="86"/>
        <v>-103.757234133145</v>
      </c>
      <c r="O540" s="59">
        <f t="shared" si="87"/>
        <v>15.527706260160601</v>
      </c>
      <c r="P540" s="62">
        <f t="shared" si="88"/>
        <v>-0.58991824958400196</v>
      </c>
      <c r="Q540" s="63">
        <f t="shared" si="89"/>
        <v>-1.0958073266946</v>
      </c>
    </row>
    <row r="541" spans="1:17" x14ac:dyDescent="0.3">
      <c r="A541" s="4">
        <f>'ВОСК ЖВМ'!E541</f>
        <v>131.96199999999999</v>
      </c>
      <c r="B541" s="4">
        <f>'ВОСК ЖВМ'!J541</f>
        <v>-138.93078402675999</v>
      </c>
      <c r="C541" s="4">
        <f>'ВОСК ЖВМ'!K541</f>
        <v>29.3147339535074</v>
      </c>
      <c r="D541" s="9">
        <f>ОК!Y568</f>
        <v>160.888000000006</v>
      </c>
      <c r="E541" s="4">
        <f>ОК!Z568</f>
        <v>-103.340591548861</v>
      </c>
      <c r="F541" s="4">
        <f>ОК!AA568</f>
        <v>16.818763981327798</v>
      </c>
      <c r="H541" s="61">
        <f t="shared" si="83"/>
        <v>160.816000000006</v>
      </c>
      <c r="I541" s="61">
        <f t="shared" si="84"/>
        <v>-103.77966894963799</v>
      </c>
      <c r="J541" s="61">
        <f t="shared" si="85"/>
        <v>15.387164273046199</v>
      </c>
      <c r="K541" s="60">
        <f t="shared" si="80"/>
        <v>161.15600000000299</v>
      </c>
      <c r="L541" s="60">
        <f t="shared" si="81"/>
        <v>-103.75131705432</v>
      </c>
      <c r="M541" s="60">
        <f t="shared" si="82"/>
        <v>15.2693462557136</v>
      </c>
      <c r="N541" s="6">
        <f t="shared" si="86"/>
        <v>-103.773665018865</v>
      </c>
      <c r="O541" s="59">
        <f t="shared" si="87"/>
        <v>15.3622145752579</v>
      </c>
      <c r="P541" s="62">
        <f t="shared" si="88"/>
        <v>-0.43307347000400398</v>
      </c>
      <c r="Q541" s="63">
        <f t="shared" si="89"/>
        <v>-1.4565494060699</v>
      </c>
    </row>
    <row r="542" spans="1:17" x14ac:dyDescent="0.3">
      <c r="A542" s="4">
        <f>'ВОСК ЖВМ'!E542</f>
        <v>132.122000000003</v>
      </c>
      <c r="B542" s="4">
        <f>'ВОСК ЖВМ'!J542</f>
        <v>-138.93322895345</v>
      </c>
      <c r="C542" s="4">
        <f>'ВОСК ЖВМ'!K542</f>
        <v>29.301047732148799</v>
      </c>
      <c r="D542" s="9">
        <f>ОК!Y569</f>
        <v>160.967999999993</v>
      </c>
      <c r="E542" s="4">
        <f>ОК!Z569</f>
        <v>-103.08206087856099</v>
      </c>
      <c r="F542" s="4">
        <f>ОК!AA569</f>
        <v>16.975429258790999</v>
      </c>
      <c r="H542" s="61">
        <f t="shared" si="83"/>
        <v>160.936000000002</v>
      </c>
      <c r="I542" s="61">
        <f t="shared" si="84"/>
        <v>-103.726637239634</v>
      </c>
      <c r="J542" s="61">
        <f t="shared" si="85"/>
        <v>15.175830111577699</v>
      </c>
      <c r="K542" s="60">
        <f t="shared" si="80"/>
        <v>161.255999999994</v>
      </c>
      <c r="L542" s="60">
        <f t="shared" si="81"/>
        <v>-103.764746056891</v>
      </c>
      <c r="M542" s="60">
        <f t="shared" si="82"/>
        <v>15.1197894330264</v>
      </c>
      <c r="N542" s="6">
        <f t="shared" si="86"/>
        <v>-103.730448121359</v>
      </c>
      <c r="O542" s="59">
        <f t="shared" si="87"/>
        <v>15.170226043724</v>
      </c>
      <c r="P542" s="62">
        <f t="shared" si="88"/>
        <v>-0.64838724279800897</v>
      </c>
      <c r="Q542" s="63">
        <f t="shared" si="89"/>
        <v>-1.8052032150670001</v>
      </c>
    </row>
    <row r="543" spans="1:17" x14ac:dyDescent="0.3">
      <c r="A543" s="4">
        <f>'ВОСК ЖВМ'!E543</f>
        <v>132.22199999999401</v>
      </c>
      <c r="B543" s="4">
        <f>'ВОСК ЖВМ'!J543</f>
        <v>-138.84713979799699</v>
      </c>
      <c r="C543" s="4">
        <f>'ВОСК ЖВМ'!K543</f>
        <v>29.231608669581099</v>
      </c>
      <c r="D543" s="9">
        <f>ОК!Y570</f>
        <v>161.08800000000301</v>
      </c>
      <c r="E543" s="4">
        <f>ОК!Z570</f>
        <v>-102.8982503343</v>
      </c>
      <c r="F543" s="4">
        <f>ОК!AA570</f>
        <v>16.814401680096001</v>
      </c>
      <c r="H543" s="61">
        <f t="shared" si="83"/>
        <v>161.07600000000099</v>
      </c>
      <c r="I543" s="61">
        <f t="shared" si="84"/>
        <v>-103.76630027012</v>
      </c>
      <c r="J543" s="61">
        <f t="shared" si="85"/>
        <v>15.3240202432261</v>
      </c>
      <c r="K543" s="60">
        <f t="shared" si="80"/>
        <v>161.35599999999999</v>
      </c>
      <c r="L543" s="60">
        <f t="shared" si="81"/>
        <v>-103.794412236459</v>
      </c>
      <c r="M543" s="60">
        <f t="shared" si="82"/>
        <v>15.121797492367101</v>
      </c>
      <c r="N543" s="6">
        <f t="shared" si="86"/>
        <v>-103.76750506867801</v>
      </c>
      <c r="O543" s="59">
        <f t="shared" si="87"/>
        <v>15.315353553902099</v>
      </c>
      <c r="P543" s="62">
        <f t="shared" si="88"/>
        <v>-0.86925473437800305</v>
      </c>
      <c r="Q543" s="63">
        <f t="shared" si="89"/>
        <v>-1.4990481261938999</v>
      </c>
    </row>
    <row r="544" spans="1:17" x14ac:dyDescent="0.3">
      <c r="A544" s="4">
        <f>'ВОСК ЖВМ'!E544</f>
        <v>132.322</v>
      </c>
      <c r="B544" s="4">
        <f>'ВОСК ЖВМ'!J544</f>
        <v>-138.84784686964599</v>
      </c>
      <c r="C544" s="4">
        <f>'ВОСК ЖВМ'!K544</f>
        <v>29.231625332648001</v>
      </c>
      <c r="D544" s="9">
        <f>ОК!Y571</f>
        <v>161.16800000000501</v>
      </c>
      <c r="E544" s="4">
        <f>ОК!Z571</f>
        <v>-102.8982503343</v>
      </c>
      <c r="F544" s="4">
        <f>ОК!AA571</f>
        <v>15.8080192348776</v>
      </c>
      <c r="H544" s="61">
        <f t="shared" si="83"/>
        <v>161.15600000000299</v>
      </c>
      <c r="I544" s="61">
        <f t="shared" si="84"/>
        <v>-103.75131705432</v>
      </c>
      <c r="J544" s="61">
        <f t="shared" si="85"/>
        <v>15.2693462557136</v>
      </c>
      <c r="K544" s="60">
        <f t="shared" si="80"/>
        <v>161.35599999999999</v>
      </c>
      <c r="L544" s="60">
        <f t="shared" si="81"/>
        <v>-103.794412236459</v>
      </c>
      <c r="M544" s="60">
        <f t="shared" si="82"/>
        <v>15.121797492367101</v>
      </c>
      <c r="N544" s="6">
        <f t="shared" si="86"/>
        <v>-103.75390276524899</v>
      </c>
      <c r="O544" s="59">
        <f t="shared" si="87"/>
        <v>15.260493329911199</v>
      </c>
      <c r="P544" s="62">
        <f t="shared" si="88"/>
        <v>-0.85565243094899301</v>
      </c>
      <c r="Q544" s="63">
        <f t="shared" si="89"/>
        <v>-0.54752590496640097</v>
      </c>
    </row>
    <row r="545" spans="1:17" x14ac:dyDescent="0.3">
      <c r="A545" s="4">
        <f>'ВОСК ЖВМ'!E545</f>
        <v>132.42200000000599</v>
      </c>
      <c r="B545" s="4">
        <f>'ВОСК ЖВМ'!J545</f>
        <v>-138.838784290619</v>
      </c>
      <c r="C545" s="4">
        <f>'ВОСК ЖВМ'!K545</f>
        <v>29.135859354925799</v>
      </c>
      <c r="D545" s="9">
        <f>ОК!Y572</f>
        <v>161.24800000000701</v>
      </c>
      <c r="E545" s="4">
        <f>ОК!Z572</f>
        <v>-102.76899664794099</v>
      </c>
      <c r="F545" s="4">
        <f>ОК!AA572</f>
        <v>15.956007241569599</v>
      </c>
      <c r="H545" s="61">
        <f t="shared" si="83"/>
        <v>161.15600000000299</v>
      </c>
      <c r="I545" s="61">
        <f t="shared" si="84"/>
        <v>-103.75131705432</v>
      </c>
      <c r="J545" s="61">
        <f t="shared" si="85"/>
        <v>15.2693462557136</v>
      </c>
      <c r="K545" s="60">
        <f t="shared" si="80"/>
        <v>161.49599999999899</v>
      </c>
      <c r="L545" s="60">
        <f t="shared" si="81"/>
        <v>-103.803499624978</v>
      </c>
      <c r="M545" s="60">
        <f t="shared" si="82"/>
        <v>14.616107470459401</v>
      </c>
      <c r="N545" s="6">
        <f t="shared" si="86"/>
        <v>-103.765437044028</v>
      </c>
      <c r="O545" s="59">
        <f t="shared" si="87"/>
        <v>15.092587525576199</v>
      </c>
      <c r="P545" s="62">
        <f t="shared" si="88"/>
        <v>-0.99644039608700996</v>
      </c>
      <c r="Q545" s="63">
        <f t="shared" si="89"/>
        <v>-0.86341971599339995</v>
      </c>
    </row>
    <row r="546" spans="1:17" x14ac:dyDescent="0.3">
      <c r="A546" s="4">
        <f>'ВОСК ЖВМ'!E546</f>
        <v>132.561000000002</v>
      </c>
      <c r="B546" s="4">
        <f>'ВОСК ЖВМ'!J546</f>
        <v>-138.78240353683699</v>
      </c>
      <c r="C546" s="4">
        <f>'ВОСК ЖВМ'!K546</f>
        <v>29.1266770463942</v>
      </c>
      <c r="D546" s="9">
        <f>ОК!Y573</f>
        <v>161.32799999999401</v>
      </c>
      <c r="E546" s="4">
        <f>ОК!Z573</f>
        <v>-103.44224804136201</v>
      </c>
      <c r="F546" s="4">
        <f>ОК!AA573</f>
        <v>16.151399316246</v>
      </c>
      <c r="H546" s="61">
        <f t="shared" si="83"/>
        <v>161.255999999994</v>
      </c>
      <c r="I546" s="61">
        <f t="shared" si="84"/>
        <v>-103.764746056891</v>
      </c>
      <c r="J546" s="61">
        <f t="shared" si="85"/>
        <v>15.1197894330264</v>
      </c>
      <c r="K546" s="60">
        <f t="shared" si="80"/>
        <v>161.59600000000501</v>
      </c>
      <c r="L546" s="60">
        <f t="shared" si="81"/>
        <v>-103.812644650442</v>
      </c>
      <c r="M546" s="60">
        <f t="shared" si="82"/>
        <v>14.168012037982299</v>
      </c>
      <c r="N546" s="6">
        <f t="shared" si="86"/>
        <v>-103.774889288466</v>
      </c>
      <c r="O546" s="59">
        <f t="shared" si="87"/>
        <v>14.918236572905901</v>
      </c>
      <c r="P546" s="62">
        <f t="shared" si="88"/>
        <v>-0.33264124710399301</v>
      </c>
      <c r="Q546" s="63">
        <f t="shared" si="89"/>
        <v>-1.2331627433401</v>
      </c>
    </row>
    <row r="547" spans="1:17" x14ac:dyDescent="0.3">
      <c r="A547" s="4">
        <f>'ВОСК ЖВМ'!E547</f>
        <v>132.72100000000501</v>
      </c>
      <c r="B547" s="4">
        <f>'ВОСК ЖВМ'!J547</f>
        <v>-138.78314143817599</v>
      </c>
      <c r="C547" s="4">
        <f>'ВОСК ЖВМ'!K547</f>
        <v>29.125385498931699</v>
      </c>
      <c r="D547" s="9">
        <f>ОК!Y574</f>
        <v>161.40799999999601</v>
      </c>
      <c r="E547" s="4">
        <f>ОК!Z574</f>
        <v>-103.31327429100099</v>
      </c>
      <c r="F547" s="4">
        <f>ОК!AA574</f>
        <v>16.3001415600774</v>
      </c>
      <c r="H547" s="61">
        <f t="shared" si="83"/>
        <v>161.35599999999999</v>
      </c>
      <c r="I547" s="61">
        <f t="shared" si="84"/>
        <v>-103.794412236459</v>
      </c>
      <c r="J547" s="61">
        <f t="shared" si="85"/>
        <v>15.121797492367101</v>
      </c>
      <c r="K547" s="60">
        <f t="shared" si="80"/>
        <v>161.59600000000501</v>
      </c>
      <c r="L547" s="60">
        <f t="shared" si="81"/>
        <v>-103.812644650442</v>
      </c>
      <c r="M547" s="60">
        <f t="shared" si="82"/>
        <v>14.168012037982299</v>
      </c>
      <c r="N547" s="6">
        <f t="shared" si="86"/>
        <v>-103.798362592822</v>
      </c>
      <c r="O547" s="59">
        <f t="shared" si="87"/>
        <v>14.915143977270599</v>
      </c>
      <c r="P547" s="62">
        <f t="shared" si="88"/>
        <v>-0.48508830182100798</v>
      </c>
      <c r="Q547" s="63">
        <f t="shared" si="89"/>
        <v>-1.3849975828068</v>
      </c>
    </row>
    <row r="548" spans="1:17" x14ac:dyDescent="0.3">
      <c r="A548" s="4">
        <f>'ВОСК ЖВМ'!E548</f>
        <v>132.880999999994</v>
      </c>
      <c r="B548" s="4">
        <f>'ВОСК ЖВМ'!J548</f>
        <v>-138.73369467849699</v>
      </c>
      <c r="C548" s="4">
        <f>'ВОСК ЖВМ'!K548</f>
        <v>29.092151263207299</v>
      </c>
      <c r="D548" s="9">
        <f>ОК!Y575</f>
        <v>161.44800000000399</v>
      </c>
      <c r="E548" s="4">
        <f>ОК!Z575</f>
        <v>-103.31327429100099</v>
      </c>
      <c r="F548" s="4">
        <f>ОК!AA575</f>
        <v>16.3001415600774</v>
      </c>
      <c r="H548" s="61">
        <f t="shared" si="83"/>
        <v>161.35599999999999</v>
      </c>
      <c r="I548" s="61">
        <f t="shared" si="84"/>
        <v>-103.794412236459</v>
      </c>
      <c r="J548" s="61">
        <f t="shared" si="85"/>
        <v>15.121797492367101</v>
      </c>
      <c r="K548" s="60">
        <f t="shared" si="80"/>
        <v>161.736000000004</v>
      </c>
      <c r="L548" s="60">
        <f t="shared" si="81"/>
        <v>-103.82763121378601</v>
      </c>
      <c r="M548" s="60">
        <f t="shared" si="82"/>
        <v>14.402664951698499</v>
      </c>
      <c r="N548" s="6">
        <f t="shared" si="86"/>
        <v>-103.80245472570699</v>
      </c>
      <c r="O548" s="59">
        <f t="shared" si="87"/>
        <v>14.947691719357399</v>
      </c>
      <c r="P548" s="62">
        <f t="shared" si="88"/>
        <v>-0.48918043470599998</v>
      </c>
      <c r="Q548" s="63">
        <f t="shared" si="89"/>
        <v>-1.3524498407200001</v>
      </c>
    </row>
    <row r="549" spans="1:17" x14ac:dyDescent="0.3">
      <c r="A549" s="4">
        <f>'ВОСК ЖВМ'!E549</f>
        <v>132.98299999999301</v>
      </c>
      <c r="B549" s="4">
        <f>'ВОСК ЖВМ'!J549</f>
        <v>-138.65839456470201</v>
      </c>
      <c r="C549" s="4">
        <f>'ВОСК ЖВМ'!K549</f>
        <v>29.0452183887116</v>
      </c>
      <c r="D549" s="9">
        <f>ОК!Y576</f>
        <v>161.52800000000599</v>
      </c>
      <c r="E549" s="4">
        <f>ОК!Z576</f>
        <v>-103.044464847241</v>
      </c>
      <c r="F549" s="4">
        <f>ОК!AA576</f>
        <v>16.444605077662199</v>
      </c>
      <c r="H549" s="61">
        <f t="shared" si="83"/>
        <v>161.49599999999899</v>
      </c>
      <c r="I549" s="61">
        <f t="shared" si="84"/>
        <v>-103.803499624978</v>
      </c>
      <c r="J549" s="61">
        <f t="shared" si="85"/>
        <v>14.616107470459401</v>
      </c>
      <c r="K549" s="60">
        <f t="shared" si="80"/>
        <v>161.736000000004</v>
      </c>
      <c r="L549" s="60">
        <f t="shared" si="81"/>
        <v>-103.82763121378601</v>
      </c>
      <c r="M549" s="60">
        <f t="shared" si="82"/>
        <v>14.402664951698499</v>
      </c>
      <c r="N549" s="6">
        <f t="shared" si="86"/>
        <v>-103.80671717015299</v>
      </c>
      <c r="O549" s="59">
        <f t="shared" si="87"/>
        <v>14.587648467952301</v>
      </c>
      <c r="P549" s="62">
        <f t="shared" si="88"/>
        <v>-0.76225232291199096</v>
      </c>
      <c r="Q549" s="63">
        <f t="shared" si="89"/>
        <v>-1.8569566097099</v>
      </c>
    </row>
    <row r="550" spans="1:17" x14ac:dyDescent="0.3">
      <c r="A550" s="4">
        <f>'ВОСК ЖВМ'!E550</f>
        <v>133.08100000000499</v>
      </c>
      <c r="B550" s="4">
        <f>'ВОСК ЖВМ'!J550</f>
        <v>-138.65979329315499</v>
      </c>
      <c r="C550" s="4">
        <f>'ВОСК ЖВМ'!K550</f>
        <v>29.0459058201102</v>
      </c>
      <c r="D550" s="9">
        <f>ОК!Y577</f>
        <v>161.60799999999301</v>
      </c>
      <c r="E550" s="4">
        <f>ОК!Z577</f>
        <v>-103.044464847241</v>
      </c>
      <c r="F550" s="4">
        <f>ОК!AA577</f>
        <v>15.939012517038</v>
      </c>
      <c r="H550" s="61">
        <f t="shared" si="83"/>
        <v>161.59600000000501</v>
      </c>
      <c r="I550" s="61">
        <f t="shared" si="84"/>
        <v>-103.812644650442</v>
      </c>
      <c r="J550" s="61">
        <f t="shared" si="85"/>
        <v>14.168012037982299</v>
      </c>
      <c r="K550" s="60">
        <f t="shared" si="80"/>
        <v>161.83599999999601</v>
      </c>
      <c r="L550" s="60">
        <f t="shared" si="81"/>
        <v>-103.877437212221</v>
      </c>
      <c r="M550" s="60">
        <f t="shared" si="82"/>
        <v>14.1204538191514</v>
      </c>
      <c r="N550" s="6">
        <f t="shared" si="86"/>
        <v>-103.815884278528</v>
      </c>
      <c r="O550" s="59">
        <f t="shared" si="87"/>
        <v>14.165634127043001</v>
      </c>
      <c r="P550" s="62">
        <f t="shared" si="88"/>
        <v>-0.77141943128700097</v>
      </c>
      <c r="Q550" s="63">
        <f t="shared" si="89"/>
        <v>-1.773378389995</v>
      </c>
    </row>
    <row r="551" spans="1:17" x14ac:dyDescent="0.3">
      <c r="A551" s="4">
        <f>'ВОСК ЖВМ'!E551</f>
        <v>133.24099999999501</v>
      </c>
      <c r="B551" s="4">
        <f>'ВОСК ЖВМ'!J551</f>
        <v>-138.575257014605</v>
      </c>
      <c r="C551" s="4">
        <f>'ВОСК ЖВМ'!K551</f>
        <v>28.9706131362938</v>
      </c>
      <c r="D551" s="9">
        <f>ОК!Y578</f>
        <v>161.72800000000299</v>
      </c>
      <c r="E551" s="4">
        <f>ОК!Z578</f>
        <v>-102.867621880141</v>
      </c>
      <c r="F551" s="4">
        <f>ОК!AA578</f>
        <v>16.293704699623198</v>
      </c>
      <c r="H551" s="61">
        <f t="shared" si="83"/>
        <v>161.59600000000501</v>
      </c>
      <c r="I551" s="61">
        <f t="shared" si="84"/>
        <v>-103.812644650442</v>
      </c>
      <c r="J551" s="61">
        <f t="shared" si="85"/>
        <v>14.168012037982299</v>
      </c>
      <c r="K551" s="60">
        <f t="shared" si="80"/>
        <v>161.975999999995</v>
      </c>
      <c r="L551" s="60">
        <f t="shared" si="81"/>
        <v>-103.87836947289399</v>
      </c>
      <c r="M551" s="60">
        <f t="shared" si="82"/>
        <v>14.2009754189815</v>
      </c>
      <c r="N551" s="6">
        <f t="shared" si="86"/>
        <v>-103.835475378241</v>
      </c>
      <c r="O551" s="59">
        <f t="shared" si="87"/>
        <v>14.1794624755927</v>
      </c>
      <c r="P551" s="62">
        <f t="shared" si="88"/>
        <v>-0.96785349809999799</v>
      </c>
      <c r="Q551" s="63">
        <f t="shared" si="89"/>
        <v>-2.1142422240304999</v>
      </c>
    </row>
    <row r="552" spans="1:17" x14ac:dyDescent="0.3">
      <c r="A552" s="4">
        <f>'ВОСК ЖВМ'!E552</f>
        <v>133.34100000000001</v>
      </c>
      <c r="B552" s="4">
        <f>'ВОСК ЖВМ'!J552</f>
        <v>-138.499203584626</v>
      </c>
      <c r="C552" s="4">
        <f>'ВОСК ЖВМ'!K552</f>
        <v>28.925625914525401</v>
      </c>
      <c r="D552" s="9">
        <f>ОК!Y579</f>
        <v>161.80800000000499</v>
      </c>
      <c r="E552" s="4">
        <f>ОК!Z579</f>
        <v>-103.190327225101</v>
      </c>
      <c r="F552" s="4">
        <f>ОК!AA579</f>
        <v>15.9299563882524</v>
      </c>
      <c r="H552" s="61">
        <f t="shared" si="83"/>
        <v>161.736000000004</v>
      </c>
      <c r="I552" s="61">
        <f t="shared" si="84"/>
        <v>-103.82763121378601</v>
      </c>
      <c r="J552" s="61">
        <f t="shared" si="85"/>
        <v>14.402664951698499</v>
      </c>
      <c r="K552" s="60">
        <f t="shared" si="80"/>
        <v>162.074999999997</v>
      </c>
      <c r="L552" s="60">
        <f t="shared" si="81"/>
        <v>-103.91173454035101</v>
      </c>
      <c r="M552" s="60">
        <f t="shared" si="82"/>
        <v>14.286188151478999</v>
      </c>
      <c r="N552" s="6">
        <f t="shared" si="86"/>
        <v>-103.84549386721601</v>
      </c>
      <c r="O552" s="59">
        <f t="shared" si="87"/>
        <v>14.377926516252799</v>
      </c>
      <c r="P552" s="62">
        <f t="shared" si="88"/>
        <v>-0.65516664211500597</v>
      </c>
      <c r="Q552" s="63">
        <f t="shared" si="89"/>
        <v>-1.5520298719996</v>
      </c>
    </row>
    <row r="553" spans="1:17" x14ac:dyDescent="0.3">
      <c r="A553" s="4">
        <f>'ВОСК ЖВМ'!E553</f>
        <v>133.44199999999501</v>
      </c>
      <c r="B553" s="4">
        <f>'ВОСК ЖВМ'!J553</f>
        <v>-138.43589285917599</v>
      </c>
      <c r="C553" s="4">
        <f>'ВОСК ЖВМ'!K553</f>
        <v>28.880284522697</v>
      </c>
      <c r="D553" s="9">
        <f>ОК!Y580</f>
        <v>161.888000000006</v>
      </c>
      <c r="E553" s="4">
        <f>ОК!Z580</f>
        <v>-103.456789842181</v>
      </c>
      <c r="F553" s="4">
        <f>ОК!AA580</f>
        <v>16.125621094970398</v>
      </c>
      <c r="H553" s="61">
        <f t="shared" si="83"/>
        <v>161.83599999999601</v>
      </c>
      <c r="I553" s="61">
        <f t="shared" si="84"/>
        <v>-103.877437212221</v>
      </c>
      <c r="J553" s="61">
        <f t="shared" si="85"/>
        <v>14.1204538191514</v>
      </c>
      <c r="K553" s="60">
        <f t="shared" si="80"/>
        <v>162.074999999997</v>
      </c>
      <c r="L553" s="60">
        <f t="shared" si="81"/>
        <v>-103.91173454035101</v>
      </c>
      <c r="M553" s="60">
        <f t="shared" si="82"/>
        <v>14.286188151478999</v>
      </c>
      <c r="N553" s="6">
        <f t="shared" si="86"/>
        <v>-103.884899392401</v>
      </c>
      <c r="O553" s="59">
        <f t="shared" si="87"/>
        <v>14.156513171798499</v>
      </c>
      <c r="P553" s="62">
        <f t="shared" si="88"/>
        <v>-0.42810955022000002</v>
      </c>
      <c r="Q553" s="63">
        <f t="shared" si="89"/>
        <v>-1.9691079231719</v>
      </c>
    </row>
    <row r="554" spans="1:17" x14ac:dyDescent="0.3">
      <c r="A554" s="4">
        <f>'ВОСК ЖВМ'!E554</f>
        <v>133.54099999999701</v>
      </c>
      <c r="B554" s="4">
        <f>'ВОСК ЖВМ'!J554</f>
        <v>-138.440089044535</v>
      </c>
      <c r="C554" s="4">
        <f>'ВОСК ЖВМ'!K554</f>
        <v>28.882346816892799</v>
      </c>
      <c r="D554" s="9">
        <f>ОК!Y581</f>
        <v>161.967999999993</v>
      </c>
      <c r="E554" s="4">
        <f>ОК!Z581</f>
        <v>-103.456789842181</v>
      </c>
      <c r="F554" s="4">
        <f>ОК!AA581</f>
        <v>15.6173982502734</v>
      </c>
      <c r="H554" s="61">
        <f t="shared" si="83"/>
        <v>161.83599999999601</v>
      </c>
      <c r="I554" s="61">
        <f t="shared" si="84"/>
        <v>-103.877437212221</v>
      </c>
      <c r="J554" s="61">
        <f t="shared" si="85"/>
        <v>14.1204538191514</v>
      </c>
      <c r="K554" s="60">
        <f t="shared" si="80"/>
        <v>162.19599999999599</v>
      </c>
      <c r="L554" s="60">
        <f t="shared" si="81"/>
        <v>-103.89056863541499</v>
      </c>
      <c r="M554" s="60">
        <f t="shared" si="82"/>
        <v>14.2837259436767</v>
      </c>
      <c r="N554" s="6">
        <f t="shared" si="86"/>
        <v>-103.882252067392</v>
      </c>
      <c r="O554" s="59">
        <f t="shared" si="87"/>
        <v>14.1803202648093</v>
      </c>
      <c r="P554" s="62">
        <f t="shared" si="88"/>
        <v>-0.42546222521100702</v>
      </c>
      <c r="Q554" s="63">
        <f t="shared" si="89"/>
        <v>-1.4370779854641</v>
      </c>
    </row>
    <row r="555" spans="1:17" x14ac:dyDescent="0.3">
      <c r="A555" s="4">
        <f>'ВОСК ЖВМ'!E555</f>
        <v>133.680999999997</v>
      </c>
      <c r="B555" s="4">
        <f>'ВОСК ЖВМ'!J555</f>
        <v>-138.34679245020499</v>
      </c>
      <c r="C555" s="4">
        <f>'ВОСК ЖВМ'!K555</f>
        <v>28.788522565793802</v>
      </c>
      <c r="D555" s="9">
        <f>ОК!Y582</f>
        <v>162.047999999995</v>
      </c>
      <c r="E555" s="4">
        <f>ОК!Z582</f>
        <v>-103.194887028781</v>
      </c>
      <c r="F555" s="4">
        <f>ОК!AA582</f>
        <v>15.7747395044016</v>
      </c>
      <c r="H555" s="61">
        <f t="shared" si="83"/>
        <v>161.975999999995</v>
      </c>
      <c r="I555" s="61">
        <f t="shared" si="84"/>
        <v>-103.87836947289399</v>
      </c>
      <c r="J555" s="61">
        <f t="shared" si="85"/>
        <v>14.2009754189815</v>
      </c>
      <c r="K555" s="60">
        <f t="shared" si="80"/>
        <v>162.294999999998</v>
      </c>
      <c r="L555" s="60">
        <f t="shared" si="81"/>
        <v>-103.907731377998</v>
      </c>
      <c r="M555" s="60">
        <f t="shared" si="82"/>
        <v>14.155854573127399</v>
      </c>
      <c r="N555" s="6">
        <f t="shared" si="86"/>
        <v>-103.88499661135</v>
      </c>
      <c r="O555" s="59">
        <f t="shared" si="87"/>
        <v>14.1907914036164</v>
      </c>
      <c r="P555" s="62">
        <f t="shared" si="88"/>
        <v>-0.69010958256900801</v>
      </c>
      <c r="Q555" s="63">
        <f t="shared" si="89"/>
        <v>-1.5839481007852001</v>
      </c>
    </row>
    <row r="556" spans="1:17" x14ac:dyDescent="0.3">
      <c r="A556" s="4">
        <f>'ВОСК ЖВМ'!E556</f>
        <v>133.78100000000299</v>
      </c>
      <c r="B556" s="4">
        <f>'ВОСК ЖВМ'!J556</f>
        <v>-138.24927822202099</v>
      </c>
      <c r="C556" s="4">
        <f>'ВОСК ЖВМ'!K556</f>
        <v>28.783606641497801</v>
      </c>
      <c r="D556" s="9">
        <f>ОК!Y583</f>
        <v>162.08800000000301</v>
      </c>
      <c r="E556" s="4">
        <f>ОК!Z583</f>
        <v>-103.194887028781</v>
      </c>
      <c r="F556" s="4">
        <f>ОК!AA583</f>
        <v>15.7747395044016</v>
      </c>
      <c r="H556" s="61">
        <f t="shared" si="83"/>
        <v>162.074999999997</v>
      </c>
      <c r="I556" s="61">
        <f t="shared" si="84"/>
        <v>-103.91173454035101</v>
      </c>
      <c r="J556" s="61">
        <f t="shared" si="85"/>
        <v>14.286188151478999</v>
      </c>
      <c r="K556" s="60">
        <f t="shared" si="80"/>
        <v>162.294999999998</v>
      </c>
      <c r="L556" s="60">
        <f t="shared" si="81"/>
        <v>-103.907731377998</v>
      </c>
      <c r="M556" s="60">
        <f t="shared" si="82"/>
        <v>14.155854573127399</v>
      </c>
      <c r="N556" s="6">
        <f t="shared" si="86"/>
        <v>-103.911497989848</v>
      </c>
      <c r="O556" s="59">
        <f t="shared" si="87"/>
        <v>14.2784866218456</v>
      </c>
      <c r="P556" s="62">
        <f t="shared" si="88"/>
        <v>-0.71661096106700495</v>
      </c>
      <c r="Q556" s="63">
        <f t="shared" si="89"/>
        <v>-1.496252882556</v>
      </c>
    </row>
    <row r="557" spans="1:17" x14ac:dyDescent="0.3">
      <c r="A557" s="4">
        <f>'ВОСК ЖВМ'!E557</f>
        <v>133.880999999994</v>
      </c>
      <c r="B557" s="4">
        <f>'ВОСК ЖВМ'!J557</f>
        <v>-138.21623686630701</v>
      </c>
      <c r="C557" s="4">
        <f>'ВОСК ЖВМ'!K557</f>
        <v>28.684657698440802</v>
      </c>
      <c r="D557" s="9">
        <f>ОК!Y584</f>
        <v>162.16800000000501</v>
      </c>
      <c r="E557" s="4">
        <f>ОК!Z584</f>
        <v>-102.973628620501</v>
      </c>
      <c r="F557" s="4">
        <f>ОК!AA584</f>
        <v>14.9066848751352</v>
      </c>
      <c r="H557" s="61">
        <f t="shared" si="83"/>
        <v>162.074999999997</v>
      </c>
      <c r="I557" s="61">
        <f t="shared" si="84"/>
        <v>-103.91173454035101</v>
      </c>
      <c r="J557" s="61">
        <f t="shared" si="85"/>
        <v>14.286188151478999</v>
      </c>
      <c r="K557" s="60">
        <f t="shared" si="80"/>
        <v>162.43499999999801</v>
      </c>
      <c r="L557" s="60">
        <f t="shared" si="81"/>
        <v>-103.913233802741</v>
      </c>
      <c r="M557" s="60">
        <f t="shared" si="82"/>
        <v>14.1625289303102</v>
      </c>
      <c r="N557" s="6">
        <f t="shared" si="86"/>
        <v>-103.91212184980201</v>
      </c>
      <c r="O557" s="59">
        <f t="shared" si="87"/>
        <v>14.2542428526744</v>
      </c>
      <c r="P557" s="62">
        <f t="shared" si="88"/>
        <v>-0.93849322930100199</v>
      </c>
      <c r="Q557" s="63">
        <f t="shared" si="89"/>
        <v>-0.65244202246079996</v>
      </c>
    </row>
    <row r="558" spans="1:17" x14ac:dyDescent="0.3">
      <c r="A558" s="4">
        <f>'ВОСК ЖВМ'!E558</f>
        <v>133.98099999999999</v>
      </c>
      <c r="B558" s="4">
        <f>'ВОСК ЖВМ'!J558</f>
        <v>-138.13197403253201</v>
      </c>
      <c r="C558" s="4">
        <f>'ВОСК ЖВМ'!K558</f>
        <v>28.657802130348699</v>
      </c>
      <c r="D558" s="9">
        <f>ОК!Y585</f>
        <v>162.24800000000701</v>
      </c>
      <c r="E558" s="4">
        <f>ОК!Z585</f>
        <v>-103.108427404981</v>
      </c>
      <c r="F558" s="4">
        <f>ОК!AA585</f>
        <v>15.109668691692599</v>
      </c>
      <c r="H558" s="61">
        <f t="shared" si="83"/>
        <v>162.19599999999599</v>
      </c>
      <c r="I558" s="61">
        <f t="shared" si="84"/>
        <v>-103.89056863541499</v>
      </c>
      <c r="J558" s="61">
        <f t="shared" si="85"/>
        <v>14.2837259436767</v>
      </c>
      <c r="K558" s="60">
        <f t="shared" si="80"/>
        <v>162.43499999999801</v>
      </c>
      <c r="L558" s="60">
        <f t="shared" si="81"/>
        <v>-103.913233802741</v>
      </c>
      <c r="M558" s="60">
        <f t="shared" si="82"/>
        <v>14.1625289303102</v>
      </c>
      <c r="N558" s="6">
        <f t="shared" si="86"/>
        <v>-103.89549996889301</v>
      </c>
      <c r="O558" s="59">
        <f t="shared" si="87"/>
        <v>14.2573567190058</v>
      </c>
      <c r="P558" s="62">
        <f t="shared" si="88"/>
        <v>-0.78707256391200497</v>
      </c>
      <c r="Q558" s="63">
        <f t="shared" si="89"/>
        <v>-0.85231197268679904</v>
      </c>
    </row>
    <row r="559" spans="1:17" x14ac:dyDescent="0.3">
      <c r="A559" s="4">
        <f>'ВОСК ЖВМ'!E559</f>
        <v>134.08100000000499</v>
      </c>
      <c r="B559" s="4">
        <f>'ВОСК ЖВМ'!J559</f>
        <v>-138.13197403253201</v>
      </c>
      <c r="C559" s="4">
        <f>'ВОСК ЖВМ'!K559</f>
        <v>28.657802130348699</v>
      </c>
      <c r="D559" s="9">
        <f>ОК!Y586</f>
        <v>162.36800000000201</v>
      </c>
      <c r="E559" s="4">
        <f>ОК!Z586</f>
        <v>-102.78690240258101</v>
      </c>
      <c r="F559" s="4">
        <f>ОК!AA586</f>
        <v>14.737771594851599</v>
      </c>
      <c r="H559" s="61">
        <f t="shared" si="83"/>
        <v>162.294999999998</v>
      </c>
      <c r="I559" s="61">
        <f t="shared" si="84"/>
        <v>-103.907731377998</v>
      </c>
      <c r="J559" s="61">
        <f t="shared" si="85"/>
        <v>14.155854573127399</v>
      </c>
      <c r="K559" s="60">
        <f t="shared" si="80"/>
        <v>162.574999999997</v>
      </c>
      <c r="L559" s="60">
        <f t="shared" si="81"/>
        <v>-103.90106748112601</v>
      </c>
      <c r="M559" s="60">
        <f t="shared" si="82"/>
        <v>14.048364689840801</v>
      </c>
      <c r="N559" s="6">
        <f t="shared" si="86"/>
        <v>-103.905994004885</v>
      </c>
      <c r="O559" s="59">
        <f t="shared" si="87"/>
        <v>14.1278304249832</v>
      </c>
      <c r="P559" s="62">
        <f t="shared" si="88"/>
        <v>-1.1190916023040001</v>
      </c>
      <c r="Q559" s="63">
        <f t="shared" si="89"/>
        <v>-0.60994116986839897</v>
      </c>
    </row>
    <row r="560" spans="1:17" x14ac:dyDescent="0.3">
      <c r="A560" s="4">
        <f>'ВОСК ЖВМ'!E560</f>
        <v>134.180999999997</v>
      </c>
      <c r="B560" s="4">
        <f>'ВОСК ЖВМ'!J560</f>
        <v>-138.07765685675099</v>
      </c>
      <c r="C560" s="4">
        <f>'ВОСК ЖВМ'!K560</f>
        <v>28.5910752215873</v>
      </c>
      <c r="D560" s="9">
        <f>ОК!Y587</f>
        <v>162.44800000000399</v>
      </c>
      <c r="E560" s="4">
        <f>ОК!Z587</f>
        <v>-103.344328816741</v>
      </c>
      <c r="F560" s="4">
        <f>ОК!AA587</f>
        <v>14.884293115695</v>
      </c>
      <c r="H560" s="61">
        <f t="shared" si="83"/>
        <v>162.43499999999801</v>
      </c>
      <c r="I560" s="61">
        <f t="shared" si="84"/>
        <v>-103.913233802741</v>
      </c>
      <c r="J560" s="61">
        <f t="shared" si="85"/>
        <v>14.1625289303102</v>
      </c>
      <c r="K560" s="60">
        <f t="shared" si="80"/>
        <v>162.675000000003</v>
      </c>
      <c r="L560" s="60">
        <f t="shared" si="81"/>
        <v>-104.023427739745</v>
      </c>
      <c r="M560" s="60">
        <f t="shared" si="82"/>
        <v>13.959622674156901</v>
      </c>
      <c r="N560" s="6">
        <f t="shared" si="86"/>
        <v>-103.91920264099799</v>
      </c>
      <c r="O560" s="59">
        <f t="shared" si="87"/>
        <v>14.151538174763701</v>
      </c>
      <c r="P560" s="62">
        <f t="shared" si="88"/>
        <v>-0.57487382425699696</v>
      </c>
      <c r="Q560" s="63">
        <f t="shared" si="89"/>
        <v>-0.732754940931299</v>
      </c>
    </row>
    <row r="561" spans="1:17" x14ac:dyDescent="0.3">
      <c r="A561" s="4">
        <f>'ВОСК ЖВМ'!E561</f>
        <v>134.34100000000001</v>
      </c>
      <c r="B561" s="4">
        <f>'ВОСК ЖВМ'!J561</f>
        <v>-138.03435994530099</v>
      </c>
      <c r="C561" s="4">
        <f>'ВОСК ЖВМ'!K561</f>
        <v>28.537042921927</v>
      </c>
      <c r="D561" s="9">
        <f>ОК!Y588</f>
        <v>162.52800000000599</v>
      </c>
      <c r="E561" s="4">
        <f>ОК!Z588</f>
        <v>-103.33886707008099</v>
      </c>
      <c r="F561" s="4">
        <f>ОК!AA588</f>
        <v>15.595402441074</v>
      </c>
      <c r="H561" s="61">
        <f t="shared" si="83"/>
        <v>162.43499999999801</v>
      </c>
      <c r="I561" s="61">
        <f t="shared" si="84"/>
        <v>-103.913233802741</v>
      </c>
      <c r="J561" s="61">
        <f t="shared" si="85"/>
        <v>14.1625289303102</v>
      </c>
      <c r="K561" s="60">
        <f t="shared" si="80"/>
        <v>162.77499999999401</v>
      </c>
      <c r="L561" s="60">
        <f t="shared" si="81"/>
        <v>-104.092298526885</v>
      </c>
      <c r="M561" s="60">
        <f t="shared" si="82"/>
        <v>14.0692330125986</v>
      </c>
      <c r="N561" s="6">
        <f t="shared" si="86"/>
        <v>-103.962213271409</v>
      </c>
      <c r="O561" s="59">
        <f t="shared" si="87"/>
        <v>14.137009752816001</v>
      </c>
      <c r="P561" s="62">
        <f t="shared" si="88"/>
        <v>-0.623346201328005</v>
      </c>
      <c r="Q561" s="63">
        <f t="shared" si="89"/>
        <v>-1.4583926882580001</v>
      </c>
    </row>
    <row r="562" spans="1:17" x14ac:dyDescent="0.3">
      <c r="A562" s="4">
        <f>'ВОСК ЖВМ'!E562</f>
        <v>134.441000000006</v>
      </c>
      <c r="B562" s="4">
        <f>'ВОСК ЖВМ'!J562</f>
        <v>-137.996351661982</v>
      </c>
      <c r="C562" s="4">
        <f>'ВОСК ЖВМ'!K562</f>
        <v>28.468736947910902</v>
      </c>
      <c r="D562" s="9">
        <f>ОК!Y589</f>
        <v>162.60799999999301</v>
      </c>
      <c r="E562" s="4">
        <f>ОК!Z589</f>
        <v>-103.257887633281</v>
      </c>
      <c r="F562" s="4">
        <f>ОК!AA589</f>
        <v>15.238863095206201</v>
      </c>
      <c r="H562" s="61">
        <f t="shared" si="83"/>
        <v>162.574999999997</v>
      </c>
      <c r="I562" s="61">
        <f t="shared" si="84"/>
        <v>-103.90106748112601</v>
      </c>
      <c r="J562" s="61">
        <f t="shared" si="85"/>
        <v>14.048364689840801</v>
      </c>
      <c r="K562" s="60">
        <f t="shared" si="80"/>
        <v>162.77499999999401</v>
      </c>
      <c r="L562" s="60">
        <f t="shared" si="81"/>
        <v>-104.092298526885</v>
      </c>
      <c r="M562" s="60">
        <f t="shared" si="82"/>
        <v>14.0692330125986</v>
      </c>
      <c r="N562" s="6">
        <f t="shared" si="86"/>
        <v>-103.932620603673</v>
      </c>
      <c r="O562" s="59">
        <f t="shared" si="87"/>
        <v>14.0518079630955</v>
      </c>
      <c r="P562" s="62">
        <f t="shared" si="88"/>
        <v>-0.67473297039199998</v>
      </c>
      <c r="Q562" s="63">
        <f t="shared" si="89"/>
        <v>-1.1870551321106999</v>
      </c>
    </row>
    <row r="563" spans="1:17" x14ac:dyDescent="0.3">
      <c r="A563" s="4">
        <f>'ВОСК ЖВМ'!E563</f>
        <v>134.600999999995</v>
      </c>
      <c r="B563" s="4">
        <f>'ВОСК ЖВМ'!J563</f>
        <v>-137.80079910088699</v>
      </c>
      <c r="C563" s="4">
        <f>'ВОСК ЖВМ'!K563</f>
        <v>28.4811446783199</v>
      </c>
      <c r="D563" s="9">
        <f>ОК!Y590</f>
        <v>162.68799999999499</v>
      </c>
      <c r="E563" s="4">
        <f>ОК!Z590</f>
        <v>-103.243786132621</v>
      </c>
      <c r="F563" s="4">
        <f>ОК!AA590</f>
        <v>15.426166798197601</v>
      </c>
      <c r="H563" s="61">
        <f t="shared" si="83"/>
        <v>162.675000000003</v>
      </c>
      <c r="I563" s="61">
        <f t="shared" si="84"/>
        <v>-104.023427739745</v>
      </c>
      <c r="J563" s="61">
        <f t="shared" si="85"/>
        <v>13.959622674156901</v>
      </c>
      <c r="K563" s="60">
        <f t="shared" si="80"/>
        <v>162.914999999994</v>
      </c>
      <c r="L563" s="60">
        <f t="shared" si="81"/>
        <v>-104.102995754362</v>
      </c>
      <c r="M563" s="60">
        <f t="shared" si="82"/>
        <v>13.855473895565799</v>
      </c>
      <c r="N563" s="6">
        <f t="shared" si="86"/>
        <v>-104.027737673868</v>
      </c>
      <c r="O563" s="59">
        <f t="shared" si="87"/>
        <v>13.953981281986501</v>
      </c>
      <c r="P563" s="62">
        <f t="shared" si="88"/>
        <v>-0.78395154124700595</v>
      </c>
      <c r="Q563" s="63">
        <f t="shared" si="89"/>
        <v>-1.4721855162110999</v>
      </c>
    </row>
    <row r="564" spans="1:17" x14ac:dyDescent="0.3">
      <c r="A564" s="4">
        <f>'ВОСК ЖВМ'!E564</f>
        <v>134.70100000000099</v>
      </c>
      <c r="B564" s="4">
        <f>'ВОСК ЖВМ'!J564</f>
        <v>-137.81202579185199</v>
      </c>
      <c r="C564" s="4">
        <f>'ВОСК ЖВМ'!K564</f>
        <v>28.395019403245101</v>
      </c>
      <c r="D564" s="9">
        <f>ОК!Y591</f>
        <v>162.72800000000299</v>
      </c>
      <c r="E564" s="4">
        <f>ОК!Z591</f>
        <v>-103.243786132621</v>
      </c>
      <c r="F564" s="4">
        <f>ОК!AA591</f>
        <v>15.426166798197601</v>
      </c>
      <c r="H564" s="61">
        <f t="shared" si="83"/>
        <v>162.675000000003</v>
      </c>
      <c r="I564" s="61">
        <f t="shared" si="84"/>
        <v>-104.023427739745</v>
      </c>
      <c r="J564" s="61">
        <f t="shared" si="85"/>
        <v>13.959622674156901</v>
      </c>
      <c r="K564" s="60">
        <f t="shared" si="80"/>
        <v>162.994999999995</v>
      </c>
      <c r="L564" s="60">
        <f t="shared" si="81"/>
        <v>-104.151541083059</v>
      </c>
      <c r="M564" s="60">
        <f t="shared" si="82"/>
        <v>13.806878320930601</v>
      </c>
      <c r="N564" s="6">
        <f t="shared" si="86"/>
        <v>-104.04464651223201</v>
      </c>
      <c r="O564" s="59">
        <f t="shared" si="87"/>
        <v>13.934324390653201</v>
      </c>
      <c r="P564" s="62">
        <f t="shared" si="88"/>
        <v>-0.80086037961100898</v>
      </c>
      <c r="Q564" s="63">
        <f t="shared" si="89"/>
        <v>-1.4918424075443999</v>
      </c>
    </row>
    <row r="565" spans="1:17" x14ac:dyDescent="0.3">
      <c r="A565" s="4">
        <f>'ВОСК ЖВМ'!E565</f>
        <v>134.84100000000001</v>
      </c>
      <c r="B565" s="4">
        <f>'ВОСК ЖВМ'!J565</f>
        <v>-137.81363094693901</v>
      </c>
      <c r="C565" s="4">
        <f>'ВОСК ЖВМ'!K565</f>
        <v>28.296886950467901</v>
      </c>
      <c r="D565" s="9">
        <f>ОК!Y592</f>
        <v>162.80800000000499</v>
      </c>
      <c r="E565" s="4">
        <f>ОК!Z592</f>
        <v>-103.243786132621</v>
      </c>
      <c r="F565" s="4">
        <f>ОК!AA592</f>
        <v>14.912798150700601</v>
      </c>
      <c r="H565" s="61">
        <f t="shared" si="83"/>
        <v>162.77499999999401</v>
      </c>
      <c r="I565" s="61">
        <f t="shared" si="84"/>
        <v>-104.092298526885</v>
      </c>
      <c r="J565" s="61">
        <f t="shared" si="85"/>
        <v>14.0692330125986</v>
      </c>
      <c r="K565" s="60">
        <f t="shared" si="80"/>
        <v>162.994999999995</v>
      </c>
      <c r="L565" s="60">
        <f t="shared" si="81"/>
        <v>-104.151541083059</v>
      </c>
      <c r="M565" s="60">
        <f t="shared" si="82"/>
        <v>13.806878320930601</v>
      </c>
      <c r="N565" s="6">
        <f t="shared" si="86"/>
        <v>-104.101184910314</v>
      </c>
      <c r="O565" s="59">
        <f t="shared" si="87"/>
        <v>14.029879808835499</v>
      </c>
      <c r="P565" s="62">
        <f t="shared" si="88"/>
        <v>-0.85739877769300699</v>
      </c>
      <c r="Q565" s="63">
        <f t="shared" si="89"/>
        <v>-0.88291834186510199</v>
      </c>
    </row>
    <row r="566" spans="1:17" x14ac:dyDescent="0.3">
      <c r="A566" s="4">
        <f>'ВОСК ЖВМ'!E566</f>
        <v>134.941000000006</v>
      </c>
      <c r="B566" s="4">
        <f>'ВОСК ЖВМ'!J566</f>
        <v>-137.815014260547</v>
      </c>
      <c r="C566" s="4">
        <f>'ВОСК ЖВМ'!K566</f>
        <v>28.298228487131301</v>
      </c>
      <c r="D566" s="9">
        <f>ОК!Y593</f>
        <v>163.52800000000599</v>
      </c>
      <c r="E566" s="4">
        <f>ОК!Z593</f>
        <v>-103.556239594321</v>
      </c>
      <c r="F566" s="4">
        <f>ОК!AA593</f>
        <v>14.666316068387999</v>
      </c>
      <c r="H566" s="61">
        <f t="shared" si="83"/>
        <v>163.494999999995</v>
      </c>
      <c r="I566" s="61">
        <f t="shared" si="84"/>
        <v>-104.257232549023</v>
      </c>
      <c r="J566" s="61">
        <f t="shared" si="85"/>
        <v>13.5848863706314</v>
      </c>
      <c r="K566" s="60">
        <f t="shared" si="80"/>
        <v>163.81500000000199</v>
      </c>
      <c r="L566" s="60">
        <f t="shared" si="81"/>
        <v>-104.399430363261</v>
      </c>
      <c r="M566" s="60">
        <f t="shared" si="82"/>
        <v>13.1346907526201</v>
      </c>
      <c r="N566" s="6">
        <f t="shared" si="86"/>
        <v>-104.27189669862101</v>
      </c>
      <c r="O566" s="59">
        <f t="shared" si="87"/>
        <v>13.5384599475095</v>
      </c>
      <c r="P566" s="62">
        <f t="shared" si="88"/>
        <v>-0.71565710430000695</v>
      </c>
      <c r="Q566" s="63">
        <f t="shared" si="89"/>
        <v>-1.1278561208785001</v>
      </c>
    </row>
    <row r="567" spans="1:17" x14ac:dyDescent="0.3">
      <c r="A567" s="4">
        <f>'ВОСК ЖВМ'!E567</f>
        <v>135.061000000002</v>
      </c>
      <c r="B567" s="4">
        <f>'ВОСК ЖВМ'!J567</f>
        <v>-137.7202050002</v>
      </c>
      <c r="C567" s="4">
        <f>'ВОСК ЖВМ'!K567</f>
        <v>28.2986120572209</v>
      </c>
      <c r="D567" s="9">
        <f>ОК!Y594</f>
        <v>163.64800000000099</v>
      </c>
      <c r="E567" s="4">
        <f>ОК!Z594</f>
        <v>-103.643758047961</v>
      </c>
      <c r="F567" s="4">
        <f>ОК!AA594</f>
        <v>14.34735095241</v>
      </c>
      <c r="H567" s="61">
        <f t="shared" si="83"/>
        <v>163.63499999999499</v>
      </c>
      <c r="I567" s="61">
        <f t="shared" si="84"/>
        <v>-104.31314952113</v>
      </c>
      <c r="J567" s="61">
        <f t="shared" si="85"/>
        <v>13.403607405656601</v>
      </c>
      <c r="K567" s="60">
        <f t="shared" si="80"/>
        <v>163.81500000000199</v>
      </c>
      <c r="L567" s="60">
        <f t="shared" si="81"/>
        <v>-104.399430363261</v>
      </c>
      <c r="M567" s="60">
        <f t="shared" si="82"/>
        <v>13.1346907526201</v>
      </c>
      <c r="N567" s="6">
        <f t="shared" si="86"/>
        <v>-104.319380915287</v>
      </c>
      <c r="O567" s="59">
        <f t="shared" si="87"/>
        <v>13.384185647373499</v>
      </c>
      <c r="P567" s="62">
        <f t="shared" si="88"/>
        <v>-0.67562286732599797</v>
      </c>
      <c r="Q567" s="63">
        <f t="shared" si="89"/>
        <v>-0.963165305036501</v>
      </c>
    </row>
    <row r="568" spans="1:17" x14ac:dyDescent="0.3">
      <c r="A568" s="4">
        <f>'ВОСК ЖВМ'!E568</f>
        <v>135.16099999999301</v>
      </c>
      <c r="B568" s="4">
        <f>'ВОСК ЖВМ'!J568</f>
        <v>-137.7202050002</v>
      </c>
      <c r="C568" s="4">
        <f>'ВОСК ЖВМ'!K568</f>
        <v>28.2986120572209</v>
      </c>
      <c r="D568" s="9">
        <f>ОК!Y595</f>
        <v>163.72800000000299</v>
      </c>
      <c r="E568" s="4">
        <f>ОК!Z595</f>
        <v>-103.23298800636</v>
      </c>
      <c r="F568" s="4">
        <f>ОК!AA595</f>
        <v>14.501813417506201</v>
      </c>
      <c r="H568" s="61">
        <f t="shared" si="83"/>
        <v>163.63499999999499</v>
      </c>
      <c r="I568" s="61">
        <f t="shared" si="84"/>
        <v>-104.31314952113</v>
      </c>
      <c r="J568" s="61">
        <f t="shared" si="85"/>
        <v>13.403607405656601</v>
      </c>
      <c r="K568" s="60">
        <f t="shared" si="80"/>
        <v>163.97500000000599</v>
      </c>
      <c r="L568" s="60">
        <f t="shared" si="81"/>
        <v>-104.54878803551399</v>
      </c>
      <c r="M568" s="60">
        <f t="shared" si="82"/>
        <v>12.500758207486101</v>
      </c>
      <c r="N568" s="6">
        <f t="shared" si="86"/>
        <v>-104.377603585362</v>
      </c>
      <c r="O568" s="59">
        <f t="shared" si="87"/>
        <v>13.1566515955555</v>
      </c>
      <c r="P568" s="62">
        <f t="shared" si="88"/>
        <v>-1.1446155790019901</v>
      </c>
      <c r="Q568" s="63">
        <f t="shared" si="89"/>
        <v>-1.3451618219507</v>
      </c>
    </row>
    <row r="569" spans="1:17" x14ac:dyDescent="0.3">
      <c r="A569" s="4">
        <f>'ВОСК ЖВМ'!E569</f>
        <v>135.32099999999599</v>
      </c>
      <c r="B569" s="4">
        <f>'ВОСК ЖВМ'!J569</f>
        <v>-137.60653401678599</v>
      </c>
      <c r="C569" s="4">
        <f>'ВОСК ЖВМ'!K569</f>
        <v>28.318839650777001</v>
      </c>
      <c r="D569" s="9">
        <f>ОК!Y596</f>
        <v>163.80800000000499</v>
      </c>
      <c r="E569" s="4">
        <f>ОК!Z596</f>
        <v>-103.15070044242</v>
      </c>
      <c r="F569" s="4">
        <f>ОК!AA596</f>
        <v>14.138477216035801</v>
      </c>
      <c r="H569" s="61">
        <f t="shared" si="83"/>
        <v>163.63499999999499</v>
      </c>
      <c r="I569" s="61">
        <f t="shared" si="84"/>
        <v>-104.31314952113</v>
      </c>
      <c r="J569" s="61">
        <f t="shared" si="85"/>
        <v>13.403607405656601</v>
      </c>
      <c r="K569" s="60">
        <f t="shared" si="80"/>
        <v>163.97500000000599</v>
      </c>
      <c r="L569" s="60">
        <f t="shared" si="81"/>
        <v>-104.54878803551399</v>
      </c>
      <c r="M569" s="60">
        <f t="shared" si="82"/>
        <v>12.500758207486101</v>
      </c>
      <c r="N569" s="6">
        <f t="shared" si="86"/>
        <v>-104.43304794168699</v>
      </c>
      <c r="O569" s="59">
        <f t="shared" si="87"/>
        <v>12.9442164901052</v>
      </c>
      <c r="P569" s="62">
        <f t="shared" si="88"/>
        <v>-1.2823474992669901</v>
      </c>
      <c r="Q569" s="63">
        <f t="shared" si="89"/>
        <v>-1.1942607259306</v>
      </c>
    </row>
    <row r="570" spans="1:17" x14ac:dyDescent="0.3">
      <c r="A570" s="4">
        <f>'ВОСК ЖВМ'!E570</f>
        <v>135.42100000000201</v>
      </c>
      <c r="B570" s="4">
        <f>'ВОСК ЖВМ'!J570</f>
        <v>-137.60335722240799</v>
      </c>
      <c r="C570" s="4">
        <f>'ВОСК ЖВМ'!K570</f>
        <v>28.2435009038639</v>
      </c>
      <c r="D570" s="9">
        <f>ОК!Y597</f>
        <v>163.888000000006</v>
      </c>
      <c r="E570" s="4">
        <f>ОК!Z597</f>
        <v>-103.93133678088</v>
      </c>
      <c r="F570" s="4">
        <f>ОК!AA597</f>
        <v>14.3233431402564</v>
      </c>
      <c r="H570" s="61">
        <f t="shared" si="83"/>
        <v>163.81500000000199</v>
      </c>
      <c r="I570" s="61">
        <f t="shared" si="84"/>
        <v>-104.399430363261</v>
      </c>
      <c r="J570" s="61">
        <f t="shared" si="85"/>
        <v>13.1346907526201</v>
      </c>
      <c r="K570" s="60">
        <f t="shared" si="80"/>
        <v>164.11500000000501</v>
      </c>
      <c r="L570" s="60">
        <f t="shared" si="81"/>
        <v>-104.505434823445</v>
      </c>
      <c r="M570" s="60">
        <f t="shared" si="82"/>
        <v>12.5992157498436</v>
      </c>
      <c r="N570" s="6">
        <f t="shared" si="86"/>
        <v>-104.425224781907</v>
      </c>
      <c r="O570" s="59">
        <f t="shared" si="87"/>
        <v>13.004391835271999</v>
      </c>
      <c r="P570" s="62">
        <f t="shared" si="88"/>
        <v>-0.49388800102700298</v>
      </c>
      <c r="Q570" s="63">
        <f t="shared" si="89"/>
        <v>-1.3189513049843999</v>
      </c>
    </row>
    <row r="571" spans="1:17" x14ac:dyDescent="0.3">
      <c r="A571" s="4">
        <f>'ВОСК ЖВМ'!E571</f>
        <v>135.52099999999299</v>
      </c>
      <c r="B571" s="4">
        <f>'ВОСК ЖВМ'!J571</f>
        <v>-137.60337263725299</v>
      </c>
      <c r="C571" s="4">
        <f>'ВОСК ЖВМ'!K571</f>
        <v>28.242846798599199</v>
      </c>
      <c r="D571" s="9">
        <f>ОК!Y598</f>
        <v>163.967999999993</v>
      </c>
      <c r="E571" s="4">
        <f>ОК!Z598</f>
        <v>-103.93133678088</v>
      </c>
      <c r="F571" s="4">
        <f>ОК!AA598</f>
        <v>14.3233431402564</v>
      </c>
      <c r="H571" s="61">
        <f t="shared" si="83"/>
        <v>163.81500000000199</v>
      </c>
      <c r="I571" s="61">
        <f t="shared" si="84"/>
        <v>-104.399430363261</v>
      </c>
      <c r="J571" s="61">
        <f t="shared" si="85"/>
        <v>13.1346907526201</v>
      </c>
      <c r="K571" s="60">
        <f t="shared" si="80"/>
        <v>164.21499999999699</v>
      </c>
      <c r="L571" s="60">
        <f t="shared" si="81"/>
        <v>-104.487658173173</v>
      </c>
      <c r="M571" s="60">
        <f t="shared" si="82"/>
        <v>12.482955889044399</v>
      </c>
      <c r="N571" s="6">
        <f t="shared" si="86"/>
        <v>-104.433177500551</v>
      </c>
      <c r="O571" s="59">
        <f t="shared" si="87"/>
        <v>12.885402167313901</v>
      </c>
      <c r="P571" s="62">
        <f t="shared" si="88"/>
        <v>-0.50184071967099397</v>
      </c>
      <c r="Q571" s="63">
        <f t="shared" si="89"/>
        <v>-1.4379409729424999</v>
      </c>
    </row>
    <row r="572" spans="1:17" x14ac:dyDescent="0.3">
      <c r="A572" s="4">
        <f>'ВОСК ЖВМ'!E572</f>
        <v>135.62099999999899</v>
      </c>
      <c r="B572" s="4">
        <f>'ВОСК ЖВМ'!J572</f>
        <v>-137.617564337201</v>
      </c>
      <c r="C572" s="4">
        <f>'ВОСК ЖВМ'!K572</f>
        <v>28.181006733654201</v>
      </c>
      <c r="D572" s="9">
        <f>ОК!Y599</f>
        <v>164.008000000002</v>
      </c>
      <c r="E572" s="4">
        <f>ОК!Z599</f>
        <v>-103.93133678088</v>
      </c>
      <c r="F572" s="4">
        <f>ОК!AA599</f>
        <v>14.3233431402564</v>
      </c>
      <c r="H572" s="61">
        <f t="shared" si="83"/>
        <v>163.97500000000599</v>
      </c>
      <c r="I572" s="61">
        <f t="shared" si="84"/>
        <v>-104.54878803551399</v>
      </c>
      <c r="J572" s="61">
        <f t="shared" si="85"/>
        <v>12.500758207486101</v>
      </c>
      <c r="K572" s="60">
        <f t="shared" si="80"/>
        <v>164.21499999999699</v>
      </c>
      <c r="L572" s="60">
        <f t="shared" si="81"/>
        <v>-104.487658173173</v>
      </c>
      <c r="M572" s="60">
        <f t="shared" si="82"/>
        <v>12.482955889044399</v>
      </c>
      <c r="N572" s="6">
        <f t="shared" si="86"/>
        <v>-104.540382679443</v>
      </c>
      <c r="O572" s="59">
        <f t="shared" si="87"/>
        <v>12.498310388700601</v>
      </c>
      <c r="P572" s="62">
        <f t="shared" si="88"/>
        <v>-0.60904589856299696</v>
      </c>
      <c r="Q572" s="63">
        <f t="shared" si="89"/>
        <v>-1.8250327515558</v>
      </c>
    </row>
    <row r="573" spans="1:17" x14ac:dyDescent="0.3">
      <c r="A573" s="4">
        <f>'ВОСК ЖВМ'!E573</f>
        <v>135.72100000000501</v>
      </c>
      <c r="B573" s="4">
        <f>'ВОСК ЖВМ'!J573</f>
        <v>-137.493214227262</v>
      </c>
      <c r="C573" s="4">
        <f>'ВОСК ЖВМ'!K573</f>
        <v>28.1440438970405</v>
      </c>
      <c r="D573" s="9">
        <f>ОК!Y600</f>
        <v>164.08800000000301</v>
      </c>
      <c r="E573" s="4">
        <f>ОК!Z600</f>
        <v>-103.612499478782</v>
      </c>
      <c r="F573" s="4">
        <f>ОК!AA600</f>
        <v>13.955364422363401</v>
      </c>
      <c r="H573" s="61">
        <f t="shared" si="83"/>
        <v>163.97500000000599</v>
      </c>
      <c r="I573" s="61">
        <f t="shared" si="84"/>
        <v>-104.54878803551399</v>
      </c>
      <c r="J573" s="61">
        <f t="shared" si="85"/>
        <v>12.500758207486101</v>
      </c>
      <c r="K573" s="60">
        <f t="shared" si="80"/>
        <v>164.335000000006</v>
      </c>
      <c r="L573" s="60">
        <f t="shared" si="81"/>
        <v>-104.476152678671</v>
      </c>
      <c r="M573" s="60">
        <f t="shared" si="82"/>
        <v>12.3707706274361</v>
      </c>
      <c r="N573" s="6">
        <f t="shared" si="86"/>
        <v>-104.525988604061</v>
      </c>
      <c r="O573" s="59">
        <f t="shared" si="87"/>
        <v>12.4599565504159</v>
      </c>
      <c r="P573" s="62">
        <f t="shared" si="88"/>
        <v>-0.91348912527899995</v>
      </c>
      <c r="Q573" s="63">
        <f t="shared" si="89"/>
        <v>-1.4954078719474999</v>
      </c>
    </row>
    <row r="574" spans="1:17" x14ac:dyDescent="0.3">
      <c r="A574" s="4">
        <f>'ВОСК ЖВМ'!E574</f>
        <v>135.84100000000001</v>
      </c>
      <c r="B574" s="4">
        <f>'ВОСК ЖВМ'!J574</f>
        <v>-137.493229642106</v>
      </c>
      <c r="C574" s="4">
        <f>'ВОСК ЖВМ'!K574</f>
        <v>28.1433897917758</v>
      </c>
      <c r="D574" s="9">
        <f>ОК!Y601</f>
        <v>164.16800000000501</v>
      </c>
      <c r="E574" s="4">
        <f>ОК!Z601</f>
        <v>-103.38616357794</v>
      </c>
      <c r="F574" s="4">
        <f>ОК!AA601</f>
        <v>14.1077338227828</v>
      </c>
      <c r="H574" s="61">
        <f t="shared" si="83"/>
        <v>164.11500000000501</v>
      </c>
      <c r="I574" s="61">
        <f t="shared" si="84"/>
        <v>-104.505434823445</v>
      </c>
      <c r="J574" s="61">
        <f t="shared" si="85"/>
        <v>12.5992157498436</v>
      </c>
      <c r="K574" s="60">
        <f t="shared" si="80"/>
        <v>164.43499999999801</v>
      </c>
      <c r="L574" s="60">
        <f t="shared" si="81"/>
        <v>-104.476168093517</v>
      </c>
      <c r="M574" s="60">
        <f t="shared" si="82"/>
        <v>12.370116522171401</v>
      </c>
      <c r="N574" s="6">
        <f t="shared" si="86"/>
        <v>-104.500587521301</v>
      </c>
      <c r="O574" s="59">
        <f t="shared" si="87"/>
        <v>12.5612711902596</v>
      </c>
      <c r="P574" s="62">
        <f t="shared" si="88"/>
        <v>-1.1144239433609999</v>
      </c>
      <c r="Q574" s="63">
        <f t="shared" si="89"/>
        <v>-1.5464626325232</v>
      </c>
    </row>
    <row r="575" spans="1:17" x14ac:dyDescent="0.3">
      <c r="A575" s="4">
        <f>'ВОСК ЖВМ'!E575</f>
        <v>135.941000000006</v>
      </c>
      <c r="B575" s="4">
        <f>'ВОСК ЖВМ'!J575</f>
        <v>-137.32713348640101</v>
      </c>
      <c r="C575" s="4">
        <f>'ВОСК ЖВМ'!K575</f>
        <v>28.076646539497698</v>
      </c>
      <c r="D575" s="9">
        <f>ОК!Y602</f>
        <v>164.28800000000001</v>
      </c>
      <c r="E575" s="4">
        <f>ОК!Z602</f>
        <v>-103.34051908776</v>
      </c>
      <c r="F575" s="4">
        <f>ОК!AA602</f>
        <v>13.936818311319</v>
      </c>
      <c r="H575" s="61">
        <f t="shared" si="83"/>
        <v>164.21499999999699</v>
      </c>
      <c r="I575" s="61">
        <f t="shared" si="84"/>
        <v>-104.487658173173</v>
      </c>
      <c r="J575" s="61">
        <f t="shared" si="85"/>
        <v>12.482955889044399</v>
      </c>
      <c r="K575" s="60">
        <f t="shared" si="80"/>
        <v>164.574999999997</v>
      </c>
      <c r="L575" s="60">
        <f t="shared" si="81"/>
        <v>-104.512924426854</v>
      </c>
      <c r="M575" s="60">
        <f t="shared" si="82"/>
        <v>12.3114260964272</v>
      </c>
      <c r="N575" s="6">
        <f t="shared" si="86"/>
        <v>-104.49278160794699</v>
      </c>
      <c r="O575" s="59">
        <f t="shared" si="87"/>
        <v>12.4481734588734</v>
      </c>
      <c r="P575" s="62">
        <f t="shared" si="88"/>
        <v>-1.15226252018699</v>
      </c>
      <c r="Q575" s="63">
        <f t="shared" si="89"/>
        <v>-1.4886448524456</v>
      </c>
    </row>
    <row r="576" spans="1:17" x14ac:dyDescent="0.3">
      <c r="A576" s="4">
        <f>'ВОСК ЖВМ'!E576</f>
        <v>136.141000000003</v>
      </c>
      <c r="B576" s="4">
        <f>'ВОСК ЖВМ'!J576</f>
        <v>-137.179762331375</v>
      </c>
      <c r="C576" s="4">
        <f>'ВОСК ЖВМ'!K576</f>
        <v>27.965840705890901</v>
      </c>
      <c r="D576" s="9">
        <f>ОК!Y603</f>
        <v>164.36800000000201</v>
      </c>
      <c r="E576" s="4">
        <f>ОК!Z603</f>
        <v>-103.34051908776</v>
      </c>
      <c r="F576" s="4">
        <f>ОК!AA603</f>
        <v>13.936818311319</v>
      </c>
      <c r="H576" s="61">
        <f t="shared" si="83"/>
        <v>164.335000000006</v>
      </c>
      <c r="I576" s="61">
        <f t="shared" si="84"/>
        <v>-104.476152678671</v>
      </c>
      <c r="J576" s="61">
        <f t="shared" si="85"/>
        <v>12.3707706274361</v>
      </c>
      <c r="K576" s="60">
        <f t="shared" si="80"/>
        <v>164.574999999997</v>
      </c>
      <c r="L576" s="60">
        <f t="shared" si="81"/>
        <v>-104.512924426854</v>
      </c>
      <c r="M576" s="60">
        <f t="shared" si="82"/>
        <v>12.3114260964272</v>
      </c>
      <c r="N576" s="6">
        <f t="shared" si="86"/>
        <v>-104.481208794046</v>
      </c>
      <c r="O576" s="59">
        <f t="shared" si="87"/>
        <v>12.3626107544231</v>
      </c>
      <c r="P576" s="62">
        <f t="shared" si="88"/>
        <v>-1.140689706286</v>
      </c>
      <c r="Q576" s="63">
        <f t="shared" si="89"/>
        <v>-1.5742075568959</v>
      </c>
    </row>
    <row r="577" spans="1:17" x14ac:dyDescent="0.3">
      <c r="A577" s="4">
        <f>'ВОСК ЖВМ'!E577</f>
        <v>136.30100000000701</v>
      </c>
      <c r="B577" s="4">
        <f>'ВОСК ЖВМ'!J577</f>
        <v>-137.17834818807799</v>
      </c>
      <c r="C577" s="4">
        <f>'ВОСК ЖВМ'!K577</f>
        <v>27.965807379756999</v>
      </c>
      <c r="D577" s="9">
        <f>ОК!Y604</f>
        <v>164.44800000000399</v>
      </c>
      <c r="E577" s="4">
        <f>ОК!Z604</f>
        <v>-103.674591748081</v>
      </c>
      <c r="F577" s="4">
        <f>ОК!AA604</f>
        <v>13.558209032650799</v>
      </c>
      <c r="H577" s="61">
        <f t="shared" si="83"/>
        <v>164.43499999999801</v>
      </c>
      <c r="I577" s="61">
        <f t="shared" si="84"/>
        <v>-104.476168093517</v>
      </c>
      <c r="J577" s="61">
        <f t="shared" si="85"/>
        <v>12.370116522171401</v>
      </c>
      <c r="K577" s="60">
        <f t="shared" si="80"/>
        <v>164.69500000000701</v>
      </c>
      <c r="L577" s="60">
        <f t="shared" si="81"/>
        <v>-104.512924426854</v>
      </c>
      <c r="M577" s="60">
        <f t="shared" si="82"/>
        <v>12.3114260964272</v>
      </c>
      <c r="N577" s="6">
        <f t="shared" si="86"/>
        <v>-104.478005910185</v>
      </c>
      <c r="O577" s="59">
        <f t="shared" si="87"/>
        <v>12.367182000882901</v>
      </c>
      <c r="P577" s="62">
        <f t="shared" si="88"/>
        <v>-0.80341416210400496</v>
      </c>
      <c r="Q577" s="63">
        <f t="shared" si="89"/>
        <v>-1.1910270317678999</v>
      </c>
    </row>
    <row r="578" spans="1:17" x14ac:dyDescent="0.3">
      <c r="A578" s="4">
        <f>'ВОСК ЖВМ'!E578</f>
        <v>136.48099999999999</v>
      </c>
      <c r="B578" s="4">
        <f>'ВОСК ЖВМ'!J578</f>
        <v>-137.091401834961</v>
      </c>
      <c r="C578" s="4">
        <f>'ВОСК ЖВМ'!K578</f>
        <v>27.842681696280401</v>
      </c>
      <c r="D578" s="9">
        <f>ОК!Y605</f>
        <v>164.52800000000599</v>
      </c>
      <c r="E578" s="4">
        <f>ОК!Z605</f>
        <v>-103.95080907222101</v>
      </c>
      <c r="F578" s="4">
        <f>ОК!AA605</f>
        <v>13.7566240279914</v>
      </c>
      <c r="H578" s="61">
        <f t="shared" si="83"/>
        <v>164.43499999999801</v>
      </c>
      <c r="I578" s="61">
        <f t="shared" si="84"/>
        <v>-104.476168093517</v>
      </c>
      <c r="J578" s="61">
        <f t="shared" si="85"/>
        <v>12.370116522171401</v>
      </c>
      <c r="K578" s="60">
        <f t="shared" ref="K578:K641" si="90">LOOKUP((D578+$P$928),A$2:A$1310,A$2:A$1310)</f>
        <v>164.77499999999401</v>
      </c>
      <c r="L578" s="60">
        <f t="shared" ref="L578:L641" si="91">LOOKUP((D578+$P$928),A$2:A$1310,B$2:B$1310)</f>
        <v>-104.55244738740799</v>
      </c>
      <c r="M578" s="60">
        <f t="shared" ref="M578:M641" si="92">LOOKUP((D578+$P$928),A$2:A$1310,C$2:C$1310)</f>
        <v>12.2554187440098</v>
      </c>
      <c r="N578" s="6">
        <f t="shared" si="86"/>
        <v>-104.497032723907</v>
      </c>
      <c r="O578" s="59">
        <f t="shared" si="87"/>
        <v>12.338743306377101</v>
      </c>
      <c r="P578" s="62">
        <f t="shared" si="88"/>
        <v>-0.54622365168599196</v>
      </c>
      <c r="Q578" s="63">
        <f t="shared" si="89"/>
        <v>-1.4178807216142999</v>
      </c>
    </row>
    <row r="579" spans="1:17" x14ac:dyDescent="0.3">
      <c r="A579" s="4">
        <f>'ВОСК ЖВМ'!E579</f>
        <v>136.58100000000499</v>
      </c>
      <c r="B579" s="4">
        <f>'ВОСК ЖВМ'!J579</f>
        <v>-136.977351514075</v>
      </c>
      <c r="C579" s="4">
        <f>'ВОСК ЖВМ'!K579</f>
        <v>27.7889454057206</v>
      </c>
      <c r="D579" s="9">
        <f>ОК!Y606</f>
        <v>164.60799999999301</v>
      </c>
      <c r="E579" s="4">
        <f>ОК!Z606</f>
        <v>-103.493180936462</v>
      </c>
      <c r="F579" s="4">
        <f>ОК!AA606</f>
        <v>13.919190201286201</v>
      </c>
      <c r="H579" s="61">
        <f t="shared" ref="H579:H642" si="93">LOOKUP(D579,A$2:A$1310,A$2:A$1310)</f>
        <v>164.574999999997</v>
      </c>
      <c r="I579" s="61">
        <f t="shared" ref="I579:I642" si="94">LOOKUP(D579,A$2:A$1310,B$2:B$1310)</f>
        <v>-104.512924426854</v>
      </c>
      <c r="J579" s="61">
        <f t="shared" ref="J579:J642" si="95">LOOKUP(D579,A$2:A$1310,C$2:C$1310)</f>
        <v>12.3114260964272</v>
      </c>
      <c r="K579" s="60">
        <f t="shared" si="90"/>
        <v>164.77499999999401</v>
      </c>
      <c r="L579" s="60">
        <f t="shared" si="91"/>
        <v>-104.55244738740799</v>
      </c>
      <c r="M579" s="60">
        <f t="shared" si="92"/>
        <v>12.2554187440098</v>
      </c>
      <c r="N579" s="6">
        <f t="shared" ref="N579:N642" si="96">I579+(L579-I579)*(D579-H579)/(K579-H579)</f>
        <v>-104.519445715345</v>
      </c>
      <c r="O579" s="59">
        <f t="shared" ref="O579:O642" si="97">J579+(M579-J579)*(D579-H579)/(K579-H579)</f>
        <v>12.302184883279301</v>
      </c>
      <c r="P579" s="62">
        <f t="shared" ref="P579:P642" si="98">N579-E579</f>
        <v>-1.0262647788829999</v>
      </c>
      <c r="Q579" s="63">
        <f t="shared" ref="Q579:Q642" si="99">O579-F579</f>
        <v>-1.6170053180068999</v>
      </c>
    </row>
    <row r="580" spans="1:17" x14ac:dyDescent="0.3">
      <c r="A580" s="4">
        <f>'ВОСК ЖВМ'!E580</f>
        <v>136.70100000000099</v>
      </c>
      <c r="B580" s="4">
        <f>'ВОСК ЖВМ'!J580</f>
        <v>-136.842119873408</v>
      </c>
      <c r="C580" s="4">
        <f>'ВОСК ЖВМ'!K580</f>
        <v>27.7334010126234</v>
      </c>
      <c r="D580" s="9">
        <f>ОК!Y607</f>
        <v>164.64800000000099</v>
      </c>
      <c r="E580" s="4">
        <f>ОК!Z607</f>
        <v>-103.493180936462</v>
      </c>
      <c r="F580" s="4">
        <f>ОК!AA607</f>
        <v>13.919190201286201</v>
      </c>
      <c r="H580" s="61">
        <f t="shared" si="93"/>
        <v>164.574999999997</v>
      </c>
      <c r="I580" s="61">
        <f t="shared" si="94"/>
        <v>-104.512924426854</v>
      </c>
      <c r="J580" s="61">
        <f t="shared" si="95"/>
        <v>12.3114260964272</v>
      </c>
      <c r="K580" s="60">
        <f t="shared" si="90"/>
        <v>164.914999999994</v>
      </c>
      <c r="L580" s="60">
        <f t="shared" si="91"/>
        <v>-104.5470032745</v>
      </c>
      <c r="M580" s="60">
        <f t="shared" si="92"/>
        <v>12.066149039564401</v>
      </c>
      <c r="N580" s="6">
        <f t="shared" si="96"/>
        <v>-104.520241355908</v>
      </c>
      <c r="O580" s="59">
        <f t="shared" si="97"/>
        <v>12.2587636695092</v>
      </c>
      <c r="P580" s="62">
        <f t="shared" si="98"/>
        <v>-1.027060419446</v>
      </c>
      <c r="Q580" s="63">
        <f t="shared" si="99"/>
        <v>-1.6604265317769999</v>
      </c>
    </row>
    <row r="581" spans="1:17" x14ac:dyDescent="0.3">
      <c r="A581" s="4">
        <f>'ВОСК ЖВМ'!E581</f>
        <v>136.80100000000701</v>
      </c>
      <c r="B581" s="4">
        <f>'ВОСК ЖВМ'!J581</f>
        <v>-136.840644070731</v>
      </c>
      <c r="C581" s="4">
        <f>'ВОСК ЖВМ'!K581</f>
        <v>27.735984107548401</v>
      </c>
      <c r="D581" s="9">
        <f>ОК!Y608</f>
        <v>167.36800000000201</v>
      </c>
      <c r="E581" s="4">
        <f>ОК!Z608</f>
        <v>-103.446224364361</v>
      </c>
      <c r="F581" s="4">
        <f>ОК!AA608</f>
        <v>12.0357577758672</v>
      </c>
      <c r="H581" s="61">
        <f t="shared" si="93"/>
        <v>167.233999999997</v>
      </c>
      <c r="I581" s="61">
        <f t="shared" si="94"/>
        <v>-103.92750198273301</v>
      </c>
      <c r="J581" s="61">
        <f t="shared" si="95"/>
        <v>10.1948224467268</v>
      </c>
      <c r="K581" s="60">
        <f t="shared" si="90"/>
        <v>167.55400000000299</v>
      </c>
      <c r="L581" s="60">
        <f t="shared" si="91"/>
        <v>-103.907522345966</v>
      </c>
      <c r="M581" s="60">
        <f t="shared" si="92"/>
        <v>10.3821840702331</v>
      </c>
      <c r="N581" s="6">
        <f t="shared" si="96"/>
        <v>-103.91913550983701</v>
      </c>
      <c r="O581" s="59">
        <f t="shared" si="97"/>
        <v>10.2732801265715</v>
      </c>
      <c r="P581" s="62">
        <f t="shared" si="98"/>
        <v>-0.47291114547600399</v>
      </c>
      <c r="Q581" s="63">
        <f t="shared" si="99"/>
        <v>-1.7624776492956999</v>
      </c>
    </row>
    <row r="582" spans="1:17" x14ac:dyDescent="0.3">
      <c r="A582" s="4">
        <f>'ВОСК ЖВМ'!E582</f>
        <v>136.90099999999799</v>
      </c>
      <c r="B582" s="4">
        <f>'ВОСК ЖВМ'!J582</f>
        <v>-136.781317745244</v>
      </c>
      <c r="C582" s="4">
        <f>'ВОСК ЖВМ'!K582</f>
        <v>27.641651473132701</v>
      </c>
      <c r="D582" s="9">
        <f>ОК!Y609</f>
        <v>167.48799999999801</v>
      </c>
      <c r="E582" s="4">
        <f>ОК!Z609</f>
        <v>-103.16004317478099</v>
      </c>
      <c r="F582" s="4">
        <f>ОК!AA609</f>
        <v>11.8610749009902</v>
      </c>
      <c r="H582" s="61">
        <f t="shared" si="93"/>
        <v>167.41400000000399</v>
      </c>
      <c r="I582" s="61">
        <f t="shared" si="94"/>
        <v>-103.991570681336</v>
      </c>
      <c r="J582" s="61">
        <f t="shared" si="95"/>
        <v>12.009210153149199</v>
      </c>
      <c r="K582" s="60">
        <f t="shared" si="90"/>
        <v>167.67399999999901</v>
      </c>
      <c r="L582" s="60">
        <f t="shared" si="91"/>
        <v>-103.969923568664</v>
      </c>
      <c r="M582" s="60">
        <f t="shared" si="92"/>
        <v>11.847046282350099</v>
      </c>
      <c r="N582" s="6">
        <f t="shared" si="96"/>
        <v>-103.985409580037</v>
      </c>
      <c r="O582" s="59">
        <f t="shared" si="97"/>
        <v>11.9630558206938</v>
      </c>
      <c r="P582" s="62">
        <f t="shared" si="98"/>
        <v>-0.82536640525600502</v>
      </c>
      <c r="Q582" s="63">
        <f t="shared" si="99"/>
        <v>0.1019809197036</v>
      </c>
    </row>
    <row r="583" spans="1:17" x14ac:dyDescent="0.3">
      <c r="A583" s="4">
        <f>'ВОСК ЖВМ'!E583</f>
        <v>137.02099999999299</v>
      </c>
      <c r="B583" s="4">
        <f>'ВОСК ЖВМ'!J583</f>
        <v>-136.781302330399</v>
      </c>
      <c r="C583" s="4">
        <f>'ВОСК ЖВМ'!K583</f>
        <v>27.642305578397501</v>
      </c>
      <c r="D583" s="9">
        <f>ОК!Y610</f>
        <v>167.56799999999899</v>
      </c>
      <c r="E583" s="4">
        <f>ОК!Z610</f>
        <v>-103.16004317478099</v>
      </c>
      <c r="F583" s="4">
        <f>ОК!AA610</f>
        <v>11.8610749009902</v>
      </c>
      <c r="H583" s="61">
        <f t="shared" si="93"/>
        <v>167.55400000000299</v>
      </c>
      <c r="I583" s="61">
        <f t="shared" si="94"/>
        <v>-103.907522345966</v>
      </c>
      <c r="J583" s="61">
        <f t="shared" si="95"/>
        <v>10.3821840702331</v>
      </c>
      <c r="K583" s="60">
        <f t="shared" si="90"/>
        <v>167.813999999998</v>
      </c>
      <c r="L583" s="60">
        <f t="shared" si="91"/>
        <v>-103.79009350139</v>
      </c>
      <c r="M583" s="60">
        <f t="shared" si="92"/>
        <v>10.051527969753501</v>
      </c>
      <c r="N583" s="6">
        <f t="shared" si="96"/>
        <v>-103.901199254337</v>
      </c>
      <c r="O583" s="59">
        <f t="shared" si="97"/>
        <v>10.3643795109812</v>
      </c>
      <c r="P583" s="62">
        <f t="shared" si="98"/>
        <v>-0.74115607955600604</v>
      </c>
      <c r="Q583" s="63">
        <f t="shared" si="99"/>
        <v>-1.4966953900090001</v>
      </c>
    </row>
    <row r="584" spans="1:17" x14ac:dyDescent="0.3">
      <c r="A584" s="4">
        <f>'ВОСК ЖВМ'!E584</f>
        <v>137.12099999999899</v>
      </c>
      <c r="B584" s="4">
        <f>'ВОСК ЖВМ'!J584</f>
        <v>-136.73969702945499</v>
      </c>
      <c r="C584" s="4">
        <f>'ВОСК ЖВМ'!K584</f>
        <v>27.576532710105699</v>
      </c>
      <c r="D584" s="9">
        <f>ОК!Y611</f>
        <v>167.64800000000099</v>
      </c>
      <c r="E584" s="4">
        <f>ОК!Z611</f>
        <v>-102.96706289994</v>
      </c>
      <c r="F584" s="4">
        <f>ОК!AA611</f>
        <v>12.0105418593888</v>
      </c>
      <c r="H584" s="61">
        <f t="shared" si="93"/>
        <v>167.55400000000299</v>
      </c>
      <c r="I584" s="61">
        <f t="shared" si="94"/>
        <v>-103.907522345966</v>
      </c>
      <c r="J584" s="61">
        <f t="shared" si="95"/>
        <v>10.3821840702331</v>
      </c>
      <c r="K584" s="60">
        <f t="shared" si="90"/>
        <v>167.933999999994</v>
      </c>
      <c r="L584" s="60">
        <f t="shared" si="91"/>
        <v>-103.808573835413</v>
      </c>
      <c r="M584" s="60">
        <f t="shared" si="92"/>
        <v>12.059218481919901</v>
      </c>
      <c r="N584" s="6">
        <f t="shared" si="96"/>
        <v>-103.883045609145</v>
      </c>
      <c r="O584" s="59">
        <f t="shared" si="97"/>
        <v>10.797029424704</v>
      </c>
      <c r="P584" s="62">
        <f t="shared" si="98"/>
        <v>-0.91598270920499703</v>
      </c>
      <c r="Q584" s="63">
        <f t="shared" si="99"/>
        <v>-1.2135124346848001</v>
      </c>
    </row>
    <row r="585" spans="1:17" x14ac:dyDescent="0.3">
      <c r="A585" s="4">
        <f>'ВОСК ЖВМ'!E585</f>
        <v>137.22000000000099</v>
      </c>
      <c r="B585" s="4">
        <f>'ВОСК ЖВМ'!J585</f>
        <v>-136.653987211475</v>
      </c>
      <c r="C585" s="4">
        <f>'ВОСК ЖВМ'!K585</f>
        <v>27.581057531653901</v>
      </c>
      <c r="D585" s="9">
        <f>ОК!Y612</f>
        <v>167.72800000000299</v>
      </c>
      <c r="E585" s="4">
        <f>ОК!Z612</f>
        <v>-102.63162448062</v>
      </c>
      <c r="F585" s="4">
        <f>ОК!AA612</f>
        <v>11.621530448598</v>
      </c>
      <c r="H585" s="61">
        <f t="shared" si="93"/>
        <v>167.67399999999901</v>
      </c>
      <c r="I585" s="61">
        <f t="shared" si="94"/>
        <v>-103.969923568664</v>
      </c>
      <c r="J585" s="61">
        <f t="shared" si="95"/>
        <v>11.847046282350099</v>
      </c>
      <c r="K585" s="60">
        <f t="shared" si="90"/>
        <v>167.933999999994</v>
      </c>
      <c r="L585" s="60">
        <f t="shared" si="91"/>
        <v>-103.808573835413</v>
      </c>
      <c r="M585" s="60">
        <f t="shared" si="92"/>
        <v>12.059218481919901</v>
      </c>
      <c r="N585" s="6">
        <f t="shared" si="96"/>
        <v>-103.936412470216</v>
      </c>
      <c r="O585" s="59">
        <f t="shared" si="97"/>
        <v>11.891112816111001</v>
      </c>
      <c r="P585" s="62">
        <f t="shared" si="98"/>
        <v>-1.30478798959599</v>
      </c>
      <c r="Q585" s="63">
        <f t="shared" si="99"/>
        <v>0.26958236751300102</v>
      </c>
    </row>
    <row r="586" spans="1:17" x14ac:dyDescent="0.3">
      <c r="A586" s="4">
        <f>'ВОСК ЖВМ'!E586</f>
        <v>137.380999999994</v>
      </c>
      <c r="B586" s="4">
        <f>'ВОСК ЖВМ'!J586</f>
        <v>-136.621356022924</v>
      </c>
      <c r="C586" s="4">
        <f>'ВОСК ЖВМ'!K586</f>
        <v>27.554764262183301</v>
      </c>
      <c r="D586" s="9">
        <f>ОК!Y613</f>
        <v>167.80800000000499</v>
      </c>
      <c r="E586" s="4">
        <f>ОК!Z613</f>
        <v>-102.820622888881</v>
      </c>
      <c r="F586" s="4">
        <f>ОК!AA613</f>
        <v>11.8265611456854</v>
      </c>
      <c r="H586" s="61">
        <f t="shared" si="93"/>
        <v>167.67399999999901</v>
      </c>
      <c r="I586" s="61">
        <f t="shared" si="94"/>
        <v>-103.969923568664</v>
      </c>
      <c r="J586" s="61">
        <f t="shared" si="95"/>
        <v>11.847046282350099</v>
      </c>
      <c r="K586" s="60">
        <f t="shared" si="90"/>
        <v>168.03399999999999</v>
      </c>
      <c r="L586" s="60">
        <f t="shared" si="91"/>
        <v>-103.734545797219</v>
      </c>
      <c r="M586" s="60">
        <f t="shared" si="92"/>
        <v>11.147762649902299</v>
      </c>
      <c r="N586" s="6">
        <f t="shared" si="96"/>
        <v>-103.882310731511</v>
      </c>
      <c r="O586" s="59">
        <f t="shared" si="97"/>
        <v>11.586757374705799</v>
      </c>
      <c r="P586" s="62">
        <f t="shared" si="98"/>
        <v>-1.0616878426299901</v>
      </c>
      <c r="Q586" s="63">
        <f t="shared" si="99"/>
        <v>-0.23980377097960001</v>
      </c>
    </row>
    <row r="587" spans="1:17" x14ac:dyDescent="0.3">
      <c r="A587" s="4">
        <f>'ВОСК ЖВМ'!E587</f>
        <v>137.48099999999999</v>
      </c>
      <c r="B587" s="4">
        <f>'ВОСК ЖВМ'!J587</f>
        <v>-136.627199585471</v>
      </c>
      <c r="C587" s="4">
        <f>'ВОСК ЖВМ'!K587</f>
        <v>27.516942798297201</v>
      </c>
      <c r="D587" s="9">
        <f>ОК!Y614</f>
        <v>167.84799999989599</v>
      </c>
      <c r="E587" s="4">
        <f>ОК!Z614</f>
        <v>-102.820622888881</v>
      </c>
      <c r="F587" s="4">
        <f>ОК!AA614</f>
        <v>11.8265611456854</v>
      </c>
      <c r="H587" s="61">
        <f t="shared" si="93"/>
        <v>167.813999999998</v>
      </c>
      <c r="I587" s="61">
        <f t="shared" si="94"/>
        <v>-103.79009350139</v>
      </c>
      <c r="J587" s="61">
        <f t="shared" si="95"/>
        <v>10.051527969753501</v>
      </c>
      <c r="K587" s="60">
        <f t="shared" si="90"/>
        <v>168.13400000000499</v>
      </c>
      <c r="L587" s="60">
        <f t="shared" si="91"/>
        <v>-103.624583109791</v>
      </c>
      <c r="M587" s="60">
        <f t="shared" si="92"/>
        <v>9.9599287174153801</v>
      </c>
      <c r="N587" s="6">
        <f t="shared" si="96"/>
        <v>-103.772508022336</v>
      </c>
      <c r="O587" s="59">
        <f t="shared" si="97"/>
        <v>10.041795549222</v>
      </c>
      <c r="P587" s="62">
        <f t="shared" si="98"/>
        <v>-0.95188513345499404</v>
      </c>
      <c r="Q587" s="63">
        <f t="shared" si="99"/>
        <v>-1.7847655964633999</v>
      </c>
    </row>
    <row r="588" spans="1:17" x14ac:dyDescent="0.3">
      <c r="A588" s="4">
        <f>'ВОСК ЖВМ'!E588</f>
        <v>137.580000000002</v>
      </c>
      <c r="B588" s="4">
        <f>'ВОСК ЖВМ'!J588</f>
        <v>-136.397129865984</v>
      </c>
      <c r="C588" s="4">
        <f>'ВОСК ЖВМ'!K588</f>
        <v>27.4329846805744</v>
      </c>
      <c r="D588" s="9">
        <f>ОК!Y615</f>
        <v>167.928</v>
      </c>
      <c r="E588" s="4">
        <f>ОК!Z615</f>
        <v>-103.321280095801</v>
      </c>
      <c r="F588" s="4">
        <f>ОК!AA615</f>
        <v>11.981310292414801</v>
      </c>
      <c r="H588" s="61">
        <f t="shared" si="93"/>
        <v>167.813999999998</v>
      </c>
      <c r="I588" s="61">
        <f t="shared" si="94"/>
        <v>-103.79009350139</v>
      </c>
      <c r="J588" s="61">
        <f t="shared" si="95"/>
        <v>10.051527969753501</v>
      </c>
      <c r="K588" s="60">
        <f t="shared" si="90"/>
        <v>168.13400000000499</v>
      </c>
      <c r="L588" s="60">
        <f t="shared" si="91"/>
        <v>-103.624583109791</v>
      </c>
      <c r="M588" s="60">
        <f t="shared" si="92"/>
        <v>9.9599287174153801</v>
      </c>
      <c r="N588" s="6">
        <f t="shared" si="96"/>
        <v>-103.731130424383</v>
      </c>
      <c r="O588" s="59">
        <f t="shared" si="97"/>
        <v>10.018895736108201</v>
      </c>
      <c r="P588" s="62">
        <f t="shared" si="98"/>
        <v>-0.40985032858199599</v>
      </c>
      <c r="Q588" s="63">
        <f t="shared" si="99"/>
        <v>-1.9624145563066</v>
      </c>
    </row>
    <row r="589" spans="1:17" x14ac:dyDescent="0.3">
      <c r="A589" s="4">
        <f>'ВОСК ЖВМ'!E589</f>
        <v>137.72000000000099</v>
      </c>
      <c r="B589" s="4">
        <f>'ВОСК ЖВМ'!J589</f>
        <v>-136.397129865984</v>
      </c>
      <c r="C589" s="4">
        <f>'ВОСК ЖВМ'!K589</f>
        <v>27.4329846805744</v>
      </c>
      <c r="D589" s="9">
        <f>ОК!Y616</f>
        <v>168.008000000002</v>
      </c>
      <c r="E589" s="4">
        <f>ОК!Z616</f>
        <v>-103.321280095801</v>
      </c>
      <c r="F589" s="4">
        <f>ОК!AA616</f>
        <v>11.4324776765244</v>
      </c>
      <c r="H589" s="61">
        <f t="shared" si="93"/>
        <v>167.933999999994</v>
      </c>
      <c r="I589" s="61">
        <f t="shared" si="94"/>
        <v>-103.808573835413</v>
      </c>
      <c r="J589" s="61">
        <f t="shared" si="95"/>
        <v>12.059218481919901</v>
      </c>
      <c r="K589" s="60">
        <f t="shared" si="90"/>
        <v>168.274000000005</v>
      </c>
      <c r="L589" s="60">
        <f t="shared" si="91"/>
        <v>-103.54081753313299</v>
      </c>
      <c r="M589" s="60">
        <f t="shared" si="92"/>
        <v>11.9233236848663</v>
      </c>
      <c r="N589" s="6">
        <f t="shared" si="96"/>
        <v>-103.750297463736</v>
      </c>
      <c r="O589" s="59">
        <f t="shared" si="97"/>
        <v>12.029641379029499</v>
      </c>
      <c r="P589" s="62">
        <f t="shared" si="98"/>
        <v>-0.429017367935003</v>
      </c>
      <c r="Q589" s="63">
        <f t="shared" si="99"/>
        <v>0.59716370250509998</v>
      </c>
    </row>
    <row r="590" spans="1:17" x14ac:dyDescent="0.3">
      <c r="A590" s="4">
        <f>'ВОСК ЖВМ'!E590</f>
        <v>137.800000000003</v>
      </c>
      <c r="B590" s="4">
        <f>'ВОСК ЖВМ'!J590</f>
        <v>-136.34588359188399</v>
      </c>
      <c r="C590" s="4">
        <f>'ВОСК ЖВМ'!K590</f>
        <v>27.416069750334501</v>
      </c>
      <c r="D590" s="9">
        <f>ОК!Y617</f>
        <v>168.127999999997</v>
      </c>
      <c r="E590" s="4">
        <f>ОК!Z617</f>
        <v>-103.12160123922099</v>
      </c>
      <c r="F590" s="4">
        <f>ОК!AA617</f>
        <v>11.790412428306</v>
      </c>
      <c r="H590" s="61">
        <f t="shared" si="93"/>
        <v>168.03399999999999</v>
      </c>
      <c r="I590" s="61">
        <f t="shared" si="94"/>
        <v>-103.734545797219</v>
      </c>
      <c r="J590" s="61">
        <f t="shared" si="95"/>
        <v>11.147762649902299</v>
      </c>
      <c r="K590" s="60">
        <f t="shared" si="90"/>
        <v>168.37399999999599</v>
      </c>
      <c r="L590" s="60">
        <f t="shared" si="91"/>
        <v>-103.364319070124</v>
      </c>
      <c r="M590" s="60">
        <f t="shared" si="92"/>
        <v>10.646877434676901</v>
      </c>
      <c r="N590" s="6">
        <f t="shared" si="96"/>
        <v>-103.63218899620099</v>
      </c>
      <c r="O590" s="59">
        <f t="shared" si="97"/>
        <v>11.0092826198133</v>
      </c>
      <c r="P590" s="62">
        <f t="shared" si="98"/>
        <v>-0.51058775698000103</v>
      </c>
      <c r="Q590" s="63">
        <f t="shared" si="99"/>
        <v>-0.78112980849269997</v>
      </c>
    </row>
    <row r="591" spans="1:17" x14ac:dyDescent="0.3">
      <c r="A591" s="4">
        <f>'ВОСК ЖВМ'!E591</f>
        <v>137.96099999999601</v>
      </c>
      <c r="B591" s="4">
        <f>'ВОСК ЖВМ'!J591</f>
        <v>-136.23257117233601</v>
      </c>
      <c r="C591" s="4">
        <f>'ВОСК ЖВМ'!K591</f>
        <v>27.361041912312199</v>
      </c>
      <c r="D591" s="9">
        <f>ОК!Y618</f>
        <v>168.207999999999</v>
      </c>
      <c r="E591" s="4">
        <f>ОК!Z618</f>
        <v>-102.784089697141</v>
      </c>
      <c r="F591" s="4">
        <f>ОК!AA618</f>
        <v>11.398449127912199</v>
      </c>
      <c r="H591" s="61">
        <f t="shared" si="93"/>
        <v>168.13400000000499</v>
      </c>
      <c r="I591" s="61">
        <f t="shared" si="94"/>
        <v>-103.624583109791</v>
      </c>
      <c r="J591" s="61">
        <f t="shared" si="95"/>
        <v>9.9599287174153801</v>
      </c>
      <c r="K591" s="60">
        <f t="shared" si="90"/>
        <v>168.47400000000201</v>
      </c>
      <c r="L591" s="60">
        <f t="shared" si="91"/>
        <v>-103.401086107532</v>
      </c>
      <c r="M591" s="60">
        <f t="shared" si="92"/>
        <v>11.578398155685299</v>
      </c>
      <c r="N591" s="6">
        <f t="shared" si="96"/>
        <v>-103.575939644597</v>
      </c>
      <c r="O591" s="59">
        <f t="shared" si="97"/>
        <v>10.3121838304252</v>
      </c>
      <c r="P591" s="62">
        <f t="shared" si="98"/>
        <v>-0.79184994745600101</v>
      </c>
      <c r="Q591" s="63">
        <f t="shared" si="99"/>
        <v>-1.086265297487</v>
      </c>
    </row>
    <row r="592" spans="1:17" ht="15" thickBot="1" x14ac:dyDescent="0.35">
      <c r="A592" s="4">
        <f>'ВОСК ЖВМ'!E592</f>
        <v>138.061000000002</v>
      </c>
      <c r="B592" s="4">
        <f>'ВОСК ЖВМ'!J592</f>
        <v>-136.04144601927501</v>
      </c>
      <c r="C592" s="4">
        <f>'ВОСК ЖВМ'!K592</f>
        <v>27.365700357946</v>
      </c>
      <c r="D592" s="9">
        <f>ОК!Y619</f>
        <v>168.28800000000001</v>
      </c>
      <c r="E592" s="4">
        <f>ОК!Z619</f>
        <v>-102.69649289700099</v>
      </c>
      <c r="F592" s="4">
        <f>ОК!AA619</f>
        <v>11.5608336451602</v>
      </c>
      <c r="H592" s="61">
        <f t="shared" si="93"/>
        <v>168.274000000005</v>
      </c>
      <c r="I592" s="61">
        <f t="shared" si="94"/>
        <v>-103.54081753313299</v>
      </c>
      <c r="J592" s="61">
        <f t="shared" si="95"/>
        <v>11.9233236848663</v>
      </c>
      <c r="K592" s="60">
        <f t="shared" si="90"/>
        <v>168.57399999999299</v>
      </c>
      <c r="L592" s="60">
        <f t="shared" si="91"/>
        <v>-103.339210973874</v>
      </c>
      <c r="M592" s="60">
        <f t="shared" si="92"/>
        <v>11.442119468991899</v>
      </c>
      <c r="N592" s="6">
        <f t="shared" si="96"/>
        <v>-103.531409227037</v>
      </c>
      <c r="O592" s="59">
        <f t="shared" si="97"/>
        <v>11.900867488132601</v>
      </c>
      <c r="P592" s="62">
        <f t="shared" si="98"/>
        <v>-0.83491633003600896</v>
      </c>
      <c r="Q592" s="63">
        <f t="shared" si="99"/>
        <v>0.34003384297240102</v>
      </c>
    </row>
    <row r="593" spans="1:17" s="81" customFormat="1" ht="15" thickBot="1" x14ac:dyDescent="0.35">
      <c r="A593" s="79">
        <f>'ВОСК ЖВМ'!E593</f>
        <v>138.16000000000301</v>
      </c>
      <c r="B593" s="80">
        <f>'ВОСК ЖВМ'!J593</f>
        <v>-136.174566501078</v>
      </c>
      <c r="C593" s="80">
        <f>'ВОСК ЖВМ'!K593</f>
        <v>27.270667235618799</v>
      </c>
      <c r="D593" s="9">
        <f>ОК!Y620</f>
        <v>168.36800000000201</v>
      </c>
      <c r="E593" s="4">
        <f>ОК!Z620</f>
        <v>-102.69649289700099</v>
      </c>
      <c r="F593" s="4">
        <f>ОК!AA620</f>
        <v>11.5608336451602</v>
      </c>
      <c r="H593" s="82">
        <f t="shared" si="93"/>
        <v>168.274000000005</v>
      </c>
      <c r="I593" s="82">
        <f t="shared" si="94"/>
        <v>-103.54081753313299</v>
      </c>
      <c r="J593" s="82">
        <f t="shared" si="95"/>
        <v>11.9233236848663</v>
      </c>
      <c r="K593" s="83">
        <f t="shared" si="90"/>
        <v>168.57399999999299</v>
      </c>
      <c r="L593" s="83">
        <f t="shared" si="91"/>
        <v>-103.339210973874</v>
      </c>
      <c r="M593" s="83">
        <f t="shared" si="92"/>
        <v>11.442119468991899</v>
      </c>
      <c r="N593" s="84">
        <f t="shared" si="96"/>
        <v>-103.477647477898</v>
      </c>
      <c r="O593" s="85">
        <f t="shared" si="97"/>
        <v>11.772546363891101</v>
      </c>
      <c r="P593" s="86">
        <f t="shared" si="98"/>
        <v>-0.78115458089700995</v>
      </c>
      <c r="Q593" s="87">
        <f t="shared" si="99"/>
        <v>0.211712718730901</v>
      </c>
    </row>
    <row r="594" spans="1:17" x14ac:dyDescent="0.3">
      <c r="A594" s="4">
        <f>'ВОСК ЖВМ'!E594</f>
        <v>138.25999999999499</v>
      </c>
      <c r="B594" s="4">
        <f>'ВОСК ЖВМ'!J594</f>
        <v>-136.023131860647</v>
      </c>
      <c r="C594" s="4">
        <f>'ВОСК ЖВМ'!K594</f>
        <v>27.242228676167802</v>
      </c>
      <c r="D594" s="9">
        <f>ОК!Y621</f>
        <v>168.44800000000399</v>
      </c>
      <c r="E594" s="4">
        <f>ОК!Z621</f>
        <v>-102.357621730801</v>
      </c>
      <c r="F594" s="4">
        <f>ОК!AA621</f>
        <v>11.1675956323728</v>
      </c>
      <c r="H594" s="61">
        <f t="shared" si="93"/>
        <v>168.37399999999599</v>
      </c>
      <c r="I594" s="61">
        <f t="shared" si="94"/>
        <v>-103.364319070124</v>
      </c>
      <c r="J594" s="61">
        <f t="shared" si="95"/>
        <v>10.646877434676901</v>
      </c>
      <c r="K594" s="60">
        <f t="shared" si="90"/>
        <v>168.67399999999901</v>
      </c>
      <c r="L594" s="60">
        <f t="shared" si="91"/>
        <v>-103.307916867847</v>
      </c>
      <c r="M594" s="60">
        <f t="shared" si="92"/>
        <v>10.7286657471442</v>
      </c>
      <c r="N594" s="6">
        <f t="shared" si="96"/>
        <v>-103.35040652689401</v>
      </c>
      <c r="O594" s="59">
        <f t="shared" si="97"/>
        <v>10.667051885087499</v>
      </c>
      <c r="P594" s="62">
        <f t="shared" si="98"/>
        <v>-0.99278479609300496</v>
      </c>
      <c r="Q594" s="63">
        <f t="shared" si="99"/>
        <v>-0.50054374728530104</v>
      </c>
    </row>
    <row r="595" spans="1:17" x14ac:dyDescent="0.3">
      <c r="A595" s="4">
        <f>'ВОСК ЖВМ'!E595</f>
        <v>138.39999999999401</v>
      </c>
      <c r="B595" s="4">
        <f>'ВОСК ЖВМ'!J595</f>
        <v>-135.98470737651499</v>
      </c>
      <c r="C595" s="4">
        <f>'ВОСК ЖВМ'!K595</f>
        <v>27.191583544299601</v>
      </c>
      <c r="D595" s="9">
        <f>ОК!Y622</f>
        <v>168.48799999999801</v>
      </c>
      <c r="E595" s="4">
        <f>ОК!Z622</f>
        <v>-102.357621730801</v>
      </c>
      <c r="F595" s="4">
        <f>ОК!AA622</f>
        <v>11.1675956323728</v>
      </c>
      <c r="H595" s="61">
        <f t="shared" si="93"/>
        <v>168.47400000000201</v>
      </c>
      <c r="I595" s="61">
        <f t="shared" si="94"/>
        <v>-103.401086107532</v>
      </c>
      <c r="J595" s="61">
        <f t="shared" si="95"/>
        <v>11.578398155685299</v>
      </c>
      <c r="K595" s="60">
        <f t="shared" si="90"/>
        <v>168.67399999999901</v>
      </c>
      <c r="L595" s="60">
        <f t="shared" si="91"/>
        <v>-103.307916867847</v>
      </c>
      <c r="M595" s="60">
        <f t="shared" si="92"/>
        <v>10.7286657471442</v>
      </c>
      <c r="N595" s="6">
        <f t="shared" si="96"/>
        <v>-103.394564260756</v>
      </c>
      <c r="O595" s="59">
        <f t="shared" si="97"/>
        <v>11.518916887103501</v>
      </c>
      <c r="P595" s="62">
        <f t="shared" si="98"/>
        <v>-1.0369425299549999</v>
      </c>
      <c r="Q595" s="63">
        <f t="shared" si="99"/>
        <v>0.35132125473070103</v>
      </c>
    </row>
    <row r="596" spans="1:17" x14ac:dyDescent="0.3">
      <c r="A596" s="4">
        <f>'ВОСК ЖВМ'!E596</f>
        <v>138.47999999999601</v>
      </c>
      <c r="B596" s="4">
        <f>'ВОСК ЖВМ'!J596</f>
        <v>-135.875943672544</v>
      </c>
      <c r="C596" s="4">
        <f>'ВОСК ЖВМ'!K596</f>
        <v>27.153679084629001</v>
      </c>
      <c r="D596" s="9">
        <f>ОК!Y623</f>
        <v>168.56799999999899</v>
      </c>
      <c r="E596" s="4">
        <f>ОК!Z623</f>
        <v>-103.185296942221</v>
      </c>
      <c r="F596" s="4">
        <f>ОК!AA623</f>
        <v>11.3590968584334</v>
      </c>
      <c r="H596" s="61">
        <f t="shared" si="93"/>
        <v>168.47400000000201</v>
      </c>
      <c r="I596" s="61">
        <f t="shared" si="94"/>
        <v>-103.401086107532</v>
      </c>
      <c r="J596" s="61">
        <f t="shared" si="95"/>
        <v>11.578398155685299</v>
      </c>
      <c r="K596" s="60">
        <f t="shared" si="90"/>
        <v>168.813999999998</v>
      </c>
      <c r="L596" s="60">
        <f t="shared" si="91"/>
        <v>-103.269934703443</v>
      </c>
      <c r="M596" s="60">
        <f t="shared" si="92"/>
        <v>11.649916814615899</v>
      </c>
      <c r="N596" s="6">
        <f t="shared" si="96"/>
        <v>-103.364826601696</v>
      </c>
      <c r="O596" s="59">
        <f t="shared" si="97"/>
        <v>11.598170961389201</v>
      </c>
      <c r="P596" s="62">
        <f t="shared" si="98"/>
        <v>-0.179529659474994</v>
      </c>
      <c r="Q596" s="63">
        <f t="shared" si="99"/>
        <v>0.239074102955801</v>
      </c>
    </row>
    <row r="597" spans="1:17" x14ac:dyDescent="0.3">
      <c r="A597" s="4">
        <f>'ВОСК ЖВМ'!E597</f>
        <v>138.580000000002</v>
      </c>
      <c r="B597" s="4">
        <f>'ВОСК ЖВМ'!J597</f>
        <v>-135.81589687177899</v>
      </c>
      <c r="C597" s="4">
        <f>'ВОСК ЖВМ'!K597</f>
        <v>27.029878387166299</v>
      </c>
      <c r="D597" s="9">
        <f>ОК!Y624</f>
        <v>168.64800000000099</v>
      </c>
      <c r="E597" s="4">
        <f>ОК!Z624</f>
        <v>-102.944982165181</v>
      </c>
      <c r="F597" s="4">
        <f>ОК!AA624</f>
        <v>11.5172161485168</v>
      </c>
      <c r="H597" s="61">
        <f t="shared" si="93"/>
        <v>168.57399999999299</v>
      </c>
      <c r="I597" s="61">
        <f t="shared" si="94"/>
        <v>-103.339210973874</v>
      </c>
      <c r="J597" s="61">
        <f t="shared" si="95"/>
        <v>11.442119468991899</v>
      </c>
      <c r="K597" s="60">
        <f t="shared" si="90"/>
        <v>168.933999999994</v>
      </c>
      <c r="L597" s="60">
        <f t="shared" si="91"/>
        <v>-103.046469246116</v>
      </c>
      <c r="M597" s="60">
        <f t="shared" si="92"/>
        <v>10.955495191159301</v>
      </c>
      <c r="N597" s="6">
        <f t="shared" si="96"/>
        <v>-103.279036285384</v>
      </c>
      <c r="O597" s="59">
        <f t="shared" si="97"/>
        <v>11.3420911452047</v>
      </c>
      <c r="P597" s="62">
        <f t="shared" si="98"/>
        <v>-0.33405412020299302</v>
      </c>
      <c r="Q597" s="63">
        <f t="shared" si="99"/>
        <v>-0.17512500331210001</v>
      </c>
    </row>
    <row r="598" spans="1:17" x14ac:dyDescent="0.3">
      <c r="A598" s="4">
        <f>'ВОСК ЖВМ'!E598</f>
        <v>138.72000000000099</v>
      </c>
      <c r="B598" s="4">
        <f>'ВОСК ЖВМ'!J598</f>
        <v>-135.69635350734501</v>
      </c>
      <c r="C598" s="4">
        <f>'ВОСК ЖВМ'!K598</f>
        <v>27.059130149893299</v>
      </c>
      <c r="D598" s="9">
        <f>ОК!Y625</f>
        <v>168.76799999999599</v>
      </c>
      <c r="E598" s="4">
        <f>ОК!Z625</f>
        <v>-102.659159410621</v>
      </c>
      <c r="F598" s="4">
        <f>ОК!AA625</f>
        <v>11.1284173036944</v>
      </c>
      <c r="H598" s="61">
        <f t="shared" si="93"/>
        <v>168.67399999999901</v>
      </c>
      <c r="I598" s="61">
        <f t="shared" si="94"/>
        <v>-103.307916867847</v>
      </c>
      <c r="J598" s="61">
        <f t="shared" si="95"/>
        <v>10.7286657471442</v>
      </c>
      <c r="K598" s="60">
        <f t="shared" si="90"/>
        <v>169.03399999999999</v>
      </c>
      <c r="L598" s="60">
        <f t="shared" si="91"/>
        <v>-103.005048248422</v>
      </c>
      <c r="M598" s="60">
        <f t="shared" si="92"/>
        <v>11.1220629963838</v>
      </c>
      <c r="N598" s="6">
        <f t="shared" si="96"/>
        <v>-103.228834506111</v>
      </c>
      <c r="O598" s="59">
        <f t="shared" si="97"/>
        <v>10.831386139997599</v>
      </c>
      <c r="P598" s="62">
        <f t="shared" si="98"/>
        <v>-0.56967509548999795</v>
      </c>
      <c r="Q598" s="63">
        <f t="shared" si="99"/>
        <v>-0.29703116369680099</v>
      </c>
    </row>
    <row r="599" spans="1:17" x14ac:dyDescent="0.3">
      <c r="A599" s="4">
        <f>'ВОСК ЖВМ'!E599</f>
        <v>138.86000000000101</v>
      </c>
      <c r="B599" s="4">
        <f>'ВОСК ЖВМ'!J599</f>
        <v>-135.51486932743899</v>
      </c>
      <c r="C599" s="4">
        <f>'ВОСК ЖВМ'!K599</f>
        <v>27.014930657475201</v>
      </c>
      <c r="D599" s="9">
        <f>ОК!Y626</f>
        <v>168.84799999989599</v>
      </c>
      <c r="E599" s="4">
        <f>ОК!Z626</f>
        <v>-102.417599179861</v>
      </c>
      <c r="F599" s="4">
        <f>ОК!AA626</f>
        <v>11.2866388598796</v>
      </c>
      <c r="H599" s="61">
        <f t="shared" si="93"/>
        <v>168.813999999998</v>
      </c>
      <c r="I599" s="61">
        <f t="shared" si="94"/>
        <v>-103.269934703443</v>
      </c>
      <c r="J599" s="61">
        <f t="shared" si="95"/>
        <v>11.649916814615899</v>
      </c>
      <c r="K599" s="60">
        <f t="shared" si="90"/>
        <v>169.03399999999999</v>
      </c>
      <c r="L599" s="60">
        <f t="shared" si="91"/>
        <v>-103.005048248422</v>
      </c>
      <c r="M599" s="60">
        <f t="shared" si="92"/>
        <v>11.1220629963838</v>
      </c>
      <c r="N599" s="6">
        <f t="shared" si="96"/>
        <v>-103.22899770597201</v>
      </c>
      <c r="O599" s="59">
        <f t="shared" si="97"/>
        <v>11.5683394065892</v>
      </c>
      <c r="P599" s="62">
        <f t="shared" si="98"/>
        <v>-0.81139852611100605</v>
      </c>
      <c r="Q599" s="63">
        <f t="shared" si="99"/>
        <v>0.28170054670959899</v>
      </c>
    </row>
    <row r="600" spans="1:17" x14ac:dyDescent="0.3">
      <c r="A600" s="4">
        <f>'ВОСК ЖВМ'!E600</f>
        <v>138.960000000006</v>
      </c>
      <c r="B600" s="4">
        <f>'ВОСК ЖВМ'!J600</f>
        <v>-135.39438432113801</v>
      </c>
      <c r="C600" s="4">
        <f>'ВОСК ЖВМ'!K600</f>
        <v>26.873998409902601</v>
      </c>
      <c r="D600" s="9">
        <f>ОК!Y627</f>
        <v>168.928</v>
      </c>
      <c r="E600" s="4">
        <f>ОК!Z627</f>
        <v>-102.564026270941</v>
      </c>
      <c r="F600" s="4">
        <f>ОК!AA627</f>
        <v>11.5013956020456</v>
      </c>
      <c r="H600" s="61">
        <f t="shared" si="93"/>
        <v>168.813999999998</v>
      </c>
      <c r="I600" s="61">
        <f t="shared" si="94"/>
        <v>-103.269934703443</v>
      </c>
      <c r="J600" s="61">
        <f t="shared" si="95"/>
        <v>11.649916814615899</v>
      </c>
      <c r="K600" s="60">
        <f t="shared" si="90"/>
        <v>169.17399999999901</v>
      </c>
      <c r="L600" s="60">
        <f t="shared" si="91"/>
        <v>-102.951478355174</v>
      </c>
      <c r="M600" s="60">
        <f t="shared" si="92"/>
        <v>11.143706950629401</v>
      </c>
      <c r="N600" s="6">
        <f t="shared" si="96"/>
        <v>-103.16909019315599</v>
      </c>
      <c r="O600" s="59">
        <f t="shared" si="97"/>
        <v>11.489617024351199</v>
      </c>
      <c r="P600" s="62">
        <f t="shared" si="98"/>
        <v>-0.60506392221499505</v>
      </c>
      <c r="Q600" s="63">
        <f t="shared" si="99"/>
        <v>-1.17785776944004E-2</v>
      </c>
    </row>
    <row r="601" spans="1:17" x14ac:dyDescent="0.3">
      <c r="A601" s="4">
        <f>'ВОСК ЖВМ'!E601</f>
        <v>139.05999999999801</v>
      </c>
      <c r="B601" s="4">
        <f>'ВОСК ЖВМ'!J601</f>
        <v>-135.277003057424</v>
      </c>
      <c r="C601" s="4">
        <f>'ВОСК ЖВМ'!K601</f>
        <v>26.751464425077099</v>
      </c>
      <c r="D601" s="9">
        <f>ОК!Y628</f>
        <v>169.008000000002</v>
      </c>
      <c r="E601" s="4">
        <f>ОК!Z628</f>
        <v>-102.222245169061</v>
      </c>
      <c r="F601" s="4">
        <f>ОК!AA628</f>
        <v>11.6617659494022</v>
      </c>
      <c r="H601" s="61">
        <f t="shared" si="93"/>
        <v>168.933999999994</v>
      </c>
      <c r="I601" s="61">
        <f t="shared" si="94"/>
        <v>-103.046469246116</v>
      </c>
      <c r="J601" s="61">
        <f t="shared" si="95"/>
        <v>10.955495191159301</v>
      </c>
      <c r="K601" s="60">
        <f t="shared" si="90"/>
        <v>169.17399999999901</v>
      </c>
      <c r="L601" s="60">
        <f t="shared" si="91"/>
        <v>-102.951478355174</v>
      </c>
      <c r="M601" s="60">
        <f t="shared" si="92"/>
        <v>11.143706950629401</v>
      </c>
      <c r="N601" s="6">
        <f t="shared" si="96"/>
        <v>-103.017180388073</v>
      </c>
      <c r="O601" s="59">
        <f t="shared" si="97"/>
        <v>11.0135271503343</v>
      </c>
      <c r="P601" s="62">
        <f t="shared" si="98"/>
        <v>-0.79493521901200404</v>
      </c>
      <c r="Q601" s="63">
        <f t="shared" si="99"/>
        <v>-0.64823879906790105</v>
      </c>
    </row>
    <row r="602" spans="1:17" x14ac:dyDescent="0.3">
      <c r="A602" s="4">
        <f>'ВОСК ЖВМ'!E602</f>
        <v>139.199999999997</v>
      </c>
      <c r="B602" s="4">
        <f>'ВОСК ЖВМ'!J602</f>
        <v>-135.27743467308099</v>
      </c>
      <c r="C602" s="4">
        <f>'ВОСК ЖВМ'!K602</f>
        <v>26.733149477664501</v>
      </c>
      <c r="D602" s="9">
        <f>ОК!Y629</f>
        <v>169.08800000000301</v>
      </c>
      <c r="E602" s="4">
        <f>ОК!Z629</f>
        <v>-102.02435496240101</v>
      </c>
      <c r="F602" s="4">
        <f>ОК!AA629</f>
        <v>11.2563178985052</v>
      </c>
      <c r="H602" s="61">
        <f t="shared" si="93"/>
        <v>169.03399999999999</v>
      </c>
      <c r="I602" s="61">
        <f t="shared" si="94"/>
        <v>-103.005048248422</v>
      </c>
      <c r="J602" s="61">
        <f t="shared" si="95"/>
        <v>11.1220629963838</v>
      </c>
      <c r="K602" s="60">
        <f t="shared" si="90"/>
        <v>169.313999999998</v>
      </c>
      <c r="L602" s="60">
        <f t="shared" si="91"/>
        <v>-102.836030642162</v>
      </c>
      <c r="M602" s="60">
        <f t="shared" si="92"/>
        <v>11.299367660119399</v>
      </c>
      <c r="N602" s="6">
        <f t="shared" si="96"/>
        <v>-102.972451995784</v>
      </c>
      <c r="O602" s="59">
        <f t="shared" si="97"/>
        <v>11.156257467249199</v>
      </c>
      <c r="P602" s="62">
        <f t="shared" si="98"/>
        <v>-0.948097033382993</v>
      </c>
      <c r="Q602" s="63">
        <f t="shared" si="99"/>
        <v>-0.100060431256001</v>
      </c>
    </row>
    <row r="603" spans="1:17" x14ac:dyDescent="0.3">
      <c r="A603" s="4">
        <f>'ВОСК ЖВМ'!E603</f>
        <v>139.32000000000701</v>
      </c>
      <c r="B603" s="4">
        <f>'ВОСК ЖВМ'!J603</f>
        <v>-135.14323180458999</v>
      </c>
      <c r="C603" s="4">
        <f>'ВОСК ЖВМ'!K603</f>
        <v>26.693991042319499</v>
      </c>
      <c r="D603" s="9">
        <f>ОК!Y630</f>
        <v>169.127999999997</v>
      </c>
      <c r="E603" s="4">
        <f>ОК!Z630</f>
        <v>-102.02435496240101</v>
      </c>
      <c r="F603" s="4">
        <f>ОК!AA630</f>
        <v>11.2563178985052</v>
      </c>
      <c r="H603" s="61">
        <f t="shared" si="93"/>
        <v>169.03399999999999</v>
      </c>
      <c r="I603" s="61">
        <f t="shared" si="94"/>
        <v>-103.005048248422</v>
      </c>
      <c r="J603" s="61">
        <f t="shared" si="95"/>
        <v>11.1220629963838</v>
      </c>
      <c r="K603" s="60">
        <f t="shared" si="90"/>
        <v>169.41400000000399</v>
      </c>
      <c r="L603" s="60">
        <f t="shared" si="91"/>
        <v>-102.69873675982301</v>
      </c>
      <c r="M603" s="60">
        <f t="shared" si="92"/>
        <v>11.5114522987003</v>
      </c>
      <c r="N603" s="6">
        <f t="shared" si="96"/>
        <v>-102.92927645914</v>
      </c>
      <c r="O603" s="59">
        <f t="shared" si="97"/>
        <v>11.2183856132685</v>
      </c>
      <c r="P603" s="62">
        <f t="shared" si="98"/>
        <v>-0.90492149673899303</v>
      </c>
      <c r="Q603" s="63">
        <f t="shared" si="99"/>
        <v>-3.7932285236699698E-2</v>
      </c>
    </row>
    <row r="604" spans="1:17" x14ac:dyDescent="0.3">
      <c r="A604" s="4">
        <f>'ВОСК ЖВМ'!E604</f>
        <v>139.44000000000199</v>
      </c>
      <c r="B604" s="4">
        <f>'ВОСК ЖВМ'!J604</f>
        <v>-135.14323180458999</v>
      </c>
      <c r="C604" s="4">
        <f>'ВОСК ЖВМ'!K604</f>
        <v>26.693991042319499</v>
      </c>
      <c r="D604" s="9">
        <f>ОК!Y631</f>
        <v>169.207999999999</v>
      </c>
      <c r="E604" s="4">
        <f>ОК!Z631</f>
        <v>-102.02435496240101</v>
      </c>
      <c r="F604" s="4">
        <f>ОК!AA631</f>
        <v>11.2563178985052</v>
      </c>
      <c r="H604" s="61">
        <f t="shared" si="93"/>
        <v>169.17399999999901</v>
      </c>
      <c r="I604" s="61">
        <f t="shared" si="94"/>
        <v>-102.951478355174</v>
      </c>
      <c r="J604" s="61">
        <f t="shared" si="95"/>
        <v>11.143706950629401</v>
      </c>
      <c r="K604" s="60">
        <f t="shared" si="90"/>
        <v>169.41400000000399</v>
      </c>
      <c r="L604" s="60">
        <f t="shared" si="91"/>
        <v>-102.69873675982301</v>
      </c>
      <c r="M604" s="60">
        <f t="shared" si="92"/>
        <v>11.5114522987003</v>
      </c>
      <c r="N604" s="6">
        <f t="shared" si="96"/>
        <v>-102.915673295833</v>
      </c>
      <c r="O604" s="59">
        <f t="shared" si="97"/>
        <v>11.195804208271699</v>
      </c>
      <c r="P604" s="62">
        <f t="shared" si="98"/>
        <v>-0.89131833343199696</v>
      </c>
      <c r="Q604" s="63">
        <f t="shared" si="99"/>
        <v>-6.0513690233500797E-2</v>
      </c>
    </row>
    <row r="605" spans="1:17" x14ac:dyDescent="0.3">
      <c r="A605" s="4">
        <f>'ВОСК ЖВМ'!E605</f>
        <v>139.539999999994</v>
      </c>
      <c r="B605" s="4">
        <f>'ВОСК ЖВМ'!J605</f>
        <v>-135.02807362608701</v>
      </c>
      <c r="C605" s="4">
        <f>'ВОСК ЖВМ'!K605</f>
        <v>26.657244825575901</v>
      </c>
      <c r="D605" s="9">
        <f>ОК!Y632</f>
        <v>169.28800000000001</v>
      </c>
      <c r="E605" s="4">
        <f>ОК!Z632</f>
        <v>-102.814109863201</v>
      </c>
      <c r="F605" s="4">
        <f>ОК!AA632</f>
        <v>11.457073277373601</v>
      </c>
      <c r="H605" s="61">
        <f t="shared" si="93"/>
        <v>169.17399999999901</v>
      </c>
      <c r="I605" s="61">
        <f t="shared" si="94"/>
        <v>-102.951478355174</v>
      </c>
      <c r="J605" s="61">
        <f t="shared" si="95"/>
        <v>11.143706950629401</v>
      </c>
      <c r="K605" s="60">
        <f t="shared" si="90"/>
        <v>169.513999999996</v>
      </c>
      <c r="L605" s="60">
        <f t="shared" si="91"/>
        <v>-102.626581949279</v>
      </c>
      <c r="M605" s="60">
        <f t="shared" si="92"/>
        <v>11.0908920135056</v>
      </c>
      <c r="N605" s="6">
        <f t="shared" si="96"/>
        <v>-102.842542501431</v>
      </c>
      <c r="O605" s="59">
        <f t="shared" si="97"/>
        <v>11.125998412887601</v>
      </c>
      <c r="P605" s="62">
        <f t="shared" si="98"/>
        <v>-2.84326382300009E-2</v>
      </c>
      <c r="Q605" s="63">
        <f t="shared" si="99"/>
        <v>-0.33107486448599999</v>
      </c>
    </row>
    <row r="606" spans="1:17" x14ac:dyDescent="0.3">
      <c r="A606" s="4">
        <f>'ВОСК ЖВМ'!E606</f>
        <v>139.75999999999499</v>
      </c>
      <c r="B606" s="4">
        <f>'ВОСК ЖВМ'!J606</f>
        <v>-134.777173105819</v>
      </c>
      <c r="C606" s="4">
        <f>'ВОСК ЖВМ'!K606</f>
        <v>26.616645194716099</v>
      </c>
      <c r="D606" s="9">
        <f>ОК!Y633</f>
        <v>169.40799999999601</v>
      </c>
      <c r="E606" s="4">
        <f>ОК!Z633</f>
        <v>-102.382048021561</v>
      </c>
      <c r="F606" s="4">
        <f>ОК!AA633</f>
        <v>11.223133593301201</v>
      </c>
      <c r="H606" s="61">
        <f t="shared" si="93"/>
        <v>169.313999999998</v>
      </c>
      <c r="I606" s="61">
        <f t="shared" si="94"/>
        <v>-102.836030642162</v>
      </c>
      <c r="J606" s="61">
        <f t="shared" si="95"/>
        <v>11.299367660119399</v>
      </c>
      <c r="K606" s="60">
        <f t="shared" si="90"/>
        <v>169.614000000001</v>
      </c>
      <c r="L606" s="60">
        <f t="shared" si="91"/>
        <v>-102.639747549707</v>
      </c>
      <c r="M606" s="60">
        <f t="shared" si="92"/>
        <v>11.4328348537052</v>
      </c>
      <c r="N606" s="6">
        <f t="shared" si="96"/>
        <v>-102.77452860652799</v>
      </c>
      <c r="O606" s="59">
        <f t="shared" si="97"/>
        <v>11.341187380775001</v>
      </c>
      <c r="P606" s="62">
        <f t="shared" si="98"/>
        <v>-0.39248058496698901</v>
      </c>
      <c r="Q606" s="63">
        <f t="shared" si="99"/>
        <v>0.11805378747380001</v>
      </c>
    </row>
    <row r="607" spans="1:17" x14ac:dyDescent="0.3">
      <c r="A607" s="4">
        <f>'ВОСК ЖВМ'!E607</f>
        <v>139.880000000005</v>
      </c>
      <c r="B607" s="4">
        <f>'ВОСК ЖВМ'!J607</f>
        <v>-134.82302485909099</v>
      </c>
      <c r="C607" s="4">
        <f>'ВОСК ЖВМ'!K607</f>
        <v>26.622307030920101</v>
      </c>
      <c r="D607" s="9">
        <f>ОК!Y634</f>
        <v>169.48799999999801</v>
      </c>
      <c r="E607" s="4">
        <f>ОК!Z634</f>
        <v>-102.137887150921</v>
      </c>
      <c r="F607" s="4">
        <f>ОК!AA634</f>
        <v>11.382932513104199</v>
      </c>
      <c r="H607" s="61">
        <f t="shared" si="93"/>
        <v>169.41400000000399</v>
      </c>
      <c r="I607" s="61">
        <f t="shared" si="94"/>
        <v>-102.69873675982301</v>
      </c>
      <c r="J607" s="61">
        <f t="shared" si="95"/>
        <v>11.5114522987003</v>
      </c>
      <c r="K607" s="60">
        <f t="shared" si="90"/>
        <v>169.71400000000699</v>
      </c>
      <c r="L607" s="60">
        <f t="shared" si="91"/>
        <v>-102.59141065886099</v>
      </c>
      <c r="M607" s="60">
        <f t="shared" si="92"/>
        <v>11.352505038919899</v>
      </c>
      <c r="N607" s="6">
        <f t="shared" si="96"/>
        <v>-102.672262988255</v>
      </c>
      <c r="O607" s="59">
        <f t="shared" si="97"/>
        <v>11.472245307958</v>
      </c>
      <c r="P607" s="62">
        <f t="shared" si="98"/>
        <v>-0.53437583733399696</v>
      </c>
      <c r="Q607" s="63">
        <f t="shared" si="99"/>
        <v>8.9312794853800198E-2</v>
      </c>
    </row>
    <row r="608" spans="1:17" x14ac:dyDescent="0.3">
      <c r="A608" s="4">
        <f>'ВОСК ЖВМ'!E608</f>
        <v>140.039999999994</v>
      </c>
      <c r="B608" s="4">
        <f>'ВОСК ЖВМ'!J608</f>
        <v>-134.698204933825</v>
      </c>
      <c r="C608" s="4">
        <f>'ВОСК ЖВМ'!K608</f>
        <v>26.485199436534199</v>
      </c>
      <c r="D608" s="9">
        <f>ОК!Y635</f>
        <v>169.56799999999899</v>
      </c>
      <c r="E608" s="4">
        <f>ОК!Z635</f>
        <v>-102.137887150921</v>
      </c>
      <c r="F608" s="4">
        <f>ОК!AA635</f>
        <v>11.382932513104199</v>
      </c>
      <c r="H608" s="61">
        <f t="shared" si="93"/>
        <v>169.513999999996</v>
      </c>
      <c r="I608" s="61">
        <f t="shared" si="94"/>
        <v>-102.626581949279</v>
      </c>
      <c r="J608" s="61">
        <f t="shared" si="95"/>
        <v>11.0908920135056</v>
      </c>
      <c r="K608" s="60">
        <f t="shared" si="90"/>
        <v>169.81500000000199</v>
      </c>
      <c r="L608" s="60">
        <f t="shared" si="91"/>
        <v>-102.65666835209301</v>
      </c>
      <c r="M608" s="60">
        <f t="shared" si="92"/>
        <v>11.015028220209</v>
      </c>
      <c r="N608" s="6">
        <f t="shared" si="96"/>
        <v>-102.631979509917</v>
      </c>
      <c r="O608" s="59">
        <f t="shared" si="97"/>
        <v>11.0772818977642</v>
      </c>
      <c r="P608" s="62">
        <f t="shared" si="98"/>
        <v>-0.49409235899599901</v>
      </c>
      <c r="Q608" s="63">
        <f t="shared" si="99"/>
        <v>-0.30565061533999899</v>
      </c>
    </row>
    <row r="609" spans="1:17" x14ac:dyDescent="0.3">
      <c r="A609" s="4">
        <f>'ВОСК ЖВМ'!E609</f>
        <v>140.13999999999899</v>
      </c>
      <c r="B609" s="4">
        <f>'ВОСК ЖВМ'!J609</f>
        <v>-134.45551582857101</v>
      </c>
      <c r="C609" s="4">
        <f>'ВОСК ЖВМ'!K609</f>
        <v>26.3963626467533</v>
      </c>
      <c r="D609" s="9">
        <f>ОК!Y636</f>
        <v>169.64800000000099</v>
      </c>
      <c r="E609" s="4">
        <f>ОК!Z636</f>
        <v>-102.28527248766</v>
      </c>
      <c r="F609" s="4">
        <f>ОК!AA636</f>
        <v>11.599837654631401</v>
      </c>
      <c r="H609" s="61">
        <f t="shared" si="93"/>
        <v>169.614000000001</v>
      </c>
      <c r="I609" s="61">
        <f t="shared" si="94"/>
        <v>-102.639747549707</v>
      </c>
      <c r="J609" s="61">
        <f t="shared" si="95"/>
        <v>11.4328348537052</v>
      </c>
      <c r="K609" s="60">
        <f t="shared" si="90"/>
        <v>169.81500000000199</v>
      </c>
      <c r="L609" s="60">
        <f t="shared" si="91"/>
        <v>-102.65666835209301</v>
      </c>
      <c r="M609" s="60">
        <f t="shared" si="92"/>
        <v>11.015028220209</v>
      </c>
      <c r="N609" s="6">
        <f t="shared" si="96"/>
        <v>-102.642609774986</v>
      </c>
      <c r="O609" s="59">
        <f t="shared" si="97"/>
        <v>11.3621610948057</v>
      </c>
      <c r="P609" s="62">
        <f t="shared" si="98"/>
        <v>-0.35733728732600401</v>
      </c>
      <c r="Q609" s="63">
        <f t="shared" si="99"/>
        <v>-0.23767655982570099</v>
      </c>
    </row>
    <row r="610" spans="1:17" x14ac:dyDescent="0.3">
      <c r="A610" s="4">
        <f>'ВОСК ЖВМ'!E610</f>
        <v>140.17999999999299</v>
      </c>
      <c r="B610" s="4">
        <f>'ВОСК ЖВМ'!J610</f>
        <v>-134.447046383627</v>
      </c>
      <c r="C610" s="4">
        <f>'ВОСК ЖВМ'!K610</f>
        <v>26.395508584685299</v>
      </c>
      <c r="D610" s="9">
        <f>ОК!Y637</f>
        <v>169.72800000000299</v>
      </c>
      <c r="E610" s="4">
        <f>ОК!Z637</f>
        <v>-101.88514938144</v>
      </c>
      <c r="F610" s="4">
        <f>ОК!AA637</f>
        <v>11.193431372532</v>
      </c>
      <c r="H610" s="61">
        <f t="shared" si="93"/>
        <v>169.71400000000699</v>
      </c>
      <c r="I610" s="61">
        <f t="shared" si="94"/>
        <v>-102.59141065886099</v>
      </c>
      <c r="J610" s="61">
        <f t="shared" si="95"/>
        <v>11.352505038919899</v>
      </c>
      <c r="K610" s="60">
        <f t="shared" si="90"/>
        <v>169.95399999999799</v>
      </c>
      <c r="L610" s="60">
        <f t="shared" si="91"/>
        <v>-102.523281120603</v>
      </c>
      <c r="M610" s="60">
        <f t="shared" si="92"/>
        <v>11.4215820792193</v>
      </c>
      <c r="N610" s="6">
        <f t="shared" si="96"/>
        <v>-102.587436435797</v>
      </c>
      <c r="O610" s="59">
        <f t="shared" si="97"/>
        <v>11.356534532936401</v>
      </c>
      <c r="P610" s="62">
        <f t="shared" si="98"/>
        <v>-0.70228705435700101</v>
      </c>
      <c r="Q610" s="63">
        <f t="shared" si="99"/>
        <v>0.16310316040440001</v>
      </c>
    </row>
    <row r="611" spans="1:17" x14ac:dyDescent="0.3">
      <c r="A611" s="4">
        <f>'ВОСК ЖВМ'!E611</f>
        <v>140.33999999999699</v>
      </c>
      <c r="B611" s="4">
        <f>'ВОСК ЖВМ'!J611</f>
        <v>-134.28546610259201</v>
      </c>
      <c r="C611" s="4">
        <f>'ВОСК ЖВМ'!K611</f>
        <v>26.377302426532999</v>
      </c>
      <c r="D611" s="9">
        <f>ОК!Y638</f>
        <v>169.76799999999599</v>
      </c>
      <c r="E611" s="4">
        <f>ОК!Z638</f>
        <v>-101.88514938144</v>
      </c>
      <c r="F611" s="4">
        <f>ОК!AA638</f>
        <v>11.193431372532</v>
      </c>
      <c r="H611" s="61">
        <f t="shared" si="93"/>
        <v>169.71400000000699</v>
      </c>
      <c r="I611" s="61">
        <f t="shared" si="94"/>
        <v>-102.59141065886099</v>
      </c>
      <c r="J611" s="61">
        <f t="shared" si="95"/>
        <v>11.352505038919899</v>
      </c>
      <c r="K611" s="60">
        <f t="shared" si="90"/>
        <v>170.03399999999999</v>
      </c>
      <c r="L611" s="60">
        <f t="shared" si="91"/>
        <v>-102.460650659545</v>
      </c>
      <c r="M611" s="60">
        <f t="shared" si="92"/>
        <v>11.317354550498001</v>
      </c>
      <c r="N611" s="6">
        <f t="shared" si="96"/>
        <v>-102.56934490898</v>
      </c>
      <c r="O611" s="59">
        <f t="shared" si="97"/>
        <v>11.346573393999799</v>
      </c>
      <c r="P611" s="62">
        <f t="shared" si="98"/>
        <v>-0.68419552753999802</v>
      </c>
      <c r="Q611" s="63">
        <f t="shared" si="99"/>
        <v>0.15314202146779901</v>
      </c>
    </row>
    <row r="612" spans="1:17" x14ac:dyDescent="0.3">
      <c r="A612" s="4">
        <f>'ВОСК ЖВМ'!E612</f>
        <v>140.44000000000199</v>
      </c>
      <c r="B612" s="4">
        <f>'ВОСК ЖВМ'!J612</f>
        <v>-134.179812174858</v>
      </c>
      <c r="C612" s="4">
        <f>'ВОСК ЖВМ'!K612</f>
        <v>26.267479713875499</v>
      </c>
      <c r="D612" s="9">
        <f>ОК!Y639</f>
        <v>169.84799999989599</v>
      </c>
      <c r="E612" s="4">
        <f>ОК!Z639</f>
        <v>-101.639368713241</v>
      </c>
      <c r="F612" s="4">
        <f>ОК!AA639</f>
        <v>11.3538381677076</v>
      </c>
      <c r="H612" s="61">
        <f t="shared" si="93"/>
        <v>169.81500000000199</v>
      </c>
      <c r="I612" s="61">
        <f t="shared" si="94"/>
        <v>-102.65666835209301</v>
      </c>
      <c r="J612" s="61">
        <f t="shared" si="95"/>
        <v>11.015028220209</v>
      </c>
      <c r="K612" s="60">
        <f t="shared" si="90"/>
        <v>170.13400000000499</v>
      </c>
      <c r="L612" s="60">
        <f t="shared" si="91"/>
        <v>-102.20993176987101</v>
      </c>
      <c r="M612" s="60">
        <f t="shared" si="92"/>
        <v>11.088926730257599</v>
      </c>
      <c r="N612" s="6">
        <f t="shared" si="96"/>
        <v>-102.610454223047</v>
      </c>
      <c r="O612" s="59">
        <f t="shared" si="97"/>
        <v>11.022672893637701</v>
      </c>
      <c r="P612" s="62">
        <f t="shared" si="98"/>
        <v>-0.97108550980600195</v>
      </c>
      <c r="Q612" s="63">
        <f t="shared" si="99"/>
        <v>-0.33116527406989998</v>
      </c>
    </row>
    <row r="613" spans="1:17" x14ac:dyDescent="0.3">
      <c r="A613" s="4">
        <f>'ВОСК ЖВМ'!E613</f>
        <v>140.539999999994</v>
      </c>
      <c r="B613" s="4">
        <f>'ВОСК ЖВМ'!J613</f>
        <v>-134.11868633495001</v>
      </c>
      <c r="C613" s="4">
        <f>'ВОСК ЖВМ'!K613</f>
        <v>26.1894663849443</v>
      </c>
      <c r="D613" s="9">
        <f>ОК!Y640</f>
        <v>169.928</v>
      </c>
      <c r="E613" s="4">
        <f>ОК!Z640</f>
        <v>-101.292367529941</v>
      </c>
      <c r="F613" s="4">
        <f>ОК!AA640</f>
        <v>11.515891732662</v>
      </c>
      <c r="H613" s="61">
        <f t="shared" si="93"/>
        <v>169.81500000000199</v>
      </c>
      <c r="I613" s="61">
        <f t="shared" si="94"/>
        <v>-102.65666835209301</v>
      </c>
      <c r="J613" s="61">
        <f t="shared" si="95"/>
        <v>11.015028220209</v>
      </c>
      <c r="K613" s="60">
        <f t="shared" si="90"/>
        <v>170.13400000000499</v>
      </c>
      <c r="L613" s="60">
        <f t="shared" si="91"/>
        <v>-102.20993176987101</v>
      </c>
      <c r="M613" s="60">
        <f t="shared" si="92"/>
        <v>11.088926730257599</v>
      </c>
      <c r="N613" s="6">
        <f t="shared" si="96"/>
        <v>-102.498419970307</v>
      </c>
      <c r="O613" s="59">
        <f t="shared" si="97"/>
        <v>11.041205435366599</v>
      </c>
      <c r="P613" s="62">
        <f t="shared" si="98"/>
        <v>-1.20605244036599</v>
      </c>
      <c r="Q613" s="63">
        <f t="shared" si="99"/>
        <v>-0.47468629729540102</v>
      </c>
    </row>
    <row r="614" spans="1:17" x14ac:dyDescent="0.3">
      <c r="A614" s="4">
        <f>'ВОСК ЖВМ'!E614</f>
        <v>140.67999999999299</v>
      </c>
      <c r="B614" s="4">
        <f>'ВОСК ЖВМ'!J614</f>
        <v>-134.128186563285</v>
      </c>
      <c r="C614" s="4">
        <f>'ВОСК ЖВМ'!K614</f>
        <v>26.176600899519801</v>
      </c>
      <c r="D614" s="9">
        <f>ОК!Y641</f>
        <v>170.047999999995</v>
      </c>
      <c r="E614" s="4">
        <f>ОК!Z641</f>
        <v>-102.446845750801</v>
      </c>
      <c r="F614" s="4">
        <f>ОК!AA641</f>
        <v>11.157097735737</v>
      </c>
      <c r="H614" s="61">
        <f t="shared" si="93"/>
        <v>170.03399999999999</v>
      </c>
      <c r="I614" s="61">
        <f t="shared" si="94"/>
        <v>-102.460650659545</v>
      </c>
      <c r="J614" s="61">
        <f t="shared" si="95"/>
        <v>11.317354550498001</v>
      </c>
      <c r="K614" s="60">
        <f t="shared" si="90"/>
        <v>170.274000000005</v>
      </c>
      <c r="L614" s="60">
        <f t="shared" si="91"/>
        <v>-102.135981453889</v>
      </c>
      <c r="M614" s="60">
        <f t="shared" si="92"/>
        <v>11.314939044892601</v>
      </c>
      <c r="N614" s="6">
        <f t="shared" si="96"/>
        <v>-102.441711622556</v>
      </c>
      <c r="O614" s="59">
        <f t="shared" si="97"/>
        <v>11.317213646004401</v>
      </c>
      <c r="P614" s="62">
        <f t="shared" si="98"/>
        <v>5.1341282450039199E-3</v>
      </c>
      <c r="Q614" s="63">
        <f t="shared" si="99"/>
        <v>0.16011591026739999</v>
      </c>
    </row>
    <row r="615" spans="1:17" x14ac:dyDescent="0.3">
      <c r="A615" s="4">
        <f>'ВОСК ЖВМ'!E615</f>
        <v>140.77999999999901</v>
      </c>
      <c r="B615" s="4">
        <f>'ВОСК ЖВМ'!J615</f>
        <v>-133.946103215645</v>
      </c>
      <c r="C615" s="4">
        <f>'ВОСК ЖВМ'!K615</f>
        <v>26.127806007181601</v>
      </c>
      <c r="D615" s="9">
        <f>ОК!Y642</f>
        <v>170.127999999997</v>
      </c>
      <c r="E615" s="4">
        <f>ОК!Z642</f>
        <v>-101.998988558101</v>
      </c>
      <c r="F615" s="4">
        <f>ОК!AA642</f>
        <v>11.3206108893642</v>
      </c>
      <c r="H615" s="61">
        <f t="shared" si="93"/>
        <v>170.03399999999999</v>
      </c>
      <c r="I615" s="61">
        <f t="shared" si="94"/>
        <v>-102.460650659545</v>
      </c>
      <c r="J615" s="61">
        <f t="shared" si="95"/>
        <v>11.317354550498001</v>
      </c>
      <c r="K615" s="60">
        <f t="shared" si="90"/>
        <v>170.41400000000399</v>
      </c>
      <c r="L615" s="60">
        <f t="shared" si="91"/>
        <v>-101.867787502301</v>
      </c>
      <c r="M615" s="60">
        <f t="shared" si="92"/>
        <v>11.287675710985701</v>
      </c>
      <c r="N615" s="6">
        <f t="shared" si="96"/>
        <v>-102.313995036443</v>
      </c>
      <c r="O615" s="59">
        <f t="shared" si="97"/>
        <v>11.3100129428295</v>
      </c>
      <c r="P615" s="62">
        <f t="shared" si="98"/>
        <v>-0.31500647834199902</v>
      </c>
      <c r="Q615" s="63">
        <f t="shared" si="99"/>
        <v>-1.0597946534700101E-2</v>
      </c>
    </row>
    <row r="616" spans="1:17" x14ac:dyDescent="0.3">
      <c r="A616" s="4">
        <f>'ВОСК ЖВМ'!E616</f>
        <v>140.880000000005</v>
      </c>
      <c r="B616" s="4">
        <f>'ВОСК ЖВМ'!J616</f>
        <v>-133.746327661934</v>
      </c>
      <c r="C616" s="4">
        <f>'ВОСК ЖВМ'!K616</f>
        <v>26.079248643434799</v>
      </c>
      <c r="D616" s="9">
        <f>ОК!Y643</f>
        <v>170.207999999999</v>
      </c>
      <c r="E616" s="4">
        <f>ОК!Z643</f>
        <v>-101.595892045561</v>
      </c>
      <c r="F616" s="4">
        <f>ОК!AA643</f>
        <v>11.4770708248482</v>
      </c>
      <c r="H616" s="61">
        <f t="shared" si="93"/>
        <v>170.13400000000499</v>
      </c>
      <c r="I616" s="61">
        <f t="shared" si="94"/>
        <v>-102.20993176987101</v>
      </c>
      <c r="J616" s="61">
        <f t="shared" si="95"/>
        <v>11.088926730257599</v>
      </c>
      <c r="K616" s="60">
        <f t="shared" si="90"/>
        <v>170.41400000000399</v>
      </c>
      <c r="L616" s="60">
        <f t="shared" si="91"/>
        <v>-101.867787502301</v>
      </c>
      <c r="M616" s="60">
        <f t="shared" si="92"/>
        <v>11.287675710985701</v>
      </c>
      <c r="N616" s="6">
        <f t="shared" si="96"/>
        <v>-102.11950792773401</v>
      </c>
      <c r="O616" s="59">
        <f t="shared" si="97"/>
        <v>11.141453246588799</v>
      </c>
      <c r="P616" s="62">
        <f t="shared" si="98"/>
        <v>-0.52361588217300403</v>
      </c>
      <c r="Q616" s="63">
        <f t="shared" si="99"/>
        <v>-0.33561757825939997</v>
      </c>
    </row>
    <row r="617" spans="1:17" x14ac:dyDescent="0.3">
      <c r="A617" s="4">
        <f>'ВОСК ЖВМ'!E617</f>
        <v>141</v>
      </c>
      <c r="B617" s="4">
        <f>'ВОСК ЖВМ'!J617</f>
        <v>-133.74701931873801</v>
      </c>
      <c r="C617" s="4">
        <f>'ВОСК ЖВМ'!K617</f>
        <v>26.0799194117665</v>
      </c>
      <c r="D617" s="9">
        <f>ОК!Y644</f>
        <v>170.28800000000001</v>
      </c>
      <c r="E617" s="4">
        <f>ОК!Z644</f>
        <v>-101.449290051001</v>
      </c>
      <c r="F617" s="4">
        <f>ОК!AA644</f>
        <v>11.6376110887878</v>
      </c>
      <c r="H617" s="61">
        <f t="shared" si="93"/>
        <v>170.274000000005</v>
      </c>
      <c r="I617" s="61">
        <f t="shared" si="94"/>
        <v>-102.135981453889</v>
      </c>
      <c r="J617" s="61">
        <f t="shared" si="95"/>
        <v>11.314939044892601</v>
      </c>
      <c r="K617" s="60">
        <f t="shared" si="90"/>
        <v>170.513999999996</v>
      </c>
      <c r="L617" s="60">
        <f t="shared" si="91"/>
        <v>-101.756466945292</v>
      </c>
      <c r="M617" s="60">
        <f t="shared" si="92"/>
        <v>11.328247220016401</v>
      </c>
      <c r="N617" s="6">
        <f t="shared" si="96"/>
        <v>-102.113843107561</v>
      </c>
      <c r="O617" s="59">
        <f t="shared" si="97"/>
        <v>11.315715355107899</v>
      </c>
      <c r="P617" s="62">
        <f t="shared" si="98"/>
        <v>-0.66455305655999597</v>
      </c>
      <c r="Q617" s="63">
        <f t="shared" si="99"/>
        <v>-0.32189573367989999</v>
      </c>
    </row>
    <row r="618" spans="1:17" x14ac:dyDescent="0.3">
      <c r="A618" s="4">
        <f>'ВОСК ЖВМ'!E618</f>
        <v>141.10000000000599</v>
      </c>
      <c r="B618" s="4">
        <f>'ВОСК ЖВМ'!J618</f>
        <v>-133.60619276425899</v>
      </c>
      <c r="C618" s="4">
        <f>'ВОСК ЖВМ'!K618</f>
        <v>26.021625293074798</v>
      </c>
      <c r="D618" s="9">
        <f>ОК!Y645</f>
        <v>170.36800000000201</v>
      </c>
      <c r="E618" s="4">
        <f>ОК!Z645</f>
        <v>-101.449290051001</v>
      </c>
      <c r="F618" s="4">
        <f>ОК!AA645</f>
        <v>11.070980670145801</v>
      </c>
      <c r="H618" s="61">
        <f t="shared" si="93"/>
        <v>170.274000000005</v>
      </c>
      <c r="I618" s="61">
        <f t="shared" si="94"/>
        <v>-102.135981453889</v>
      </c>
      <c r="J618" s="61">
        <f t="shared" si="95"/>
        <v>11.314939044892601</v>
      </c>
      <c r="K618" s="60">
        <f t="shared" si="90"/>
        <v>170.614000000001</v>
      </c>
      <c r="L618" s="60">
        <f t="shared" si="91"/>
        <v>-101.691433779644</v>
      </c>
      <c r="M618" s="60">
        <f t="shared" si="92"/>
        <v>11.2959546073489</v>
      </c>
      <c r="N618" s="6">
        <f t="shared" si="96"/>
        <v>-102.01307709689399</v>
      </c>
      <c r="O618" s="59">
        <f t="shared" si="97"/>
        <v>11.309690406277699</v>
      </c>
      <c r="P618" s="62">
        <f t="shared" si="98"/>
        <v>-0.563787045892994</v>
      </c>
      <c r="Q618" s="63">
        <f t="shared" si="99"/>
        <v>0.238709736131899</v>
      </c>
    </row>
    <row r="619" spans="1:17" x14ac:dyDescent="0.3">
      <c r="A619" s="4">
        <f>'ВОСК ЖВМ'!E619</f>
        <v>141.24000000000501</v>
      </c>
      <c r="B619" s="4">
        <f>'ВОСК ЖВМ'!J619</f>
        <v>-133.607591492713</v>
      </c>
      <c r="C619" s="4">
        <f>'ВОСК ЖВМ'!K619</f>
        <v>26.022312724473402</v>
      </c>
      <c r="D619" s="9">
        <f>ОК!Y646</f>
        <v>170.40799999999601</v>
      </c>
      <c r="E619" s="4">
        <f>ОК!Z646</f>
        <v>-101.449290051001</v>
      </c>
      <c r="F619" s="4">
        <f>ОК!AA646</f>
        <v>11.070980670145801</v>
      </c>
      <c r="H619" s="61">
        <f t="shared" si="93"/>
        <v>170.274000000005</v>
      </c>
      <c r="I619" s="61">
        <f t="shared" si="94"/>
        <v>-102.135981453889</v>
      </c>
      <c r="J619" s="61">
        <f t="shared" si="95"/>
        <v>11.314939044892601</v>
      </c>
      <c r="K619" s="60">
        <f t="shared" si="90"/>
        <v>170.614000000001</v>
      </c>
      <c r="L619" s="60">
        <f t="shared" si="91"/>
        <v>-101.691433779644</v>
      </c>
      <c r="M619" s="60">
        <f t="shared" si="92"/>
        <v>11.2959546073489</v>
      </c>
      <c r="N619" s="6">
        <f t="shared" si="96"/>
        <v>-101.96077737052001</v>
      </c>
      <c r="O619" s="59">
        <f t="shared" si="97"/>
        <v>11.3074569430376</v>
      </c>
      <c r="P619" s="62">
        <f t="shared" si="98"/>
        <v>-0.51148731951900595</v>
      </c>
      <c r="Q619" s="63">
        <f t="shared" si="99"/>
        <v>0.23647627289180001</v>
      </c>
    </row>
    <row r="620" spans="1:17" x14ac:dyDescent="0.3">
      <c r="A620" s="4">
        <f>'ВОСК ЖВМ'!E620</f>
        <v>141.32000000000701</v>
      </c>
      <c r="B620" s="4">
        <f>'ВОСК ЖВМ'!J620</f>
        <v>-133.42959843773301</v>
      </c>
      <c r="C620" s="4">
        <f>'ВОСК ЖВМ'!K620</f>
        <v>25.950053357939499</v>
      </c>
      <c r="D620" s="9">
        <f>ОК!Y647</f>
        <v>170.48799999999801</v>
      </c>
      <c r="E620" s="4">
        <f>ОК!Z647</f>
        <v>-101.597141711101</v>
      </c>
      <c r="F620" s="4">
        <f>ОК!AA647</f>
        <v>11.2896395953944</v>
      </c>
      <c r="H620" s="61">
        <f t="shared" si="93"/>
        <v>170.41400000000399</v>
      </c>
      <c r="I620" s="61">
        <f t="shared" si="94"/>
        <v>-101.867787502301</v>
      </c>
      <c r="J620" s="61">
        <f t="shared" si="95"/>
        <v>11.287675710985701</v>
      </c>
      <c r="K620" s="60">
        <f t="shared" si="90"/>
        <v>170.614000000001</v>
      </c>
      <c r="L620" s="60">
        <f t="shared" si="91"/>
        <v>-101.691433779644</v>
      </c>
      <c r="M620" s="60">
        <f t="shared" si="92"/>
        <v>11.2959546073489</v>
      </c>
      <c r="N620" s="6">
        <f t="shared" si="96"/>
        <v>-101.802536624922</v>
      </c>
      <c r="O620" s="59">
        <f t="shared" si="97"/>
        <v>11.2907389026399</v>
      </c>
      <c r="P620" s="62">
        <f t="shared" si="98"/>
        <v>-0.20539491382099601</v>
      </c>
      <c r="Q620" s="63">
        <f t="shared" si="99"/>
        <v>1.0993072455001099E-3</v>
      </c>
    </row>
    <row r="621" spans="1:17" x14ac:dyDescent="0.3">
      <c r="A621" s="4">
        <f>'ВОСК ЖВМ'!E621</f>
        <v>141.44000000000199</v>
      </c>
      <c r="B621" s="4">
        <f>'ВОСК ЖВМ'!J621</f>
        <v>-133.23844446619901</v>
      </c>
      <c r="C621" s="4">
        <f>'ВОСК ЖВМ'!K621</f>
        <v>25.925914508858</v>
      </c>
      <c r="D621" s="9">
        <f>ОК!Y648</f>
        <v>170.56799999999899</v>
      </c>
      <c r="E621" s="4">
        <f>ОК!Z648</f>
        <v>-101.14577015778001</v>
      </c>
      <c r="F621" s="4">
        <f>ОК!AA648</f>
        <v>11.454189106256999</v>
      </c>
      <c r="H621" s="61">
        <f t="shared" si="93"/>
        <v>170.513999999996</v>
      </c>
      <c r="I621" s="61">
        <f t="shared" si="94"/>
        <v>-101.756466945292</v>
      </c>
      <c r="J621" s="61">
        <f t="shared" si="95"/>
        <v>11.328247220016401</v>
      </c>
      <c r="K621" s="60">
        <f t="shared" si="90"/>
        <v>170.83400000000299</v>
      </c>
      <c r="L621" s="60">
        <f t="shared" si="91"/>
        <v>-101.59608499972499</v>
      </c>
      <c r="M621" s="60">
        <f t="shared" si="92"/>
        <v>11.3192318617042</v>
      </c>
      <c r="N621" s="6">
        <f t="shared" si="96"/>
        <v>-101.729402491977</v>
      </c>
      <c r="O621" s="59">
        <f t="shared" si="97"/>
        <v>11.3267258783012</v>
      </c>
      <c r="P621" s="62">
        <f t="shared" si="98"/>
        <v>-0.58363233419699201</v>
      </c>
      <c r="Q621" s="63">
        <f t="shared" si="99"/>
        <v>-0.12746322795579901</v>
      </c>
    </row>
    <row r="622" spans="1:17" x14ac:dyDescent="0.3">
      <c r="A622" s="4">
        <f>'ВОСК ЖВМ'!E622</f>
        <v>141.539999999994</v>
      </c>
      <c r="B622" s="4">
        <f>'ВОСК ЖВМ'!J622</f>
        <v>-133.06183070239399</v>
      </c>
      <c r="C622" s="4">
        <f>'ВОСК ЖВМ'!K622</f>
        <v>25.915207689476901</v>
      </c>
      <c r="D622" s="9">
        <f>ОК!Y649</f>
        <v>170.68799999999499</v>
      </c>
      <c r="E622" s="4">
        <f>ОК!Z649</f>
        <v>-100.59098355414</v>
      </c>
      <c r="F622" s="4">
        <f>ОК!AA649</f>
        <v>11.203472905449001</v>
      </c>
      <c r="H622" s="61">
        <f t="shared" si="93"/>
        <v>170.614000000001</v>
      </c>
      <c r="I622" s="61">
        <f t="shared" si="94"/>
        <v>-101.691433779644</v>
      </c>
      <c r="J622" s="61">
        <f t="shared" si="95"/>
        <v>11.2959546073489</v>
      </c>
      <c r="K622" s="60">
        <f t="shared" si="90"/>
        <v>170.933999999994</v>
      </c>
      <c r="L622" s="60">
        <f t="shared" si="91"/>
        <v>-101.473289777904</v>
      </c>
      <c r="M622" s="60">
        <f t="shared" si="92"/>
        <v>11.246309898597101</v>
      </c>
      <c r="N622" s="6">
        <f t="shared" si="96"/>
        <v>-101.640987979245</v>
      </c>
      <c r="O622" s="59">
        <f t="shared" si="97"/>
        <v>11.284474268450699</v>
      </c>
      <c r="P622" s="62">
        <f t="shared" si="98"/>
        <v>-1.050004425105</v>
      </c>
      <c r="Q622" s="63">
        <f t="shared" si="99"/>
        <v>8.1001363001698606E-2</v>
      </c>
    </row>
    <row r="623" spans="1:17" x14ac:dyDescent="0.3">
      <c r="A623" s="4">
        <f>'ВОСК ЖВМ'!E623</f>
        <v>141.63999999999899</v>
      </c>
      <c r="B623" s="4">
        <f>'ВОСК ЖВМ'!J623</f>
        <v>-133.06113904559001</v>
      </c>
      <c r="C623" s="4">
        <f>'ВОСК ЖВМ'!K623</f>
        <v>25.914536921145199</v>
      </c>
      <c r="D623" s="9">
        <f>ОК!Y650</f>
        <v>170.76799999999599</v>
      </c>
      <c r="E623" s="4">
        <f>ОК!Z650</f>
        <v>-100.59098355414</v>
      </c>
      <c r="F623" s="4">
        <f>ОК!AA650</f>
        <v>11.203472905449001</v>
      </c>
      <c r="H623" s="61">
        <f t="shared" si="93"/>
        <v>170.614000000001</v>
      </c>
      <c r="I623" s="61">
        <f t="shared" si="94"/>
        <v>-101.691433779644</v>
      </c>
      <c r="J623" s="61">
        <f t="shared" si="95"/>
        <v>11.2959546073489</v>
      </c>
      <c r="K623" s="60">
        <f t="shared" si="90"/>
        <v>170.933999999994</v>
      </c>
      <c r="L623" s="60">
        <f t="shared" si="91"/>
        <v>-101.473289777904</v>
      </c>
      <c r="M623" s="60">
        <f t="shared" si="92"/>
        <v>11.246309898597101</v>
      </c>
      <c r="N623" s="6">
        <f t="shared" si="96"/>
        <v>-101.586451978808</v>
      </c>
      <c r="O623" s="59">
        <f t="shared" si="97"/>
        <v>11.2720630912624</v>
      </c>
      <c r="P623" s="62">
        <f t="shared" si="98"/>
        <v>-0.995468424668005</v>
      </c>
      <c r="Q623" s="63">
        <f t="shared" si="99"/>
        <v>6.8590185813398805E-2</v>
      </c>
    </row>
    <row r="624" spans="1:17" x14ac:dyDescent="0.3">
      <c r="A624" s="4">
        <f>'ВОСК ЖВМ'!E624</f>
        <v>141.77999999999901</v>
      </c>
      <c r="B624" s="4">
        <f>'ВОСК ЖВМ'!J624</f>
        <v>-132.77160761455701</v>
      </c>
      <c r="C624" s="4">
        <f>'ВОСК ЖВМ'!K624</f>
        <v>25.9221120425929</v>
      </c>
      <c r="D624" s="9">
        <f>ОК!Y651</f>
        <v>170.84799999989599</v>
      </c>
      <c r="E624" s="4">
        <f>ОК!Z651</f>
        <v>-100.840079731381</v>
      </c>
      <c r="F624" s="4">
        <f>ОК!AA651</f>
        <v>11.4222650021256</v>
      </c>
      <c r="H624" s="61">
        <f t="shared" si="93"/>
        <v>170.83400000000299</v>
      </c>
      <c r="I624" s="61">
        <f t="shared" si="94"/>
        <v>-101.59608499972499</v>
      </c>
      <c r="J624" s="61">
        <f t="shared" si="95"/>
        <v>11.3192318617042</v>
      </c>
      <c r="K624" s="60">
        <f t="shared" si="90"/>
        <v>171.13400000000499</v>
      </c>
      <c r="L624" s="60">
        <f t="shared" si="91"/>
        <v>-101.348134073596</v>
      </c>
      <c r="M624" s="60">
        <f t="shared" si="92"/>
        <v>11.303571546239001</v>
      </c>
      <c r="N624" s="6">
        <f t="shared" si="96"/>
        <v>-101.58451395659399</v>
      </c>
      <c r="O624" s="59">
        <f t="shared" si="97"/>
        <v>11.3185010469881</v>
      </c>
      <c r="P624" s="62">
        <f t="shared" si="98"/>
        <v>-0.74443422521299896</v>
      </c>
      <c r="Q624" s="63">
        <f t="shared" si="99"/>
        <v>-0.1037639551375</v>
      </c>
    </row>
    <row r="625" spans="1:17" x14ac:dyDescent="0.3">
      <c r="A625" s="4">
        <f>'ВОСК ЖВМ'!E625</f>
        <v>141.880000000005</v>
      </c>
      <c r="B625" s="4">
        <f>'ВОСК ЖВМ'!J625</f>
        <v>-132.85677992418101</v>
      </c>
      <c r="C625" s="4">
        <f>'ВОСК ЖВМ'!K625</f>
        <v>25.9103754000657</v>
      </c>
      <c r="D625" s="9">
        <f>ОК!Y652</f>
        <v>170.928</v>
      </c>
      <c r="E625" s="4">
        <f>ОК!Z652</f>
        <v>-101.303334115501</v>
      </c>
      <c r="F625" s="4">
        <f>ОК!AA652</f>
        <v>11.0050603162386</v>
      </c>
      <c r="H625" s="61">
        <f t="shared" si="93"/>
        <v>170.83400000000299</v>
      </c>
      <c r="I625" s="61">
        <f t="shared" si="94"/>
        <v>-101.59608499972499</v>
      </c>
      <c r="J625" s="61">
        <f t="shared" si="95"/>
        <v>11.3192318617042</v>
      </c>
      <c r="K625" s="60">
        <f t="shared" si="90"/>
        <v>171.13400000000499</v>
      </c>
      <c r="L625" s="60">
        <f t="shared" si="91"/>
        <v>-101.348134073596</v>
      </c>
      <c r="M625" s="60">
        <f t="shared" si="92"/>
        <v>11.303571546239001</v>
      </c>
      <c r="N625" s="6">
        <f t="shared" si="96"/>
        <v>-101.518393709541</v>
      </c>
      <c r="O625" s="59">
        <f t="shared" si="97"/>
        <v>11.314324962858599</v>
      </c>
      <c r="P625" s="62">
        <f t="shared" si="98"/>
        <v>-0.21505959404</v>
      </c>
      <c r="Q625" s="63">
        <f t="shared" si="99"/>
        <v>0.30926464661999897</v>
      </c>
    </row>
    <row r="626" spans="1:17" x14ac:dyDescent="0.3">
      <c r="A626" s="4">
        <f>'ВОСК ЖВМ'!E626</f>
        <v>141.97999999999601</v>
      </c>
      <c r="B626" s="4">
        <f>'ВОСК ЖВМ'!J626</f>
        <v>-132.54880297089301</v>
      </c>
      <c r="C626" s="4">
        <f>'ВОСК ЖВМ'!K626</f>
        <v>25.920133702832</v>
      </c>
      <c r="D626" s="9">
        <f>ОК!Y653</f>
        <v>171.008000000002</v>
      </c>
      <c r="E626" s="4">
        <f>ОК!Z653</f>
        <v>-101.21068698324</v>
      </c>
      <c r="F626" s="4">
        <f>ОК!AA653</f>
        <v>11.1727757618136</v>
      </c>
      <c r="H626" s="61">
        <f t="shared" si="93"/>
        <v>170.933999999994</v>
      </c>
      <c r="I626" s="61">
        <f t="shared" si="94"/>
        <v>-101.473289777904</v>
      </c>
      <c r="J626" s="61">
        <f t="shared" si="95"/>
        <v>11.246309898597101</v>
      </c>
      <c r="K626" s="60">
        <f t="shared" si="90"/>
        <v>171.29399999999401</v>
      </c>
      <c r="L626" s="60">
        <f t="shared" si="91"/>
        <v>-101.24196743354599</v>
      </c>
      <c r="M626" s="60">
        <f t="shared" si="92"/>
        <v>11.2755453178072</v>
      </c>
      <c r="N626" s="6">
        <f t="shared" si="96"/>
        <v>-101.42574018489201</v>
      </c>
      <c r="O626" s="59">
        <f t="shared" si="97"/>
        <v>11.2523194014354</v>
      </c>
      <c r="P626" s="62">
        <f t="shared" si="98"/>
        <v>-0.215053201652012</v>
      </c>
      <c r="Q626" s="63">
        <f t="shared" si="99"/>
        <v>7.9543639621800097E-2</v>
      </c>
    </row>
    <row r="627" spans="1:17" x14ac:dyDescent="0.3">
      <c r="A627" s="4">
        <f>'ВОСК ЖВМ'!E627</f>
        <v>142.119999999995</v>
      </c>
      <c r="B627" s="4">
        <f>'ВОСК ЖВМ'!J627</f>
        <v>-132.42641054625599</v>
      </c>
      <c r="C627" s="4">
        <f>'ВОСК ЖВМ'!K627</f>
        <v>25.800099497596999</v>
      </c>
      <c r="D627" s="9">
        <f>ОК!Y654</f>
        <v>171.047999999995</v>
      </c>
      <c r="E627" s="4">
        <f>ОК!Z654</f>
        <v>-101.21068698324</v>
      </c>
      <c r="F627" s="4">
        <f>ОК!AA654</f>
        <v>11.1727757618136</v>
      </c>
      <c r="H627" s="61">
        <f t="shared" si="93"/>
        <v>170.933999999994</v>
      </c>
      <c r="I627" s="61">
        <f t="shared" si="94"/>
        <v>-101.473289777904</v>
      </c>
      <c r="J627" s="61">
        <f t="shared" si="95"/>
        <v>11.246309898597101</v>
      </c>
      <c r="K627" s="60">
        <f t="shared" si="90"/>
        <v>171.29399999999401</v>
      </c>
      <c r="L627" s="60">
        <f t="shared" si="91"/>
        <v>-101.24196743354599</v>
      </c>
      <c r="M627" s="60">
        <f t="shared" si="92"/>
        <v>11.2755453178072</v>
      </c>
      <c r="N627" s="6">
        <f t="shared" si="96"/>
        <v>-101.40003770219001</v>
      </c>
      <c r="O627" s="59">
        <f t="shared" si="97"/>
        <v>11.255567781347001</v>
      </c>
      <c r="P627" s="62">
        <f t="shared" si="98"/>
        <v>-0.18935071895000999</v>
      </c>
      <c r="Q627" s="63">
        <f t="shared" si="99"/>
        <v>8.2792019533400193E-2</v>
      </c>
    </row>
    <row r="628" spans="1:17" x14ac:dyDescent="0.3">
      <c r="A628" s="4">
        <f>'ВОСК ЖВМ'!E628</f>
        <v>142.21899999999701</v>
      </c>
      <c r="B628" s="4">
        <f>'ВОСК ЖВМ'!J628</f>
        <v>-132.42570347460699</v>
      </c>
      <c r="C628" s="4">
        <f>'ВОСК ЖВМ'!K628</f>
        <v>25.800082834530102</v>
      </c>
      <c r="D628" s="9">
        <f>ОК!Y655</f>
        <v>171.127999999997</v>
      </c>
      <c r="E628" s="4">
        <f>ОК!Z655</f>
        <v>-100.85749720266099</v>
      </c>
      <c r="F628" s="4">
        <f>ОК!AA655</f>
        <v>11.3371881827628</v>
      </c>
      <c r="H628" s="61">
        <f t="shared" si="93"/>
        <v>170.933999999994</v>
      </c>
      <c r="I628" s="61">
        <f t="shared" si="94"/>
        <v>-101.473289777904</v>
      </c>
      <c r="J628" s="61">
        <f t="shared" si="95"/>
        <v>11.246309898597101</v>
      </c>
      <c r="K628" s="60">
        <f t="shared" si="90"/>
        <v>171.37399999999599</v>
      </c>
      <c r="L628" s="60">
        <f t="shared" si="91"/>
        <v>-101.156205337381</v>
      </c>
      <c r="M628" s="60">
        <f t="shared" si="92"/>
        <v>11.372348970883699</v>
      </c>
      <c r="N628" s="6">
        <f t="shared" si="96"/>
        <v>-101.33348436548999</v>
      </c>
      <c r="O628" s="59">
        <f t="shared" si="97"/>
        <v>11.301881671378601</v>
      </c>
      <c r="P628" s="62">
        <f t="shared" si="98"/>
        <v>-0.475987162829</v>
      </c>
      <c r="Q628" s="63">
        <f t="shared" si="99"/>
        <v>-3.5306511384199303E-2</v>
      </c>
    </row>
    <row r="629" spans="1:17" x14ac:dyDescent="0.3">
      <c r="A629" s="4">
        <f>'ВОСК ЖВМ'!E629</f>
        <v>142.33900000000699</v>
      </c>
      <c r="B629" s="4">
        <f>'ВОСК ЖВМ'!J629</f>
        <v>-132.338541313663</v>
      </c>
      <c r="C629" s="4">
        <f>'ВОСК ЖВМ'!K629</f>
        <v>25.6861146247597</v>
      </c>
      <c r="D629" s="9">
        <f>ОК!Y656</f>
        <v>171.207999999999</v>
      </c>
      <c r="E629" s="4">
        <f>ОК!Z656</f>
        <v>-100.85749720266099</v>
      </c>
      <c r="F629" s="4">
        <f>ОК!AA656</f>
        <v>11.3371881827628</v>
      </c>
      <c r="H629" s="61">
        <f t="shared" si="93"/>
        <v>171.13400000000499</v>
      </c>
      <c r="I629" s="61">
        <f t="shared" si="94"/>
        <v>-101.348134073596</v>
      </c>
      <c r="J629" s="61">
        <f t="shared" si="95"/>
        <v>11.303571546239001</v>
      </c>
      <c r="K629" s="60">
        <f t="shared" si="90"/>
        <v>171.47400000000201</v>
      </c>
      <c r="L629" s="60">
        <f t="shared" si="91"/>
        <v>-101.033438934034</v>
      </c>
      <c r="M629" s="60">
        <f t="shared" si="92"/>
        <v>11.328224302491799</v>
      </c>
      <c r="N629" s="6">
        <f t="shared" si="96"/>
        <v>-101.279641602049</v>
      </c>
      <c r="O629" s="59">
        <f t="shared" si="97"/>
        <v>11.308937146128899</v>
      </c>
      <c r="P629" s="62">
        <f t="shared" si="98"/>
        <v>-0.42214439938800302</v>
      </c>
      <c r="Q629" s="63">
        <f t="shared" si="99"/>
        <v>-2.8251036633900401E-2</v>
      </c>
    </row>
    <row r="630" spans="1:17" x14ac:dyDescent="0.3">
      <c r="A630" s="4">
        <f>'ВОСК ЖВМ'!E630</f>
        <v>142.438999999998</v>
      </c>
      <c r="B630" s="4">
        <f>'ВОСК ЖВМ'!J630</f>
        <v>-132.185474710888</v>
      </c>
      <c r="C630" s="4">
        <f>'ВОСК ЖВМ'!K630</f>
        <v>25.696905718125901</v>
      </c>
      <c r="D630" s="9">
        <f>ОК!Y657</f>
        <v>171.32799999999401</v>
      </c>
      <c r="E630" s="4">
        <f>ОК!Z657</f>
        <v>-100.6422302469</v>
      </c>
      <c r="F630" s="4">
        <f>ОК!AA657</f>
        <v>11.1356146380342</v>
      </c>
      <c r="H630" s="61">
        <f t="shared" si="93"/>
        <v>171.29399999999401</v>
      </c>
      <c r="I630" s="61">
        <f t="shared" si="94"/>
        <v>-101.24196743354599</v>
      </c>
      <c r="J630" s="61">
        <f t="shared" si="95"/>
        <v>11.2755453178072</v>
      </c>
      <c r="K630" s="60">
        <f t="shared" si="90"/>
        <v>171.614000000001</v>
      </c>
      <c r="L630" s="60">
        <f t="shared" si="91"/>
        <v>-100.832387295739</v>
      </c>
      <c r="M630" s="60">
        <f t="shared" si="92"/>
        <v>11.513936601921699</v>
      </c>
      <c r="N630" s="6">
        <f t="shared" si="96"/>
        <v>-101.198449543905</v>
      </c>
      <c r="O630" s="59">
        <f t="shared" si="97"/>
        <v>11.3008743917438</v>
      </c>
      <c r="P630" s="62">
        <f t="shared" si="98"/>
        <v>-0.55621929700500095</v>
      </c>
      <c r="Q630" s="63">
        <f t="shared" si="99"/>
        <v>0.1652597537096</v>
      </c>
    </row>
    <row r="631" spans="1:17" x14ac:dyDescent="0.3">
      <c r="A631" s="4">
        <f>'ВОСК ЖВМ'!E631</f>
        <v>142.53900000000399</v>
      </c>
      <c r="B631" s="4">
        <f>'ВОСК ЖВМ'!J631</f>
        <v>-132.02630651563601</v>
      </c>
      <c r="C631" s="4">
        <f>'ВОСК ЖВМ'!K631</f>
        <v>25.696427054389101</v>
      </c>
      <c r="D631" s="9">
        <f>ОК!Y658</f>
        <v>171.40799999999601</v>
      </c>
      <c r="E631" s="4">
        <f>ОК!Z658</f>
        <v>-100.342817759281</v>
      </c>
      <c r="F631" s="4">
        <f>ОК!AA658</f>
        <v>11.3069484713088</v>
      </c>
      <c r="H631" s="61">
        <f t="shared" si="93"/>
        <v>171.37399999999599</v>
      </c>
      <c r="I631" s="61">
        <f t="shared" si="94"/>
        <v>-101.156205337381</v>
      </c>
      <c r="J631" s="61">
        <f t="shared" si="95"/>
        <v>11.372348970883699</v>
      </c>
      <c r="K631" s="60">
        <f t="shared" si="90"/>
        <v>171.614000000001</v>
      </c>
      <c r="L631" s="60">
        <f t="shared" si="91"/>
        <v>-100.832387295739</v>
      </c>
      <c r="M631" s="60">
        <f t="shared" si="92"/>
        <v>11.513936601921699</v>
      </c>
      <c r="N631" s="6">
        <f t="shared" si="96"/>
        <v>-101.11033111481601</v>
      </c>
      <c r="O631" s="59">
        <f t="shared" si="97"/>
        <v>11.3924072186137</v>
      </c>
      <c r="P631" s="62">
        <f t="shared" si="98"/>
        <v>-0.767513355535002</v>
      </c>
      <c r="Q631" s="63">
        <f t="shared" si="99"/>
        <v>8.5458747304899801E-2</v>
      </c>
    </row>
    <row r="632" spans="1:17" x14ac:dyDescent="0.3">
      <c r="A632" s="4">
        <f>'ВОСК ЖВМ'!E632</f>
        <v>142.63999999999899</v>
      </c>
      <c r="B632" s="4">
        <f>'ВОСК ЖВМ'!J632</f>
        <v>-132.02702900212901</v>
      </c>
      <c r="C632" s="4">
        <f>'ВОСК ЖВМ'!K632</f>
        <v>25.695789612191302</v>
      </c>
      <c r="D632" s="9">
        <f>ОК!Y659</f>
        <v>171.48799999999801</v>
      </c>
      <c r="E632" s="4">
        <f>ОК!Z659</f>
        <v>-99.883733658480594</v>
      </c>
      <c r="F632" s="4">
        <f>ОК!AA659</f>
        <v>11.473693930533599</v>
      </c>
      <c r="H632" s="61">
        <f t="shared" si="93"/>
        <v>171.47400000000201</v>
      </c>
      <c r="I632" s="61">
        <f t="shared" si="94"/>
        <v>-101.033438934034</v>
      </c>
      <c r="J632" s="61">
        <f t="shared" si="95"/>
        <v>11.328224302491799</v>
      </c>
      <c r="K632" s="60">
        <f t="shared" si="90"/>
        <v>171.71400000000699</v>
      </c>
      <c r="L632" s="60">
        <f t="shared" si="91"/>
        <v>-100.670815059571</v>
      </c>
      <c r="M632" s="60">
        <f t="shared" si="92"/>
        <v>11.3753084227904</v>
      </c>
      <c r="N632" s="6">
        <f t="shared" si="96"/>
        <v>-101.012285874697</v>
      </c>
      <c r="O632" s="59">
        <f t="shared" si="97"/>
        <v>11.330970876175</v>
      </c>
      <c r="P632" s="62">
        <f t="shared" si="98"/>
        <v>-1.1285522162164101</v>
      </c>
      <c r="Q632" s="63">
        <f t="shared" si="99"/>
        <v>-0.1427230543586</v>
      </c>
    </row>
    <row r="633" spans="1:17" x14ac:dyDescent="0.3">
      <c r="A633" s="4">
        <f>'ВОСК ЖВМ'!E633</f>
        <v>142.77999999999901</v>
      </c>
      <c r="B633" s="4">
        <f>'ВОСК ЖВМ'!J633</f>
        <v>-131.81887448132801</v>
      </c>
      <c r="C633" s="4">
        <f>'ВОСК ЖВМ'!K633</f>
        <v>25.672559060032899</v>
      </c>
      <c r="D633" s="9">
        <f>ОК!Y660</f>
        <v>171.56799999999899</v>
      </c>
      <c r="E633" s="4">
        <f>ОК!Z660</f>
        <v>-99.883733658480594</v>
      </c>
      <c r="F633" s="4">
        <f>ОК!AA660</f>
        <v>10.897644993663</v>
      </c>
      <c r="H633" s="61">
        <f t="shared" si="93"/>
        <v>171.47400000000201</v>
      </c>
      <c r="I633" s="61">
        <f t="shared" si="94"/>
        <v>-101.033438934034</v>
      </c>
      <c r="J633" s="61">
        <f t="shared" si="95"/>
        <v>11.328224302491799</v>
      </c>
      <c r="K633" s="60">
        <f t="shared" si="90"/>
        <v>171.813999999998</v>
      </c>
      <c r="L633" s="60">
        <f t="shared" si="91"/>
        <v>-100.56260495368799</v>
      </c>
      <c r="M633" s="60">
        <f t="shared" si="92"/>
        <v>11.103771742140999</v>
      </c>
      <c r="N633" s="6">
        <f t="shared" si="96"/>
        <v>-100.90326718652901</v>
      </c>
      <c r="O633" s="59">
        <f t="shared" si="97"/>
        <v>11.266169771102</v>
      </c>
      <c r="P633" s="62">
        <f t="shared" si="98"/>
        <v>-1.0195335280484099</v>
      </c>
      <c r="Q633" s="63">
        <f t="shared" si="99"/>
        <v>0.36852477743899897</v>
      </c>
    </row>
    <row r="634" spans="1:17" x14ac:dyDescent="0.3">
      <c r="A634" s="4">
        <f>'ВОСК ЖВМ'!E634</f>
        <v>142.899000000005</v>
      </c>
      <c r="B634" s="4">
        <f>'ВОСК ЖВМ'!J634</f>
        <v>-131.57192350890099</v>
      </c>
      <c r="C634" s="4">
        <f>'ВОСК ЖВМ'!K634</f>
        <v>25.6444874076047</v>
      </c>
      <c r="D634" s="9">
        <f>ОК!Y661</f>
        <v>171.64800000000099</v>
      </c>
      <c r="E634" s="4">
        <f>ОК!Z661</f>
        <v>-100.55611776708101</v>
      </c>
      <c r="F634" s="4">
        <f>ОК!AA661</f>
        <v>11.0500603734744</v>
      </c>
      <c r="H634" s="61">
        <f t="shared" si="93"/>
        <v>171.614000000001</v>
      </c>
      <c r="I634" s="61">
        <f t="shared" si="94"/>
        <v>-100.832387295739</v>
      </c>
      <c r="J634" s="61">
        <f t="shared" si="95"/>
        <v>11.513936601921699</v>
      </c>
      <c r="K634" s="60">
        <f t="shared" si="90"/>
        <v>171.813999999998</v>
      </c>
      <c r="L634" s="60">
        <f t="shared" si="91"/>
        <v>-100.56260495368799</v>
      </c>
      <c r="M634" s="60">
        <f t="shared" si="92"/>
        <v>11.103771742140999</v>
      </c>
      <c r="N634" s="6">
        <f t="shared" si="96"/>
        <v>-100.78652429759001</v>
      </c>
      <c r="O634" s="59">
        <f t="shared" si="97"/>
        <v>11.444208575757999</v>
      </c>
      <c r="P634" s="62">
        <f t="shared" si="98"/>
        <v>-0.23040653050900101</v>
      </c>
      <c r="Q634" s="63">
        <f t="shared" si="99"/>
        <v>0.39414820228359898</v>
      </c>
    </row>
    <row r="635" spans="1:17" x14ac:dyDescent="0.3">
      <c r="A635" s="4">
        <f>'ВОСК ЖВМ'!E635</f>
        <v>143.058999999994</v>
      </c>
      <c r="B635" s="4">
        <f>'ВОСК ЖВМ'!J635</f>
        <v>-131.40564840870701</v>
      </c>
      <c r="C635" s="4">
        <f>'ВОСК ЖВМ'!K635</f>
        <v>25.495276902769099</v>
      </c>
      <c r="D635" s="9">
        <f>ОК!Y662</f>
        <v>171.68799999999499</v>
      </c>
      <c r="E635" s="4">
        <f>ОК!Z662</f>
        <v>-100.55611776708101</v>
      </c>
      <c r="F635" s="4">
        <f>ОК!AA662</f>
        <v>11.0500603734744</v>
      </c>
      <c r="H635" s="61">
        <f t="shared" si="93"/>
        <v>171.614000000001</v>
      </c>
      <c r="I635" s="61">
        <f t="shared" si="94"/>
        <v>-100.832387295739</v>
      </c>
      <c r="J635" s="61">
        <f t="shared" si="95"/>
        <v>11.513936601921699</v>
      </c>
      <c r="K635" s="60">
        <f t="shared" si="90"/>
        <v>171.95299999999401</v>
      </c>
      <c r="L635" s="60">
        <f t="shared" si="91"/>
        <v>-100.515135978028</v>
      </c>
      <c r="M635" s="60">
        <f t="shared" si="92"/>
        <v>11.376875390182599</v>
      </c>
      <c r="N635" s="6">
        <f t="shared" si="96"/>
        <v>-100.76313479571201</v>
      </c>
      <c r="O635" s="59">
        <f t="shared" si="97"/>
        <v>11.484017635349201</v>
      </c>
      <c r="P635" s="62">
        <f t="shared" si="98"/>
        <v>-0.20701702863099999</v>
      </c>
      <c r="Q635" s="63">
        <f t="shared" si="99"/>
        <v>0.43395726187479999</v>
      </c>
    </row>
    <row r="636" spans="1:17" x14ac:dyDescent="0.3">
      <c r="A636" s="4">
        <f>'ВОСК ЖВМ'!E636</f>
        <v>143.239000000001</v>
      </c>
      <c r="B636" s="4">
        <f>'ВОСК ЖВМ'!J636</f>
        <v>-131.11897810517601</v>
      </c>
      <c r="C636" s="4">
        <f>'ВОСК ЖВМ'!K636</f>
        <v>25.471504960710401</v>
      </c>
      <c r="D636" s="9">
        <f>ОК!Y663</f>
        <v>171.76799999999599</v>
      </c>
      <c r="E636" s="4">
        <f>ОК!Z663</f>
        <v>-100.70513679726101</v>
      </c>
      <c r="F636" s="4">
        <f>ОК!AA663</f>
        <v>11.2724906229186</v>
      </c>
      <c r="H636" s="61">
        <f t="shared" si="93"/>
        <v>171.71400000000699</v>
      </c>
      <c r="I636" s="61">
        <f t="shared" si="94"/>
        <v>-100.670815059571</v>
      </c>
      <c r="J636" s="61">
        <f t="shared" si="95"/>
        <v>11.3753084227904</v>
      </c>
      <c r="K636" s="60">
        <f t="shared" si="90"/>
        <v>172.05400000000299</v>
      </c>
      <c r="L636" s="60">
        <f t="shared" si="91"/>
        <v>-100.329377202212</v>
      </c>
      <c r="M636" s="60">
        <f t="shared" si="92"/>
        <v>11.123799698444</v>
      </c>
      <c r="N636" s="6">
        <f t="shared" si="96"/>
        <v>-100.616586694001</v>
      </c>
      <c r="O636" s="59">
        <f t="shared" si="97"/>
        <v>11.3353629195195</v>
      </c>
      <c r="P636" s="62">
        <f t="shared" si="98"/>
        <v>8.8550103260004703E-2</v>
      </c>
      <c r="Q636" s="63">
        <f t="shared" si="99"/>
        <v>6.2872296600900796E-2</v>
      </c>
    </row>
    <row r="637" spans="1:17" x14ac:dyDescent="0.3">
      <c r="A637" s="4">
        <f>'ВОСК ЖВМ'!E637</f>
        <v>143.37900000000101</v>
      </c>
      <c r="B637" s="4">
        <f>'ВОСК ЖВМ'!J637</f>
        <v>-130.89725048944001</v>
      </c>
      <c r="C637" s="4">
        <f>'ВОСК ЖВМ'!K637</f>
        <v>25.4538447576628</v>
      </c>
      <c r="D637" s="9">
        <f>ОК!Y664</f>
        <v>171.84799999989599</v>
      </c>
      <c r="E637" s="4">
        <f>ОК!Z664</f>
        <v>-100.451138310001</v>
      </c>
      <c r="F637" s="4">
        <f>ОК!AA664</f>
        <v>10.8588412509342</v>
      </c>
      <c r="H637" s="61">
        <f t="shared" si="93"/>
        <v>171.813999999998</v>
      </c>
      <c r="I637" s="61">
        <f t="shared" si="94"/>
        <v>-100.56260495368799</v>
      </c>
      <c r="J637" s="61">
        <f t="shared" si="95"/>
        <v>11.103771742140999</v>
      </c>
      <c r="K637" s="60">
        <f t="shared" si="90"/>
        <v>172.05400000000299</v>
      </c>
      <c r="L637" s="60">
        <f t="shared" si="91"/>
        <v>-100.329377202212</v>
      </c>
      <c r="M637" s="60">
        <f t="shared" si="92"/>
        <v>11.123799698444</v>
      </c>
      <c r="N637" s="6">
        <f t="shared" si="96"/>
        <v>-100.529564355662</v>
      </c>
      <c r="O637" s="59">
        <f t="shared" si="97"/>
        <v>11.106609035942</v>
      </c>
      <c r="P637" s="62">
        <f t="shared" si="98"/>
        <v>-7.8426045661004196E-2</v>
      </c>
      <c r="Q637" s="63">
        <f t="shared" si="99"/>
        <v>0.247767785007801</v>
      </c>
    </row>
    <row r="638" spans="1:17" x14ac:dyDescent="0.3">
      <c r="A638" s="4">
        <f>'ВОСК ЖВМ'!E638</f>
        <v>143.47900000000701</v>
      </c>
      <c r="B638" s="4">
        <f>'ВОСК ЖВМ'!J638</f>
        <v>-130.800198706602</v>
      </c>
      <c r="C638" s="4">
        <f>'ВОСК ЖВМ'!K638</f>
        <v>25.4293056754247</v>
      </c>
      <c r="D638" s="9">
        <f>ОК!Y665</f>
        <v>171.967999999993</v>
      </c>
      <c r="E638" s="4">
        <f>ОК!Z665</f>
        <v>-100.03674111846099</v>
      </c>
      <c r="F638" s="4">
        <f>ОК!AA665</f>
        <v>11.0182940806944</v>
      </c>
      <c r="H638" s="61">
        <f t="shared" si="93"/>
        <v>171.95299999999401</v>
      </c>
      <c r="I638" s="61">
        <f t="shared" si="94"/>
        <v>-100.515135978028</v>
      </c>
      <c r="J638" s="61">
        <f t="shared" si="95"/>
        <v>11.376875390182599</v>
      </c>
      <c r="K638" s="60">
        <f t="shared" si="90"/>
        <v>172.194000000003</v>
      </c>
      <c r="L638" s="60">
        <f t="shared" si="91"/>
        <v>-100.271257918499</v>
      </c>
      <c r="M638" s="60">
        <f t="shared" si="92"/>
        <v>11.368510211031101</v>
      </c>
      <c r="N638" s="6">
        <f t="shared" si="96"/>
        <v>-100.499956845694</v>
      </c>
      <c r="O638" s="59">
        <f t="shared" si="97"/>
        <v>11.3763547358786</v>
      </c>
      <c r="P638" s="62">
        <f t="shared" si="98"/>
        <v>-0.46321572723300602</v>
      </c>
      <c r="Q638" s="63">
        <f t="shared" si="99"/>
        <v>0.35806065518419999</v>
      </c>
    </row>
    <row r="639" spans="1:17" x14ac:dyDescent="0.3">
      <c r="A639" s="4">
        <f>'ВОСК ЖВМ'!E639</f>
        <v>143.619000000006</v>
      </c>
      <c r="B639" s="4">
        <f>'ВОСК ЖВМ'!J639</f>
        <v>-130.56049002517599</v>
      </c>
      <c r="C639" s="4">
        <f>'ВОСК ЖВМ'!K639</f>
        <v>25.364099990509001</v>
      </c>
      <c r="D639" s="9">
        <f>ОК!Y666</f>
        <v>172.047999999995</v>
      </c>
      <c r="E639" s="4">
        <f>ОК!Z666</f>
        <v>-99.781247720521193</v>
      </c>
      <c r="F639" s="4">
        <f>ОК!AA666</f>
        <v>11.183200491007799</v>
      </c>
      <c r="H639" s="61">
        <f t="shared" si="93"/>
        <v>171.95299999999401</v>
      </c>
      <c r="I639" s="61">
        <f t="shared" si="94"/>
        <v>-100.515135978028</v>
      </c>
      <c r="J639" s="61">
        <f t="shared" si="95"/>
        <v>11.376875390182599</v>
      </c>
      <c r="K639" s="60">
        <f t="shared" si="90"/>
        <v>172.29399999999401</v>
      </c>
      <c r="L639" s="60">
        <f t="shared" si="91"/>
        <v>-100.018810554979</v>
      </c>
      <c r="M639" s="60">
        <f t="shared" si="92"/>
        <v>11.2434476856857</v>
      </c>
      <c r="N639" s="6">
        <f t="shared" si="96"/>
        <v>-100.376863499465</v>
      </c>
      <c r="O639" s="59">
        <f t="shared" si="97"/>
        <v>11.3397034490467</v>
      </c>
      <c r="P639" s="62">
        <f t="shared" si="98"/>
        <v>-0.59561577894380902</v>
      </c>
      <c r="Q639" s="63">
        <f t="shared" si="99"/>
        <v>0.15650295803890099</v>
      </c>
    </row>
    <row r="640" spans="1:17" x14ac:dyDescent="0.3">
      <c r="A640" s="4">
        <f>'ВОСК ЖВМ'!E640</f>
        <v>143.71899999999701</v>
      </c>
      <c r="B640" s="4">
        <f>'ВОСК ЖВМ'!J640</f>
        <v>-130.56049002517599</v>
      </c>
      <c r="C640" s="4">
        <f>'ВОСК ЖВМ'!K640</f>
        <v>25.364099990509001</v>
      </c>
      <c r="D640" s="9">
        <f>ОК!Y667</f>
        <v>172.127999999997</v>
      </c>
      <c r="E640" s="4">
        <f>ОК!Z667</f>
        <v>-100.033485251161</v>
      </c>
      <c r="F640" s="4">
        <f>ОК!AA667</f>
        <v>10.824836726418001</v>
      </c>
      <c r="H640" s="61">
        <f t="shared" si="93"/>
        <v>172.05400000000299</v>
      </c>
      <c r="I640" s="61">
        <f t="shared" si="94"/>
        <v>-100.329377202212</v>
      </c>
      <c r="J640" s="61">
        <f t="shared" si="95"/>
        <v>11.123799698444</v>
      </c>
      <c r="K640" s="60">
        <f t="shared" si="90"/>
        <v>172.29399999999401</v>
      </c>
      <c r="L640" s="60">
        <f t="shared" si="91"/>
        <v>-100.018810554979</v>
      </c>
      <c r="M640" s="60">
        <f t="shared" si="92"/>
        <v>11.2434476856857</v>
      </c>
      <c r="N640" s="6">
        <f t="shared" si="96"/>
        <v>-100.23361915265301</v>
      </c>
      <c r="O640" s="59">
        <f t="shared" si="97"/>
        <v>11.160691161175301</v>
      </c>
      <c r="P640" s="62">
        <f t="shared" si="98"/>
        <v>-0.20013390149200899</v>
      </c>
      <c r="Q640" s="63">
        <f t="shared" si="99"/>
        <v>0.33585443475729998</v>
      </c>
    </row>
    <row r="641" spans="1:17" x14ac:dyDescent="0.3">
      <c r="A641" s="4">
        <f>'ВОСК ЖВМ'!E641</f>
        <v>143.819000000003</v>
      </c>
      <c r="B641" s="4">
        <f>'ВОСК ЖВМ'!J641</f>
        <v>-130.31587808674101</v>
      </c>
      <c r="C641" s="4">
        <f>'ВОСК ЖВМ'!K641</f>
        <v>25.296815348330501</v>
      </c>
      <c r="D641" s="9">
        <f>ОК!Y668</f>
        <v>172.207999999999</v>
      </c>
      <c r="E641" s="4">
        <f>ОК!Z668</f>
        <v>-99.569518300021201</v>
      </c>
      <c r="F641" s="4">
        <f>ОК!AA668</f>
        <v>10.992545770630199</v>
      </c>
      <c r="H641" s="61">
        <f t="shared" si="93"/>
        <v>172.194000000003</v>
      </c>
      <c r="I641" s="61">
        <f t="shared" si="94"/>
        <v>-100.271257918499</v>
      </c>
      <c r="J641" s="61">
        <f t="shared" si="95"/>
        <v>11.368510211031101</v>
      </c>
      <c r="K641" s="60">
        <f t="shared" si="90"/>
        <v>172.43300000000499</v>
      </c>
      <c r="L641" s="60">
        <f t="shared" si="91"/>
        <v>-99.903877565499599</v>
      </c>
      <c r="M641" s="60">
        <f t="shared" si="92"/>
        <v>11.287206405705399</v>
      </c>
      <c r="N641" s="6">
        <f t="shared" si="96"/>
        <v>-100.24973773046401</v>
      </c>
      <c r="O641" s="59">
        <f t="shared" si="97"/>
        <v>11.3637476450302</v>
      </c>
      <c r="P641" s="62">
        <f t="shared" si="98"/>
        <v>-0.68021943044280397</v>
      </c>
      <c r="Q641" s="63">
        <f t="shared" si="99"/>
        <v>0.37120187440000102</v>
      </c>
    </row>
    <row r="642" spans="1:17" x14ac:dyDescent="0.3">
      <c r="A642" s="4">
        <f>'ВОСК ЖВМ'!E642</f>
        <v>143.95900000000299</v>
      </c>
      <c r="B642" s="4">
        <f>'ВОСК ЖВМ'!J642</f>
        <v>-129.99752829260899</v>
      </c>
      <c r="C642" s="4">
        <f>'ВОСК ЖВМ'!K642</f>
        <v>25.266406620877099</v>
      </c>
      <c r="D642" s="9">
        <f>ОК!Y669</f>
        <v>172.28800000000001</v>
      </c>
      <c r="E642" s="4">
        <f>ОК!Z669</f>
        <v>-99.472948117441206</v>
      </c>
      <c r="F642" s="4">
        <f>ОК!AA669</f>
        <v>11.1631998734562</v>
      </c>
      <c r="H642" s="61">
        <f t="shared" si="93"/>
        <v>172.194000000003</v>
      </c>
      <c r="I642" s="61">
        <f t="shared" si="94"/>
        <v>-100.271257918499</v>
      </c>
      <c r="J642" s="61">
        <f t="shared" si="95"/>
        <v>11.368510211031101</v>
      </c>
      <c r="K642" s="60">
        <f t="shared" ref="K642:K705" si="100">LOOKUP((D642+$P$928),A$2:A$1310,A$2:A$1310)</f>
        <v>172.53299999999601</v>
      </c>
      <c r="L642" s="60">
        <f t="shared" ref="L642:L705" si="101">LOOKUP((D642+$P$928),A$2:A$1310,B$2:B$1310)</f>
        <v>-99.762126120325803</v>
      </c>
      <c r="M642" s="60">
        <f t="shared" ref="M642:M705" si="102">LOOKUP((D642+$P$928),A$2:A$1310,C$2:C$1310)</f>
        <v>11.268158602897801</v>
      </c>
      <c r="N642" s="6">
        <f t="shared" si="96"/>
        <v>-100.13008272962701</v>
      </c>
      <c r="O642" s="59">
        <f t="shared" si="97"/>
        <v>11.3406841014015</v>
      </c>
      <c r="P642" s="62">
        <f t="shared" si="98"/>
        <v>-0.65713461218580005</v>
      </c>
      <c r="Q642" s="63">
        <f t="shared" si="99"/>
        <v>0.1774842279453</v>
      </c>
    </row>
    <row r="643" spans="1:17" x14ac:dyDescent="0.3">
      <c r="A643" s="4">
        <f>'ВОСК ЖВМ'!E643</f>
        <v>144.058999999994</v>
      </c>
      <c r="B643" s="4">
        <f>'ВОСК ЖВМ'!J643</f>
        <v>-129.999649507556</v>
      </c>
      <c r="C643" s="4">
        <f>'ВОСК ЖВМ'!K643</f>
        <v>25.266456610077899</v>
      </c>
      <c r="D643" s="9">
        <f>ОК!Y670</f>
        <v>172.32799999999401</v>
      </c>
      <c r="E643" s="4">
        <f>ОК!Z670</f>
        <v>-99.472948117441206</v>
      </c>
      <c r="F643" s="4">
        <f>ОК!AA670</f>
        <v>11.1631998734562</v>
      </c>
      <c r="H643" s="61">
        <f t="shared" ref="H643:H706" si="103">LOOKUP(D643,A$2:A$1310,A$2:A$1310)</f>
        <v>172.29399999999401</v>
      </c>
      <c r="I643" s="61">
        <f t="shared" ref="I643:I706" si="104">LOOKUP(D643,A$2:A$1310,B$2:B$1310)</f>
        <v>-100.018810554979</v>
      </c>
      <c r="J643" s="61">
        <f t="shared" ref="J643:J706" si="105">LOOKUP(D643,A$2:A$1310,C$2:C$1310)</f>
        <v>11.2434476856857</v>
      </c>
      <c r="K643" s="60">
        <f t="shared" si="100"/>
        <v>172.53299999999601</v>
      </c>
      <c r="L643" s="60">
        <f t="shared" si="101"/>
        <v>-99.762126120325803</v>
      </c>
      <c r="M643" s="60">
        <f t="shared" si="102"/>
        <v>11.268158602897801</v>
      </c>
      <c r="N643" s="6">
        <f t="shared" ref="N643:N706" si="106">I643+(L643-I643)*(D643-H643)/(K643-H643)</f>
        <v>-99.982294777664606</v>
      </c>
      <c r="O643" s="59">
        <f t="shared" ref="O643:O706" si="107">J643+(M643-J643)*(D643-H643)/(K643-H643)</f>
        <v>11.2469630462932</v>
      </c>
      <c r="P643" s="62">
        <f t="shared" ref="P643:P706" si="108">N643-E643</f>
        <v>-0.50934666022340003</v>
      </c>
      <c r="Q643" s="63">
        <f t="shared" ref="Q643:Q706" si="109">O643-F643</f>
        <v>8.3763172836999203E-2</v>
      </c>
    </row>
    <row r="644" spans="1:17" x14ac:dyDescent="0.3">
      <c r="A644" s="4">
        <f>'ВОСК ЖВМ'!E644</f>
        <v>144.15899999999999</v>
      </c>
      <c r="B644" s="4">
        <f>'ВОСК ЖВМ'!J644</f>
        <v>-129.70277391525701</v>
      </c>
      <c r="C644" s="4">
        <f>'ВОСК ЖВМ'!K644</f>
        <v>25.225427985132001</v>
      </c>
      <c r="D644" s="9">
        <f>ОК!Y671</f>
        <v>172.40799999999601</v>
      </c>
      <c r="E644" s="4">
        <f>ОК!Z671</f>
        <v>-99.472948117441206</v>
      </c>
      <c r="F644" s="4">
        <f>ОК!AA671</f>
        <v>11.1631998734562</v>
      </c>
      <c r="H644" s="61">
        <f t="shared" si="103"/>
        <v>172.29399999999401</v>
      </c>
      <c r="I644" s="61">
        <f t="shared" si="104"/>
        <v>-100.018810554979</v>
      </c>
      <c r="J644" s="61">
        <f t="shared" si="105"/>
        <v>11.2434476856857</v>
      </c>
      <c r="K644" s="60">
        <f t="shared" si="100"/>
        <v>172.633000000002</v>
      </c>
      <c r="L644" s="60">
        <f t="shared" si="101"/>
        <v>-99.761147615119199</v>
      </c>
      <c r="M644" s="60">
        <f t="shared" si="102"/>
        <v>11.1895993188619</v>
      </c>
      <c r="N644" s="6">
        <f t="shared" si="106"/>
        <v>-99.932162840690395</v>
      </c>
      <c r="O644" s="59">
        <f t="shared" si="107"/>
        <v>11.225339385338</v>
      </c>
      <c r="P644" s="62">
        <f t="shared" si="108"/>
        <v>-0.45921472324918999</v>
      </c>
      <c r="Q644" s="63">
        <f t="shared" si="109"/>
        <v>6.2139511881799302E-2</v>
      </c>
    </row>
    <row r="645" spans="1:17" x14ac:dyDescent="0.3">
      <c r="A645" s="4">
        <f>'ВОСК ЖВМ'!E645</f>
        <v>144.25900000000499</v>
      </c>
      <c r="B645" s="4">
        <f>'ВОСК ЖВМ'!J645</f>
        <v>-129.61586777302401</v>
      </c>
      <c r="C645" s="4">
        <f>'ВОСК ЖВМ'!K645</f>
        <v>25.190656501595299</v>
      </c>
      <c r="D645" s="9">
        <f>ОК!Y672</f>
        <v>172.48799999999801</v>
      </c>
      <c r="E645" s="4">
        <f>ОК!Z672</f>
        <v>-99.840042504360596</v>
      </c>
      <c r="F645" s="4">
        <f>ОК!AA672</f>
        <v>10.7382637867968</v>
      </c>
      <c r="H645" s="61">
        <f t="shared" si="103"/>
        <v>172.43300000000499</v>
      </c>
      <c r="I645" s="61">
        <f t="shared" si="104"/>
        <v>-99.903877565499599</v>
      </c>
      <c r="J645" s="61">
        <f t="shared" si="105"/>
        <v>11.287206405705399</v>
      </c>
      <c r="K645" s="60">
        <f t="shared" si="100"/>
        <v>172.77300000000099</v>
      </c>
      <c r="L645" s="60">
        <f t="shared" si="101"/>
        <v>-99.5625737444214</v>
      </c>
      <c r="M645" s="60">
        <f t="shared" si="102"/>
        <v>11.3302116811589</v>
      </c>
      <c r="N645" s="6">
        <f t="shared" si="106"/>
        <v>-99.848666653272701</v>
      </c>
      <c r="O645" s="59">
        <f t="shared" si="107"/>
        <v>11.2941631414397</v>
      </c>
      <c r="P645" s="62">
        <f t="shared" si="108"/>
        <v>-8.6241489121050598E-3</v>
      </c>
      <c r="Q645" s="63">
        <f t="shared" si="109"/>
        <v>0.55589935464289997</v>
      </c>
    </row>
    <row r="646" spans="1:17" x14ac:dyDescent="0.3">
      <c r="A646" s="4">
        <f>'ВОСК ЖВМ'!E646</f>
        <v>144.399000000005</v>
      </c>
      <c r="B646" s="4">
        <f>'ВОСК ЖВМ'!J646</f>
        <v>-129.426434230469</v>
      </c>
      <c r="C646" s="4">
        <f>'ВОСК ЖВМ'!K646</f>
        <v>25.1835743785978</v>
      </c>
      <c r="D646" s="9">
        <f>ОК!Y673</f>
        <v>172.60799999999301</v>
      </c>
      <c r="E646" s="4">
        <f>ОК!Z673</f>
        <v>-99.722438398080598</v>
      </c>
      <c r="F646" s="4">
        <f>ОК!AA673</f>
        <v>11.114738289311401</v>
      </c>
      <c r="H646" s="61">
        <f t="shared" si="103"/>
        <v>172.53299999999601</v>
      </c>
      <c r="I646" s="61">
        <f t="shared" si="104"/>
        <v>-99.762126120325803</v>
      </c>
      <c r="J646" s="61">
        <f t="shared" si="105"/>
        <v>11.268158602897801</v>
      </c>
      <c r="K646" s="60">
        <f t="shared" si="100"/>
        <v>172.85300000000299</v>
      </c>
      <c r="L646" s="60">
        <f t="shared" si="101"/>
        <v>-99.5625737444214</v>
      </c>
      <c r="M646" s="60">
        <f t="shared" si="102"/>
        <v>11.3302116811589</v>
      </c>
      <c r="N646" s="6">
        <f t="shared" si="106"/>
        <v>-99.715356032226097</v>
      </c>
      <c r="O646" s="59">
        <f t="shared" si="107"/>
        <v>11.2827022931143</v>
      </c>
      <c r="P646" s="62">
        <f t="shared" si="108"/>
        <v>7.0823658545009502E-3</v>
      </c>
      <c r="Q646" s="63">
        <f t="shared" si="109"/>
        <v>0.167964003802899</v>
      </c>
    </row>
    <row r="647" spans="1:17" x14ac:dyDescent="0.3">
      <c r="A647" s="4">
        <f>'ВОСК ЖВМ'!E647</f>
        <v>144.51900000000001</v>
      </c>
      <c r="B647" s="4">
        <f>'ВОСК ЖВМ'!J647</f>
        <v>-129.15524645142401</v>
      </c>
      <c r="C647" s="4">
        <f>'ВОСК ЖВМ'!K647</f>
        <v>25.103228539845801</v>
      </c>
      <c r="D647" s="9">
        <f>ОК!Y674</f>
        <v>172.928</v>
      </c>
      <c r="E647" s="4">
        <f>ОК!Z674</f>
        <v>-99.249310996920002</v>
      </c>
      <c r="F647" s="4">
        <f>ОК!AA674</f>
        <v>11.089017099225</v>
      </c>
      <c r="H647" s="61">
        <f t="shared" si="103"/>
        <v>172.85300000000299</v>
      </c>
      <c r="I647" s="61">
        <f t="shared" si="104"/>
        <v>-99.5625737444214</v>
      </c>
      <c r="J647" s="61">
        <f t="shared" si="105"/>
        <v>11.3302116811589</v>
      </c>
      <c r="K647" s="60">
        <f t="shared" si="100"/>
        <v>173.092999999993</v>
      </c>
      <c r="L647" s="60">
        <f t="shared" si="101"/>
        <v>-99.2503054440498</v>
      </c>
      <c r="M647" s="60">
        <f t="shared" si="102"/>
        <v>10.921663458421</v>
      </c>
      <c r="N647" s="6">
        <f t="shared" si="106"/>
        <v>-99.464989900555096</v>
      </c>
      <c r="O647" s="59">
        <f t="shared" si="107"/>
        <v>11.202540361553099</v>
      </c>
      <c r="P647" s="62">
        <f t="shared" si="108"/>
        <v>-0.21567890363509401</v>
      </c>
      <c r="Q647" s="63">
        <f t="shared" si="109"/>
        <v>0.11352326232810001</v>
      </c>
    </row>
    <row r="648" spans="1:17" x14ac:dyDescent="0.3">
      <c r="A648" s="4">
        <f>'ВОСК ЖВМ'!E648</f>
        <v>144.65899999999999</v>
      </c>
      <c r="B648" s="4">
        <f>'ВОСК ЖВМ'!J648</f>
        <v>-128.92617467442301</v>
      </c>
      <c r="C648" s="4">
        <f>'ВОСК ЖВМ'!K648</f>
        <v>25.0369645904047</v>
      </c>
      <c r="D648" s="9">
        <f>ОК!Y675</f>
        <v>172.967999999993</v>
      </c>
      <c r="E648" s="4">
        <f>ОК!Z675</f>
        <v>-99.249310996920002</v>
      </c>
      <c r="F648" s="4">
        <f>ОК!AA675</f>
        <v>11.089017099225</v>
      </c>
      <c r="H648" s="61">
        <f t="shared" si="103"/>
        <v>172.85300000000299</v>
      </c>
      <c r="I648" s="61">
        <f t="shared" si="104"/>
        <v>-99.5625737444214</v>
      </c>
      <c r="J648" s="61">
        <f t="shared" si="105"/>
        <v>11.3302116811589</v>
      </c>
      <c r="K648" s="60">
        <f t="shared" si="100"/>
        <v>173.252999999997</v>
      </c>
      <c r="L648" s="60">
        <f t="shared" si="101"/>
        <v>-99.071573137953607</v>
      </c>
      <c r="M648" s="60">
        <f t="shared" si="102"/>
        <v>11.3310755127359</v>
      </c>
      <c r="N648" s="6">
        <f t="shared" si="106"/>
        <v>-99.421411070072097</v>
      </c>
      <c r="O648" s="59">
        <f t="shared" si="107"/>
        <v>11.3304600327373</v>
      </c>
      <c r="P648" s="62">
        <f t="shared" si="108"/>
        <v>-0.172100073152095</v>
      </c>
      <c r="Q648" s="63">
        <f t="shared" si="109"/>
        <v>0.24144293351230001</v>
      </c>
    </row>
    <row r="649" spans="1:17" ht="15" thickBot="1" x14ac:dyDescent="0.35">
      <c r="A649" s="4">
        <f>'ВОСК ЖВМ'!E649</f>
        <v>144.79899999999901</v>
      </c>
      <c r="B649" s="4">
        <f>'ВОСК ЖВМ'!J649</f>
        <v>-128.57974441853</v>
      </c>
      <c r="C649" s="4">
        <f>'ВОСК ЖВМ'!K649</f>
        <v>24.9672804665875</v>
      </c>
      <c r="D649" s="9">
        <f>ОК!Y676</f>
        <v>173.047999999995</v>
      </c>
      <c r="E649" s="4">
        <f>ОК!Z676</f>
        <v>-98.932009220881199</v>
      </c>
      <c r="F649" s="4">
        <f>ОК!AA676</f>
        <v>11.249882169184801</v>
      </c>
      <c r="H649" s="61">
        <f t="shared" si="103"/>
        <v>172.99300000000201</v>
      </c>
      <c r="I649" s="61">
        <f t="shared" si="104"/>
        <v>-99.107651879553003</v>
      </c>
      <c r="J649" s="61">
        <f t="shared" si="105"/>
        <v>11.751440086781599</v>
      </c>
      <c r="K649" s="60">
        <f t="shared" si="100"/>
        <v>173.252999999997</v>
      </c>
      <c r="L649" s="60">
        <f t="shared" si="101"/>
        <v>-99.071573137953607</v>
      </c>
      <c r="M649" s="60">
        <f t="shared" si="102"/>
        <v>11.3310755127359</v>
      </c>
      <c r="N649" s="6">
        <f t="shared" si="106"/>
        <v>-99.100019838061698</v>
      </c>
      <c r="O649" s="59">
        <f t="shared" si="107"/>
        <v>11.662516811512299</v>
      </c>
      <c r="P649" s="62">
        <f t="shared" si="108"/>
        <v>-0.16801061718049901</v>
      </c>
      <c r="Q649" s="63">
        <f t="shared" si="109"/>
        <v>0.41263464232749802</v>
      </c>
    </row>
    <row r="650" spans="1:17" s="81" customFormat="1" ht="15" thickBot="1" x14ac:dyDescent="0.35">
      <c r="A650" s="79">
        <f>'ВОСК ЖВМ'!E650</f>
        <v>144.899000000005</v>
      </c>
      <c r="B650" s="80">
        <f>'ВОСК ЖВМ'!J650</f>
        <v>-128.649775341473</v>
      </c>
      <c r="C650" s="80">
        <f>'ВОСК ЖВМ'!K650</f>
        <v>24.967621899684602</v>
      </c>
      <c r="D650" s="9">
        <f>ОК!Y677</f>
        <v>173.127999999997</v>
      </c>
      <c r="E650" s="4">
        <f>ОК!Z677</f>
        <v>-98.833535941800605</v>
      </c>
      <c r="F650" s="4">
        <f>ОК!AA677</f>
        <v>10.8337282133412</v>
      </c>
      <c r="H650" s="82">
        <f t="shared" si="103"/>
        <v>173.092999999993</v>
      </c>
      <c r="I650" s="82">
        <f t="shared" si="104"/>
        <v>-99.2503054440498</v>
      </c>
      <c r="J650" s="82">
        <f t="shared" si="105"/>
        <v>10.921663458421</v>
      </c>
      <c r="K650" s="83">
        <f t="shared" si="100"/>
        <v>173.35300000000299</v>
      </c>
      <c r="L650" s="83">
        <f t="shared" si="101"/>
        <v>-98.952991527553806</v>
      </c>
      <c r="M650" s="83">
        <f t="shared" si="102"/>
        <v>11.229456233315</v>
      </c>
      <c r="N650" s="84">
        <f t="shared" si="106"/>
        <v>-99.210282416826104</v>
      </c>
      <c r="O650" s="85">
        <f t="shared" si="107"/>
        <v>10.963097101198301</v>
      </c>
      <c r="P650" s="86">
        <f t="shared" si="108"/>
        <v>-0.37674647502549902</v>
      </c>
      <c r="Q650" s="87">
        <f t="shared" si="109"/>
        <v>0.12936888785710099</v>
      </c>
    </row>
    <row r="651" spans="1:17" x14ac:dyDescent="0.3">
      <c r="A651" s="4">
        <f>'ВОСК ЖВМ'!E651</f>
        <v>144.99899999999599</v>
      </c>
      <c r="B651" s="4">
        <f>'ВОСК ЖВМ'!J651</f>
        <v>-128.321112354658</v>
      </c>
      <c r="C651" s="4">
        <f>'ВОСК ЖВМ'!K651</f>
        <v>24.9245352261972</v>
      </c>
      <c r="D651" s="9">
        <f>ОК!Y678</f>
        <v>173.32799999999401</v>
      </c>
      <c r="E651" s="4">
        <f>ОК!Z678</f>
        <v>-98.942801256120603</v>
      </c>
      <c r="F651" s="4">
        <f>ОК!AA678</f>
        <v>11.161127715860401</v>
      </c>
      <c r="H651" s="61">
        <f t="shared" si="103"/>
        <v>173.252999999997</v>
      </c>
      <c r="I651" s="61">
        <f t="shared" si="104"/>
        <v>-99.071573137953607</v>
      </c>
      <c r="J651" s="61">
        <f t="shared" si="105"/>
        <v>11.3310755127359</v>
      </c>
      <c r="K651" s="60">
        <f t="shared" si="100"/>
        <v>173.592999999993</v>
      </c>
      <c r="L651" s="60">
        <f t="shared" si="101"/>
        <v>-98.600108485294797</v>
      </c>
      <c r="M651" s="60">
        <f t="shared" si="102"/>
        <v>11.3435256996875</v>
      </c>
      <c r="N651" s="6">
        <f t="shared" si="106"/>
        <v>-98.967573582222997</v>
      </c>
      <c r="O651" s="59">
        <f t="shared" si="107"/>
        <v>11.333821877504599</v>
      </c>
      <c r="P651" s="62">
        <f t="shared" si="108"/>
        <v>-2.4772326102393501E-2</v>
      </c>
      <c r="Q651" s="63">
        <f t="shared" si="109"/>
        <v>0.17269416164419801</v>
      </c>
    </row>
    <row r="652" spans="1:17" x14ac:dyDescent="0.3">
      <c r="A652" s="4">
        <f>'ВОСК ЖВМ'!E652</f>
        <v>145.09900000000201</v>
      </c>
      <c r="B652" s="4">
        <f>'ВОСК ЖВМ'!J652</f>
        <v>-128.30331626710699</v>
      </c>
      <c r="C652" s="4">
        <f>'ВОСК ЖВМ'!K652</f>
        <v>24.869140481152201</v>
      </c>
      <c r="D652" s="9">
        <f>ОК!Y679</f>
        <v>173.40799999999601</v>
      </c>
      <c r="E652" s="4">
        <f>ОК!Z679</f>
        <v>-99.198244228621206</v>
      </c>
      <c r="F652" s="4">
        <f>ОК!AA679</f>
        <v>10.796073418369801</v>
      </c>
      <c r="H652" s="61">
        <f t="shared" si="103"/>
        <v>173.35300000000299</v>
      </c>
      <c r="I652" s="61">
        <f t="shared" si="104"/>
        <v>-98.952991527553806</v>
      </c>
      <c r="J652" s="61">
        <f t="shared" si="105"/>
        <v>11.229456233315</v>
      </c>
      <c r="K652" s="60">
        <f t="shared" si="100"/>
        <v>173.592999999993</v>
      </c>
      <c r="L652" s="60">
        <f t="shared" si="101"/>
        <v>-98.600108485294797</v>
      </c>
      <c r="M652" s="60">
        <f t="shared" si="102"/>
        <v>11.3435256996875</v>
      </c>
      <c r="N652" s="6">
        <f t="shared" si="106"/>
        <v>-98.872122497042994</v>
      </c>
      <c r="O652" s="59">
        <f t="shared" si="107"/>
        <v>11.2555971526898</v>
      </c>
      <c r="P652" s="62">
        <f t="shared" si="108"/>
        <v>0.326121731578212</v>
      </c>
      <c r="Q652" s="63">
        <f t="shared" si="109"/>
        <v>0.45952373431999899</v>
      </c>
    </row>
    <row r="653" spans="1:17" x14ac:dyDescent="0.3">
      <c r="A653" s="4">
        <f>'ВОСК ЖВМ'!E653</f>
        <v>145.19899999999299</v>
      </c>
      <c r="B653" s="4">
        <f>'ВОСК ЖВМ'!J653</f>
        <v>-128.00411705566</v>
      </c>
      <c r="C653" s="4">
        <f>'ВОСК ЖВМ'!K653</f>
        <v>24.866670740691799</v>
      </c>
      <c r="D653" s="9">
        <f>ОК!Y680</f>
        <v>173.48799999999801</v>
      </c>
      <c r="E653" s="4">
        <f>ОК!Z680</f>
        <v>-98.772939277980598</v>
      </c>
      <c r="F653" s="4">
        <f>ОК!AA680</f>
        <v>10.958963422149001</v>
      </c>
      <c r="H653" s="61">
        <f t="shared" si="103"/>
        <v>173.45299999999401</v>
      </c>
      <c r="I653" s="61">
        <f t="shared" si="104"/>
        <v>-98.868675079266595</v>
      </c>
      <c r="J653" s="61">
        <f t="shared" si="105"/>
        <v>11.084795065302901</v>
      </c>
      <c r="K653" s="60">
        <f t="shared" si="100"/>
        <v>173.73299999999301</v>
      </c>
      <c r="L653" s="60">
        <f t="shared" si="101"/>
        <v>-98.458344311382604</v>
      </c>
      <c r="M653" s="60">
        <f t="shared" si="102"/>
        <v>11.0548365602068</v>
      </c>
      <c r="N653" s="6">
        <f t="shared" si="106"/>
        <v>-98.817383733275094</v>
      </c>
      <c r="O653" s="59">
        <f t="shared" si="107"/>
        <v>11.081050252165401</v>
      </c>
      <c r="P653" s="62">
        <f t="shared" si="108"/>
        <v>-4.4444455294495797E-2</v>
      </c>
      <c r="Q653" s="63">
        <f t="shared" si="109"/>
        <v>0.1220868300164</v>
      </c>
    </row>
    <row r="654" spans="1:17" x14ac:dyDescent="0.3">
      <c r="A654" s="4">
        <f>'ВОСК ЖВМ'!E654</f>
        <v>145.29899999999901</v>
      </c>
      <c r="B654" s="4">
        <f>'ВОСК ЖВМ'!J654</f>
        <v>-127.861232956831</v>
      </c>
      <c r="C654" s="4">
        <f>'ВОСК ЖВМ'!K654</f>
        <v>24.775604706495699</v>
      </c>
      <c r="D654" s="9">
        <f>ОК!Y681</f>
        <v>173.56799999999899</v>
      </c>
      <c r="E654" s="4">
        <f>ОК!Z681</f>
        <v>-98.772939277980598</v>
      </c>
      <c r="F654" s="4">
        <f>ОК!AA681</f>
        <v>10.958963422149001</v>
      </c>
      <c r="H654" s="61">
        <f t="shared" si="103"/>
        <v>173.45299999999401</v>
      </c>
      <c r="I654" s="61">
        <f t="shared" si="104"/>
        <v>-98.868675079266595</v>
      </c>
      <c r="J654" s="61">
        <f t="shared" si="105"/>
        <v>11.084795065302901</v>
      </c>
      <c r="K654" s="60">
        <f t="shared" si="100"/>
        <v>173.832999999999</v>
      </c>
      <c r="L654" s="60">
        <f t="shared" si="101"/>
        <v>-98.332114926691204</v>
      </c>
      <c r="M654" s="60">
        <f t="shared" si="102"/>
        <v>11.307758997339199</v>
      </c>
      <c r="N654" s="6">
        <f t="shared" si="106"/>
        <v>-98.706295033087599</v>
      </c>
      <c r="O654" s="59">
        <f t="shared" si="107"/>
        <v>11.1522709921054</v>
      </c>
      <c r="P654" s="62">
        <f t="shared" si="108"/>
        <v>6.66442448929985E-2</v>
      </c>
      <c r="Q654" s="63">
        <f t="shared" si="109"/>
        <v>0.193307569956399</v>
      </c>
    </row>
    <row r="655" spans="1:17" x14ac:dyDescent="0.3">
      <c r="A655" s="4">
        <f>'ВОСК ЖВМ'!E655</f>
        <v>145.438999999998</v>
      </c>
      <c r="B655" s="4">
        <f>'ВОСК ЖВМ'!J655</f>
        <v>-127.69318716069</v>
      </c>
      <c r="C655" s="4">
        <f>'ВОСК ЖВМ'!K655</f>
        <v>24.671510801859899</v>
      </c>
      <c r="D655" s="9">
        <f>ОК!Y682</f>
        <v>173.60799999999301</v>
      </c>
      <c r="E655" s="4">
        <f>ОК!Z682</f>
        <v>-98.772939277980598</v>
      </c>
      <c r="F655" s="4">
        <f>ОК!AA682</f>
        <v>10.958963422149001</v>
      </c>
      <c r="H655" s="61">
        <f t="shared" si="103"/>
        <v>173.592999999993</v>
      </c>
      <c r="I655" s="61">
        <f t="shared" si="104"/>
        <v>-98.600108485294797</v>
      </c>
      <c r="J655" s="61">
        <f t="shared" si="105"/>
        <v>11.3435256996875</v>
      </c>
      <c r="K655" s="60">
        <f t="shared" si="100"/>
        <v>173.832999999999</v>
      </c>
      <c r="L655" s="60">
        <f t="shared" si="101"/>
        <v>-98.332114926691204</v>
      </c>
      <c r="M655" s="60">
        <f t="shared" si="102"/>
        <v>11.307758997339199</v>
      </c>
      <c r="N655" s="6">
        <f t="shared" si="106"/>
        <v>-98.583358887882497</v>
      </c>
      <c r="O655" s="59">
        <f t="shared" si="107"/>
        <v>11.341290280790799</v>
      </c>
      <c r="P655" s="62">
        <f t="shared" si="108"/>
        <v>0.18958039009810099</v>
      </c>
      <c r="Q655" s="63">
        <f t="shared" si="109"/>
        <v>0.382326858641798</v>
      </c>
    </row>
    <row r="656" spans="1:17" x14ac:dyDescent="0.3">
      <c r="A656" s="4">
        <f>'ВОСК ЖВМ'!E656</f>
        <v>145.53900000000399</v>
      </c>
      <c r="B656" s="4">
        <f>'ВОСК ЖВМ'!J656</f>
        <v>-127.67730385023501</v>
      </c>
      <c r="C656" s="4">
        <f>'ВОСК ЖВМ'!K656</f>
        <v>24.745091435436201</v>
      </c>
      <c r="D656" s="9">
        <f>ОК!Y683</f>
        <v>173.68799999999499</v>
      </c>
      <c r="E656" s="4">
        <f>ОК!Z683</f>
        <v>-98.404165296781201</v>
      </c>
      <c r="F656" s="4">
        <f>ОК!AA683</f>
        <v>11.1287440232484</v>
      </c>
      <c r="H656" s="61">
        <f t="shared" si="103"/>
        <v>173.592999999993</v>
      </c>
      <c r="I656" s="61">
        <f t="shared" si="104"/>
        <v>-98.600108485294797</v>
      </c>
      <c r="J656" s="61">
        <f t="shared" si="105"/>
        <v>11.3435256996875</v>
      </c>
      <c r="K656" s="60">
        <f t="shared" si="100"/>
        <v>173.93300000000499</v>
      </c>
      <c r="L656" s="60">
        <f t="shared" si="101"/>
        <v>-98.272493707933805</v>
      </c>
      <c r="M656" s="60">
        <f t="shared" si="102"/>
        <v>11.2559598681982</v>
      </c>
      <c r="N656" s="6">
        <f t="shared" si="106"/>
        <v>-98.50856906221</v>
      </c>
      <c r="O656" s="59">
        <f t="shared" si="107"/>
        <v>11.3190587761835</v>
      </c>
      <c r="P656" s="62">
        <f t="shared" si="108"/>
        <v>-0.10440376542879901</v>
      </c>
      <c r="Q656" s="63">
        <f t="shared" si="109"/>
        <v>0.1903147529351</v>
      </c>
    </row>
    <row r="657" spans="1:17" x14ac:dyDescent="0.3">
      <c r="A657" s="4">
        <f>'ВОСК ЖВМ'!E657</f>
        <v>145.67900000000299</v>
      </c>
      <c r="B657" s="4">
        <f>'ВОСК ЖВМ'!J657</f>
        <v>-127.26581563265501</v>
      </c>
      <c r="C657" s="4">
        <f>'ВОСК ЖВМ'!K657</f>
        <v>24.5541063937468</v>
      </c>
      <c r="D657" s="9">
        <f>ОК!Y684</f>
        <v>173.76799999999599</v>
      </c>
      <c r="E657" s="4">
        <f>ОК!Z684</f>
        <v>-98.14045940394</v>
      </c>
      <c r="F657" s="4">
        <f>ОК!AA684</f>
        <v>10.7037647218242</v>
      </c>
      <c r="H657" s="61">
        <f t="shared" si="103"/>
        <v>173.73299999999301</v>
      </c>
      <c r="I657" s="61">
        <f t="shared" si="104"/>
        <v>-98.458344311382604</v>
      </c>
      <c r="J657" s="61">
        <f t="shared" si="105"/>
        <v>11.0548365602068</v>
      </c>
      <c r="K657" s="60">
        <f t="shared" si="100"/>
        <v>174.053</v>
      </c>
      <c r="L657" s="60">
        <f t="shared" si="101"/>
        <v>-98.0929745833092</v>
      </c>
      <c r="M657" s="60">
        <f t="shared" si="102"/>
        <v>11.248456922873</v>
      </c>
      <c r="N657" s="6">
        <f t="shared" si="106"/>
        <v>-98.418381997371995</v>
      </c>
      <c r="O657" s="59">
        <f t="shared" si="107"/>
        <v>11.0760137873748</v>
      </c>
      <c r="P657" s="62">
        <f t="shared" si="108"/>
        <v>-0.27792259343199499</v>
      </c>
      <c r="Q657" s="63">
        <f t="shared" si="109"/>
        <v>0.3722490655506</v>
      </c>
    </row>
    <row r="658" spans="1:17" x14ac:dyDescent="0.3">
      <c r="A658" s="4">
        <f>'ВОСК ЖВМ'!E658</f>
        <v>145.77899999999499</v>
      </c>
      <c r="B658" s="4">
        <f>'ВОСК ЖВМ'!J658</f>
        <v>-127.23690276927</v>
      </c>
      <c r="C658" s="4">
        <f>'ВОСК ЖВМ'!K658</f>
        <v>24.550152681678799</v>
      </c>
      <c r="D658" s="9">
        <f>ОК!Y685</f>
        <v>173.888000000006</v>
      </c>
      <c r="E658" s="4">
        <f>ОК!Z685</f>
        <v>-97.918690131721206</v>
      </c>
      <c r="F658" s="4">
        <f>ОК!AA685</f>
        <v>11.102520731330401</v>
      </c>
      <c r="H658" s="61">
        <f t="shared" si="103"/>
        <v>173.832999999999</v>
      </c>
      <c r="I658" s="61">
        <f t="shared" si="104"/>
        <v>-98.332114926691204</v>
      </c>
      <c r="J658" s="61">
        <f t="shared" si="105"/>
        <v>11.307758997339199</v>
      </c>
      <c r="K658" s="60">
        <f t="shared" si="100"/>
        <v>174.053</v>
      </c>
      <c r="L658" s="60">
        <f t="shared" si="101"/>
        <v>-98.0929745833092</v>
      </c>
      <c r="M658" s="60">
        <f t="shared" si="102"/>
        <v>11.248456922873</v>
      </c>
      <c r="N658" s="6">
        <f t="shared" si="106"/>
        <v>-98.272329840838395</v>
      </c>
      <c r="O658" s="59">
        <f t="shared" si="107"/>
        <v>11.2929334787208</v>
      </c>
      <c r="P658" s="62">
        <f t="shared" si="108"/>
        <v>-0.35363970911718901</v>
      </c>
      <c r="Q658" s="63">
        <f t="shared" si="109"/>
        <v>0.19041274739039901</v>
      </c>
    </row>
    <row r="659" spans="1:17" x14ac:dyDescent="0.3">
      <c r="A659" s="4">
        <f>'ВОСК ЖВМ'!E659</f>
        <v>145.899000000005</v>
      </c>
      <c r="B659" s="4">
        <f>'ВОСК ЖВМ'!J659</f>
        <v>-126.94860251461201</v>
      </c>
      <c r="C659" s="4">
        <f>'ВОСК ЖВМ'!K659</f>
        <v>24.535504887192499</v>
      </c>
      <c r="D659" s="9">
        <f>ОК!Y686</f>
        <v>173.967999999993</v>
      </c>
      <c r="E659" s="4">
        <f>ОК!Z686</f>
        <v>-97.595277098521194</v>
      </c>
      <c r="F659" s="4">
        <f>ОК!AA686</f>
        <v>11.265606709863</v>
      </c>
      <c r="H659" s="61">
        <f t="shared" si="103"/>
        <v>173.93300000000499</v>
      </c>
      <c r="I659" s="61">
        <f t="shared" si="104"/>
        <v>-98.272493707933805</v>
      </c>
      <c r="J659" s="61">
        <f t="shared" si="105"/>
        <v>11.2559598681982</v>
      </c>
      <c r="K659" s="60">
        <f t="shared" si="100"/>
        <v>174.23299999999301</v>
      </c>
      <c r="L659" s="60">
        <f t="shared" si="101"/>
        <v>-97.667515832370597</v>
      </c>
      <c r="M659" s="60">
        <f t="shared" si="102"/>
        <v>11.260027893381199</v>
      </c>
      <c r="N659" s="6">
        <f t="shared" si="106"/>
        <v>-98.201912955806094</v>
      </c>
      <c r="O659" s="59">
        <f t="shared" si="107"/>
        <v>11.2564344711361</v>
      </c>
      <c r="P659" s="62">
        <f t="shared" si="108"/>
        <v>-0.60663585728489999</v>
      </c>
      <c r="Q659" s="63">
        <f t="shared" si="109"/>
        <v>-9.1722387269008703E-3</v>
      </c>
    </row>
    <row r="660" spans="1:17" x14ac:dyDescent="0.3">
      <c r="A660" s="4">
        <f>'ВОСК ЖВМ'!E660</f>
        <v>145.99899999999599</v>
      </c>
      <c r="B660" s="4">
        <f>'ВОСК ЖВМ'!J660</f>
        <v>-126.70879933289901</v>
      </c>
      <c r="C660" s="4">
        <f>'ВОСК ЖВМ'!K660</f>
        <v>24.504329339109901</v>
      </c>
      <c r="D660" s="9">
        <f>ОК!Y687</f>
        <v>174.047999999995</v>
      </c>
      <c r="E660" s="4">
        <f>ОК!Z687</f>
        <v>-97.595277098521194</v>
      </c>
      <c r="F660" s="4">
        <f>ОК!AA687</f>
        <v>10.6690997140152</v>
      </c>
      <c r="H660" s="61">
        <f t="shared" si="103"/>
        <v>173.93300000000499</v>
      </c>
      <c r="I660" s="61">
        <f t="shared" si="104"/>
        <v>-98.272493707933805</v>
      </c>
      <c r="J660" s="61">
        <f t="shared" si="105"/>
        <v>11.2559598681982</v>
      </c>
      <c r="K660" s="60">
        <f t="shared" si="100"/>
        <v>174.23299999999301</v>
      </c>
      <c r="L660" s="60">
        <f t="shared" si="101"/>
        <v>-97.667515832370597</v>
      </c>
      <c r="M660" s="60">
        <f t="shared" si="102"/>
        <v>11.260027893381199</v>
      </c>
      <c r="N660" s="6">
        <f t="shared" si="106"/>
        <v>-98.040585522312099</v>
      </c>
      <c r="O660" s="59">
        <f t="shared" si="107"/>
        <v>11.2575192778516</v>
      </c>
      <c r="P660" s="62">
        <f t="shared" si="108"/>
        <v>-0.44530842379090502</v>
      </c>
      <c r="Q660" s="63">
        <f t="shared" si="109"/>
        <v>0.58841956383640004</v>
      </c>
    </row>
    <row r="661" spans="1:17" x14ac:dyDescent="0.3">
      <c r="A661" s="4">
        <f>'ВОСК ЖВМ'!E661</f>
        <v>146.09900000000201</v>
      </c>
      <c r="B661" s="4">
        <f>'ВОСК ЖВМ'!J661</f>
        <v>-126.453903020255</v>
      </c>
      <c r="C661" s="4">
        <f>'ВОСК ЖВМ'!K661</f>
        <v>24.453164045612699</v>
      </c>
      <c r="D661" s="9">
        <f>ОК!Y688</f>
        <v>174.127999999997</v>
      </c>
      <c r="E661" s="4">
        <f>ОК!Z688</f>
        <v>-97.435664020499999</v>
      </c>
      <c r="F661" s="4">
        <f>ОК!AA688</f>
        <v>10.837033963037401</v>
      </c>
      <c r="H661" s="61">
        <f t="shared" si="103"/>
        <v>174.053</v>
      </c>
      <c r="I661" s="61">
        <f t="shared" si="104"/>
        <v>-98.0929745833092</v>
      </c>
      <c r="J661" s="61">
        <f t="shared" si="105"/>
        <v>11.248456922873</v>
      </c>
      <c r="K661" s="60">
        <f t="shared" si="100"/>
        <v>174.37300000000701</v>
      </c>
      <c r="L661" s="60">
        <f t="shared" si="101"/>
        <v>-97.634331045728999</v>
      </c>
      <c r="M661" s="60">
        <f t="shared" si="102"/>
        <v>11.467366844889501</v>
      </c>
      <c r="N661" s="6">
        <f t="shared" si="106"/>
        <v>-97.985480004195495</v>
      </c>
      <c r="O661" s="59">
        <f t="shared" si="107"/>
        <v>11.2997639358424</v>
      </c>
      <c r="P661" s="62">
        <f t="shared" si="108"/>
        <v>-0.549815983695495</v>
      </c>
      <c r="Q661" s="63">
        <f t="shared" si="109"/>
        <v>0.462729972804999</v>
      </c>
    </row>
    <row r="662" spans="1:17" x14ac:dyDescent="0.3">
      <c r="A662" s="4">
        <f>'ВОСК ЖВМ'!E662</f>
        <v>146.19899999999299</v>
      </c>
      <c r="B662" s="4">
        <f>'ВОСК ЖВМ'!J662</f>
        <v>-126.45036766201</v>
      </c>
      <c r="C662" s="4">
        <f>'ВОСК ЖВМ'!K662</f>
        <v>24.453080730278</v>
      </c>
      <c r="D662" s="9">
        <f>ОК!Y689</f>
        <v>174.207999999999</v>
      </c>
      <c r="E662" s="4">
        <f>ОК!Z689</f>
        <v>-97.120070038380604</v>
      </c>
      <c r="F662" s="4">
        <f>ОК!AA689</f>
        <v>11.0145660838068</v>
      </c>
      <c r="H662" s="61">
        <f t="shared" si="103"/>
        <v>174.053</v>
      </c>
      <c r="I662" s="61">
        <f t="shared" si="104"/>
        <v>-98.0929745833092</v>
      </c>
      <c r="J662" s="61">
        <f t="shared" si="105"/>
        <v>11.248456922873</v>
      </c>
      <c r="K662" s="60">
        <f t="shared" si="100"/>
        <v>174.37300000000701</v>
      </c>
      <c r="L662" s="60">
        <f t="shared" si="101"/>
        <v>-97.634331045728999</v>
      </c>
      <c r="M662" s="60">
        <f t="shared" si="102"/>
        <v>11.467366844889501</v>
      </c>
      <c r="N662" s="6">
        <f t="shared" si="106"/>
        <v>-97.870819119800103</v>
      </c>
      <c r="O662" s="59">
        <f t="shared" si="107"/>
        <v>11.354491416346701</v>
      </c>
      <c r="P662" s="62">
        <f t="shared" si="108"/>
        <v>-0.75074908141949903</v>
      </c>
      <c r="Q662" s="63">
        <f t="shared" si="109"/>
        <v>0.33992533253990098</v>
      </c>
    </row>
    <row r="663" spans="1:17" x14ac:dyDescent="0.3">
      <c r="A663" s="4">
        <f>'ВОСК ЖВМ'!E663</f>
        <v>146.29899999999901</v>
      </c>
      <c r="B663" s="4">
        <f>'ВОСК ЖВМ'!J663</f>
        <v>-126.162293271265</v>
      </c>
      <c r="C663" s="4">
        <f>'ВОСК ЖВМ'!K663</f>
        <v>24.278747935861698</v>
      </c>
      <c r="D663" s="9">
        <f>ОК!Y690</f>
        <v>174.24800000000701</v>
      </c>
      <c r="E663" s="4">
        <f>ОК!Z690</f>
        <v>-97.120070038380604</v>
      </c>
      <c r="F663" s="4">
        <f>ОК!AA690</f>
        <v>11.0145660838068</v>
      </c>
      <c r="H663" s="61">
        <f t="shared" si="103"/>
        <v>174.23299999999301</v>
      </c>
      <c r="I663" s="61">
        <f t="shared" si="104"/>
        <v>-97.667515832370597</v>
      </c>
      <c r="J663" s="61">
        <f t="shared" si="105"/>
        <v>11.260027893381199</v>
      </c>
      <c r="K663" s="60">
        <f t="shared" si="100"/>
        <v>174.37300000000701</v>
      </c>
      <c r="L663" s="60">
        <f t="shared" si="101"/>
        <v>-97.634331045728999</v>
      </c>
      <c r="M663" s="60">
        <f t="shared" si="102"/>
        <v>11.467366844889501</v>
      </c>
      <c r="N663" s="6">
        <f t="shared" si="106"/>
        <v>-97.663960319513194</v>
      </c>
      <c r="O663" s="59">
        <f t="shared" si="107"/>
        <v>11.282242781061299</v>
      </c>
      <c r="P663" s="62">
        <f t="shared" si="108"/>
        <v>-0.54389028113258997</v>
      </c>
      <c r="Q663" s="63">
        <f t="shared" si="109"/>
        <v>0.267676697254499</v>
      </c>
    </row>
    <row r="664" spans="1:17" x14ac:dyDescent="0.3">
      <c r="A664" s="4">
        <f>'ВОСК ЖВМ'!E664</f>
        <v>146.51900000000001</v>
      </c>
      <c r="B664" s="4">
        <f>'ВОСК ЖВМ'!J664</f>
        <v>-125.822829175492</v>
      </c>
      <c r="C664" s="4">
        <f>'ВОСК ЖВМ'!K664</f>
        <v>24.3937881057707</v>
      </c>
      <c r="D664" s="9">
        <f>ОК!Y691</f>
        <v>174.32799999999401</v>
      </c>
      <c r="E664" s="4">
        <f>ОК!Z691</f>
        <v>-97.601058629579995</v>
      </c>
      <c r="F664" s="4">
        <f>ОК!AA691</f>
        <v>11.1754856689956</v>
      </c>
      <c r="H664" s="61">
        <f t="shared" si="103"/>
        <v>174.23299999999301</v>
      </c>
      <c r="I664" s="61">
        <f t="shared" si="104"/>
        <v>-97.667515832370597</v>
      </c>
      <c r="J664" s="61">
        <f t="shared" si="105"/>
        <v>11.260027893381199</v>
      </c>
      <c r="K664" s="60">
        <f t="shared" si="100"/>
        <v>174.57300000000399</v>
      </c>
      <c r="L664" s="60">
        <f t="shared" si="101"/>
        <v>-97.292948814099603</v>
      </c>
      <c r="M664" s="60">
        <f t="shared" si="102"/>
        <v>11.303558215218301</v>
      </c>
      <c r="N664" s="6">
        <f t="shared" si="106"/>
        <v>-97.562857400797199</v>
      </c>
      <c r="O664" s="59">
        <f t="shared" si="107"/>
        <v>11.272190777423701</v>
      </c>
      <c r="P664" s="62">
        <f t="shared" si="108"/>
        <v>3.82012287827962E-2</v>
      </c>
      <c r="Q664" s="63">
        <f t="shared" si="109"/>
        <v>9.6705108428100303E-2</v>
      </c>
    </row>
    <row r="665" spans="1:17" x14ac:dyDescent="0.3">
      <c r="A665" s="4">
        <f>'ВОСК ЖВМ'!E665</f>
        <v>146.75900000000499</v>
      </c>
      <c r="B665" s="4">
        <f>'ВОСК ЖВМ'!J665</f>
        <v>-125.20878872090201</v>
      </c>
      <c r="C665" s="4">
        <f>'ВОСК ЖВМ'!K665</f>
        <v>24.3020901532316</v>
      </c>
      <c r="D665" s="9">
        <f>ОК!Y692</f>
        <v>174.40799999999601</v>
      </c>
      <c r="E665" s="4">
        <f>ОК!Z692</f>
        <v>-96.745505699220004</v>
      </c>
      <c r="F665" s="4">
        <f>ОК!AA692</f>
        <v>10.587114760813799</v>
      </c>
      <c r="H665" s="61">
        <f t="shared" si="103"/>
        <v>174.37300000000701</v>
      </c>
      <c r="I665" s="61">
        <f t="shared" si="104"/>
        <v>-97.634331045728999</v>
      </c>
      <c r="J665" s="61">
        <f t="shared" si="105"/>
        <v>11.467366844889501</v>
      </c>
      <c r="K665" s="60">
        <f t="shared" si="100"/>
        <v>174.672999999995</v>
      </c>
      <c r="L665" s="60">
        <f t="shared" si="101"/>
        <v>-97.235401890865802</v>
      </c>
      <c r="M665" s="60">
        <f t="shared" si="102"/>
        <v>11.493961327765399</v>
      </c>
      <c r="N665" s="6">
        <f t="shared" si="106"/>
        <v>-97.587789311007697</v>
      </c>
      <c r="O665" s="59">
        <f t="shared" si="107"/>
        <v>11.4704695345575</v>
      </c>
      <c r="P665" s="62">
        <f t="shared" si="108"/>
        <v>-0.84228361178769295</v>
      </c>
      <c r="Q665" s="63">
        <f t="shared" si="109"/>
        <v>0.88335477374370097</v>
      </c>
    </row>
    <row r="666" spans="1:17" x14ac:dyDescent="0.3">
      <c r="A666" s="4">
        <f>'ВОСК ЖВМ'!E666</f>
        <v>146.938999999998</v>
      </c>
      <c r="B666" s="4">
        <f>'ВОСК ЖВМ'!J666</f>
        <v>-124.863252526013</v>
      </c>
      <c r="C666" s="4">
        <f>'ВОСК ЖВМ'!K666</f>
        <v>24.194467924059801</v>
      </c>
      <c r="D666" s="9">
        <f>ОК!Y693</f>
        <v>174.52800000000599</v>
      </c>
      <c r="E666" s="4">
        <f>ОК!Z693</f>
        <v>-97.366456417320606</v>
      </c>
      <c r="F666" s="4">
        <f>ОК!AA693</f>
        <v>10.963806003366599</v>
      </c>
      <c r="H666" s="61">
        <f t="shared" si="103"/>
        <v>174.37300000000701</v>
      </c>
      <c r="I666" s="61">
        <f t="shared" si="104"/>
        <v>-97.634331045728999</v>
      </c>
      <c r="J666" s="61">
        <f t="shared" si="105"/>
        <v>11.467366844889501</v>
      </c>
      <c r="K666" s="60">
        <f t="shared" si="100"/>
        <v>174.672999999995</v>
      </c>
      <c r="L666" s="60">
        <f t="shared" si="101"/>
        <v>-97.235401890865802</v>
      </c>
      <c r="M666" s="60">
        <f t="shared" si="102"/>
        <v>11.493961327765399</v>
      </c>
      <c r="N666" s="6">
        <f t="shared" si="106"/>
        <v>-97.428217649042793</v>
      </c>
      <c r="O666" s="59">
        <f t="shared" si="107"/>
        <v>11.4811073277092</v>
      </c>
      <c r="P666" s="62">
        <f t="shared" si="108"/>
        <v>-6.17612317221869E-2</v>
      </c>
      <c r="Q666" s="63">
        <f t="shared" si="109"/>
        <v>0.51730132434260101</v>
      </c>
    </row>
    <row r="667" spans="1:17" x14ac:dyDescent="0.3">
      <c r="A667" s="4">
        <f>'ВОСК ЖВМ'!E667</f>
        <v>147.07899999999799</v>
      </c>
      <c r="B667" s="4">
        <f>'ВОСК ЖВМ'!J667</f>
        <v>-124.555006150384</v>
      </c>
      <c r="C667" s="4">
        <f>'ВОСК ЖВМ'!K667</f>
        <v>24.095578100612499</v>
      </c>
      <c r="D667" s="9">
        <f>ОК!Y694</f>
        <v>174.60799999999301</v>
      </c>
      <c r="E667" s="4">
        <f>ОК!Z694</f>
        <v>-97.048987765200593</v>
      </c>
      <c r="F667" s="4">
        <f>ОК!AA694</f>
        <v>11.142502503983399</v>
      </c>
      <c r="H667" s="61">
        <f t="shared" si="103"/>
        <v>174.57300000000399</v>
      </c>
      <c r="I667" s="61">
        <f t="shared" si="104"/>
        <v>-97.292948814099603</v>
      </c>
      <c r="J667" s="61">
        <f t="shared" si="105"/>
        <v>11.303558215218301</v>
      </c>
      <c r="K667" s="60">
        <f t="shared" si="100"/>
        <v>174.832999999999</v>
      </c>
      <c r="L667" s="60">
        <f t="shared" si="101"/>
        <v>-97.081075293241796</v>
      </c>
      <c r="M667" s="60">
        <f t="shared" si="102"/>
        <v>11.4981780423504</v>
      </c>
      <c r="N667" s="6">
        <f t="shared" si="106"/>
        <v>-97.264427378607905</v>
      </c>
      <c r="O667" s="59">
        <f t="shared" si="107"/>
        <v>11.329757038093801</v>
      </c>
      <c r="P667" s="62">
        <f t="shared" si="108"/>
        <v>-0.21543961340731199</v>
      </c>
      <c r="Q667" s="63">
        <f t="shared" si="109"/>
        <v>0.18725453411040099</v>
      </c>
    </row>
    <row r="668" spans="1:17" x14ac:dyDescent="0.3">
      <c r="A668" s="4">
        <f>'ВОСК ЖВМ'!E668</f>
        <v>147.178</v>
      </c>
      <c r="B668" s="4">
        <f>'ВОСК ЖВМ'!J668</f>
        <v>-124.47297243547099</v>
      </c>
      <c r="C668" s="4">
        <f>'ВОСК ЖВМ'!K668</f>
        <v>24.064193784867999</v>
      </c>
      <c r="D668" s="9">
        <f>ОК!Y695</f>
        <v>174.68799999999499</v>
      </c>
      <c r="E668" s="4">
        <f>ОК!Z695</f>
        <v>-96.779772580380595</v>
      </c>
      <c r="F668" s="4">
        <f>ОК!AA695</f>
        <v>10.711438035451801</v>
      </c>
      <c r="H668" s="61">
        <f t="shared" si="103"/>
        <v>174.672999999995</v>
      </c>
      <c r="I668" s="61">
        <f t="shared" si="104"/>
        <v>-97.235401890865802</v>
      </c>
      <c r="J668" s="61">
        <f t="shared" si="105"/>
        <v>11.493961327765399</v>
      </c>
      <c r="K668" s="60">
        <f t="shared" si="100"/>
        <v>174.93300000000499</v>
      </c>
      <c r="L668" s="60">
        <f t="shared" si="101"/>
        <v>-96.910790322155407</v>
      </c>
      <c r="M668" s="60">
        <f t="shared" si="102"/>
        <v>11.549140411590599</v>
      </c>
      <c r="N668" s="6">
        <f t="shared" si="106"/>
        <v>-97.216674300364005</v>
      </c>
      <c r="O668" s="59">
        <f t="shared" si="107"/>
        <v>11.497144736447501</v>
      </c>
      <c r="P668" s="62">
        <f t="shared" si="108"/>
        <v>-0.43690171998340999</v>
      </c>
      <c r="Q668" s="63">
        <f t="shared" si="109"/>
        <v>0.78570670099569995</v>
      </c>
    </row>
    <row r="669" spans="1:17" x14ac:dyDescent="0.3">
      <c r="A669" s="4">
        <f>'ВОСК ЖВМ'!E669</f>
        <v>147.27800000000599</v>
      </c>
      <c r="B669" s="4">
        <f>'ВОСК ЖВМ'!J669</f>
        <v>-124.213404088492</v>
      </c>
      <c r="C669" s="4">
        <f>'ВОСК ЖВМ'!K669</f>
        <v>24.001137955137001</v>
      </c>
      <c r="D669" s="9">
        <f>ОК!Y696</f>
        <v>174.76799999999599</v>
      </c>
      <c r="E669" s="4">
        <f>ОК!Z696</f>
        <v>-96.779772580380595</v>
      </c>
      <c r="F669" s="4">
        <f>ОК!AA696</f>
        <v>10.711438035451801</v>
      </c>
      <c r="H669" s="61">
        <f t="shared" si="103"/>
        <v>174.672999999995</v>
      </c>
      <c r="I669" s="61">
        <f t="shared" si="104"/>
        <v>-97.235401890865802</v>
      </c>
      <c r="J669" s="61">
        <f t="shared" si="105"/>
        <v>11.493961327765399</v>
      </c>
      <c r="K669" s="60">
        <f t="shared" si="100"/>
        <v>175.03299999999601</v>
      </c>
      <c r="L669" s="60">
        <f t="shared" si="101"/>
        <v>-96.734760311241601</v>
      </c>
      <c r="M669" s="60">
        <f t="shared" si="102"/>
        <v>11.5436830973943</v>
      </c>
      <c r="N669" s="6">
        <f t="shared" si="106"/>
        <v>-97.103288140686203</v>
      </c>
      <c r="O669" s="59">
        <f t="shared" si="107"/>
        <v>11.507082350306501</v>
      </c>
      <c r="P669" s="62">
        <f t="shared" si="108"/>
        <v>-0.32351556030560902</v>
      </c>
      <c r="Q669" s="63">
        <f t="shared" si="109"/>
        <v>0.7956443148547</v>
      </c>
    </row>
    <row r="670" spans="1:17" x14ac:dyDescent="0.3">
      <c r="A670" s="4">
        <f>'ВОСК ЖВМ'!E670</f>
        <v>147.42200000000599</v>
      </c>
      <c r="B670" s="4">
        <f>'ВОСК ЖВМ'!J670</f>
        <v>-124.148232189241</v>
      </c>
      <c r="C670" s="4">
        <f>'ВОСК ЖВМ'!K670</f>
        <v>23.974732289852199</v>
      </c>
      <c r="D670" s="9">
        <f>ОК!Y697</f>
        <v>174.84799999989599</v>
      </c>
      <c r="E670" s="4">
        <f>ОК!Z697</f>
        <v>-96.676048602361206</v>
      </c>
      <c r="F670" s="4">
        <f>ОК!AA697</f>
        <v>10.8876074542362</v>
      </c>
      <c r="H670" s="61">
        <f t="shared" si="103"/>
        <v>174.832999999999</v>
      </c>
      <c r="I670" s="61">
        <f t="shared" si="104"/>
        <v>-97.081075293241796</v>
      </c>
      <c r="J670" s="61">
        <f t="shared" si="105"/>
        <v>11.4981780423504</v>
      </c>
      <c r="K670" s="60">
        <f t="shared" si="100"/>
        <v>175.03299999999601</v>
      </c>
      <c r="L670" s="60">
        <f t="shared" si="101"/>
        <v>-96.734760311241601</v>
      </c>
      <c r="M670" s="60">
        <f t="shared" si="102"/>
        <v>11.5436830973943</v>
      </c>
      <c r="N670" s="6">
        <f t="shared" si="106"/>
        <v>-97.055101669769797</v>
      </c>
      <c r="O670" s="59">
        <f t="shared" si="107"/>
        <v>11.5015909214553</v>
      </c>
      <c r="P670" s="62">
        <f t="shared" si="108"/>
        <v>-0.37905306740859102</v>
      </c>
      <c r="Q670" s="63">
        <f t="shared" si="109"/>
        <v>0.61398346721910002</v>
      </c>
    </row>
    <row r="671" spans="1:17" x14ac:dyDescent="0.3">
      <c r="A671" s="4">
        <f>'ВОСК ЖВМ'!E671</f>
        <v>147.51799999999599</v>
      </c>
      <c r="B671" s="4">
        <f>'ВОСК ЖВМ'!J671</f>
        <v>-123.909030186479</v>
      </c>
      <c r="C671" s="4">
        <f>'ВОСК ЖВМ'!K671</f>
        <v>23.918046636444899</v>
      </c>
      <c r="D671" s="9">
        <f>ОК!Y698</f>
        <v>174.888000000006</v>
      </c>
      <c r="E671" s="4">
        <f>ОК!Z698</f>
        <v>-96.676048602361206</v>
      </c>
      <c r="F671" s="4">
        <f>ОК!AA698</f>
        <v>10.8876074542362</v>
      </c>
      <c r="H671" s="61">
        <f t="shared" si="103"/>
        <v>174.832999999999</v>
      </c>
      <c r="I671" s="61">
        <f t="shared" si="104"/>
        <v>-97.081075293241796</v>
      </c>
      <c r="J671" s="61">
        <f t="shared" si="105"/>
        <v>11.4981780423504</v>
      </c>
      <c r="K671" s="60">
        <f t="shared" si="100"/>
        <v>175.172999999995</v>
      </c>
      <c r="L671" s="60">
        <f t="shared" si="101"/>
        <v>-96.476110821307202</v>
      </c>
      <c r="M671" s="60">
        <f t="shared" si="102"/>
        <v>11.531697467513499</v>
      </c>
      <c r="N671" s="6">
        <f t="shared" si="106"/>
        <v>-96.983213393356394</v>
      </c>
      <c r="O671" s="59">
        <f t="shared" si="107"/>
        <v>11.503600302303999</v>
      </c>
      <c r="P671" s="62">
        <f t="shared" si="108"/>
        <v>-0.30716479099518801</v>
      </c>
      <c r="Q671" s="63">
        <f t="shared" si="109"/>
        <v>0.61599284806779897</v>
      </c>
    </row>
    <row r="672" spans="1:17" x14ac:dyDescent="0.3">
      <c r="A672" s="4">
        <f>'ВОСК ЖВМ'!E672</f>
        <v>147.61800000000201</v>
      </c>
      <c r="B672" s="4">
        <f>'ВОСК ЖВМ'!J672</f>
        <v>-123.565304898424</v>
      </c>
      <c r="C672" s="4">
        <f>'ВОСК ЖВМ'!K672</f>
        <v>23.853662007013401</v>
      </c>
      <c r="D672" s="9">
        <f>ОК!Y699</f>
        <v>174.967999999993</v>
      </c>
      <c r="E672" s="4">
        <f>ОК!Z699</f>
        <v>-96.658549192440006</v>
      </c>
      <c r="F672" s="4">
        <f>ОК!AA699</f>
        <v>11.114432335677</v>
      </c>
      <c r="H672" s="61">
        <f t="shared" si="103"/>
        <v>174.93300000000499</v>
      </c>
      <c r="I672" s="61">
        <f t="shared" si="104"/>
        <v>-96.910790322155407</v>
      </c>
      <c r="J672" s="61">
        <f t="shared" si="105"/>
        <v>11.549140411590599</v>
      </c>
      <c r="K672" s="60">
        <f t="shared" si="100"/>
        <v>175.252999999997</v>
      </c>
      <c r="L672" s="60">
        <f t="shared" si="101"/>
        <v>-96.4615994320488</v>
      </c>
      <c r="M672" s="60">
        <f t="shared" si="102"/>
        <v>11.547062732528399</v>
      </c>
      <c r="N672" s="6">
        <f t="shared" si="106"/>
        <v>-96.861660068565598</v>
      </c>
      <c r="O672" s="59">
        <f t="shared" si="107"/>
        <v>11.548913165443199</v>
      </c>
      <c r="P672" s="62">
        <f t="shared" si="108"/>
        <v>-0.203110876125592</v>
      </c>
      <c r="Q672" s="63">
        <f t="shared" si="109"/>
        <v>0.43448082976620001</v>
      </c>
    </row>
    <row r="673" spans="1:17" x14ac:dyDescent="0.3">
      <c r="A673" s="4">
        <f>'ВОСК ЖВМ'!E673</f>
        <v>147.717999999993</v>
      </c>
      <c r="B673" s="4">
        <f>'ВОСК ЖВМ'!J673</f>
        <v>-123.396759793595</v>
      </c>
      <c r="C673" s="4">
        <f>'ВОСК ЖВМ'!K673</f>
        <v>23.860815986583301</v>
      </c>
      <c r="D673" s="9">
        <f>ОК!Y700</f>
        <v>175.047999999995</v>
      </c>
      <c r="E673" s="4">
        <f>ОК!Z700</f>
        <v>-96.220899467880599</v>
      </c>
      <c r="F673" s="4">
        <f>ОК!AA700</f>
        <v>10.676107546186801</v>
      </c>
      <c r="H673" s="61">
        <f t="shared" si="103"/>
        <v>175.03299999999601</v>
      </c>
      <c r="I673" s="61">
        <f t="shared" si="104"/>
        <v>-96.734760311241601</v>
      </c>
      <c r="J673" s="61">
        <f t="shared" si="105"/>
        <v>11.5436830973943</v>
      </c>
      <c r="K673" s="60">
        <f t="shared" si="100"/>
        <v>175.252999999997</v>
      </c>
      <c r="L673" s="60">
        <f t="shared" si="101"/>
        <v>-96.4615994320488</v>
      </c>
      <c r="M673" s="60">
        <f t="shared" si="102"/>
        <v>11.547062732528399</v>
      </c>
      <c r="N673" s="6">
        <f t="shared" si="106"/>
        <v>-96.716135705843399</v>
      </c>
      <c r="O673" s="59">
        <f t="shared" si="107"/>
        <v>11.5439135270625</v>
      </c>
      <c r="P673" s="62">
        <f t="shared" si="108"/>
        <v>-0.49523623796279997</v>
      </c>
      <c r="Q673" s="63">
        <f t="shared" si="109"/>
        <v>0.86780598087569905</v>
      </c>
    </row>
    <row r="674" spans="1:17" x14ac:dyDescent="0.3">
      <c r="A674" s="4">
        <f>'ВОСК ЖВМ'!E674</f>
        <v>147.81799999999899</v>
      </c>
      <c r="B674" s="4">
        <f>'ВОСК ЖВМ'!J674</f>
        <v>-123.164168073193</v>
      </c>
      <c r="C674" s="4">
        <f>'ВОСК ЖВМ'!K674</f>
        <v>23.793814616542701</v>
      </c>
      <c r="D674" s="9">
        <f>ОК!Y701</f>
        <v>175.16800000000501</v>
      </c>
      <c r="E674" s="4">
        <f>ОК!Z701</f>
        <v>-96.057219923520606</v>
      </c>
      <c r="F674" s="4">
        <f>ОК!AA701</f>
        <v>10.8463908273978</v>
      </c>
      <c r="H674" s="61">
        <f t="shared" si="103"/>
        <v>175.03299999999601</v>
      </c>
      <c r="I674" s="61">
        <f t="shared" si="104"/>
        <v>-96.734760311241601</v>
      </c>
      <c r="J674" s="61">
        <f t="shared" si="105"/>
        <v>11.5436830973943</v>
      </c>
      <c r="K674" s="60">
        <f t="shared" si="100"/>
        <v>175.39299999999599</v>
      </c>
      <c r="L674" s="60">
        <f t="shared" si="101"/>
        <v>-96.158669828134805</v>
      </c>
      <c r="M674" s="60">
        <f t="shared" si="102"/>
        <v>11.702886466133799</v>
      </c>
      <c r="N674" s="6">
        <f t="shared" si="106"/>
        <v>-96.518726380062105</v>
      </c>
      <c r="O674" s="59">
        <f t="shared" si="107"/>
        <v>11.6033843606756</v>
      </c>
      <c r="P674" s="62">
        <f t="shared" si="108"/>
        <v>-0.46150645654150002</v>
      </c>
      <c r="Q674" s="63">
        <f t="shared" si="109"/>
        <v>0.75699353327779995</v>
      </c>
    </row>
    <row r="675" spans="1:17" x14ac:dyDescent="0.3">
      <c r="A675" s="4">
        <f>'ВОСК ЖВМ'!E675</f>
        <v>147.91800000000501</v>
      </c>
      <c r="B675" s="4">
        <f>'ВОСК ЖВМ'!J675</f>
        <v>-122.86271293562901</v>
      </c>
      <c r="C675" s="4">
        <f>'ВОСК ЖВМ'!K675</f>
        <v>23.736970823774602</v>
      </c>
      <c r="D675" s="9">
        <f>ОК!Y702</f>
        <v>175.24800000000701</v>
      </c>
      <c r="E675" s="4">
        <f>ОК!Z702</f>
        <v>-95.735219926920607</v>
      </c>
      <c r="F675" s="4">
        <f>ОК!AA702</f>
        <v>11.026410946871399</v>
      </c>
      <c r="H675" s="61">
        <f t="shared" si="103"/>
        <v>175.172999999995</v>
      </c>
      <c r="I675" s="61">
        <f t="shared" si="104"/>
        <v>-96.476110821307202</v>
      </c>
      <c r="J675" s="61">
        <f t="shared" si="105"/>
        <v>11.531697467513499</v>
      </c>
      <c r="K675" s="60">
        <f t="shared" si="100"/>
        <v>175.49300000000201</v>
      </c>
      <c r="L675" s="60">
        <f t="shared" si="101"/>
        <v>-95.979085021696207</v>
      </c>
      <c r="M675" s="60">
        <f t="shared" si="102"/>
        <v>11.758210952357</v>
      </c>
      <c r="N675" s="6">
        <f t="shared" si="106"/>
        <v>-96.359620399507307</v>
      </c>
      <c r="O675" s="59">
        <f t="shared" si="107"/>
        <v>11.584786565530999</v>
      </c>
      <c r="P675" s="62">
        <f t="shared" si="108"/>
        <v>-0.62440047258669995</v>
      </c>
      <c r="Q675" s="63">
        <f t="shared" si="109"/>
        <v>0.55837561865959995</v>
      </c>
    </row>
    <row r="676" spans="1:17" x14ac:dyDescent="0.3">
      <c r="A676" s="4">
        <f>'ВОСК ЖВМ'!E676</f>
        <v>148.07799999999401</v>
      </c>
      <c r="B676" s="4">
        <f>'ВОСК ЖВМ'!J676</f>
        <v>-122.561306053816</v>
      </c>
      <c r="C676" s="4">
        <f>'ВОСК ЖВМ'!K676</f>
        <v>23.648059209967698</v>
      </c>
      <c r="D676" s="9">
        <f>ОК!Y703</f>
        <v>175.32799999999401</v>
      </c>
      <c r="E676" s="4">
        <f>ОК!Z703</f>
        <v>-96.050876352060001</v>
      </c>
      <c r="F676" s="4">
        <f>ОК!AA703</f>
        <v>10.657578271938601</v>
      </c>
      <c r="H676" s="61">
        <f t="shared" si="103"/>
        <v>175.252999999997</v>
      </c>
      <c r="I676" s="61">
        <f t="shared" si="104"/>
        <v>-96.4615994320488</v>
      </c>
      <c r="J676" s="61">
        <f t="shared" si="105"/>
        <v>11.547062732528399</v>
      </c>
      <c r="K676" s="60">
        <f t="shared" si="100"/>
        <v>175.49300000000201</v>
      </c>
      <c r="L676" s="60">
        <f t="shared" si="101"/>
        <v>-95.979085021696207</v>
      </c>
      <c r="M676" s="60">
        <f t="shared" si="102"/>
        <v>11.758210952357</v>
      </c>
      <c r="N676" s="6">
        <f t="shared" si="106"/>
        <v>-96.310813678822797</v>
      </c>
      <c r="O676" s="59">
        <f t="shared" si="107"/>
        <v>11.613046551220799</v>
      </c>
      <c r="P676" s="62">
        <f t="shared" si="108"/>
        <v>-0.25993732676279502</v>
      </c>
      <c r="Q676" s="63">
        <f t="shared" si="109"/>
        <v>0.95546827928219902</v>
      </c>
    </row>
    <row r="677" spans="1:17" x14ac:dyDescent="0.3">
      <c r="A677" s="4">
        <f>'ВОСК ЖВМ'!E677</f>
        <v>148.15799999999601</v>
      </c>
      <c r="B677" s="4">
        <f>'ВОСК ЖВМ'!J677</f>
        <v>-122.49347543126299</v>
      </c>
      <c r="C677" s="4">
        <f>'ВОСК ЖВМ'!K677</f>
        <v>23.614391734502899</v>
      </c>
      <c r="D677" s="9">
        <f>ОК!Y704</f>
        <v>175.40799999999601</v>
      </c>
      <c r="E677" s="4">
        <f>ОК!Z704</f>
        <v>-96.420314292</v>
      </c>
      <c r="F677" s="4">
        <f>ОК!AA704</f>
        <v>10.8073320888792</v>
      </c>
      <c r="H677" s="61">
        <f t="shared" si="103"/>
        <v>175.39299999999599</v>
      </c>
      <c r="I677" s="61">
        <f t="shared" si="104"/>
        <v>-96.158669828134805</v>
      </c>
      <c r="J677" s="61">
        <f t="shared" si="105"/>
        <v>11.702886466133799</v>
      </c>
      <c r="K677" s="60">
        <f t="shared" si="100"/>
        <v>175.633000000002</v>
      </c>
      <c r="L677" s="60">
        <f t="shared" si="101"/>
        <v>-95.802945095651395</v>
      </c>
      <c r="M677" s="60">
        <f t="shared" si="102"/>
        <v>11.7874378802585</v>
      </c>
      <c r="N677" s="6">
        <f t="shared" si="106"/>
        <v>-96.136437032355104</v>
      </c>
      <c r="O677" s="59">
        <f t="shared" si="107"/>
        <v>11.7081709295165</v>
      </c>
      <c r="P677" s="62">
        <f t="shared" si="108"/>
        <v>0.28387725964489602</v>
      </c>
      <c r="Q677" s="63">
        <f t="shared" si="109"/>
        <v>0.90083884063730002</v>
      </c>
    </row>
    <row r="678" spans="1:17" x14ac:dyDescent="0.3">
      <c r="A678" s="4">
        <f>'ВОСК ЖВМ'!E678</f>
        <v>148.297999999995</v>
      </c>
      <c r="B678" s="4">
        <f>'ВОСК ЖВМ'!J678</f>
        <v>-122.12546105840499</v>
      </c>
      <c r="C678" s="4">
        <f>'ВОСК ЖВМ'!K678</f>
        <v>23.590011750276101</v>
      </c>
      <c r="D678" s="9">
        <f>ОК!Y705</f>
        <v>175.48799999999801</v>
      </c>
      <c r="E678" s="4">
        <f>ОК!Z705</f>
        <v>-96.097406766359995</v>
      </c>
      <c r="F678" s="4">
        <f>ОК!AA705</f>
        <v>11.597476902063001</v>
      </c>
      <c r="H678" s="61">
        <f t="shared" si="103"/>
        <v>175.39299999999599</v>
      </c>
      <c r="I678" s="61">
        <f t="shared" si="104"/>
        <v>-96.158669828134805</v>
      </c>
      <c r="J678" s="61">
        <f t="shared" si="105"/>
        <v>11.702886466133799</v>
      </c>
      <c r="K678" s="60">
        <f t="shared" si="100"/>
        <v>175.73299999999301</v>
      </c>
      <c r="L678" s="60">
        <f t="shared" si="101"/>
        <v>-95.566503686455803</v>
      </c>
      <c r="M678" s="60">
        <f t="shared" si="102"/>
        <v>11.8237518159122</v>
      </c>
      <c r="N678" s="6">
        <f t="shared" si="106"/>
        <v>-95.993211641484194</v>
      </c>
      <c r="O678" s="59">
        <f t="shared" si="107"/>
        <v>11.736657666808201</v>
      </c>
      <c r="P678" s="62">
        <f t="shared" si="108"/>
        <v>0.104195124875801</v>
      </c>
      <c r="Q678" s="63">
        <f t="shared" si="109"/>
        <v>0.1391807647452</v>
      </c>
    </row>
    <row r="679" spans="1:17" x14ac:dyDescent="0.3">
      <c r="A679" s="4">
        <f>'ВОСК ЖВМ'!E679</f>
        <v>148.39800000000099</v>
      </c>
      <c r="B679" s="4">
        <f>'ВОСК ЖВМ'!J679</f>
        <v>-121.98575576517101</v>
      </c>
      <c r="C679" s="4">
        <f>'ВОСК ЖВМ'!K679</f>
        <v>23.544178957748301</v>
      </c>
      <c r="D679" s="9">
        <f>ОК!Y706</f>
        <v>175.52800000000599</v>
      </c>
      <c r="E679" s="4">
        <f>ОК!Z706</f>
        <v>-96.097406766359995</v>
      </c>
      <c r="F679" s="4">
        <f>ОК!AA706</f>
        <v>11.597476902063001</v>
      </c>
      <c r="H679" s="61">
        <f t="shared" si="103"/>
        <v>175.49300000000201</v>
      </c>
      <c r="I679" s="61">
        <f t="shared" si="104"/>
        <v>-95.979085021696207</v>
      </c>
      <c r="J679" s="61">
        <f t="shared" si="105"/>
        <v>11.758210952357</v>
      </c>
      <c r="K679" s="60">
        <f t="shared" si="100"/>
        <v>175.73299999999301</v>
      </c>
      <c r="L679" s="60">
        <f t="shared" si="101"/>
        <v>-95.566503686455803</v>
      </c>
      <c r="M679" s="60">
        <f t="shared" si="102"/>
        <v>11.8237518159122</v>
      </c>
      <c r="N679" s="6">
        <f t="shared" si="106"/>
        <v>-95.918916910297895</v>
      </c>
      <c r="O679" s="59">
        <f t="shared" si="107"/>
        <v>11.7677689949602</v>
      </c>
      <c r="P679" s="62">
        <f t="shared" si="108"/>
        <v>0.17848985606209999</v>
      </c>
      <c r="Q679" s="63">
        <f t="shared" si="109"/>
        <v>0.17029209289719899</v>
      </c>
    </row>
    <row r="680" spans="1:17" x14ac:dyDescent="0.3">
      <c r="A680" s="4">
        <f>'ВОСК ЖВМ'!E680</f>
        <v>148.49800000000701</v>
      </c>
      <c r="B680" s="4">
        <f>'ВОСК ЖВМ'!J680</f>
        <v>-121.734652840702</v>
      </c>
      <c r="C680" s="4">
        <f>'ВОСК ЖВМ'!K680</f>
        <v>23.542188200574699</v>
      </c>
      <c r="D680" s="9">
        <f>ОК!Y707</f>
        <v>175.60799999999301</v>
      </c>
      <c r="E680" s="4">
        <f>ОК!Z707</f>
        <v>-96.097406766359995</v>
      </c>
      <c r="F680" s="4">
        <f>ОК!AA707</f>
        <v>11.597476902063001</v>
      </c>
      <c r="H680" s="61">
        <f t="shared" si="103"/>
        <v>175.49300000000201</v>
      </c>
      <c r="I680" s="61">
        <f t="shared" si="104"/>
        <v>-95.979085021696207</v>
      </c>
      <c r="J680" s="61">
        <f t="shared" si="105"/>
        <v>11.758210952357</v>
      </c>
      <c r="K680" s="60">
        <f t="shared" si="100"/>
        <v>175.832999999999</v>
      </c>
      <c r="L680" s="60">
        <f t="shared" si="101"/>
        <v>-95.388967043174404</v>
      </c>
      <c r="M680" s="60">
        <f t="shared" si="102"/>
        <v>11.822185807170399</v>
      </c>
      <c r="N680" s="6">
        <f t="shared" si="106"/>
        <v>-95.779486293680606</v>
      </c>
      <c r="O680" s="59">
        <f t="shared" si="107"/>
        <v>11.7798495061894</v>
      </c>
      <c r="P680" s="62">
        <f t="shared" si="108"/>
        <v>0.31792047267939</v>
      </c>
      <c r="Q680" s="63">
        <f t="shared" si="109"/>
        <v>0.1823726041264</v>
      </c>
    </row>
    <row r="681" spans="1:17" x14ac:dyDescent="0.3">
      <c r="A681" s="4">
        <f>'ВОСК ЖВМ'!E681</f>
        <v>148.597999999998</v>
      </c>
      <c r="B681" s="4">
        <f>'ВОСК ЖВМ'!J681</f>
        <v>-121.449061576315</v>
      </c>
      <c r="C681" s="4">
        <f>'ВОСК ЖВМ'!K681</f>
        <v>23.472628889984598</v>
      </c>
      <c r="D681" s="9">
        <f>ОК!Y708</f>
        <v>175.68799999999499</v>
      </c>
      <c r="E681" s="4">
        <f>ОК!Z708</f>
        <v>-95.764285310400595</v>
      </c>
      <c r="F681" s="4">
        <f>ОК!AA708</f>
        <v>11.7648504306972</v>
      </c>
      <c r="H681" s="61">
        <f t="shared" si="103"/>
        <v>175.633000000002</v>
      </c>
      <c r="I681" s="61">
        <f t="shared" si="104"/>
        <v>-95.802945095651395</v>
      </c>
      <c r="J681" s="61">
        <f t="shared" si="105"/>
        <v>11.7874378802585</v>
      </c>
      <c r="K681" s="60">
        <f t="shared" si="100"/>
        <v>175.972999999998</v>
      </c>
      <c r="L681" s="60">
        <f t="shared" si="101"/>
        <v>-95.301609848006393</v>
      </c>
      <c r="M681" s="60">
        <f t="shared" si="102"/>
        <v>11.8665943868005</v>
      </c>
      <c r="N681" s="6">
        <f t="shared" si="106"/>
        <v>-95.721846746777004</v>
      </c>
      <c r="O681" s="59">
        <f t="shared" si="107"/>
        <v>11.8002426092565</v>
      </c>
      <c r="P681" s="62">
        <f t="shared" si="108"/>
        <v>4.2438563623591101E-2</v>
      </c>
      <c r="Q681" s="63">
        <f t="shared" si="109"/>
        <v>3.5392178559300498E-2</v>
      </c>
    </row>
    <row r="682" spans="1:17" x14ac:dyDescent="0.3">
      <c r="A682" s="4">
        <f>'ВОСК ЖВМ'!E682</f>
        <v>148.73799999999801</v>
      </c>
      <c r="B682" s="4">
        <f>'ВОСК ЖВМ'!J682</f>
        <v>-121.143057723175</v>
      </c>
      <c r="C682" s="4">
        <f>'ВОСК ЖВМ'!K682</f>
        <v>23.398661718864801</v>
      </c>
      <c r="D682" s="9">
        <f>ОК!Y709</f>
        <v>175.80800000000499</v>
      </c>
      <c r="E682" s="4">
        <f>ОК!Z709</f>
        <v>-95.806981152901201</v>
      </c>
      <c r="F682" s="4">
        <f>ОК!AA709</f>
        <v>11.5695751652478</v>
      </c>
      <c r="H682" s="61">
        <f t="shared" si="103"/>
        <v>175.73299999999301</v>
      </c>
      <c r="I682" s="61">
        <f t="shared" si="104"/>
        <v>-95.566503686455803</v>
      </c>
      <c r="J682" s="61">
        <f t="shared" si="105"/>
        <v>11.8237518159122</v>
      </c>
      <c r="K682" s="60">
        <f t="shared" si="100"/>
        <v>176.053</v>
      </c>
      <c r="L682" s="60">
        <f t="shared" si="101"/>
        <v>-95.035010995421999</v>
      </c>
      <c r="M682" s="60">
        <f t="shared" si="102"/>
        <v>11.891726126340201</v>
      </c>
      <c r="N682" s="6">
        <f t="shared" si="106"/>
        <v>-95.441935086977594</v>
      </c>
      <c r="O682" s="59">
        <f t="shared" si="107"/>
        <v>11.839683294921</v>
      </c>
      <c r="P682" s="62">
        <f t="shared" si="108"/>
        <v>0.365046065923607</v>
      </c>
      <c r="Q682" s="63">
        <f t="shared" si="109"/>
        <v>0.27010812967320103</v>
      </c>
    </row>
    <row r="683" spans="1:17" x14ac:dyDescent="0.3">
      <c r="A683" s="4">
        <f>'ВОСК ЖВМ'!E683</f>
        <v>148.83800000000301</v>
      </c>
      <c r="B683" s="4">
        <f>'ВОСК ЖВМ'!J683</f>
        <v>-120.797904888193</v>
      </c>
      <c r="C683" s="4">
        <f>'ВОСК ЖВМ'!K683</f>
        <v>23.3047923633194</v>
      </c>
      <c r="D683" s="9">
        <f>ОК!Y710</f>
        <v>175.888000000006</v>
      </c>
      <c r="E683" s="4">
        <f>ОК!Z710</f>
        <v>-95.421897020820595</v>
      </c>
      <c r="F683" s="4">
        <f>ОК!AA710</f>
        <v>11.7457358007564</v>
      </c>
      <c r="H683" s="61">
        <f t="shared" si="103"/>
        <v>175.832999999999</v>
      </c>
      <c r="I683" s="61">
        <f t="shared" si="104"/>
        <v>-95.388967043174404</v>
      </c>
      <c r="J683" s="61">
        <f t="shared" si="105"/>
        <v>11.822185807170399</v>
      </c>
      <c r="K683" s="60">
        <f t="shared" si="100"/>
        <v>176.053</v>
      </c>
      <c r="L683" s="60">
        <f t="shared" si="101"/>
        <v>-95.035010995421999</v>
      </c>
      <c r="M683" s="60">
        <f t="shared" si="102"/>
        <v>11.891726126340201</v>
      </c>
      <c r="N683" s="6">
        <f t="shared" si="106"/>
        <v>-95.300478031225396</v>
      </c>
      <c r="O683" s="59">
        <f t="shared" si="107"/>
        <v>11.839570886964999</v>
      </c>
      <c r="P683" s="62">
        <f t="shared" si="108"/>
        <v>0.12141898959519901</v>
      </c>
      <c r="Q683" s="63">
        <f t="shared" si="109"/>
        <v>9.3835086208599705E-2</v>
      </c>
    </row>
    <row r="684" spans="1:17" x14ac:dyDescent="0.3">
      <c r="A684" s="4">
        <f>'ВОСК ЖВМ'!E684</f>
        <v>148.93799999999499</v>
      </c>
      <c r="B684" s="4">
        <f>'ВОСК ЖВМ'!J684</f>
        <v>-120.509467911147</v>
      </c>
      <c r="C684" s="4">
        <f>'ВОСК ЖВМ'!K684</f>
        <v>23.265926010971</v>
      </c>
      <c r="D684" s="9">
        <f>ОК!Y711</f>
        <v>175.967999999993</v>
      </c>
      <c r="E684" s="4">
        <f>ОК!Z711</f>
        <v>-95.421897020820595</v>
      </c>
      <c r="F684" s="4">
        <f>ОК!AA711</f>
        <v>11.7457358007564</v>
      </c>
      <c r="H684" s="61">
        <f t="shared" si="103"/>
        <v>175.832999999999</v>
      </c>
      <c r="I684" s="61">
        <f t="shared" si="104"/>
        <v>-95.388967043174404</v>
      </c>
      <c r="J684" s="61">
        <f t="shared" si="105"/>
        <v>11.822185807170399</v>
      </c>
      <c r="K684" s="60">
        <f t="shared" si="100"/>
        <v>176.21300000000301</v>
      </c>
      <c r="L684" s="60">
        <f t="shared" si="101"/>
        <v>-94.785137236112405</v>
      </c>
      <c r="M684" s="60">
        <f t="shared" si="102"/>
        <v>11.8976179584773</v>
      </c>
      <c r="N684" s="6">
        <f t="shared" si="106"/>
        <v>-95.174448559098394</v>
      </c>
      <c r="O684" s="59">
        <f t="shared" si="107"/>
        <v>11.848984071448999</v>
      </c>
      <c r="P684" s="62">
        <f t="shared" si="108"/>
        <v>0.2474484617222</v>
      </c>
      <c r="Q684" s="63">
        <f t="shared" si="109"/>
        <v>0.10324827069259999</v>
      </c>
    </row>
    <row r="685" spans="1:17" x14ac:dyDescent="0.3">
      <c r="A685" s="4">
        <f>'ВОСК ЖВМ'!E685</f>
        <v>149.07799999999401</v>
      </c>
      <c r="B685" s="4">
        <f>'ВОСК ЖВМ'!J685</f>
        <v>-120.212420744338</v>
      </c>
      <c r="C685" s="4">
        <f>'ВОСК ЖВМ'!K685</f>
        <v>23.262198049181901</v>
      </c>
      <c r="D685" s="9">
        <f>ОК!Y712</f>
        <v>176.047999999995</v>
      </c>
      <c r="E685" s="4">
        <f>ОК!Z712</f>
        <v>-94.866681084181195</v>
      </c>
      <c r="F685" s="4">
        <f>ОК!AA712</f>
        <v>11.916982885488601</v>
      </c>
      <c r="H685" s="61">
        <f t="shared" si="103"/>
        <v>175.972999999998</v>
      </c>
      <c r="I685" s="61">
        <f t="shared" si="104"/>
        <v>-95.301609848006393</v>
      </c>
      <c r="J685" s="61">
        <f t="shared" si="105"/>
        <v>11.8665943868005</v>
      </c>
      <c r="K685" s="60">
        <f t="shared" si="100"/>
        <v>176.31299999999499</v>
      </c>
      <c r="L685" s="60">
        <f t="shared" si="101"/>
        <v>-94.787564736740407</v>
      </c>
      <c r="M685" s="60">
        <f t="shared" si="102"/>
        <v>11.914691347628199</v>
      </c>
      <c r="N685" s="6">
        <f t="shared" si="106"/>
        <v>-95.188217544054197</v>
      </c>
      <c r="O685" s="59">
        <f t="shared" si="107"/>
        <v>11.8772040105122</v>
      </c>
      <c r="P685" s="62">
        <f t="shared" si="108"/>
        <v>-0.321536459873002</v>
      </c>
      <c r="Q685" s="63">
        <f t="shared" si="109"/>
        <v>-3.9778874976400799E-2</v>
      </c>
    </row>
    <row r="686" spans="1:17" x14ac:dyDescent="0.3">
      <c r="A686" s="4">
        <f>'ВОСК ЖВМ'!E686</f>
        <v>149.178</v>
      </c>
      <c r="B686" s="4">
        <f>'ВОСК ЖВМ'!J686</f>
        <v>-120.214904545585</v>
      </c>
      <c r="C686" s="4">
        <f>'ВОСК ЖВМ'!K686</f>
        <v>23.126781596314899</v>
      </c>
      <c r="D686" s="9">
        <f>ОК!Y713</f>
        <v>176.127999999997</v>
      </c>
      <c r="E686" s="4">
        <f>ОК!Z713</f>
        <v>-94.758353785081198</v>
      </c>
      <c r="F686" s="4">
        <f>ОК!AA713</f>
        <v>11.4834422292006</v>
      </c>
      <c r="H686" s="61">
        <f t="shared" si="103"/>
        <v>176.053</v>
      </c>
      <c r="I686" s="61">
        <f t="shared" si="104"/>
        <v>-95.035010995421999</v>
      </c>
      <c r="J686" s="61">
        <f t="shared" si="105"/>
        <v>11.891726126340201</v>
      </c>
      <c r="K686" s="60">
        <f t="shared" si="100"/>
        <v>176.31299999999499</v>
      </c>
      <c r="L686" s="60">
        <f t="shared" si="101"/>
        <v>-94.787564736740407</v>
      </c>
      <c r="M686" s="60">
        <f t="shared" si="102"/>
        <v>11.914691347628199</v>
      </c>
      <c r="N686" s="6">
        <f t="shared" si="106"/>
        <v>-94.963632266957603</v>
      </c>
      <c r="O686" s="59">
        <f t="shared" si="107"/>
        <v>11.8983507094039</v>
      </c>
      <c r="P686" s="62">
        <f t="shared" si="108"/>
        <v>-0.20527848187640499</v>
      </c>
      <c r="Q686" s="63">
        <f t="shared" si="109"/>
        <v>0.41490848020330001</v>
      </c>
    </row>
    <row r="687" spans="1:17" x14ac:dyDescent="0.3">
      <c r="A687" s="4">
        <f>'ВОСК ЖВМ'!E687</f>
        <v>149.27800000000599</v>
      </c>
      <c r="B687" s="4">
        <f>'ВОСК ЖВМ'!J687</f>
        <v>-119.861143532055</v>
      </c>
      <c r="C687" s="4">
        <f>'ВОСК ЖВМ'!K687</f>
        <v>23.0379451260842</v>
      </c>
      <c r="D687" s="9">
        <f>ОК!Y714</f>
        <v>176.16800000000501</v>
      </c>
      <c r="E687" s="4">
        <f>ОК!Z714</f>
        <v>-94.758353785081198</v>
      </c>
      <c r="F687" s="4">
        <f>ОК!AA714</f>
        <v>11.4834422292006</v>
      </c>
      <c r="H687" s="61">
        <f t="shared" si="103"/>
        <v>176.053</v>
      </c>
      <c r="I687" s="61">
        <f t="shared" si="104"/>
        <v>-95.035010995421999</v>
      </c>
      <c r="J687" s="61">
        <f t="shared" si="105"/>
        <v>11.891726126340201</v>
      </c>
      <c r="K687" s="60">
        <f t="shared" si="100"/>
        <v>176.45299999999401</v>
      </c>
      <c r="L687" s="60">
        <f t="shared" si="101"/>
        <v>-94.578223272881999</v>
      </c>
      <c r="M687" s="60">
        <f t="shared" si="102"/>
        <v>11.9418269008543</v>
      </c>
      <c r="N687" s="6">
        <f t="shared" si="106"/>
        <v>-94.903684525184104</v>
      </c>
      <c r="O687" s="59">
        <f t="shared" si="107"/>
        <v>11.906130099013801</v>
      </c>
      <c r="P687" s="62">
        <f t="shared" si="108"/>
        <v>-0.145330740102906</v>
      </c>
      <c r="Q687" s="63">
        <f t="shared" si="109"/>
        <v>0.422687869813201</v>
      </c>
    </row>
    <row r="688" spans="1:17" x14ac:dyDescent="0.3">
      <c r="A688" s="4">
        <f>'ВОСК ЖВМ'!E688</f>
        <v>149.377999999997</v>
      </c>
      <c r="B688" s="4">
        <f>'ВОСК ЖВМ'!J688</f>
        <v>-119.842151120252</v>
      </c>
      <c r="C688" s="4">
        <f>'ВОСК ЖВМ'!K688</f>
        <v>22.9432540759543</v>
      </c>
      <c r="D688" s="9">
        <f>ОК!Y715</f>
        <v>176.24800000000701</v>
      </c>
      <c r="E688" s="4">
        <f>ОК!Z715</f>
        <v>-94.370255309041198</v>
      </c>
      <c r="F688" s="4">
        <f>ОК!AA715</f>
        <v>11.660188310729399</v>
      </c>
      <c r="H688" s="61">
        <f t="shared" si="103"/>
        <v>176.21300000000301</v>
      </c>
      <c r="I688" s="61">
        <f t="shared" si="104"/>
        <v>-94.785137236112405</v>
      </c>
      <c r="J688" s="61">
        <f t="shared" si="105"/>
        <v>11.8976179584773</v>
      </c>
      <c r="K688" s="60">
        <f t="shared" si="100"/>
        <v>176.53299999999601</v>
      </c>
      <c r="L688" s="60">
        <f t="shared" si="101"/>
        <v>-94.456204152067201</v>
      </c>
      <c r="M688" s="60">
        <f t="shared" si="102"/>
        <v>11.986073095469299</v>
      </c>
      <c r="N688" s="6">
        <f t="shared" si="106"/>
        <v>-94.749160180040107</v>
      </c>
      <c r="O688" s="59">
        <f t="shared" si="107"/>
        <v>11.907292739087101</v>
      </c>
      <c r="P688" s="62">
        <f t="shared" si="108"/>
        <v>-0.37890487099890902</v>
      </c>
      <c r="Q688" s="63">
        <f t="shared" si="109"/>
        <v>0.24710442835770199</v>
      </c>
    </row>
    <row r="689" spans="1:17" x14ac:dyDescent="0.3">
      <c r="A689" s="4">
        <f>'ВОСК ЖВМ'!E689</f>
        <v>149.51799999999599</v>
      </c>
      <c r="B689" s="4">
        <f>'ВОСК ЖВМ'!J689</f>
        <v>-119.474797574508</v>
      </c>
      <c r="C689" s="4">
        <f>'ВОСК ЖВМ'!K689</f>
        <v>22.920853070588599</v>
      </c>
      <c r="D689" s="9">
        <f>ОК!Y716</f>
        <v>176.32799999999401</v>
      </c>
      <c r="E689" s="4">
        <f>ОК!Z716</f>
        <v>-94.568585183161801</v>
      </c>
      <c r="F689" s="4">
        <f>ОК!AA716</f>
        <v>11.8902356777688</v>
      </c>
      <c r="H689" s="61">
        <f t="shared" si="103"/>
        <v>176.31299999999499</v>
      </c>
      <c r="I689" s="61">
        <f t="shared" si="104"/>
        <v>-94.787564736740407</v>
      </c>
      <c r="J689" s="61">
        <f t="shared" si="105"/>
        <v>11.914691347628199</v>
      </c>
      <c r="K689" s="60">
        <f t="shared" si="100"/>
        <v>176.53299999999601</v>
      </c>
      <c r="L689" s="60">
        <f t="shared" si="101"/>
        <v>-94.456204152067201</v>
      </c>
      <c r="M689" s="60">
        <f t="shared" si="102"/>
        <v>11.986073095469299</v>
      </c>
      <c r="N689" s="6">
        <f t="shared" si="106"/>
        <v>-94.764971969605199</v>
      </c>
      <c r="O689" s="59">
        <f t="shared" si="107"/>
        <v>11.919558284980701</v>
      </c>
      <c r="P689" s="62">
        <f t="shared" si="108"/>
        <v>-0.19638678644339799</v>
      </c>
      <c r="Q689" s="63">
        <f t="shared" si="109"/>
        <v>2.93226072119008E-2</v>
      </c>
    </row>
    <row r="690" spans="1:17" x14ac:dyDescent="0.3">
      <c r="A690" s="4">
        <f>'ВОСК ЖВМ'!E690</f>
        <v>149.61800000000201</v>
      </c>
      <c r="B690" s="4">
        <f>'ВОСК ЖВМ'!J690</f>
        <v>-119.27538594342499</v>
      </c>
      <c r="C690" s="4">
        <f>'ВОСК ЖВМ'!K690</f>
        <v>22.946913696222399</v>
      </c>
      <c r="D690" s="9">
        <f>ОК!Y717</f>
        <v>177.08800000000301</v>
      </c>
      <c r="E690" s="4">
        <f>ОК!Z717</f>
        <v>-93.300863420640596</v>
      </c>
      <c r="F690" s="4">
        <f>ОК!AA717</f>
        <v>12.124980909213001</v>
      </c>
      <c r="H690" s="61">
        <f t="shared" si="103"/>
        <v>177.03299999999601</v>
      </c>
      <c r="I690" s="61">
        <f t="shared" si="104"/>
        <v>-93.657652174318201</v>
      </c>
      <c r="J690" s="61">
        <f t="shared" si="105"/>
        <v>12.068696798134299</v>
      </c>
      <c r="K690" s="60">
        <f t="shared" si="100"/>
        <v>177.292000000001</v>
      </c>
      <c r="L690" s="60">
        <f t="shared" si="101"/>
        <v>-93.146444730843001</v>
      </c>
      <c r="M690" s="60">
        <f t="shared" si="102"/>
        <v>12.2065228216991</v>
      </c>
      <c r="N690" s="6">
        <f t="shared" si="106"/>
        <v>-93.549094609089707</v>
      </c>
      <c r="O690" s="59">
        <f t="shared" si="107"/>
        <v>12.097964872639601</v>
      </c>
      <c r="P690" s="62">
        <f t="shared" si="108"/>
        <v>-0.24823118844911099</v>
      </c>
      <c r="Q690" s="63">
        <f t="shared" si="109"/>
        <v>-2.7016036573400001E-2</v>
      </c>
    </row>
    <row r="691" spans="1:17" x14ac:dyDescent="0.3">
      <c r="A691" s="4">
        <f>'ВОСК ЖВМ'!E691</f>
        <v>149.758000000002</v>
      </c>
      <c r="B691" s="4">
        <f>'ВОСК ЖВМ'!J691</f>
        <v>-119.027723876915</v>
      </c>
      <c r="C691" s="4">
        <f>'ВОСК ЖВМ'!K691</f>
        <v>22.979036391216699</v>
      </c>
      <c r="D691" s="9">
        <f>ОК!Y718</f>
        <v>177.16800000000501</v>
      </c>
      <c r="E691" s="4">
        <f>ОК!Z718</f>
        <v>-93.300863420640596</v>
      </c>
      <c r="F691" s="4">
        <f>ОК!AA718</f>
        <v>11.5012459967688</v>
      </c>
      <c r="H691" s="61">
        <f t="shared" si="103"/>
        <v>177.133000000002</v>
      </c>
      <c r="I691" s="61">
        <f t="shared" si="104"/>
        <v>-93.482951187610794</v>
      </c>
      <c r="J691" s="61">
        <f t="shared" si="105"/>
        <v>12.186965357374399</v>
      </c>
      <c r="K691" s="60">
        <f t="shared" si="100"/>
        <v>177.39200000000699</v>
      </c>
      <c r="L691" s="60">
        <f t="shared" si="101"/>
        <v>-93.011575001587801</v>
      </c>
      <c r="M691" s="60">
        <f t="shared" si="102"/>
        <v>12.2557019232272</v>
      </c>
      <c r="N691" s="6">
        <f t="shared" si="106"/>
        <v>-93.419251703008797</v>
      </c>
      <c r="O691" s="59">
        <f t="shared" si="107"/>
        <v>12.196254082490301</v>
      </c>
      <c r="P691" s="62">
        <f t="shared" si="108"/>
        <v>-0.11838828236820099</v>
      </c>
      <c r="Q691" s="63">
        <f t="shared" si="109"/>
        <v>0.69500808572150097</v>
      </c>
    </row>
    <row r="692" spans="1:17" x14ac:dyDescent="0.3">
      <c r="A692" s="4">
        <f>'ВОСК ЖВМ'!E692</f>
        <v>149.93799999999499</v>
      </c>
      <c r="B692" s="4">
        <f>'ВОСК ЖВМ'!J692</f>
        <v>-118.700806790009</v>
      </c>
      <c r="C692" s="4">
        <f>'ВОСК ЖВМ'!K692</f>
        <v>22.801824812324799</v>
      </c>
      <c r="D692" s="9">
        <f>ОК!Y719</f>
        <v>177.24800000000701</v>
      </c>
      <c r="E692" s="4">
        <f>ОК!Z719</f>
        <v>-93.388341003361802</v>
      </c>
      <c r="F692" s="4">
        <f>ОК!AA719</f>
        <v>11.735381401957801</v>
      </c>
      <c r="H692" s="61">
        <f t="shared" si="103"/>
        <v>177.133000000002</v>
      </c>
      <c r="I692" s="61">
        <f t="shared" si="104"/>
        <v>-93.482951187610794</v>
      </c>
      <c r="J692" s="61">
        <f t="shared" si="105"/>
        <v>12.186965357374399</v>
      </c>
      <c r="K692" s="60">
        <f t="shared" si="100"/>
        <v>177.51200000000199</v>
      </c>
      <c r="L692" s="60">
        <f t="shared" si="101"/>
        <v>-92.799915952231203</v>
      </c>
      <c r="M692" s="60">
        <f t="shared" si="102"/>
        <v>12.231079845204601</v>
      </c>
      <c r="N692" s="6">
        <f t="shared" si="106"/>
        <v>-93.275697752064403</v>
      </c>
      <c r="O692" s="59">
        <f t="shared" si="107"/>
        <v>12.200351019909199</v>
      </c>
      <c r="P692" s="62">
        <f t="shared" si="108"/>
        <v>0.11264325129739899</v>
      </c>
      <c r="Q692" s="63">
        <f t="shared" si="109"/>
        <v>0.46496961795139802</v>
      </c>
    </row>
    <row r="693" spans="1:17" x14ac:dyDescent="0.3">
      <c r="A693" s="4">
        <f>'ВОСК ЖВМ'!E693</f>
        <v>150.15799999999601</v>
      </c>
      <c r="B693" s="4">
        <f>'ВОСК ЖВМ'!J693</f>
        <v>-118.10015042978</v>
      </c>
      <c r="C693" s="4">
        <f>'ВОСК ЖВМ'!K693</f>
        <v>22.772616784341</v>
      </c>
      <c r="D693" s="9">
        <f>ОК!Y720</f>
        <v>177.32799999999401</v>
      </c>
      <c r="E693" s="4">
        <f>ОК!Z720</f>
        <v>-93.103722012420604</v>
      </c>
      <c r="F693" s="4">
        <f>ОК!AA720</f>
        <v>11.913958654757399</v>
      </c>
      <c r="H693" s="61">
        <f t="shared" si="103"/>
        <v>177.292000000001</v>
      </c>
      <c r="I693" s="61">
        <f t="shared" si="104"/>
        <v>-93.146444730843001</v>
      </c>
      <c r="J693" s="61">
        <f t="shared" si="105"/>
        <v>12.2065228216991</v>
      </c>
      <c r="K693" s="60">
        <f t="shared" si="100"/>
        <v>177.51200000000199</v>
      </c>
      <c r="L693" s="60">
        <f t="shared" si="101"/>
        <v>-92.799915952231203</v>
      </c>
      <c r="M693" s="60">
        <f t="shared" si="102"/>
        <v>12.231079845204601</v>
      </c>
      <c r="N693" s="6">
        <f t="shared" si="106"/>
        <v>-93.089740021626895</v>
      </c>
      <c r="O693" s="59">
        <f t="shared" si="107"/>
        <v>12.2105412437265</v>
      </c>
      <c r="P693" s="62">
        <f t="shared" si="108"/>
        <v>1.3981990793709501E-2</v>
      </c>
      <c r="Q693" s="63">
        <f t="shared" si="109"/>
        <v>0.2965825889691</v>
      </c>
    </row>
    <row r="694" spans="1:17" x14ac:dyDescent="0.3">
      <c r="A694" s="4">
        <f>'ВОСК ЖВМ'!E694</f>
        <v>150.258000000002</v>
      </c>
      <c r="B694" s="4">
        <f>'ВОСК ЖВМ'!J694</f>
        <v>-118.023087664906</v>
      </c>
      <c r="C694" s="4">
        <f>'ВОСК ЖВМ'!K694</f>
        <v>22.6503784890661</v>
      </c>
      <c r="D694" s="9">
        <f>ОК!Y721</f>
        <v>177.40799999999601</v>
      </c>
      <c r="E694" s="4">
        <f>ОК!Z721</f>
        <v>-92.766954058261206</v>
      </c>
      <c r="F694" s="4">
        <f>ОК!AA721</f>
        <v>12.101304177761399</v>
      </c>
      <c r="H694" s="61">
        <f t="shared" si="103"/>
        <v>177.39200000000699</v>
      </c>
      <c r="I694" s="61">
        <f t="shared" si="104"/>
        <v>-93.011575001587801</v>
      </c>
      <c r="J694" s="61">
        <f t="shared" si="105"/>
        <v>12.2557019232272</v>
      </c>
      <c r="K694" s="60">
        <f t="shared" si="100"/>
        <v>177.67200000000599</v>
      </c>
      <c r="L694" s="60">
        <f t="shared" si="101"/>
        <v>-92.428466080175397</v>
      </c>
      <c r="M694" s="60">
        <f t="shared" si="102"/>
        <v>12.322459829768899</v>
      </c>
      <c r="N694" s="6">
        <f t="shared" si="106"/>
        <v>-92.978254491815505</v>
      </c>
      <c r="O694" s="59">
        <f t="shared" si="107"/>
        <v>12.2595166607413</v>
      </c>
      <c r="P694" s="62">
        <f t="shared" si="108"/>
        <v>-0.2113004335543</v>
      </c>
      <c r="Q694" s="63">
        <f t="shared" si="109"/>
        <v>0.15821248297990001</v>
      </c>
    </row>
    <row r="695" spans="1:17" x14ac:dyDescent="0.3">
      <c r="A695" s="4">
        <f>'ВОСК ЖВМ'!E695</f>
        <v>150.39800000000099</v>
      </c>
      <c r="B695" s="4">
        <f>'ВОСК ЖВМ'!J695</f>
        <v>-117.494279168102</v>
      </c>
      <c r="C695" s="4">
        <f>'ВОСК ЖВМ'!K695</f>
        <v>22.574432978185602</v>
      </c>
      <c r="D695" s="9">
        <f>ОК!Y722</f>
        <v>177.44800000000399</v>
      </c>
      <c r="E695" s="4">
        <f>ОК!Z722</f>
        <v>-92.766954058261206</v>
      </c>
      <c r="F695" s="4">
        <f>ОК!AA722</f>
        <v>12.101304177761399</v>
      </c>
      <c r="H695" s="61">
        <f t="shared" si="103"/>
        <v>177.39200000000699</v>
      </c>
      <c r="I695" s="61">
        <f t="shared" si="104"/>
        <v>-93.011575001587801</v>
      </c>
      <c r="J695" s="61">
        <f t="shared" si="105"/>
        <v>12.2557019232272</v>
      </c>
      <c r="K695" s="60">
        <f t="shared" si="100"/>
        <v>177.67200000000599</v>
      </c>
      <c r="L695" s="60">
        <f t="shared" si="101"/>
        <v>-92.428466080175397</v>
      </c>
      <c r="M695" s="60">
        <f t="shared" si="102"/>
        <v>12.322459829768899</v>
      </c>
      <c r="N695" s="6">
        <f t="shared" si="106"/>
        <v>-92.894953217311198</v>
      </c>
      <c r="O695" s="59">
        <f t="shared" si="107"/>
        <v>12.269053504534901</v>
      </c>
      <c r="P695" s="62">
        <f t="shared" si="108"/>
        <v>-0.12799915904999201</v>
      </c>
      <c r="Q695" s="63">
        <f t="shared" si="109"/>
        <v>0.16774932677350099</v>
      </c>
    </row>
    <row r="696" spans="1:17" x14ac:dyDescent="0.3">
      <c r="A696" s="4">
        <f>'ВОСК ЖВМ'!E696</f>
        <v>150.49800000000701</v>
      </c>
      <c r="B696" s="4">
        <f>'ВОСК ЖВМ'!J696</f>
        <v>-117.25423337130501</v>
      </c>
      <c r="C696" s="4">
        <f>'ВОСК ЖВМ'!K696</f>
        <v>22.493512103849302</v>
      </c>
      <c r="D696" s="9">
        <f>ОК!Y723</f>
        <v>177.52800000000599</v>
      </c>
      <c r="E696" s="4">
        <f>ОК!Z723</f>
        <v>-92.420028602040603</v>
      </c>
      <c r="F696" s="4">
        <f>ОК!AA723</f>
        <v>11.6464813732902</v>
      </c>
      <c r="H696" s="61">
        <f t="shared" si="103"/>
        <v>177.51200000000199</v>
      </c>
      <c r="I696" s="61">
        <f t="shared" si="104"/>
        <v>-92.799915952231203</v>
      </c>
      <c r="J696" s="61">
        <f t="shared" si="105"/>
        <v>12.231079845204601</v>
      </c>
      <c r="K696" s="60">
        <f t="shared" si="100"/>
        <v>177.67200000000599</v>
      </c>
      <c r="L696" s="60">
        <f t="shared" si="101"/>
        <v>-92.428466080175397</v>
      </c>
      <c r="M696" s="60">
        <f t="shared" si="102"/>
        <v>12.322459829768899</v>
      </c>
      <c r="N696" s="6">
        <f t="shared" si="106"/>
        <v>-92.762770965017296</v>
      </c>
      <c r="O696" s="59">
        <f t="shared" si="107"/>
        <v>12.2402178436631</v>
      </c>
      <c r="P696" s="62">
        <f t="shared" si="108"/>
        <v>-0.34274236297669303</v>
      </c>
      <c r="Q696" s="63">
        <f t="shared" si="109"/>
        <v>0.5937364703729</v>
      </c>
    </row>
    <row r="697" spans="1:17" x14ac:dyDescent="0.3">
      <c r="A697" s="4">
        <f>'ВОСК ЖВМ'!E697</f>
        <v>150.638000000006</v>
      </c>
      <c r="B697" s="4">
        <f>'ВОСК ЖВМ'!J697</f>
        <v>-117.253526299656</v>
      </c>
      <c r="C697" s="4">
        <f>'ВОСК ЖВМ'!K697</f>
        <v>22.493495440782301</v>
      </c>
      <c r="D697" s="9">
        <f>ОК!Y724</f>
        <v>177.60799999999301</v>
      </c>
      <c r="E697" s="4">
        <f>ОК!Z724</f>
        <v>-92.420028602040603</v>
      </c>
      <c r="F697" s="4">
        <f>ОК!AA724</f>
        <v>11.6464813732902</v>
      </c>
      <c r="H697" s="61">
        <f t="shared" si="103"/>
        <v>177.51200000000199</v>
      </c>
      <c r="I697" s="61">
        <f t="shared" si="104"/>
        <v>-92.799915952231203</v>
      </c>
      <c r="J697" s="61">
        <f t="shared" si="105"/>
        <v>12.231079845204601</v>
      </c>
      <c r="K697" s="60">
        <f t="shared" si="100"/>
        <v>177.872000000003</v>
      </c>
      <c r="L697" s="60">
        <f t="shared" si="101"/>
        <v>-92.158008157603206</v>
      </c>
      <c r="M697" s="60">
        <f t="shared" si="102"/>
        <v>12.3612444645333</v>
      </c>
      <c r="N697" s="6">
        <f t="shared" si="106"/>
        <v>-92.628740540346897</v>
      </c>
      <c r="O697" s="59">
        <f t="shared" si="107"/>
        <v>12.265790410355599</v>
      </c>
      <c r="P697" s="62">
        <f t="shared" si="108"/>
        <v>-0.208711938306294</v>
      </c>
      <c r="Q697" s="63">
        <f t="shared" si="109"/>
        <v>0.61930903706539897</v>
      </c>
    </row>
    <row r="698" spans="1:17" x14ac:dyDescent="0.3">
      <c r="A698" s="4">
        <f>'ВОСК ЖВМ'!E698</f>
        <v>150.73799999999801</v>
      </c>
      <c r="B698" s="4">
        <f>'ВОСК ЖВМ'!J698</f>
        <v>-116.999312262622</v>
      </c>
      <c r="C698" s="4">
        <f>'ВОСК ЖВМ'!K698</f>
        <v>22.353338505147299</v>
      </c>
      <c r="D698" s="9">
        <f>ОК!Y725</f>
        <v>177.967999999993</v>
      </c>
      <c r="E698" s="4">
        <f>ОК!Z725</f>
        <v>-92.491793200801197</v>
      </c>
      <c r="F698" s="4">
        <f>ОК!AA725</f>
        <v>11.7891777098622</v>
      </c>
      <c r="H698" s="61">
        <f t="shared" si="103"/>
        <v>177.872000000003</v>
      </c>
      <c r="I698" s="61">
        <f t="shared" si="104"/>
        <v>-92.158008157603206</v>
      </c>
      <c r="J698" s="61">
        <f t="shared" si="105"/>
        <v>12.3612444645333</v>
      </c>
      <c r="K698" s="60">
        <f t="shared" si="100"/>
        <v>178.25199999999299</v>
      </c>
      <c r="L698" s="60">
        <f t="shared" si="101"/>
        <v>-91.658963688199194</v>
      </c>
      <c r="M698" s="60">
        <f t="shared" si="102"/>
        <v>12.433255802364</v>
      </c>
      <c r="N698" s="6">
        <f t="shared" si="106"/>
        <v>-92.031933765342501</v>
      </c>
      <c r="O698" s="59">
        <f t="shared" si="107"/>
        <v>12.379436802510201</v>
      </c>
      <c r="P698" s="62">
        <f t="shared" si="108"/>
        <v>0.45985943545869601</v>
      </c>
      <c r="Q698" s="63">
        <f t="shared" si="109"/>
        <v>0.59025909264800103</v>
      </c>
    </row>
    <row r="699" spans="1:17" x14ac:dyDescent="0.3">
      <c r="A699" s="4">
        <f>'ВОСК ЖВМ'!E699</f>
        <v>150.83800000000301</v>
      </c>
      <c r="B699" s="4">
        <f>'ВОСК ЖВМ'!J699</f>
        <v>-116.649940457458</v>
      </c>
      <c r="C699" s="4">
        <f>'ВОСК ЖВМ'!K699</f>
        <v>22.138293044956701</v>
      </c>
      <c r="D699" s="9">
        <f>ОК!Y726</f>
        <v>178.047999999995</v>
      </c>
      <c r="E699" s="4">
        <f>ОК!Z726</f>
        <v>-92.141960811719997</v>
      </c>
      <c r="F699" s="4">
        <f>ОК!AA726</f>
        <v>11.962669109607001</v>
      </c>
      <c r="H699" s="61">
        <f t="shared" si="103"/>
        <v>178.032000000007</v>
      </c>
      <c r="I699" s="61">
        <f t="shared" si="104"/>
        <v>-91.887583075936803</v>
      </c>
      <c r="J699" s="61">
        <f t="shared" si="105"/>
        <v>12.368615383523499</v>
      </c>
      <c r="K699" s="60">
        <f t="shared" si="100"/>
        <v>178.25199999999299</v>
      </c>
      <c r="L699" s="60">
        <f t="shared" si="101"/>
        <v>-91.658963688199194</v>
      </c>
      <c r="M699" s="60">
        <f t="shared" si="102"/>
        <v>12.433255802364</v>
      </c>
      <c r="N699" s="6">
        <f t="shared" si="106"/>
        <v>-91.870956211385504</v>
      </c>
      <c r="O699" s="59">
        <f t="shared" si="107"/>
        <v>12.3733165048905</v>
      </c>
      <c r="P699" s="62">
        <f t="shared" si="108"/>
        <v>0.27100460033449297</v>
      </c>
      <c r="Q699" s="63">
        <f t="shared" si="109"/>
        <v>0.41064739528349897</v>
      </c>
    </row>
    <row r="700" spans="1:17" x14ac:dyDescent="0.3">
      <c r="A700" s="4">
        <f>'ВОСК ЖВМ'!E700</f>
        <v>150.97800000000299</v>
      </c>
      <c r="B700" s="4">
        <f>'ВОСК ЖВМ'!J700</f>
        <v>-116.264125974615</v>
      </c>
      <c r="C700" s="4">
        <f>'ВОСК ЖВМ'!K700</f>
        <v>22.1187293261743</v>
      </c>
      <c r="D700" s="9">
        <f>ОК!Y727</f>
        <v>178.08800000000301</v>
      </c>
      <c r="E700" s="4">
        <f>ОК!Z727</f>
        <v>-92.141960811719997</v>
      </c>
      <c r="F700" s="4">
        <f>ОК!AA727</f>
        <v>11.962669109607001</v>
      </c>
      <c r="H700" s="61">
        <f t="shared" si="103"/>
        <v>178.032000000007</v>
      </c>
      <c r="I700" s="61">
        <f t="shared" si="104"/>
        <v>-91.887583075936803</v>
      </c>
      <c r="J700" s="61">
        <f t="shared" si="105"/>
        <v>12.368615383523499</v>
      </c>
      <c r="K700" s="60">
        <f t="shared" si="100"/>
        <v>178.35199999999901</v>
      </c>
      <c r="L700" s="60">
        <f t="shared" si="101"/>
        <v>-91.412640701979001</v>
      </c>
      <c r="M700" s="60">
        <f t="shared" si="102"/>
        <v>12.438576844570999</v>
      </c>
      <c r="N700" s="6">
        <f t="shared" si="106"/>
        <v>-91.804468160498004</v>
      </c>
      <c r="O700" s="59">
        <f t="shared" si="107"/>
        <v>12.380858639206201</v>
      </c>
      <c r="P700" s="62">
        <f t="shared" si="108"/>
        <v>0.33749265122199301</v>
      </c>
      <c r="Q700" s="63">
        <f t="shared" si="109"/>
        <v>0.41818952959920003</v>
      </c>
    </row>
    <row r="701" spans="1:17" ht="15" thickBot="1" x14ac:dyDescent="0.35">
      <c r="A701" s="4">
        <f>'ВОСК ЖВМ'!E701</f>
        <v>151.07799999999401</v>
      </c>
      <c r="B701" s="4">
        <f>'ВОСК ЖВМ'!J701</f>
        <v>-116.265540117914</v>
      </c>
      <c r="C701" s="4">
        <f>'ВОСК ЖВМ'!K701</f>
        <v>22.118762652308199</v>
      </c>
      <c r="D701" s="9">
        <f>ОК!Y728</f>
        <v>178.16800000000501</v>
      </c>
      <c r="E701" s="4">
        <f>ОК!Z728</f>
        <v>-91.8003778042806</v>
      </c>
      <c r="F701" s="4">
        <f>ОК!AA728</f>
        <v>12.151952129213401</v>
      </c>
      <c r="H701" s="61">
        <f t="shared" si="103"/>
        <v>178.13199999999799</v>
      </c>
      <c r="I701" s="61">
        <f t="shared" si="104"/>
        <v>-91.752484135224606</v>
      </c>
      <c r="J701" s="61">
        <f t="shared" si="105"/>
        <v>12.397500558777899</v>
      </c>
      <c r="K701" s="60">
        <f t="shared" si="100"/>
        <v>178.35199999999901</v>
      </c>
      <c r="L701" s="60">
        <f t="shared" si="101"/>
        <v>-91.412640701979001</v>
      </c>
      <c r="M701" s="60">
        <f t="shared" si="102"/>
        <v>12.438576844570999</v>
      </c>
      <c r="N701" s="6">
        <f t="shared" si="106"/>
        <v>-91.696873391592007</v>
      </c>
      <c r="O701" s="59">
        <f t="shared" si="107"/>
        <v>12.4042221328181</v>
      </c>
      <c r="P701" s="62">
        <f t="shared" si="108"/>
        <v>0.10350441268859401</v>
      </c>
      <c r="Q701" s="63">
        <f t="shared" si="109"/>
        <v>0.25227000360469998</v>
      </c>
    </row>
    <row r="702" spans="1:17" s="81" customFormat="1" ht="15" thickBot="1" x14ac:dyDescent="0.35">
      <c r="A702" s="79">
        <f>'ВОСК ЖВМ'!E702</f>
        <v>151.217999999993</v>
      </c>
      <c r="B702" s="80">
        <f>'ВОСК ЖВМ'!J702</f>
        <v>-115.879868391109</v>
      </c>
      <c r="C702" s="80">
        <f>'ВОСК ЖВМ'!K702</f>
        <v>22.033100975653799</v>
      </c>
      <c r="D702" s="9">
        <f>ОК!Y729</f>
        <v>179.967999999993</v>
      </c>
      <c r="E702" s="4">
        <f>ОК!Z729</f>
        <v>-88.3375488451818</v>
      </c>
      <c r="F702" s="4">
        <f>ОК!AA729</f>
        <v>11.845324441056601</v>
      </c>
      <c r="H702" s="82">
        <f t="shared" si="103"/>
        <v>179.952000000005</v>
      </c>
      <c r="I702" s="82">
        <f t="shared" si="104"/>
        <v>-88.595009111306396</v>
      </c>
      <c r="J702" s="82">
        <f t="shared" si="105"/>
        <v>12.0999167651026</v>
      </c>
      <c r="K702" s="83">
        <f t="shared" si="100"/>
        <v>180.15200000000101</v>
      </c>
      <c r="L702" s="83">
        <f t="shared" si="101"/>
        <v>-88.190859021340799</v>
      </c>
      <c r="M702" s="83">
        <f t="shared" si="102"/>
        <v>12.047851985541101</v>
      </c>
      <c r="N702" s="84">
        <f t="shared" si="106"/>
        <v>-88.562677104132803</v>
      </c>
      <c r="O702" s="85">
        <f t="shared" si="107"/>
        <v>12.0957515827407</v>
      </c>
      <c r="P702" s="86">
        <f t="shared" si="108"/>
        <v>-0.225128258951003</v>
      </c>
      <c r="Q702" s="87">
        <f t="shared" si="109"/>
        <v>0.25042714168409902</v>
      </c>
    </row>
    <row r="703" spans="1:17" x14ac:dyDescent="0.3">
      <c r="A703" s="4">
        <f>'ВОСК ЖВМ'!E703</f>
        <v>151.31799999999899</v>
      </c>
      <c r="B703" s="4">
        <f>'ВОСК ЖВМ'!J703</f>
        <v>-115.872568463162</v>
      </c>
      <c r="C703" s="4">
        <f>'ВОСК ЖВМ'!K703</f>
        <v>22.012640418710799</v>
      </c>
      <c r="D703" s="9">
        <f>ОК!Y730</f>
        <v>180.36800000000201</v>
      </c>
      <c r="E703" s="4">
        <f>ОК!Z730</f>
        <v>-87.936773392560596</v>
      </c>
      <c r="F703" s="4">
        <f>ОК!AA730</f>
        <v>12.5822161308846</v>
      </c>
      <c r="H703" s="61">
        <f t="shared" si="103"/>
        <v>180.31200000000501</v>
      </c>
      <c r="I703" s="61">
        <f t="shared" si="104"/>
        <v>-87.868195756739993</v>
      </c>
      <c r="J703" s="61">
        <f t="shared" si="105"/>
        <v>11.930297290275499</v>
      </c>
      <c r="K703" s="60">
        <f t="shared" si="100"/>
        <v>180.63199999999799</v>
      </c>
      <c r="L703" s="60">
        <f t="shared" si="101"/>
        <v>-87.178429606347606</v>
      </c>
      <c r="M703" s="60">
        <f t="shared" si="102"/>
        <v>11.719664894918999</v>
      </c>
      <c r="N703" s="6">
        <f t="shared" si="106"/>
        <v>-87.747486680425098</v>
      </c>
      <c r="O703" s="59">
        <f t="shared" si="107"/>
        <v>11.8934366210893</v>
      </c>
      <c r="P703" s="62">
        <f t="shared" si="108"/>
        <v>0.189286712135498</v>
      </c>
      <c r="Q703" s="63">
        <f t="shared" si="109"/>
        <v>-0.6887795097953</v>
      </c>
    </row>
    <row r="704" spans="1:17" x14ac:dyDescent="0.3">
      <c r="A704" s="4">
        <f>'ВОСК ЖВМ'!E704</f>
        <v>151.41800000000501</v>
      </c>
      <c r="B704" s="4">
        <f>'ВОСК ЖВМ'!J704</f>
        <v>-115.473691586483</v>
      </c>
      <c r="C704" s="4">
        <f>'ВОСК ЖВМ'!K704</f>
        <v>21.946956070058299</v>
      </c>
      <c r="D704" s="9">
        <f>ОК!Y731</f>
        <v>180.44800000000399</v>
      </c>
      <c r="E704" s="4">
        <f>ОК!Z731</f>
        <v>-88.135685908499994</v>
      </c>
      <c r="F704" s="4">
        <f>ОК!AA731</f>
        <v>12.172563165192001</v>
      </c>
      <c r="H704" s="61">
        <f t="shared" si="103"/>
        <v>180.39200000000699</v>
      </c>
      <c r="I704" s="61">
        <f t="shared" si="104"/>
        <v>-87.756387958342799</v>
      </c>
      <c r="J704" s="61">
        <f t="shared" si="105"/>
        <v>11.9014836520434</v>
      </c>
      <c r="K704" s="60">
        <f t="shared" si="100"/>
        <v>180.71199999999999</v>
      </c>
      <c r="L704" s="60">
        <f t="shared" si="101"/>
        <v>-87.162693074364</v>
      </c>
      <c r="M704" s="60">
        <f t="shared" si="102"/>
        <v>11.6669365601338</v>
      </c>
      <c r="N704" s="6">
        <f t="shared" si="106"/>
        <v>-87.652491353649793</v>
      </c>
      <c r="O704" s="59">
        <f t="shared" si="107"/>
        <v>11.860437910960499</v>
      </c>
      <c r="P704" s="62">
        <f t="shared" si="108"/>
        <v>0.48319455485020102</v>
      </c>
      <c r="Q704" s="63">
        <f t="shared" si="109"/>
        <v>-0.312125254231502</v>
      </c>
    </row>
    <row r="705" spans="1:17" x14ac:dyDescent="0.3">
      <c r="A705" s="4">
        <f>'ВОСК ЖВМ'!E705</f>
        <v>151.51799999999599</v>
      </c>
      <c r="B705" s="4">
        <f>'ВОСК ЖВМ'!J705</f>
        <v>-115.266997453515</v>
      </c>
      <c r="C705" s="4">
        <f>'ВОСК ЖВМ'!K705</f>
        <v>21.921796528239501</v>
      </c>
      <c r="D705" s="9">
        <f>ОК!Y732</f>
        <v>180.52800000000599</v>
      </c>
      <c r="E705" s="4">
        <f>ОК!Z732</f>
        <v>-88.010086543681197</v>
      </c>
      <c r="F705" s="4">
        <f>ОК!AA732</f>
        <v>12.3661693652196</v>
      </c>
      <c r="H705" s="61">
        <f t="shared" si="103"/>
        <v>180.47199999999401</v>
      </c>
      <c r="I705" s="61">
        <f t="shared" si="104"/>
        <v>-87.4447275320112</v>
      </c>
      <c r="J705" s="61">
        <f t="shared" si="105"/>
        <v>11.827383176388199</v>
      </c>
      <c r="K705" s="60">
        <f t="shared" si="100"/>
        <v>180.71199999999999</v>
      </c>
      <c r="L705" s="60">
        <f t="shared" si="101"/>
        <v>-87.162693074364</v>
      </c>
      <c r="M705" s="60">
        <f t="shared" si="102"/>
        <v>11.6669365601338</v>
      </c>
      <c r="N705" s="6">
        <f t="shared" si="106"/>
        <v>-87.378919491881106</v>
      </c>
      <c r="O705" s="59">
        <f t="shared" si="107"/>
        <v>11.789945632588401</v>
      </c>
      <c r="P705" s="62">
        <f t="shared" si="108"/>
        <v>0.63116705180009103</v>
      </c>
      <c r="Q705" s="63">
        <f t="shared" si="109"/>
        <v>-0.57622373263119897</v>
      </c>
    </row>
    <row r="706" spans="1:17" x14ac:dyDescent="0.3">
      <c r="A706" s="4">
        <f>'ВОСК ЖВМ'!E706</f>
        <v>151.61800000000201</v>
      </c>
      <c r="B706" s="4">
        <f>'ВОСК ЖВМ'!J706</f>
        <v>-115.080301719703</v>
      </c>
      <c r="C706" s="4">
        <f>'ВОСК ЖВМ'!K706</f>
        <v>21.888600183853399</v>
      </c>
      <c r="D706" s="9">
        <f>ОК!Y733</f>
        <v>180.60799999999301</v>
      </c>
      <c r="E706" s="4">
        <f>ОК!Z733</f>
        <v>-87.287433348481201</v>
      </c>
      <c r="F706" s="4">
        <f>ОК!AA733</f>
        <v>12.5516307014418</v>
      </c>
      <c r="H706" s="61">
        <f t="shared" si="103"/>
        <v>180.47199999999401</v>
      </c>
      <c r="I706" s="61">
        <f t="shared" si="104"/>
        <v>-87.4447275320112</v>
      </c>
      <c r="J706" s="61">
        <f t="shared" si="105"/>
        <v>11.827383176388199</v>
      </c>
      <c r="K706" s="60">
        <f t="shared" ref="K706:K769" si="110">LOOKUP((D706+$P$928),A$2:A$1310,A$2:A$1310)</f>
        <v>180.89200000000699</v>
      </c>
      <c r="L706" s="60">
        <f t="shared" ref="L706:L769" si="111">LOOKUP((D706+$P$928),A$2:A$1310,B$2:B$1310)</f>
        <v>-86.764956896208602</v>
      </c>
      <c r="M706" s="60">
        <f t="shared" ref="M706:M769" si="112">LOOKUP((D706+$P$928),A$2:A$1310,C$2:C$1310)</f>
        <v>11.5528484218909</v>
      </c>
      <c r="N706" s="6">
        <f t="shared" si="106"/>
        <v>-87.224611326140703</v>
      </c>
      <c r="O706" s="59">
        <f t="shared" si="107"/>
        <v>11.7384862082687</v>
      </c>
      <c r="P706" s="62">
        <f t="shared" si="108"/>
        <v>6.2822022340498093E-2</v>
      </c>
      <c r="Q706" s="63">
        <f t="shared" si="109"/>
        <v>-0.8131444931731</v>
      </c>
    </row>
    <row r="707" spans="1:17" x14ac:dyDescent="0.3">
      <c r="A707" s="4">
        <f>'ВОСК ЖВМ'!E707</f>
        <v>151.77800000000599</v>
      </c>
      <c r="B707" s="4">
        <f>'ВОСК ЖВМ'!J707</f>
        <v>-114.75821416312399</v>
      </c>
      <c r="C707" s="4">
        <f>'ВОСК ЖВМ'!K707</f>
        <v>21.896717014751601</v>
      </c>
      <c r="D707" s="9">
        <f>ОК!Y734</f>
        <v>180.64800000000099</v>
      </c>
      <c r="E707" s="4">
        <f>ОК!Z734</f>
        <v>-87.287433348481201</v>
      </c>
      <c r="F707" s="4">
        <f>ОК!AA734</f>
        <v>12.5516307014418</v>
      </c>
      <c r="H707" s="61">
        <f t="shared" ref="H707:H770" si="113">LOOKUP(D707,A$2:A$1310,A$2:A$1310)</f>
        <v>180.63199999999799</v>
      </c>
      <c r="I707" s="61">
        <f t="shared" ref="I707:I770" si="114">LOOKUP(D707,A$2:A$1310,B$2:B$1310)</f>
        <v>-87.178429606347606</v>
      </c>
      <c r="J707" s="61">
        <f t="shared" ref="J707:J770" si="115">LOOKUP(D707,A$2:A$1310,C$2:C$1310)</f>
        <v>11.719664894918999</v>
      </c>
      <c r="K707" s="60">
        <f t="shared" si="110"/>
        <v>180.89200000000699</v>
      </c>
      <c r="L707" s="60">
        <f t="shared" si="111"/>
        <v>-86.764956896208602</v>
      </c>
      <c r="M707" s="60">
        <f t="shared" si="112"/>
        <v>11.5528484218909</v>
      </c>
      <c r="N707" s="6">
        <f t="shared" ref="N707:N770" si="116">I707+(L707-I707)*(D707-H707)/(K707-H707)</f>
        <v>-87.152985131873606</v>
      </c>
      <c r="O707" s="59">
        <f t="shared" ref="O707:O770" si="117">J707+(M707-J707)*(D707-H707)/(K707-H707)</f>
        <v>11.709399265808001</v>
      </c>
      <c r="P707" s="62">
        <f t="shared" ref="P707:P770" si="118">N707-E707</f>
        <v>0.13444821660759501</v>
      </c>
      <c r="Q707" s="63">
        <f t="shared" ref="Q707:Q770" si="119">O707-F707</f>
        <v>-0.84223143563379899</v>
      </c>
    </row>
    <row r="708" spans="1:17" x14ac:dyDescent="0.3">
      <c r="A708" s="4">
        <f>'ВОСК ЖВМ'!E708</f>
        <v>151.877999999997</v>
      </c>
      <c r="B708" s="4">
        <f>'ВОСК ЖВМ'!J708</f>
        <v>-114.459279015257</v>
      </c>
      <c r="C708" s="4">
        <f>'ВОСК ЖВМ'!K708</f>
        <v>21.8530219795459</v>
      </c>
      <c r="D708" s="9">
        <f>ОК!Y735</f>
        <v>180.72800000000299</v>
      </c>
      <c r="E708" s="4">
        <f>ОК!Z735</f>
        <v>-87.096847849920593</v>
      </c>
      <c r="F708" s="4">
        <f>ОК!AA735</f>
        <v>12.080503856676</v>
      </c>
      <c r="H708" s="61">
        <f t="shared" si="113"/>
        <v>180.71199999999999</v>
      </c>
      <c r="I708" s="61">
        <f t="shared" si="114"/>
        <v>-87.162693074364</v>
      </c>
      <c r="J708" s="61">
        <f t="shared" si="115"/>
        <v>11.6669365601338</v>
      </c>
      <c r="K708" s="60">
        <f t="shared" si="110"/>
        <v>180.991999999998</v>
      </c>
      <c r="L708" s="60">
        <f t="shared" si="111"/>
        <v>-86.669246204878803</v>
      </c>
      <c r="M708" s="60">
        <f t="shared" si="112"/>
        <v>11.471402181621</v>
      </c>
      <c r="N708" s="6">
        <f t="shared" si="116"/>
        <v>-87.1344961103879</v>
      </c>
      <c r="O708" s="59">
        <f t="shared" si="117"/>
        <v>11.655763167073699</v>
      </c>
      <c r="P708" s="62">
        <f t="shared" si="118"/>
        <v>-3.7648260467307203E-2</v>
      </c>
      <c r="Q708" s="63">
        <f t="shared" si="119"/>
        <v>-0.42474068960229999</v>
      </c>
    </row>
    <row r="709" spans="1:17" x14ac:dyDescent="0.3">
      <c r="A709" s="4">
        <f>'ВОСК ЖВМ'!E709</f>
        <v>151.97800000000299</v>
      </c>
      <c r="B709" s="4">
        <f>'ВОСК ЖВМ'!J709</f>
        <v>-114.332239352326</v>
      </c>
      <c r="C709" s="4">
        <f>'ВОСК ЖВМ'!K709</f>
        <v>21.8101055432819</v>
      </c>
      <c r="D709" s="9">
        <f>ОК!Y736</f>
        <v>180.80800000000499</v>
      </c>
      <c r="E709" s="4">
        <f>ОК!Z736</f>
        <v>-87.096847849920593</v>
      </c>
      <c r="F709" s="4">
        <f>ОК!AA736</f>
        <v>12.080503856676</v>
      </c>
      <c r="H709" s="61">
        <f t="shared" si="113"/>
        <v>180.71199999999999</v>
      </c>
      <c r="I709" s="61">
        <f t="shared" si="114"/>
        <v>-87.162693074364</v>
      </c>
      <c r="J709" s="61">
        <f t="shared" si="115"/>
        <v>11.6669365601338</v>
      </c>
      <c r="K709" s="60">
        <f t="shared" si="110"/>
        <v>180.991999999998</v>
      </c>
      <c r="L709" s="60">
        <f t="shared" si="111"/>
        <v>-86.669246204878803</v>
      </c>
      <c r="M709" s="60">
        <f t="shared" si="112"/>
        <v>11.471402181621</v>
      </c>
      <c r="N709" s="6">
        <f t="shared" si="116"/>
        <v>-86.993511290530506</v>
      </c>
      <c r="O709" s="59">
        <f t="shared" si="117"/>
        <v>11.599896201782601</v>
      </c>
      <c r="P709" s="62">
        <f t="shared" si="118"/>
        <v>0.103336559390087</v>
      </c>
      <c r="Q709" s="63">
        <f t="shared" si="119"/>
        <v>-0.48060765489339902</v>
      </c>
    </row>
    <row r="710" spans="1:17" x14ac:dyDescent="0.3">
      <c r="A710" s="4">
        <f>'ВОСК ЖВМ'!E710</f>
        <v>152.07799999999401</v>
      </c>
      <c r="B710" s="4">
        <f>'ВОСК ЖВМ'!J710</f>
        <v>-114.171134920266</v>
      </c>
      <c r="C710" s="4">
        <f>'ВОСК ЖВМ'!K710</f>
        <v>21.801727627167502</v>
      </c>
      <c r="D710" s="9">
        <f>ОК!Y737</f>
        <v>180.928</v>
      </c>
      <c r="E710" s="4">
        <f>ОК!Z737</f>
        <v>-86.423370415801202</v>
      </c>
      <c r="F710" s="4">
        <f>ОК!AA737</f>
        <v>11.806199558710199</v>
      </c>
      <c r="H710" s="61">
        <f t="shared" si="113"/>
        <v>180.89200000000699</v>
      </c>
      <c r="I710" s="61">
        <f t="shared" si="114"/>
        <v>-86.764956896208602</v>
      </c>
      <c r="J710" s="61">
        <f t="shared" si="115"/>
        <v>11.5528484218909</v>
      </c>
      <c r="K710" s="60">
        <f t="shared" si="110"/>
        <v>181.13400000000499</v>
      </c>
      <c r="L710" s="60">
        <f t="shared" si="111"/>
        <v>-86.259692212890599</v>
      </c>
      <c r="M710" s="60">
        <f t="shared" si="112"/>
        <v>11.318421897554</v>
      </c>
      <c r="N710" s="6">
        <f t="shared" si="116"/>
        <v>-86.689793554902494</v>
      </c>
      <c r="O710" s="59">
        <f t="shared" si="117"/>
        <v>11.517975054640701</v>
      </c>
      <c r="P710" s="62">
        <f t="shared" si="118"/>
        <v>-0.26642313910129201</v>
      </c>
      <c r="Q710" s="63">
        <f t="shared" si="119"/>
        <v>-0.28822450406949901</v>
      </c>
    </row>
    <row r="711" spans="1:17" x14ac:dyDescent="0.3">
      <c r="A711" s="4">
        <f>'ВОСК ЖВМ'!E711</f>
        <v>152.19800000000399</v>
      </c>
      <c r="B711" s="4">
        <f>'ВОСК ЖВМ'!J711</f>
        <v>-113.84180708390301</v>
      </c>
      <c r="C711" s="4">
        <f>'ВОСК ЖВМ'!K711</f>
        <v>21.8168729853084</v>
      </c>
      <c r="D711" s="9">
        <f>ОК!Y738</f>
        <v>181.008000000002</v>
      </c>
      <c r="E711" s="4">
        <f>ОК!Z738</f>
        <v>-86.502987849060005</v>
      </c>
      <c r="F711" s="4">
        <f>ОК!AA738</f>
        <v>12.0544570968468</v>
      </c>
      <c r="H711" s="61">
        <f t="shared" si="113"/>
        <v>180.991999999998</v>
      </c>
      <c r="I711" s="61">
        <f t="shared" si="114"/>
        <v>-86.669246204878803</v>
      </c>
      <c r="J711" s="61">
        <f t="shared" si="115"/>
        <v>11.471402181621</v>
      </c>
      <c r="K711" s="60">
        <f t="shared" si="110"/>
        <v>181.13400000000499</v>
      </c>
      <c r="L711" s="60">
        <f t="shared" si="111"/>
        <v>-86.259692212890599</v>
      </c>
      <c r="M711" s="60">
        <f t="shared" si="112"/>
        <v>11.318421897554</v>
      </c>
      <c r="N711" s="6">
        <f t="shared" si="116"/>
        <v>-86.623099276194793</v>
      </c>
      <c r="O711" s="59">
        <f t="shared" si="117"/>
        <v>11.454164966511399</v>
      </c>
      <c r="P711" s="62">
        <f t="shared" si="118"/>
        <v>-0.12011142713478801</v>
      </c>
      <c r="Q711" s="63">
        <f t="shared" si="119"/>
        <v>-0.60029213033540096</v>
      </c>
    </row>
    <row r="712" spans="1:17" x14ac:dyDescent="0.3">
      <c r="A712" s="4">
        <f>'ВОСК ЖВМ'!E712</f>
        <v>152.29700000000599</v>
      </c>
      <c r="B712" s="4">
        <f>'ВОСК ЖВМ'!J712</f>
        <v>-113.658105177547</v>
      </c>
      <c r="C712" s="4">
        <f>'ВОСК ЖВМ'!K712</f>
        <v>21.836759145767399</v>
      </c>
      <c r="D712" s="9">
        <f>ОК!Y739</f>
        <v>181.08800000000301</v>
      </c>
      <c r="E712" s="4">
        <f>ОК!Z739</f>
        <v>-86.2552999689606</v>
      </c>
      <c r="F712" s="4">
        <f>ОК!AA739</f>
        <v>12.251110321138199</v>
      </c>
      <c r="H712" s="61">
        <f t="shared" si="113"/>
        <v>180.991999999998</v>
      </c>
      <c r="I712" s="61">
        <f t="shared" si="114"/>
        <v>-86.669246204878803</v>
      </c>
      <c r="J712" s="61">
        <f t="shared" si="115"/>
        <v>11.471402181621</v>
      </c>
      <c r="K712" s="60">
        <f t="shared" si="110"/>
        <v>181.316000000006</v>
      </c>
      <c r="L712" s="60">
        <f t="shared" si="111"/>
        <v>-85.779203855761196</v>
      </c>
      <c r="M712" s="60">
        <f t="shared" si="112"/>
        <v>11.113375875275</v>
      </c>
      <c r="N712" s="6">
        <f t="shared" si="116"/>
        <v>-86.405529953281203</v>
      </c>
      <c r="O712" s="59">
        <f t="shared" si="117"/>
        <v>11.3653203130711</v>
      </c>
      <c r="P712" s="62">
        <f t="shared" si="118"/>
        <v>-0.150229984320603</v>
      </c>
      <c r="Q712" s="63">
        <f t="shared" si="119"/>
        <v>-0.88579000806709896</v>
      </c>
    </row>
    <row r="713" spans="1:17" x14ac:dyDescent="0.3">
      <c r="A713" s="4">
        <f>'ВОСК ЖВМ'!E713</f>
        <v>152.39800000000099</v>
      </c>
      <c r="B713" s="4">
        <f>'ВОСК ЖВМ'!J713</f>
        <v>-113.50719263062599</v>
      </c>
      <c r="C713" s="4">
        <f>'ВОСК ЖВМ'!K713</f>
        <v>21.816186512560201</v>
      </c>
      <c r="D713" s="9">
        <f>ОК!Y740</f>
        <v>184.76799999999599</v>
      </c>
      <c r="E713" s="4">
        <f>ОК!Z740</f>
        <v>-77.687358784621196</v>
      </c>
      <c r="F713" s="4">
        <f>ОК!AA740</f>
        <v>8.6403167132279997</v>
      </c>
      <c r="H713" s="61">
        <f t="shared" si="113"/>
        <v>184.67100000000201</v>
      </c>
      <c r="I713" s="61">
        <f t="shared" si="114"/>
        <v>-77.140579828189203</v>
      </c>
      <c r="J713" s="61">
        <f t="shared" si="115"/>
        <v>8.2519986934839</v>
      </c>
      <c r="K713" s="60">
        <f t="shared" si="110"/>
        <v>185.03100000000299</v>
      </c>
      <c r="L713" s="60">
        <f t="shared" si="111"/>
        <v>-76.198940011082996</v>
      </c>
      <c r="M713" s="60">
        <f t="shared" si="112"/>
        <v>8.0720808041905805</v>
      </c>
      <c r="N713" s="6">
        <f t="shared" si="116"/>
        <v>-76.886860210818696</v>
      </c>
      <c r="O713" s="59">
        <f t="shared" si="117"/>
        <v>8.2035208177607792</v>
      </c>
      <c r="P713" s="62">
        <f t="shared" si="118"/>
        <v>0.8004985738025</v>
      </c>
      <c r="Q713" s="63">
        <f t="shared" si="119"/>
        <v>-0.43679589546721997</v>
      </c>
    </row>
    <row r="714" spans="1:17" x14ac:dyDescent="0.3">
      <c r="A714" s="4">
        <f>'ВОСК ЖВМ'!E714</f>
        <v>152.53800000000001</v>
      </c>
      <c r="B714" s="4">
        <f>'ВОСК ЖВМ'!J714</f>
        <v>-113.263732783126</v>
      </c>
      <c r="C714" s="4">
        <f>'ВОСК ЖВМ'!K714</f>
        <v>21.760054986016101</v>
      </c>
      <c r="D714" s="9">
        <f>ОК!Y741</f>
        <v>184.84799999989599</v>
      </c>
      <c r="E714" s="4">
        <f>ОК!Z741</f>
        <v>-77.410531445341206</v>
      </c>
      <c r="F714" s="4">
        <f>ОК!AA741</f>
        <v>8.8431137799395998</v>
      </c>
      <c r="H714" s="61">
        <f t="shared" si="113"/>
        <v>184.67100000000201</v>
      </c>
      <c r="I714" s="61">
        <f t="shared" si="114"/>
        <v>-77.140579828189203</v>
      </c>
      <c r="J714" s="61">
        <f t="shared" si="115"/>
        <v>8.2519986934839</v>
      </c>
      <c r="K714" s="60">
        <f t="shared" si="110"/>
        <v>185.111000000004</v>
      </c>
      <c r="L714" s="60">
        <f t="shared" si="111"/>
        <v>-76.021303508753405</v>
      </c>
      <c r="M714" s="60">
        <f t="shared" si="112"/>
        <v>7.9546715113230002</v>
      </c>
      <c r="N714" s="6">
        <f t="shared" si="116"/>
        <v>-76.690325490869697</v>
      </c>
      <c r="O714" s="59">
        <f t="shared" si="117"/>
        <v>8.1323920770959006</v>
      </c>
      <c r="P714" s="62">
        <f t="shared" si="118"/>
        <v>0.72020595447151003</v>
      </c>
      <c r="Q714" s="63">
        <f t="shared" si="119"/>
        <v>-0.71072170284369895</v>
      </c>
    </row>
    <row r="715" spans="1:17" x14ac:dyDescent="0.3">
      <c r="A715" s="4">
        <f>'ВОСК ЖВМ'!E715</f>
        <v>152.63700000000199</v>
      </c>
      <c r="B715" s="4">
        <f>'ВОСК ЖВМ'!J715</f>
        <v>-113.168095143587</v>
      </c>
      <c r="C715" s="4">
        <f>'ВОСК ЖВМ'!K715</f>
        <v>21.7355492299119</v>
      </c>
      <c r="D715" s="9">
        <f>ОК!Y742</f>
        <v>184.928</v>
      </c>
      <c r="E715" s="4">
        <f>ОК!Z742</f>
        <v>-76.939680739921201</v>
      </c>
      <c r="F715" s="4">
        <f>ОК!AA742</f>
        <v>8.3362183772142</v>
      </c>
      <c r="H715" s="61">
        <f t="shared" si="113"/>
        <v>184.87099999999899</v>
      </c>
      <c r="I715" s="61">
        <f t="shared" si="114"/>
        <v>-76.730453475722399</v>
      </c>
      <c r="J715" s="61">
        <f t="shared" si="115"/>
        <v>8.1533258094568204</v>
      </c>
      <c r="K715" s="60">
        <f t="shared" si="110"/>
        <v>185.111000000004</v>
      </c>
      <c r="L715" s="60">
        <f t="shared" si="111"/>
        <v>-76.021303508753405</v>
      </c>
      <c r="M715" s="60">
        <f t="shared" si="112"/>
        <v>7.9546715113230002</v>
      </c>
      <c r="N715" s="6">
        <f t="shared" si="116"/>
        <v>-76.562030358567796</v>
      </c>
      <c r="O715" s="59">
        <f t="shared" si="117"/>
        <v>8.1061454136501894</v>
      </c>
      <c r="P715" s="62">
        <f t="shared" si="118"/>
        <v>0.37765038135340501</v>
      </c>
      <c r="Q715" s="63">
        <f t="shared" si="119"/>
        <v>-0.230072963564011</v>
      </c>
    </row>
    <row r="716" spans="1:17" x14ac:dyDescent="0.3">
      <c r="A716" s="4">
        <f>'ВОСК ЖВМ'!E716</f>
        <v>152.77700000000101</v>
      </c>
      <c r="B716" s="4">
        <f>'ВОСК ЖВМ'!J716</f>
        <v>-112.820926986356</v>
      </c>
      <c r="C716" s="4">
        <f>'ВОСК ЖВМ'!K716</f>
        <v>21.667156653557299</v>
      </c>
      <c r="D716" s="9">
        <f>ОК!Y743</f>
        <v>185.008000000002</v>
      </c>
      <c r="E716" s="4">
        <f>ОК!Z743</f>
        <v>-76.786954006921206</v>
      </c>
      <c r="F716" s="4">
        <f>ОК!AA743</f>
        <v>8.5376654641572003</v>
      </c>
      <c r="H716" s="61">
        <f t="shared" si="113"/>
        <v>184.87099999999899</v>
      </c>
      <c r="I716" s="61">
        <f t="shared" si="114"/>
        <v>-76.730453475722399</v>
      </c>
      <c r="J716" s="61">
        <f t="shared" si="115"/>
        <v>8.1533258094568204</v>
      </c>
      <c r="K716" s="60">
        <f t="shared" si="110"/>
        <v>185.25100000000401</v>
      </c>
      <c r="L716" s="60">
        <f t="shared" si="111"/>
        <v>-75.747930844166405</v>
      </c>
      <c r="M716" s="60">
        <f t="shared" si="112"/>
        <v>7.9069976096739003</v>
      </c>
      <c r="N716" s="6">
        <f t="shared" si="116"/>
        <v>-76.376228211184596</v>
      </c>
      <c r="O716" s="59">
        <f t="shared" si="117"/>
        <v>8.0645180111132504</v>
      </c>
      <c r="P716" s="62">
        <f t="shared" si="118"/>
        <v>0.41072579573661</v>
      </c>
      <c r="Q716" s="63">
        <f t="shared" si="119"/>
        <v>-0.47314745304395001</v>
      </c>
    </row>
    <row r="717" spans="1:17" x14ac:dyDescent="0.3">
      <c r="A717" s="4">
        <f>'ВОСК ЖВМ'!E717</f>
        <v>152.87699999999299</v>
      </c>
      <c r="B717" s="4">
        <f>'ВОСК ЖВМ'!J717</f>
        <v>-112.575301690591</v>
      </c>
      <c r="C717" s="4">
        <f>'ВОСК ЖВМ'!K717</f>
        <v>21.5828319483619</v>
      </c>
      <c r="D717" s="9">
        <f>ОК!Y744</f>
        <v>185.08800000000301</v>
      </c>
      <c r="E717" s="4">
        <f>ОК!Z744</f>
        <v>-76.187230125181799</v>
      </c>
      <c r="F717" s="4">
        <f>ОК!AA744</f>
        <v>8.7366727188155995</v>
      </c>
      <c r="H717" s="61">
        <f t="shared" si="113"/>
        <v>185.03100000000299</v>
      </c>
      <c r="I717" s="61">
        <f t="shared" si="114"/>
        <v>-76.198940011082996</v>
      </c>
      <c r="J717" s="61">
        <f t="shared" si="115"/>
        <v>8.0720808041905805</v>
      </c>
      <c r="K717" s="60">
        <f t="shared" si="110"/>
        <v>185.25100000000401</v>
      </c>
      <c r="L717" s="60">
        <f t="shared" si="111"/>
        <v>-75.747930844166405</v>
      </c>
      <c r="M717" s="60">
        <f t="shared" si="112"/>
        <v>7.9069976096739003</v>
      </c>
      <c r="N717" s="6">
        <f t="shared" si="116"/>
        <v>-76.082087636018798</v>
      </c>
      <c r="O717" s="59">
        <f t="shared" si="117"/>
        <v>8.0293092492478095</v>
      </c>
      <c r="P717" s="62">
        <f t="shared" si="118"/>
        <v>0.10514248916300099</v>
      </c>
      <c r="Q717" s="63">
        <f t="shared" si="119"/>
        <v>-0.70736346956778995</v>
      </c>
    </row>
    <row r="718" spans="1:17" x14ac:dyDescent="0.3">
      <c r="A718" s="4">
        <f>'ВОСК ЖВМ'!E718</f>
        <v>153.01700000000699</v>
      </c>
      <c r="B718" s="4">
        <f>'ВОСК ЖВМ'!J718</f>
        <v>-112.401751458489</v>
      </c>
      <c r="C718" s="4">
        <f>'ВОСК ЖВМ'!K718</f>
        <v>21.502169191787999</v>
      </c>
      <c r="D718" s="9">
        <f>ОК!Y745</f>
        <v>185.127999999997</v>
      </c>
      <c r="E718" s="4">
        <f>ОК!Z745</f>
        <v>-76.187230125181799</v>
      </c>
      <c r="F718" s="4">
        <f>ОК!AA745</f>
        <v>8.7366727188155995</v>
      </c>
      <c r="H718" s="61">
        <f t="shared" si="113"/>
        <v>185.111000000004</v>
      </c>
      <c r="I718" s="61">
        <f t="shared" si="114"/>
        <v>-76.021303508753405</v>
      </c>
      <c r="J718" s="61">
        <f t="shared" si="115"/>
        <v>7.9546715113230002</v>
      </c>
      <c r="K718" s="60">
        <f t="shared" si="110"/>
        <v>185.391000000003</v>
      </c>
      <c r="L718" s="60">
        <f t="shared" si="111"/>
        <v>-75.3436460430312</v>
      </c>
      <c r="M718" s="60">
        <f t="shared" si="112"/>
        <v>7.80060876700548</v>
      </c>
      <c r="N718" s="6">
        <f t="shared" si="116"/>
        <v>-75.980160019779902</v>
      </c>
      <c r="O718" s="59">
        <f t="shared" si="117"/>
        <v>7.9453177018504002</v>
      </c>
      <c r="P718" s="62">
        <f t="shared" si="118"/>
        <v>0.20707010540189699</v>
      </c>
      <c r="Q718" s="63">
        <f t="shared" si="119"/>
        <v>-0.79135501696519905</v>
      </c>
    </row>
    <row r="719" spans="1:17" x14ac:dyDescent="0.3">
      <c r="A719" s="4">
        <f>'ВОСК ЖВМ'!E719</f>
        <v>153.116999999998</v>
      </c>
      <c r="B719" s="4">
        <f>'ВОСК ЖВМ'!J719</f>
        <v>-112.327817232242</v>
      </c>
      <c r="C719" s="4">
        <f>'ВОСК ЖВМ'!K719</f>
        <v>21.487337464465099</v>
      </c>
      <c r="D719" s="9">
        <f>ОК!Y746</f>
        <v>185.207999999999</v>
      </c>
      <c r="E719" s="4">
        <f>ОК!Z746</f>
        <v>-76.187230125181799</v>
      </c>
      <c r="F719" s="4">
        <f>ОК!AA746</f>
        <v>8.0301366767993994</v>
      </c>
      <c r="H719" s="61">
        <f t="shared" si="113"/>
        <v>185.111000000004</v>
      </c>
      <c r="I719" s="61">
        <f t="shared" si="114"/>
        <v>-76.021303508753405</v>
      </c>
      <c r="J719" s="61">
        <f t="shared" si="115"/>
        <v>7.9546715113230002</v>
      </c>
      <c r="K719" s="60">
        <f t="shared" si="110"/>
        <v>185.49099999999501</v>
      </c>
      <c r="L719" s="60">
        <f t="shared" si="111"/>
        <v>-74.863504182467395</v>
      </c>
      <c r="M719" s="60">
        <f t="shared" si="112"/>
        <v>7.7009403446165399</v>
      </c>
      <c r="N719" s="6">
        <f t="shared" si="116"/>
        <v>-75.725759996525497</v>
      </c>
      <c r="O719" s="59">
        <f t="shared" si="117"/>
        <v>7.8899032924550001</v>
      </c>
      <c r="P719" s="62">
        <f t="shared" si="118"/>
        <v>0.46147012865630199</v>
      </c>
      <c r="Q719" s="63">
        <f t="shared" si="119"/>
        <v>-0.140233384344399</v>
      </c>
    </row>
    <row r="720" spans="1:17" x14ac:dyDescent="0.3">
      <c r="A720" s="4">
        <f>'ВОСК ЖВМ'!E720</f>
        <v>153.21700000000399</v>
      </c>
      <c r="B720" s="4">
        <f>'ВОСК ЖВМ'!J720</f>
        <v>-111.727607902516</v>
      </c>
      <c r="C720" s="4">
        <f>'ВОСК ЖВМ'!K720</f>
        <v>21.439160383804101</v>
      </c>
      <c r="D720" s="9">
        <f>ОК!Y747</f>
        <v>185.40799999999601</v>
      </c>
      <c r="E720" s="4">
        <f>ОК!Z747</f>
        <v>-75.552378289380599</v>
      </c>
      <c r="F720" s="4">
        <f>ОК!AA747</f>
        <v>7.9705753091718003</v>
      </c>
      <c r="H720" s="61">
        <f t="shared" si="113"/>
        <v>185.391000000003</v>
      </c>
      <c r="I720" s="61">
        <f t="shared" si="114"/>
        <v>-75.3436460430312</v>
      </c>
      <c r="J720" s="61">
        <f t="shared" si="115"/>
        <v>7.80060876700548</v>
      </c>
      <c r="K720" s="60">
        <f t="shared" si="110"/>
        <v>185.59100000000001</v>
      </c>
      <c r="L720" s="60">
        <f t="shared" si="111"/>
        <v>-74.791706586010804</v>
      </c>
      <c r="M720" s="60">
        <f t="shared" si="112"/>
        <v>7.6855045012297198</v>
      </c>
      <c r="N720" s="6">
        <f t="shared" si="116"/>
        <v>-75.296731189203101</v>
      </c>
      <c r="O720" s="59">
        <f t="shared" si="117"/>
        <v>7.7908249044184199</v>
      </c>
      <c r="P720" s="62">
        <f t="shared" si="118"/>
        <v>0.25564710017749798</v>
      </c>
      <c r="Q720" s="63">
        <f t="shared" si="119"/>
        <v>-0.17975040475338</v>
      </c>
    </row>
    <row r="721" spans="1:17" x14ac:dyDescent="0.3">
      <c r="A721" s="4">
        <f>'ВОСК ЖВМ'!E721</f>
        <v>153.45699999999499</v>
      </c>
      <c r="B721" s="4">
        <f>'ВОСК ЖВМ'!J721</f>
        <v>-111.727607902516</v>
      </c>
      <c r="C721" s="4">
        <f>'ВОСК ЖВМ'!K721</f>
        <v>21.439160383804101</v>
      </c>
      <c r="D721" s="9">
        <f>ОК!Y748</f>
        <v>185.48799999999801</v>
      </c>
      <c r="E721" s="4">
        <f>ОК!Z748</f>
        <v>-75.201146536440604</v>
      </c>
      <c r="F721" s="4">
        <f>ОК!AA748</f>
        <v>8.1670081910442001</v>
      </c>
      <c r="H721" s="61">
        <f t="shared" si="113"/>
        <v>185.391000000003</v>
      </c>
      <c r="I721" s="61">
        <f t="shared" si="114"/>
        <v>-75.3436460430312</v>
      </c>
      <c r="J721" s="61">
        <f t="shared" si="115"/>
        <v>7.80060876700548</v>
      </c>
      <c r="K721" s="60">
        <f t="shared" si="110"/>
        <v>185.71099999999601</v>
      </c>
      <c r="L721" s="60">
        <f t="shared" si="111"/>
        <v>-74.425863695068202</v>
      </c>
      <c r="M721" s="60">
        <f t="shared" si="112"/>
        <v>7.5990011799200401</v>
      </c>
      <c r="N721" s="6">
        <f t="shared" si="116"/>
        <v>-75.065443268813198</v>
      </c>
      <c r="O721" s="59">
        <f t="shared" si="117"/>
        <v>7.7394964671720201</v>
      </c>
      <c r="P721" s="62">
        <f t="shared" si="118"/>
        <v>0.135703267627406</v>
      </c>
      <c r="Q721" s="63">
        <f t="shared" si="119"/>
        <v>-0.42751172387218001</v>
      </c>
    </row>
    <row r="722" spans="1:17" x14ac:dyDescent="0.3">
      <c r="A722" s="4">
        <f>'ВОСК ЖВМ'!E722</f>
        <v>153.67699999999601</v>
      </c>
      <c r="B722" s="4">
        <f>'ВОСК ЖВМ'!J722</f>
        <v>-111.064975874694</v>
      </c>
      <c r="C722" s="4">
        <f>'ВОСК ЖВМ'!K722</f>
        <v>21.3980203216943</v>
      </c>
      <c r="D722" s="9">
        <f>ОК!Y749</f>
        <v>185.56799999999899</v>
      </c>
      <c r="E722" s="4">
        <f>ОК!Z749</f>
        <v>-75.201146536440604</v>
      </c>
      <c r="F722" s="4">
        <f>ОК!AA749</f>
        <v>8.1670081910442001</v>
      </c>
      <c r="H722" s="61">
        <f t="shared" si="113"/>
        <v>185.49099999999501</v>
      </c>
      <c r="I722" s="61">
        <f t="shared" si="114"/>
        <v>-74.863504182467395</v>
      </c>
      <c r="J722" s="61">
        <f t="shared" si="115"/>
        <v>7.7009403446165399</v>
      </c>
      <c r="K722" s="60">
        <f t="shared" si="110"/>
        <v>185.83100000000499</v>
      </c>
      <c r="L722" s="60">
        <f t="shared" si="111"/>
        <v>-74.247005397558596</v>
      </c>
      <c r="M722" s="60">
        <f t="shared" si="112"/>
        <v>7.5934772134559996</v>
      </c>
      <c r="N722" s="6">
        <f t="shared" si="116"/>
        <v>-74.723885339999597</v>
      </c>
      <c r="O722" s="59">
        <f t="shared" si="117"/>
        <v>7.6766031060884599</v>
      </c>
      <c r="P722" s="62">
        <f t="shared" si="118"/>
        <v>0.47726119644100601</v>
      </c>
      <c r="Q722" s="63">
        <f t="shared" si="119"/>
        <v>-0.49040508495573998</v>
      </c>
    </row>
    <row r="723" spans="1:17" x14ac:dyDescent="0.3">
      <c r="A723" s="4">
        <f>'ВОСК ЖВМ'!E723</f>
        <v>153.77700000000101</v>
      </c>
      <c r="B723" s="4">
        <f>'ВОСК ЖВМ'!J723</f>
        <v>-110.93693424684299</v>
      </c>
      <c r="C723" s="4">
        <f>'ВОСК ЖВМ'!K723</f>
        <v>21.397620727637999</v>
      </c>
      <c r="D723" s="9">
        <f>ОК!Y750</f>
        <v>185.64800000000099</v>
      </c>
      <c r="E723" s="4">
        <f>ОК!Z750</f>
        <v>-74.789123821740603</v>
      </c>
      <c r="F723" s="4">
        <f>ОК!AA750</f>
        <v>7.6606338218778003</v>
      </c>
      <c r="H723" s="61">
        <f t="shared" si="113"/>
        <v>185.59100000000001</v>
      </c>
      <c r="I723" s="61">
        <f t="shared" si="114"/>
        <v>-74.791706586010804</v>
      </c>
      <c r="J723" s="61">
        <f t="shared" si="115"/>
        <v>7.6855045012297198</v>
      </c>
      <c r="K723" s="60">
        <f t="shared" si="110"/>
        <v>185.930999999997</v>
      </c>
      <c r="L723" s="60">
        <f t="shared" si="111"/>
        <v>-74.112881614507799</v>
      </c>
      <c r="M723" s="60">
        <f t="shared" si="112"/>
        <v>7.5209427465426</v>
      </c>
      <c r="N723" s="6">
        <f t="shared" si="116"/>
        <v>-74.677903576079402</v>
      </c>
      <c r="O723" s="59">
        <f t="shared" si="117"/>
        <v>7.65791620706087</v>
      </c>
      <c r="P723" s="62">
        <f t="shared" si="118"/>
        <v>0.11122024566120101</v>
      </c>
      <c r="Q723" s="63">
        <f t="shared" si="119"/>
        <v>-2.7176148169303399E-3</v>
      </c>
    </row>
    <row r="724" spans="1:17" x14ac:dyDescent="0.3">
      <c r="A724" s="4">
        <f>'ВОСК ЖВМ'!E724</f>
        <v>153.87699999999299</v>
      </c>
      <c r="B724" s="4">
        <f>'ВОСК ЖВМ'!J724</f>
        <v>-110.75030419484401</v>
      </c>
      <c r="C724" s="4">
        <f>'ВОСК ЖВМ'!K724</f>
        <v>21.301596951703399</v>
      </c>
      <c r="D724" s="9">
        <f>ОК!Y751</f>
        <v>185.72800000000299</v>
      </c>
      <c r="E724" s="4">
        <f>ОК!Z751</f>
        <v>-74.307865769939994</v>
      </c>
      <c r="F724" s="4">
        <f>ОК!AA751</f>
        <v>7.8586897075830002</v>
      </c>
      <c r="H724" s="61">
        <f t="shared" si="113"/>
        <v>185.71099999999601</v>
      </c>
      <c r="I724" s="61">
        <f t="shared" si="114"/>
        <v>-74.425863695068202</v>
      </c>
      <c r="J724" s="61">
        <f t="shared" si="115"/>
        <v>7.5990011799200401</v>
      </c>
      <c r="K724" s="60">
        <f t="shared" si="110"/>
        <v>185.930999999997</v>
      </c>
      <c r="L724" s="60">
        <f t="shared" si="111"/>
        <v>-74.112881614507799</v>
      </c>
      <c r="M724" s="60">
        <f t="shared" si="112"/>
        <v>7.5209427465426</v>
      </c>
      <c r="N724" s="6">
        <f t="shared" si="116"/>
        <v>-74.401678716106005</v>
      </c>
      <c r="O724" s="59">
        <f t="shared" si="117"/>
        <v>7.5929693918838801</v>
      </c>
      <c r="P724" s="62">
        <f t="shared" si="118"/>
        <v>-9.3812946166011102E-2</v>
      </c>
      <c r="Q724" s="63">
        <f t="shared" si="119"/>
        <v>-0.26572031569912002</v>
      </c>
    </row>
    <row r="725" spans="1:17" x14ac:dyDescent="0.3">
      <c r="A725" s="4">
        <f>'ВОСК ЖВМ'!E725</f>
        <v>153.97699999999901</v>
      </c>
      <c r="B725" s="4">
        <f>'ВОСК ЖВМ'!J725</f>
        <v>-110.686885565479</v>
      </c>
      <c r="C725" s="4">
        <f>'ВОСК ЖВМ'!K725</f>
        <v>21.260834296728198</v>
      </c>
      <c r="D725" s="9">
        <f>ОК!Y752</f>
        <v>185.76799999999599</v>
      </c>
      <c r="E725" s="4">
        <f>ОК!Z752</f>
        <v>-74.307865769939994</v>
      </c>
      <c r="F725" s="4">
        <f>ОК!AA752</f>
        <v>7.8586897075830002</v>
      </c>
      <c r="H725" s="61">
        <f t="shared" si="113"/>
        <v>185.71099999999601</v>
      </c>
      <c r="I725" s="61">
        <f t="shared" si="114"/>
        <v>-74.425863695068202</v>
      </c>
      <c r="J725" s="61">
        <f t="shared" si="115"/>
        <v>7.5990011799200401</v>
      </c>
      <c r="K725" s="60">
        <f t="shared" si="110"/>
        <v>185.930999999997</v>
      </c>
      <c r="L725" s="60">
        <f t="shared" si="111"/>
        <v>-74.112881614507799</v>
      </c>
      <c r="M725" s="60">
        <f t="shared" si="112"/>
        <v>7.5209427465426</v>
      </c>
      <c r="N725" s="6">
        <f t="shared" si="116"/>
        <v>-74.344772883287007</v>
      </c>
      <c r="O725" s="59">
        <f t="shared" si="117"/>
        <v>7.5787769494541601</v>
      </c>
      <c r="P725" s="62">
        <f t="shared" si="118"/>
        <v>-3.6907113347012903E-2</v>
      </c>
      <c r="Q725" s="63">
        <f t="shared" si="119"/>
        <v>-0.27991275812883998</v>
      </c>
    </row>
    <row r="726" spans="1:17" x14ac:dyDescent="0.3">
      <c r="A726" s="4">
        <f>'ВОСК ЖВМ'!E726</f>
        <v>154.116999999998</v>
      </c>
      <c r="B726" s="4">
        <f>'ВОСК ЖВМ'!J726</f>
        <v>-110.306084254775</v>
      </c>
      <c r="C726" s="4">
        <f>'ВОСК ЖВМ'!K726</f>
        <v>21.208665293110801</v>
      </c>
      <c r="D726" s="9">
        <f>ОК!Y753</f>
        <v>185.84799999989599</v>
      </c>
      <c r="E726" s="4">
        <f>ОК!Z753</f>
        <v>-74.080875264601204</v>
      </c>
      <c r="F726" s="4">
        <f>ОК!AA753</f>
        <v>8.0543732282076004</v>
      </c>
      <c r="H726" s="61">
        <f t="shared" si="113"/>
        <v>185.83100000000499</v>
      </c>
      <c r="I726" s="61">
        <f t="shared" si="114"/>
        <v>-74.247005397558596</v>
      </c>
      <c r="J726" s="61">
        <f t="shared" si="115"/>
        <v>7.5934772134559996</v>
      </c>
      <c r="K726" s="60">
        <f t="shared" si="110"/>
        <v>186.07099999999599</v>
      </c>
      <c r="L726" s="60">
        <f t="shared" si="111"/>
        <v>-73.701884660748604</v>
      </c>
      <c r="M726" s="60">
        <f t="shared" si="112"/>
        <v>7.3391318416264202</v>
      </c>
      <c r="N726" s="6">
        <f t="shared" si="116"/>
        <v>-74.208392678947305</v>
      </c>
      <c r="O726" s="59">
        <f t="shared" si="117"/>
        <v>7.5754610830662497</v>
      </c>
      <c r="P726" s="62">
        <f t="shared" si="118"/>
        <v>-0.127517414346102</v>
      </c>
      <c r="Q726" s="63">
        <f t="shared" si="119"/>
        <v>-0.478912145141351</v>
      </c>
    </row>
    <row r="727" spans="1:17" x14ac:dyDescent="0.3">
      <c r="A727" s="4">
        <f>'ВОСК ЖВМ'!E727</f>
        <v>154.197</v>
      </c>
      <c r="B727" s="4">
        <f>'ВОСК ЖВМ'!J727</f>
        <v>-110.155821142558</v>
      </c>
      <c r="C727" s="4">
        <f>'ВОСК ЖВМ'!K727</f>
        <v>21.13051473354</v>
      </c>
      <c r="D727" s="9">
        <f>ОК!Y754</f>
        <v>185.928</v>
      </c>
      <c r="E727" s="4">
        <f>ОК!Z754</f>
        <v>-73.945327365480594</v>
      </c>
      <c r="F727" s="4">
        <f>ОК!AA754</f>
        <v>8.3086336447800004</v>
      </c>
      <c r="H727" s="61">
        <f t="shared" si="113"/>
        <v>185.83100000000499</v>
      </c>
      <c r="I727" s="61">
        <f t="shared" si="114"/>
        <v>-74.247005397558596</v>
      </c>
      <c r="J727" s="61">
        <f t="shared" si="115"/>
        <v>7.5934772134559996</v>
      </c>
      <c r="K727" s="60">
        <f t="shared" si="110"/>
        <v>186.191000000006</v>
      </c>
      <c r="L727" s="60">
        <f t="shared" si="111"/>
        <v>-73.319655803120398</v>
      </c>
      <c r="M727" s="60">
        <f t="shared" si="112"/>
        <v>7.2574781118951597</v>
      </c>
      <c r="N727" s="6">
        <f t="shared" si="116"/>
        <v>-73.997136201293003</v>
      </c>
      <c r="O727" s="59">
        <f t="shared" si="117"/>
        <v>7.5029441222070199</v>
      </c>
      <c r="P727" s="62">
        <f t="shared" si="118"/>
        <v>-5.1808835812408902E-2</v>
      </c>
      <c r="Q727" s="63">
        <f t="shared" si="119"/>
        <v>-0.80568952257298099</v>
      </c>
    </row>
    <row r="728" spans="1:17" x14ac:dyDescent="0.3">
      <c r="A728" s="4">
        <f>'ВОСК ЖВМ'!E728</f>
        <v>154.33699999999999</v>
      </c>
      <c r="B728" s="4">
        <f>'ВОСК ЖВМ'!J728</f>
        <v>-109.796551670635</v>
      </c>
      <c r="C728" s="4">
        <f>'ВОСК ЖВМ'!K728</f>
        <v>21.1253204218606</v>
      </c>
      <c r="D728" s="9">
        <f>ОК!Y755</f>
        <v>186.047999999995</v>
      </c>
      <c r="E728" s="4">
        <f>ОК!Z755</f>
        <v>-73.656774961500602</v>
      </c>
      <c r="F728" s="4">
        <f>ОК!AA755</f>
        <v>7.7974673441795996</v>
      </c>
      <c r="H728" s="61">
        <f t="shared" si="113"/>
        <v>185.930999999997</v>
      </c>
      <c r="I728" s="61">
        <f t="shared" si="114"/>
        <v>-74.112881614507799</v>
      </c>
      <c r="J728" s="61">
        <f t="shared" si="115"/>
        <v>7.5209427465426</v>
      </c>
      <c r="K728" s="60">
        <f t="shared" si="110"/>
        <v>186.29099999999701</v>
      </c>
      <c r="L728" s="60">
        <f t="shared" si="111"/>
        <v>-73.053219143852402</v>
      </c>
      <c r="M728" s="60">
        <f t="shared" si="112"/>
        <v>7.1556467778085198</v>
      </c>
      <c r="N728" s="6">
        <f t="shared" si="116"/>
        <v>-73.768491311550704</v>
      </c>
      <c r="O728" s="59">
        <f t="shared" si="117"/>
        <v>7.4022215567060599</v>
      </c>
      <c r="P728" s="62">
        <f t="shared" si="118"/>
        <v>-0.111716350050102</v>
      </c>
      <c r="Q728" s="63">
        <f t="shared" si="119"/>
        <v>-0.39524578747354</v>
      </c>
    </row>
    <row r="729" spans="1:17" x14ac:dyDescent="0.3">
      <c r="A729" s="4">
        <f>'ВОСК ЖВМ'!E729</f>
        <v>154.43700000000501</v>
      </c>
      <c r="B729" s="4">
        <f>'ВОСК ЖВМ'!J729</f>
        <v>-109.660670595265</v>
      </c>
      <c r="C729" s="4">
        <f>'ВОСК ЖВМ'!K729</f>
        <v>21.127353955126999</v>
      </c>
      <c r="D729" s="9">
        <f>ОК!Y756</f>
        <v>186.127999999997</v>
      </c>
      <c r="E729" s="4">
        <f>ОК!Z756</f>
        <v>-73.427572381980596</v>
      </c>
      <c r="F729" s="4">
        <f>ОК!AA756</f>
        <v>7.9940651791494002</v>
      </c>
      <c r="H729" s="61">
        <f t="shared" si="113"/>
        <v>186.07099999999599</v>
      </c>
      <c r="I729" s="61">
        <f t="shared" si="114"/>
        <v>-73.701884660748604</v>
      </c>
      <c r="J729" s="61">
        <f t="shared" si="115"/>
        <v>7.3391318416264202</v>
      </c>
      <c r="K729" s="60">
        <f t="shared" si="110"/>
        <v>186.391000000003</v>
      </c>
      <c r="L729" s="60">
        <f t="shared" si="111"/>
        <v>-72.867228470472</v>
      </c>
      <c r="M729" s="60">
        <f t="shared" si="112"/>
        <v>7.1525726017341</v>
      </c>
      <c r="N729" s="6">
        <f t="shared" si="116"/>
        <v>-73.553211526856202</v>
      </c>
      <c r="O729" s="59">
        <f t="shared" si="117"/>
        <v>7.3059009770207402</v>
      </c>
      <c r="P729" s="62">
        <f t="shared" si="118"/>
        <v>-0.12563914487560601</v>
      </c>
      <c r="Q729" s="63">
        <f t="shared" si="119"/>
        <v>-0.68816420212866003</v>
      </c>
    </row>
    <row r="730" spans="1:17" x14ac:dyDescent="0.3">
      <c r="A730" s="4">
        <f>'ВОСК ЖВМ'!E730</f>
        <v>154.53699999999699</v>
      </c>
      <c r="B730" s="4">
        <f>'ВОСК ЖВМ'!J730</f>
        <v>-109.53536476494099</v>
      </c>
      <c r="C730" s="4">
        <f>'ВОСК ЖВМ'!K730</f>
        <v>21.1309456449268</v>
      </c>
      <c r="D730" s="9">
        <f>ОК!Y757</f>
        <v>186.207999999999</v>
      </c>
      <c r="E730" s="4">
        <f>ОК!Z757</f>
        <v>-72.940069668361204</v>
      </c>
      <c r="F730" s="4">
        <f>ОК!AA757</f>
        <v>7.4745794900957998</v>
      </c>
      <c r="H730" s="61">
        <f t="shared" si="113"/>
        <v>186.191000000006</v>
      </c>
      <c r="I730" s="61">
        <f t="shared" si="114"/>
        <v>-73.319655803120398</v>
      </c>
      <c r="J730" s="61">
        <f t="shared" si="115"/>
        <v>7.2574781118951597</v>
      </c>
      <c r="K730" s="60">
        <f t="shared" si="110"/>
        <v>186.49099999999501</v>
      </c>
      <c r="L730" s="60">
        <f t="shared" si="111"/>
        <v>-72.692510732591401</v>
      </c>
      <c r="M730" s="60">
        <f t="shared" si="112"/>
        <v>7.0614108347905802</v>
      </c>
      <c r="N730" s="6">
        <f t="shared" si="116"/>
        <v>-73.284117582470401</v>
      </c>
      <c r="O730" s="59">
        <f t="shared" si="117"/>
        <v>7.2463676328634001</v>
      </c>
      <c r="P730" s="62">
        <f t="shared" si="118"/>
        <v>-0.344047914109197</v>
      </c>
      <c r="Q730" s="63">
        <f t="shared" si="119"/>
        <v>-0.22821185723240001</v>
      </c>
    </row>
    <row r="731" spans="1:17" x14ac:dyDescent="0.3">
      <c r="A731" s="4">
        <f>'ВОСК ЖВМ'!E731</f>
        <v>154.657000000007</v>
      </c>
      <c r="B731" s="4">
        <f>'ВОСК ЖВМ'!J731</f>
        <v>-109.362118807304</v>
      </c>
      <c r="C731" s="4">
        <f>'ВОСК ЖВМ'!K731</f>
        <v>21.0974117935477</v>
      </c>
      <c r="D731" s="9">
        <f>ОК!Y758</f>
        <v>186.28800000000001</v>
      </c>
      <c r="E731" s="4">
        <f>ОК!Z758</f>
        <v>-73.551456213480606</v>
      </c>
      <c r="F731" s="4">
        <f>ОК!AA758</f>
        <v>7.6698974373714002</v>
      </c>
      <c r="H731" s="61">
        <f t="shared" si="113"/>
        <v>186.191000000006</v>
      </c>
      <c r="I731" s="61">
        <f t="shared" si="114"/>
        <v>-73.319655803120398</v>
      </c>
      <c r="J731" s="61">
        <f t="shared" si="115"/>
        <v>7.2574781118951597</v>
      </c>
      <c r="K731" s="60">
        <f t="shared" si="110"/>
        <v>186.49099999999501</v>
      </c>
      <c r="L731" s="60">
        <f t="shared" si="111"/>
        <v>-72.692510732591401</v>
      </c>
      <c r="M731" s="60">
        <f t="shared" si="112"/>
        <v>7.0614108347905802</v>
      </c>
      <c r="N731" s="6">
        <f t="shared" si="116"/>
        <v>-73.116878896987799</v>
      </c>
      <c r="O731" s="59">
        <f t="shared" si="117"/>
        <v>7.1940830256329402</v>
      </c>
      <c r="P731" s="62">
        <f t="shared" si="118"/>
        <v>0.43457731649280601</v>
      </c>
      <c r="Q731" s="63">
        <f t="shared" si="119"/>
        <v>-0.47581441173846001</v>
      </c>
    </row>
    <row r="732" spans="1:17" x14ac:dyDescent="0.3">
      <c r="A732" s="4">
        <f>'ВОСК ЖВМ'!E732</f>
        <v>154.79700000000599</v>
      </c>
      <c r="B732" s="4">
        <f>'ВОСК ЖВМ'!J732</f>
        <v>-109.09398852631401</v>
      </c>
      <c r="C732" s="4">
        <f>'ВОСК ЖВМ'!K732</f>
        <v>21.0374265333372</v>
      </c>
      <c r="D732" s="9">
        <f>ОК!Y759</f>
        <v>186.36800000000201</v>
      </c>
      <c r="E732" s="4">
        <f>ОК!Z759</f>
        <v>-73.551456213480606</v>
      </c>
      <c r="F732" s="4">
        <f>ОК!AA759</f>
        <v>7.6698974373714002</v>
      </c>
      <c r="H732" s="61">
        <f t="shared" si="113"/>
        <v>186.29099999999701</v>
      </c>
      <c r="I732" s="61">
        <f t="shared" si="114"/>
        <v>-73.053219143852402</v>
      </c>
      <c r="J732" s="61">
        <f t="shared" si="115"/>
        <v>7.1556467778085198</v>
      </c>
      <c r="K732" s="60">
        <f t="shared" si="110"/>
        <v>186.59100000000001</v>
      </c>
      <c r="L732" s="60">
        <f t="shared" si="111"/>
        <v>-72.418232614588206</v>
      </c>
      <c r="M732" s="60">
        <f t="shared" si="112"/>
        <v>6.9921181332713402</v>
      </c>
      <c r="N732" s="6">
        <f t="shared" si="116"/>
        <v>-72.890239267998993</v>
      </c>
      <c r="O732" s="59">
        <f t="shared" si="117"/>
        <v>7.1136744257083402</v>
      </c>
      <c r="P732" s="62">
        <f t="shared" si="118"/>
        <v>0.66121694548161303</v>
      </c>
      <c r="Q732" s="63">
        <f t="shared" si="119"/>
        <v>-0.55622301166305999</v>
      </c>
    </row>
    <row r="733" spans="1:17" x14ac:dyDescent="0.3">
      <c r="A733" s="4">
        <f>'ВОСК ЖВМ'!E733</f>
        <v>154.89699999999701</v>
      </c>
      <c r="B733" s="4">
        <f>'ВОСК ЖВМ'!J733</f>
        <v>-108.682507678712</v>
      </c>
      <c r="C733" s="4">
        <f>'ВОСК ЖВМ'!K733</f>
        <v>20.966209407362001</v>
      </c>
      <c r="D733" s="9">
        <f>ОК!Y760</f>
        <v>186.40799999999601</v>
      </c>
      <c r="E733" s="4">
        <f>ОК!Z760</f>
        <v>-73.551456213480606</v>
      </c>
      <c r="F733" s="4">
        <f>ОК!AA760</f>
        <v>7.6698974373714002</v>
      </c>
      <c r="H733" s="61">
        <f t="shared" si="113"/>
        <v>186.391000000003</v>
      </c>
      <c r="I733" s="61">
        <f t="shared" si="114"/>
        <v>-72.867228470472</v>
      </c>
      <c r="J733" s="61">
        <f t="shared" si="115"/>
        <v>7.1525726017341</v>
      </c>
      <c r="K733" s="60">
        <f t="shared" si="110"/>
        <v>186.59100000000001</v>
      </c>
      <c r="L733" s="60">
        <f t="shared" si="111"/>
        <v>-72.418232614588206</v>
      </c>
      <c r="M733" s="60">
        <f t="shared" si="112"/>
        <v>6.9921181332713402</v>
      </c>
      <c r="N733" s="6">
        <f t="shared" si="116"/>
        <v>-72.829063822736998</v>
      </c>
      <c r="O733" s="59">
        <f t="shared" si="117"/>
        <v>7.1389339719201699</v>
      </c>
      <c r="P733" s="62">
        <f t="shared" si="118"/>
        <v>0.72239239074360695</v>
      </c>
      <c r="Q733" s="63">
        <f t="shared" si="119"/>
        <v>-0.53096346545122997</v>
      </c>
    </row>
    <row r="734" spans="1:17" x14ac:dyDescent="0.3">
      <c r="A734" s="4">
        <f>'ВОСК ЖВМ'!E734</f>
        <v>154.997000000003</v>
      </c>
      <c r="B734" s="4">
        <f>'ВОСК ЖВМ'!J734</f>
        <v>-108.850467019433</v>
      </c>
      <c r="C734" s="4">
        <f>'ВОСК ЖВМ'!K734</f>
        <v>20.983911427852</v>
      </c>
      <c r="D734" s="9">
        <f>ОК!Y761</f>
        <v>188.76799999999599</v>
      </c>
      <c r="E734" s="4">
        <f>ОК!Z761</f>
        <v>-67.537584207720599</v>
      </c>
      <c r="F734" s="4">
        <f>ОК!AA761</f>
        <v>6.8874591089220001</v>
      </c>
      <c r="H734" s="61">
        <f t="shared" si="113"/>
        <v>188.75</v>
      </c>
      <c r="I734" s="61">
        <f t="shared" si="114"/>
        <v>-68.646595841988002</v>
      </c>
      <c r="J734" s="61">
        <f t="shared" si="115"/>
        <v>5.8874994190953904</v>
      </c>
      <c r="K734" s="60">
        <f t="shared" si="110"/>
        <v>189.00999999999499</v>
      </c>
      <c r="L734" s="60">
        <f t="shared" si="111"/>
        <v>-68.189344337773207</v>
      </c>
      <c r="M734" s="60">
        <f t="shared" si="112"/>
        <v>5.7471389201031897</v>
      </c>
      <c r="N734" s="6">
        <f t="shared" si="116"/>
        <v>-68.614939968625706</v>
      </c>
      <c r="O734" s="59">
        <f t="shared" si="117"/>
        <v>5.8777821537825199</v>
      </c>
      <c r="P734" s="62">
        <f t="shared" si="118"/>
        <v>-1.0773557609051101</v>
      </c>
      <c r="Q734" s="63">
        <f t="shared" si="119"/>
        <v>-1.00967695513948</v>
      </c>
    </row>
    <row r="735" spans="1:17" x14ac:dyDescent="0.3">
      <c r="A735" s="4">
        <f>'ВОСК ЖВМ'!E735</f>
        <v>155.116999999998</v>
      </c>
      <c r="B735" s="4">
        <f>'ВОСК ЖВМ'!J735</f>
        <v>-108.534887874951</v>
      </c>
      <c r="C735" s="4">
        <f>'ВОСК ЖВМ'!K735</f>
        <v>20.895974763235799</v>
      </c>
      <c r="D735" s="9">
        <f>ОК!Y762</f>
        <v>188.84799999989599</v>
      </c>
      <c r="E735" s="4">
        <f>ОК!Z762</f>
        <v>-68.365237818300599</v>
      </c>
      <c r="F735" s="4">
        <f>ОК!AA762</f>
        <v>6.3267889136886</v>
      </c>
      <c r="H735" s="61">
        <f t="shared" si="113"/>
        <v>188.75</v>
      </c>
      <c r="I735" s="61">
        <f t="shared" si="114"/>
        <v>-68.646595841988002</v>
      </c>
      <c r="J735" s="61">
        <f t="shared" si="115"/>
        <v>5.8874994190953904</v>
      </c>
      <c r="K735" s="60">
        <f t="shared" si="110"/>
        <v>189.130000000005</v>
      </c>
      <c r="L735" s="60">
        <f t="shared" si="111"/>
        <v>-68.094429184728597</v>
      </c>
      <c r="M735" s="60">
        <f t="shared" si="112"/>
        <v>5.7219957218012301</v>
      </c>
      <c r="N735" s="6">
        <f t="shared" si="116"/>
        <v>-68.504194967374104</v>
      </c>
      <c r="O735" s="59">
        <f t="shared" si="117"/>
        <v>5.8448168866811798</v>
      </c>
      <c r="P735" s="62">
        <f t="shared" si="118"/>
        <v>-0.13895714907350501</v>
      </c>
      <c r="Q735" s="63">
        <f t="shared" si="119"/>
        <v>-0.48197202700741998</v>
      </c>
    </row>
    <row r="736" spans="1:17" x14ac:dyDescent="0.3">
      <c r="A736" s="4">
        <f>'ВОСК ЖВМ'!E736</f>
        <v>155.236999999994</v>
      </c>
      <c r="B736" s="4">
        <f>'ВОСК ЖВМ'!J736</f>
        <v>-108.53490328979601</v>
      </c>
      <c r="C736" s="4">
        <f>'ВОСК ЖВМ'!K736</f>
        <v>20.895320657971101</v>
      </c>
      <c r="D736" s="9">
        <f>ОК!Y763</f>
        <v>188.928</v>
      </c>
      <c r="E736" s="4">
        <f>ОК!Z763</f>
        <v>-67.647781401300605</v>
      </c>
      <c r="F736" s="4">
        <f>ОК!AA763</f>
        <v>6.5444509027607998</v>
      </c>
      <c r="H736" s="61">
        <f t="shared" si="113"/>
        <v>188.869999999995</v>
      </c>
      <c r="I736" s="61">
        <f t="shared" si="114"/>
        <v>-68.550574842543597</v>
      </c>
      <c r="J736" s="61">
        <f t="shared" si="115"/>
        <v>5.8492407893648899</v>
      </c>
      <c r="K736" s="60">
        <f t="shared" si="110"/>
        <v>189.130000000005</v>
      </c>
      <c r="L736" s="60">
        <f t="shared" si="111"/>
        <v>-68.094429184728597</v>
      </c>
      <c r="M736" s="60">
        <f t="shared" si="112"/>
        <v>5.7219957218012301</v>
      </c>
      <c r="N736" s="6">
        <f t="shared" si="116"/>
        <v>-68.448819272718495</v>
      </c>
      <c r="O736" s="59">
        <f t="shared" si="117"/>
        <v>5.8208553512147203</v>
      </c>
      <c r="P736" s="62">
        <f t="shared" si="118"/>
        <v>-0.80103787141788996</v>
      </c>
      <c r="Q736" s="63">
        <f t="shared" si="119"/>
        <v>-0.72359555154607902</v>
      </c>
    </row>
    <row r="737" spans="1:17" x14ac:dyDescent="0.3">
      <c r="A737" s="4">
        <f>'ВОСК ЖВМ'!E737</f>
        <v>155.33699999999999</v>
      </c>
      <c r="B737" s="4">
        <f>'ВОСК ЖВМ'!J737</f>
        <v>-108.167445862571</v>
      </c>
      <c r="C737" s="4">
        <f>'ВОСК ЖВМ'!K737</f>
        <v>20.817287378968999</v>
      </c>
      <c r="D737" s="9">
        <f>ОК!Y764</f>
        <v>188.967999999993</v>
      </c>
      <c r="E737" s="4">
        <f>ОК!Z764</f>
        <v>-67.647781401300605</v>
      </c>
      <c r="F737" s="4">
        <f>ОК!AA764</f>
        <v>6.5444509027607998</v>
      </c>
      <c r="H737" s="61">
        <f t="shared" si="113"/>
        <v>188.869999999995</v>
      </c>
      <c r="I737" s="61">
        <f t="shared" si="114"/>
        <v>-68.550574842543597</v>
      </c>
      <c r="J737" s="61">
        <f t="shared" si="115"/>
        <v>5.8492407893648899</v>
      </c>
      <c r="K737" s="60">
        <f t="shared" si="110"/>
        <v>189.130000000005</v>
      </c>
      <c r="L737" s="60">
        <f t="shared" si="111"/>
        <v>-68.094429184728597</v>
      </c>
      <c r="M737" s="60">
        <f t="shared" si="112"/>
        <v>5.7219957218012301</v>
      </c>
      <c r="N737" s="6">
        <f t="shared" si="116"/>
        <v>-68.378643017684993</v>
      </c>
      <c r="O737" s="59">
        <f t="shared" si="117"/>
        <v>5.8012791869783404</v>
      </c>
      <c r="P737" s="62">
        <f t="shared" si="118"/>
        <v>-0.73086161638438796</v>
      </c>
      <c r="Q737" s="63">
        <f t="shared" si="119"/>
        <v>-0.743171715782459</v>
      </c>
    </row>
    <row r="738" spans="1:17" x14ac:dyDescent="0.3">
      <c r="A738" s="4">
        <f>'ВОСК ЖВМ'!E738</f>
        <v>155.497000000003</v>
      </c>
      <c r="B738" s="4">
        <f>'ВОСК ЖВМ'!J738</f>
        <v>-107.777784377042</v>
      </c>
      <c r="C738" s="4">
        <f>'ВОСК ЖВМ'!K738</f>
        <v>20.630743523943099</v>
      </c>
      <c r="D738" s="9">
        <f>ОК!Y765</f>
        <v>190.32799999999401</v>
      </c>
      <c r="E738" s="4">
        <f>ОК!Z765</f>
        <v>-65.852818345079996</v>
      </c>
      <c r="F738" s="4">
        <f>ОК!AA765</f>
        <v>5.7388695937769896</v>
      </c>
      <c r="H738" s="61">
        <f t="shared" si="113"/>
        <v>190.25</v>
      </c>
      <c r="I738" s="61">
        <f t="shared" si="114"/>
        <v>-66.792005893354201</v>
      </c>
      <c r="J738" s="61">
        <f t="shared" si="115"/>
        <v>5.4210069105689103</v>
      </c>
      <c r="K738" s="60">
        <f t="shared" si="110"/>
        <v>190.58999999999699</v>
      </c>
      <c r="L738" s="60">
        <f t="shared" si="111"/>
        <v>-66.301623891898799</v>
      </c>
      <c r="M738" s="60">
        <f t="shared" si="112"/>
        <v>5.3656010263117802</v>
      </c>
      <c r="N738" s="6">
        <f t="shared" si="116"/>
        <v>-66.679506493028001</v>
      </c>
      <c r="O738" s="59">
        <f t="shared" si="117"/>
        <v>5.4082961488872598</v>
      </c>
      <c r="P738" s="62">
        <f t="shared" si="118"/>
        <v>-0.82668814794800505</v>
      </c>
      <c r="Q738" s="63">
        <f t="shared" si="119"/>
        <v>-0.33057344488973001</v>
      </c>
    </row>
    <row r="739" spans="1:17" x14ac:dyDescent="0.3">
      <c r="A739" s="4">
        <f>'ВОСК ЖВМ'!E739</f>
        <v>155.63700000000199</v>
      </c>
      <c r="B739" s="4">
        <f>'ВОСК ЖВМ'!J739</f>
        <v>-107.53455776343201</v>
      </c>
      <c r="C739" s="4">
        <f>'ВОСК ЖВМ'!K739</f>
        <v>20.534694913183198</v>
      </c>
      <c r="D739" s="9">
        <f>ОК!Y766</f>
        <v>190.40799999999601</v>
      </c>
      <c r="E739" s="4">
        <f>ОК!Z766</f>
        <v>-65.852818345079996</v>
      </c>
      <c r="F739" s="4">
        <f>ОК!AA766</f>
        <v>5.7388695937769896</v>
      </c>
      <c r="H739" s="61">
        <f t="shared" si="113"/>
        <v>190.35000000000599</v>
      </c>
      <c r="I739" s="61">
        <f t="shared" si="114"/>
        <v>-66.545131995151195</v>
      </c>
      <c r="J739" s="61">
        <f t="shared" si="115"/>
        <v>5.3896647318169402</v>
      </c>
      <c r="K739" s="60">
        <f t="shared" si="110"/>
        <v>190.69000000000199</v>
      </c>
      <c r="L739" s="60">
        <f t="shared" si="111"/>
        <v>-66.169727216493001</v>
      </c>
      <c r="M739" s="60">
        <f t="shared" si="112"/>
        <v>5.3186433169907499</v>
      </c>
      <c r="N739" s="6">
        <f t="shared" si="116"/>
        <v>-66.481092356449196</v>
      </c>
      <c r="O739" s="59">
        <f t="shared" si="117"/>
        <v>5.3775493139955897</v>
      </c>
      <c r="P739" s="62">
        <f t="shared" si="118"/>
        <v>-0.62827401136920003</v>
      </c>
      <c r="Q739" s="63">
        <f t="shared" si="119"/>
        <v>-0.36132027978140002</v>
      </c>
    </row>
    <row r="740" spans="1:17" x14ac:dyDescent="0.3">
      <c r="A740" s="4">
        <f>'ВОСК ЖВМ'!E740</f>
        <v>155.75699999999799</v>
      </c>
      <c r="B740" s="4">
        <f>'ВОСК ЖВМ'!J740</f>
        <v>-107.351287472734</v>
      </c>
      <c r="C740" s="4">
        <f>'ВОСК ЖВМ'!K740</f>
        <v>20.536266126229599</v>
      </c>
      <c r="D740" s="9">
        <f>ОК!Y767</f>
        <v>190.52800000000599</v>
      </c>
      <c r="E740" s="4">
        <f>ОК!Z767</f>
        <v>-64.988924952181193</v>
      </c>
      <c r="F740" s="4">
        <f>ОК!AA767</f>
        <v>5.3929815575370004</v>
      </c>
      <c r="H740" s="61">
        <f t="shared" si="113"/>
        <v>190.449999999997</v>
      </c>
      <c r="I740" s="61">
        <f t="shared" si="114"/>
        <v>-66.427918283514003</v>
      </c>
      <c r="J740" s="61">
        <f t="shared" si="115"/>
        <v>5.29004109432418</v>
      </c>
      <c r="K740" s="60">
        <f t="shared" si="110"/>
        <v>190.80999999999801</v>
      </c>
      <c r="L740" s="60">
        <f t="shared" si="111"/>
        <v>-66.131381817803401</v>
      </c>
      <c r="M740" s="60">
        <f t="shared" si="112"/>
        <v>5.2346221535541302</v>
      </c>
      <c r="N740" s="6">
        <f t="shared" si="116"/>
        <v>-66.3636687159362</v>
      </c>
      <c r="O740" s="59">
        <f t="shared" si="117"/>
        <v>5.2780336571559898</v>
      </c>
      <c r="P740" s="62">
        <f t="shared" si="118"/>
        <v>-1.37474376375501</v>
      </c>
      <c r="Q740" s="63">
        <f t="shared" si="119"/>
        <v>-0.11494790038101101</v>
      </c>
    </row>
    <row r="741" spans="1:17" x14ac:dyDescent="0.3">
      <c r="A741" s="4">
        <f>'ВОСК ЖВМ'!E741</f>
        <v>155.85700000000401</v>
      </c>
      <c r="B741" s="4">
        <f>'ВОСК ЖВМ'!J741</f>
        <v>-107.168946095164</v>
      </c>
      <c r="C741" s="4">
        <f>'ВОСК ЖВМ'!K741</f>
        <v>20.438380012902499</v>
      </c>
      <c r="D741" s="9">
        <f>ОК!Y768</f>
        <v>192.32799999999401</v>
      </c>
      <c r="E741" s="4">
        <f>ОК!Z768</f>
        <v>-63.949646560920598</v>
      </c>
      <c r="F741" s="4">
        <f>ОК!AA768</f>
        <v>5.4442091728763904</v>
      </c>
      <c r="H741" s="61">
        <f t="shared" si="113"/>
        <v>192.22900000000701</v>
      </c>
      <c r="I741" s="61">
        <f t="shared" si="114"/>
        <v>-65.345082630540603</v>
      </c>
      <c r="J741" s="61">
        <f t="shared" si="115"/>
        <v>4.82733767599973</v>
      </c>
      <c r="K741" s="60">
        <f t="shared" si="110"/>
        <v>192.608999999997</v>
      </c>
      <c r="L741" s="60">
        <f t="shared" si="111"/>
        <v>-65.224964232972596</v>
      </c>
      <c r="M741" s="60">
        <f t="shared" si="112"/>
        <v>4.49072797586975</v>
      </c>
      <c r="N741" s="6">
        <f t="shared" si="116"/>
        <v>-65.313788626966996</v>
      </c>
      <c r="O741" s="59">
        <f t="shared" si="117"/>
        <v>4.7396419909750698</v>
      </c>
      <c r="P741" s="62">
        <f t="shared" si="118"/>
        <v>-1.3641420660464001</v>
      </c>
      <c r="Q741" s="63">
        <f t="shared" si="119"/>
        <v>-0.70456718190132095</v>
      </c>
    </row>
    <row r="742" spans="1:17" x14ac:dyDescent="0.3">
      <c r="A742" s="4">
        <f>'ВОСК ЖВМ'!E742</f>
        <v>155.95699999999499</v>
      </c>
      <c r="B742" s="4">
        <f>'ВОСК ЖВМ'!J742</f>
        <v>-107.00480360232901</v>
      </c>
      <c r="C742" s="4">
        <f>'ВОСК ЖВМ'!K742</f>
        <v>20.348776402492501</v>
      </c>
      <c r="D742" s="9">
        <f>ОК!Y769</f>
        <v>192.44800000000399</v>
      </c>
      <c r="E742" s="4">
        <f>ОК!Z769</f>
        <v>-63.4650732717012</v>
      </c>
      <c r="F742" s="4">
        <f>ОК!AA769</f>
        <v>4.8681865663548001</v>
      </c>
      <c r="H742" s="61">
        <f t="shared" si="113"/>
        <v>192.42900000000299</v>
      </c>
      <c r="I742" s="61">
        <f t="shared" si="114"/>
        <v>-65.249058283550994</v>
      </c>
      <c r="J742" s="61">
        <f t="shared" si="115"/>
        <v>4.6091001200655199</v>
      </c>
      <c r="K742" s="60">
        <f t="shared" si="110"/>
        <v>192.70900000000299</v>
      </c>
      <c r="L742" s="60">
        <f t="shared" si="111"/>
        <v>-65.176276823126997</v>
      </c>
      <c r="M742" s="60">
        <f t="shared" si="112"/>
        <v>4.3652315716838599</v>
      </c>
      <c r="N742" s="6">
        <f t="shared" si="116"/>
        <v>-65.244119541593406</v>
      </c>
      <c r="O742" s="59">
        <f t="shared" si="117"/>
        <v>4.5925518971387502</v>
      </c>
      <c r="P742" s="62">
        <f t="shared" si="118"/>
        <v>-1.77904626989221</v>
      </c>
      <c r="Q742" s="63">
        <f t="shared" si="119"/>
        <v>-0.27563466921605001</v>
      </c>
    </row>
    <row r="743" spans="1:17" x14ac:dyDescent="0.3">
      <c r="A743" s="4">
        <f>'ВОСК ЖВМ'!E743</f>
        <v>156.05700000000101</v>
      </c>
      <c r="B743" s="4">
        <f>'ВОСК ЖВМ'!J743</f>
        <v>-107.006202330782</v>
      </c>
      <c r="C743" s="4">
        <f>'ВОСК ЖВМ'!K743</f>
        <v>20.3494638338911</v>
      </c>
      <c r="D743" s="9">
        <f>ОК!Y770</f>
        <v>192.52800000000599</v>
      </c>
      <c r="E743" s="4">
        <f>ОК!Z770</f>
        <v>-64.054842671040603</v>
      </c>
      <c r="F743" s="4">
        <f>ОК!AA770</f>
        <v>5.0726918825364002</v>
      </c>
      <c r="H743" s="61">
        <f t="shared" si="113"/>
        <v>192.42900000000299</v>
      </c>
      <c r="I743" s="61">
        <f t="shared" si="114"/>
        <v>-65.249058283550994</v>
      </c>
      <c r="J743" s="61">
        <f t="shared" si="115"/>
        <v>4.6091001200655199</v>
      </c>
      <c r="K743" s="60">
        <f t="shared" si="110"/>
        <v>192.70900000000299</v>
      </c>
      <c r="L743" s="60">
        <f t="shared" si="111"/>
        <v>-65.176276823126997</v>
      </c>
      <c r="M743" s="60">
        <f t="shared" si="112"/>
        <v>4.3652315716838599</v>
      </c>
      <c r="N743" s="6">
        <f t="shared" si="116"/>
        <v>-65.223324838614602</v>
      </c>
      <c r="O743" s="59">
        <f t="shared" si="117"/>
        <v>4.5228751690279596</v>
      </c>
      <c r="P743" s="62">
        <f t="shared" si="118"/>
        <v>-1.168482167574</v>
      </c>
      <c r="Q743" s="63">
        <f t="shared" si="119"/>
        <v>-0.54981671350844097</v>
      </c>
    </row>
    <row r="744" spans="1:17" x14ac:dyDescent="0.3">
      <c r="A744" s="4">
        <f>'ВОСК ЖВМ'!E744</f>
        <v>156.197</v>
      </c>
      <c r="B744" s="4">
        <f>'ВОСК ЖВМ'!J744</f>
        <v>-106.63757940899499</v>
      </c>
      <c r="C744" s="4">
        <f>'ВОСК ЖВМ'!K744</f>
        <v>20.230826039274699</v>
      </c>
      <c r="D744" s="9">
        <f>ОК!Y771</f>
        <v>192.60799999999301</v>
      </c>
      <c r="E744" s="4">
        <f>ОК!Z771</f>
        <v>-63.7129904625018</v>
      </c>
      <c r="F744" s="4">
        <f>ОК!AA771</f>
        <v>4.4922893859630104</v>
      </c>
      <c r="H744" s="61">
        <f t="shared" si="113"/>
        <v>192.52999999999901</v>
      </c>
      <c r="I744" s="61">
        <f t="shared" si="114"/>
        <v>-65.231645555906397</v>
      </c>
      <c r="J744" s="61">
        <f t="shared" si="115"/>
        <v>4.5674582486469504</v>
      </c>
      <c r="K744" s="60">
        <f t="shared" si="110"/>
        <v>192.869000000006</v>
      </c>
      <c r="L744" s="60">
        <f t="shared" si="111"/>
        <v>-65.157043807455594</v>
      </c>
      <c r="M744" s="60">
        <f t="shared" si="112"/>
        <v>4.1906896900555797</v>
      </c>
      <c r="N744" s="6">
        <f t="shared" si="116"/>
        <v>-65.214480551839699</v>
      </c>
      <c r="O744" s="59">
        <f t="shared" si="117"/>
        <v>4.4807681378290702</v>
      </c>
      <c r="P744" s="62">
        <f t="shared" si="118"/>
        <v>-1.5014900893379</v>
      </c>
      <c r="Q744" s="63">
        <f t="shared" si="119"/>
        <v>-1.1521248133940201E-2</v>
      </c>
    </row>
    <row r="745" spans="1:17" x14ac:dyDescent="0.3">
      <c r="A745" s="4">
        <f>'ВОСК ЖВМ'!E745</f>
        <v>156.29700000000599</v>
      </c>
      <c r="B745" s="4">
        <f>'ВОСК ЖВМ'!J745</f>
        <v>-106.448537271212</v>
      </c>
      <c r="C745" s="4">
        <f>'ВОСК ЖВМ'!K745</f>
        <v>20.117074768924599</v>
      </c>
      <c r="D745" s="9">
        <f>ОК!Y772</f>
        <v>192.68799999999499</v>
      </c>
      <c r="E745" s="4">
        <f>ОК!Z772</f>
        <v>-62.997453441181797</v>
      </c>
      <c r="F745" s="4">
        <f>ОК!AA772</f>
        <v>4.6931901544140002</v>
      </c>
      <c r="H745" s="61">
        <f t="shared" si="113"/>
        <v>192.608999999997</v>
      </c>
      <c r="I745" s="61">
        <f t="shared" si="114"/>
        <v>-65.224964232972596</v>
      </c>
      <c r="J745" s="61">
        <f t="shared" si="115"/>
        <v>4.49072797586975</v>
      </c>
      <c r="K745" s="60">
        <f t="shared" si="110"/>
        <v>192.869000000006</v>
      </c>
      <c r="L745" s="60">
        <f t="shared" si="111"/>
        <v>-65.157043807455594</v>
      </c>
      <c r="M745" s="60">
        <f t="shared" si="112"/>
        <v>4.1906896900555797</v>
      </c>
      <c r="N745" s="6">
        <f t="shared" si="116"/>
        <v>-65.204326872912901</v>
      </c>
      <c r="O745" s="59">
        <f t="shared" si="117"/>
        <v>4.3995624967240001</v>
      </c>
      <c r="P745" s="62">
        <f t="shared" si="118"/>
        <v>-2.2068734317311001</v>
      </c>
      <c r="Q745" s="63">
        <f t="shared" si="119"/>
        <v>-0.29362765768999999</v>
      </c>
    </row>
    <row r="746" spans="1:17" x14ac:dyDescent="0.3">
      <c r="A746" s="4">
        <f>'ВОСК ЖВМ'!E746</f>
        <v>156.43700000000501</v>
      </c>
      <c r="B746" s="4">
        <f>'ВОСК ЖВМ'!J746</f>
        <v>-106.26660606080399</v>
      </c>
      <c r="C746" s="4">
        <f>'ВОСК ЖВМ'!K746</f>
        <v>20.0918443291838</v>
      </c>
      <c r="D746" s="9">
        <f>ОК!Y773</f>
        <v>192.76799999999599</v>
      </c>
      <c r="E746" s="4">
        <f>ОК!Z773</f>
        <v>-62.997453441181797</v>
      </c>
      <c r="F746" s="4">
        <f>ОК!AA773</f>
        <v>4.6931901544140002</v>
      </c>
      <c r="H746" s="61">
        <f t="shared" si="113"/>
        <v>192.70900000000299</v>
      </c>
      <c r="I746" s="61">
        <f t="shared" si="114"/>
        <v>-65.176276823126997</v>
      </c>
      <c r="J746" s="61">
        <f t="shared" si="115"/>
        <v>4.3652315716838599</v>
      </c>
      <c r="K746" s="60">
        <f t="shared" si="110"/>
        <v>192.989000000001</v>
      </c>
      <c r="L746" s="60">
        <f t="shared" si="111"/>
        <v>-65.099260977676195</v>
      </c>
      <c r="M746" s="60">
        <f t="shared" si="112"/>
        <v>4.00084102392172</v>
      </c>
      <c r="N746" s="6">
        <f t="shared" si="116"/>
        <v>-65.160048484265999</v>
      </c>
      <c r="O746" s="59">
        <f t="shared" si="117"/>
        <v>4.2884492776996801</v>
      </c>
      <c r="P746" s="62">
        <f t="shared" si="118"/>
        <v>-2.1625950430841998</v>
      </c>
      <c r="Q746" s="63">
        <f t="shared" si="119"/>
        <v>-0.40474087671432002</v>
      </c>
    </row>
    <row r="747" spans="1:17" x14ac:dyDescent="0.3">
      <c r="A747" s="4">
        <f>'ВОСК ЖВМ'!E747</f>
        <v>156.55700000000101</v>
      </c>
      <c r="B747" s="4">
        <f>'ВОСК ЖВМ'!J747</f>
        <v>-106.151821861013</v>
      </c>
      <c r="C747" s="4">
        <f>'ВОСК ЖВМ'!K747</f>
        <v>19.979188575597199</v>
      </c>
      <c r="D747" s="9">
        <f>ОК!Y774</f>
        <v>192.80800000000499</v>
      </c>
      <c r="E747" s="4">
        <f>ОК!Z774</f>
        <v>-62.997453441181797</v>
      </c>
      <c r="F747" s="4">
        <f>ОК!AA774</f>
        <v>4.6931901544140002</v>
      </c>
      <c r="H747" s="61">
        <f t="shared" si="113"/>
        <v>192.70900000000299</v>
      </c>
      <c r="I747" s="61">
        <f t="shared" si="114"/>
        <v>-65.176276823126997</v>
      </c>
      <c r="J747" s="61">
        <f t="shared" si="115"/>
        <v>4.3652315716838599</v>
      </c>
      <c r="K747" s="60">
        <f t="shared" si="110"/>
        <v>192.989000000001</v>
      </c>
      <c r="L747" s="60">
        <f t="shared" si="111"/>
        <v>-65.099260977676195</v>
      </c>
      <c r="M747" s="60">
        <f t="shared" si="112"/>
        <v>4.00084102392172</v>
      </c>
      <c r="N747" s="6">
        <f t="shared" si="116"/>
        <v>-65.149046220627596</v>
      </c>
      <c r="O747" s="59">
        <f t="shared" si="117"/>
        <v>4.2363934851501499</v>
      </c>
      <c r="P747" s="62">
        <f t="shared" si="118"/>
        <v>-2.1515927794457999</v>
      </c>
      <c r="Q747" s="63">
        <f t="shared" si="119"/>
        <v>-0.45679666926384999</v>
      </c>
    </row>
    <row r="748" spans="1:17" x14ac:dyDescent="0.3">
      <c r="A748" s="4">
        <f>'ВОСК ЖВМ'!E748</f>
        <v>156.87699999999299</v>
      </c>
      <c r="B748" s="4">
        <f>'ВОСК ЖВМ'!J748</f>
        <v>-105.65009856959</v>
      </c>
      <c r="C748" s="4">
        <f>'ВОСК ЖВМ'!K748</f>
        <v>19.6545288508607</v>
      </c>
      <c r="D748" s="9">
        <f>ОК!Y775</f>
        <v>192.888000000006</v>
      </c>
      <c r="E748" s="4">
        <f>ОК!Z775</f>
        <v>-63.955111042261201</v>
      </c>
      <c r="F748" s="4">
        <f>ОК!AA775</f>
        <v>4.9035576329729897</v>
      </c>
      <c r="H748" s="61">
        <f t="shared" si="113"/>
        <v>192.869000000006</v>
      </c>
      <c r="I748" s="61">
        <f t="shared" si="114"/>
        <v>-65.157043807455594</v>
      </c>
      <c r="J748" s="61">
        <f t="shared" si="115"/>
        <v>4.1906896900555797</v>
      </c>
      <c r="K748" s="60">
        <f t="shared" si="110"/>
        <v>193.12900000000101</v>
      </c>
      <c r="L748" s="60">
        <f t="shared" si="111"/>
        <v>-65.108110434981</v>
      </c>
      <c r="M748" s="60">
        <f t="shared" si="112"/>
        <v>3.83546903341235</v>
      </c>
      <c r="N748" s="6">
        <f t="shared" si="116"/>
        <v>-65.153467907159296</v>
      </c>
      <c r="O748" s="59">
        <f t="shared" si="117"/>
        <v>4.1647312574542203</v>
      </c>
      <c r="P748" s="62">
        <f t="shared" si="118"/>
        <v>-1.19835686489809</v>
      </c>
      <c r="Q748" s="63">
        <f t="shared" si="119"/>
        <v>-0.73882637551876895</v>
      </c>
    </row>
    <row r="749" spans="1:17" x14ac:dyDescent="0.3">
      <c r="A749" s="4">
        <f>'ВОСК ЖВМ'!E749</f>
        <v>157.197</v>
      </c>
      <c r="B749" s="4">
        <f>'ВОСК ЖВМ'!J749</f>
        <v>-105.446208602068</v>
      </c>
      <c r="C749" s="4">
        <f>'ВОСК ЖВМ'!K749</f>
        <v>19.3002377194118</v>
      </c>
      <c r="D749" s="9">
        <f>ОК!Y776</f>
        <v>193.72800000000299</v>
      </c>
      <c r="E749" s="4">
        <f>ОК!Z776</f>
        <v>-63.5409739925406</v>
      </c>
      <c r="F749" s="4">
        <f>ОК!AA776</f>
        <v>3.6577960858409999</v>
      </c>
      <c r="H749" s="61">
        <f t="shared" si="113"/>
        <v>193.688999999998</v>
      </c>
      <c r="I749" s="61">
        <f t="shared" si="114"/>
        <v>-65.020383971875802</v>
      </c>
      <c r="J749" s="61">
        <f t="shared" si="115"/>
        <v>2.9649218978682401</v>
      </c>
      <c r="K749" s="60">
        <f t="shared" si="110"/>
        <v>193.92900000000299</v>
      </c>
      <c r="L749" s="60">
        <f t="shared" si="111"/>
        <v>-64.987711236111593</v>
      </c>
      <c r="M749" s="60">
        <f t="shared" si="112"/>
        <v>2.6401899970092702</v>
      </c>
      <c r="N749" s="6">
        <f t="shared" si="116"/>
        <v>-65.015074652313501</v>
      </c>
      <c r="O749" s="59">
        <f t="shared" si="117"/>
        <v>2.9121529639729999</v>
      </c>
      <c r="P749" s="62">
        <f t="shared" si="118"/>
        <v>-1.4741006597729001</v>
      </c>
      <c r="Q749" s="63">
        <f t="shared" si="119"/>
        <v>-0.74564312186799997</v>
      </c>
    </row>
    <row r="750" spans="1:17" x14ac:dyDescent="0.3">
      <c r="A750" s="4">
        <f>'ВОСК ЖВМ'!E750</f>
        <v>157.35599999999999</v>
      </c>
      <c r="B750" s="4">
        <f>'ВОСК ЖВМ'!J750</f>
        <v>-105.180399929008</v>
      </c>
      <c r="C750" s="4">
        <f>'ВОСК ЖВМ'!K750</f>
        <v>19.231799079960499</v>
      </c>
      <c r="D750" s="9">
        <f>ОК!Y777</f>
        <v>193.80800000000499</v>
      </c>
      <c r="E750" s="4">
        <f>ОК!Z777</f>
        <v>-63.508489129559997</v>
      </c>
      <c r="F750" s="4">
        <f>ОК!AA777</f>
        <v>3.9374048205336001</v>
      </c>
      <c r="H750" s="61">
        <f t="shared" si="113"/>
        <v>193.78900000000399</v>
      </c>
      <c r="I750" s="61">
        <f t="shared" si="114"/>
        <v>-64.937828163452394</v>
      </c>
      <c r="J750" s="61">
        <f t="shared" si="115"/>
        <v>2.9256716558800702</v>
      </c>
      <c r="K750" s="60">
        <f t="shared" si="110"/>
        <v>194.02899999999499</v>
      </c>
      <c r="L750" s="60">
        <f t="shared" si="111"/>
        <v>-65.033569023033607</v>
      </c>
      <c r="M750" s="60">
        <f t="shared" si="112"/>
        <v>2.5555353174789799</v>
      </c>
      <c r="N750" s="6">
        <f t="shared" si="116"/>
        <v>-64.945407648169905</v>
      </c>
      <c r="O750" s="59">
        <f t="shared" si="117"/>
        <v>2.8963691957540099</v>
      </c>
      <c r="P750" s="62">
        <f t="shared" si="118"/>
        <v>-1.43691851860991</v>
      </c>
      <c r="Q750" s="63">
        <f t="shared" si="119"/>
        <v>-1.04103562477959</v>
      </c>
    </row>
    <row r="751" spans="1:17" x14ac:dyDescent="0.3">
      <c r="A751" s="4">
        <f>'ВОСК ЖВМ'!E751</f>
        <v>157.43700000000501</v>
      </c>
      <c r="B751" s="4">
        <f>'ВОСК ЖВМ'!J751</f>
        <v>-105.21143802977301</v>
      </c>
      <c r="C751" s="4">
        <f>'ВОСК ЖВМ'!K751</f>
        <v>19.175591770739899</v>
      </c>
      <c r="D751" s="9">
        <f>ОК!Y778</f>
        <v>193.888000000006</v>
      </c>
      <c r="E751" s="4">
        <f>ОК!Z778</f>
        <v>-63.079550178781801</v>
      </c>
      <c r="F751" s="4">
        <f>ОК!AA778</f>
        <v>3.3319947623952002</v>
      </c>
      <c r="H751" s="61">
        <f t="shared" si="113"/>
        <v>193.78900000000399</v>
      </c>
      <c r="I751" s="61">
        <f t="shared" si="114"/>
        <v>-64.937828163452394</v>
      </c>
      <c r="J751" s="61">
        <f t="shared" si="115"/>
        <v>2.9256716558800702</v>
      </c>
      <c r="K751" s="60">
        <f t="shared" si="110"/>
        <v>194.12900000000101</v>
      </c>
      <c r="L751" s="60">
        <f t="shared" si="111"/>
        <v>-65.003747358688798</v>
      </c>
      <c r="M751" s="60">
        <f t="shared" si="112"/>
        <v>2.3499838793372199</v>
      </c>
      <c r="N751" s="6">
        <f t="shared" si="116"/>
        <v>-64.957022282065907</v>
      </c>
      <c r="O751" s="59">
        <f t="shared" si="117"/>
        <v>2.7580449209406699</v>
      </c>
      <c r="P751" s="62">
        <f t="shared" si="118"/>
        <v>-1.87747210328411</v>
      </c>
      <c r="Q751" s="63">
        <f t="shared" si="119"/>
        <v>-0.57394984145452999</v>
      </c>
    </row>
    <row r="752" spans="1:17" x14ac:dyDescent="0.3">
      <c r="A752" s="4">
        <f>'ВОСК ЖВМ'!E752</f>
        <v>157.57600000000099</v>
      </c>
      <c r="B752" s="4">
        <f>'ВОСК ЖВМ'!J752</f>
        <v>-105.157271654897</v>
      </c>
      <c r="C752" s="4">
        <f>'ВОСК ЖВМ'!K752</f>
        <v>18.9223448831276</v>
      </c>
      <c r="D752" s="9">
        <f>ОК!Y779</f>
        <v>193.967999999993</v>
      </c>
      <c r="E752" s="4">
        <f>ОК!Z779</f>
        <v>-63.079550178781801</v>
      </c>
      <c r="F752" s="4">
        <f>ОК!AA779</f>
        <v>3.3319947623952002</v>
      </c>
      <c r="H752" s="61">
        <f t="shared" si="113"/>
        <v>193.92900000000299</v>
      </c>
      <c r="I752" s="61">
        <f t="shared" si="114"/>
        <v>-64.987711236111593</v>
      </c>
      <c r="J752" s="61">
        <f t="shared" si="115"/>
        <v>2.6401899970092702</v>
      </c>
      <c r="K752" s="60">
        <f t="shared" si="110"/>
        <v>194.22900000000701</v>
      </c>
      <c r="L752" s="60">
        <f t="shared" si="111"/>
        <v>-64.978329642664207</v>
      </c>
      <c r="M752" s="60">
        <f t="shared" si="112"/>
        <v>2.2577592826638799</v>
      </c>
      <c r="N752" s="6">
        <f t="shared" si="116"/>
        <v>-64.986491628963805</v>
      </c>
      <c r="O752" s="59">
        <f t="shared" si="117"/>
        <v>2.5904740041577701</v>
      </c>
      <c r="P752" s="62">
        <f t="shared" si="118"/>
        <v>-1.9069414501819999</v>
      </c>
      <c r="Q752" s="63">
        <f t="shared" si="119"/>
        <v>-0.74152075823743002</v>
      </c>
    </row>
    <row r="753" spans="1:17" x14ac:dyDescent="0.3">
      <c r="A753" s="4">
        <f>'ВОСК ЖВМ'!E753</f>
        <v>157.736000000004</v>
      </c>
      <c r="B753" s="4">
        <f>'ВОСК ЖВМ'!J753</f>
        <v>-105.075398122083</v>
      </c>
      <c r="C753" s="4">
        <f>'ВОСК ЖВМ'!K753</f>
        <v>18.794102999001499</v>
      </c>
      <c r="D753" s="9">
        <f>ОК!Y780</f>
        <v>194.047999999995</v>
      </c>
      <c r="E753" s="4">
        <f>ОК!Z780</f>
        <v>-63.763277676241202</v>
      </c>
      <c r="F753" s="4">
        <f>ОК!AA780</f>
        <v>2.7213004515035899</v>
      </c>
      <c r="H753" s="61">
        <f t="shared" si="113"/>
        <v>194.02899999999499</v>
      </c>
      <c r="I753" s="61">
        <f t="shared" si="114"/>
        <v>-65.033569023033607</v>
      </c>
      <c r="J753" s="61">
        <f t="shared" si="115"/>
        <v>2.5555353174789799</v>
      </c>
      <c r="K753" s="60">
        <f t="shared" si="110"/>
        <v>194.32899999999799</v>
      </c>
      <c r="L753" s="60">
        <f t="shared" si="111"/>
        <v>-64.991423541080394</v>
      </c>
      <c r="M753" s="60">
        <f t="shared" si="112"/>
        <v>2.06238176531141</v>
      </c>
      <c r="N753" s="6">
        <f t="shared" si="116"/>
        <v>-65.030899809176603</v>
      </c>
      <c r="O753" s="59">
        <f t="shared" si="117"/>
        <v>2.5243022591753399</v>
      </c>
      <c r="P753" s="62">
        <f t="shared" si="118"/>
        <v>-1.2676221329354</v>
      </c>
      <c r="Q753" s="63">
        <f t="shared" si="119"/>
        <v>-0.19699819232825</v>
      </c>
    </row>
    <row r="754" spans="1:17" x14ac:dyDescent="0.3">
      <c r="A754" s="4">
        <f>'ВОСК ЖВМ'!E754</f>
        <v>157.79700000000599</v>
      </c>
      <c r="B754" s="4">
        <f>'ВОСК ЖВМ'!J754</f>
        <v>-104.959966498805</v>
      </c>
      <c r="C754" s="4">
        <f>'ВОСК ЖВМ'!K754</f>
        <v>18.708919666533699</v>
      </c>
      <c r="D754" s="9">
        <f>ОК!Y781</f>
        <v>194.08800000000301</v>
      </c>
      <c r="E754" s="4">
        <f>ОК!Z781</f>
        <v>-63.763277676241202</v>
      </c>
      <c r="F754" s="4">
        <f>ОК!AA781</f>
        <v>2.7213004515035899</v>
      </c>
      <c r="H754" s="61">
        <f t="shared" si="113"/>
        <v>194.02899999999499</v>
      </c>
      <c r="I754" s="61">
        <f t="shared" si="114"/>
        <v>-65.033569023033607</v>
      </c>
      <c r="J754" s="61">
        <f t="shared" si="115"/>
        <v>2.5555353174789799</v>
      </c>
      <c r="K754" s="60">
        <f t="shared" si="110"/>
        <v>194.32899999999799</v>
      </c>
      <c r="L754" s="60">
        <f t="shared" si="111"/>
        <v>-64.991423541080394</v>
      </c>
      <c r="M754" s="60">
        <f t="shared" si="112"/>
        <v>2.06238176531141</v>
      </c>
      <c r="N754" s="6">
        <f t="shared" si="116"/>
        <v>-65.025280411581804</v>
      </c>
      <c r="O754" s="59">
        <f t="shared" si="117"/>
        <v>2.4585484522071601</v>
      </c>
      <c r="P754" s="62">
        <f t="shared" si="118"/>
        <v>-1.2620027353406</v>
      </c>
      <c r="Q754" s="63">
        <f t="shared" si="119"/>
        <v>-0.26275199929643001</v>
      </c>
    </row>
    <row r="755" spans="1:17" x14ac:dyDescent="0.3">
      <c r="A755" s="4">
        <f>'ВОСК ЖВМ'!E755</f>
        <v>157.936000000002</v>
      </c>
      <c r="B755" s="4">
        <f>'ВОСК ЖВМ'!J755</f>
        <v>-104.677469595811</v>
      </c>
      <c r="C755" s="4">
        <f>'ВОСК ЖВМ'!K755</f>
        <v>18.568096208221299</v>
      </c>
      <c r="D755" s="9">
        <f>ОК!Y782</f>
        <v>194.16800000000501</v>
      </c>
      <c r="E755" s="4">
        <f>ОК!Z782</f>
        <v>-63.481574594341801</v>
      </c>
      <c r="F755" s="4">
        <f>ОК!AA782</f>
        <v>2.9379745957883898</v>
      </c>
      <c r="H755" s="61">
        <f t="shared" si="113"/>
        <v>194.12900000000101</v>
      </c>
      <c r="I755" s="61">
        <f t="shared" si="114"/>
        <v>-65.003747358688798</v>
      </c>
      <c r="J755" s="61">
        <f t="shared" si="115"/>
        <v>2.3499838793372199</v>
      </c>
      <c r="K755" s="60">
        <f t="shared" si="110"/>
        <v>194.44899999999299</v>
      </c>
      <c r="L755" s="60">
        <f t="shared" si="111"/>
        <v>-64.958835249518401</v>
      </c>
      <c r="M755" s="60">
        <f t="shared" si="112"/>
        <v>1.85414725384292</v>
      </c>
      <c r="N755" s="6">
        <f t="shared" si="116"/>
        <v>-64.998273695383006</v>
      </c>
      <c r="O755" s="59">
        <f t="shared" si="117"/>
        <v>2.2895537905974002</v>
      </c>
      <c r="P755" s="62">
        <f t="shared" si="118"/>
        <v>-1.5166991010412001</v>
      </c>
      <c r="Q755" s="63">
        <f t="shared" si="119"/>
        <v>-0.64842080519098999</v>
      </c>
    </row>
    <row r="756" spans="1:17" x14ac:dyDescent="0.3">
      <c r="A756" s="4">
        <f>'ВОСК ЖВМ'!E756</f>
        <v>158.03599999999301</v>
      </c>
      <c r="B756" s="4">
        <f>'ВОСК ЖВМ'!J756</f>
        <v>-104.601252636189</v>
      </c>
      <c r="C756" s="4">
        <f>'ВОСК ЖВМ'!K756</f>
        <v>18.439987628630799</v>
      </c>
      <c r="D756" s="9">
        <f>ОК!Y783</f>
        <v>194.24800000000701</v>
      </c>
      <c r="E756" s="4">
        <f>ОК!Z783</f>
        <v>-62.9797736251206</v>
      </c>
      <c r="F756" s="4">
        <f>ОК!AA783</f>
        <v>3.1672004479679998</v>
      </c>
      <c r="H756" s="61">
        <f t="shared" si="113"/>
        <v>194.22900000000701</v>
      </c>
      <c r="I756" s="61">
        <f t="shared" si="114"/>
        <v>-64.978329642664207</v>
      </c>
      <c r="J756" s="61">
        <f t="shared" si="115"/>
        <v>2.2577592826638799</v>
      </c>
      <c r="K756" s="60">
        <f t="shared" si="110"/>
        <v>194.44899999999299</v>
      </c>
      <c r="L756" s="60">
        <f t="shared" si="111"/>
        <v>-64.958835249518401</v>
      </c>
      <c r="M756" s="60">
        <f t="shared" si="112"/>
        <v>1.85414725384292</v>
      </c>
      <c r="N756" s="6">
        <f t="shared" si="116"/>
        <v>-64.976646035983293</v>
      </c>
      <c r="O756" s="59">
        <f t="shared" si="117"/>
        <v>2.2229018801725702</v>
      </c>
      <c r="P756" s="62">
        <f t="shared" si="118"/>
        <v>-1.9968724108626901</v>
      </c>
      <c r="Q756" s="63">
        <f t="shared" si="119"/>
        <v>-0.94429856779542998</v>
      </c>
    </row>
    <row r="757" spans="1:17" ht="15" thickBot="1" x14ac:dyDescent="0.35">
      <c r="A757" s="4">
        <f>'ВОСК ЖВМ'!E757</f>
        <v>158.15600000000299</v>
      </c>
      <c r="B757" s="4">
        <f>'ВОСК ЖВМ'!J757</f>
        <v>-104.501257292864</v>
      </c>
      <c r="C757" s="4">
        <f>'ВОСК ЖВМ'!K757</f>
        <v>18.300192715264</v>
      </c>
      <c r="D757" s="9">
        <f>ОК!Y784</f>
        <v>194.36800000000201</v>
      </c>
      <c r="E757" s="4">
        <f>ОК!Z784</f>
        <v>-63.588837123841202</v>
      </c>
      <c r="F757" s="4">
        <f>ОК!AA784</f>
        <v>2.5443390324942001</v>
      </c>
      <c r="H757" s="61">
        <f t="shared" si="113"/>
        <v>194.32899999999799</v>
      </c>
      <c r="I757" s="61">
        <f t="shared" si="114"/>
        <v>-64.991423541080394</v>
      </c>
      <c r="J757" s="61">
        <f t="shared" si="115"/>
        <v>2.06238176531141</v>
      </c>
      <c r="K757" s="60">
        <f t="shared" si="110"/>
        <v>194.58900000000699</v>
      </c>
      <c r="L757" s="60">
        <f t="shared" si="111"/>
        <v>-64.941985501157404</v>
      </c>
      <c r="M757" s="60">
        <f t="shared" si="112"/>
        <v>1.66853557191494</v>
      </c>
      <c r="N757" s="6">
        <f t="shared" si="116"/>
        <v>-64.984007835091404</v>
      </c>
      <c r="O757" s="59">
        <f t="shared" si="117"/>
        <v>2.00330483629789</v>
      </c>
      <c r="P757" s="62">
        <f t="shared" si="118"/>
        <v>-1.3951707112502001</v>
      </c>
      <c r="Q757" s="63">
        <f t="shared" si="119"/>
        <v>-0.54103419619630999</v>
      </c>
    </row>
    <row r="758" spans="1:17" s="81" customFormat="1" ht="15" thickBot="1" x14ac:dyDescent="0.35">
      <c r="A758" s="79">
        <f>'ВОСК ЖВМ'!E758</f>
        <v>158.29600000000201</v>
      </c>
      <c r="B758" s="80">
        <f>'ВОСК ЖВМ'!J758</f>
        <v>-104.501964364513</v>
      </c>
      <c r="C758" s="80">
        <f>'ВОСК ЖВМ'!K758</f>
        <v>18.300209378330901</v>
      </c>
      <c r="D758" s="9">
        <f>ОК!Y785</f>
        <v>194.44800000000399</v>
      </c>
      <c r="E758" s="4">
        <f>ОК!Z785</f>
        <v>-63.077723871121201</v>
      </c>
      <c r="F758" s="4">
        <f>ОК!AA785</f>
        <v>2.7550407808866</v>
      </c>
      <c r="H758" s="82">
        <f t="shared" si="113"/>
        <v>194.32899999999799</v>
      </c>
      <c r="I758" s="82">
        <f t="shared" si="114"/>
        <v>-64.991423541080394</v>
      </c>
      <c r="J758" s="82">
        <f t="shared" si="115"/>
        <v>2.06238176531141</v>
      </c>
      <c r="K758" s="83">
        <f t="shared" si="110"/>
        <v>194.688999999998</v>
      </c>
      <c r="L758" s="83">
        <f t="shared" si="111"/>
        <v>-64.945299692812796</v>
      </c>
      <c r="M758" s="83">
        <f t="shared" si="112"/>
        <v>1.5279029399969799</v>
      </c>
      <c r="N758" s="84">
        <f t="shared" si="116"/>
        <v>-64.976177046791193</v>
      </c>
      <c r="O758" s="85">
        <f t="shared" si="117"/>
        <v>1.8857068202680201</v>
      </c>
      <c r="P758" s="86">
        <f t="shared" si="118"/>
        <v>-1.8984531756699901</v>
      </c>
      <c r="Q758" s="87">
        <f t="shared" si="119"/>
        <v>-0.86933396061858004</v>
      </c>
    </row>
    <row r="759" spans="1:17" x14ac:dyDescent="0.3">
      <c r="A759" s="4">
        <f>'ВОСК ЖВМ'!E759</f>
        <v>158.39599999999299</v>
      </c>
      <c r="B759" s="4">
        <f>'ВОСК ЖВМ'!J759</f>
        <v>-104.264495546372</v>
      </c>
      <c r="C759" s="4">
        <f>'ВОСК ЖВМ'!K759</f>
        <v>17.149293178011401</v>
      </c>
      <c r="D759" s="9">
        <f>ОК!Y786</f>
        <v>194.52800000000599</v>
      </c>
      <c r="E759" s="4">
        <f>ОК!Z786</f>
        <v>-62.493898054261201</v>
      </c>
      <c r="F759" s="4">
        <f>ОК!AA786</f>
        <v>2.1423969868074102</v>
      </c>
      <c r="H759" s="61">
        <f t="shared" si="113"/>
        <v>194.44899999999299</v>
      </c>
      <c r="I759" s="61">
        <f t="shared" si="114"/>
        <v>-64.958835249518401</v>
      </c>
      <c r="J759" s="61">
        <f t="shared" si="115"/>
        <v>1.85414725384292</v>
      </c>
      <c r="K759" s="60">
        <f t="shared" si="110"/>
        <v>194.76900000000001</v>
      </c>
      <c r="L759" s="60">
        <f t="shared" si="111"/>
        <v>-64.894857001864807</v>
      </c>
      <c r="M759" s="60">
        <f t="shared" si="112"/>
        <v>1.44686903074613</v>
      </c>
      <c r="N759" s="6">
        <f t="shared" si="116"/>
        <v>-64.9430406196267</v>
      </c>
      <c r="O759" s="59">
        <f t="shared" si="117"/>
        <v>1.7536004425015601</v>
      </c>
      <c r="P759" s="62">
        <f t="shared" si="118"/>
        <v>-2.4491425653654999</v>
      </c>
      <c r="Q759" s="63">
        <f t="shared" si="119"/>
        <v>-0.38879654430584998</v>
      </c>
    </row>
    <row r="760" spans="1:17" x14ac:dyDescent="0.3">
      <c r="A760" s="4">
        <f>'ВОСК ЖВМ'!E760</f>
        <v>158.49599999999899</v>
      </c>
      <c r="B760" s="4">
        <f>'ВОСК ЖВМ'!J760</f>
        <v>-104.23319405691601</v>
      </c>
      <c r="C760" s="4">
        <f>'ВОСК ЖВМ'!K760</f>
        <v>17.006535845284098</v>
      </c>
      <c r="D760" s="9">
        <f>ОК!Y787</f>
        <v>194.60799999999301</v>
      </c>
      <c r="E760" s="4">
        <f>ОК!Z787</f>
        <v>-62.615914758419997</v>
      </c>
      <c r="F760" s="4">
        <f>ОК!AA787</f>
        <v>2.4395567494505999</v>
      </c>
      <c r="H760" s="61">
        <f t="shared" si="113"/>
        <v>194.58900000000699</v>
      </c>
      <c r="I760" s="61">
        <f t="shared" si="114"/>
        <v>-64.941985501157404</v>
      </c>
      <c r="J760" s="61">
        <f t="shared" si="115"/>
        <v>1.66853557191494</v>
      </c>
      <c r="K760" s="60">
        <f t="shared" si="110"/>
        <v>194.76900000000001</v>
      </c>
      <c r="L760" s="60">
        <f t="shared" si="111"/>
        <v>-64.894857001864807</v>
      </c>
      <c r="M760" s="60">
        <f t="shared" si="112"/>
        <v>1.44686903074613</v>
      </c>
      <c r="N760" s="6">
        <f t="shared" si="116"/>
        <v>-64.937010826235493</v>
      </c>
      <c r="O760" s="59">
        <f t="shared" si="117"/>
        <v>1.64513743703009</v>
      </c>
      <c r="P760" s="62">
        <f t="shared" si="118"/>
        <v>-2.3210960678155002</v>
      </c>
      <c r="Q760" s="63">
        <f t="shared" si="119"/>
        <v>-0.79441931242051</v>
      </c>
    </row>
    <row r="761" spans="1:17" x14ac:dyDescent="0.3">
      <c r="A761" s="4">
        <f>'ВОСК ЖВМ'!E761</f>
        <v>158.635999999999</v>
      </c>
      <c r="B761" s="4">
        <f>'ВОСК ЖВМ'!J761</f>
        <v>-104.239025552163</v>
      </c>
      <c r="C761" s="4">
        <f>'ВОСК ЖВМ'!K761</f>
        <v>17.149347412866501</v>
      </c>
      <c r="D761" s="9">
        <f>ОК!Y788</f>
        <v>194.68799999999499</v>
      </c>
      <c r="E761" s="4">
        <f>ОК!Z788</f>
        <v>-63.379239062460599</v>
      </c>
      <c r="F761" s="4">
        <f>ОК!AA788</f>
        <v>2.6465945732087999</v>
      </c>
      <c r="H761" s="61">
        <f t="shared" si="113"/>
        <v>194.58900000000699</v>
      </c>
      <c r="I761" s="61">
        <f t="shared" si="114"/>
        <v>-64.941985501157404</v>
      </c>
      <c r="J761" s="61">
        <f t="shared" si="115"/>
        <v>1.66853557191494</v>
      </c>
      <c r="K761" s="60">
        <f t="shared" si="110"/>
        <v>194.94899999999299</v>
      </c>
      <c r="L761" s="60">
        <f t="shared" si="111"/>
        <v>-64.764855016056003</v>
      </c>
      <c r="M761" s="60">
        <f t="shared" si="112"/>
        <v>1.10937194241435</v>
      </c>
      <c r="N761" s="6">
        <f t="shared" si="116"/>
        <v>-64.893274617758493</v>
      </c>
      <c r="O761" s="59">
        <f t="shared" si="117"/>
        <v>1.5147655738149399</v>
      </c>
      <c r="P761" s="62">
        <f t="shared" si="118"/>
        <v>-1.5140355552978899</v>
      </c>
      <c r="Q761" s="63">
        <f t="shared" si="119"/>
        <v>-1.1318289993938599</v>
      </c>
    </row>
    <row r="762" spans="1:17" x14ac:dyDescent="0.3">
      <c r="A762" s="4">
        <f>'ВОСК ЖВМ'!E762</f>
        <v>158.736000000004</v>
      </c>
      <c r="B762" s="4">
        <f>'ВОСК ЖВМ'!J762</f>
        <v>-104.17156890832101</v>
      </c>
      <c r="C762" s="4">
        <f>'ВОСК ЖВМ'!K762</f>
        <v>17.039770400558599</v>
      </c>
      <c r="D762" s="9">
        <f>ОК!Y789</f>
        <v>194.72800000000299</v>
      </c>
      <c r="E762" s="4">
        <f>ОК!Z789</f>
        <v>-63.379239062460599</v>
      </c>
      <c r="F762" s="4">
        <f>ОК!AA789</f>
        <v>2.6465945732087999</v>
      </c>
      <c r="H762" s="61">
        <f t="shared" si="113"/>
        <v>194.688999999998</v>
      </c>
      <c r="I762" s="61">
        <f t="shared" si="114"/>
        <v>-64.945299692812796</v>
      </c>
      <c r="J762" s="61">
        <f t="shared" si="115"/>
        <v>1.5279029399969799</v>
      </c>
      <c r="K762" s="60">
        <f t="shared" si="110"/>
        <v>194.94899999999299</v>
      </c>
      <c r="L762" s="60">
        <f t="shared" si="111"/>
        <v>-64.764855016056003</v>
      </c>
      <c r="M762" s="60">
        <f t="shared" si="112"/>
        <v>1.10937194241435</v>
      </c>
      <c r="N762" s="6">
        <f t="shared" si="116"/>
        <v>-64.918232991295298</v>
      </c>
      <c r="O762" s="59">
        <f t="shared" si="117"/>
        <v>1.4651232903503399</v>
      </c>
      <c r="P762" s="62">
        <f t="shared" si="118"/>
        <v>-1.5389939288347001</v>
      </c>
      <c r="Q762" s="63">
        <f t="shared" si="119"/>
        <v>-1.1814712828584599</v>
      </c>
    </row>
    <row r="763" spans="1:17" x14ac:dyDescent="0.3">
      <c r="A763" s="4">
        <f>'ВОСК ЖВМ'!E763</f>
        <v>158.83599999999601</v>
      </c>
      <c r="B763" s="4">
        <f>'ВОСК ЖВМ'!J763</f>
        <v>-104.110073112135</v>
      </c>
      <c r="C763" s="4">
        <f>'ВОСК ЖВМ'!K763</f>
        <v>16.977455597981098</v>
      </c>
      <c r="D763" s="9">
        <f>ОК!Y790</f>
        <v>194.80800000000499</v>
      </c>
      <c r="E763" s="4">
        <f>ОК!Z790</f>
        <v>-63.379239062460599</v>
      </c>
      <c r="F763" s="4">
        <f>ОК!AA790</f>
        <v>2.6465945732087999</v>
      </c>
      <c r="H763" s="61">
        <f t="shared" si="113"/>
        <v>194.76900000000001</v>
      </c>
      <c r="I763" s="61">
        <f t="shared" si="114"/>
        <v>-64.894857001864807</v>
      </c>
      <c r="J763" s="61">
        <f t="shared" si="115"/>
        <v>1.44686903074613</v>
      </c>
      <c r="K763" s="60">
        <f t="shared" si="110"/>
        <v>194.94899999999299</v>
      </c>
      <c r="L763" s="60">
        <f t="shared" si="111"/>
        <v>-64.764855016056003</v>
      </c>
      <c r="M763" s="60">
        <f t="shared" si="112"/>
        <v>1.10937194241435</v>
      </c>
      <c r="N763" s="6">
        <f t="shared" si="116"/>
        <v>-64.866689904934901</v>
      </c>
      <c r="O763" s="59">
        <f t="shared" si="117"/>
        <v>1.3737446615953699</v>
      </c>
      <c r="P763" s="62">
        <f t="shared" si="118"/>
        <v>-1.4874508424743</v>
      </c>
      <c r="Q763" s="63">
        <f t="shared" si="119"/>
        <v>-1.27284991161343</v>
      </c>
    </row>
    <row r="764" spans="1:17" x14ac:dyDescent="0.3">
      <c r="A764" s="4">
        <f>'ВОСК ЖВМ'!E764</f>
        <v>158.95600000000499</v>
      </c>
      <c r="B764" s="4">
        <f>'ВОСК ЖВМ'!J764</f>
        <v>-104.095089896335</v>
      </c>
      <c r="C764" s="4">
        <f>'ВОСК ЖВМ'!K764</f>
        <v>16.922781610468601</v>
      </c>
      <c r="D764" s="9">
        <f>ОК!Y791</f>
        <v>194.888000000006</v>
      </c>
      <c r="E764" s="4">
        <f>ОК!Z791</f>
        <v>-62.942741294400001</v>
      </c>
      <c r="F764" s="4">
        <f>ОК!AA791</f>
        <v>2.8676632764329999</v>
      </c>
      <c r="H764" s="61">
        <f t="shared" si="113"/>
        <v>194.76900000000001</v>
      </c>
      <c r="I764" s="61">
        <f t="shared" si="114"/>
        <v>-64.894857001864807</v>
      </c>
      <c r="J764" s="61">
        <f t="shared" si="115"/>
        <v>1.44686903074613</v>
      </c>
      <c r="K764" s="60">
        <f t="shared" si="110"/>
        <v>195.15099999999799</v>
      </c>
      <c r="L764" s="60">
        <f t="shared" si="111"/>
        <v>-64.643919631708201</v>
      </c>
      <c r="M764" s="60">
        <f t="shared" si="112"/>
        <v>0.80742982131532204</v>
      </c>
      <c r="N764" s="6">
        <f t="shared" si="116"/>
        <v>-64.816685412727907</v>
      </c>
      <c r="O764" s="59">
        <f t="shared" si="117"/>
        <v>1.2476719995249199</v>
      </c>
      <c r="P764" s="62">
        <f t="shared" si="118"/>
        <v>-1.87394411832791</v>
      </c>
      <c r="Q764" s="63">
        <f t="shared" si="119"/>
        <v>-1.61999127690808</v>
      </c>
    </row>
    <row r="765" spans="1:17" x14ac:dyDescent="0.3">
      <c r="A765" s="4">
        <f>'ВОСК ЖВМ'!E765</f>
        <v>159.055999999997</v>
      </c>
      <c r="B765" s="4">
        <f>'ВОСК ЖВМ'!J765</f>
        <v>-104.032315342912</v>
      </c>
      <c r="C765" s="4">
        <f>'ВОСК ЖВМ'!K765</f>
        <v>16.6745676081709</v>
      </c>
      <c r="D765" s="9">
        <f>ОК!Y792</f>
        <v>195.008000000002</v>
      </c>
      <c r="E765" s="4">
        <f>ОК!Z792</f>
        <v>-63.121086934200598</v>
      </c>
      <c r="F765" s="4">
        <f>ОК!AA792</f>
        <v>2.4581047428996001</v>
      </c>
      <c r="H765" s="61">
        <f t="shared" si="113"/>
        <v>194.94899999999299</v>
      </c>
      <c r="I765" s="61">
        <f t="shared" si="114"/>
        <v>-64.764855016056003</v>
      </c>
      <c r="J765" s="61">
        <f t="shared" si="115"/>
        <v>1.10937194241435</v>
      </c>
      <c r="K765" s="60">
        <f t="shared" si="110"/>
        <v>195.15099999999799</v>
      </c>
      <c r="L765" s="60">
        <f t="shared" si="111"/>
        <v>-64.643919631708201</v>
      </c>
      <c r="M765" s="60">
        <f t="shared" si="112"/>
        <v>0.80742982131532204</v>
      </c>
      <c r="N765" s="6">
        <f t="shared" si="116"/>
        <v>-64.7295323047816</v>
      </c>
      <c r="O765" s="59">
        <f t="shared" si="117"/>
        <v>1.02118092683454</v>
      </c>
      <c r="P765" s="62">
        <f t="shared" si="118"/>
        <v>-1.608445370581</v>
      </c>
      <c r="Q765" s="63">
        <f t="shared" si="119"/>
        <v>-1.4369238160650599</v>
      </c>
    </row>
    <row r="766" spans="1:17" x14ac:dyDescent="0.3">
      <c r="A766" s="4">
        <f>'ВОСК ЖВМ'!E766</f>
        <v>159.15600000000299</v>
      </c>
      <c r="B766" s="4">
        <f>'ВОСК ЖВМ'!J766</f>
        <v>-104.00999734704099</v>
      </c>
      <c r="C766" s="4">
        <f>'ВОСК ЖВМ'!K766</f>
        <v>16.6609522847343</v>
      </c>
      <c r="D766" s="9">
        <f>ОК!Y793</f>
        <v>195.08800000000301</v>
      </c>
      <c r="E766" s="4">
        <f>ОК!Z793</f>
        <v>-62.530552264920601</v>
      </c>
      <c r="F766" s="4">
        <f>ОК!AA793</f>
        <v>2.6816861703654</v>
      </c>
      <c r="H766" s="61">
        <f t="shared" si="113"/>
        <v>194.94899999999299</v>
      </c>
      <c r="I766" s="61">
        <f t="shared" si="114"/>
        <v>-64.764855016056003</v>
      </c>
      <c r="J766" s="61">
        <f t="shared" si="115"/>
        <v>1.10937194241435</v>
      </c>
      <c r="K766" s="60">
        <f t="shared" si="110"/>
        <v>195.34900000000201</v>
      </c>
      <c r="L766" s="60">
        <f t="shared" si="111"/>
        <v>-64.623818025960603</v>
      </c>
      <c r="M766" s="60">
        <f t="shared" si="112"/>
        <v>0.51964441355324298</v>
      </c>
      <c r="N766" s="6">
        <f t="shared" si="116"/>
        <v>-64.715844661995405</v>
      </c>
      <c r="O766" s="59">
        <f t="shared" si="117"/>
        <v>0.90444162612497003</v>
      </c>
      <c r="P766" s="62">
        <f t="shared" si="118"/>
        <v>-2.1852923970748002</v>
      </c>
      <c r="Q766" s="63">
        <f t="shared" si="119"/>
        <v>-1.7772445442404301</v>
      </c>
    </row>
    <row r="767" spans="1:17" x14ac:dyDescent="0.3">
      <c r="A767" s="4">
        <f>'ВОСК ЖВМ'!E767</f>
        <v>159.29600000000201</v>
      </c>
      <c r="B767" s="4">
        <f>'ВОСК ЖВМ'!J767</f>
        <v>-103.97928564412599</v>
      </c>
      <c r="C767" s="4">
        <f>'ВОСК ЖВМ'!K767</f>
        <v>16.433127941457698</v>
      </c>
      <c r="D767" s="9">
        <f>ОК!Y794</f>
        <v>195.16800000000501</v>
      </c>
      <c r="E767" s="4">
        <f>ОК!Z794</f>
        <v>-62.530552264920601</v>
      </c>
      <c r="F767" s="4">
        <f>ОК!AA794</f>
        <v>2.6816861703654</v>
      </c>
      <c r="H767" s="61">
        <f t="shared" si="113"/>
        <v>195.15099999999799</v>
      </c>
      <c r="I767" s="61">
        <f t="shared" si="114"/>
        <v>-64.643919631708201</v>
      </c>
      <c r="J767" s="61">
        <f t="shared" si="115"/>
        <v>0.80742982131532204</v>
      </c>
      <c r="K767" s="60">
        <f t="shared" si="110"/>
        <v>195.44899999999299</v>
      </c>
      <c r="L767" s="60">
        <f t="shared" si="111"/>
        <v>-64.613331922439997</v>
      </c>
      <c r="M767" s="60">
        <f t="shared" si="112"/>
        <v>0.33418269922764998</v>
      </c>
      <c r="N767" s="6">
        <f t="shared" si="116"/>
        <v>-64.642174695272701</v>
      </c>
      <c r="O767" s="59">
        <f t="shared" si="117"/>
        <v>0.78043250225845695</v>
      </c>
      <c r="P767" s="62">
        <f t="shared" si="118"/>
        <v>-2.1116224303520998</v>
      </c>
      <c r="Q767" s="63">
        <f t="shared" si="119"/>
        <v>-1.9012536681069401</v>
      </c>
    </row>
    <row r="768" spans="1:17" x14ac:dyDescent="0.3">
      <c r="A768" s="4">
        <f>'ВОСК ЖВМ'!E768</f>
        <v>159.436000000002</v>
      </c>
      <c r="B768" s="4">
        <f>'ВОСК ЖВМ'!J768</f>
        <v>-103.884801431848</v>
      </c>
      <c r="C768" s="4">
        <f>'ВОСК ЖВМ'!K768</f>
        <v>16.629859732436199</v>
      </c>
      <c r="D768" s="9">
        <f>ОК!Y795</f>
        <v>195.24800000000701</v>
      </c>
      <c r="E768" s="4">
        <f>ОК!Z795</f>
        <v>-63.380393565061802</v>
      </c>
      <c r="F768" s="4">
        <f>ОК!AA795</f>
        <v>2.0540719200468001</v>
      </c>
      <c r="H768" s="61">
        <f t="shared" si="113"/>
        <v>195.15099999999799</v>
      </c>
      <c r="I768" s="61">
        <f t="shared" si="114"/>
        <v>-64.643919631708201</v>
      </c>
      <c r="J768" s="61">
        <f t="shared" si="115"/>
        <v>0.80742982131532204</v>
      </c>
      <c r="K768" s="60">
        <f t="shared" si="110"/>
        <v>195.44899999999299</v>
      </c>
      <c r="L768" s="60">
        <f t="shared" si="111"/>
        <v>-64.613331922439997</v>
      </c>
      <c r="M768" s="60">
        <f t="shared" si="112"/>
        <v>0.33418269922764998</v>
      </c>
      <c r="N768" s="6">
        <f t="shared" si="116"/>
        <v>-64.633963229697002</v>
      </c>
      <c r="O768" s="59">
        <f t="shared" si="117"/>
        <v>0.65338629498128797</v>
      </c>
      <c r="P768" s="62">
        <f t="shared" si="118"/>
        <v>-1.2535696646351999</v>
      </c>
      <c r="Q768" s="63">
        <f t="shared" si="119"/>
        <v>-1.40068562506551</v>
      </c>
    </row>
    <row r="769" spans="1:17" x14ac:dyDescent="0.3">
      <c r="A769" s="4">
        <f>'ВОСК ЖВМ'!E769</f>
        <v>159.53599999999301</v>
      </c>
      <c r="B769" s="4">
        <f>'ВОСК ЖВМ'!J769</f>
        <v>-103.634533622014</v>
      </c>
      <c r="C769" s="4">
        <f>'ВОСК ЖВМ'!K769</f>
        <v>14.9413232393599</v>
      </c>
      <c r="D769" s="9">
        <f>ОК!Y796</f>
        <v>195.32799999999401</v>
      </c>
      <c r="E769" s="4">
        <f>ОК!Z796</f>
        <v>-62.788158570961798</v>
      </c>
      <c r="F769" s="4">
        <f>ОК!AA796</f>
        <v>2.27770789627799</v>
      </c>
      <c r="H769" s="61">
        <f t="shared" si="113"/>
        <v>195.15099999999799</v>
      </c>
      <c r="I769" s="61">
        <f t="shared" si="114"/>
        <v>-64.643919631708201</v>
      </c>
      <c r="J769" s="61">
        <f t="shared" si="115"/>
        <v>0.80742982131532204</v>
      </c>
      <c r="K769" s="60">
        <f t="shared" si="110"/>
        <v>195.54899999999901</v>
      </c>
      <c r="L769" s="60">
        <f t="shared" si="111"/>
        <v>-64.601905513380601</v>
      </c>
      <c r="M769" s="60">
        <f t="shared" si="112"/>
        <v>0.18862140605088201</v>
      </c>
      <c r="N769" s="6">
        <f t="shared" si="116"/>
        <v>-64.625234960995101</v>
      </c>
      <c r="O769" s="59">
        <f t="shared" si="117"/>
        <v>0.53223110398100404</v>
      </c>
      <c r="P769" s="62">
        <f t="shared" si="118"/>
        <v>-1.8370763900333</v>
      </c>
      <c r="Q769" s="63">
        <f t="shared" si="119"/>
        <v>-1.74547679229699</v>
      </c>
    </row>
    <row r="770" spans="1:17" x14ac:dyDescent="0.3">
      <c r="A770" s="4">
        <f>'ВОСК ЖВМ'!E770</f>
        <v>159.61599999999501</v>
      </c>
      <c r="B770" s="4">
        <f>'ВОСК ЖВМ'!J770</f>
        <v>-103.70453569958001</v>
      </c>
      <c r="C770" s="4">
        <f>'ВОСК ЖВМ'!K770</f>
        <v>16.293795987410999</v>
      </c>
      <c r="D770" s="9">
        <f>ОК!Y797</f>
        <v>195.36800000000201</v>
      </c>
      <c r="E770" s="4">
        <f>ОК!Z797</f>
        <v>-62.788158570961798</v>
      </c>
      <c r="F770" s="4">
        <f>ОК!AA797</f>
        <v>2.27770789627799</v>
      </c>
      <c r="H770" s="61">
        <f t="shared" si="113"/>
        <v>195.34900000000201</v>
      </c>
      <c r="I770" s="61">
        <f t="shared" si="114"/>
        <v>-64.623818025960603</v>
      </c>
      <c r="J770" s="61">
        <f t="shared" si="115"/>
        <v>0.51964441355324298</v>
      </c>
      <c r="K770" s="60">
        <f t="shared" ref="K770:K833" si="120">LOOKUP((D770+$P$928),A$2:A$1310,A$2:A$1310)</f>
        <v>195.649000000005</v>
      </c>
      <c r="L770" s="60">
        <f t="shared" ref="L770:L833" si="121">LOOKUP((D770+$P$928),A$2:A$1310,B$2:B$1310)</f>
        <v>-64.625387667485995</v>
      </c>
      <c r="M770" s="60">
        <f t="shared" ref="M770:M833" si="122">LOOKUP((D770+$P$928),A$2:A$1310,C$2:C$1310)</f>
        <v>3.2756813653475499E-2</v>
      </c>
      <c r="N770" s="6">
        <f t="shared" si="116"/>
        <v>-64.623917436590503</v>
      </c>
      <c r="O770" s="59">
        <f t="shared" si="117"/>
        <v>0.48880819889322302</v>
      </c>
      <c r="P770" s="62">
        <f t="shared" si="118"/>
        <v>-1.8357588656287001</v>
      </c>
      <c r="Q770" s="63">
        <f t="shared" si="119"/>
        <v>-1.7888996973847699</v>
      </c>
    </row>
    <row r="771" spans="1:17" x14ac:dyDescent="0.3">
      <c r="A771" s="4">
        <f>'ВОСК ЖВМ'!E771</f>
        <v>159.77599999999799</v>
      </c>
      <c r="B771" s="4">
        <f>'ВОСК ЖВМ'!J771</f>
        <v>-103.690110104303</v>
      </c>
      <c r="C771" s="4">
        <f>'ВОСК ЖВМ'!K771</f>
        <v>15.9452787684302</v>
      </c>
      <c r="D771" s="9">
        <f>ОК!Y798</f>
        <v>195.44800000000399</v>
      </c>
      <c r="E771" s="4">
        <f>ОК!Z798</f>
        <v>-62.193683864161201</v>
      </c>
      <c r="F771" s="4">
        <f>ОК!AA798</f>
        <v>1.65342360093781</v>
      </c>
      <c r="H771" s="61">
        <f t="shared" ref="H771:H834" si="123">LOOKUP(D771,A$2:A$1310,A$2:A$1310)</f>
        <v>195.34900000000201</v>
      </c>
      <c r="I771" s="61">
        <f t="shared" ref="I771:I834" si="124">LOOKUP(D771,A$2:A$1310,B$2:B$1310)</f>
        <v>-64.623818025960603</v>
      </c>
      <c r="J771" s="61">
        <f t="shared" ref="J771:J834" si="125">LOOKUP(D771,A$2:A$1310,C$2:C$1310)</f>
        <v>0.51964441355324298</v>
      </c>
      <c r="K771" s="60">
        <f t="shared" si="120"/>
        <v>195.649000000005</v>
      </c>
      <c r="L771" s="60">
        <f t="shared" si="121"/>
        <v>-64.625387667485995</v>
      </c>
      <c r="M771" s="60">
        <f t="shared" si="122"/>
        <v>3.2756813653475499E-2</v>
      </c>
      <c r="N771" s="6">
        <f t="shared" ref="N771:N834" si="126">I771+(L771-I771)*(D771-H771)/(K771-H771)</f>
        <v>-64.624336007663999</v>
      </c>
      <c r="O771" s="59">
        <f t="shared" ref="O771:O834" si="127">J771+(M771-J771)*(D771-H771)/(K771-H771)</f>
        <v>0.35897150558471203</v>
      </c>
      <c r="P771" s="62">
        <f t="shared" ref="P771:P834" si="128">N771-E771</f>
        <v>-2.4306521435028001</v>
      </c>
      <c r="Q771" s="63">
        <f t="shared" ref="Q771:Q834" si="129">O771-F771</f>
        <v>-1.2944520953531</v>
      </c>
    </row>
    <row r="772" spans="1:17" x14ac:dyDescent="0.3">
      <c r="A772" s="4">
        <f>'ВОСК ЖВМ'!E772</f>
        <v>159.87600000000401</v>
      </c>
      <c r="B772" s="4">
        <f>'ВОСК ЖВМ'!J772</f>
        <v>-103.709747253486</v>
      </c>
      <c r="C772" s="4">
        <f>'ВОСК ЖВМ'!K772</f>
        <v>16.282792839378999</v>
      </c>
      <c r="D772" s="9">
        <f>ОК!Y799</f>
        <v>195.52800000000599</v>
      </c>
      <c r="E772" s="4">
        <f>ОК!Z799</f>
        <v>-63.528337702200602</v>
      </c>
      <c r="F772" s="4">
        <f>ОК!AA799</f>
        <v>1.9221794063886</v>
      </c>
      <c r="H772" s="61">
        <f t="shared" si="123"/>
        <v>195.44899999999299</v>
      </c>
      <c r="I772" s="61">
        <f t="shared" si="124"/>
        <v>-64.613331922439997</v>
      </c>
      <c r="J772" s="61">
        <f t="shared" si="125"/>
        <v>0.33418269922764998</v>
      </c>
      <c r="K772" s="60">
        <f t="shared" si="120"/>
        <v>195.808999999994</v>
      </c>
      <c r="L772" s="60">
        <f t="shared" si="121"/>
        <v>-64.592761176257397</v>
      </c>
      <c r="M772" s="60">
        <f t="shared" si="122"/>
        <v>-0.29393740299971199</v>
      </c>
      <c r="N772" s="6">
        <f t="shared" si="126"/>
        <v>-64.608817786471405</v>
      </c>
      <c r="O772" s="59">
        <f t="shared" si="127"/>
        <v>0.196345232327689</v>
      </c>
      <c r="P772" s="62">
        <f t="shared" si="128"/>
        <v>-1.0804800842708</v>
      </c>
      <c r="Q772" s="63">
        <f t="shared" si="129"/>
        <v>-1.72583417406091</v>
      </c>
    </row>
    <row r="773" spans="1:17" x14ac:dyDescent="0.3">
      <c r="A773" s="4">
        <f>'ВОСК ЖВМ'!E773</f>
        <v>159.975999999995</v>
      </c>
      <c r="B773" s="4">
        <f>'ВОСК ЖВМ'!J773</f>
        <v>-103.742423323343</v>
      </c>
      <c r="C773" s="4">
        <f>'ВОСК ЖВМ'!K773</f>
        <v>17.477967971276399</v>
      </c>
      <c r="D773" s="9">
        <f>ОК!Y800</f>
        <v>195.64800000000099</v>
      </c>
      <c r="E773" s="4">
        <f>ОК!Z800</f>
        <v>-63.013048082760598</v>
      </c>
      <c r="F773" s="4">
        <f>ОК!AA800</f>
        <v>1.3031483650889999</v>
      </c>
      <c r="H773" s="61">
        <f t="shared" si="123"/>
        <v>195.54899999999901</v>
      </c>
      <c r="I773" s="61">
        <f t="shared" si="124"/>
        <v>-64.601905513380601</v>
      </c>
      <c r="J773" s="61">
        <f t="shared" si="125"/>
        <v>0.18862140605088201</v>
      </c>
      <c r="K773" s="60">
        <f t="shared" si="120"/>
        <v>195.90899999999999</v>
      </c>
      <c r="L773" s="60">
        <f t="shared" si="121"/>
        <v>-64.501772786230802</v>
      </c>
      <c r="M773" s="60">
        <f t="shared" si="122"/>
        <v>-0.42566643331956999</v>
      </c>
      <c r="N773" s="6">
        <f t="shared" si="126"/>
        <v>-64.5743690134139</v>
      </c>
      <c r="O773" s="59">
        <f t="shared" si="127"/>
        <v>1.9692250221090599E-2</v>
      </c>
      <c r="P773" s="62">
        <f t="shared" si="128"/>
        <v>-1.5613209306533</v>
      </c>
      <c r="Q773" s="63">
        <f t="shared" si="129"/>
        <v>-1.28345611486791</v>
      </c>
    </row>
    <row r="774" spans="1:17" x14ac:dyDescent="0.3">
      <c r="A774" s="4">
        <f>'ВОСК ЖВМ'!E774</f>
        <v>160.09600000000501</v>
      </c>
      <c r="B774" s="4">
        <f>'ВОСК ЖВМ'!J774</f>
        <v>-103.738666852313</v>
      </c>
      <c r="C774" s="4">
        <f>'ВОСК ЖВМ'!K774</f>
        <v>14.575311489350399</v>
      </c>
      <c r="D774" s="9">
        <f>ОК!Y801</f>
        <v>195.72800000000299</v>
      </c>
      <c r="E774" s="4">
        <f>ОК!Z801</f>
        <v>-62.415348393661198</v>
      </c>
      <c r="F774" s="4">
        <f>ОК!AA801</f>
        <v>1.5271230409265899</v>
      </c>
      <c r="H774" s="61">
        <f t="shared" si="123"/>
        <v>195.649000000005</v>
      </c>
      <c r="I774" s="61">
        <f t="shared" si="124"/>
        <v>-64.625387667485995</v>
      </c>
      <c r="J774" s="61">
        <f t="shared" si="125"/>
        <v>3.2756813653475499E-2</v>
      </c>
      <c r="K774" s="60">
        <f t="shared" si="120"/>
        <v>195.989000000001</v>
      </c>
      <c r="L774" s="60">
        <f t="shared" si="121"/>
        <v>-64.527183807166196</v>
      </c>
      <c r="M774" s="60">
        <f t="shared" si="122"/>
        <v>-0.69339968905355398</v>
      </c>
      <c r="N774" s="6">
        <f t="shared" si="126"/>
        <v>-64.602569711706096</v>
      </c>
      <c r="O774" s="59">
        <f t="shared" si="127"/>
        <v>-0.13596778550261601</v>
      </c>
      <c r="P774" s="62">
        <f t="shared" si="128"/>
        <v>-2.1872213180448998</v>
      </c>
      <c r="Q774" s="63">
        <f t="shared" si="129"/>
        <v>-1.6630908264292099</v>
      </c>
    </row>
    <row r="775" spans="1:17" x14ac:dyDescent="0.3">
      <c r="A775" s="4">
        <f>'ВОСК ЖВМ'!E775</f>
        <v>160.236000000004</v>
      </c>
      <c r="B775" s="4">
        <f>'ВОСК ЖВМ'!J775</f>
        <v>-103.808933668349</v>
      </c>
      <c r="C775" s="4">
        <f>'ВОСК ЖВМ'!K775</f>
        <v>15.6463690059632</v>
      </c>
      <c r="D775" s="9">
        <f>ОК!Y802</f>
        <v>195.80800000000499</v>
      </c>
      <c r="E775" s="4">
        <f>ОК!Z802</f>
        <v>-63.34774068726</v>
      </c>
      <c r="F775" s="4">
        <f>ОК!AA802</f>
        <v>0.8796416617674</v>
      </c>
      <c r="H775" s="61">
        <f t="shared" si="123"/>
        <v>195.649000000005</v>
      </c>
      <c r="I775" s="61">
        <f t="shared" si="124"/>
        <v>-64.625387667485995</v>
      </c>
      <c r="J775" s="61">
        <f t="shared" si="125"/>
        <v>3.2756813653475499E-2</v>
      </c>
      <c r="K775" s="60">
        <f t="shared" si="120"/>
        <v>195.989000000001</v>
      </c>
      <c r="L775" s="60">
        <f t="shared" si="121"/>
        <v>-64.527183807166196</v>
      </c>
      <c r="M775" s="60">
        <f t="shared" si="122"/>
        <v>-0.69339968905355398</v>
      </c>
      <c r="N775" s="6">
        <f t="shared" si="126"/>
        <v>-64.579462921041795</v>
      </c>
      <c r="O775" s="59">
        <f t="shared" si="127"/>
        <v>-0.30682813908702899</v>
      </c>
      <c r="P775" s="62">
        <f t="shared" si="128"/>
        <v>-1.2317222337817999</v>
      </c>
      <c r="Q775" s="63">
        <f t="shared" si="129"/>
        <v>-1.1864698008544301</v>
      </c>
    </row>
    <row r="776" spans="1:17" x14ac:dyDescent="0.3">
      <c r="A776" s="4">
        <f>'ВОСК ЖВМ'!E776</f>
        <v>160.436000000002</v>
      </c>
      <c r="B776" s="4">
        <f>'ВОСК ЖВМ'!J776</f>
        <v>-103.67909789829</v>
      </c>
      <c r="C776" s="4">
        <f>'ВОСК ЖВМ'!K776</f>
        <v>15.1216978335157</v>
      </c>
      <c r="D776" s="9">
        <f>ОК!Y803</f>
        <v>195.888000000006</v>
      </c>
      <c r="E776" s="4">
        <f>ОК!Z803</f>
        <v>-62.675656858380002</v>
      </c>
      <c r="F776" s="4">
        <f>ОК!AA803</f>
        <v>1.1138834151744099</v>
      </c>
      <c r="H776" s="61">
        <f t="shared" si="123"/>
        <v>195.808999999994</v>
      </c>
      <c r="I776" s="61">
        <f t="shared" si="124"/>
        <v>-64.592761176257397</v>
      </c>
      <c r="J776" s="61">
        <f t="shared" si="125"/>
        <v>-0.29393740299971199</v>
      </c>
      <c r="K776" s="60">
        <f t="shared" si="120"/>
        <v>196.12900000000101</v>
      </c>
      <c r="L776" s="60">
        <f t="shared" si="121"/>
        <v>-64.424090754904199</v>
      </c>
      <c r="M776" s="60">
        <f t="shared" si="122"/>
        <v>-0.94190938090180198</v>
      </c>
      <c r="N776" s="6">
        <f t="shared" si="126"/>
        <v>-64.551120665980406</v>
      </c>
      <c r="O776" s="59">
        <f t="shared" si="127"/>
        <v>-0.45390548506508699</v>
      </c>
      <c r="P776" s="62">
        <f t="shared" si="128"/>
        <v>-1.8754638076004</v>
      </c>
      <c r="Q776" s="63">
        <f t="shared" si="129"/>
        <v>-1.5677889002395</v>
      </c>
    </row>
    <row r="777" spans="1:17" x14ac:dyDescent="0.3">
      <c r="A777" s="4">
        <f>'ВОСК ЖВМ'!E777</f>
        <v>160.516000000003</v>
      </c>
      <c r="B777" s="4">
        <f>'ВОСК ЖВМ'!J777</f>
        <v>-103.722514106066</v>
      </c>
      <c r="C777" s="4">
        <f>'ВОСК ЖВМ'!K777</f>
        <v>15.230708301547701</v>
      </c>
      <c r="D777" s="9">
        <f>ОК!Y804</f>
        <v>195.967999999993</v>
      </c>
      <c r="E777" s="4">
        <f>ОК!Z804</f>
        <v>-62.675656858380002</v>
      </c>
      <c r="F777" s="4">
        <f>ОК!AA804</f>
        <v>1.1138834151744099</v>
      </c>
      <c r="H777" s="61">
        <f t="shared" si="123"/>
        <v>195.90899999999999</v>
      </c>
      <c r="I777" s="61">
        <f t="shared" si="124"/>
        <v>-64.501772786230802</v>
      </c>
      <c r="J777" s="61">
        <f t="shared" si="125"/>
        <v>-0.42566643331956999</v>
      </c>
      <c r="K777" s="60">
        <f t="shared" si="120"/>
        <v>196.22900000000701</v>
      </c>
      <c r="L777" s="60">
        <f t="shared" si="121"/>
        <v>-64.502959742740202</v>
      </c>
      <c r="M777" s="60">
        <f t="shared" si="122"/>
        <v>-1.1664968435387999</v>
      </c>
      <c r="N777" s="6">
        <f t="shared" si="126"/>
        <v>-64.501991631337205</v>
      </c>
      <c r="O777" s="59">
        <f t="shared" si="127"/>
        <v>-0.56225704018455502</v>
      </c>
      <c r="P777" s="62">
        <f t="shared" si="128"/>
        <v>-1.8263347729571999</v>
      </c>
      <c r="Q777" s="63">
        <f t="shared" si="129"/>
        <v>-1.6761404553589601</v>
      </c>
    </row>
    <row r="778" spans="1:17" x14ac:dyDescent="0.3">
      <c r="A778" s="4">
        <f>'ВОСК ЖВМ'!E778</f>
        <v>160.67600000000701</v>
      </c>
      <c r="B778" s="4">
        <f>'ВОСК ЖВМ'!J778</f>
        <v>-103.752768722396</v>
      </c>
      <c r="C778" s="4">
        <f>'ВОСК ЖВМ'!K778</f>
        <v>15.628029223725299</v>
      </c>
      <c r="D778" s="9">
        <f>ОК!Y805</f>
        <v>196.008000000002</v>
      </c>
      <c r="E778" s="4">
        <f>ОК!Z805</f>
        <v>-62.675656858380002</v>
      </c>
      <c r="F778" s="4">
        <f>ОК!AA805</f>
        <v>1.1138834151744099</v>
      </c>
      <c r="H778" s="61">
        <f t="shared" si="123"/>
        <v>195.989000000001</v>
      </c>
      <c r="I778" s="61">
        <f t="shared" si="124"/>
        <v>-64.527183807166196</v>
      </c>
      <c r="J778" s="61">
        <f t="shared" si="125"/>
        <v>-0.69339968905355398</v>
      </c>
      <c r="K778" s="60">
        <f t="shared" si="120"/>
        <v>196.22900000000701</v>
      </c>
      <c r="L778" s="60">
        <f t="shared" si="121"/>
        <v>-64.502959742740202</v>
      </c>
      <c r="M778" s="60">
        <f t="shared" si="122"/>
        <v>-1.1664968435387999</v>
      </c>
      <c r="N778" s="6">
        <f t="shared" si="126"/>
        <v>-64.525266068732407</v>
      </c>
      <c r="O778" s="59">
        <f t="shared" si="127"/>
        <v>-0.73085321378467005</v>
      </c>
      <c r="P778" s="62">
        <f t="shared" si="128"/>
        <v>-1.8496092103524</v>
      </c>
      <c r="Q778" s="63">
        <f t="shared" si="129"/>
        <v>-1.8447366289590801</v>
      </c>
    </row>
    <row r="779" spans="1:17" x14ac:dyDescent="0.3">
      <c r="A779" s="4">
        <f>'ВОСК ЖВМ'!E779</f>
        <v>160.816000000006</v>
      </c>
      <c r="B779" s="4">
        <f>'ВОСК ЖВМ'!J779</f>
        <v>-103.77966894963799</v>
      </c>
      <c r="C779" s="4">
        <f>'ВОСК ЖВМ'!K779</f>
        <v>15.387164273046199</v>
      </c>
      <c r="D779" s="9">
        <f>ОК!Y806</f>
        <v>196.08800000000301</v>
      </c>
      <c r="E779" s="4">
        <f>ОК!Z806</f>
        <v>-62.073920741220597</v>
      </c>
      <c r="F779" s="4">
        <f>ОК!AA806</f>
        <v>0.47987805189659799</v>
      </c>
      <c r="H779" s="61">
        <f t="shared" si="123"/>
        <v>195.989000000001</v>
      </c>
      <c r="I779" s="61">
        <f t="shared" si="124"/>
        <v>-64.527183807166196</v>
      </c>
      <c r="J779" s="61">
        <f t="shared" si="125"/>
        <v>-0.69339968905355398</v>
      </c>
      <c r="K779" s="60">
        <f t="shared" si="120"/>
        <v>196.32899999999799</v>
      </c>
      <c r="L779" s="60">
        <f t="shared" si="121"/>
        <v>-64.354288381981206</v>
      </c>
      <c r="M779" s="60">
        <f t="shared" si="122"/>
        <v>-1.37223125586673</v>
      </c>
      <c r="N779" s="6">
        <f t="shared" si="126"/>
        <v>-64.476840727478503</v>
      </c>
      <c r="O779" s="59">
        <f t="shared" si="127"/>
        <v>-0.89105946880785403</v>
      </c>
      <c r="P779" s="62">
        <f t="shared" si="128"/>
        <v>-2.4029199862579098</v>
      </c>
      <c r="Q779" s="63">
        <f t="shared" si="129"/>
        <v>-1.3709375207044501</v>
      </c>
    </row>
    <row r="780" spans="1:17" x14ac:dyDescent="0.3">
      <c r="A780" s="4">
        <f>'ВОСК ЖВМ'!E780</f>
        <v>160.936000000002</v>
      </c>
      <c r="B780" s="4">
        <f>'ВОСК ЖВМ'!J780</f>
        <v>-103.726637239634</v>
      </c>
      <c r="C780" s="4">
        <f>'ВОСК ЖВМ'!K780</f>
        <v>15.175830111577699</v>
      </c>
      <c r="D780" s="9">
        <f>ОК!Y807</f>
        <v>196.16800000000501</v>
      </c>
      <c r="E780" s="4">
        <f>ОК!Z807</f>
        <v>-63.0920685184212</v>
      </c>
      <c r="F780" s="4">
        <f>ОК!AA807</f>
        <v>0.69580591441619999</v>
      </c>
      <c r="H780" s="61">
        <f t="shared" si="123"/>
        <v>196.12900000000101</v>
      </c>
      <c r="I780" s="61">
        <f t="shared" si="124"/>
        <v>-64.424090754904199</v>
      </c>
      <c r="J780" s="61">
        <f t="shared" si="125"/>
        <v>-0.94190938090180198</v>
      </c>
      <c r="K780" s="60">
        <f t="shared" si="120"/>
        <v>196.32899999999799</v>
      </c>
      <c r="L780" s="60">
        <f t="shared" si="121"/>
        <v>-64.354288381981206</v>
      </c>
      <c r="M780" s="60">
        <f t="shared" si="122"/>
        <v>-1.37223125586673</v>
      </c>
      <c r="N780" s="6">
        <f t="shared" si="126"/>
        <v>-64.4104792921826</v>
      </c>
      <c r="O780" s="59">
        <f t="shared" si="127"/>
        <v>-1.0258221465298301</v>
      </c>
      <c r="P780" s="62">
        <f t="shared" si="128"/>
        <v>-1.3184107737613999</v>
      </c>
      <c r="Q780" s="63">
        <f t="shared" si="129"/>
        <v>-1.7216280609460299</v>
      </c>
    </row>
    <row r="781" spans="1:17" x14ac:dyDescent="0.3">
      <c r="A781" s="4">
        <f>'ВОСК ЖВМ'!E781</f>
        <v>161.07600000000099</v>
      </c>
      <c r="B781" s="4">
        <f>'ВОСК ЖВМ'!J781</f>
        <v>-103.76630027012</v>
      </c>
      <c r="C781" s="4">
        <f>'ВОСК ЖВМ'!K781</f>
        <v>15.3240202432261</v>
      </c>
      <c r="D781" s="9">
        <f>ОК!Y808</f>
        <v>196.28800000000001</v>
      </c>
      <c r="E781" s="4">
        <f>ОК!Z808</f>
        <v>-61.956809916121202</v>
      </c>
      <c r="F781" s="4">
        <f>ОК!AA808</f>
        <v>0.27239981057820101</v>
      </c>
      <c r="H781" s="61">
        <f t="shared" si="123"/>
        <v>196.22900000000701</v>
      </c>
      <c r="I781" s="61">
        <f t="shared" si="124"/>
        <v>-64.502959742740202</v>
      </c>
      <c r="J781" s="61">
        <f t="shared" si="125"/>
        <v>-1.1664968435387999</v>
      </c>
      <c r="K781" s="60">
        <f t="shared" si="120"/>
        <v>196.46899999999701</v>
      </c>
      <c r="L781" s="60">
        <f t="shared" si="121"/>
        <v>-64.338020375292601</v>
      </c>
      <c r="M781" s="60">
        <f t="shared" si="122"/>
        <v>-1.5224879273651899</v>
      </c>
      <c r="N781" s="6">
        <f t="shared" si="126"/>
        <v>-64.462412148245804</v>
      </c>
      <c r="O781" s="59">
        <f t="shared" si="127"/>
        <v>-1.2540113183060599</v>
      </c>
      <c r="P781" s="62">
        <f t="shared" si="128"/>
        <v>-2.5056022321246001</v>
      </c>
      <c r="Q781" s="63">
        <f t="shared" si="129"/>
        <v>-1.5264111288842599</v>
      </c>
    </row>
    <row r="782" spans="1:17" x14ac:dyDescent="0.3">
      <c r="A782" s="4">
        <f>'ВОСК ЖВМ'!E782</f>
        <v>161.15600000000299</v>
      </c>
      <c r="B782" s="4">
        <f>'ВОСК ЖВМ'!J782</f>
        <v>-103.75131705432</v>
      </c>
      <c r="C782" s="4">
        <f>'ВОСК ЖВМ'!K782</f>
        <v>15.2693462557136</v>
      </c>
      <c r="D782" s="9">
        <f>ОК!Y809</f>
        <v>196.36800000000201</v>
      </c>
      <c r="E782" s="4">
        <f>ОК!Z809</f>
        <v>-61.956809916121202</v>
      </c>
      <c r="F782" s="4">
        <f>ОК!AA809</f>
        <v>0.27239981057820101</v>
      </c>
      <c r="H782" s="61">
        <f t="shared" si="123"/>
        <v>196.32899999999799</v>
      </c>
      <c r="I782" s="61">
        <f t="shared" si="124"/>
        <v>-64.354288381981206</v>
      </c>
      <c r="J782" s="61">
        <f t="shared" si="125"/>
        <v>-1.37223125586673</v>
      </c>
      <c r="K782" s="60">
        <f t="shared" si="120"/>
        <v>196.58900000000699</v>
      </c>
      <c r="L782" s="60">
        <f t="shared" si="121"/>
        <v>-64.252315254636002</v>
      </c>
      <c r="M782" s="60">
        <f t="shared" si="122"/>
        <v>-1.8183640529995999</v>
      </c>
      <c r="N782" s="6">
        <f t="shared" si="126"/>
        <v>-64.338992412878397</v>
      </c>
      <c r="O782" s="59">
        <f t="shared" si="127"/>
        <v>-1.43915117544125</v>
      </c>
      <c r="P782" s="62">
        <f t="shared" si="128"/>
        <v>-2.3821824967572001</v>
      </c>
      <c r="Q782" s="63">
        <f t="shared" si="129"/>
        <v>-1.71155098601945</v>
      </c>
    </row>
    <row r="783" spans="1:17" x14ac:dyDescent="0.3">
      <c r="A783" s="4">
        <f>'ВОСК ЖВМ'!E783</f>
        <v>161.255999999994</v>
      </c>
      <c r="B783" s="4">
        <f>'ВОСК ЖВМ'!J783</f>
        <v>-103.764746056891</v>
      </c>
      <c r="C783" s="4">
        <f>'ВОСК ЖВМ'!K783</f>
        <v>15.1197894330264</v>
      </c>
      <c r="D783" s="9">
        <f>ОК!Y810</f>
        <v>196.44800000000399</v>
      </c>
      <c r="E783" s="4">
        <f>ОК!Z810</f>
        <v>-62.360560668180597</v>
      </c>
      <c r="F783" s="4">
        <f>ОК!AA810</f>
        <v>-0.36950216536140601</v>
      </c>
      <c r="H783" s="61">
        <f t="shared" si="123"/>
        <v>196.32899999999799</v>
      </c>
      <c r="I783" s="61">
        <f t="shared" si="124"/>
        <v>-64.354288381981206</v>
      </c>
      <c r="J783" s="61">
        <f t="shared" si="125"/>
        <v>-1.37223125586673</v>
      </c>
      <c r="K783" s="60">
        <f t="shared" si="120"/>
        <v>196.68799999999499</v>
      </c>
      <c r="L783" s="60">
        <f t="shared" si="121"/>
        <v>-64.231783369558201</v>
      </c>
      <c r="M783" s="60">
        <f t="shared" si="122"/>
        <v>-1.87775008190069</v>
      </c>
      <c r="N783" s="6">
        <f t="shared" si="126"/>
        <v>-64.313680870897102</v>
      </c>
      <c r="O783" s="59">
        <f t="shared" si="127"/>
        <v>-1.5397987775981401</v>
      </c>
      <c r="P783" s="62">
        <f t="shared" si="128"/>
        <v>-1.95312020271651</v>
      </c>
      <c r="Q783" s="63">
        <f t="shared" si="129"/>
        <v>-1.17029661223673</v>
      </c>
    </row>
    <row r="784" spans="1:17" x14ac:dyDescent="0.3">
      <c r="A784" s="4">
        <f>'ВОСК ЖВМ'!E784</f>
        <v>161.35599999999999</v>
      </c>
      <c r="B784" s="4">
        <f>'ВОСК ЖВМ'!J784</f>
        <v>-103.794412236459</v>
      </c>
      <c r="C784" s="4">
        <f>'ВОСК ЖВМ'!K784</f>
        <v>15.121797492367101</v>
      </c>
      <c r="D784" s="9">
        <f>ОК!Y811</f>
        <v>196.52800000000599</v>
      </c>
      <c r="E784" s="4">
        <f>ОК!Z811</f>
        <v>-62.716060355940598</v>
      </c>
      <c r="F784" s="4">
        <f>ОК!AA811</f>
        <v>-7.9948761406796395E-2</v>
      </c>
      <c r="H784" s="61">
        <f t="shared" si="123"/>
        <v>196.46899999999701</v>
      </c>
      <c r="I784" s="61">
        <f t="shared" si="124"/>
        <v>-64.338020375292601</v>
      </c>
      <c r="J784" s="61">
        <f t="shared" si="125"/>
        <v>-1.5224879273651899</v>
      </c>
      <c r="K784" s="60">
        <f t="shared" si="120"/>
        <v>196.78800000000001</v>
      </c>
      <c r="L784" s="60">
        <f t="shared" si="121"/>
        <v>-64.220728927993207</v>
      </c>
      <c r="M784" s="60">
        <f t="shared" si="122"/>
        <v>-2.0691154066758002</v>
      </c>
      <c r="N784" s="6">
        <f t="shared" si="126"/>
        <v>-64.316326972810899</v>
      </c>
      <c r="O784" s="59">
        <f t="shared" si="127"/>
        <v>-1.6235883075655999</v>
      </c>
      <c r="P784" s="62">
        <f t="shared" si="128"/>
        <v>-1.6002666168702999</v>
      </c>
      <c r="Q784" s="63">
        <f t="shared" si="129"/>
        <v>-1.5436395461587999</v>
      </c>
    </row>
    <row r="785" spans="1:17" x14ac:dyDescent="0.3">
      <c r="A785" s="4">
        <f>'ВОСК ЖВМ'!E785</f>
        <v>161.49599999999899</v>
      </c>
      <c r="B785" s="4">
        <f>'ВОСК ЖВМ'!J785</f>
        <v>-103.803499624978</v>
      </c>
      <c r="C785" s="4">
        <f>'ВОСК ЖВМ'!K785</f>
        <v>14.616107470459401</v>
      </c>
      <c r="D785" s="9">
        <f>ОК!Y812</f>
        <v>196.60799999999301</v>
      </c>
      <c r="E785" s="4">
        <f>ОК!Z812</f>
        <v>-62.262877706040001</v>
      </c>
      <c r="F785" s="4">
        <f>ОК!AA812</f>
        <v>0.14357030695260101</v>
      </c>
      <c r="H785" s="61">
        <f t="shared" si="123"/>
        <v>196.58900000000699</v>
      </c>
      <c r="I785" s="61">
        <f t="shared" si="124"/>
        <v>-64.252315254636002</v>
      </c>
      <c r="J785" s="61">
        <f t="shared" si="125"/>
        <v>-1.8183640529995999</v>
      </c>
      <c r="K785" s="60">
        <f t="shared" si="120"/>
        <v>196.888999999996</v>
      </c>
      <c r="L785" s="60">
        <f t="shared" si="121"/>
        <v>-64.169225298852595</v>
      </c>
      <c r="M785" s="60">
        <f t="shared" si="122"/>
        <v>-2.3753114945978</v>
      </c>
      <c r="N785" s="6">
        <f t="shared" si="126"/>
        <v>-64.247052890773404</v>
      </c>
      <c r="O785" s="59">
        <f t="shared" si="127"/>
        <v>-1.8536373909428301</v>
      </c>
      <c r="P785" s="62">
        <f t="shared" si="128"/>
        <v>-1.9841751847333999</v>
      </c>
      <c r="Q785" s="63">
        <f t="shared" si="129"/>
        <v>-1.9972076978954301</v>
      </c>
    </row>
    <row r="786" spans="1:17" x14ac:dyDescent="0.3">
      <c r="A786" s="4">
        <f>'ВОСК ЖВМ'!E786</f>
        <v>161.59600000000501</v>
      </c>
      <c r="B786" s="4">
        <f>'ВОСК ЖВМ'!J786</f>
        <v>-103.812644650442</v>
      </c>
      <c r="C786" s="4">
        <f>'ВОСК ЖВМ'!K786</f>
        <v>14.168012037982299</v>
      </c>
      <c r="D786" s="9">
        <f>ОК!Y813</f>
        <v>196.64800000000099</v>
      </c>
      <c r="E786" s="4">
        <f>ОК!Z813</f>
        <v>-62.262877706040001</v>
      </c>
      <c r="F786" s="4">
        <f>ОК!AA813</f>
        <v>0.14357030695260101</v>
      </c>
      <c r="H786" s="61">
        <f t="shared" si="123"/>
        <v>196.58900000000699</v>
      </c>
      <c r="I786" s="61">
        <f t="shared" si="124"/>
        <v>-64.252315254636002</v>
      </c>
      <c r="J786" s="61">
        <f t="shared" si="125"/>
        <v>-1.8183640529995999</v>
      </c>
      <c r="K786" s="60">
        <f t="shared" si="120"/>
        <v>196.888999999996</v>
      </c>
      <c r="L786" s="60">
        <f t="shared" si="121"/>
        <v>-64.169225298852595</v>
      </c>
      <c r="M786" s="60">
        <f t="shared" si="122"/>
        <v>-2.3753114945978</v>
      </c>
      <c r="N786" s="6">
        <f t="shared" si="126"/>
        <v>-64.235974229999698</v>
      </c>
      <c r="O786" s="59">
        <f t="shared" si="127"/>
        <v>-1.92789704984012</v>
      </c>
      <c r="P786" s="62">
        <f t="shared" si="128"/>
        <v>-1.9730965239597</v>
      </c>
      <c r="Q786" s="63">
        <f t="shared" si="129"/>
        <v>-2.07146735679272</v>
      </c>
    </row>
    <row r="787" spans="1:17" x14ac:dyDescent="0.3">
      <c r="A787" s="4">
        <f>'ВОСК ЖВМ'!E787</f>
        <v>161.736000000004</v>
      </c>
      <c r="B787" s="4">
        <f>'ВОСК ЖВМ'!J787</f>
        <v>-103.82763121378601</v>
      </c>
      <c r="C787" s="4">
        <f>'ВОСК ЖВМ'!K787</f>
        <v>14.402664951698499</v>
      </c>
      <c r="D787" s="9">
        <f>ОК!Y814</f>
        <v>196.72800000000299</v>
      </c>
      <c r="E787" s="4">
        <f>ОК!Z814</f>
        <v>-62.981759525939999</v>
      </c>
      <c r="F787" s="4">
        <f>ОК!AA814</f>
        <v>-0.50605584040080798</v>
      </c>
      <c r="H787" s="61">
        <f t="shared" si="123"/>
        <v>196.68799999999499</v>
      </c>
      <c r="I787" s="61">
        <f t="shared" si="124"/>
        <v>-64.231783369558201</v>
      </c>
      <c r="J787" s="61">
        <f t="shared" si="125"/>
        <v>-1.87775008190069</v>
      </c>
      <c r="K787" s="60">
        <f t="shared" si="120"/>
        <v>197.008000000002</v>
      </c>
      <c r="L787" s="60">
        <f t="shared" si="121"/>
        <v>-64.039583213238004</v>
      </c>
      <c r="M787" s="60">
        <f t="shared" si="122"/>
        <v>-2.57797958305959</v>
      </c>
      <c r="N787" s="6">
        <f t="shared" si="126"/>
        <v>-64.207758350013904</v>
      </c>
      <c r="O787" s="59">
        <f t="shared" si="127"/>
        <v>-1.96527876956116</v>
      </c>
      <c r="P787" s="62">
        <f t="shared" si="128"/>
        <v>-1.2259988240738999</v>
      </c>
      <c r="Q787" s="63">
        <f t="shared" si="129"/>
        <v>-1.45922292916035</v>
      </c>
    </row>
    <row r="788" spans="1:17" x14ac:dyDescent="0.3">
      <c r="A788" s="4">
        <f>'ВОСК ЖВМ'!E788</f>
        <v>161.83599999999601</v>
      </c>
      <c r="B788" s="4">
        <f>'ВОСК ЖВМ'!J788</f>
        <v>-103.877437212221</v>
      </c>
      <c r="C788" s="4">
        <f>'ВОСК ЖВМ'!K788</f>
        <v>14.1204538191514</v>
      </c>
      <c r="D788" s="9">
        <f>ОК!Y815</f>
        <v>196.80800000000499</v>
      </c>
      <c r="E788" s="4">
        <f>ОК!Z815</f>
        <v>-62.981759525939999</v>
      </c>
      <c r="F788" s="4">
        <f>ОК!AA815</f>
        <v>-0.50605584040080798</v>
      </c>
      <c r="H788" s="61">
        <f t="shared" si="123"/>
        <v>196.78800000000001</v>
      </c>
      <c r="I788" s="61">
        <f t="shared" si="124"/>
        <v>-64.220728927993207</v>
      </c>
      <c r="J788" s="61">
        <f t="shared" si="125"/>
        <v>-2.0691154066758002</v>
      </c>
      <c r="K788" s="60">
        <f t="shared" si="120"/>
        <v>197.008000000002</v>
      </c>
      <c r="L788" s="60">
        <f t="shared" si="121"/>
        <v>-64.039583213238004</v>
      </c>
      <c r="M788" s="60">
        <f t="shared" si="122"/>
        <v>-2.57797958305959</v>
      </c>
      <c r="N788" s="6">
        <f t="shared" si="126"/>
        <v>-64.204261135738804</v>
      </c>
      <c r="O788" s="59">
        <f t="shared" si="127"/>
        <v>-2.1153757863581601</v>
      </c>
      <c r="P788" s="62">
        <f t="shared" si="128"/>
        <v>-1.2225016097988</v>
      </c>
      <c r="Q788" s="63">
        <f t="shared" si="129"/>
        <v>-1.60931994595735</v>
      </c>
    </row>
    <row r="789" spans="1:17" x14ac:dyDescent="0.3">
      <c r="A789" s="4">
        <f>'ВОСК ЖВМ'!E789</f>
        <v>161.975999999995</v>
      </c>
      <c r="B789" s="4">
        <f>'ВОСК ЖВМ'!J789</f>
        <v>-103.87836947289399</v>
      </c>
      <c r="C789" s="4">
        <f>'ВОСК ЖВМ'!K789</f>
        <v>14.2009754189815</v>
      </c>
      <c r="D789" s="9">
        <f>ОК!Y816</f>
        <v>196.928</v>
      </c>
      <c r="E789" s="4">
        <f>ОК!Z816</f>
        <v>-61.832386689000003</v>
      </c>
      <c r="F789" s="4">
        <f>ОК!AA816</f>
        <v>-0.93928525126500595</v>
      </c>
      <c r="H789" s="61">
        <f t="shared" si="123"/>
        <v>196.888999999996</v>
      </c>
      <c r="I789" s="61">
        <f t="shared" si="124"/>
        <v>-64.169225298852595</v>
      </c>
      <c r="J789" s="61">
        <f t="shared" si="125"/>
        <v>-2.3753114945978</v>
      </c>
      <c r="K789" s="60">
        <f t="shared" si="120"/>
        <v>197.14800000000099</v>
      </c>
      <c r="L789" s="60">
        <f t="shared" si="121"/>
        <v>-63.8470331993556</v>
      </c>
      <c r="M789" s="60">
        <f t="shared" si="122"/>
        <v>-2.8731013054774999</v>
      </c>
      <c r="N789" s="6">
        <f t="shared" si="126"/>
        <v>-64.120709886182993</v>
      </c>
      <c r="O789" s="59">
        <f t="shared" si="127"/>
        <v>-2.4502682614932598</v>
      </c>
      <c r="P789" s="62">
        <f t="shared" si="128"/>
        <v>-2.28832319718299</v>
      </c>
      <c r="Q789" s="63">
        <f t="shared" si="129"/>
        <v>-1.51098301022825</v>
      </c>
    </row>
    <row r="790" spans="1:17" x14ac:dyDescent="0.3">
      <c r="A790" s="4">
        <f>'ВОСК ЖВМ'!E790</f>
        <v>162.074999999997</v>
      </c>
      <c r="B790" s="4">
        <f>'ВОСК ЖВМ'!J790</f>
        <v>-103.91173454035101</v>
      </c>
      <c r="C790" s="4">
        <f>'ВОСК ЖВМ'!K790</f>
        <v>14.286188151478999</v>
      </c>
      <c r="D790" s="9">
        <f>ОК!Y817</f>
        <v>197.36800000000201</v>
      </c>
      <c r="E790" s="4">
        <f>ОК!Z817</f>
        <v>-60.777351269940603</v>
      </c>
      <c r="F790" s="4">
        <f>ОК!AA817</f>
        <v>-1.81036109782141</v>
      </c>
      <c r="H790" s="61">
        <f t="shared" si="123"/>
        <v>197.347999999998</v>
      </c>
      <c r="I790" s="61">
        <f t="shared" si="124"/>
        <v>-63.785077643928602</v>
      </c>
      <c r="J790" s="61">
        <f t="shared" si="125"/>
        <v>-3.1860883920508698</v>
      </c>
      <c r="K790" s="60">
        <f t="shared" si="120"/>
        <v>197.58800000000301</v>
      </c>
      <c r="L790" s="60">
        <f t="shared" si="121"/>
        <v>-63.493337206201197</v>
      </c>
      <c r="M790" s="60">
        <f t="shared" si="122"/>
        <v>-3.47503957539818</v>
      </c>
      <c r="N790" s="6">
        <f t="shared" si="126"/>
        <v>-63.760765940780303</v>
      </c>
      <c r="O790" s="59">
        <f t="shared" si="127"/>
        <v>-3.21016765733415</v>
      </c>
      <c r="P790" s="62">
        <f t="shared" si="128"/>
        <v>-2.9834146708397</v>
      </c>
      <c r="Q790" s="63">
        <f t="shared" si="129"/>
        <v>-1.39980655951274</v>
      </c>
    </row>
    <row r="791" spans="1:17" x14ac:dyDescent="0.3">
      <c r="A791" s="4">
        <f>'ВОСК ЖВМ'!E791</f>
        <v>162.19599999999599</v>
      </c>
      <c r="B791" s="4">
        <f>'ВОСК ЖВМ'!J791</f>
        <v>-103.89056863541499</v>
      </c>
      <c r="C791" s="4">
        <f>'ВОСК ЖВМ'!K791</f>
        <v>14.2837259436767</v>
      </c>
      <c r="D791" s="9">
        <f>ОК!Y818</f>
        <v>197.44800000000399</v>
      </c>
      <c r="E791" s="4">
        <f>ОК!Z818</f>
        <v>-61.819332258720003</v>
      </c>
      <c r="F791" s="4">
        <f>ОК!AA818</f>
        <v>-1.5933189995135899</v>
      </c>
      <c r="H791" s="61">
        <f t="shared" si="123"/>
        <v>197.347999999998</v>
      </c>
      <c r="I791" s="61">
        <f t="shared" si="124"/>
        <v>-63.785077643928602</v>
      </c>
      <c r="J791" s="61">
        <f t="shared" si="125"/>
        <v>-3.1860883920508698</v>
      </c>
      <c r="K791" s="60">
        <f t="shared" si="120"/>
        <v>197.68799999999499</v>
      </c>
      <c r="L791" s="60">
        <f t="shared" si="121"/>
        <v>-63.304811803168199</v>
      </c>
      <c r="M791" s="60">
        <f t="shared" si="122"/>
        <v>-3.7307983404634402</v>
      </c>
      <c r="N791" s="6">
        <f t="shared" si="126"/>
        <v>-63.643822984871697</v>
      </c>
      <c r="O791" s="59">
        <f t="shared" si="127"/>
        <v>-3.3462972004185199</v>
      </c>
      <c r="P791" s="62">
        <f t="shared" si="128"/>
        <v>-1.8244907261516901</v>
      </c>
      <c r="Q791" s="63">
        <f t="shared" si="129"/>
        <v>-1.75297820090493</v>
      </c>
    </row>
    <row r="792" spans="1:17" x14ac:dyDescent="0.3">
      <c r="A792" s="4">
        <f>'ВОСК ЖВМ'!E792</f>
        <v>162.294999999998</v>
      </c>
      <c r="B792" s="4">
        <f>'ВОСК ЖВМ'!J792</f>
        <v>-103.907731377998</v>
      </c>
      <c r="C792" s="4">
        <f>'ВОСК ЖВМ'!K792</f>
        <v>14.155854573127399</v>
      </c>
      <c r="D792" s="9">
        <f>ОК!Y819</f>
        <v>197.56799999999899</v>
      </c>
      <c r="E792" s="4">
        <f>ОК!Z819</f>
        <v>-60.881301583621202</v>
      </c>
      <c r="F792" s="4">
        <f>ОК!AA819</f>
        <v>-2.2482733426877899</v>
      </c>
      <c r="H792" s="61">
        <f t="shared" si="123"/>
        <v>197.48799999999801</v>
      </c>
      <c r="I792" s="61">
        <f t="shared" si="124"/>
        <v>-63.607678397924403</v>
      </c>
      <c r="J792" s="61">
        <f t="shared" si="125"/>
        <v>-3.40362577962367</v>
      </c>
      <c r="K792" s="60">
        <f t="shared" si="120"/>
        <v>197.78800000000001</v>
      </c>
      <c r="L792" s="60">
        <f t="shared" si="121"/>
        <v>-63.2763191630292</v>
      </c>
      <c r="M792" s="60">
        <f t="shared" si="122"/>
        <v>-3.8126239051687998</v>
      </c>
      <c r="N792" s="6">
        <f t="shared" si="126"/>
        <v>-63.519315935285199</v>
      </c>
      <c r="O792" s="59">
        <f t="shared" si="127"/>
        <v>-3.51269194643631</v>
      </c>
      <c r="P792" s="62">
        <f t="shared" si="128"/>
        <v>-2.6380143516639998</v>
      </c>
      <c r="Q792" s="63">
        <f t="shared" si="129"/>
        <v>-1.2644186037485201</v>
      </c>
    </row>
    <row r="793" spans="1:17" x14ac:dyDescent="0.3">
      <c r="A793" s="4">
        <f>'ВОСК ЖВМ'!E793</f>
        <v>162.43499999999801</v>
      </c>
      <c r="B793" s="4">
        <f>'ВОСК ЖВМ'!J793</f>
        <v>-103.913233802741</v>
      </c>
      <c r="C793" s="4">
        <f>'ВОСК ЖВМ'!K793</f>
        <v>14.1625289303102</v>
      </c>
      <c r="D793" s="9">
        <f>ОК!Y820</f>
        <v>197.64800000000099</v>
      </c>
      <c r="E793" s="4">
        <f>ОК!Z820</f>
        <v>-61.2409424778606</v>
      </c>
      <c r="F793" s="4">
        <f>ОК!AA820</f>
        <v>-2.84390191056481</v>
      </c>
      <c r="H793" s="61">
        <f t="shared" si="123"/>
        <v>197.58800000000301</v>
      </c>
      <c r="I793" s="61">
        <f t="shared" si="124"/>
        <v>-63.493337206201197</v>
      </c>
      <c r="J793" s="61">
        <f t="shared" si="125"/>
        <v>-3.47503957539818</v>
      </c>
      <c r="K793" s="60">
        <f t="shared" si="120"/>
        <v>197.888000000006</v>
      </c>
      <c r="L793" s="60">
        <f t="shared" si="121"/>
        <v>-63.1634464040064</v>
      </c>
      <c r="M793" s="60">
        <f t="shared" si="122"/>
        <v>-4.0063887115825398</v>
      </c>
      <c r="N793" s="6">
        <f t="shared" si="126"/>
        <v>-63.427359045765101</v>
      </c>
      <c r="O793" s="59">
        <f t="shared" si="127"/>
        <v>-3.5813094026304202</v>
      </c>
      <c r="P793" s="62">
        <f t="shared" si="128"/>
        <v>-2.1864165679044998</v>
      </c>
      <c r="Q793" s="63">
        <f t="shared" si="129"/>
        <v>-0.73740749206560996</v>
      </c>
    </row>
    <row r="794" spans="1:17" x14ac:dyDescent="0.3">
      <c r="A794" s="4">
        <f>'ВОСК ЖВМ'!E794</f>
        <v>162.574999999997</v>
      </c>
      <c r="B794" s="4">
        <f>'ВОСК ЖВМ'!J794</f>
        <v>-103.90106748112601</v>
      </c>
      <c r="C794" s="4">
        <f>'ВОСК ЖВМ'!K794</f>
        <v>14.048364689840801</v>
      </c>
      <c r="D794" s="9">
        <f>ОК!Y821</f>
        <v>197.72800000000299</v>
      </c>
      <c r="E794" s="4">
        <f>ОК!Z821</f>
        <v>-62.131478687640602</v>
      </c>
      <c r="F794" s="4">
        <f>ОК!AA821</f>
        <v>-2.6257845182819999</v>
      </c>
      <c r="H794" s="61">
        <f t="shared" si="123"/>
        <v>197.68799999999499</v>
      </c>
      <c r="I794" s="61">
        <f t="shared" si="124"/>
        <v>-63.304811803168199</v>
      </c>
      <c r="J794" s="61">
        <f t="shared" si="125"/>
        <v>-3.7307983404634402</v>
      </c>
      <c r="K794" s="60">
        <f t="shared" si="120"/>
        <v>197.888000000006</v>
      </c>
      <c r="L794" s="60">
        <f t="shared" si="121"/>
        <v>-63.1634464040064</v>
      </c>
      <c r="M794" s="60">
        <f t="shared" si="122"/>
        <v>-4.0063887115825398</v>
      </c>
      <c r="N794" s="6">
        <f t="shared" si="126"/>
        <v>-63.276538723331697</v>
      </c>
      <c r="O794" s="59">
        <f t="shared" si="127"/>
        <v>-3.7859164146952602</v>
      </c>
      <c r="P794" s="62">
        <f t="shared" si="128"/>
        <v>-1.1450600356911</v>
      </c>
      <c r="Q794" s="63">
        <f t="shared" si="129"/>
        <v>-1.1601318964132601</v>
      </c>
    </row>
    <row r="795" spans="1:17" x14ac:dyDescent="0.3">
      <c r="A795" s="4">
        <f>'ВОСК ЖВМ'!E795</f>
        <v>162.675000000003</v>
      </c>
      <c r="B795" s="4">
        <f>'ВОСК ЖВМ'!J795</f>
        <v>-104.023427739745</v>
      </c>
      <c r="C795" s="4">
        <f>'ВОСК ЖВМ'!K795</f>
        <v>13.959622674156901</v>
      </c>
      <c r="D795" s="9">
        <f>ОК!Y822</f>
        <v>197.80800000000499</v>
      </c>
      <c r="E795" s="4">
        <f>ОК!Z822</f>
        <v>-61.5068760795006</v>
      </c>
      <c r="F795" s="4">
        <f>ОК!AA822</f>
        <v>-2.4003371591993998</v>
      </c>
      <c r="H795" s="61">
        <f t="shared" si="123"/>
        <v>197.78800000000001</v>
      </c>
      <c r="I795" s="61">
        <f t="shared" si="124"/>
        <v>-63.2763191630292</v>
      </c>
      <c r="J795" s="61">
        <f t="shared" si="125"/>
        <v>-3.8126239051687998</v>
      </c>
      <c r="K795" s="60">
        <f t="shared" si="120"/>
        <v>198.047999999995</v>
      </c>
      <c r="L795" s="60">
        <f t="shared" si="121"/>
        <v>-62.853834815720397</v>
      </c>
      <c r="M795" s="60">
        <f t="shared" si="122"/>
        <v>-4.3775696188958504</v>
      </c>
      <c r="N795" s="6">
        <f t="shared" si="126"/>
        <v>-63.243820367073603</v>
      </c>
      <c r="O795" s="59">
        <f t="shared" si="127"/>
        <v>-3.8560812677748602</v>
      </c>
      <c r="P795" s="62">
        <f t="shared" si="128"/>
        <v>-1.7369442875729999</v>
      </c>
      <c r="Q795" s="63">
        <f t="shared" si="129"/>
        <v>-1.4557441085754601</v>
      </c>
    </row>
    <row r="796" spans="1:17" x14ac:dyDescent="0.3">
      <c r="A796" s="4">
        <f>'ВОСК ЖВМ'!E796</f>
        <v>162.77499999999401</v>
      </c>
      <c r="B796" s="4">
        <f>'ВОСК ЖВМ'!J796</f>
        <v>-104.092298526885</v>
      </c>
      <c r="C796" s="4">
        <f>'ВОСК ЖВМ'!K796</f>
        <v>14.0692330125986</v>
      </c>
      <c r="D796" s="9">
        <f>ОК!Y823</f>
        <v>197.888000000006</v>
      </c>
      <c r="E796" s="4">
        <f>ОК!Z823</f>
        <v>-60.963621193381798</v>
      </c>
      <c r="F796" s="4">
        <f>ОК!AA823</f>
        <v>-3.057275515158</v>
      </c>
      <c r="H796" s="61">
        <f t="shared" si="123"/>
        <v>197.888000000006</v>
      </c>
      <c r="I796" s="61">
        <f t="shared" si="124"/>
        <v>-63.1634464040064</v>
      </c>
      <c r="J796" s="61">
        <f t="shared" si="125"/>
        <v>-4.0063887115825398</v>
      </c>
      <c r="K796" s="60">
        <f t="shared" si="120"/>
        <v>198.18799999999499</v>
      </c>
      <c r="L796" s="60">
        <f t="shared" si="121"/>
        <v>-62.659862613673198</v>
      </c>
      <c r="M796" s="60">
        <f t="shared" si="122"/>
        <v>-4.5523026464687204</v>
      </c>
      <c r="N796" s="6">
        <f t="shared" si="126"/>
        <v>-63.1634464040064</v>
      </c>
      <c r="O796" s="59">
        <f t="shared" si="127"/>
        <v>-4.0063887115825398</v>
      </c>
      <c r="P796" s="62">
        <f t="shared" si="128"/>
        <v>-2.1998252106246001</v>
      </c>
      <c r="Q796" s="63">
        <f t="shared" si="129"/>
        <v>-0.94911319642453995</v>
      </c>
    </row>
    <row r="797" spans="1:17" x14ac:dyDescent="0.3">
      <c r="A797" s="4">
        <f>'ВОСК ЖВМ'!E797</f>
        <v>162.914999999994</v>
      </c>
      <c r="B797" s="4">
        <f>'ВОСК ЖВМ'!J797</f>
        <v>-104.102995754362</v>
      </c>
      <c r="C797" s="4">
        <f>'ВОСК ЖВМ'!K797</f>
        <v>13.855473895565799</v>
      </c>
      <c r="D797" s="9">
        <f>ОК!Y824</f>
        <v>197.928</v>
      </c>
      <c r="E797" s="4">
        <f>ОК!Z824</f>
        <v>-60.963621193381798</v>
      </c>
      <c r="F797" s="4">
        <f>ОК!AA824</f>
        <v>-3.057275515158</v>
      </c>
      <c r="H797" s="61">
        <f t="shared" si="123"/>
        <v>197.888000000006</v>
      </c>
      <c r="I797" s="61">
        <f t="shared" si="124"/>
        <v>-63.1634464040064</v>
      </c>
      <c r="J797" s="61">
        <f t="shared" si="125"/>
        <v>-4.0063887115825398</v>
      </c>
      <c r="K797" s="60">
        <f t="shared" si="120"/>
        <v>198.18799999999499</v>
      </c>
      <c r="L797" s="60">
        <f t="shared" si="121"/>
        <v>-62.659862613673198</v>
      </c>
      <c r="M797" s="60">
        <f t="shared" si="122"/>
        <v>-4.5523026464687204</v>
      </c>
      <c r="N797" s="6">
        <f t="shared" si="126"/>
        <v>-63.096301898636298</v>
      </c>
      <c r="O797" s="59">
        <f t="shared" si="127"/>
        <v>-4.0791772362257799</v>
      </c>
      <c r="P797" s="62">
        <f t="shared" si="128"/>
        <v>-2.1326807052544998</v>
      </c>
      <c r="Q797" s="63">
        <f t="shared" si="129"/>
        <v>-1.0219017210677801</v>
      </c>
    </row>
    <row r="798" spans="1:17" x14ac:dyDescent="0.3">
      <c r="A798" s="4">
        <f>'ВОСК ЖВМ'!E798</f>
        <v>162.994999999995</v>
      </c>
      <c r="B798" s="4">
        <f>'ВОСК ЖВМ'!J798</f>
        <v>-104.151541083059</v>
      </c>
      <c r="C798" s="4">
        <f>'ВОСК ЖВМ'!K798</f>
        <v>13.806878320930601</v>
      </c>
      <c r="D798" s="9">
        <f>ОК!Y825</f>
        <v>198.008000000002</v>
      </c>
      <c r="E798" s="4">
        <f>ОК!Z825</f>
        <v>-60.963621193381798</v>
      </c>
      <c r="F798" s="4">
        <f>ОК!AA825</f>
        <v>-3.057275515158</v>
      </c>
      <c r="H798" s="61">
        <f t="shared" si="123"/>
        <v>197.888000000006</v>
      </c>
      <c r="I798" s="61">
        <f t="shared" si="124"/>
        <v>-63.1634464040064</v>
      </c>
      <c r="J798" s="61">
        <f t="shared" si="125"/>
        <v>-4.0063887115825398</v>
      </c>
      <c r="K798" s="60">
        <f t="shared" si="120"/>
        <v>198.18799999999499</v>
      </c>
      <c r="L798" s="60">
        <f t="shared" si="121"/>
        <v>-62.659862613673198</v>
      </c>
      <c r="M798" s="60">
        <f t="shared" si="122"/>
        <v>-4.5523026464687204</v>
      </c>
      <c r="N798" s="6">
        <f t="shared" si="126"/>
        <v>-62.962012887872397</v>
      </c>
      <c r="O798" s="59">
        <f t="shared" si="127"/>
        <v>-4.2247542855377498</v>
      </c>
      <c r="P798" s="62">
        <f t="shared" si="128"/>
        <v>-1.9983916944905999</v>
      </c>
      <c r="Q798" s="63">
        <f t="shared" si="129"/>
        <v>-1.16747877037975</v>
      </c>
    </row>
    <row r="799" spans="1:17" x14ac:dyDescent="0.3">
      <c r="A799" s="4">
        <f>'ВОСК ЖВМ'!E799</f>
        <v>163.13499999999499</v>
      </c>
      <c r="B799" s="4">
        <f>'ВОСК ЖВМ'!J799</f>
        <v>-104.176409898317</v>
      </c>
      <c r="C799" s="4">
        <f>'ВОСК ЖВМ'!K799</f>
        <v>13.8323341914002</v>
      </c>
      <c r="D799" s="9">
        <f>ОК!Y826</f>
        <v>198.08800000000301</v>
      </c>
      <c r="E799" s="4">
        <f>ОК!Z826</f>
        <v>-61.766882080320599</v>
      </c>
      <c r="F799" s="4">
        <f>ОК!AA826</f>
        <v>-3.7593788996759998</v>
      </c>
      <c r="H799" s="61">
        <f t="shared" si="123"/>
        <v>198.047999999995</v>
      </c>
      <c r="I799" s="61">
        <f t="shared" si="124"/>
        <v>-62.853834815720397</v>
      </c>
      <c r="J799" s="61">
        <f t="shared" si="125"/>
        <v>-4.3775696188958504</v>
      </c>
      <c r="K799" s="60">
        <f t="shared" si="120"/>
        <v>198.347999999998</v>
      </c>
      <c r="L799" s="60">
        <f t="shared" si="121"/>
        <v>-62.471469910593598</v>
      </c>
      <c r="M799" s="60">
        <f t="shared" si="122"/>
        <v>-4.72363184318242</v>
      </c>
      <c r="N799" s="6">
        <f t="shared" si="126"/>
        <v>-62.8028528283605</v>
      </c>
      <c r="O799" s="59">
        <f t="shared" si="127"/>
        <v>-4.4237112488095001</v>
      </c>
      <c r="P799" s="62">
        <f t="shared" si="128"/>
        <v>-1.0359707480399001</v>
      </c>
      <c r="Q799" s="63">
        <f t="shared" si="129"/>
        <v>-0.66433234913350003</v>
      </c>
    </row>
    <row r="800" spans="1:17" x14ac:dyDescent="0.3">
      <c r="A800" s="4">
        <f>'ВОСК ЖВМ'!E800</f>
        <v>163.27499999999401</v>
      </c>
      <c r="B800" s="4">
        <f>'ВОСК ЖВМ'!J800</f>
        <v>-104.20151596989901</v>
      </c>
      <c r="C800" s="4">
        <f>'ВОСК ЖВМ'!K800</f>
        <v>13.7576619671645</v>
      </c>
      <c r="D800" s="9">
        <f>ОК!Y827</f>
        <v>198.207999999999</v>
      </c>
      <c r="E800" s="4">
        <f>ОК!Z827</f>
        <v>-60.6672225576012</v>
      </c>
      <c r="F800" s="4">
        <f>ОК!AA827</f>
        <v>-3.3112652852159901</v>
      </c>
      <c r="H800" s="61">
        <f t="shared" si="123"/>
        <v>198.18799999999499</v>
      </c>
      <c r="I800" s="61">
        <f t="shared" si="124"/>
        <v>-62.659862613673198</v>
      </c>
      <c r="J800" s="61">
        <f t="shared" si="125"/>
        <v>-4.5523026464687204</v>
      </c>
      <c r="K800" s="60">
        <f t="shared" si="120"/>
        <v>198.467999999993</v>
      </c>
      <c r="L800" s="60">
        <f t="shared" si="121"/>
        <v>-62.351779106249403</v>
      </c>
      <c r="M800" s="60">
        <f t="shared" si="122"/>
        <v>-5.0183454802355101</v>
      </c>
      <c r="N800" s="6">
        <f t="shared" si="126"/>
        <v>-62.637856648852598</v>
      </c>
      <c r="O800" s="59">
        <f t="shared" si="127"/>
        <v>-4.5855914203161303</v>
      </c>
      <c r="P800" s="62">
        <f t="shared" si="128"/>
        <v>-1.9706340912514</v>
      </c>
      <c r="Q800" s="63">
        <f t="shared" si="129"/>
        <v>-1.27432613510014</v>
      </c>
    </row>
    <row r="801" spans="1:17" x14ac:dyDescent="0.3">
      <c r="A801" s="4">
        <f>'ВОСК ЖВМ'!E801</f>
        <v>163.375</v>
      </c>
      <c r="B801" s="4">
        <f>'ВОСК ЖВМ'!J801</f>
        <v>-104.207374947292</v>
      </c>
      <c r="C801" s="4">
        <f>'ВОСК ЖВМ'!K801</f>
        <v>13.719186398013701</v>
      </c>
      <c r="D801" s="9">
        <f>ОК!Y828</f>
        <v>198.28800000000001</v>
      </c>
      <c r="E801" s="4">
        <f>ОК!Z828</f>
        <v>-60.999652225380601</v>
      </c>
      <c r="F801" s="4">
        <f>ОК!AA828</f>
        <v>-3.0951563878176001</v>
      </c>
      <c r="H801" s="61">
        <f t="shared" si="123"/>
        <v>198.18799999999499</v>
      </c>
      <c r="I801" s="61">
        <f t="shared" si="124"/>
        <v>-62.659862613673198</v>
      </c>
      <c r="J801" s="61">
        <f t="shared" si="125"/>
        <v>-4.5523026464687204</v>
      </c>
      <c r="K801" s="60">
        <f t="shared" si="120"/>
        <v>198.467999999993</v>
      </c>
      <c r="L801" s="60">
        <f t="shared" si="121"/>
        <v>-62.351779106249403</v>
      </c>
      <c r="M801" s="60">
        <f t="shared" si="122"/>
        <v>-5.0183454802355101</v>
      </c>
      <c r="N801" s="6">
        <f t="shared" si="126"/>
        <v>-62.549832789587001</v>
      </c>
      <c r="O801" s="59">
        <f t="shared" si="127"/>
        <v>-4.7187465156806896</v>
      </c>
      <c r="P801" s="62">
        <f t="shared" si="128"/>
        <v>-1.5501805642063999</v>
      </c>
      <c r="Q801" s="63">
        <f t="shared" si="129"/>
        <v>-1.62359012786309</v>
      </c>
    </row>
    <row r="802" spans="1:17" x14ac:dyDescent="0.3">
      <c r="A802" s="4">
        <f>'ВОСК ЖВМ'!E802</f>
        <v>163.494999999995</v>
      </c>
      <c r="B802" s="4">
        <f>'ВОСК ЖВМ'!J802</f>
        <v>-104.257232549023</v>
      </c>
      <c r="C802" s="4">
        <f>'ВОСК ЖВМ'!K802</f>
        <v>13.5848863706314</v>
      </c>
      <c r="D802" s="9">
        <f>ОК!Y829</f>
        <v>198.36800000000201</v>
      </c>
      <c r="E802" s="4">
        <f>ОК!Z829</f>
        <v>-60.999652225380601</v>
      </c>
      <c r="F802" s="4">
        <f>ОК!AA829</f>
        <v>-3.9939116865305899</v>
      </c>
      <c r="H802" s="61">
        <f t="shared" si="123"/>
        <v>198.347999999998</v>
      </c>
      <c r="I802" s="61">
        <f t="shared" si="124"/>
        <v>-62.471469910593598</v>
      </c>
      <c r="J802" s="61">
        <f t="shared" si="125"/>
        <v>-4.72363184318242</v>
      </c>
      <c r="K802" s="60">
        <f t="shared" si="120"/>
        <v>198.467999999993</v>
      </c>
      <c r="L802" s="60">
        <f t="shared" si="121"/>
        <v>-62.351779106249403</v>
      </c>
      <c r="M802" s="60">
        <f t="shared" si="122"/>
        <v>-5.0183454802355101</v>
      </c>
      <c r="N802" s="6">
        <f t="shared" si="126"/>
        <v>-62.451521443198097</v>
      </c>
      <c r="O802" s="59">
        <f t="shared" si="127"/>
        <v>-4.7727507827031799</v>
      </c>
      <c r="P802" s="62">
        <f t="shared" si="128"/>
        <v>-1.4518692178174999</v>
      </c>
      <c r="Q802" s="63">
        <f t="shared" si="129"/>
        <v>-0.77883909617258995</v>
      </c>
    </row>
    <row r="803" spans="1:17" x14ac:dyDescent="0.3">
      <c r="A803" s="4">
        <f>'ВОСК ЖВМ'!E803</f>
        <v>163.63499999999499</v>
      </c>
      <c r="B803" s="4">
        <f>'ВОСК ЖВМ'!J803</f>
        <v>-104.31314952113</v>
      </c>
      <c r="C803" s="4">
        <f>'ВОСК ЖВМ'!K803</f>
        <v>13.403607405656601</v>
      </c>
      <c r="D803" s="9">
        <f>ОК!Y830</f>
        <v>198.44800000000399</v>
      </c>
      <c r="E803" s="4">
        <f>ОК!Z830</f>
        <v>-60.772755781500599</v>
      </c>
      <c r="F803" s="4">
        <f>ОК!AA830</f>
        <v>-3.7633427276754099</v>
      </c>
      <c r="H803" s="61">
        <f t="shared" si="123"/>
        <v>198.347999999998</v>
      </c>
      <c r="I803" s="61">
        <f t="shared" si="124"/>
        <v>-62.471469910593598</v>
      </c>
      <c r="J803" s="61">
        <f t="shared" si="125"/>
        <v>-4.72363184318242</v>
      </c>
      <c r="K803" s="60">
        <f t="shared" si="120"/>
        <v>198.68799999999499</v>
      </c>
      <c r="L803" s="60">
        <f t="shared" si="121"/>
        <v>-62.0017679224662</v>
      </c>
      <c r="M803" s="60">
        <f t="shared" si="122"/>
        <v>-5.3263405402862496</v>
      </c>
      <c r="N803" s="6">
        <f t="shared" si="126"/>
        <v>-62.333322267017202</v>
      </c>
      <c r="O803" s="59">
        <f t="shared" si="127"/>
        <v>-4.90089910704868</v>
      </c>
      <c r="P803" s="62">
        <f t="shared" si="128"/>
        <v>-1.5605664855165999</v>
      </c>
      <c r="Q803" s="63">
        <f t="shared" si="129"/>
        <v>-1.1375563793732699</v>
      </c>
    </row>
    <row r="804" spans="1:17" x14ac:dyDescent="0.3">
      <c r="A804" s="4">
        <f>'ВОСК ЖВМ'!E804</f>
        <v>163.81500000000199</v>
      </c>
      <c r="B804" s="4">
        <f>'ВОСК ЖВМ'!J804</f>
        <v>-104.399430363261</v>
      </c>
      <c r="C804" s="4">
        <f>'ВОСК ЖВМ'!K804</f>
        <v>13.1346907526201</v>
      </c>
      <c r="D804" s="9">
        <f>ОК!Y831</f>
        <v>198.52800000000599</v>
      </c>
      <c r="E804" s="4">
        <f>ОК!Z831</f>
        <v>-60.298484757601798</v>
      </c>
      <c r="F804" s="4">
        <f>ОК!AA831</f>
        <v>-4.4412319526423998</v>
      </c>
      <c r="H804" s="61">
        <f t="shared" si="123"/>
        <v>198.467999999993</v>
      </c>
      <c r="I804" s="61">
        <f t="shared" si="124"/>
        <v>-62.351779106249403</v>
      </c>
      <c r="J804" s="61">
        <f t="shared" si="125"/>
        <v>-5.0183454802355101</v>
      </c>
      <c r="K804" s="60">
        <f t="shared" si="120"/>
        <v>198.80800000000499</v>
      </c>
      <c r="L804" s="60">
        <f t="shared" si="121"/>
        <v>-61.660786476803999</v>
      </c>
      <c r="M804" s="60">
        <f t="shared" si="122"/>
        <v>-5.5071559068405502</v>
      </c>
      <c r="N804" s="6">
        <f t="shared" si="126"/>
        <v>-62.229839230442799</v>
      </c>
      <c r="O804" s="59">
        <f t="shared" si="127"/>
        <v>-5.1046061437696801</v>
      </c>
      <c r="P804" s="62">
        <f t="shared" si="128"/>
        <v>-1.9313544728409999</v>
      </c>
      <c r="Q804" s="63">
        <f t="shared" si="129"/>
        <v>-0.66337419112728002</v>
      </c>
    </row>
    <row r="805" spans="1:17" x14ac:dyDescent="0.3">
      <c r="A805" s="4">
        <f>'ВОСК ЖВМ'!E805</f>
        <v>163.97500000000599</v>
      </c>
      <c r="B805" s="4">
        <f>'ВОСК ЖВМ'!J805</f>
        <v>-104.54878803551399</v>
      </c>
      <c r="C805" s="4">
        <f>'ВОСК ЖВМ'!K805</f>
        <v>12.500758207486101</v>
      </c>
      <c r="D805" s="9">
        <f>ОК!Y832</f>
        <v>198.56799999999899</v>
      </c>
      <c r="E805" s="4">
        <f>ОК!Z832</f>
        <v>-60.298484757601798</v>
      </c>
      <c r="F805" s="4">
        <f>ОК!AA832</f>
        <v>-4.4412319526423998</v>
      </c>
      <c r="H805" s="61">
        <f t="shared" si="123"/>
        <v>198.467999999993</v>
      </c>
      <c r="I805" s="61">
        <f t="shared" si="124"/>
        <v>-62.351779106249403</v>
      </c>
      <c r="J805" s="61">
        <f t="shared" si="125"/>
        <v>-5.0183454802355101</v>
      </c>
      <c r="K805" s="60">
        <f t="shared" si="120"/>
        <v>198.80800000000499</v>
      </c>
      <c r="L805" s="60">
        <f t="shared" si="121"/>
        <v>-61.660786476803999</v>
      </c>
      <c r="M805" s="60">
        <f t="shared" si="122"/>
        <v>-5.5071559068405502</v>
      </c>
      <c r="N805" s="6">
        <f t="shared" si="126"/>
        <v>-62.148545979936898</v>
      </c>
      <c r="O805" s="59">
        <f t="shared" si="127"/>
        <v>-5.1621132527699496</v>
      </c>
      <c r="P805" s="62">
        <f t="shared" si="128"/>
        <v>-1.8500612223351001</v>
      </c>
      <c r="Q805" s="63">
        <f t="shared" si="129"/>
        <v>-0.72088130012755003</v>
      </c>
    </row>
    <row r="806" spans="1:17" x14ac:dyDescent="0.3">
      <c r="A806" s="4">
        <f>'ВОСК ЖВМ'!E806</f>
        <v>164.11500000000501</v>
      </c>
      <c r="B806" s="4">
        <f>'ВОСК ЖВМ'!J806</f>
        <v>-104.505434823445</v>
      </c>
      <c r="C806" s="4">
        <f>'ВОСК ЖВМ'!K806</f>
        <v>12.5992157498436</v>
      </c>
      <c r="D806" s="9">
        <f>ОК!Y833</f>
        <v>198.64800000000099</v>
      </c>
      <c r="E806" s="4">
        <f>ОК!Z833</f>
        <v>-59.7452219897406</v>
      </c>
      <c r="F806" s="4">
        <f>ОК!AA833</f>
        <v>-4.2073105049922104</v>
      </c>
      <c r="H806" s="61">
        <f t="shared" si="123"/>
        <v>198.467999999993</v>
      </c>
      <c r="I806" s="61">
        <f t="shared" si="124"/>
        <v>-62.351779106249403</v>
      </c>
      <c r="J806" s="61">
        <f t="shared" si="125"/>
        <v>-5.0183454802355101</v>
      </c>
      <c r="K806" s="60">
        <f t="shared" si="120"/>
        <v>198.80800000000499</v>
      </c>
      <c r="L806" s="60">
        <f t="shared" si="121"/>
        <v>-61.660786476803999</v>
      </c>
      <c r="M806" s="60">
        <f t="shared" si="122"/>
        <v>-5.5071559068405502</v>
      </c>
      <c r="N806" s="6">
        <f t="shared" si="126"/>
        <v>-61.985959478892603</v>
      </c>
      <c r="O806" s="59">
        <f t="shared" si="127"/>
        <v>-5.2771274707934799</v>
      </c>
      <c r="P806" s="62">
        <f t="shared" si="128"/>
        <v>-2.240737489152</v>
      </c>
      <c r="Q806" s="63">
        <f t="shared" si="129"/>
        <v>-1.0698169658012699</v>
      </c>
    </row>
    <row r="807" spans="1:17" x14ac:dyDescent="0.3">
      <c r="A807" s="4">
        <f>'ВОСК ЖВМ'!E807</f>
        <v>164.21499999999699</v>
      </c>
      <c r="B807" s="4">
        <f>'ВОСК ЖВМ'!J807</f>
        <v>-104.487658173173</v>
      </c>
      <c r="C807" s="4">
        <f>'ВОСК ЖВМ'!K807</f>
        <v>12.482955889044399</v>
      </c>
      <c r="D807" s="9">
        <f>ОК!Y834</f>
        <v>198.72800000000299</v>
      </c>
      <c r="E807" s="4">
        <f>ОК!Z834</f>
        <v>-60.403213188540597</v>
      </c>
      <c r="F807" s="4">
        <f>ОК!AA834</f>
        <v>-3.9945836832600099</v>
      </c>
      <c r="H807" s="61">
        <f t="shared" si="123"/>
        <v>198.68799999999499</v>
      </c>
      <c r="I807" s="61">
        <f t="shared" si="124"/>
        <v>-62.0017679224662</v>
      </c>
      <c r="J807" s="61">
        <f t="shared" si="125"/>
        <v>-5.3263405402862496</v>
      </c>
      <c r="K807" s="60">
        <f t="shared" si="120"/>
        <v>198.967999999993</v>
      </c>
      <c r="L807" s="60">
        <f t="shared" si="121"/>
        <v>-61.5026765470896</v>
      </c>
      <c r="M807" s="60">
        <f t="shared" si="122"/>
        <v>-5.7026412548028897</v>
      </c>
      <c r="N807" s="6">
        <f t="shared" si="126"/>
        <v>-61.930469154540503</v>
      </c>
      <c r="O807" s="59">
        <f t="shared" si="127"/>
        <v>-5.3800977852283403</v>
      </c>
      <c r="P807" s="62">
        <f t="shared" si="128"/>
        <v>-1.5272559659999101</v>
      </c>
      <c r="Q807" s="63">
        <f t="shared" si="129"/>
        <v>-1.3855141019683299</v>
      </c>
    </row>
    <row r="808" spans="1:17" x14ac:dyDescent="0.3">
      <c r="A808" s="4">
        <f>'ВОСК ЖВМ'!E808</f>
        <v>164.335000000006</v>
      </c>
      <c r="B808" s="4">
        <f>'ВОСК ЖВМ'!J808</f>
        <v>-104.476152678671</v>
      </c>
      <c r="C808" s="4">
        <f>'ВОСК ЖВМ'!K808</f>
        <v>12.3707706274361</v>
      </c>
      <c r="D808" s="9">
        <f>ОК!Y835</f>
        <v>198.84799999989599</v>
      </c>
      <c r="E808" s="4">
        <f>ОК!Z835</f>
        <v>-59.925359217780297</v>
      </c>
      <c r="F808" s="4">
        <f>ОК!AA835</f>
        <v>-4.67705136632161</v>
      </c>
      <c r="H808" s="61">
        <f t="shared" si="123"/>
        <v>198.80800000000499</v>
      </c>
      <c r="I808" s="61">
        <f t="shared" si="124"/>
        <v>-61.660786476803999</v>
      </c>
      <c r="J808" s="61">
        <f t="shared" si="125"/>
        <v>-5.5071559068405502</v>
      </c>
      <c r="K808" s="60">
        <f t="shared" si="120"/>
        <v>199.06799999999899</v>
      </c>
      <c r="L808" s="60">
        <f t="shared" si="121"/>
        <v>-61.270948058002801</v>
      </c>
      <c r="M808" s="60">
        <f t="shared" si="122"/>
        <v>-5.80627251966862</v>
      </c>
      <c r="N808" s="6">
        <f t="shared" si="126"/>
        <v>-61.600811335612001</v>
      </c>
      <c r="O808" s="59">
        <f t="shared" si="127"/>
        <v>-5.5531738471513004</v>
      </c>
      <c r="P808" s="62">
        <f t="shared" si="128"/>
        <v>-1.6754521178316999</v>
      </c>
      <c r="Q808" s="63">
        <f t="shared" si="129"/>
        <v>-0.87612248082969002</v>
      </c>
    </row>
    <row r="809" spans="1:17" x14ac:dyDescent="0.3">
      <c r="A809" s="4">
        <f>'ВОСК ЖВМ'!E809</f>
        <v>164.43499999999801</v>
      </c>
      <c r="B809" s="4">
        <f>'ВОСК ЖВМ'!J809</f>
        <v>-104.476168093517</v>
      </c>
      <c r="C809" s="4">
        <f>'ВОСК ЖВМ'!K809</f>
        <v>12.370116522171401</v>
      </c>
      <c r="D809" s="9">
        <f>ОК!Y836</f>
        <v>198.928</v>
      </c>
      <c r="E809" s="4">
        <f>ОК!Z836</f>
        <v>-59.523165516000702</v>
      </c>
      <c r="F809" s="4">
        <f>ОК!AA836</f>
        <v>-5.3725582419990099</v>
      </c>
      <c r="H809" s="61">
        <f t="shared" si="123"/>
        <v>198.80800000000499</v>
      </c>
      <c r="I809" s="61">
        <f t="shared" si="124"/>
        <v>-61.660786476803999</v>
      </c>
      <c r="J809" s="61">
        <f t="shared" si="125"/>
        <v>-5.5071559068405502</v>
      </c>
      <c r="K809" s="60">
        <f t="shared" si="120"/>
        <v>199.16800000000501</v>
      </c>
      <c r="L809" s="60">
        <f t="shared" si="121"/>
        <v>-61.124367082501202</v>
      </c>
      <c r="M809" s="60">
        <f t="shared" si="122"/>
        <v>-6.0106487322662998</v>
      </c>
      <c r="N809" s="6">
        <f t="shared" si="126"/>
        <v>-61.481980012043898</v>
      </c>
      <c r="O809" s="59">
        <f t="shared" si="127"/>
        <v>-5.6749868486421402</v>
      </c>
      <c r="P809" s="62">
        <f t="shared" si="128"/>
        <v>-1.9588144960431999</v>
      </c>
      <c r="Q809" s="63">
        <f t="shared" si="129"/>
        <v>-0.30242860664312998</v>
      </c>
    </row>
    <row r="810" spans="1:17" x14ac:dyDescent="0.3">
      <c r="A810" s="4">
        <f>'ВОСК ЖВМ'!E810</f>
        <v>164.574999999997</v>
      </c>
      <c r="B810" s="4">
        <f>'ВОСК ЖВМ'!J810</f>
        <v>-104.512924426854</v>
      </c>
      <c r="C810" s="4">
        <f>'ВОСК ЖВМ'!K810</f>
        <v>12.3114260964272</v>
      </c>
      <c r="D810" s="9">
        <f>ОК!Y837</f>
        <v>199.008000000002</v>
      </c>
      <c r="E810" s="4">
        <f>ОК!Z837</f>
        <v>-59.321660280961098</v>
      </c>
      <c r="F810" s="4">
        <f>ОК!AA837</f>
        <v>-5.066233859325</v>
      </c>
      <c r="H810" s="61">
        <f t="shared" si="123"/>
        <v>198.967999999993</v>
      </c>
      <c r="I810" s="61">
        <f t="shared" si="124"/>
        <v>-61.5026765470896</v>
      </c>
      <c r="J810" s="61">
        <f t="shared" si="125"/>
        <v>-5.7026412548028897</v>
      </c>
      <c r="K810" s="60">
        <f t="shared" si="120"/>
        <v>199.26799999999599</v>
      </c>
      <c r="L810" s="60">
        <f t="shared" si="121"/>
        <v>-60.990297588853203</v>
      </c>
      <c r="M810" s="60">
        <f t="shared" si="122"/>
        <v>-6.2055675359528397</v>
      </c>
      <c r="N810" s="6">
        <f t="shared" si="126"/>
        <v>-61.434359352643398</v>
      </c>
      <c r="O810" s="59">
        <f t="shared" si="127"/>
        <v>-5.7696980923039698</v>
      </c>
      <c r="P810" s="62">
        <f t="shared" si="128"/>
        <v>-2.1126990716823002</v>
      </c>
      <c r="Q810" s="63">
        <f t="shared" si="129"/>
        <v>-0.70346423297896998</v>
      </c>
    </row>
    <row r="811" spans="1:17" x14ac:dyDescent="0.3">
      <c r="A811" s="4">
        <f>'ВОСК ЖВМ'!E811</f>
        <v>164.69500000000701</v>
      </c>
      <c r="B811" s="4">
        <f>'ВОСК ЖВМ'!J811</f>
        <v>-104.512924426854</v>
      </c>
      <c r="C811" s="4">
        <f>'ВОСК ЖВМ'!K811</f>
        <v>12.3114260964272</v>
      </c>
      <c r="D811" s="9">
        <f>ОК!Y838</f>
        <v>199.08800000000301</v>
      </c>
      <c r="E811" s="4">
        <f>ОК!Z838</f>
        <v>-60.311982515161198</v>
      </c>
      <c r="F811" s="4">
        <f>ОК!AA838</f>
        <v>-4.8567220761984098</v>
      </c>
      <c r="H811" s="61">
        <f t="shared" si="123"/>
        <v>199.06799999999899</v>
      </c>
      <c r="I811" s="61">
        <f t="shared" si="124"/>
        <v>-61.270948058002801</v>
      </c>
      <c r="J811" s="61">
        <f t="shared" si="125"/>
        <v>-5.80627251966862</v>
      </c>
      <c r="K811" s="60">
        <f t="shared" si="120"/>
        <v>199.26799999999599</v>
      </c>
      <c r="L811" s="60">
        <f t="shared" si="121"/>
        <v>-60.990297588853203</v>
      </c>
      <c r="M811" s="60">
        <f t="shared" si="122"/>
        <v>-6.2055675359528397</v>
      </c>
      <c r="N811" s="6">
        <f t="shared" si="126"/>
        <v>-61.242883011081801</v>
      </c>
      <c r="O811" s="59">
        <f t="shared" si="127"/>
        <v>-5.8462020213056602</v>
      </c>
      <c r="P811" s="62">
        <f t="shared" si="128"/>
        <v>-0.93090049592060398</v>
      </c>
      <c r="Q811" s="63">
        <f t="shared" si="129"/>
        <v>-0.98947994510725001</v>
      </c>
    </row>
    <row r="812" spans="1:17" x14ac:dyDescent="0.3">
      <c r="A812" s="4">
        <f>'ВОСК ЖВМ'!E812</f>
        <v>164.77499999999401</v>
      </c>
      <c r="B812" s="4">
        <f>'ВОСК ЖВМ'!J812</f>
        <v>-104.55244738740799</v>
      </c>
      <c r="C812" s="4">
        <f>'ВОСК ЖВМ'!K812</f>
        <v>12.2554187440098</v>
      </c>
      <c r="D812" s="9">
        <f>ОК!Y839</f>
        <v>199.16800000000501</v>
      </c>
      <c r="E812" s="4">
        <f>ОК!Z839</f>
        <v>-60.311982515161198</v>
      </c>
      <c r="F812" s="4">
        <f>ОК!AA839</f>
        <v>-4.8567220761984098</v>
      </c>
      <c r="H812" s="61">
        <f t="shared" si="123"/>
        <v>199.16800000000501</v>
      </c>
      <c r="I812" s="61">
        <f t="shared" si="124"/>
        <v>-61.124367082501202</v>
      </c>
      <c r="J812" s="61">
        <f t="shared" si="125"/>
        <v>-6.0106487322662998</v>
      </c>
      <c r="K812" s="60">
        <f t="shared" si="120"/>
        <v>199.428</v>
      </c>
      <c r="L812" s="60">
        <f t="shared" si="121"/>
        <v>-60.668615515565399</v>
      </c>
      <c r="M812" s="60">
        <f t="shared" si="122"/>
        <v>-6.5148583891204197</v>
      </c>
      <c r="N812" s="6">
        <f t="shared" si="126"/>
        <v>-61.124367082501202</v>
      </c>
      <c r="O812" s="59">
        <f t="shared" si="127"/>
        <v>-6.0106487322662998</v>
      </c>
      <c r="P812" s="62">
        <f t="shared" si="128"/>
        <v>-0.81238456734000397</v>
      </c>
      <c r="Q812" s="63">
        <f t="shared" si="129"/>
        <v>-1.15392665606789</v>
      </c>
    </row>
    <row r="813" spans="1:17" x14ac:dyDescent="0.3">
      <c r="A813" s="4">
        <f>'ВОСК ЖВМ'!E813</f>
        <v>164.914999999994</v>
      </c>
      <c r="B813" s="4">
        <f>'ВОСК ЖВМ'!J813</f>
        <v>-104.5470032745</v>
      </c>
      <c r="C813" s="4">
        <f>'ВОСК ЖВМ'!K813</f>
        <v>12.066149039564401</v>
      </c>
      <c r="D813" s="9">
        <f>ОК!Y840</f>
        <v>199.207999999999</v>
      </c>
      <c r="E813" s="4">
        <f>ОК!Z840</f>
        <v>-60.311982515161198</v>
      </c>
      <c r="F813" s="4">
        <f>ОК!AA840</f>
        <v>-4.8567220761984098</v>
      </c>
      <c r="H813" s="61">
        <f t="shared" si="123"/>
        <v>199.16800000000501</v>
      </c>
      <c r="I813" s="61">
        <f t="shared" si="124"/>
        <v>-61.124367082501202</v>
      </c>
      <c r="J813" s="61">
        <f t="shared" si="125"/>
        <v>-6.0106487322662998</v>
      </c>
      <c r="K813" s="60">
        <f t="shared" si="120"/>
        <v>199.428</v>
      </c>
      <c r="L813" s="60">
        <f t="shared" si="121"/>
        <v>-60.668615515565399</v>
      </c>
      <c r="M813" s="60">
        <f t="shared" si="122"/>
        <v>-6.5148583891204197</v>
      </c>
      <c r="N813" s="6">
        <f t="shared" si="126"/>
        <v>-61.054251456827899</v>
      </c>
      <c r="O813" s="59">
        <f t="shared" si="127"/>
        <v>-6.0882194486952503</v>
      </c>
      <c r="P813" s="62">
        <f t="shared" si="128"/>
        <v>-0.74226894166670099</v>
      </c>
      <c r="Q813" s="63">
        <f t="shared" si="129"/>
        <v>-1.2314973724968401</v>
      </c>
    </row>
    <row r="814" spans="1:17" x14ac:dyDescent="0.3">
      <c r="A814" s="4">
        <f>'ВОСК ЖВМ'!E814</f>
        <v>165.05499999999299</v>
      </c>
      <c r="B814" s="4">
        <f>'ВОСК ЖВМ'!J814</f>
        <v>-104.51617695912999</v>
      </c>
      <c r="C814" s="4">
        <f>'ВОСК ЖВМ'!K814</f>
        <v>12.1734098855681</v>
      </c>
      <c r="D814" s="9">
        <f>ОК!Y841</f>
        <v>199.64800000000099</v>
      </c>
      <c r="E814" s="4">
        <f>ОК!Z841</f>
        <v>-58.795233231841102</v>
      </c>
      <c r="F814" s="4">
        <f>ОК!AA841</f>
        <v>-6.4892053237373997</v>
      </c>
      <c r="H814" s="61">
        <f t="shared" si="123"/>
        <v>199.64800000000099</v>
      </c>
      <c r="I814" s="61">
        <f t="shared" si="124"/>
        <v>-60.149113562653199</v>
      </c>
      <c r="J814" s="61">
        <f t="shared" si="125"/>
        <v>-6.9256724694112801</v>
      </c>
      <c r="K814" s="60">
        <f t="shared" si="120"/>
        <v>199.847999999998</v>
      </c>
      <c r="L814" s="60">
        <f t="shared" si="121"/>
        <v>-59.957867776938301</v>
      </c>
      <c r="M814" s="60">
        <f t="shared" si="122"/>
        <v>-7.1860766235974998</v>
      </c>
      <c r="N814" s="6">
        <f t="shared" si="126"/>
        <v>-60.149113562653199</v>
      </c>
      <c r="O814" s="59">
        <f t="shared" si="127"/>
        <v>-6.9256724694112801</v>
      </c>
      <c r="P814" s="62">
        <f t="shared" si="128"/>
        <v>-1.3538803308120999</v>
      </c>
      <c r="Q814" s="63">
        <f t="shared" si="129"/>
        <v>-0.43646714567388001</v>
      </c>
    </row>
    <row r="815" spans="1:17" x14ac:dyDescent="0.3">
      <c r="A815" s="4">
        <f>'ВОСК ЖВМ'!E815</f>
        <v>165.15499999999901</v>
      </c>
      <c r="B815" s="4">
        <f>'ВОСК ЖВМ'!J815</f>
        <v>-104.511199988893</v>
      </c>
      <c r="C815" s="4">
        <f>'ВОСК ЖВМ'!K815</f>
        <v>11.6641160759981</v>
      </c>
      <c r="D815" s="9">
        <f>ОК!Y842</f>
        <v>199.72800000000299</v>
      </c>
      <c r="E815" s="4">
        <f>ОК!Z842</f>
        <v>-58.139311477081598</v>
      </c>
      <c r="F815" s="4">
        <f>ОК!AA842</f>
        <v>-6.2630734229262002</v>
      </c>
      <c r="H815" s="61">
        <f t="shared" si="123"/>
        <v>199.72800000000299</v>
      </c>
      <c r="I815" s="61">
        <f t="shared" si="124"/>
        <v>-60.141711764442597</v>
      </c>
      <c r="J815" s="61">
        <f t="shared" si="125"/>
        <v>-7.0318708052354397</v>
      </c>
      <c r="K815" s="60">
        <f t="shared" si="120"/>
        <v>199.94800000000399</v>
      </c>
      <c r="L815" s="60">
        <f t="shared" si="121"/>
        <v>-59.774563309005899</v>
      </c>
      <c r="M815" s="60">
        <f t="shared" si="122"/>
        <v>-7.3631761262252402</v>
      </c>
      <c r="N815" s="6">
        <f t="shared" si="126"/>
        <v>-60.141711764442597</v>
      </c>
      <c r="O815" s="59">
        <f t="shared" si="127"/>
        <v>-7.0318708052354397</v>
      </c>
      <c r="P815" s="62">
        <f t="shared" si="128"/>
        <v>-2.0024002873610001</v>
      </c>
      <c r="Q815" s="63">
        <f t="shared" si="129"/>
        <v>-0.76879738230924</v>
      </c>
    </row>
    <row r="816" spans="1:17" x14ac:dyDescent="0.3">
      <c r="A816" s="4">
        <f>'ВОСК ЖВМ'!E816</f>
        <v>165.255000000005</v>
      </c>
      <c r="B816" s="4">
        <f>'ВОСК ЖВМ'!J816</f>
        <v>-104.471906226344</v>
      </c>
      <c r="C816" s="4">
        <f>'ВОСК ЖВМ'!K816</f>
        <v>12.430881659523999</v>
      </c>
      <c r="D816" s="9">
        <f>ОК!Y843</f>
        <v>199.80800000000499</v>
      </c>
      <c r="E816" s="4">
        <f>ОК!Z843</f>
        <v>-58.809405311820903</v>
      </c>
      <c r="F816" s="4">
        <f>ОК!AA843</f>
        <v>-6.0495318736302002</v>
      </c>
      <c r="H816" s="61">
        <f t="shared" si="123"/>
        <v>199.72800000000299</v>
      </c>
      <c r="I816" s="61">
        <f t="shared" si="124"/>
        <v>-60.141711764442597</v>
      </c>
      <c r="J816" s="61">
        <f t="shared" si="125"/>
        <v>-7.0318708052354397</v>
      </c>
      <c r="K816" s="60">
        <f t="shared" si="120"/>
        <v>200.08800000000301</v>
      </c>
      <c r="L816" s="60">
        <f t="shared" si="121"/>
        <v>-59.3890825939907</v>
      </c>
      <c r="M816" s="60">
        <f t="shared" si="122"/>
        <v>-7.5470035817907002</v>
      </c>
      <c r="N816" s="6">
        <f t="shared" si="126"/>
        <v>-59.974460837671302</v>
      </c>
      <c r="O816" s="59">
        <f t="shared" si="127"/>
        <v>-7.1463447555839101</v>
      </c>
      <c r="P816" s="62">
        <f t="shared" si="128"/>
        <v>-1.1650555258504001</v>
      </c>
      <c r="Q816" s="63">
        <f t="shared" si="129"/>
        <v>-1.09681288195371</v>
      </c>
    </row>
    <row r="817" spans="1:17" x14ac:dyDescent="0.3">
      <c r="A817" s="4">
        <f>'ВОСК ЖВМ'!E817</f>
        <v>165.39500000000399</v>
      </c>
      <c r="B817" s="4">
        <f>'ВОСК ЖВМ'!J817</f>
        <v>-104.513690485228</v>
      </c>
      <c r="C817" s="4">
        <f>'ВОСК ЖВМ'!K817</f>
        <v>11.8886574755384</v>
      </c>
      <c r="D817" s="9">
        <f>ОК!Y844</f>
        <v>199.84799999989599</v>
      </c>
      <c r="E817" s="4">
        <f>ОК!Z844</f>
        <v>-58.809405311820903</v>
      </c>
      <c r="F817" s="4">
        <f>ОК!AA844</f>
        <v>-6.0495318736302002</v>
      </c>
      <c r="H817" s="61">
        <f t="shared" si="123"/>
        <v>199.72800000000299</v>
      </c>
      <c r="I817" s="61">
        <f t="shared" si="124"/>
        <v>-60.141711764442597</v>
      </c>
      <c r="J817" s="61">
        <f t="shared" si="125"/>
        <v>-7.0318708052354397</v>
      </c>
      <c r="K817" s="60">
        <f t="shared" si="120"/>
        <v>200.08800000000301</v>
      </c>
      <c r="L817" s="60">
        <f t="shared" si="121"/>
        <v>-59.3890825939907</v>
      </c>
      <c r="M817" s="60">
        <f t="shared" si="122"/>
        <v>-7.5470035817907002</v>
      </c>
      <c r="N817" s="6">
        <f t="shared" si="126"/>
        <v>-59.890835374515703</v>
      </c>
      <c r="O817" s="59">
        <f t="shared" si="127"/>
        <v>-7.2035817306007397</v>
      </c>
      <c r="P817" s="62">
        <f t="shared" si="128"/>
        <v>-1.0814300626947999</v>
      </c>
      <c r="Q817" s="63">
        <f t="shared" si="129"/>
        <v>-1.15404985697054</v>
      </c>
    </row>
    <row r="818" spans="1:17" x14ac:dyDescent="0.3">
      <c r="A818" s="4">
        <f>'ВОСК ЖВМ'!E818</f>
        <v>165.47500000000599</v>
      </c>
      <c r="B818" s="4">
        <f>'ВОСК ЖВМ'!J818</f>
        <v>-104.465391132611</v>
      </c>
      <c r="C818" s="4">
        <f>'ВОСК ЖВМ'!K818</f>
        <v>11.4765129977963</v>
      </c>
      <c r="D818" s="9">
        <f>ОК!Y845</f>
        <v>199.928</v>
      </c>
      <c r="E818" s="4">
        <f>ОК!Z845</f>
        <v>-58.404409090020401</v>
      </c>
      <c r="F818" s="4">
        <f>ОК!AA845</f>
        <v>-6.7434158380374001</v>
      </c>
      <c r="H818" s="61">
        <f t="shared" si="123"/>
        <v>199.847999999998</v>
      </c>
      <c r="I818" s="61">
        <f t="shared" si="124"/>
        <v>-59.957867776938301</v>
      </c>
      <c r="J818" s="61">
        <f t="shared" si="125"/>
        <v>-7.1860766235974998</v>
      </c>
      <c r="K818" s="60">
        <f t="shared" si="120"/>
        <v>200.21199999999999</v>
      </c>
      <c r="L818" s="60">
        <f t="shared" si="121"/>
        <v>-59.316757545263499</v>
      </c>
      <c r="M818" s="60">
        <f t="shared" si="122"/>
        <v>-7.7201787723801596</v>
      </c>
      <c r="N818" s="6">
        <f t="shared" si="126"/>
        <v>-59.816964429314702</v>
      </c>
      <c r="O818" s="59">
        <f t="shared" si="127"/>
        <v>-7.3034617112443296</v>
      </c>
      <c r="P818" s="62">
        <f t="shared" si="128"/>
        <v>-1.4125553392943</v>
      </c>
      <c r="Q818" s="63">
        <f t="shared" si="129"/>
        <v>-0.56004587320693</v>
      </c>
    </row>
    <row r="819" spans="1:17" x14ac:dyDescent="0.3">
      <c r="A819" s="4">
        <f>'ВОСК ЖВМ'!E819</f>
        <v>165.63499999999499</v>
      </c>
      <c r="B819" s="4">
        <f>'ВОСК ЖВМ'!J819</f>
        <v>-104.491757185591</v>
      </c>
      <c r="C819" s="4">
        <f>'ВОСК ЖВМ'!K819</f>
        <v>12.098879457176601</v>
      </c>
      <c r="D819" s="9">
        <f>ОК!Y846</f>
        <v>200.008000000002</v>
      </c>
      <c r="E819" s="4">
        <f>ОК!Z846</f>
        <v>-58.404409090020401</v>
      </c>
      <c r="F819" s="4">
        <f>ОК!AA846</f>
        <v>-6.7434158380374001</v>
      </c>
      <c r="H819" s="61">
        <f t="shared" si="123"/>
        <v>199.94800000000399</v>
      </c>
      <c r="I819" s="61">
        <f t="shared" si="124"/>
        <v>-59.774563309005899</v>
      </c>
      <c r="J819" s="61">
        <f t="shared" si="125"/>
        <v>-7.3631761262252402</v>
      </c>
      <c r="K819" s="60">
        <f t="shared" si="120"/>
        <v>200.21199999999999</v>
      </c>
      <c r="L819" s="60">
        <f t="shared" si="121"/>
        <v>-59.316757545263499</v>
      </c>
      <c r="M819" s="60">
        <f t="shared" si="122"/>
        <v>-7.7201787723801596</v>
      </c>
      <c r="N819" s="6">
        <f t="shared" si="126"/>
        <v>-59.6705165445209</v>
      </c>
      <c r="O819" s="59">
        <f t="shared" si="127"/>
        <v>-7.4443130912589899</v>
      </c>
      <c r="P819" s="62">
        <f t="shared" si="128"/>
        <v>-1.2661074545005</v>
      </c>
      <c r="Q819" s="63">
        <f t="shared" si="129"/>
        <v>-0.70089725322159002</v>
      </c>
    </row>
    <row r="820" spans="1:17" x14ac:dyDescent="0.3">
      <c r="A820" s="4">
        <f>'ВОСК ЖВМ'!E820</f>
        <v>165.73500000000101</v>
      </c>
      <c r="B820" s="4">
        <f>'ВОСК ЖВМ'!J820</f>
        <v>-104.52219143475</v>
      </c>
      <c r="C820" s="4">
        <f>'ВОСК ЖВМ'!K820</f>
        <v>11.648013390383801</v>
      </c>
      <c r="D820" s="9">
        <f>ОК!Y847</f>
        <v>200.127999999997</v>
      </c>
      <c r="E820" s="4">
        <f>ОК!Z847</f>
        <v>-57.159898282441198</v>
      </c>
      <c r="F820" s="4">
        <f>ОК!AA847</f>
        <v>-7.2316399821521999</v>
      </c>
      <c r="H820" s="61">
        <f t="shared" si="123"/>
        <v>200.08800000000301</v>
      </c>
      <c r="I820" s="61">
        <f t="shared" si="124"/>
        <v>-59.3890825939907</v>
      </c>
      <c r="J820" s="61">
        <f t="shared" si="125"/>
        <v>-7.5470035817907002</v>
      </c>
      <c r="K820" s="60">
        <f t="shared" si="120"/>
        <v>200.347999999998</v>
      </c>
      <c r="L820" s="60">
        <f t="shared" si="121"/>
        <v>-58.951265848209999</v>
      </c>
      <c r="M820" s="60">
        <f t="shared" si="122"/>
        <v>-8.0017054409824198</v>
      </c>
      <c r="N820" s="6">
        <f t="shared" si="126"/>
        <v>-59.321726171571697</v>
      </c>
      <c r="O820" s="59">
        <f t="shared" si="127"/>
        <v>-7.6169577139648901</v>
      </c>
      <c r="P820" s="62">
        <f t="shared" si="128"/>
        <v>-2.1618278891305001</v>
      </c>
      <c r="Q820" s="63">
        <f t="shared" si="129"/>
        <v>-0.38531773181269002</v>
      </c>
    </row>
    <row r="821" spans="1:17" ht="15" thickBot="1" x14ac:dyDescent="0.35">
      <c r="A821" s="4">
        <f>'ВОСК ЖВМ'!E821</f>
        <v>165.81500000000199</v>
      </c>
      <c r="B821" s="4">
        <f>'ВОСК ЖВМ'!J821</f>
        <v>-104.513754817262</v>
      </c>
      <c r="C821" s="4">
        <f>'ВОСК ЖВМ'!K821</f>
        <v>12.3062099173763</v>
      </c>
      <c r="D821" s="9">
        <f>ОК!Y848</f>
        <v>200.207999999999</v>
      </c>
      <c r="E821" s="4">
        <f>ОК!Z848</f>
        <v>-58.088637490921599</v>
      </c>
      <c r="F821" s="4">
        <f>ОК!AA848</f>
        <v>-7.0112577125106004</v>
      </c>
      <c r="H821" s="61">
        <f t="shared" si="123"/>
        <v>200.08800000000301</v>
      </c>
      <c r="I821" s="61">
        <f t="shared" si="124"/>
        <v>-59.3890825939907</v>
      </c>
      <c r="J821" s="61">
        <f t="shared" si="125"/>
        <v>-7.5470035817907002</v>
      </c>
      <c r="K821" s="60">
        <f t="shared" si="120"/>
        <v>200.44800000000399</v>
      </c>
      <c r="L821" s="60">
        <f t="shared" si="121"/>
        <v>-58.661006571921</v>
      </c>
      <c r="M821" s="60">
        <f t="shared" si="122"/>
        <v>-8.1433662982958399</v>
      </c>
      <c r="N821" s="6">
        <f t="shared" si="126"/>
        <v>-59.146390586642902</v>
      </c>
      <c r="O821" s="59">
        <f t="shared" si="127"/>
        <v>-7.7457911539519104</v>
      </c>
      <c r="P821" s="62">
        <f t="shared" si="128"/>
        <v>-1.0577530957212999</v>
      </c>
      <c r="Q821" s="63">
        <f t="shared" si="129"/>
        <v>-0.73453344144131005</v>
      </c>
    </row>
    <row r="822" spans="1:17" s="81" customFormat="1" ht="15" thickBot="1" x14ac:dyDescent="0.35">
      <c r="A822" s="79">
        <f>'ВОСК ЖВМ'!E822</f>
        <v>165.914999999994</v>
      </c>
      <c r="B822" s="80">
        <f>'ВОСК ЖВМ'!J822</f>
        <v>-104.65931709012401</v>
      </c>
      <c r="C822" s="80">
        <f>'ВОСК ЖВМ'!K822</f>
        <v>11.653208341163401</v>
      </c>
      <c r="D822" s="9">
        <f>ОК!Y849</f>
        <v>200.28800000000001</v>
      </c>
      <c r="E822" s="4">
        <f>ОК!Z849</f>
        <v>-57.2553681420601</v>
      </c>
      <c r="F822" s="4">
        <f>ОК!AA849</f>
        <v>-6.7817902102997998</v>
      </c>
      <c r="H822" s="82">
        <f t="shared" si="123"/>
        <v>200.21199999999999</v>
      </c>
      <c r="I822" s="82">
        <f t="shared" si="124"/>
        <v>-59.316757545263499</v>
      </c>
      <c r="J822" s="82">
        <f t="shared" si="125"/>
        <v>-7.7201787723801596</v>
      </c>
      <c r="K822" s="83">
        <f t="shared" si="120"/>
        <v>200.547999999995</v>
      </c>
      <c r="L822" s="83">
        <f t="shared" si="121"/>
        <v>-58.381258870080998</v>
      </c>
      <c r="M822" s="83">
        <f t="shared" si="122"/>
        <v>-8.2507470727720804</v>
      </c>
      <c r="N822" s="84">
        <f t="shared" si="126"/>
        <v>-59.105156654445203</v>
      </c>
      <c r="O822" s="85">
        <f t="shared" si="127"/>
        <v>-7.8401882688992002</v>
      </c>
      <c r="P822" s="86">
        <f t="shared" si="128"/>
        <v>-1.8497885123850999</v>
      </c>
      <c r="Q822" s="87">
        <f t="shared" si="129"/>
        <v>-1.0583980585993999</v>
      </c>
    </row>
    <row r="823" spans="1:17" x14ac:dyDescent="0.3">
      <c r="A823" s="4">
        <f>'ВОСК ЖВМ'!E823</f>
        <v>166.074999999997</v>
      </c>
      <c r="B823" s="4">
        <f>'ВОСК ЖВМ'!J823</f>
        <v>-104.44425875692301</v>
      </c>
      <c r="C823" s="4">
        <f>'ВОСК ЖВМ'!K823</f>
        <v>10.511982832692</v>
      </c>
      <c r="D823" s="9">
        <f>ОК!Y850</f>
        <v>200.36800000000201</v>
      </c>
      <c r="E823" s="4">
        <f>ОК!Z850</f>
        <v>-57.2553681420601</v>
      </c>
      <c r="F823" s="4">
        <f>ОК!AA850</f>
        <v>-7.718308583472</v>
      </c>
      <c r="H823" s="61">
        <f t="shared" si="123"/>
        <v>200.347999999998</v>
      </c>
      <c r="I823" s="61">
        <f t="shared" si="124"/>
        <v>-58.951265848209999</v>
      </c>
      <c r="J823" s="61">
        <f t="shared" si="125"/>
        <v>-8.0017054409824198</v>
      </c>
      <c r="K823" s="60">
        <f t="shared" si="120"/>
        <v>200.547999999995</v>
      </c>
      <c r="L823" s="60">
        <f t="shared" si="121"/>
        <v>-58.381258870080998</v>
      </c>
      <c r="M823" s="60">
        <f t="shared" si="122"/>
        <v>-8.2507470727720804</v>
      </c>
      <c r="N823" s="6">
        <f t="shared" si="126"/>
        <v>-58.894265150384797</v>
      </c>
      <c r="O823" s="59">
        <f t="shared" si="127"/>
        <v>-8.0266096041667598</v>
      </c>
      <c r="P823" s="62">
        <f t="shared" si="128"/>
        <v>-1.6388970083247001</v>
      </c>
      <c r="Q823" s="63">
        <f t="shared" si="129"/>
        <v>-0.30830102069476001</v>
      </c>
    </row>
    <row r="824" spans="1:17" x14ac:dyDescent="0.3">
      <c r="A824" s="4">
        <f>'ВОСК ЖВМ'!E824</f>
        <v>166.175000000003</v>
      </c>
      <c r="B824" s="4">
        <f>'ВОСК ЖВМ'!J824</f>
        <v>-104.581173261437</v>
      </c>
      <c r="C824" s="4">
        <f>'ВОСК ЖВМ'!K824</f>
        <v>12.2973272244994</v>
      </c>
      <c r="D824" s="9">
        <f>ОК!Y851</f>
        <v>200.44800000000399</v>
      </c>
      <c r="E824" s="4">
        <f>ОК!Z851</f>
        <v>-56.842831958221602</v>
      </c>
      <c r="F824" s="4">
        <f>ОК!AA851</f>
        <v>-7.4845298119145998</v>
      </c>
      <c r="H824" s="61">
        <f t="shared" si="123"/>
        <v>200.44800000000399</v>
      </c>
      <c r="I824" s="61">
        <f t="shared" si="124"/>
        <v>-58.661006571921</v>
      </c>
      <c r="J824" s="61">
        <f t="shared" si="125"/>
        <v>-8.1433662982958399</v>
      </c>
      <c r="K824" s="60">
        <f t="shared" si="120"/>
        <v>200.707999999999</v>
      </c>
      <c r="L824" s="60">
        <f t="shared" si="121"/>
        <v>-58.170737171703699</v>
      </c>
      <c r="M824" s="60">
        <f t="shared" si="122"/>
        <v>-8.5037518665886793</v>
      </c>
      <c r="N824" s="6">
        <f t="shared" si="126"/>
        <v>-58.661006571921</v>
      </c>
      <c r="O824" s="59">
        <f t="shared" si="127"/>
        <v>-8.1433662982958399</v>
      </c>
      <c r="P824" s="62">
        <f t="shared" si="128"/>
        <v>-1.8181746136993999</v>
      </c>
      <c r="Q824" s="63">
        <f t="shared" si="129"/>
        <v>-0.65883648638124004</v>
      </c>
    </row>
    <row r="825" spans="1:17" x14ac:dyDescent="0.3">
      <c r="A825" s="4">
        <f>'ВОСК ЖВМ'!E825</f>
        <v>166.27499999999401</v>
      </c>
      <c r="B825" s="4">
        <f>'ВОСК ЖВМ'!J825</f>
        <v>-104.541931129087</v>
      </c>
      <c r="C825" s="4">
        <f>'ВОСК ЖВМ'!K825</f>
        <v>11.831075303520601</v>
      </c>
      <c r="D825" s="9">
        <f>ОК!Y852</f>
        <v>200.48799999999801</v>
      </c>
      <c r="E825" s="4">
        <f>ОК!Z852</f>
        <v>-56.842831958221602</v>
      </c>
      <c r="F825" s="4">
        <f>ОК!AA852</f>
        <v>-7.4845298119145998</v>
      </c>
      <c r="H825" s="61">
        <f t="shared" si="123"/>
        <v>200.44800000000399</v>
      </c>
      <c r="I825" s="61">
        <f t="shared" si="124"/>
        <v>-58.661006571921</v>
      </c>
      <c r="J825" s="61">
        <f t="shared" si="125"/>
        <v>-8.1433662982958399</v>
      </c>
      <c r="K825" s="60">
        <f t="shared" si="120"/>
        <v>200.76799999999599</v>
      </c>
      <c r="L825" s="60">
        <f t="shared" si="121"/>
        <v>-58.034663748217397</v>
      </c>
      <c r="M825" s="60">
        <f t="shared" si="122"/>
        <v>-8.6136369858597597</v>
      </c>
      <c r="N825" s="6">
        <f t="shared" si="126"/>
        <v>-58.582713718967803</v>
      </c>
      <c r="O825" s="59">
        <f t="shared" si="127"/>
        <v>-8.2021501342340208</v>
      </c>
      <c r="P825" s="62">
        <f t="shared" si="128"/>
        <v>-1.7398817607462</v>
      </c>
      <c r="Q825" s="63">
        <f t="shared" si="129"/>
        <v>-0.71762032231942097</v>
      </c>
    </row>
    <row r="826" spans="1:17" x14ac:dyDescent="0.3">
      <c r="A826" s="4">
        <f>'ВОСК ЖВМ'!E826</f>
        <v>166.35499999999601</v>
      </c>
      <c r="B826" s="4">
        <f>'ВОСК ЖВМ'!J826</f>
        <v>-104.371978602952</v>
      </c>
      <c r="C826" s="4">
        <f>'ВОСК ЖВМ'!K826</f>
        <v>10.8172251996947</v>
      </c>
      <c r="D826" s="9">
        <f>ОК!Y853</f>
        <v>200.56799999999899</v>
      </c>
      <c r="E826" s="4">
        <f>ОК!Z853</f>
        <v>-57.045203974800501</v>
      </c>
      <c r="F826" s="4">
        <f>ОК!AA853</f>
        <v>-7.1884944435042</v>
      </c>
      <c r="H826" s="61">
        <f t="shared" si="123"/>
        <v>200.547999999995</v>
      </c>
      <c r="I826" s="61">
        <f t="shared" si="124"/>
        <v>-58.381258870080998</v>
      </c>
      <c r="J826" s="61">
        <f t="shared" si="125"/>
        <v>-8.2507470727720804</v>
      </c>
      <c r="K826" s="60">
        <f t="shared" si="120"/>
        <v>200.76799999999599</v>
      </c>
      <c r="L826" s="60">
        <f t="shared" si="121"/>
        <v>-58.034663748217397</v>
      </c>
      <c r="M826" s="60">
        <f t="shared" si="122"/>
        <v>-8.6136369858597597</v>
      </c>
      <c r="N826" s="6">
        <f t="shared" si="126"/>
        <v>-58.3497502226327</v>
      </c>
      <c r="O826" s="59">
        <f t="shared" si="127"/>
        <v>-8.2837370648773891</v>
      </c>
      <c r="P826" s="62">
        <f t="shared" si="128"/>
        <v>-1.3045462478322001</v>
      </c>
      <c r="Q826" s="63">
        <f t="shared" si="129"/>
        <v>-1.0952426213731901</v>
      </c>
    </row>
    <row r="827" spans="1:17" x14ac:dyDescent="0.3">
      <c r="A827" s="4">
        <f>'ВОСК ЖВМ'!E827</f>
        <v>166.51499999999899</v>
      </c>
      <c r="B827" s="4">
        <f>'ВОСК ЖВМ'!J827</f>
        <v>-104.26185904061499</v>
      </c>
      <c r="C827" s="4">
        <f>'ВОСК ЖВМ'!K827</f>
        <v>11.977620676296899</v>
      </c>
      <c r="D827" s="9">
        <f>ОК!Y854</f>
        <v>200.64800000000099</v>
      </c>
      <c r="E827" s="4">
        <f>ОК!Z854</f>
        <v>-57.467475715020498</v>
      </c>
      <c r="F827" s="4">
        <f>ОК!AA854</f>
        <v>-7.9231415465352004</v>
      </c>
      <c r="H827" s="61">
        <f t="shared" si="123"/>
        <v>200.547999999995</v>
      </c>
      <c r="I827" s="61">
        <f t="shared" si="124"/>
        <v>-58.381258870080998</v>
      </c>
      <c r="J827" s="61">
        <f t="shared" si="125"/>
        <v>-8.2507470727720804</v>
      </c>
      <c r="K827" s="60">
        <f t="shared" si="120"/>
        <v>200.86800000000201</v>
      </c>
      <c r="L827" s="60">
        <f t="shared" si="121"/>
        <v>-57.8655891799011</v>
      </c>
      <c r="M827" s="60">
        <f t="shared" si="122"/>
        <v>-8.7341168482477798</v>
      </c>
      <c r="N827" s="6">
        <f t="shared" si="126"/>
        <v>-58.220112091893697</v>
      </c>
      <c r="O827" s="59">
        <f t="shared" si="127"/>
        <v>-8.4018001276139795</v>
      </c>
      <c r="P827" s="62">
        <f t="shared" si="128"/>
        <v>-0.75263637687319795</v>
      </c>
      <c r="Q827" s="63">
        <f t="shared" si="129"/>
        <v>-0.47865858107877901</v>
      </c>
    </row>
    <row r="828" spans="1:17" x14ac:dyDescent="0.3">
      <c r="A828" s="4">
        <f>'ВОСК ЖВМ'!E828</f>
        <v>166.59500000000099</v>
      </c>
      <c r="B828" s="4">
        <f>'ВОСК ЖВМ'!J828</f>
        <v>-104.25422669462</v>
      </c>
      <c r="C828" s="4">
        <f>'ВОСК ЖВМ'!K828</f>
        <v>11.6410439827507</v>
      </c>
      <c r="D828" s="9">
        <f>ОК!Y855</f>
        <v>202.047999999995</v>
      </c>
      <c r="E828" s="4">
        <f>ОК!Z855</f>
        <v>-53.629687187579997</v>
      </c>
      <c r="F828" s="4">
        <f>ОК!AA855</f>
        <v>-10.5015078331074</v>
      </c>
      <c r="H828" s="61">
        <f t="shared" si="123"/>
        <v>202.04700000000599</v>
      </c>
      <c r="I828" s="61">
        <f t="shared" si="124"/>
        <v>-54.999024243656201</v>
      </c>
      <c r="J828" s="61">
        <f t="shared" si="125"/>
        <v>-10.8089261940287</v>
      </c>
      <c r="K828" s="60">
        <f t="shared" si="120"/>
        <v>202.18700000000501</v>
      </c>
      <c r="L828" s="60">
        <f t="shared" si="121"/>
        <v>-54.618177363308199</v>
      </c>
      <c r="M828" s="60">
        <f t="shared" si="122"/>
        <v>-11.099322818545099</v>
      </c>
      <c r="N828" s="6">
        <f t="shared" si="126"/>
        <v>-54.996303908826498</v>
      </c>
      <c r="O828" s="59">
        <f t="shared" si="127"/>
        <v>-10.8110004556096</v>
      </c>
      <c r="P828" s="62">
        <f t="shared" si="128"/>
        <v>-1.3666167212464999</v>
      </c>
      <c r="Q828" s="63">
        <f t="shared" si="129"/>
        <v>-0.3094926225022</v>
      </c>
    </row>
    <row r="829" spans="1:17" x14ac:dyDescent="0.3">
      <c r="A829" s="4">
        <f>'ВОСК ЖВМ'!E829</f>
        <v>166.71499999999699</v>
      </c>
      <c r="B829" s="4">
        <f>'ВОСК ЖВМ'!J829</f>
        <v>-104.252090064828</v>
      </c>
      <c r="C829" s="4">
        <f>'ВОСК ЖВМ'!K829</f>
        <v>11.641648098814599</v>
      </c>
      <c r="D829" s="9">
        <f>ОК!Y856</f>
        <v>202.127999999997</v>
      </c>
      <c r="E829" s="4">
        <f>ОК!Z856</f>
        <v>-52.928436569520699</v>
      </c>
      <c r="F829" s="4">
        <f>ОК!AA856</f>
        <v>-10.272545374832401</v>
      </c>
      <c r="H829" s="61">
        <f t="shared" si="123"/>
        <v>202.04700000000599</v>
      </c>
      <c r="I829" s="61">
        <f t="shared" si="124"/>
        <v>-54.999024243656201</v>
      </c>
      <c r="J829" s="61">
        <f t="shared" si="125"/>
        <v>-10.8089261940287</v>
      </c>
      <c r="K829" s="60">
        <f t="shared" si="120"/>
        <v>202.366999999998</v>
      </c>
      <c r="L829" s="60">
        <f t="shared" si="121"/>
        <v>-54.339278152827603</v>
      </c>
      <c r="M829" s="60">
        <f t="shared" si="122"/>
        <v>-11.482869319274901</v>
      </c>
      <c r="N829" s="6">
        <f t="shared" si="126"/>
        <v>-54.832026014429601</v>
      </c>
      <c r="O829" s="59">
        <f t="shared" si="127"/>
        <v>-10.979518047592</v>
      </c>
      <c r="P829" s="62">
        <f t="shared" si="128"/>
        <v>-1.9035894449088999</v>
      </c>
      <c r="Q829" s="63">
        <f t="shared" si="129"/>
        <v>-0.70697267275959996</v>
      </c>
    </row>
    <row r="830" spans="1:17" x14ac:dyDescent="0.3">
      <c r="A830" s="4">
        <f>'ВОСК ЖВМ'!E830</f>
        <v>166.875</v>
      </c>
      <c r="B830" s="4">
        <f>'ВОСК ЖВМ'!J830</f>
        <v>-104.07592603108399</v>
      </c>
      <c r="C830" s="4">
        <f>'ВОСК ЖВМ'!K830</f>
        <v>10.651212479983601</v>
      </c>
      <c r="D830" s="9">
        <f>ОК!Y857</f>
        <v>202.207999999999</v>
      </c>
      <c r="E830" s="4">
        <f>ОК!Z857</f>
        <v>-53.532004749540697</v>
      </c>
      <c r="F830" s="4">
        <f>ОК!AA857</f>
        <v>-10.0650539666448</v>
      </c>
      <c r="H830" s="61">
        <f t="shared" si="123"/>
        <v>202.18700000000501</v>
      </c>
      <c r="I830" s="61">
        <f t="shared" si="124"/>
        <v>-54.618177363308199</v>
      </c>
      <c r="J830" s="61">
        <f t="shared" si="125"/>
        <v>-11.099322818545099</v>
      </c>
      <c r="K830" s="60">
        <f t="shared" si="120"/>
        <v>202.46700000000399</v>
      </c>
      <c r="L830" s="60">
        <f t="shared" si="121"/>
        <v>-54.037251329674397</v>
      </c>
      <c r="M830" s="60">
        <f t="shared" si="122"/>
        <v>-11.725595648696199</v>
      </c>
      <c r="N830" s="6">
        <f t="shared" si="126"/>
        <v>-54.574607910798001</v>
      </c>
      <c r="O830" s="59">
        <f t="shared" si="127"/>
        <v>-11.1462932807932</v>
      </c>
      <c r="P830" s="62">
        <f t="shared" si="128"/>
        <v>-1.0426031612572999</v>
      </c>
      <c r="Q830" s="63">
        <f t="shared" si="129"/>
        <v>-1.0812393141484</v>
      </c>
    </row>
    <row r="831" spans="1:17" x14ac:dyDescent="0.3">
      <c r="A831" s="4">
        <f>'ВОСК ЖВМ'!E831</f>
        <v>166.97500000000599</v>
      </c>
      <c r="B831" s="4">
        <f>'ВОСК ЖВМ'!J831</f>
        <v>-104.125759511664</v>
      </c>
      <c r="C831" s="4">
        <f>'ВОСК ЖВМ'!K831</f>
        <v>10.187714210703399</v>
      </c>
      <c r="D831" s="9">
        <f>ОК!Y858</f>
        <v>202.28800000000001</v>
      </c>
      <c r="E831" s="4">
        <f>ОК!Z858</f>
        <v>-53.178079390560796</v>
      </c>
      <c r="F831" s="4">
        <f>ОК!AA858</f>
        <v>-10.815046224099</v>
      </c>
      <c r="H831" s="61">
        <f t="shared" si="123"/>
        <v>202.18700000000501</v>
      </c>
      <c r="I831" s="61">
        <f t="shared" si="124"/>
        <v>-54.618177363308199</v>
      </c>
      <c r="J831" s="61">
        <f t="shared" si="125"/>
        <v>-11.099322818545099</v>
      </c>
      <c r="K831" s="60">
        <f t="shared" si="120"/>
        <v>202.58699999999999</v>
      </c>
      <c r="L831" s="60">
        <f t="shared" si="121"/>
        <v>-53.803530978050198</v>
      </c>
      <c r="M831" s="60">
        <f t="shared" si="122"/>
        <v>-11.9248262606148</v>
      </c>
      <c r="N831" s="6">
        <f t="shared" si="126"/>
        <v>-54.412479151038198</v>
      </c>
      <c r="O831" s="59">
        <f t="shared" si="127"/>
        <v>-11.307762437659999</v>
      </c>
      <c r="P831" s="62">
        <f t="shared" si="128"/>
        <v>-1.2343997604774</v>
      </c>
      <c r="Q831" s="63">
        <f t="shared" si="129"/>
        <v>-0.49271621356099998</v>
      </c>
    </row>
    <row r="832" spans="1:17" x14ac:dyDescent="0.3">
      <c r="A832" s="4">
        <f>'ВОСК ЖВМ'!E832</f>
        <v>167.09399999999701</v>
      </c>
      <c r="B832" s="4">
        <f>'ВОСК ЖВМ'!J832</f>
        <v>-104.19300901362899</v>
      </c>
      <c r="C832" s="4">
        <f>'ВОСК ЖВМ'!K832</f>
        <v>12.7076939583841</v>
      </c>
      <c r="D832" s="9">
        <f>ОК!Y859</f>
        <v>202.36800000000201</v>
      </c>
      <c r="E832" s="4">
        <f>ОК!Z859</f>
        <v>-53.178079390560796</v>
      </c>
      <c r="F832" s="4">
        <f>ОК!AA859</f>
        <v>-10.815046224099</v>
      </c>
      <c r="H832" s="61">
        <f t="shared" si="123"/>
        <v>202.366999999998</v>
      </c>
      <c r="I832" s="61">
        <f t="shared" si="124"/>
        <v>-54.339278152827603</v>
      </c>
      <c r="J832" s="61">
        <f t="shared" si="125"/>
        <v>-11.482869319274901</v>
      </c>
      <c r="K832" s="60">
        <f t="shared" si="120"/>
        <v>202.58699999999999</v>
      </c>
      <c r="L832" s="60">
        <f t="shared" si="121"/>
        <v>-53.803530978050198</v>
      </c>
      <c r="M832" s="60">
        <f t="shared" si="122"/>
        <v>-11.9248262606148</v>
      </c>
      <c r="N832" s="6">
        <f t="shared" si="126"/>
        <v>-54.3368429383871</v>
      </c>
      <c r="O832" s="59">
        <f t="shared" si="127"/>
        <v>-11.4848782144709</v>
      </c>
      <c r="P832" s="62">
        <f t="shared" si="128"/>
        <v>-1.1587635478263001</v>
      </c>
      <c r="Q832" s="63">
        <f t="shared" si="129"/>
        <v>-0.6698319903719</v>
      </c>
    </row>
    <row r="833" spans="1:17" x14ac:dyDescent="0.3">
      <c r="A833" s="4">
        <f>'ВОСК ЖВМ'!E833</f>
        <v>167.233999999997</v>
      </c>
      <c r="B833" s="4">
        <f>'ВОСК ЖВМ'!J833</f>
        <v>-103.92750198273301</v>
      </c>
      <c r="C833" s="4">
        <f>'ВОСК ЖВМ'!K833</f>
        <v>10.1948224467268</v>
      </c>
      <c r="D833" s="9">
        <f>ОК!Y860</f>
        <v>202.40799999999601</v>
      </c>
      <c r="E833" s="4">
        <f>ОК!Z860</f>
        <v>-53.178079390560796</v>
      </c>
      <c r="F833" s="4">
        <f>ОК!AA860</f>
        <v>-10.815046224099</v>
      </c>
      <c r="H833" s="61">
        <f t="shared" si="123"/>
        <v>202.366999999998</v>
      </c>
      <c r="I833" s="61">
        <f t="shared" si="124"/>
        <v>-54.339278152827603</v>
      </c>
      <c r="J833" s="61">
        <f t="shared" si="125"/>
        <v>-11.482869319274901</v>
      </c>
      <c r="K833" s="60">
        <f t="shared" si="120"/>
        <v>202.68700000000501</v>
      </c>
      <c r="L833" s="60">
        <f t="shared" si="121"/>
        <v>-53.516094629596402</v>
      </c>
      <c r="M833" s="60">
        <f t="shared" si="122"/>
        <v>-12.2162938866194</v>
      </c>
      <c r="N833" s="6">
        <f t="shared" si="126"/>
        <v>-54.233807763921</v>
      </c>
      <c r="O833" s="59">
        <f t="shared" si="127"/>
        <v>-11.5768393419593</v>
      </c>
      <c r="P833" s="62">
        <f t="shared" si="128"/>
        <v>-1.0557283733602001</v>
      </c>
      <c r="Q833" s="63">
        <f t="shared" si="129"/>
        <v>-0.76179311786030002</v>
      </c>
    </row>
    <row r="834" spans="1:17" x14ac:dyDescent="0.3">
      <c r="A834" s="4">
        <f>'ВОСК ЖВМ'!E834</f>
        <v>167.41400000000399</v>
      </c>
      <c r="B834" s="4">
        <f>'ВОСК ЖВМ'!J834</f>
        <v>-103.991570681336</v>
      </c>
      <c r="C834" s="4">
        <f>'ВОСК ЖВМ'!K834</f>
        <v>12.009210153149199</v>
      </c>
      <c r="D834" s="9">
        <f>ОК!Y861</f>
        <v>202.68799999999499</v>
      </c>
      <c r="E834" s="4">
        <f>ОК!Z861</f>
        <v>-52.284480084960002</v>
      </c>
      <c r="F834" s="4">
        <f>ОК!AA861</f>
        <v>-11.861685400411799</v>
      </c>
      <c r="H834" s="61">
        <f t="shared" si="123"/>
        <v>202.68700000000501</v>
      </c>
      <c r="I834" s="61">
        <f t="shared" si="124"/>
        <v>-53.516094629596402</v>
      </c>
      <c r="J834" s="61">
        <f t="shared" si="125"/>
        <v>-12.2162938866194</v>
      </c>
      <c r="K834" s="60">
        <f t="shared" ref="K834:K881" si="130">LOOKUP((D834+$P$928),A$2:A$1310,A$2:A$1310)</f>
        <v>202.92699999999601</v>
      </c>
      <c r="L834" s="60">
        <f t="shared" ref="L834:L881" si="131">LOOKUP((D834+$P$928),A$2:A$1310,B$2:B$1310)</f>
        <v>-52.806729529688198</v>
      </c>
      <c r="M834" s="60">
        <f t="shared" ref="M834:M881" si="132">LOOKUP((D834+$P$928),A$2:A$1310,C$2:C$1310)</f>
        <v>-12.6459806477401</v>
      </c>
      <c r="N834" s="6">
        <f t="shared" si="126"/>
        <v>-53.513138941709599</v>
      </c>
      <c r="O834" s="59">
        <f t="shared" si="127"/>
        <v>-12.2180842481062</v>
      </c>
      <c r="P834" s="62">
        <f t="shared" si="128"/>
        <v>-1.2286588567496</v>
      </c>
      <c r="Q834" s="63">
        <f t="shared" si="129"/>
        <v>-0.3563988476944</v>
      </c>
    </row>
    <row r="835" spans="1:17" x14ac:dyDescent="0.3">
      <c r="A835" s="4">
        <f>'ВОСК ЖВМ'!E835</f>
        <v>167.55400000000299</v>
      </c>
      <c r="B835" s="4">
        <f>'ВОСК ЖВМ'!J835</f>
        <v>-103.907522345966</v>
      </c>
      <c r="C835" s="4">
        <f>'ВОСК ЖВМ'!K835</f>
        <v>10.3821840702331</v>
      </c>
      <c r="D835" s="9">
        <f>ОК!Y862</f>
        <v>202.76799999999599</v>
      </c>
      <c r="E835" s="4">
        <f>ОК!Z862</f>
        <v>-52.284480084960002</v>
      </c>
      <c r="F835" s="4">
        <f>ОК!AA862</f>
        <v>-11.861685400411799</v>
      </c>
      <c r="H835" s="61">
        <f t="shared" ref="H835:H881" si="133">LOOKUP(D835,A$2:A$1310,A$2:A$1310)</f>
        <v>202.68700000000501</v>
      </c>
      <c r="I835" s="61">
        <f t="shared" ref="I835:I881" si="134">LOOKUP(D835,A$2:A$1310,B$2:B$1310)</f>
        <v>-53.516094629596402</v>
      </c>
      <c r="J835" s="61">
        <f t="shared" ref="J835:J881" si="135">LOOKUP(D835,A$2:A$1310,C$2:C$1310)</f>
        <v>-12.2162938866194</v>
      </c>
      <c r="K835" s="60">
        <f t="shared" si="130"/>
        <v>203.02700000000101</v>
      </c>
      <c r="L835" s="60">
        <f t="shared" si="131"/>
        <v>-52.5034098707795</v>
      </c>
      <c r="M835" s="60">
        <f t="shared" si="132"/>
        <v>-12.863867640168399</v>
      </c>
      <c r="N835" s="6">
        <f t="shared" ref="N835:N881" si="136">I835+(L835-I835)*(D835-H835)/(K835-H835)</f>
        <v>-53.274837378255199</v>
      </c>
      <c r="O835" s="59">
        <f t="shared" ref="O835:O881" si="137">J835+(M835-J835)*(D835-H835)/(K835-H835)</f>
        <v>-12.3705688102437</v>
      </c>
      <c r="P835" s="62">
        <f t="shared" ref="P835:P881" si="138">N835-E835</f>
        <v>-0.99035729329519695</v>
      </c>
      <c r="Q835" s="63">
        <f t="shared" ref="Q835:Q881" si="139">O835-F835</f>
        <v>-0.50888340983190095</v>
      </c>
    </row>
    <row r="836" spans="1:17" x14ac:dyDescent="0.3">
      <c r="A836" s="4">
        <f>'ВОСК ЖВМ'!E836</f>
        <v>167.67399999999901</v>
      </c>
      <c r="B836" s="4">
        <f>'ВОСК ЖВМ'!J836</f>
        <v>-103.969923568664</v>
      </c>
      <c r="C836" s="4">
        <f>'ВОСК ЖВМ'!K836</f>
        <v>11.847046282350099</v>
      </c>
      <c r="D836" s="9">
        <f>ОК!Y863</f>
        <v>202.84799999989599</v>
      </c>
      <c r="E836" s="4">
        <f>ОК!Z863</f>
        <v>-52.214747671800403</v>
      </c>
      <c r="F836" s="4">
        <f>ОК!AA863</f>
        <v>-11.5705869564078</v>
      </c>
      <c r="H836" s="61">
        <f t="shared" si="133"/>
        <v>202.80700000000101</v>
      </c>
      <c r="I836" s="61">
        <f t="shared" si="134"/>
        <v>-53.138268383960998</v>
      </c>
      <c r="J836" s="61">
        <f t="shared" si="135"/>
        <v>-12.3947052063307</v>
      </c>
      <c r="K836" s="60">
        <f t="shared" si="130"/>
        <v>203.02700000000101</v>
      </c>
      <c r="L836" s="60">
        <f t="shared" si="131"/>
        <v>-52.5034098707795</v>
      </c>
      <c r="M836" s="60">
        <f t="shared" si="132"/>
        <v>-12.863867640168399</v>
      </c>
      <c r="N836" s="6">
        <f t="shared" si="136"/>
        <v>-53.019953843171102</v>
      </c>
      <c r="O836" s="59">
        <f t="shared" si="137"/>
        <v>-12.4821400233219</v>
      </c>
      <c r="P836" s="62">
        <f t="shared" si="138"/>
        <v>-0.80520617137069905</v>
      </c>
      <c r="Q836" s="63">
        <f t="shared" si="139"/>
        <v>-0.91155306691410098</v>
      </c>
    </row>
    <row r="837" spans="1:17" x14ac:dyDescent="0.3">
      <c r="A837" s="4">
        <f>'ВОСК ЖВМ'!E837</f>
        <v>167.813999999998</v>
      </c>
      <c r="B837" s="4">
        <f>'ВОСК ЖВМ'!J837</f>
        <v>-103.79009350139</v>
      </c>
      <c r="C837" s="4">
        <f>'ВОСК ЖВМ'!K837</f>
        <v>10.051527969753501</v>
      </c>
      <c r="D837" s="9">
        <f>ОК!Y864</f>
        <v>202.928</v>
      </c>
      <c r="E837" s="4">
        <f>ОК!Z864</f>
        <v>-51.497757155761398</v>
      </c>
      <c r="F837" s="4">
        <f>ОК!AA864</f>
        <v>-12.3309267696396</v>
      </c>
      <c r="H837" s="61">
        <f t="shared" si="133"/>
        <v>202.92699999999601</v>
      </c>
      <c r="I837" s="61">
        <f t="shared" si="134"/>
        <v>-52.806729529688198</v>
      </c>
      <c r="J837" s="61">
        <f t="shared" si="135"/>
        <v>-12.6459806477401</v>
      </c>
      <c r="K837" s="60">
        <f t="shared" si="130"/>
        <v>203.167000000001</v>
      </c>
      <c r="L837" s="60">
        <f t="shared" si="131"/>
        <v>-52.118432486885297</v>
      </c>
      <c r="M837" s="60">
        <f t="shared" si="132"/>
        <v>-13.219153990429</v>
      </c>
      <c r="N837" s="6">
        <f t="shared" si="136"/>
        <v>-52.803861625331798</v>
      </c>
      <c r="O837" s="59">
        <f t="shared" si="137"/>
        <v>-12.648368870010801</v>
      </c>
      <c r="P837" s="62">
        <f t="shared" si="138"/>
        <v>-1.3061044695704001</v>
      </c>
      <c r="Q837" s="63">
        <f t="shared" si="139"/>
        <v>-0.31744210037120102</v>
      </c>
    </row>
    <row r="838" spans="1:17" x14ac:dyDescent="0.3">
      <c r="A838" s="4">
        <f>'ВОСК ЖВМ'!E838</f>
        <v>167.933999999994</v>
      </c>
      <c r="B838" s="4">
        <f>'ВОСК ЖВМ'!J838</f>
        <v>-103.808573835413</v>
      </c>
      <c r="C838" s="4">
        <f>'ВОСК ЖВМ'!K838</f>
        <v>12.059218481919901</v>
      </c>
      <c r="D838" s="9">
        <f>ОК!Y865</f>
        <v>203.008000000002</v>
      </c>
      <c r="E838" s="4">
        <f>ОК!Z865</f>
        <v>-51.048189767041102</v>
      </c>
      <c r="F838" s="4">
        <f>ОК!AA865</f>
        <v>-12.094350592446</v>
      </c>
      <c r="H838" s="61">
        <f t="shared" si="133"/>
        <v>202.92699999999601</v>
      </c>
      <c r="I838" s="61">
        <f t="shared" si="134"/>
        <v>-52.806729529688198</v>
      </c>
      <c r="J838" s="61">
        <f t="shared" si="135"/>
        <v>-12.6459806477401</v>
      </c>
      <c r="K838" s="60">
        <f t="shared" si="130"/>
        <v>203.26700000000699</v>
      </c>
      <c r="L838" s="60">
        <f t="shared" si="131"/>
        <v>-51.864058942641002</v>
      </c>
      <c r="M838" s="60">
        <f t="shared" si="132"/>
        <v>-13.502643294375501</v>
      </c>
      <c r="N838" s="6">
        <f t="shared" si="136"/>
        <v>-52.582152125117602</v>
      </c>
      <c r="O838" s="59">
        <f t="shared" si="137"/>
        <v>-12.8500679253294</v>
      </c>
      <c r="P838" s="62">
        <f t="shared" si="138"/>
        <v>-1.5339623580765001</v>
      </c>
      <c r="Q838" s="63">
        <f t="shared" si="139"/>
        <v>-0.75571733288340004</v>
      </c>
    </row>
    <row r="839" spans="1:17" x14ac:dyDescent="0.3">
      <c r="A839" s="4">
        <f>'ВОСК ЖВМ'!E839</f>
        <v>168.03399999999999</v>
      </c>
      <c r="B839" s="4">
        <f>'ВОСК ЖВМ'!J839</f>
        <v>-103.734545797219</v>
      </c>
      <c r="C839" s="4">
        <f>'ВОСК ЖВМ'!K839</f>
        <v>11.147762649902299</v>
      </c>
      <c r="D839" s="9">
        <f>ОК!Y866</f>
        <v>203.047999999995</v>
      </c>
      <c r="E839" s="4">
        <f>ОК!Z866</f>
        <v>-51.048189767041102</v>
      </c>
      <c r="F839" s="4">
        <f>ОК!AA866</f>
        <v>-12.094350592446</v>
      </c>
      <c r="H839" s="61">
        <f t="shared" si="133"/>
        <v>203.02700000000101</v>
      </c>
      <c r="I839" s="61">
        <f t="shared" si="134"/>
        <v>-52.5034098707795</v>
      </c>
      <c r="J839" s="61">
        <f t="shared" si="135"/>
        <v>-12.863867640168399</v>
      </c>
      <c r="K839" s="60">
        <f t="shared" si="130"/>
        <v>203.26700000000699</v>
      </c>
      <c r="L839" s="60">
        <f t="shared" si="131"/>
        <v>-51.864058942641002</v>
      </c>
      <c r="M839" s="60">
        <f t="shared" si="132"/>
        <v>-13.502643294375501</v>
      </c>
      <c r="N839" s="6">
        <f t="shared" si="136"/>
        <v>-52.447466664584802</v>
      </c>
      <c r="O839" s="59">
        <f t="shared" si="137"/>
        <v>-12.9197605098941</v>
      </c>
      <c r="P839" s="62">
        <f t="shared" si="138"/>
        <v>-1.3992768975437</v>
      </c>
      <c r="Q839" s="63">
        <f t="shared" si="139"/>
        <v>-0.82540991744809999</v>
      </c>
    </row>
    <row r="840" spans="1:17" x14ac:dyDescent="0.3">
      <c r="A840" s="4">
        <f>'ВОСК ЖВМ'!E840</f>
        <v>168.13400000000499</v>
      </c>
      <c r="B840" s="4">
        <f>'ВОСК ЖВМ'!J840</f>
        <v>-103.624583109791</v>
      </c>
      <c r="C840" s="4">
        <f>'ВОСК ЖВМ'!K840</f>
        <v>9.9599287174153801</v>
      </c>
      <c r="D840" s="9">
        <f>ОК!Y867</f>
        <v>203.127999999997</v>
      </c>
      <c r="E840" s="4">
        <f>ОК!Z867</f>
        <v>-51.753148498020202</v>
      </c>
      <c r="F840" s="4">
        <f>ОК!AA867</f>
        <v>-11.877490914182401</v>
      </c>
      <c r="H840" s="61">
        <f t="shared" si="133"/>
        <v>203.02700000000101</v>
      </c>
      <c r="I840" s="61">
        <f t="shared" si="134"/>
        <v>-52.5034098707795</v>
      </c>
      <c r="J840" s="61">
        <f t="shared" si="135"/>
        <v>-12.863867640168399</v>
      </c>
      <c r="K840" s="60">
        <f t="shared" si="130"/>
        <v>203.366999999998</v>
      </c>
      <c r="L840" s="60">
        <f t="shared" si="131"/>
        <v>-51.703403552299697</v>
      </c>
      <c r="M840" s="60">
        <f t="shared" si="132"/>
        <v>-13.5600957684119</v>
      </c>
      <c r="N840" s="6">
        <f t="shared" si="136"/>
        <v>-52.265760935003101</v>
      </c>
      <c r="O840" s="59">
        <f t="shared" si="137"/>
        <v>-13.070688348846099</v>
      </c>
      <c r="P840" s="62">
        <f t="shared" si="138"/>
        <v>-0.51261243698289904</v>
      </c>
      <c r="Q840" s="63">
        <f t="shared" si="139"/>
        <v>-1.1931974346637</v>
      </c>
    </row>
    <row r="841" spans="1:17" x14ac:dyDescent="0.3">
      <c r="A841" s="4">
        <f>'ВОСК ЖВМ'!E841</f>
        <v>168.274000000005</v>
      </c>
      <c r="B841" s="4">
        <f>'ВОСК ЖВМ'!J841</f>
        <v>-103.54081753313299</v>
      </c>
      <c r="C841" s="4">
        <f>'ВОСК ЖВМ'!K841</f>
        <v>11.9233236848663</v>
      </c>
      <c r="D841" s="9">
        <f>ОК!Y868</f>
        <v>203.207999999999</v>
      </c>
      <c r="E841" s="4">
        <f>ОК!Z868</f>
        <v>-51.753148498020202</v>
      </c>
      <c r="F841" s="4">
        <f>ОК!AA868</f>
        <v>-12.8728187137452</v>
      </c>
      <c r="H841" s="61">
        <f t="shared" si="133"/>
        <v>203.167000000001</v>
      </c>
      <c r="I841" s="61">
        <f t="shared" si="134"/>
        <v>-52.118432486885297</v>
      </c>
      <c r="J841" s="61">
        <f t="shared" si="135"/>
        <v>-13.219153990429</v>
      </c>
      <c r="K841" s="60">
        <f t="shared" si="130"/>
        <v>203.50699999999799</v>
      </c>
      <c r="L841" s="60">
        <f t="shared" si="131"/>
        <v>-51.312611424330797</v>
      </c>
      <c r="M841" s="60">
        <f t="shared" si="132"/>
        <v>-13.848763360071199</v>
      </c>
      <c r="N841" s="6">
        <f t="shared" si="136"/>
        <v>-52.021259946992899</v>
      </c>
      <c r="O841" s="59">
        <f t="shared" si="137"/>
        <v>-13.2950774732358</v>
      </c>
      <c r="P841" s="62">
        <f t="shared" si="138"/>
        <v>-0.26811144897269701</v>
      </c>
      <c r="Q841" s="63">
        <f t="shared" si="139"/>
        <v>-0.42225875949059999</v>
      </c>
    </row>
    <row r="842" spans="1:17" x14ac:dyDescent="0.3">
      <c r="A842" s="4">
        <f>'ВОСК ЖВМ'!E842</f>
        <v>168.37399999999599</v>
      </c>
      <c r="B842" s="4">
        <f>'ВОСК ЖВМ'!J842</f>
        <v>-103.364319070124</v>
      </c>
      <c r="C842" s="4">
        <f>'ВОСК ЖВМ'!K842</f>
        <v>10.646877434676901</v>
      </c>
      <c r="D842" s="9">
        <f>ОК!Y869</f>
        <v>203.32799999999401</v>
      </c>
      <c r="E842" s="4">
        <f>ОК!Z869</f>
        <v>-50.576796570539898</v>
      </c>
      <c r="F842" s="4">
        <f>ОК!AA869</f>
        <v>-12.4061852767194</v>
      </c>
      <c r="H842" s="61">
        <f t="shared" si="133"/>
        <v>203.26700000000699</v>
      </c>
      <c r="I842" s="61">
        <f t="shared" si="134"/>
        <v>-51.864058942641002</v>
      </c>
      <c r="J842" s="61">
        <f t="shared" si="135"/>
        <v>-13.502643294375501</v>
      </c>
      <c r="K842" s="60">
        <f t="shared" si="130"/>
        <v>203.60700000000401</v>
      </c>
      <c r="L842" s="60">
        <f t="shared" si="131"/>
        <v>-50.987879222967798</v>
      </c>
      <c r="M842" s="60">
        <f t="shared" si="132"/>
        <v>-14.058646876066</v>
      </c>
      <c r="N842" s="6">
        <f t="shared" si="136"/>
        <v>-51.706861992966999</v>
      </c>
      <c r="O842" s="59">
        <f t="shared" si="137"/>
        <v>-13.602396878128999</v>
      </c>
      <c r="P842" s="62">
        <f t="shared" si="138"/>
        <v>-1.1300654224271001</v>
      </c>
      <c r="Q842" s="63">
        <f t="shared" si="139"/>
        <v>-1.1962116014096</v>
      </c>
    </row>
    <row r="843" spans="1:17" x14ac:dyDescent="0.3">
      <c r="A843" s="4">
        <f>'ВОСК ЖВМ'!E843</f>
        <v>168.47400000000201</v>
      </c>
      <c r="B843" s="4">
        <f>'ВОСК ЖВМ'!J843</f>
        <v>-103.401086107532</v>
      </c>
      <c r="C843" s="4">
        <f>'ВОСК ЖВМ'!K843</f>
        <v>11.578398155685299</v>
      </c>
      <c r="D843" s="9">
        <f>ОК!Y870</f>
        <v>203.40799999999601</v>
      </c>
      <c r="E843" s="4">
        <f>ОК!Z870</f>
        <v>-50.207513026260798</v>
      </c>
      <c r="F843" s="4">
        <f>ОК!AA870</f>
        <v>-13.1803520301678</v>
      </c>
      <c r="H843" s="61">
        <f t="shared" si="133"/>
        <v>203.366999999998</v>
      </c>
      <c r="I843" s="61">
        <f t="shared" si="134"/>
        <v>-51.703403552299697</v>
      </c>
      <c r="J843" s="61">
        <f t="shared" si="135"/>
        <v>-13.5600957684119</v>
      </c>
      <c r="K843" s="60">
        <f t="shared" si="130"/>
        <v>203.70699999999499</v>
      </c>
      <c r="L843" s="60">
        <f t="shared" si="131"/>
        <v>-50.691046527659402</v>
      </c>
      <c r="M843" s="60">
        <f t="shared" si="132"/>
        <v>-14.2816167430097</v>
      </c>
      <c r="N843" s="6">
        <f t="shared" si="136"/>
        <v>-51.581325205215599</v>
      </c>
      <c r="O843" s="59">
        <f t="shared" si="137"/>
        <v>-13.647102709462899</v>
      </c>
      <c r="P843" s="62">
        <f t="shared" si="138"/>
        <v>-1.3738121789547999</v>
      </c>
      <c r="Q843" s="63">
        <f t="shared" si="139"/>
        <v>-0.4667506792951</v>
      </c>
    </row>
    <row r="844" spans="1:17" x14ac:dyDescent="0.3">
      <c r="A844" s="4">
        <f>'ВОСК ЖВМ'!E844</f>
        <v>168.57399999999299</v>
      </c>
      <c r="B844" s="4">
        <f>'ВОСК ЖВМ'!J844</f>
        <v>-103.339210973874</v>
      </c>
      <c r="C844" s="4">
        <f>'ВОСК ЖВМ'!K844</f>
        <v>11.442119468991899</v>
      </c>
      <c r="D844" s="9">
        <f>ОК!Y871</f>
        <v>203.48799999999801</v>
      </c>
      <c r="E844" s="4">
        <f>ОК!Z871</f>
        <v>-51.010524248340502</v>
      </c>
      <c r="F844" s="4">
        <f>ОК!AA871</f>
        <v>-12.9550514207394</v>
      </c>
      <c r="H844" s="61">
        <f t="shared" si="133"/>
        <v>203.366999999998</v>
      </c>
      <c r="I844" s="61">
        <f t="shared" si="134"/>
        <v>-51.703403552299697</v>
      </c>
      <c r="J844" s="61">
        <f t="shared" si="135"/>
        <v>-13.5600957684119</v>
      </c>
      <c r="K844" s="60">
        <f t="shared" si="130"/>
        <v>203.70699999999499</v>
      </c>
      <c r="L844" s="60">
        <f t="shared" si="131"/>
        <v>-50.691046527659402</v>
      </c>
      <c r="M844" s="60">
        <f t="shared" si="132"/>
        <v>-14.2816167430097</v>
      </c>
      <c r="N844" s="6">
        <f t="shared" si="136"/>
        <v>-51.343123552351003</v>
      </c>
      <c r="O844" s="59">
        <f t="shared" si="137"/>
        <v>-13.816872350550501</v>
      </c>
      <c r="P844" s="62">
        <f t="shared" si="138"/>
        <v>-0.33259930401049997</v>
      </c>
      <c r="Q844" s="63">
        <f t="shared" si="139"/>
        <v>-0.86182092981110103</v>
      </c>
    </row>
    <row r="845" spans="1:17" x14ac:dyDescent="0.3">
      <c r="A845" s="4">
        <f>'ВОСК ЖВМ'!E845</f>
        <v>168.67399999999901</v>
      </c>
      <c r="B845" s="4">
        <f>'ВОСК ЖВМ'!J845</f>
        <v>-103.307916867847</v>
      </c>
      <c r="C845" s="4">
        <f>'ВОСК ЖВМ'!K845</f>
        <v>10.7286657471442</v>
      </c>
      <c r="D845" s="9">
        <f>ОК!Y872</f>
        <v>203.56799999999899</v>
      </c>
      <c r="E845" s="4">
        <f>ОК!Z872</f>
        <v>-51.010524248340502</v>
      </c>
      <c r="F845" s="4">
        <f>ОК!AA872</f>
        <v>-13.9592956569618</v>
      </c>
      <c r="H845" s="61">
        <f t="shared" si="133"/>
        <v>203.50699999999799</v>
      </c>
      <c r="I845" s="61">
        <f t="shared" si="134"/>
        <v>-51.312611424330797</v>
      </c>
      <c r="J845" s="61">
        <f t="shared" si="135"/>
        <v>-13.848763360071199</v>
      </c>
      <c r="K845" s="60">
        <f t="shared" si="130"/>
        <v>203.80700000000101</v>
      </c>
      <c r="L845" s="60">
        <f t="shared" si="131"/>
        <v>-50.458863638092502</v>
      </c>
      <c r="M845" s="60">
        <f t="shared" si="132"/>
        <v>-14.4860468709124</v>
      </c>
      <c r="N845" s="6">
        <f t="shared" si="136"/>
        <v>-51.139016041127903</v>
      </c>
      <c r="O845" s="59">
        <f t="shared" si="137"/>
        <v>-13.9783443406097</v>
      </c>
      <c r="P845" s="62">
        <f t="shared" si="138"/>
        <v>-0.128491792787401</v>
      </c>
      <c r="Q845" s="63">
        <f t="shared" si="139"/>
        <v>-1.9048683647900699E-2</v>
      </c>
    </row>
    <row r="846" spans="1:17" x14ac:dyDescent="0.3">
      <c r="A846" s="4">
        <f>'ВОСК ЖВМ'!E846</f>
        <v>168.813999999998</v>
      </c>
      <c r="B846" s="4">
        <f>'ВОСК ЖВМ'!J846</f>
        <v>-103.269934703443</v>
      </c>
      <c r="C846" s="4">
        <f>'ВОСК ЖВМ'!K846</f>
        <v>11.649916814615899</v>
      </c>
      <c r="D846" s="9">
        <f>ОК!Y873</f>
        <v>203.64800000000099</v>
      </c>
      <c r="E846" s="4">
        <f>ОК!Z873</f>
        <v>-50.185953184200699</v>
      </c>
      <c r="F846" s="4">
        <f>ОК!AA873</f>
        <v>-13.739279350960199</v>
      </c>
      <c r="H846" s="61">
        <f t="shared" si="133"/>
        <v>203.60700000000401</v>
      </c>
      <c r="I846" s="61">
        <f t="shared" si="134"/>
        <v>-50.987879222967798</v>
      </c>
      <c r="J846" s="61">
        <f t="shared" si="135"/>
        <v>-14.058646876066</v>
      </c>
      <c r="K846" s="60">
        <f t="shared" si="130"/>
        <v>203.907000000007</v>
      </c>
      <c r="L846" s="60">
        <f t="shared" si="131"/>
        <v>-50.223843080735001</v>
      </c>
      <c r="M846" s="60">
        <f t="shared" si="132"/>
        <v>-14.7802060615522</v>
      </c>
      <c r="N846" s="6">
        <f t="shared" si="136"/>
        <v>-50.8834609502047</v>
      </c>
      <c r="O846" s="59">
        <f t="shared" si="137"/>
        <v>-14.1572599647409</v>
      </c>
      <c r="P846" s="62">
        <f t="shared" si="138"/>
        <v>-0.697507766004001</v>
      </c>
      <c r="Q846" s="63">
        <f t="shared" si="139"/>
        <v>-0.417980613780701</v>
      </c>
    </row>
    <row r="847" spans="1:17" x14ac:dyDescent="0.3">
      <c r="A847" s="4">
        <f>'ВОСК ЖВМ'!E847</f>
        <v>168.933999999994</v>
      </c>
      <c r="B847" s="4">
        <f>'ВОСК ЖВМ'!J847</f>
        <v>-103.046469246116</v>
      </c>
      <c r="C847" s="4">
        <f>'ВОСК ЖВМ'!K847</f>
        <v>10.955495191159301</v>
      </c>
      <c r="D847" s="9">
        <f>ОК!Y874</f>
        <v>203.68799999999499</v>
      </c>
      <c r="E847" s="4">
        <f>ОК!Z874</f>
        <v>-50.185953184200699</v>
      </c>
      <c r="F847" s="4">
        <f>ОК!AA874</f>
        <v>-13.739279350960199</v>
      </c>
      <c r="H847" s="61">
        <f t="shared" si="133"/>
        <v>203.60700000000401</v>
      </c>
      <c r="I847" s="61">
        <f t="shared" si="134"/>
        <v>-50.987879222967798</v>
      </c>
      <c r="J847" s="61">
        <f t="shared" si="135"/>
        <v>-14.058646876066</v>
      </c>
      <c r="K847" s="60">
        <f t="shared" si="130"/>
        <v>203.907000000007</v>
      </c>
      <c r="L847" s="60">
        <f t="shared" si="131"/>
        <v>-50.223843080735001</v>
      </c>
      <c r="M847" s="60">
        <f t="shared" si="132"/>
        <v>-14.7802060615522</v>
      </c>
      <c r="N847" s="6">
        <f t="shared" si="136"/>
        <v>-50.781589464589999</v>
      </c>
      <c r="O847" s="59">
        <f t="shared" si="137"/>
        <v>-14.253467856123599</v>
      </c>
      <c r="P847" s="62">
        <f t="shared" si="138"/>
        <v>-0.59563628038930005</v>
      </c>
      <c r="Q847" s="63">
        <f t="shared" si="139"/>
        <v>-0.51418850516339998</v>
      </c>
    </row>
    <row r="848" spans="1:17" x14ac:dyDescent="0.3">
      <c r="A848" s="4">
        <f>'ВОСК ЖВМ'!E848</f>
        <v>169.03399999999999</v>
      </c>
      <c r="B848" s="4">
        <f>'ВОСК ЖВМ'!J848</f>
        <v>-103.005048248422</v>
      </c>
      <c r="C848" s="4">
        <f>'ВОСК ЖВМ'!K848</f>
        <v>11.1220629963838</v>
      </c>
      <c r="D848" s="9">
        <f>ОК!Y875</f>
        <v>203.76799999999599</v>
      </c>
      <c r="E848" s="4">
        <f>ОК!Z875</f>
        <v>-49.632516518640799</v>
      </c>
      <c r="F848" s="4">
        <f>ОК!AA875</f>
        <v>-13.5111888183774</v>
      </c>
      <c r="H848" s="61">
        <f t="shared" si="133"/>
        <v>203.70699999999499</v>
      </c>
      <c r="I848" s="61">
        <f t="shared" si="134"/>
        <v>-50.691046527659402</v>
      </c>
      <c r="J848" s="61">
        <f t="shared" si="135"/>
        <v>-14.2816167430097</v>
      </c>
      <c r="K848" s="60">
        <f t="shared" si="130"/>
        <v>204.04700000000599</v>
      </c>
      <c r="L848" s="60">
        <f t="shared" si="131"/>
        <v>-49.798142389601097</v>
      </c>
      <c r="M848" s="60">
        <f t="shared" si="132"/>
        <v>-15.058570353990699</v>
      </c>
      <c r="N848" s="6">
        <f t="shared" si="136"/>
        <v>-50.530849020539698</v>
      </c>
      <c r="O848" s="59">
        <f t="shared" si="137"/>
        <v>-14.421011361448199</v>
      </c>
      <c r="P848" s="62">
        <f t="shared" si="138"/>
        <v>-0.89833250189889902</v>
      </c>
      <c r="Q848" s="63">
        <f t="shared" si="139"/>
        <v>-0.90982254307079902</v>
      </c>
    </row>
    <row r="849" spans="1:17" x14ac:dyDescent="0.3">
      <c r="A849" s="4">
        <f>'ВОСК ЖВМ'!E849</f>
        <v>169.17399999999901</v>
      </c>
      <c r="B849" s="4">
        <f>'ВОСК ЖВМ'!J849</f>
        <v>-102.951478355174</v>
      </c>
      <c r="C849" s="4">
        <f>'ВОСК ЖВМ'!K849</f>
        <v>11.143706950629401</v>
      </c>
      <c r="D849" s="9">
        <f>ОК!Y876</f>
        <v>203.84799999989599</v>
      </c>
      <c r="E849" s="4">
        <f>ОК!Z876</f>
        <v>-48.989315885760902</v>
      </c>
      <c r="F849" s="4">
        <f>ОК!AA876</f>
        <v>-14.2825420643724</v>
      </c>
      <c r="H849" s="61">
        <f t="shared" si="133"/>
        <v>203.80700000000101</v>
      </c>
      <c r="I849" s="61">
        <f t="shared" si="134"/>
        <v>-50.458863638092502</v>
      </c>
      <c r="J849" s="61">
        <f t="shared" si="135"/>
        <v>-14.4860468709124</v>
      </c>
      <c r="K849" s="60">
        <f t="shared" si="130"/>
        <v>204.04700000000599</v>
      </c>
      <c r="L849" s="60">
        <f t="shared" si="131"/>
        <v>-49.798142389601097</v>
      </c>
      <c r="M849" s="60">
        <f t="shared" si="132"/>
        <v>-15.058570353990699</v>
      </c>
      <c r="N849" s="6">
        <f t="shared" si="136"/>
        <v>-50.345990425099998</v>
      </c>
      <c r="O849" s="59">
        <f t="shared" si="137"/>
        <v>-14.583852965685701</v>
      </c>
      <c r="P849" s="62">
        <f t="shared" si="138"/>
        <v>-1.3566745393391</v>
      </c>
      <c r="Q849" s="63">
        <f t="shared" si="139"/>
        <v>-0.30131090131330002</v>
      </c>
    </row>
    <row r="850" spans="1:17" x14ac:dyDescent="0.3">
      <c r="A850" s="4">
        <f>'ВОСК ЖВМ'!E850</f>
        <v>169.313999999998</v>
      </c>
      <c r="B850" s="4">
        <f>'ВОСК ЖВМ'!J850</f>
        <v>-102.836030642162</v>
      </c>
      <c r="C850" s="4">
        <f>'ВОСК ЖВМ'!K850</f>
        <v>11.299367660119399</v>
      </c>
      <c r="D850" s="9">
        <f>ОК!Y877</f>
        <v>203.967999999993</v>
      </c>
      <c r="E850" s="4">
        <f>ОК!Z877</f>
        <v>-49.702592329620103</v>
      </c>
      <c r="F850" s="4">
        <f>ОК!AA877</f>
        <v>-14.0665129728672</v>
      </c>
      <c r="H850" s="61">
        <f t="shared" si="133"/>
        <v>203.907000000007</v>
      </c>
      <c r="I850" s="61">
        <f t="shared" si="134"/>
        <v>-50.223843080735001</v>
      </c>
      <c r="J850" s="61">
        <f t="shared" si="135"/>
        <v>-14.7802060615522</v>
      </c>
      <c r="K850" s="60">
        <f t="shared" si="130"/>
        <v>204.26700000000699</v>
      </c>
      <c r="L850" s="60">
        <f t="shared" si="131"/>
        <v>-49.3106476614673</v>
      </c>
      <c r="M850" s="60">
        <f t="shared" si="132"/>
        <v>-15.5366948699359</v>
      </c>
      <c r="N850" s="6">
        <f t="shared" si="136"/>
        <v>-50.069107190283503</v>
      </c>
      <c r="O850" s="59">
        <f t="shared" si="137"/>
        <v>-14.908388887387799</v>
      </c>
      <c r="P850" s="62">
        <f t="shared" si="138"/>
        <v>-0.366514860663401</v>
      </c>
      <c r="Q850" s="63">
        <f t="shared" si="139"/>
        <v>-0.84187591452059996</v>
      </c>
    </row>
    <row r="851" spans="1:17" x14ac:dyDescent="0.3">
      <c r="A851" s="4">
        <f>'ВОСК ЖВМ'!E851</f>
        <v>169.41400000000399</v>
      </c>
      <c r="B851" s="4">
        <f>'ВОСК ЖВМ'!J851</f>
        <v>-102.69873675982301</v>
      </c>
      <c r="C851" s="4">
        <f>'ВОСК ЖВМ'!K851</f>
        <v>11.5114522987003</v>
      </c>
      <c r="D851" s="9">
        <f>ОК!Y878</f>
        <v>204.047999999995</v>
      </c>
      <c r="E851" s="4">
        <f>ОК!Z878</f>
        <v>-49.238802217200799</v>
      </c>
      <c r="F851" s="4">
        <f>ОК!AA878</f>
        <v>-14.844341281518</v>
      </c>
      <c r="H851" s="61">
        <f t="shared" si="133"/>
        <v>204.04700000000599</v>
      </c>
      <c r="I851" s="61">
        <f t="shared" si="134"/>
        <v>-49.798142389601097</v>
      </c>
      <c r="J851" s="61">
        <f t="shared" si="135"/>
        <v>-15.058570353990699</v>
      </c>
      <c r="K851" s="60">
        <f t="shared" si="130"/>
        <v>204.26700000000699</v>
      </c>
      <c r="L851" s="60">
        <f t="shared" si="131"/>
        <v>-49.3106476614673</v>
      </c>
      <c r="M851" s="60">
        <f t="shared" si="132"/>
        <v>-15.5366948699359</v>
      </c>
      <c r="N851" s="6">
        <f t="shared" si="136"/>
        <v>-49.795926504497601</v>
      </c>
      <c r="O851" s="59">
        <f t="shared" si="137"/>
        <v>-15.0607436472211</v>
      </c>
      <c r="P851" s="62">
        <f t="shared" si="138"/>
        <v>-0.55712428729680097</v>
      </c>
      <c r="Q851" s="63">
        <f t="shared" si="139"/>
        <v>-0.21640236570310001</v>
      </c>
    </row>
    <row r="852" spans="1:17" x14ac:dyDescent="0.3">
      <c r="A852" s="4">
        <f>'ВОСК ЖВМ'!E852</f>
        <v>169.513999999996</v>
      </c>
      <c r="B852" s="4">
        <f>'ВОСК ЖВМ'!J852</f>
        <v>-102.626581949279</v>
      </c>
      <c r="C852" s="4">
        <f>'ВОСК ЖВМ'!K852</f>
        <v>11.0908920135056</v>
      </c>
      <c r="D852" s="9">
        <f>ОК!Y879</f>
        <v>204.127999999997</v>
      </c>
      <c r="E852" s="4">
        <f>ОК!Z879</f>
        <v>-48.860752874761602</v>
      </c>
      <c r="F852" s="4">
        <f>ОК!AA879</f>
        <v>-14.6184058756086</v>
      </c>
      <c r="H852" s="61">
        <f t="shared" si="133"/>
        <v>204.04700000000599</v>
      </c>
      <c r="I852" s="61">
        <f t="shared" si="134"/>
        <v>-49.798142389601097</v>
      </c>
      <c r="J852" s="61">
        <f t="shared" si="135"/>
        <v>-15.058570353990699</v>
      </c>
      <c r="K852" s="60">
        <f t="shared" si="130"/>
        <v>204.366999999998</v>
      </c>
      <c r="L852" s="60">
        <f t="shared" si="131"/>
        <v>-48.954777500291598</v>
      </c>
      <c r="M852" s="60">
        <f t="shared" si="132"/>
        <v>-15.806214360835799</v>
      </c>
      <c r="N852" s="6">
        <f t="shared" si="136"/>
        <v>-49.584665652013001</v>
      </c>
      <c r="O852" s="59">
        <f t="shared" si="137"/>
        <v>-15.247817743207101</v>
      </c>
      <c r="P852" s="62">
        <f t="shared" si="138"/>
        <v>-0.72391277725140002</v>
      </c>
      <c r="Q852" s="63">
        <f t="shared" si="139"/>
        <v>-0.62941186759850098</v>
      </c>
    </row>
    <row r="853" spans="1:17" x14ac:dyDescent="0.3">
      <c r="A853" s="4">
        <f>'ВОСК ЖВМ'!E853</f>
        <v>169.614000000001</v>
      </c>
      <c r="B853" s="4">
        <f>'ВОСК ЖВМ'!J853</f>
        <v>-102.639747549707</v>
      </c>
      <c r="C853" s="4">
        <f>'ВОСК ЖВМ'!K853</f>
        <v>11.4328348537052</v>
      </c>
      <c r="D853" s="9">
        <f>ОК!Y880</f>
        <v>204.207999999999</v>
      </c>
      <c r="E853" s="4">
        <f>ОК!Z880</f>
        <v>-47.749179713341597</v>
      </c>
      <c r="F853" s="4">
        <f>ОК!AA880</f>
        <v>-14.3846689615416</v>
      </c>
      <c r="H853" s="61">
        <f t="shared" si="133"/>
        <v>204.167000000001</v>
      </c>
      <c r="I853" s="61">
        <f t="shared" si="134"/>
        <v>-49.473643422128603</v>
      </c>
      <c r="J853" s="61">
        <f t="shared" si="135"/>
        <v>-15.308370954201299</v>
      </c>
      <c r="K853" s="60">
        <f t="shared" si="130"/>
        <v>204.46700000000399</v>
      </c>
      <c r="L853" s="60">
        <f t="shared" si="131"/>
        <v>-48.612773316104501</v>
      </c>
      <c r="M853" s="60">
        <f t="shared" si="132"/>
        <v>-16.093732200876499</v>
      </c>
      <c r="N853" s="6">
        <f t="shared" si="136"/>
        <v>-49.355991174312202</v>
      </c>
      <c r="O853" s="59">
        <f t="shared" si="137"/>
        <v>-15.415703657907301</v>
      </c>
      <c r="P853" s="62">
        <f t="shared" si="138"/>
        <v>-1.6068114609705999</v>
      </c>
      <c r="Q853" s="63">
        <f t="shared" si="139"/>
        <v>-1.0310346963657</v>
      </c>
    </row>
    <row r="854" spans="1:17" x14ac:dyDescent="0.3">
      <c r="A854" s="4">
        <f>'ВОСК ЖВМ'!E854</f>
        <v>169.71400000000699</v>
      </c>
      <c r="B854" s="4">
        <f>'ВОСК ЖВМ'!J854</f>
        <v>-102.59141065886099</v>
      </c>
      <c r="C854" s="4">
        <f>'ВОСК ЖВМ'!K854</f>
        <v>11.352505038919899</v>
      </c>
      <c r="D854" s="9">
        <f>ОК!Y881</f>
        <v>204.28800000000001</v>
      </c>
      <c r="E854" s="4">
        <f>ОК!Z881</f>
        <v>-48.737937386280798</v>
      </c>
      <c r="F854" s="4">
        <f>ОК!AA881</f>
        <v>-15.2014830757374</v>
      </c>
      <c r="H854" s="61">
        <f t="shared" si="133"/>
        <v>204.26700000000699</v>
      </c>
      <c r="I854" s="61">
        <f t="shared" si="134"/>
        <v>-49.3106476614673</v>
      </c>
      <c r="J854" s="61">
        <f t="shared" si="135"/>
        <v>-15.5366948699359</v>
      </c>
      <c r="K854" s="60">
        <f t="shared" si="130"/>
        <v>204.58699999999999</v>
      </c>
      <c r="L854" s="60">
        <f t="shared" si="131"/>
        <v>-48.340364416768402</v>
      </c>
      <c r="M854" s="60">
        <f t="shared" si="132"/>
        <v>-16.302382649918101</v>
      </c>
      <c r="N854" s="6">
        <f t="shared" si="136"/>
        <v>-49.246972823553698</v>
      </c>
      <c r="O854" s="59">
        <f t="shared" si="137"/>
        <v>-15.5869431304816</v>
      </c>
      <c r="P854" s="62">
        <f t="shared" si="138"/>
        <v>-0.50903543727290002</v>
      </c>
      <c r="Q854" s="63">
        <f t="shared" si="139"/>
        <v>-0.38546005474419998</v>
      </c>
    </row>
    <row r="855" spans="1:17" x14ac:dyDescent="0.3">
      <c r="A855" s="4">
        <f>'ВОСК ЖВМ'!E855</f>
        <v>169.81500000000199</v>
      </c>
      <c r="B855" s="4">
        <f>'ВОСК ЖВМ'!J855</f>
        <v>-102.65666835209301</v>
      </c>
      <c r="C855" s="4">
        <f>'ВОСК ЖВМ'!K855</f>
        <v>11.015028220209</v>
      </c>
      <c r="D855" s="9">
        <f>ОК!Y882</f>
        <v>204.32799999999401</v>
      </c>
      <c r="E855" s="4">
        <f>ОК!Z882</f>
        <v>-48.737937386280798</v>
      </c>
      <c r="F855" s="4">
        <f>ОК!AA882</f>
        <v>-15.2014830757374</v>
      </c>
      <c r="H855" s="61">
        <f t="shared" si="133"/>
        <v>204.26700000000699</v>
      </c>
      <c r="I855" s="61">
        <f t="shared" si="134"/>
        <v>-49.3106476614673</v>
      </c>
      <c r="J855" s="61">
        <f t="shared" si="135"/>
        <v>-15.5366948699359</v>
      </c>
      <c r="K855" s="60">
        <f t="shared" si="130"/>
        <v>204.58699999999999</v>
      </c>
      <c r="L855" s="60">
        <f t="shared" si="131"/>
        <v>-48.340364416768402</v>
      </c>
      <c r="M855" s="60">
        <f t="shared" si="132"/>
        <v>-16.302382649918101</v>
      </c>
      <c r="N855" s="6">
        <f t="shared" si="136"/>
        <v>-49.125687417981901</v>
      </c>
      <c r="O855" s="59">
        <f t="shared" si="137"/>
        <v>-15.682654102967099</v>
      </c>
      <c r="P855" s="62">
        <f t="shared" si="138"/>
        <v>-0.387750031701103</v>
      </c>
      <c r="Q855" s="63">
        <f t="shared" si="139"/>
        <v>-0.48117102722969901</v>
      </c>
    </row>
    <row r="856" spans="1:17" x14ac:dyDescent="0.3">
      <c r="A856" s="4">
        <f>'ВОСК ЖВМ'!E856</f>
        <v>169.95399999999799</v>
      </c>
      <c r="B856" s="4">
        <f>'ВОСК ЖВМ'!J856</f>
        <v>-102.523281120603</v>
      </c>
      <c r="C856" s="4">
        <f>'ВОСК ЖВМ'!K856</f>
        <v>11.4215820792193</v>
      </c>
      <c r="D856" s="9">
        <f>ОК!Y883</f>
        <v>204.40799999999601</v>
      </c>
      <c r="E856" s="4">
        <f>ОК!Z883</f>
        <v>-48.737937386280798</v>
      </c>
      <c r="F856" s="4">
        <f>ОК!AA883</f>
        <v>-15.2014830757374</v>
      </c>
      <c r="H856" s="61">
        <f t="shared" si="133"/>
        <v>204.366999999998</v>
      </c>
      <c r="I856" s="61">
        <f t="shared" si="134"/>
        <v>-48.954777500291598</v>
      </c>
      <c r="J856" s="61">
        <f t="shared" si="135"/>
        <v>-15.806214360835799</v>
      </c>
      <c r="K856" s="60">
        <f t="shared" si="130"/>
        <v>204.70699999999499</v>
      </c>
      <c r="L856" s="60">
        <f t="shared" si="131"/>
        <v>-48.089973261271602</v>
      </c>
      <c r="M856" s="60">
        <f t="shared" si="132"/>
        <v>-16.6047576912073</v>
      </c>
      <c r="N856" s="6">
        <f t="shared" si="136"/>
        <v>-48.8504922832375</v>
      </c>
      <c r="O856" s="59">
        <f t="shared" si="137"/>
        <v>-15.9025092918474</v>
      </c>
      <c r="P856" s="62">
        <f t="shared" si="138"/>
        <v>-0.112554896956702</v>
      </c>
      <c r="Q856" s="63">
        <f t="shared" si="139"/>
        <v>-0.70102621611000004</v>
      </c>
    </row>
    <row r="857" spans="1:17" x14ac:dyDescent="0.3">
      <c r="A857" s="4">
        <f>'ВОСК ЖВМ'!E857</f>
        <v>170.03399999999999</v>
      </c>
      <c r="B857" s="4">
        <f>'ВОСК ЖВМ'!J857</f>
        <v>-102.460650659545</v>
      </c>
      <c r="C857" s="4">
        <f>'ВОСК ЖВМ'!K857</f>
        <v>11.317354550498001</v>
      </c>
      <c r="D857" s="9">
        <f>ОК!Y884</f>
        <v>204.48799999999801</v>
      </c>
      <c r="E857" s="4">
        <f>ОК!Z884</f>
        <v>-48.083971797121301</v>
      </c>
      <c r="F857" s="4">
        <f>ОК!AA884</f>
        <v>-14.9626528939002</v>
      </c>
      <c r="H857" s="61">
        <f t="shared" si="133"/>
        <v>204.46700000000399</v>
      </c>
      <c r="I857" s="61">
        <f t="shared" si="134"/>
        <v>-48.612773316104501</v>
      </c>
      <c r="J857" s="61">
        <f t="shared" si="135"/>
        <v>-16.093732200876499</v>
      </c>
      <c r="K857" s="60">
        <f t="shared" si="130"/>
        <v>204.70699999999499</v>
      </c>
      <c r="L857" s="60">
        <f t="shared" si="131"/>
        <v>-48.089973261271602</v>
      </c>
      <c r="M857" s="60">
        <f t="shared" si="132"/>
        <v>-16.6047576912073</v>
      </c>
      <c r="N857" s="6">
        <f t="shared" si="136"/>
        <v>-48.567028311317898</v>
      </c>
      <c r="O857" s="59">
        <f t="shared" si="137"/>
        <v>-16.138446931269399</v>
      </c>
      <c r="P857" s="62">
        <f t="shared" si="138"/>
        <v>-0.48305651419659801</v>
      </c>
      <c r="Q857" s="63">
        <f t="shared" si="139"/>
        <v>-1.1757940373692</v>
      </c>
    </row>
    <row r="858" spans="1:17" x14ac:dyDescent="0.3">
      <c r="A858" s="4">
        <f>'ВОСК ЖВМ'!E858</f>
        <v>170.13400000000499</v>
      </c>
      <c r="B858" s="4">
        <f>'ВОСК ЖВМ'!J858</f>
        <v>-102.20993176987101</v>
      </c>
      <c r="C858" s="4">
        <f>'ВОСК ЖВМ'!K858</f>
        <v>11.088926730257599</v>
      </c>
      <c r="D858" s="9">
        <f>ОК!Y885</f>
        <v>206.967999999993</v>
      </c>
      <c r="E858" s="4">
        <f>ОК!Z885</f>
        <v>-40.284194806200702</v>
      </c>
      <c r="F858" s="4">
        <f>ОК!AA885</f>
        <v>-21.960470024044799</v>
      </c>
      <c r="H858" s="61">
        <f t="shared" si="133"/>
        <v>206.90600000000299</v>
      </c>
      <c r="I858" s="61">
        <f t="shared" si="134"/>
        <v>-40.978309030482897</v>
      </c>
      <c r="J858" s="61">
        <f t="shared" si="135"/>
        <v>-21.157947005200601</v>
      </c>
      <c r="K858" s="60">
        <f t="shared" si="130"/>
        <v>207.225999999995</v>
      </c>
      <c r="L858" s="60">
        <f t="shared" si="131"/>
        <v>-39.750982112374999</v>
      </c>
      <c r="M858" s="60">
        <f t="shared" si="132"/>
        <v>-21.5834784996994</v>
      </c>
      <c r="N858" s="6">
        <f t="shared" si="136"/>
        <v>-40.740514440131903</v>
      </c>
      <c r="O858" s="59">
        <f t="shared" si="137"/>
        <v>-21.240393732248499</v>
      </c>
      <c r="P858" s="62">
        <f t="shared" si="138"/>
        <v>-0.45631963393120101</v>
      </c>
      <c r="Q858" s="63">
        <f t="shared" si="139"/>
        <v>0.72007629179629995</v>
      </c>
    </row>
    <row r="859" spans="1:17" x14ac:dyDescent="0.3">
      <c r="A859" s="4">
        <f>'ВОСК ЖВМ'!E859</f>
        <v>170.274000000005</v>
      </c>
      <c r="B859" s="4">
        <f>'ВОСК ЖВМ'!J859</f>
        <v>-102.135981453889</v>
      </c>
      <c r="C859" s="4">
        <f>'ВОСК ЖВМ'!K859</f>
        <v>11.314939044892601</v>
      </c>
      <c r="D859" s="9">
        <f>ОК!Y886</f>
        <v>207.047999999995</v>
      </c>
      <c r="E859" s="4">
        <f>ОК!Z886</f>
        <v>-39.5681327752214</v>
      </c>
      <c r="F859" s="4">
        <f>ОК!AA886</f>
        <v>-21.7240853810004</v>
      </c>
      <c r="H859" s="61">
        <f t="shared" si="133"/>
        <v>207.02700000000101</v>
      </c>
      <c r="I859" s="61">
        <f t="shared" si="134"/>
        <v>-40.496814686000803</v>
      </c>
      <c r="J859" s="61">
        <f t="shared" si="135"/>
        <v>-21.260265174782301</v>
      </c>
      <c r="K859" s="60">
        <f t="shared" si="130"/>
        <v>207.225999999995</v>
      </c>
      <c r="L859" s="60">
        <f t="shared" si="131"/>
        <v>-39.750982112374999</v>
      </c>
      <c r="M859" s="60">
        <f t="shared" si="132"/>
        <v>-21.5834784996994</v>
      </c>
      <c r="N859" s="6">
        <f t="shared" si="136"/>
        <v>-40.418108736040303</v>
      </c>
      <c r="O859" s="59">
        <f t="shared" si="137"/>
        <v>-21.294373113583902</v>
      </c>
      <c r="P859" s="62">
        <f t="shared" si="138"/>
        <v>-0.84997596081890203</v>
      </c>
      <c r="Q859" s="63">
        <f t="shared" si="139"/>
        <v>0.42971226741649798</v>
      </c>
    </row>
    <row r="860" spans="1:17" x14ac:dyDescent="0.3">
      <c r="A860" s="4">
        <f>'ВОСК ЖВМ'!E860</f>
        <v>170.41400000000399</v>
      </c>
      <c r="B860" s="4">
        <f>'ВОСК ЖВМ'!J860</f>
        <v>-101.867787502301</v>
      </c>
      <c r="C860" s="4">
        <f>'ВОСК ЖВМ'!K860</f>
        <v>11.287675710985701</v>
      </c>
      <c r="D860" s="9">
        <f>ОК!Y887</f>
        <v>207.16800000000501</v>
      </c>
      <c r="E860" s="4">
        <f>ОК!Z887</f>
        <v>-38.019359259300202</v>
      </c>
      <c r="F860" s="4">
        <f>ОК!AA887</f>
        <v>-21.275988927691198</v>
      </c>
      <c r="H860" s="61">
        <f t="shared" si="133"/>
        <v>207.02700000000101</v>
      </c>
      <c r="I860" s="61">
        <f t="shared" si="134"/>
        <v>-40.496814686000803</v>
      </c>
      <c r="J860" s="61">
        <f t="shared" si="135"/>
        <v>-21.260265174782301</v>
      </c>
      <c r="K860" s="60">
        <f t="shared" si="130"/>
        <v>207.225999999995</v>
      </c>
      <c r="L860" s="60">
        <f t="shared" si="131"/>
        <v>-39.750982112374999</v>
      </c>
      <c r="M860" s="60">
        <f t="shared" si="132"/>
        <v>-21.5834784996994</v>
      </c>
      <c r="N860" s="6">
        <f t="shared" si="136"/>
        <v>-39.968360450385703</v>
      </c>
      <c r="O860" s="59">
        <f t="shared" si="137"/>
        <v>-21.4892756210938</v>
      </c>
      <c r="P860" s="62">
        <f t="shared" si="138"/>
        <v>-1.9490011910855001</v>
      </c>
      <c r="Q860" s="63">
        <f t="shared" si="139"/>
        <v>-0.21328669340260101</v>
      </c>
    </row>
    <row r="861" spans="1:17" x14ac:dyDescent="0.3">
      <c r="A861" s="4">
        <f>'ВОСК ЖВМ'!E861</f>
        <v>170.513999999996</v>
      </c>
      <c r="B861" s="4">
        <f>'ВОСК ЖВМ'!J861</f>
        <v>-101.756466945292</v>
      </c>
      <c r="C861" s="4">
        <f>'ВОСК ЖВМ'!K861</f>
        <v>11.328247220016401</v>
      </c>
      <c r="D861" s="9">
        <f>ОК!Y888</f>
        <v>207.24800000000701</v>
      </c>
      <c r="E861" s="4">
        <f>ОК!Z888</f>
        <v>-38.019359259300202</v>
      </c>
      <c r="F861" s="4">
        <f>ОК!AA888</f>
        <v>-22.370011710805802</v>
      </c>
      <c r="H861" s="61">
        <f t="shared" si="133"/>
        <v>207.225999999995</v>
      </c>
      <c r="I861" s="61">
        <f t="shared" si="134"/>
        <v>-39.750982112374999</v>
      </c>
      <c r="J861" s="61">
        <f t="shared" si="135"/>
        <v>-21.5834784996994</v>
      </c>
      <c r="K861" s="60">
        <f t="shared" si="130"/>
        <v>207.54600000000201</v>
      </c>
      <c r="L861" s="60">
        <f t="shared" si="131"/>
        <v>-38.417043534932098</v>
      </c>
      <c r="M861" s="60">
        <f t="shared" si="132"/>
        <v>-22.048172675197399</v>
      </c>
      <c r="N861" s="6">
        <f t="shared" si="136"/>
        <v>-39.659273835127699</v>
      </c>
      <c r="O861" s="59">
        <f t="shared" si="137"/>
        <v>-21.615426224281599</v>
      </c>
      <c r="P861" s="62">
        <f t="shared" si="138"/>
        <v>-1.6399145758275</v>
      </c>
      <c r="Q861" s="63">
        <f t="shared" si="139"/>
        <v>0.75458548652420299</v>
      </c>
    </row>
    <row r="862" spans="1:17" x14ac:dyDescent="0.3">
      <c r="A862" s="4">
        <f>'ВОСК ЖВМ'!E862</f>
        <v>170.614000000001</v>
      </c>
      <c r="B862" s="4">
        <f>'ВОСК ЖВМ'!J862</f>
        <v>-101.691433779644</v>
      </c>
      <c r="C862" s="4">
        <f>'ВОСК ЖВМ'!K862</f>
        <v>11.2959546073489</v>
      </c>
      <c r="D862" s="9">
        <f>ОК!Y889</f>
        <v>207.32799999999401</v>
      </c>
      <c r="E862" s="4">
        <f>ОК!Z889</f>
        <v>-37.292311896781598</v>
      </c>
      <c r="F862" s="4">
        <f>ОК!AA889</f>
        <v>-22.132981066233</v>
      </c>
      <c r="H862" s="61">
        <f t="shared" si="133"/>
        <v>207.225999999995</v>
      </c>
      <c r="I862" s="61">
        <f t="shared" si="134"/>
        <v>-39.750982112374999</v>
      </c>
      <c r="J862" s="61">
        <f t="shared" si="135"/>
        <v>-21.5834784996994</v>
      </c>
      <c r="K862" s="60">
        <f t="shared" si="130"/>
        <v>207.54600000000201</v>
      </c>
      <c r="L862" s="60">
        <f t="shared" si="131"/>
        <v>-38.417043534932098</v>
      </c>
      <c r="M862" s="60">
        <f t="shared" si="132"/>
        <v>-22.048172675197399</v>
      </c>
      <c r="N862" s="6">
        <f t="shared" si="136"/>
        <v>-39.325789190828502</v>
      </c>
      <c r="O862" s="59">
        <f t="shared" si="137"/>
        <v>-21.7315997681347</v>
      </c>
      <c r="P862" s="62">
        <f t="shared" si="138"/>
        <v>-2.0334772940469001</v>
      </c>
      <c r="Q862" s="63">
        <f t="shared" si="139"/>
        <v>0.40138129809829998</v>
      </c>
    </row>
    <row r="863" spans="1:17" x14ac:dyDescent="0.3">
      <c r="A863" s="4">
        <f>'ВОСК ЖВМ'!E863</f>
        <v>170.83400000000299</v>
      </c>
      <c r="B863" s="4">
        <f>'ВОСК ЖВМ'!J863</f>
        <v>-101.59608499972499</v>
      </c>
      <c r="C863" s="4">
        <f>'ВОСК ЖВМ'!K863</f>
        <v>11.3192318617042</v>
      </c>
      <c r="D863" s="9">
        <f>ОК!Y890</f>
        <v>207.40799999999601</v>
      </c>
      <c r="E863" s="4">
        <f>ОК!Z890</f>
        <v>-36.855275978101098</v>
      </c>
      <c r="F863" s="4">
        <f>ОК!AA890</f>
        <v>-21.906939363330601</v>
      </c>
      <c r="H863" s="61">
        <f t="shared" si="133"/>
        <v>207.225999999995</v>
      </c>
      <c r="I863" s="61">
        <f t="shared" si="134"/>
        <v>-39.750982112374999</v>
      </c>
      <c r="J863" s="61">
        <f t="shared" si="135"/>
        <v>-21.5834784996994</v>
      </c>
      <c r="K863" s="60">
        <f t="shared" si="130"/>
        <v>207.70600000000499</v>
      </c>
      <c r="L863" s="60">
        <f t="shared" si="131"/>
        <v>-37.792316583837597</v>
      </c>
      <c r="M863" s="60">
        <f t="shared" si="132"/>
        <v>-22.316828973620598</v>
      </c>
      <c r="N863" s="6">
        <f t="shared" si="136"/>
        <v>-39.008321432815897</v>
      </c>
      <c r="O863" s="59">
        <f t="shared" si="137"/>
        <v>-21.861540554390299</v>
      </c>
      <c r="P863" s="62">
        <f t="shared" si="138"/>
        <v>-2.1530454547148001</v>
      </c>
      <c r="Q863" s="63">
        <f t="shared" si="139"/>
        <v>4.5398808940301898E-2</v>
      </c>
    </row>
    <row r="864" spans="1:17" x14ac:dyDescent="0.3">
      <c r="A864" s="4">
        <f>'ВОСК ЖВМ'!E864</f>
        <v>170.933999999994</v>
      </c>
      <c r="B864" s="4">
        <f>'ВОСК ЖВМ'!J864</f>
        <v>-101.473289777904</v>
      </c>
      <c r="C864" s="4">
        <f>'ВОСК ЖВМ'!K864</f>
        <v>11.246309898597101</v>
      </c>
      <c r="D864" s="9">
        <f>ОК!Y891</f>
        <v>207.48799999999801</v>
      </c>
      <c r="E864" s="4">
        <f>ОК!Z891</f>
        <v>-37.501843493461102</v>
      </c>
      <c r="F864" s="4">
        <f>ОК!AA891</f>
        <v>-22.800686226910202</v>
      </c>
      <c r="H864" s="61">
        <f t="shared" si="133"/>
        <v>207.225999999995</v>
      </c>
      <c r="I864" s="61">
        <f t="shared" si="134"/>
        <v>-39.750982112374999</v>
      </c>
      <c r="J864" s="61">
        <f t="shared" si="135"/>
        <v>-21.5834784996994</v>
      </c>
      <c r="K864" s="60">
        <f t="shared" si="130"/>
        <v>207.70600000000499</v>
      </c>
      <c r="L864" s="60">
        <f t="shared" si="131"/>
        <v>-37.792316583837597</v>
      </c>
      <c r="M864" s="60">
        <f t="shared" si="132"/>
        <v>-22.316828973620598</v>
      </c>
      <c r="N864" s="6">
        <f t="shared" si="136"/>
        <v>-38.681877178058301</v>
      </c>
      <c r="O864" s="59">
        <f t="shared" si="137"/>
        <v>-21.983765633377701</v>
      </c>
      <c r="P864" s="62">
        <f t="shared" si="138"/>
        <v>-1.1800336845971999</v>
      </c>
      <c r="Q864" s="63">
        <f t="shared" si="139"/>
        <v>0.81692059353250102</v>
      </c>
    </row>
    <row r="865" spans="1:17" x14ac:dyDescent="0.3">
      <c r="A865" s="4">
        <f>'ВОСК ЖВМ'!E865</f>
        <v>171.13400000000499</v>
      </c>
      <c r="B865" s="4">
        <f>'ВОСК ЖВМ'!J865</f>
        <v>-101.348134073596</v>
      </c>
      <c r="C865" s="4">
        <f>'ВОСК ЖВМ'!K865</f>
        <v>11.303571546239001</v>
      </c>
      <c r="D865" s="9">
        <f>ОК!Y892</f>
        <v>207.52800000000599</v>
      </c>
      <c r="E865" s="4">
        <f>ОК!Z892</f>
        <v>-37.501843493461102</v>
      </c>
      <c r="F865" s="4">
        <f>ОК!AA892</f>
        <v>-22.800686226910202</v>
      </c>
      <c r="H865" s="61">
        <f t="shared" si="133"/>
        <v>207.225999999995</v>
      </c>
      <c r="I865" s="61">
        <f t="shared" si="134"/>
        <v>-39.750982112374999</v>
      </c>
      <c r="J865" s="61">
        <f t="shared" si="135"/>
        <v>-21.5834784996994</v>
      </c>
      <c r="K865" s="60">
        <f t="shared" si="130"/>
        <v>207.805999999997</v>
      </c>
      <c r="L865" s="60">
        <f t="shared" si="131"/>
        <v>-37.555341688720901</v>
      </c>
      <c r="M865" s="60">
        <f t="shared" si="132"/>
        <v>-22.347937869435398</v>
      </c>
      <c r="N865" s="6">
        <f t="shared" si="136"/>
        <v>-38.607734857262301</v>
      </c>
      <c r="O865" s="59">
        <f t="shared" si="137"/>
        <v>-21.981524585333698</v>
      </c>
      <c r="P865" s="62">
        <f t="shared" si="138"/>
        <v>-1.1058913638012</v>
      </c>
      <c r="Q865" s="63">
        <f t="shared" si="139"/>
        <v>0.81916164157650295</v>
      </c>
    </row>
    <row r="866" spans="1:17" x14ac:dyDescent="0.3">
      <c r="A866" s="4">
        <f>'ВОСК ЖВМ'!E866</f>
        <v>171.29399999999401</v>
      </c>
      <c r="B866" s="4">
        <f>'ВОСК ЖВМ'!J866</f>
        <v>-101.24196743354599</v>
      </c>
      <c r="C866" s="4">
        <f>'ВОСК ЖВМ'!K866</f>
        <v>11.2755453178072</v>
      </c>
      <c r="D866" s="9">
        <f>ОК!Y893</f>
        <v>207.60799999999301</v>
      </c>
      <c r="E866" s="4">
        <f>ОК!Z893</f>
        <v>-37.501843493461102</v>
      </c>
      <c r="F866" s="4">
        <f>ОК!AA893</f>
        <v>-22.800686226910202</v>
      </c>
      <c r="H866" s="61">
        <f t="shared" si="133"/>
        <v>207.54600000000201</v>
      </c>
      <c r="I866" s="61">
        <f t="shared" si="134"/>
        <v>-38.417043534932098</v>
      </c>
      <c r="J866" s="61">
        <f t="shared" si="135"/>
        <v>-22.048172675197399</v>
      </c>
      <c r="K866" s="60">
        <f t="shared" si="130"/>
        <v>207.805999999997</v>
      </c>
      <c r="L866" s="60">
        <f t="shared" si="131"/>
        <v>-37.555341688720901</v>
      </c>
      <c r="M866" s="60">
        <f t="shared" si="132"/>
        <v>-22.347937869435398</v>
      </c>
      <c r="N866" s="6">
        <f t="shared" si="136"/>
        <v>-38.211560787015301</v>
      </c>
      <c r="O866" s="59">
        <f t="shared" si="137"/>
        <v>-22.1196551445836</v>
      </c>
      <c r="P866" s="62">
        <f t="shared" si="138"/>
        <v>-0.70971729355419899</v>
      </c>
      <c r="Q866" s="63">
        <f t="shared" si="139"/>
        <v>0.68103108232660103</v>
      </c>
    </row>
    <row r="867" spans="1:17" s="130" customFormat="1" x14ac:dyDescent="0.3">
      <c r="A867" s="128">
        <f>'ВОСК ЖВМ'!E867</f>
        <v>171.37399999999599</v>
      </c>
      <c r="B867" s="128">
        <f>'ВОСК ЖВМ'!J867</f>
        <v>-101.156205337381</v>
      </c>
      <c r="C867" s="128">
        <f>'ВОСК ЖВМ'!K867</f>
        <v>11.372348970883699</v>
      </c>
      <c r="D867" s="129">
        <f>ОК!Y894</f>
        <v>207.68799999999499</v>
      </c>
      <c r="E867" s="128">
        <f>ОК!Z894</f>
        <v>-37.881707071081202</v>
      </c>
      <c r="F867" s="128">
        <f>ОК!AA894</f>
        <v>-22.485393988227599</v>
      </c>
      <c r="H867" s="131">
        <f t="shared" si="133"/>
        <v>207.54600000000201</v>
      </c>
      <c r="I867" s="131">
        <f t="shared" si="134"/>
        <v>-38.417043534932098</v>
      </c>
      <c r="J867" s="131">
        <f t="shared" si="135"/>
        <v>-22.048172675197399</v>
      </c>
      <c r="K867" s="132">
        <f t="shared" si="130"/>
        <v>207.94599999999599</v>
      </c>
      <c r="L867" s="132">
        <f t="shared" si="131"/>
        <v>-37.007209698393403</v>
      </c>
      <c r="M867" s="132">
        <f t="shared" si="132"/>
        <v>-22.624606135600601</v>
      </c>
      <c r="N867" s="133">
        <f t="shared" si="136"/>
        <v>-37.916552522978101</v>
      </c>
      <c r="O867" s="134">
        <f t="shared" si="137"/>
        <v>-22.252806553633501</v>
      </c>
      <c r="P867" s="135">
        <f t="shared" si="138"/>
        <v>-3.48454518968992E-2</v>
      </c>
      <c r="Q867" s="136">
        <f t="shared" si="139"/>
        <v>0.232587434594098</v>
      </c>
    </row>
    <row r="868" spans="1:17" x14ac:dyDescent="0.3">
      <c r="A868" s="4">
        <f>'ВОСК ЖВМ'!E868</f>
        <v>171.47400000000201</v>
      </c>
      <c r="B868" s="4">
        <f>'ВОСК ЖВМ'!J868</f>
        <v>-101.033438934034</v>
      </c>
      <c r="C868" s="4">
        <f>'ВОСК ЖВМ'!K868</f>
        <v>11.328224302491799</v>
      </c>
      <c r="D868" s="9">
        <f>ОК!Y895</f>
        <v>207.80800000000499</v>
      </c>
      <c r="E868" s="4">
        <f>ОК!Z895</f>
        <v>-36.505066556400699</v>
      </c>
      <c r="F868" s="4">
        <f>ОК!AA895</f>
        <v>-23.127577801444801</v>
      </c>
      <c r="H868" s="61">
        <f t="shared" si="133"/>
        <v>207.805999999997</v>
      </c>
      <c r="I868" s="61">
        <f t="shared" si="134"/>
        <v>-37.555341688720901</v>
      </c>
      <c r="J868" s="61">
        <f t="shared" si="135"/>
        <v>-22.347937869435398</v>
      </c>
      <c r="K868" s="60">
        <f t="shared" si="130"/>
        <v>208.04600000000201</v>
      </c>
      <c r="L868" s="60">
        <f t="shared" si="131"/>
        <v>-36.498154974444802</v>
      </c>
      <c r="M868" s="60">
        <f t="shared" si="132"/>
        <v>-22.728228270057599</v>
      </c>
      <c r="N868" s="6">
        <f t="shared" si="136"/>
        <v>-37.546531799400199</v>
      </c>
      <c r="O868" s="59">
        <f t="shared" si="137"/>
        <v>-22.351106956119899</v>
      </c>
      <c r="P868" s="62">
        <f t="shared" si="138"/>
        <v>-1.0414652429994999</v>
      </c>
      <c r="Q868" s="63">
        <f t="shared" si="139"/>
        <v>0.77647084532490096</v>
      </c>
    </row>
    <row r="869" spans="1:17" x14ac:dyDescent="0.3">
      <c r="A869" s="4">
        <f>'ВОСК ЖВМ'!E869</f>
        <v>171.614000000001</v>
      </c>
      <c r="B869" s="4">
        <f>'ВОСК ЖВМ'!J869</f>
        <v>-100.832387295739</v>
      </c>
      <c r="C869" s="4">
        <f>'ВОСК ЖВМ'!K869</f>
        <v>11.513936601921699</v>
      </c>
      <c r="D869" s="9">
        <f>ОК!Y896</f>
        <v>207.888000000006</v>
      </c>
      <c r="E869" s="4">
        <f>ОК!Z896</f>
        <v>-35.455756004581097</v>
      </c>
      <c r="F869" s="4">
        <f>ОК!AA896</f>
        <v>-22.915401131845801</v>
      </c>
      <c r="H869" s="61">
        <f t="shared" si="133"/>
        <v>207.805999999997</v>
      </c>
      <c r="I869" s="61">
        <f t="shared" si="134"/>
        <v>-37.555341688720901</v>
      </c>
      <c r="J869" s="61">
        <f t="shared" si="135"/>
        <v>-22.347937869435398</v>
      </c>
      <c r="K869" s="60">
        <f t="shared" si="130"/>
        <v>208.14599999999299</v>
      </c>
      <c r="L869" s="60">
        <f t="shared" si="131"/>
        <v>-36.063714741136998</v>
      </c>
      <c r="M869" s="60">
        <f t="shared" si="132"/>
        <v>-22.875904814084699</v>
      </c>
      <c r="N869" s="6">
        <f t="shared" si="136"/>
        <v>-37.195596366024603</v>
      </c>
      <c r="O869" s="59">
        <f t="shared" si="137"/>
        <v>-22.475271073748701</v>
      </c>
      <c r="P869" s="62">
        <f t="shared" si="138"/>
        <v>-1.7398403614435101</v>
      </c>
      <c r="Q869" s="63">
        <f t="shared" si="139"/>
        <v>0.44013005809709999</v>
      </c>
    </row>
    <row r="870" spans="1:17" x14ac:dyDescent="0.3">
      <c r="A870" s="4">
        <f>'ВОСК ЖВМ'!E870</f>
        <v>171.71400000000699</v>
      </c>
      <c r="B870" s="4">
        <f>'ВОСК ЖВМ'!J870</f>
        <v>-100.670815059571</v>
      </c>
      <c r="C870" s="4">
        <f>'ВОСК ЖВМ'!K870</f>
        <v>11.3753084227904</v>
      </c>
      <c r="D870" s="9">
        <f>ОК!Y897</f>
        <v>207.967999999993</v>
      </c>
      <c r="E870" s="4">
        <f>ОК!Z897</f>
        <v>-35.455756004581097</v>
      </c>
      <c r="F870" s="4">
        <f>ОК!AA897</f>
        <v>-22.915401131845801</v>
      </c>
      <c r="H870" s="61">
        <f t="shared" si="133"/>
        <v>207.94599999999599</v>
      </c>
      <c r="I870" s="61">
        <f t="shared" si="134"/>
        <v>-37.007209698393403</v>
      </c>
      <c r="J870" s="61">
        <f t="shared" si="135"/>
        <v>-22.624606135600601</v>
      </c>
      <c r="K870" s="60">
        <f t="shared" si="130"/>
        <v>208.14599999999299</v>
      </c>
      <c r="L870" s="60">
        <f t="shared" si="131"/>
        <v>-36.063714741136998</v>
      </c>
      <c r="M870" s="60">
        <f t="shared" si="132"/>
        <v>-22.875904814084699</v>
      </c>
      <c r="N870" s="6">
        <f t="shared" si="136"/>
        <v>-36.903425253107798</v>
      </c>
      <c r="O870" s="59">
        <f t="shared" si="137"/>
        <v>-22.6522489902305</v>
      </c>
      <c r="P870" s="62">
        <f t="shared" si="138"/>
        <v>-1.4476692485267</v>
      </c>
      <c r="Q870" s="63">
        <f t="shared" si="139"/>
        <v>0.26315214161530098</v>
      </c>
    </row>
    <row r="871" spans="1:17" x14ac:dyDescent="0.3">
      <c r="A871" s="4">
        <f>'ВОСК ЖВМ'!E871</f>
        <v>171.813999999998</v>
      </c>
      <c r="B871" s="4">
        <f>'ВОСК ЖВМ'!J871</f>
        <v>-100.56260495368799</v>
      </c>
      <c r="C871" s="4">
        <f>'ВОСК ЖВМ'!K871</f>
        <v>11.103771742140999</v>
      </c>
      <c r="D871" s="9">
        <f>ОК!Y898</f>
        <v>208.047999999995</v>
      </c>
      <c r="E871" s="4">
        <f>ОК!Z898</f>
        <v>-35.893146842280998</v>
      </c>
      <c r="F871" s="4">
        <f>ОК!AA898</f>
        <v>-23.879105535826799</v>
      </c>
      <c r="H871" s="61">
        <f t="shared" si="133"/>
        <v>208.04600000000201</v>
      </c>
      <c r="I871" s="61">
        <f t="shared" si="134"/>
        <v>-36.498154974444802</v>
      </c>
      <c r="J871" s="61">
        <f t="shared" si="135"/>
        <v>-22.728228270057599</v>
      </c>
      <c r="K871" s="60">
        <f t="shared" si="130"/>
        <v>208.28599999999301</v>
      </c>
      <c r="L871" s="60">
        <f t="shared" si="131"/>
        <v>-35.6394261820842</v>
      </c>
      <c r="M871" s="60">
        <f t="shared" si="132"/>
        <v>-23.124130275144701</v>
      </c>
      <c r="N871" s="6">
        <f t="shared" si="136"/>
        <v>-36.490998901199902</v>
      </c>
      <c r="O871" s="59">
        <f t="shared" si="137"/>
        <v>-22.731527453421901</v>
      </c>
      <c r="P871" s="62">
        <f t="shared" si="138"/>
        <v>-0.59785205891890303</v>
      </c>
      <c r="Q871" s="63">
        <f t="shared" si="139"/>
        <v>1.1475780824049</v>
      </c>
    </row>
    <row r="872" spans="1:17" x14ac:dyDescent="0.3">
      <c r="A872" s="4">
        <f>'ВОСК ЖВМ'!E872</f>
        <v>171.95299999999401</v>
      </c>
      <c r="B872" s="4">
        <f>'ВОСК ЖВМ'!J872</f>
        <v>-100.515135978028</v>
      </c>
      <c r="C872" s="4">
        <f>'ВОСК ЖВМ'!K872</f>
        <v>11.376875390182599</v>
      </c>
      <c r="D872" s="9">
        <f>ОК!Y899</f>
        <v>208.127999999997</v>
      </c>
      <c r="E872" s="4">
        <f>ОК!Z899</f>
        <v>-34.945435055161603</v>
      </c>
      <c r="F872" s="4">
        <f>ОК!AA899</f>
        <v>-23.639733018370201</v>
      </c>
      <c r="H872" s="61">
        <f t="shared" si="133"/>
        <v>208.04600000000201</v>
      </c>
      <c r="I872" s="61">
        <f t="shared" si="134"/>
        <v>-36.498154974444802</v>
      </c>
      <c r="J872" s="61">
        <f t="shared" si="135"/>
        <v>-22.728228270057599</v>
      </c>
      <c r="K872" s="60">
        <f t="shared" si="130"/>
        <v>208.385999999999</v>
      </c>
      <c r="L872" s="60">
        <f t="shared" si="131"/>
        <v>-35.089792918150202</v>
      </c>
      <c r="M872" s="60">
        <f t="shared" si="132"/>
        <v>-23.247033814896401</v>
      </c>
      <c r="N872" s="6">
        <f t="shared" si="136"/>
        <v>-36.158491184414999</v>
      </c>
      <c r="O872" s="59">
        <f t="shared" si="137"/>
        <v>-22.8533519602769</v>
      </c>
      <c r="P872" s="62">
        <f t="shared" si="138"/>
        <v>-1.2130561292533999</v>
      </c>
      <c r="Q872" s="63">
        <f t="shared" si="139"/>
        <v>0.78638105809330106</v>
      </c>
    </row>
    <row r="873" spans="1:17" x14ac:dyDescent="0.3">
      <c r="A873" s="4">
        <f>'ВОСК ЖВМ'!E873</f>
        <v>172.05400000000299</v>
      </c>
      <c r="B873" s="4">
        <f>'ВОСК ЖВМ'!J873</f>
        <v>-100.329377202212</v>
      </c>
      <c r="C873" s="4">
        <f>'ВОСК ЖВМ'!K873</f>
        <v>11.123799698444</v>
      </c>
      <c r="D873" s="9">
        <f>ОК!Y900</f>
        <v>208.16800000000501</v>
      </c>
      <c r="E873" s="4">
        <f>ОК!Z900</f>
        <v>-34.945435055161603</v>
      </c>
      <c r="F873" s="4">
        <f>ОК!AA900</f>
        <v>-23.639733018370201</v>
      </c>
      <c r="H873" s="61">
        <f t="shared" si="133"/>
        <v>208.14599999999299</v>
      </c>
      <c r="I873" s="61">
        <f t="shared" si="134"/>
        <v>-36.063714741136998</v>
      </c>
      <c r="J873" s="61">
        <f t="shared" si="135"/>
        <v>-22.875904814084699</v>
      </c>
      <c r="K873" s="60">
        <f t="shared" si="130"/>
        <v>208.385999999999</v>
      </c>
      <c r="L873" s="60">
        <f t="shared" si="131"/>
        <v>-35.089792918150202</v>
      </c>
      <c r="M873" s="60">
        <f t="shared" si="132"/>
        <v>-23.247033814896401</v>
      </c>
      <c r="N873" s="6">
        <f t="shared" si="136"/>
        <v>-35.974438573983399</v>
      </c>
      <c r="O873" s="59">
        <f t="shared" si="137"/>
        <v>-22.909924972510201</v>
      </c>
      <c r="P873" s="62">
        <f t="shared" si="138"/>
        <v>-1.0290035188218001</v>
      </c>
      <c r="Q873" s="63">
        <f t="shared" si="139"/>
        <v>0.72980804586000003</v>
      </c>
    </row>
    <row r="874" spans="1:17" x14ac:dyDescent="0.3">
      <c r="A874" s="4">
        <f>'ВОСК ЖВМ'!E874</f>
        <v>172.194000000003</v>
      </c>
      <c r="B874" s="4">
        <f>'ВОСК ЖВМ'!J874</f>
        <v>-100.271257918499</v>
      </c>
      <c r="C874" s="4">
        <f>'ВОСК ЖВМ'!K874</f>
        <v>11.368510211031101</v>
      </c>
      <c r="D874" s="9">
        <f>ОК!Y901</f>
        <v>208.24800000000701</v>
      </c>
      <c r="E874" s="4">
        <f>ОК!Z901</f>
        <v>-34.708732429620497</v>
      </c>
      <c r="F874" s="4">
        <f>ОК!AA901</f>
        <v>-23.356464291574799</v>
      </c>
      <c r="H874" s="61">
        <f t="shared" si="133"/>
        <v>208.14599999999299</v>
      </c>
      <c r="I874" s="61">
        <f t="shared" si="134"/>
        <v>-36.063714741136998</v>
      </c>
      <c r="J874" s="61">
        <f t="shared" si="135"/>
        <v>-22.875904814084699</v>
      </c>
      <c r="K874" s="60">
        <f t="shared" si="130"/>
        <v>208.52599999999799</v>
      </c>
      <c r="L874" s="60">
        <f t="shared" si="131"/>
        <v>-34.461630467857901</v>
      </c>
      <c r="M874" s="60">
        <f t="shared" si="132"/>
        <v>-23.399930144528501</v>
      </c>
      <c r="N874" s="6">
        <f t="shared" si="136"/>
        <v>-35.633681594045498</v>
      </c>
      <c r="O874" s="59">
        <f t="shared" si="137"/>
        <v>-23.016564244905499</v>
      </c>
      <c r="P874" s="62">
        <f t="shared" si="138"/>
        <v>-0.92494916442500097</v>
      </c>
      <c r="Q874" s="63">
        <f t="shared" si="139"/>
        <v>0.33990004666930002</v>
      </c>
    </row>
    <row r="875" spans="1:17" x14ac:dyDescent="0.3">
      <c r="A875" s="4">
        <f>'ВОСК ЖВМ'!E875</f>
        <v>172.29399999999401</v>
      </c>
      <c r="B875" s="4">
        <f>'ВОСК ЖВМ'!J875</f>
        <v>-100.018810554979</v>
      </c>
      <c r="C875" s="4">
        <f>'ВОСК ЖВМ'!K875</f>
        <v>11.2434476856857</v>
      </c>
      <c r="D875" s="9">
        <f>ОК!Y902</f>
        <v>208.32799999999401</v>
      </c>
      <c r="E875" s="4">
        <f>ОК!Z902</f>
        <v>-34.358511625020498</v>
      </c>
      <c r="F875" s="4">
        <f>ОК!AA902</f>
        <v>-24.2442875551572</v>
      </c>
      <c r="H875" s="61">
        <f t="shared" si="133"/>
        <v>208.28599999999301</v>
      </c>
      <c r="I875" s="61">
        <f t="shared" si="134"/>
        <v>-35.6394261820842</v>
      </c>
      <c r="J875" s="61">
        <f t="shared" si="135"/>
        <v>-23.124130275144701</v>
      </c>
      <c r="K875" s="60">
        <f t="shared" si="130"/>
        <v>208.62600000000401</v>
      </c>
      <c r="L875" s="60">
        <f t="shared" si="131"/>
        <v>-34.0371220785429</v>
      </c>
      <c r="M875" s="60">
        <f t="shared" si="132"/>
        <v>-23.5787871213928</v>
      </c>
      <c r="N875" s="6">
        <f t="shared" si="136"/>
        <v>-35.4414944987073</v>
      </c>
      <c r="O875" s="59">
        <f t="shared" si="137"/>
        <v>-23.180293767916002</v>
      </c>
      <c r="P875" s="62">
        <f t="shared" si="138"/>
        <v>-1.0829828736867999</v>
      </c>
      <c r="Q875" s="63">
        <f t="shared" si="139"/>
        <v>1.0639937872412</v>
      </c>
    </row>
    <row r="876" spans="1:17" x14ac:dyDescent="0.3">
      <c r="A876" s="4">
        <f>'ВОСК ЖВМ'!E876</f>
        <v>172.43300000000499</v>
      </c>
      <c r="B876" s="4">
        <f>'ВОСК ЖВМ'!J876</f>
        <v>-99.903877565499599</v>
      </c>
      <c r="C876" s="4">
        <f>'ВОСК ЖВМ'!K876</f>
        <v>11.287206405705399</v>
      </c>
      <c r="D876" s="9">
        <f>ОК!Y903</f>
        <v>208.44800000000399</v>
      </c>
      <c r="E876" s="4">
        <f>ОК!Z903</f>
        <v>-33.295542917941297</v>
      </c>
      <c r="F876" s="4">
        <f>ОК!AA903</f>
        <v>-24.012789388831202</v>
      </c>
      <c r="H876" s="61">
        <f t="shared" si="133"/>
        <v>208.385999999999</v>
      </c>
      <c r="I876" s="61">
        <f t="shared" si="134"/>
        <v>-35.089792918150202</v>
      </c>
      <c r="J876" s="61">
        <f t="shared" si="135"/>
        <v>-23.247033814896401</v>
      </c>
      <c r="K876" s="60">
        <f t="shared" si="130"/>
        <v>208.725999999995</v>
      </c>
      <c r="L876" s="60">
        <f t="shared" si="131"/>
        <v>-33.5974816837399</v>
      </c>
      <c r="M876" s="60">
        <f t="shared" si="132"/>
        <v>-23.6559036121632</v>
      </c>
      <c r="N876" s="6">
        <f t="shared" si="136"/>
        <v>-34.817665575379699</v>
      </c>
      <c r="O876" s="59">
        <f t="shared" si="137"/>
        <v>-23.321592424993099</v>
      </c>
      <c r="P876" s="62">
        <f t="shared" si="138"/>
        <v>-1.5221226574383999</v>
      </c>
      <c r="Q876" s="63">
        <f t="shared" si="139"/>
        <v>0.69119696383810203</v>
      </c>
    </row>
    <row r="877" spans="1:17" x14ac:dyDescent="0.3">
      <c r="A877" s="4">
        <f>'ВОСК ЖВМ'!E877</f>
        <v>172.53299999999601</v>
      </c>
      <c r="B877" s="4">
        <f>'ВОСК ЖВМ'!J877</f>
        <v>-99.762126120325803</v>
      </c>
      <c r="C877" s="4">
        <f>'ВОСК ЖВМ'!K877</f>
        <v>11.268158602897801</v>
      </c>
      <c r="D877" s="9">
        <f>ОК!Y904</f>
        <v>208.52800000000599</v>
      </c>
      <c r="E877" s="4">
        <f>ОК!Z904</f>
        <v>-34.3610655878405</v>
      </c>
      <c r="F877" s="4">
        <f>ОК!AA904</f>
        <v>-23.788051178116799</v>
      </c>
      <c r="H877" s="61">
        <f t="shared" si="133"/>
        <v>208.52599999999799</v>
      </c>
      <c r="I877" s="61">
        <f t="shared" si="134"/>
        <v>-34.461630467857901</v>
      </c>
      <c r="J877" s="61">
        <f t="shared" si="135"/>
        <v>-23.399930144528501</v>
      </c>
      <c r="K877" s="60">
        <f t="shared" si="130"/>
        <v>208.82600000000099</v>
      </c>
      <c r="L877" s="60">
        <f t="shared" si="131"/>
        <v>-33.369310001393501</v>
      </c>
      <c r="M877" s="60">
        <f t="shared" si="132"/>
        <v>-23.850422182693201</v>
      </c>
      <c r="N877" s="6">
        <f t="shared" si="136"/>
        <v>-34.454348331385802</v>
      </c>
      <c r="O877" s="59">
        <f t="shared" si="137"/>
        <v>-23.402933424794899</v>
      </c>
      <c r="P877" s="62">
        <f t="shared" si="138"/>
        <v>-9.3282743545302096E-2</v>
      </c>
      <c r="Q877" s="63">
        <f t="shared" si="139"/>
        <v>0.38511775332190001</v>
      </c>
    </row>
    <row r="878" spans="1:17" x14ac:dyDescent="0.3">
      <c r="A878" s="4">
        <f>'ВОСК ЖВМ'!E878</f>
        <v>172.633000000002</v>
      </c>
      <c r="B878" s="4">
        <f>'ВОСК ЖВМ'!J878</f>
        <v>-99.761147615119199</v>
      </c>
      <c r="C878" s="4">
        <f>'ВОСК ЖВМ'!K878</f>
        <v>11.1895993188619</v>
      </c>
      <c r="D878" s="9">
        <f>ОК!Y905</f>
        <v>208.60799999999301</v>
      </c>
      <c r="E878" s="4">
        <f>ОК!Z905</f>
        <v>-33.699849269280001</v>
      </c>
      <c r="F878" s="4">
        <f>ОК!AA905</f>
        <v>-24.690938117373001</v>
      </c>
      <c r="H878" s="61">
        <f t="shared" si="133"/>
        <v>208.52599999999799</v>
      </c>
      <c r="I878" s="61">
        <f t="shared" si="134"/>
        <v>-34.461630467857901</v>
      </c>
      <c r="J878" s="61">
        <f t="shared" si="135"/>
        <v>-23.399930144528501</v>
      </c>
      <c r="K878" s="60">
        <f t="shared" si="130"/>
        <v>208.82600000000099</v>
      </c>
      <c r="L878" s="60">
        <f t="shared" si="131"/>
        <v>-33.369310001393501</v>
      </c>
      <c r="M878" s="60">
        <f t="shared" si="132"/>
        <v>-23.850422182693201</v>
      </c>
      <c r="N878" s="6">
        <f t="shared" si="136"/>
        <v>-34.1630628737121</v>
      </c>
      <c r="O878" s="59">
        <f t="shared" si="137"/>
        <v>-23.523064634951499</v>
      </c>
      <c r="P878" s="62">
        <f t="shared" si="138"/>
        <v>-0.46321360443209902</v>
      </c>
      <c r="Q878" s="63">
        <f t="shared" si="139"/>
        <v>1.1678734824215</v>
      </c>
    </row>
    <row r="879" spans="1:17" x14ac:dyDescent="0.3">
      <c r="A879" s="4">
        <f>'ВОСК ЖВМ'!E879</f>
        <v>172.77300000000099</v>
      </c>
      <c r="B879" s="4">
        <f>'ВОСК ЖВМ'!J879</f>
        <v>-99.5625737444214</v>
      </c>
      <c r="C879" s="4">
        <f>'ВОСК ЖВМ'!K879</f>
        <v>11.3302116811589</v>
      </c>
      <c r="D879" s="9">
        <f>ОК!Y906</f>
        <v>208.68799999999499</v>
      </c>
      <c r="E879" s="4">
        <f>ОК!Z906</f>
        <v>-32.831260564799997</v>
      </c>
      <c r="F879" s="4">
        <f>ОК!AA906</f>
        <v>-24.4605493877052</v>
      </c>
      <c r="H879" s="61">
        <f t="shared" si="133"/>
        <v>208.62600000000401</v>
      </c>
      <c r="I879" s="61">
        <f t="shared" si="134"/>
        <v>-34.0371220785429</v>
      </c>
      <c r="J879" s="61">
        <f t="shared" si="135"/>
        <v>-23.5787871213928</v>
      </c>
      <c r="K879" s="60">
        <f t="shared" si="130"/>
        <v>208.82600000000099</v>
      </c>
      <c r="L879" s="60">
        <f t="shared" si="131"/>
        <v>-33.369310001393501</v>
      </c>
      <c r="M879" s="60">
        <f t="shared" si="132"/>
        <v>-23.850422182693201</v>
      </c>
      <c r="N879" s="6">
        <f t="shared" si="136"/>
        <v>-33.830100334653601</v>
      </c>
      <c r="O879" s="59">
        <f t="shared" si="137"/>
        <v>-23.662993990384901</v>
      </c>
      <c r="P879" s="62">
        <f t="shared" si="138"/>
        <v>-0.99883976985360301</v>
      </c>
      <c r="Q879" s="63">
        <f t="shared" si="139"/>
        <v>0.79755539732029801</v>
      </c>
    </row>
    <row r="880" spans="1:17" x14ac:dyDescent="0.3">
      <c r="A880" s="4">
        <f>'ВОСК ЖВМ'!E880</f>
        <v>172.85300000000299</v>
      </c>
      <c r="B880" s="4">
        <f>'ВОСК ЖВМ'!J880</f>
        <v>-99.5625737444214</v>
      </c>
      <c r="C880" s="4">
        <f>'ВОСК ЖВМ'!K880</f>
        <v>11.3302116811589</v>
      </c>
      <c r="D880" s="9">
        <f>ОК!Y907</f>
        <v>210.68799999999499</v>
      </c>
      <c r="E880" s="4">
        <f>ОК!Z907</f>
        <v>-23.8480822808407</v>
      </c>
      <c r="F880" s="4">
        <f>ОК!AA907</f>
        <v>-28.019576986133998</v>
      </c>
      <c r="H880" s="61">
        <f t="shared" si="133"/>
        <v>210.62600000000401</v>
      </c>
      <c r="I880" s="61">
        <f t="shared" si="134"/>
        <v>-24.955676839356101</v>
      </c>
      <c r="J880" s="61">
        <f t="shared" si="135"/>
        <v>-26.5324085303779</v>
      </c>
      <c r="K880" s="60">
        <f t="shared" si="130"/>
        <v>210.92600000000701</v>
      </c>
      <c r="L880" s="60">
        <f t="shared" si="131"/>
        <v>-23.483483975317</v>
      </c>
      <c r="M880" s="60">
        <f t="shared" si="132"/>
        <v>-27.134526898533501</v>
      </c>
      <c r="N880" s="6">
        <f t="shared" si="136"/>
        <v>-24.651423647502</v>
      </c>
      <c r="O880" s="59">
        <f t="shared" si="137"/>
        <v>-26.656846326444001</v>
      </c>
      <c r="P880" s="62">
        <f t="shared" si="138"/>
        <v>-0.80334136666129996</v>
      </c>
      <c r="Q880" s="63">
        <f t="shared" si="139"/>
        <v>1.36273065969</v>
      </c>
    </row>
    <row r="881" spans="1:17" x14ac:dyDescent="0.3">
      <c r="A881" s="4">
        <f>'ВОСК ЖВМ'!E881</f>
        <v>172.99300000000201</v>
      </c>
      <c r="B881" s="4">
        <f>'ВОСК ЖВМ'!J881</f>
        <v>-99.107651879553003</v>
      </c>
      <c r="C881" s="4">
        <f>'ВОСК ЖВМ'!K881</f>
        <v>11.751440086781599</v>
      </c>
      <c r="D881" s="9">
        <f>ОК!Y908</f>
        <v>210.72800000000299</v>
      </c>
      <c r="E881" s="4">
        <f>ОК!Z908</f>
        <v>-23.8480822808407</v>
      </c>
      <c r="F881" s="4">
        <f>ОК!AA908</f>
        <v>-28.019576986133998</v>
      </c>
      <c r="H881" s="61">
        <f t="shared" si="133"/>
        <v>210.725999999995</v>
      </c>
      <c r="I881" s="61">
        <f t="shared" si="134"/>
        <v>-24.460800411727799</v>
      </c>
      <c r="J881" s="61">
        <f t="shared" si="135"/>
        <v>-26.727322129759798</v>
      </c>
      <c r="K881" s="60">
        <f t="shared" si="130"/>
        <v>211.02599999999799</v>
      </c>
      <c r="L881" s="60">
        <f t="shared" si="131"/>
        <v>-23.006199894711699</v>
      </c>
      <c r="M881" s="60">
        <f t="shared" si="132"/>
        <v>-27.4455213106326</v>
      </c>
      <c r="N881" s="6">
        <f t="shared" si="136"/>
        <v>-24.451103074909</v>
      </c>
      <c r="O881" s="59">
        <f t="shared" si="137"/>
        <v>-26.732110124318002</v>
      </c>
      <c r="P881" s="62">
        <f t="shared" si="138"/>
        <v>-0.6030207940683</v>
      </c>
      <c r="Q881" s="63">
        <f t="shared" si="139"/>
        <v>1.2874668618159999</v>
      </c>
    </row>
    <row r="882" spans="1:17" x14ac:dyDescent="0.3">
      <c r="A882" s="4">
        <f>'ВОСК ЖВМ'!E882</f>
        <v>173.092999999993</v>
      </c>
      <c r="B882" s="4">
        <f>'ВОСК ЖВМ'!J882</f>
        <v>-99.2503054440498</v>
      </c>
      <c r="C882" s="4">
        <f>'ВОСК ЖВМ'!K882</f>
        <v>10.921663458421</v>
      </c>
      <c r="D882" s="9">
        <f>ОК!Y909</f>
        <v>210.80800000000499</v>
      </c>
      <c r="E882" s="4">
        <f>ОК!Z909</f>
        <v>-23.8480822808407</v>
      </c>
      <c r="F882" s="4">
        <f>ОК!AA909</f>
        <v>-28.019576986133998</v>
      </c>
      <c r="H882" s="61">
        <f t="shared" ref="H882:H921" si="140">LOOKUP(D882,A$2:A$1310,A$2:A$1310)</f>
        <v>210.725999999995</v>
      </c>
      <c r="I882" s="61">
        <f t="shared" ref="I882:I921" si="141">LOOKUP(D882,A$2:A$1310,B$2:B$1310)</f>
        <v>-24.460800411727799</v>
      </c>
      <c r="J882" s="61">
        <f t="shared" ref="J882:J921" si="142">LOOKUP(D882,A$2:A$1310,C$2:C$1310)</f>
        <v>-26.727322129759798</v>
      </c>
      <c r="K882" s="60">
        <f t="shared" ref="K882:K921" si="143">LOOKUP((D882+$P$928),A$2:A$1310,A$2:A$1310)</f>
        <v>211.02599999999799</v>
      </c>
      <c r="L882" s="60">
        <f t="shared" ref="L882:L921" si="144">LOOKUP((D882+$P$928),A$2:A$1310,B$2:B$1310)</f>
        <v>-23.006199894711699</v>
      </c>
      <c r="M882" s="60">
        <f t="shared" ref="M882:M921" si="145">LOOKUP((D882+$P$928),A$2:A$1310,C$2:C$1310)</f>
        <v>-27.4455213106326</v>
      </c>
      <c r="N882" s="6">
        <f t="shared" ref="N882:N921" si="146">I882+(L882-I882)*(D882-H882)/(K882-H882)</f>
        <v>-24.063209603698901</v>
      </c>
      <c r="O882" s="59">
        <f t="shared" ref="O882:O921" si="147">J882+(M882-J882)*(D882-H882)/(K882-H882)</f>
        <v>-26.923629905887001</v>
      </c>
      <c r="P882" s="62">
        <f t="shared" ref="P882:P921" si="148">N882-E882</f>
        <v>-0.21512732285820099</v>
      </c>
      <c r="Q882" s="63">
        <f t="shared" ref="Q882:Q921" si="149">O882-F882</f>
        <v>1.0959470802469999</v>
      </c>
    </row>
    <row r="883" spans="1:17" x14ac:dyDescent="0.3">
      <c r="A883" s="4">
        <f>'ВОСК ЖВМ'!E883</f>
        <v>173.252999999997</v>
      </c>
      <c r="B883" s="4">
        <f>'ВОСК ЖВМ'!J883</f>
        <v>-99.071573137953607</v>
      </c>
      <c r="C883" s="4">
        <f>'ВОСК ЖВМ'!K883</f>
        <v>11.3310755127359</v>
      </c>
      <c r="D883" s="9">
        <f>ОК!Y910</f>
        <v>210.888000000006</v>
      </c>
      <c r="E883" s="4">
        <f>ОК!Z910</f>
        <v>-22.904872679041599</v>
      </c>
      <c r="F883" s="4">
        <f>ОК!AA910</f>
        <v>-27.785567186904601</v>
      </c>
      <c r="H883" s="61">
        <f t="shared" si="140"/>
        <v>210.82600000000099</v>
      </c>
      <c r="I883" s="61">
        <f t="shared" si="141"/>
        <v>-23.916095875731099</v>
      </c>
      <c r="J883" s="61">
        <f t="shared" si="142"/>
        <v>-26.999328343737201</v>
      </c>
      <c r="K883" s="60">
        <f t="shared" si="143"/>
        <v>211.16599999999701</v>
      </c>
      <c r="L883" s="60">
        <f t="shared" si="144"/>
        <v>-22.302716557018901</v>
      </c>
      <c r="M883" s="60">
        <f t="shared" si="145"/>
        <v>-27.794569830454599</v>
      </c>
      <c r="N883" s="6">
        <f t="shared" si="146"/>
        <v>-23.621891411703398</v>
      </c>
      <c r="O883" s="59">
        <f t="shared" si="147"/>
        <v>-27.144342967799101</v>
      </c>
      <c r="P883" s="62">
        <f t="shared" si="148"/>
        <v>-0.71701873266179905</v>
      </c>
      <c r="Q883" s="63">
        <f t="shared" si="149"/>
        <v>0.64122421910549898</v>
      </c>
    </row>
    <row r="884" spans="1:17" x14ac:dyDescent="0.3">
      <c r="A884" s="4">
        <f>'ВОСК ЖВМ'!E884</f>
        <v>173.35300000000299</v>
      </c>
      <c r="B884" s="4">
        <f>'ВОСК ЖВМ'!J884</f>
        <v>-98.952991527553806</v>
      </c>
      <c r="C884" s="4">
        <f>'ВОСК ЖВМ'!K884</f>
        <v>11.229456233315</v>
      </c>
      <c r="D884" s="9">
        <f>ОК!Y911</f>
        <v>211.008000000002</v>
      </c>
      <c r="E884" s="4">
        <f>ОК!Z911</f>
        <v>-21.329350213560499</v>
      </c>
      <c r="F884" s="4">
        <f>ОК!AA911</f>
        <v>-28.5124661073474</v>
      </c>
      <c r="H884" s="61">
        <f t="shared" si="140"/>
        <v>210.92600000000701</v>
      </c>
      <c r="I884" s="61">
        <f t="shared" si="141"/>
        <v>-23.483483975317</v>
      </c>
      <c r="J884" s="61">
        <f t="shared" si="142"/>
        <v>-27.134526898533501</v>
      </c>
      <c r="K884" s="60">
        <f t="shared" si="143"/>
        <v>211.305999999997</v>
      </c>
      <c r="L884" s="60">
        <f t="shared" si="144"/>
        <v>-21.607976109044198</v>
      </c>
      <c r="M884" s="60">
        <f t="shared" si="145"/>
        <v>-28.094327172484299</v>
      </c>
      <c r="N884" s="6">
        <f t="shared" si="146"/>
        <v>-23.078769119977501</v>
      </c>
      <c r="O884" s="59">
        <f t="shared" si="147"/>
        <v>-27.3416416944841</v>
      </c>
      <c r="P884" s="62">
        <f t="shared" si="148"/>
        <v>-1.749418906417</v>
      </c>
      <c r="Q884" s="63">
        <f t="shared" si="149"/>
        <v>1.1708244128633001</v>
      </c>
    </row>
    <row r="885" spans="1:17" x14ac:dyDescent="0.3">
      <c r="A885" s="4">
        <f>'ВОСК ЖВМ'!E885</f>
        <v>173.45299999999401</v>
      </c>
      <c r="B885" s="4">
        <f>'ВОСК ЖВМ'!J885</f>
        <v>-98.868675079266595</v>
      </c>
      <c r="C885" s="4">
        <f>'ВОСК ЖВМ'!K885</f>
        <v>11.084795065302901</v>
      </c>
      <c r="D885" s="9">
        <f>ОК!Y912</f>
        <v>211.08800000000301</v>
      </c>
      <c r="E885" s="4">
        <f>ОК!Z912</f>
        <v>-22.2204965276404</v>
      </c>
      <c r="F885" s="4">
        <f>ОК!AA912</f>
        <v>-28.282389376602602</v>
      </c>
      <c r="H885" s="61">
        <f t="shared" si="140"/>
        <v>211.02599999999799</v>
      </c>
      <c r="I885" s="61">
        <f t="shared" si="141"/>
        <v>-23.006199894711699</v>
      </c>
      <c r="J885" s="61">
        <f t="shared" si="142"/>
        <v>-27.4455213106326</v>
      </c>
      <c r="K885" s="60">
        <f t="shared" si="143"/>
        <v>211.305999999997</v>
      </c>
      <c r="L885" s="60">
        <f t="shared" si="144"/>
        <v>-21.607976109044198</v>
      </c>
      <c r="M885" s="60">
        <f t="shared" si="145"/>
        <v>-28.094327172484299</v>
      </c>
      <c r="N885" s="6">
        <f t="shared" si="146"/>
        <v>-22.696593199287801</v>
      </c>
      <c r="O885" s="59">
        <f t="shared" si="147"/>
        <v>-27.589185465768999</v>
      </c>
      <c r="P885" s="62">
        <f t="shared" si="148"/>
        <v>-0.47609667164740099</v>
      </c>
      <c r="Q885" s="63">
        <f t="shared" si="149"/>
        <v>0.693203910833603</v>
      </c>
    </row>
    <row r="886" spans="1:17" x14ac:dyDescent="0.3">
      <c r="A886" s="4">
        <f>'ВОСК ЖВМ'!E886</f>
        <v>173.592999999993</v>
      </c>
      <c r="B886" s="4">
        <f>'ВОСК ЖВМ'!J886</f>
        <v>-98.600108485294797</v>
      </c>
      <c r="C886" s="4">
        <f>'ВОСК ЖВМ'!K886</f>
        <v>11.3435256996875</v>
      </c>
      <c r="D886" s="9">
        <f>ОК!Y913</f>
        <v>211.16800000000501</v>
      </c>
      <c r="E886" s="4">
        <f>ОК!Z913</f>
        <v>-22.2204965276404</v>
      </c>
      <c r="F886" s="4">
        <f>ОК!AA913</f>
        <v>-28.282389376602602</v>
      </c>
      <c r="H886" s="61">
        <f t="shared" si="140"/>
        <v>211.16599999999701</v>
      </c>
      <c r="I886" s="61">
        <f t="shared" si="141"/>
        <v>-22.302716557018901</v>
      </c>
      <c r="J886" s="61">
        <f t="shared" si="142"/>
        <v>-27.794569830454599</v>
      </c>
      <c r="K886" s="60">
        <f t="shared" si="143"/>
        <v>211.40600000000299</v>
      </c>
      <c r="L886" s="60">
        <f t="shared" si="144"/>
        <v>-21.0864702262942</v>
      </c>
      <c r="M886" s="60">
        <f t="shared" si="145"/>
        <v>-28.4201075683597</v>
      </c>
      <c r="N886" s="6">
        <f t="shared" si="146"/>
        <v>-22.292581170889299</v>
      </c>
      <c r="O886" s="59">
        <f t="shared" si="147"/>
        <v>-27.799782644957901</v>
      </c>
      <c r="P886" s="62">
        <f t="shared" si="148"/>
        <v>-7.2084643248899696E-2</v>
      </c>
      <c r="Q886" s="63">
        <f t="shared" si="149"/>
        <v>0.48260673164470103</v>
      </c>
    </row>
    <row r="887" spans="1:17" x14ac:dyDescent="0.3">
      <c r="A887" s="4">
        <f>'ВОСК ЖВМ'!E887</f>
        <v>173.73299999999301</v>
      </c>
      <c r="B887" s="4">
        <f>'ВОСК ЖВМ'!J887</f>
        <v>-98.458344311382604</v>
      </c>
      <c r="C887" s="4">
        <f>'ВОСК ЖВМ'!K887</f>
        <v>11.0548365602068</v>
      </c>
      <c r="D887" s="9">
        <f>ОК!Y914</f>
        <v>211.24800000000701</v>
      </c>
      <c r="E887" s="4">
        <f>ОК!Z914</f>
        <v>-21.370760153521399</v>
      </c>
      <c r="F887" s="4">
        <f>ОК!AA914</f>
        <v>-29.269783808263799</v>
      </c>
      <c r="H887" s="61">
        <f t="shared" si="140"/>
        <v>211.16599999999701</v>
      </c>
      <c r="I887" s="61">
        <f t="shared" si="141"/>
        <v>-22.302716557018901</v>
      </c>
      <c r="J887" s="61">
        <f t="shared" si="142"/>
        <v>-27.794569830454599</v>
      </c>
      <c r="K887" s="60">
        <f t="shared" si="143"/>
        <v>211.505000000005</v>
      </c>
      <c r="L887" s="60">
        <f t="shared" si="144"/>
        <v>-20.541391711586002</v>
      </c>
      <c r="M887" s="60">
        <f t="shared" si="145"/>
        <v>-28.616204245494099</v>
      </c>
      <c r="N887" s="6">
        <f t="shared" si="146"/>
        <v>-21.8766733790257</v>
      </c>
      <c r="O887" s="59">
        <f t="shared" si="147"/>
        <v>-27.993313258300802</v>
      </c>
      <c r="P887" s="62">
        <f t="shared" si="148"/>
        <v>-0.50591322550430096</v>
      </c>
      <c r="Q887" s="63">
        <f t="shared" si="149"/>
        <v>1.276470549963</v>
      </c>
    </row>
    <row r="888" spans="1:17" x14ac:dyDescent="0.3">
      <c r="A888" s="4">
        <f>'ВОСК ЖВМ'!E888</f>
        <v>173.832999999999</v>
      </c>
      <c r="B888" s="4">
        <f>'ВОСК ЖВМ'!J888</f>
        <v>-98.332114926691204</v>
      </c>
      <c r="C888" s="4">
        <f>'ВОСК ЖВМ'!K888</f>
        <v>11.307758997339199</v>
      </c>
      <c r="D888" s="9">
        <f>ОК!Y915</f>
        <v>211.32799999999401</v>
      </c>
      <c r="E888" s="4">
        <f>ОК!Z915</f>
        <v>-20.8452816943202</v>
      </c>
      <c r="F888" s="4">
        <f>ОК!AA915</f>
        <v>-29.039452919092799</v>
      </c>
      <c r="H888" s="61">
        <f t="shared" si="140"/>
        <v>211.305999999997</v>
      </c>
      <c r="I888" s="61">
        <f t="shared" si="141"/>
        <v>-21.607976109044198</v>
      </c>
      <c r="J888" s="61">
        <f t="shared" si="142"/>
        <v>-28.094327172484299</v>
      </c>
      <c r="K888" s="60">
        <f t="shared" si="143"/>
        <v>211.505000000005</v>
      </c>
      <c r="L888" s="60">
        <f t="shared" si="144"/>
        <v>-20.541391711586002</v>
      </c>
      <c r="M888" s="60">
        <f t="shared" si="145"/>
        <v>-28.616204245494099</v>
      </c>
      <c r="N888" s="6">
        <f t="shared" si="146"/>
        <v>-21.4900622560796</v>
      </c>
      <c r="O888" s="59">
        <f t="shared" si="147"/>
        <v>-28.152022125269198</v>
      </c>
      <c r="P888" s="62">
        <f t="shared" si="148"/>
        <v>-0.64478056175940102</v>
      </c>
      <c r="Q888" s="63">
        <f t="shared" si="149"/>
        <v>0.88743079382360102</v>
      </c>
    </row>
    <row r="889" spans="1:17" x14ac:dyDescent="0.3">
      <c r="A889" s="4">
        <f>'ВОСК ЖВМ'!E889</f>
        <v>173.93300000000499</v>
      </c>
      <c r="B889" s="4">
        <f>'ВОСК ЖВМ'!J889</f>
        <v>-98.272493707933805</v>
      </c>
      <c r="C889" s="4">
        <f>'ВОСК ЖВМ'!K889</f>
        <v>11.2559598681982</v>
      </c>
      <c r="D889" s="9">
        <f>ОК!Y916</f>
        <v>211.36800000000201</v>
      </c>
      <c r="E889" s="4">
        <f>ОК!Z916</f>
        <v>-20.8452816943202</v>
      </c>
      <c r="F889" s="4">
        <f>ОК!AA916</f>
        <v>-29.039452919092799</v>
      </c>
      <c r="H889" s="61">
        <f t="shared" si="140"/>
        <v>211.305999999997</v>
      </c>
      <c r="I889" s="61">
        <f t="shared" si="141"/>
        <v>-21.607976109044198</v>
      </c>
      <c r="J889" s="61">
        <f t="shared" si="142"/>
        <v>-28.094327172484299</v>
      </c>
      <c r="K889" s="60">
        <f t="shared" si="143"/>
        <v>211.64500000000399</v>
      </c>
      <c r="L889" s="60">
        <f t="shared" si="144"/>
        <v>-19.853527620767899</v>
      </c>
      <c r="M889" s="60">
        <f t="shared" si="145"/>
        <v>-28.997608104147101</v>
      </c>
      <c r="N889" s="6">
        <f t="shared" si="146"/>
        <v>-21.287103524148399</v>
      </c>
      <c r="O889" s="59">
        <f t="shared" si="147"/>
        <v>-28.259528994804299</v>
      </c>
      <c r="P889" s="62">
        <f t="shared" si="148"/>
        <v>-0.44182182982820001</v>
      </c>
      <c r="Q889" s="63">
        <f t="shared" si="149"/>
        <v>0.77992392428849999</v>
      </c>
    </row>
    <row r="890" spans="1:17" x14ac:dyDescent="0.3">
      <c r="A890" s="4">
        <f>'ВОСК ЖВМ'!E890</f>
        <v>174.053</v>
      </c>
      <c r="B890" s="4">
        <f>'ВОСК ЖВМ'!J890</f>
        <v>-98.0929745833092</v>
      </c>
      <c r="C890" s="4">
        <f>'ВОСК ЖВМ'!K890</f>
        <v>11.248456922873</v>
      </c>
      <c r="D890" s="9">
        <f>ОК!Y917</f>
        <v>211.44800000000399</v>
      </c>
      <c r="E890" s="4">
        <f>ОК!Z917</f>
        <v>-19.878675431221499</v>
      </c>
      <c r="F890" s="4">
        <f>ОК!AA917</f>
        <v>-28.8045181894806</v>
      </c>
      <c r="H890" s="61">
        <f t="shared" si="140"/>
        <v>211.40600000000299</v>
      </c>
      <c r="I890" s="61">
        <f t="shared" si="141"/>
        <v>-21.0864702262942</v>
      </c>
      <c r="J890" s="61">
        <f t="shared" si="142"/>
        <v>-28.4201075683597</v>
      </c>
      <c r="K890" s="60">
        <f t="shared" si="143"/>
        <v>211.74599999999899</v>
      </c>
      <c r="L890" s="60">
        <f t="shared" si="144"/>
        <v>-19.265801629312499</v>
      </c>
      <c r="M890" s="60">
        <f t="shared" si="145"/>
        <v>-29.305315007305399</v>
      </c>
      <c r="N890" s="6">
        <f t="shared" si="146"/>
        <v>-20.8615641054826</v>
      </c>
      <c r="O890" s="59">
        <f t="shared" si="147"/>
        <v>-28.5294567225863</v>
      </c>
      <c r="P890" s="62">
        <f t="shared" si="148"/>
        <v>-0.98288867426110105</v>
      </c>
      <c r="Q890" s="63">
        <f t="shared" si="149"/>
        <v>0.2750614668943</v>
      </c>
    </row>
    <row r="891" spans="1:17" x14ac:dyDescent="0.3">
      <c r="A891" s="4">
        <f>'ВОСК ЖВМ'!E891</f>
        <v>174.23299999999301</v>
      </c>
      <c r="B891" s="4">
        <f>'ВОСК ЖВМ'!J891</f>
        <v>-97.667515832370597</v>
      </c>
      <c r="C891" s="4">
        <f>'ВОСК ЖВМ'!K891</f>
        <v>11.260027893381199</v>
      </c>
      <c r="D891" s="9">
        <f>ОК!Y918</f>
        <v>211.52999999999901</v>
      </c>
      <c r="E891" s="4">
        <f>ОК!Z918</f>
        <v>-19.017337864501101</v>
      </c>
      <c r="F891" s="4">
        <f>ОК!AA918</f>
        <v>-29.7815893585338</v>
      </c>
      <c r="H891" s="61">
        <f t="shared" si="140"/>
        <v>211.505000000005</v>
      </c>
      <c r="I891" s="61">
        <f t="shared" si="141"/>
        <v>-20.541391711586002</v>
      </c>
      <c r="J891" s="61">
        <f t="shared" si="142"/>
        <v>-28.616204245494099</v>
      </c>
      <c r="K891" s="60">
        <f t="shared" si="143"/>
        <v>211.74599999999899</v>
      </c>
      <c r="L891" s="60">
        <f t="shared" si="144"/>
        <v>-19.265801629312499</v>
      </c>
      <c r="M891" s="60">
        <f t="shared" si="145"/>
        <v>-29.305315007305399</v>
      </c>
      <c r="N891" s="6">
        <f t="shared" si="146"/>
        <v>-20.409069088971901</v>
      </c>
      <c r="O891" s="59">
        <f t="shared" si="147"/>
        <v>-28.687688764338802</v>
      </c>
      <c r="P891" s="62">
        <f t="shared" si="148"/>
        <v>-1.3917312244708</v>
      </c>
      <c r="Q891" s="63">
        <f t="shared" si="149"/>
        <v>1.093900594195</v>
      </c>
    </row>
    <row r="892" spans="1:17" x14ac:dyDescent="0.3">
      <c r="A892" s="4">
        <f>'ВОСК ЖВМ'!E892</f>
        <v>174.37300000000701</v>
      </c>
      <c r="B892" s="4">
        <f>'ВОСК ЖВМ'!J892</f>
        <v>-97.634331045728999</v>
      </c>
      <c r="C892" s="4">
        <f>'ВОСК ЖВМ'!K892</f>
        <v>11.467366844889501</v>
      </c>
      <c r="D892" s="9">
        <f>ОК!Y919</f>
        <v>211.64800000000099</v>
      </c>
      <c r="E892" s="4">
        <f>ОК!Z919</f>
        <v>-20.0238366112211</v>
      </c>
      <c r="F892" s="4">
        <f>ОК!AA919</f>
        <v>-28.337040489579</v>
      </c>
      <c r="H892" s="61">
        <f t="shared" si="140"/>
        <v>211.64500000000399</v>
      </c>
      <c r="I892" s="61">
        <f t="shared" si="141"/>
        <v>-19.853527620767899</v>
      </c>
      <c r="J892" s="61">
        <f t="shared" si="142"/>
        <v>-28.997608104147101</v>
      </c>
      <c r="K892" s="60">
        <f t="shared" si="143"/>
        <v>211.88499999999499</v>
      </c>
      <c r="L892" s="60">
        <f t="shared" si="144"/>
        <v>-18.5202063120107</v>
      </c>
      <c r="M892" s="60">
        <f t="shared" si="145"/>
        <v>-29.728656426927699</v>
      </c>
      <c r="N892" s="6">
        <f t="shared" si="146"/>
        <v>-19.8368611044245</v>
      </c>
      <c r="O892" s="59">
        <f t="shared" si="147"/>
        <v>-29.006746208173102</v>
      </c>
      <c r="P892" s="62">
        <f t="shared" si="148"/>
        <v>0.18697550679659999</v>
      </c>
      <c r="Q892" s="63">
        <f t="shared" si="149"/>
        <v>-0.669705718594102</v>
      </c>
    </row>
    <row r="893" spans="1:17" x14ac:dyDescent="0.3">
      <c r="A893" s="4">
        <f>'ВОСК ЖВМ'!E893</f>
        <v>174.57300000000399</v>
      </c>
      <c r="B893" s="4">
        <f>'ВОСК ЖВМ'!J893</f>
        <v>-97.292948814099603</v>
      </c>
      <c r="C893" s="4">
        <f>'ВОСК ЖВМ'!K893</f>
        <v>11.303558215218301</v>
      </c>
      <c r="D893" s="9">
        <f>ОК!Y920</f>
        <v>211.72800000000299</v>
      </c>
      <c r="E893" s="4">
        <f>ОК!Z920</f>
        <v>-19.1582655477015</v>
      </c>
      <c r="F893" s="4">
        <f>ОК!AA920</f>
        <v>-28.089084125507402</v>
      </c>
      <c r="H893" s="61">
        <f t="shared" si="140"/>
        <v>211.64500000000399</v>
      </c>
      <c r="I893" s="61">
        <f t="shared" si="141"/>
        <v>-19.853527620767899</v>
      </c>
      <c r="J893" s="61">
        <f t="shared" si="142"/>
        <v>-28.997608104147101</v>
      </c>
      <c r="K893" s="60">
        <f t="shared" si="143"/>
        <v>212.005999999994</v>
      </c>
      <c r="L893" s="60">
        <f t="shared" si="144"/>
        <v>-17.981688487583298</v>
      </c>
      <c r="M893" s="60">
        <f t="shared" si="145"/>
        <v>-30.1130854311047</v>
      </c>
      <c r="N893" s="6">
        <f t="shared" si="146"/>
        <v>-19.423160174627299</v>
      </c>
      <c r="O893" s="59">
        <f t="shared" si="147"/>
        <v>-29.2540751904045</v>
      </c>
      <c r="P893" s="62">
        <f t="shared" si="148"/>
        <v>-0.26489462692579802</v>
      </c>
      <c r="Q893" s="63">
        <f t="shared" si="149"/>
        <v>-1.1649910648971</v>
      </c>
    </row>
    <row r="894" spans="1:17" x14ac:dyDescent="0.3">
      <c r="A894" s="4">
        <f>'ВОСК ЖВМ'!E894</f>
        <v>174.672999999995</v>
      </c>
      <c r="B894" s="4">
        <f>'ВОСК ЖВМ'!J894</f>
        <v>-97.235401890865802</v>
      </c>
      <c r="C894" s="4">
        <f>'ВОСК ЖВМ'!K894</f>
        <v>11.493961327765399</v>
      </c>
      <c r="D894" s="9">
        <f>ОК!Y921</f>
        <v>211.80800000000499</v>
      </c>
      <c r="E894" s="4">
        <f>ОК!Z921</f>
        <v>-18.176383538160501</v>
      </c>
      <c r="F894" s="4">
        <f>ОК!AA921</f>
        <v>-29.081394758620199</v>
      </c>
      <c r="H894" s="61">
        <f t="shared" si="140"/>
        <v>211.74599999999899</v>
      </c>
      <c r="I894" s="61">
        <f t="shared" si="141"/>
        <v>-19.265801629312499</v>
      </c>
      <c r="J894" s="61">
        <f t="shared" si="142"/>
        <v>-29.305315007305399</v>
      </c>
      <c r="K894" s="60">
        <f t="shared" si="143"/>
        <v>212.10499999999601</v>
      </c>
      <c r="L894" s="60">
        <f t="shared" si="144"/>
        <v>-17.4652071693842</v>
      </c>
      <c r="M894" s="60">
        <f t="shared" si="145"/>
        <v>-30.411914206590499</v>
      </c>
      <c r="N894" s="6">
        <f t="shared" si="146"/>
        <v>-18.954835455141701</v>
      </c>
      <c r="O894" s="59">
        <f t="shared" si="147"/>
        <v>-29.4964268467564</v>
      </c>
      <c r="P894" s="62">
        <f t="shared" si="148"/>
        <v>-0.77845191698120098</v>
      </c>
      <c r="Q894" s="63">
        <f t="shared" si="149"/>
        <v>-0.41503208813620102</v>
      </c>
    </row>
    <row r="895" spans="1:17" x14ac:dyDescent="0.3">
      <c r="A895" s="4">
        <f>'ВОСК ЖВМ'!E895</f>
        <v>174.832999999999</v>
      </c>
      <c r="B895" s="4">
        <f>'ВОСК ЖВМ'!J895</f>
        <v>-97.081075293241796</v>
      </c>
      <c r="C895" s="4">
        <f>'ВОСК ЖВМ'!K895</f>
        <v>11.4981780423504</v>
      </c>
      <c r="D895" s="9">
        <f>ОК!Y922</f>
        <v>211.888000000006</v>
      </c>
      <c r="E895" s="4">
        <f>ОК!Z922</f>
        <v>-17.52293759238</v>
      </c>
      <c r="F895" s="4">
        <f>ОК!AA922</f>
        <v>-28.835922819081599</v>
      </c>
      <c r="H895" s="61">
        <f t="shared" si="140"/>
        <v>211.88499999999499</v>
      </c>
      <c r="I895" s="61">
        <f t="shared" si="141"/>
        <v>-18.5202063120107</v>
      </c>
      <c r="J895" s="61">
        <f t="shared" si="142"/>
        <v>-29.728656426927699</v>
      </c>
      <c r="K895" s="60">
        <f t="shared" si="143"/>
        <v>212.10499999999601</v>
      </c>
      <c r="L895" s="60">
        <f t="shared" si="144"/>
        <v>-17.4652071693842</v>
      </c>
      <c r="M895" s="60">
        <f t="shared" si="145"/>
        <v>-30.411914206590499</v>
      </c>
      <c r="N895" s="6">
        <f t="shared" si="146"/>
        <v>-18.505819960013</v>
      </c>
      <c r="O895" s="59">
        <f t="shared" si="147"/>
        <v>-29.7379735785027</v>
      </c>
      <c r="P895" s="62">
        <f t="shared" si="148"/>
        <v>-0.98288236763299996</v>
      </c>
      <c r="Q895" s="63">
        <f t="shared" si="149"/>
        <v>-0.90205075942110102</v>
      </c>
    </row>
    <row r="896" spans="1:17" x14ac:dyDescent="0.3">
      <c r="A896" s="4">
        <f>'ВОСК ЖВМ'!E896</f>
        <v>174.93300000000499</v>
      </c>
      <c r="B896" s="4">
        <f>'ВОСК ЖВМ'!J896</f>
        <v>-96.910790322155407</v>
      </c>
      <c r="C896" s="4">
        <f>'ВОСК ЖВМ'!K896</f>
        <v>11.549140411590599</v>
      </c>
      <c r="D896" s="9">
        <f>ОК!Y923</f>
        <v>211.967999999993</v>
      </c>
      <c r="E896" s="4">
        <f>ОК!Z923</f>
        <v>-17.52293759238</v>
      </c>
      <c r="F896" s="4">
        <f>ОК!AA923</f>
        <v>-28.835922819081599</v>
      </c>
      <c r="H896" s="61">
        <f t="shared" si="140"/>
        <v>211.88499999999499</v>
      </c>
      <c r="I896" s="61">
        <f t="shared" si="141"/>
        <v>-18.5202063120107</v>
      </c>
      <c r="J896" s="61">
        <f t="shared" si="142"/>
        <v>-29.728656426927699</v>
      </c>
      <c r="K896" s="60">
        <f t="shared" si="143"/>
        <v>212.205000000002</v>
      </c>
      <c r="L896" s="60">
        <f t="shared" si="144"/>
        <v>-16.964572298299899</v>
      </c>
      <c r="M896" s="60">
        <f t="shared" si="145"/>
        <v>-30.692698889389</v>
      </c>
      <c r="N896" s="6">
        <f t="shared" si="146"/>
        <v>-18.116713739723</v>
      </c>
      <c r="O896" s="59">
        <f t="shared" si="147"/>
        <v>-29.978704940617099</v>
      </c>
      <c r="P896" s="62">
        <f t="shared" si="148"/>
        <v>-0.59377614734299999</v>
      </c>
      <c r="Q896" s="63">
        <f t="shared" si="149"/>
        <v>-1.1427821215355001</v>
      </c>
    </row>
    <row r="897" spans="1:17" x14ac:dyDescent="0.3">
      <c r="A897" s="4">
        <f>'ВОСК ЖВМ'!E897</f>
        <v>175.03299999999601</v>
      </c>
      <c r="B897" s="4">
        <f>'ВОСК ЖВМ'!J897</f>
        <v>-96.734760311241601</v>
      </c>
      <c r="C897" s="4">
        <f>'ВОСК ЖВМ'!K897</f>
        <v>11.5436830973943</v>
      </c>
      <c r="D897" s="9">
        <f>ОК!Y924</f>
        <v>212.008000000002</v>
      </c>
      <c r="E897" s="4">
        <f>ОК!Z924</f>
        <v>-17.52293759238</v>
      </c>
      <c r="F897" s="4">
        <f>ОК!AA924</f>
        <v>-28.835922819081599</v>
      </c>
      <c r="H897" s="61">
        <f t="shared" si="140"/>
        <v>212.005999999994</v>
      </c>
      <c r="I897" s="61">
        <f t="shared" si="141"/>
        <v>-17.981688487583298</v>
      </c>
      <c r="J897" s="61">
        <f t="shared" si="142"/>
        <v>-30.1130854311047</v>
      </c>
      <c r="K897" s="60">
        <f t="shared" si="143"/>
        <v>212.205000000002</v>
      </c>
      <c r="L897" s="60">
        <f t="shared" si="144"/>
        <v>-16.964572298299899</v>
      </c>
      <c r="M897" s="60">
        <f t="shared" si="145"/>
        <v>-30.692698889389</v>
      </c>
      <c r="N897" s="6">
        <f t="shared" si="146"/>
        <v>-17.971466214283701</v>
      </c>
      <c r="O897" s="59">
        <f t="shared" si="147"/>
        <v>-30.118910692015</v>
      </c>
      <c r="P897" s="62">
        <f t="shared" si="148"/>
        <v>-0.44852862190370102</v>
      </c>
      <c r="Q897" s="63">
        <f t="shared" si="149"/>
        <v>-1.2829878729334001</v>
      </c>
    </row>
    <row r="898" spans="1:17" x14ac:dyDescent="0.3">
      <c r="A898" s="4">
        <f>'ВОСК ЖВМ'!E898</f>
        <v>175.172999999995</v>
      </c>
      <c r="B898" s="4">
        <f>'ВОСК ЖВМ'!J898</f>
        <v>-96.476110821307202</v>
      </c>
      <c r="C898" s="4">
        <f>'ВОСК ЖВМ'!K898</f>
        <v>11.531697467513499</v>
      </c>
      <c r="D898" s="9">
        <f>ОК!Y925</f>
        <v>212.08800000000301</v>
      </c>
      <c r="E898" s="4">
        <f>ОК!Z925</f>
        <v>-16.531032057180202</v>
      </c>
      <c r="F898" s="4">
        <f>ОК!AA925</f>
        <v>-29.835908540075401</v>
      </c>
      <c r="H898" s="61">
        <f t="shared" si="140"/>
        <v>212.005999999994</v>
      </c>
      <c r="I898" s="61">
        <f t="shared" si="141"/>
        <v>-17.981688487583298</v>
      </c>
      <c r="J898" s="61">
        <f t="shared" si="142"/>
        <v>-30.1130854311047</v>
      </c>
      <c r="K898" s="60">
        <f t="shared" si="143"/>
        <v>212.34500000000099</v>
      </c>
      <c r="L898" s="60">
        <f t="shared" si="144"/>
        <v>-16.253251524305099</v>
      </c>
      <c r="M898" s="60">
        <f t="shared" si="145"/>
        <v>-31.069419787133</v>
      </c>
      <c r="N898" s="6">
        <f t="shared" si="146"/>
        <v>-17.563600490528898</v>
      </c>
      <c r="O898" s="59">
        <f t="shared" si="147"/>
        <v>-30.344411145562901</v>
      </c>
      <c r="P898" s="62">
        <f t="shared" si="148"/>
        <v>-1.0325684333487</v>
      </c>
      <c r="Q898" s="63">
        <f t="shared" si="149"/>
        <v>-0.50850260548750004</v>
      </c>
    </row>
    <row r="899" spans="1:17" x14ac:dyDescent="0.3">
      <c r="A899" s="4">
        <f>'ВОСК ЖВМ'!E899</f>
        <v>175.252999999997</v>
      </c>
      <c r="B899" s="4">
        <f>'ВОСК ЖВМ'!J899</f>
        <v>-96.4615994320488</v>
      </c>
      <c r="C899" s="4">
        <f>'ВОСК ЖВМ'!K899</f>
        <v>11.547062732528399</v>
      </c>
      <c r="D899" s="9">
        <f>ОК!Y926</f>
        <v>212.16800000000501</v>
      </c>
      <c r="E899" s="4">
        <f>ОК!Z926</f>
        <v>-15.868636477320599</v>
      </c>
      <c r="F899" s="4">
        <f>ОК!AA926</f>
        <v>-29.611262344977</v>
      </c>
      <c r="H899" s="61">
        <f t="shared" si="140"/>
        <v>212.10499999999601</v>
      </c>
      <c r="I899" s="61">
        <f t="shared" si="141"/>
        <v>-17.4652071693842</v>
      </c>
      <c r="J899" s="61">
        <f t="shared" si="142"/>
        <v>-30.411914206590499</v>
      </c>
      <c r="K899" s="60">
        <f t="shared" si="143"/>
        <v>212.46499999999699</v>
      </c>
      <c r="L899" s="60">
        <f t="shared" si="144"/>
        <v>-15.382198239446801</v>
      </c>
      <c r="M899" s="60">
        <f t="shared" si="145"/>
        <v>-31.512733969552801</v>
      </c>
      <c r="N899" s="6">
        <f t="shared" si="146"/>
        <v>-17.1006806065941</v>
      </c>
      <c r="O899" s="59">
        <f t="shared" si="147"/>
        <v>-30.6045576651359</v>
      </c>
      <c r="P899" s="62">
        <f t="shared" si="148"/>
        <v>-1.2320441292735</v>
      </c>
      <c r="Q899" s="63">
        <f t="shared" si="149"/>
        <v>-0.99329532015889999</v>
      </c>
    </row>
    <row r="900" spans="1:17" x14ac:dyDescent="0.3">
      <c r="A900" s="4">
        <f>'ВОСК ЖВМ'!E900</f>
        <v>175.39299999999599</v>
      </c>
      <c r="B900" s="4">
        <f>'ВОСК ЖВМ'!J900</f>
        <v>-96.158669828134805</v>
      </c>
      <c r="C900" s="4">
        <f>'ВОСК ЖВМ'!K900</f>
        <v>11.702886466133799</v>
      </c>
      <c r="D900" s="9">
        <f>ОК!Y927</f>
        <v>212.28800000000001</v>
      </c>
      <c r="E900" s="4">
        <f>ОК!Z927</f>
        <v>-15.9946692978014</v>
      </c>
      <c r="F900" s="4">
        <f>ОК!AA927</f>
        <v>-30.388684283048399</v>
      </c>
      <c r="H900" s="61">
        <f t="shared" si="140"/>
        <v>212.205000000002</v>
      </c>
      <c r="I900" s="61">
        <f t="shared" si="141"/>
        <v>-16.964572298299899</v>
      </c>
      <c r="J900" s="61">
        <f t="shared" si="142"/>
        <v>-30.692698889389</v>
      </c>
      <c r="K900" s="60">
        <f t="shared" si="143"/>
        <v>212.585000000006</v>
      </c>
      <c r="L900" s="60">
        <f t="shared" si="144"/>
        <v>-14.7073234906743</v>
      </c>
      <c r="M900" s="60">
        <f t="shared" si="145"/>
        <v>-31.9049576825015</v>
      </c>
      <c r="N900" s="6">
        <f t="shared" si="146"/>
        <v>-16.471541637704</v>
      </c>
      <c r="O900" s="59">
        <f t="shared" si="147"/>
        <v>-30.957481731033401</v>
      </c>
      <c r="P900" s="62">
        <f t="shared" si="148"/>
        <v>-0.47687233990259997</v>
      </c>
      <c r="Q900" s="63">
        <f t="shared" si="149"/>
        <v>-0.56879744798500198</v>
      </c>
    </row>
    <row r="901" spans="1:17" x14ac:dyDescent="0.3">
      <c r="A901" s="4">
        <f>'ВОСК ЖВМ'!E901</f>
        <v>175.49300000000201</v>
      </c>
      <c r="B901" s="4">
        <f>'ВОСК ЖВМ'!J901</f>
        <v>-95.979085021696207</v>
      </c>
      <c r="C901" s="4">
        <f>'ВОСК ЖВМ'!K901</f>
        <v>11.758210952357</v>
      </c>
      <c r="D901" s="9">
        <f>ОК!Y928</f>
        <v>212.36800000000201</v>
      </c>
      <c r="E901" s="4">
        <f>ОК!Z928</f>
        <v>-15.9946692978014</v>
      </c>
      <c r="F901" s="4">
        <f>ОК!AA928</f>
        <v>-30.388684283048399</v>
      </c>
      <c r="H901" s="61">
        <f t="shared" si="140"/>
        <v>212.34500000000099</v>
      </c>
      <c r="I901" s="61">
        <f t="shared" si="141"/>
        <v>-16.253251524305099</v>
      </c>
      <c r="J901" s="61">
        <f t="shared" si="142"/>
        <v>-31.069419787133</v>
      </c>
      <c r="K901" s="60">
        <f t="shared" si="143"/>
        <v>212.585000000006</v>
      </c>
      <c r="L901" s="60">
        <f t="shared" si="144"/>
        <v>-14.7073234906743</v>
      </c>
      <c r="M901" s="60">
        <f t="shared" si="145"/>
        <v>-31.9049576825015</v>
      </c>
      <c r="N901" s="6">
        <f t="shared" si="146"/>
        <v>-16.105100087745299</v>
      </c>
      <c r="O901" s="59">
        <f t="shared" si="147"/>
        <v>-31.149492168774401</v>
      </c>
      <c r="P901" s="62">
        <f t="shared" si="148"/>
        <v>-0.1104307899439</v>
      </c>
      <c r="Q901" s="63">
        <f t="shared" si="149"/>
        <v>-0.760807885726003</v>
      </c>
    </row>
    <row r="902" spans="1:17" x14ac:dyDescent="0.3">
      <c r="A902" s="4">
        <f>'ВОСК ЖВМ'!E902</f>
        <v>175.633000000002</v>
      </c>
      <c r="B902" s="4">
        <f>'ВОСК ЖВМ'!J902</f>
        <v>-95.802945095651395</v>
      </c>
      <c r="C902" s="4">
        <f>'ВОСК ЖВМ'!K902</f>
        <v>11.7874378802585</v>
      </c>
      <c r="D902" s="9">
        <f>ОК!Y929</f>
        <v>212.44800000000399</v>
      </c>
      <c r="E902" s="4">
        <f>ОК!Z929</f>
        <v>-14.987646865560601</v>
      </c>
      <c r="F902" s="4">
        <f>ОК!AA929</f>
        <v>-31.404030154837798</v>
      </c>
      <c r="H902" s="61">
        <f t="shared" si="140"/>
        <v>212.34500000000099</v>
      </c>
      <c r="I902" s="61">
        <f t="shared" si="141"/>
        <v>-16.253251524305099</v>
      </c>
      <c r="J902" s="61">
        <f t="shared" si="142"/>
        <v>-31.069419787133</v>
      </c>
      <c r="K902" s="60">
        <f t="shared" si="143"/>
        <v>212.585000000006</v>
      </c>
      <c r="L902" s="60">
        <f t="shared" si="144"/>
        <v>-14.7073234906743</v>
      </c>
      <c r="M902" s="60">
        <f t="shared" si="145"/>
        <v>-31.9049576825015</v>
      </c>
      <c r="N902" s="6">
        <f t="shared" si="146"/>
        <v>-15.589790743199799</v>
      </c>
      <c r="O902" s="59">
        <f t="shared" si="147"/>
        <v>-31.428004800564899</v>
      </c>
      <c r="P902" s="62">
        <f t="shared" si="148"/>
        <v>-0.60214387763919897</v>
      </c>
      <c r="Q902" s="63">
        <f t="shared" si="149"/>
        <v>-2.3974645727101101E-2</v>
      </c>
    </row>
    <row r="903" spans="1:17" x14ac:dyDescent="0.3">
      <c r="A903" s="4">
        <f>'ВОСК ЖВМ'!E903</f>
        <v>175.73299999999301</v>
      </c>
      <c r="B903" s="4">
        <f>'ВОСК ЖВМ'!J903</f>
        <v>-95.566503686455803</v>
      </c>
      <c r="C903" s="4">
        <f>'ВОСК ЖВМ'!K903</f>
        <v>11.8237518159122</v>
      </c>
      <c r="D903" s="9">
        <f>ОК!Y930</f>
        <v>212.52800000000599</v>
      </c>
      <c r="E903" s="4">
        <f>ОК!Z930</f>
        <v>-14.0880798111601</v>
      </c>
      <c r="F903" s="4">
        <f>ОК!AA930</f>
        <v>-31.159585935165001</v>
      </c>
      <c r="H903" s="61">
        <f t="shared" si="140"/>
        <v>212.46499999999699</v>
      </c>
      <c r="I903" s="61">
        <f t="shared" si="141"/>
        <v>-15.382198239446801</v>
      </c>
      <c r="J903" s="61">
        <f t="shared" si="142"/>
        <v>-31.512733969552801</v>
      </c>
      <c r="K903" s="60">
        <f t="shared" si="143"/>
        <v>212.80499999999299</v>
      </c>
      <c r="L903" s="60">
        <f t="shared" si="144"/>
        <v>-13.5173279524883</v>
      </c>
      <c r="M903" s="60">
        <f t="shared" si="145"/>
        <v>-32.713782444722199</v>
      </c>
      <c r="N903" s="6">
        <f t="shared" si="146"/>
        <v>-15.0366487450452</v>
      </c>
      <c r="O903" s="59">
        <f t="shared" si="147"/>
        <v>-31.7352811870451</v>
      </c>
      <c r="P903" s="62">
        <f t="shared" si="148"/>
        <v>-0.948568933885101</v>
      </c>
      <c r="Q903" s="63">
        <f t="shared" si="149"/>
        <v>-0.57569525188009896</v>
      </c>
    </row>
    <row r="904" spans="1:17" x14ac:dyDescent="0.3">
      <c r="A904" s="4">
        <f>'ВОСК ЖВМ'!E904</f>
        <v>175.832999999999</v>
      </c>
      <c r="B904" s="4">
        <f>'ВОСК ЖВМ'!J904</f>
        <v>-95.388967043174404</v>
      </c>
      <c r="C904" s="4">
        <f>'ВОСК ЖВМ'!K904</f>
        <v>11.822185807170399</v>
      </c>
      <c r="D904" s="9">
        <f>ОК!Y931</f>
        <v>212.60799999999301</v>
      </c>
      <c r="E904" s="4">
        <f>ОК!Z931</f>
        <v>-13.183313030640999</v>
      </c>
      <c r="F904" s="4">
        <f>ОК!AA931</f>
        <v>-30.933709143449999</v>
      </c>
      <c r="H904" s="61">
        <f t="shared" si="140"/>
        <v>212.585000000006</v>
      </c>
      <c r="I904" s="61">
        <f t="shared" si="141"/>
        <v>-14.7073234906743</v>
      </c>
      <c r="J904" s="61">
        <f t="shared" si="142"/>
        <v>-31.9049576825015</v>
      </c>
      <c r="K904" s="60">
        <f t="shared" si="143"/>
        <v>212.80499999999299</v>
      </c>
      <c r="L904" s="60">
        <f t="shared" si="144"/>
        <v>-13.5173279524883</v>
      </c>
      <c r="M904" s="60">
        <f t="shared" si="145"/>
        <v>-32.713782444722199</v>
      </c>
      <c r="N904" s="6">
        <f t="shared" si="146"/>
        <v>-14.582914866290499</v>
      </c>
      <c r="O904" s="59">
        <f t="shared" si="147"/>
        <v>-31.9895166348727</v>
      </c>
      <c r="P904" s="62">
        <f t="shared" si="148"/>
        <v>-1.3996018356494999</v>
      </c>
      <c r="Q904" s="63">
        <f t="shared" si="149"/>
        <v>-1.0558074914227</v>
      </c>
    </row>
    <row r="905" spans="1:17" x14ac:dyDescent="0.3">
      <c r="A905" s="4">
        <f>'ВОСК ЖВМ'!E905</f>
        <v>175.972999999998</v>
      </c>
      <c r="B905" s="4">
        <f>'ВОСК ЖВМ'!J905</f>
        <v>-95.301609848006393</v>
      </c>
      <c r="C905" s="4">
        <f>'ВОСК ЖВМ'!K905</f>
        <v>11.8665943868005</v>
      </c>
      <c r="D905" s="9">
        <f>ОК!Y932</f>
        <v>212.64800000000099</v>
      </c>
      <c r="E905" s="4">
        <f>ОК!Z932</f>
        <v>-13.183313030640999</v>
      </c>
      <c r="F905" s="4">
        <f>ОК!AA932</f>
        <v>-30.933709143449999</v>
      </c>
      <c r="H905" s="61">
        <f t="shared" si="140"/>
        <v>212.585000000006</v>
      </c>
      <c r="I905" s="61">
        <f t="shared" si="141"/>
        <v>-14.7073234906743</v>
      </c>
      <c r="J905" s="61">
        <f t="shared" si="142"/>
        <v>-31.9049576825015</v>
      </c>
      <c r="K905" s="60">
        <f t="shared" si="143"/>
        <v>212.80499999999299</v>
      </c>
      <c r="L905" s="60">
        <f t="shared" si="144"/>
        <v>-13.5173279524883</v>
      </c>
      <c r="M905" s="60">
        <f t="shared" si="145"/>
        <v>-32.713782444722199</v>
      </c>
      <c r="N905" s="6">
        <f t="shared" si="146"/>
        <v>-14.3665520411098</v>
      </c>
      <c r="O905" s="59">
        <f t="shared" si="147"/>
        <v>-32.1365756825872</v>
      </c>
      <c r="P905" s="62">
        <f t="shared" si="148"/>
        <v>-1.1832390104688</v>
      </c>
      <c r="Q905" s="63">
        <f t="shared" si="149"/>
        <v>-1.2028665391372</v>
      </c>
    </row>
    <row r="906" spans="1:17" x14ac:dyDescent="0.3">
      <c r="A906" s="4">
        <f>'ВОСК ЖВМ'!E906</f>
        <v>176.053</v>
      </c>
      <c r="B906" s="4">
        <f>'ВОСК ЖВМ'!J906</f>
        <v>-95.035010995421999</v>
      </c>
      <c r="C906" s="4">
        <f>'ВОСК ЖВМ'!K906</f>
        <v>11.891726126340201</v>
      </c>
      <c r="D906" s="9">
        <f>ОК!Y933</f>
        <v>212.72800000000299</v>
      </c>
      <c r="E906" s="4">
        <f>ОК!Z933</f>
        <v>-12.1598903634015</v>
      </c>
      <c r="F906" s="4">
        <f>ОК!AA933</f>
        <v>-31.9592169752766</v>
      </c>
      <c r="H906" s="61">
        <f t="shared" si="140"/>
        <v>212.585000000006</v>
      </c>
      <c r="I906" s="61">
        <f t="shared" si="141"/>
        <v>-14.7073234906743</v>
      </c>
      <c r="J906" s="61">
        <f t="shared" si="142"/>
        <v>-31.9049576825015</v>
      </c>
      <c r="K906" s="60">
        <f t="shared" si="143"/>
        <v>212.96499999999699</v>
      </c>
      <c r="L906" s="60">
        <f t="shared" si="144"/>
        <v>-12.4803541088696</v>
      </c>
      <c r="M906" s="60">
        <f t="shared" si="145"/>
        <v>-33.3213515530664</v>
      </c>
      <c r="N906" s="6">
        <f t="shared" si="146"/>
        <v>-13.8692797496245</v>
      </c>
      <c r="O906" s="59">
        <f t="shared" si="147"/>
        <v>-32.437969060110198</v>
      </c>
      <c r="P906" s="62">
        <f t="shared" si="148"/>
        <v>-1.7093893862230001</v>
      </c>
      <c r="Q906" s="63">
        <f t="shared" si="149"/>
        <v>-0.47875208483359799</v>
      </c>
    </row>
    <row r="907" spans="1:17" x14ac:dyDescent="0.3">
      <c r="A907" s="4">
        <f>'ВОСК ЖВМ'!E907</f>
        <v>176.21300000000301</v>
      </c>
      <c r="B907" s="4">
        <f>'ВОСК ЖВМ'!J907</f>
        <v>-94.785137236112405</v>
      </c>
      <c r="C907" s="4">
        <f>'ВОСК ЖВМ'!K907</f>
        <v>11.8976179584773</v>
      </c>
      <c r="D907" s="9">
        <f>ОК!Y934</f>
        <v>212.80800000000499</v>
      </c>
      <c r="E907" s="4">
        <f>ОК!Z934</f>
        <v>-12.1598903634015</v>
      </c>
      <c r="F907" s="4">
        <f>ОК!AA934</f>
        <v>-31.9592169752766</v>
      </c>
      <c r="H907" s="61">
        <f t="shared" si="140"/>
        <v>212.80499999999299</v>
      </c>
      <c r="I907" s="61">
        <f t="shared" si="141"/>
        <v>-13.5173279524883</v>
      </c>
      <c r="J907" s="61">
        <f t="shared" si="142"/>
        <v>-32.713782444722199</v>
      </c>
      <c r="K907" s="60">
        <f t="shared" si="143"/>
        <v>213.044999999998</v>
      </c>
      <c r="L907" s="60">
        <f t="shared" si="144"/>
        <v>-12.0423443400827</v>
      </c>
      <c r="M907" s="60">
        <f t="shared" si="145"/>
        <v>-33.647782128102399</v>
      </c>
      <c r="N907" s="6">
        <f t="shared" si="146"/>
        <v>-13.4988906572598</v>
      </c>
      <c r="O907" s="59">
        <f t="shared" si="147"/>
        <v>-32.725457440810899</v>
      </c>
      <c r="P907" s="62">
        <f t="shared" si="148"/>
        <v>-1.3390002938583001</v>
      </c>
      <c r="Q907" s="63">
        <f t="shared" si="149"/>
        <v>-0.76624046553429903</v>
      </c>
    </row>
    <row r="908" spans="1:17" x14ac:dyDescent="0.3">
      <c r="A908" s="4">
        <f>'ВОСК ЖВМ'!E908</f>
        <v>176.31299999999499</v>
      </c>
      <c r="B908" s="4">
        <f>'ВОСК ЖВМ'!J908</f>
        <v>-94.787564736740407</v>
      </c>
      <c r="C908" s="4">
        <f>'ВОСК ЖВМ'!K908</f>
        <v>11.914691347628199</v>
      </c>
      <c r="D908" s="9">
        <f>ОК!Y935</f>
        <v>212.928</v>
      </c>
      <c r="E908" s="4">
        <f>ОК!Z935</f>
        <v>-12.0391060497616</v>
      </c>
      <c r="F908" s="4">
        <f>ОК!AA935</f>
        <v>-32.781103171734003</v>
      </c>
      <c r="H908" s="61">
        <f t="shared" si="140"/>
        <v>212.80499999999299</v>
      </c>
      <c r="I908" s="61">
        <f t="shared" si="141"/>
        <v>-13.5173279524883</v>
      </c>
      <c r="J908" s="61">
        <f t="shared" si="142"/>
        <v>-32.713782444722199</v>
      </c>
      <c r="K908" s="60">
        <f t="shared" si="143"/>
        <v>213.18499999999801</v>
      </c>
      <c r="L908" s="60">
        <f t="shared" si="144"/>
        <v>-11.137417297884999</v>
      </c>
      <c r="M908" s="60">
        <f t="shared" si="145"/>
        <v>-34.154723569283398</v>
      </c>
      <c r="N908" s="6">
        <f t="shared" si="146"/>
        <v>-12.746988451096099</v>
      </c>
      <c r="O908" s="59">
        <f t="shared" si="147"/>
        <v>-33.180192335061101</v>
      </c>
      <c r="P908" s="62">
        <f t="shared" si="148"/>
        <v>-0.70788240133449998</v>
      </c>
      <c r="Q908" s="63">
        <f t="shared" si="149"/>
        <v>-0.39908916332709798</v>
      </c>
    </row>
    <row r="909" spans="1:17" x14ac:dyDescent="0.3">
      <c r="A909" s="4">
        <f>'ВОСК ЖВМ'!E909</f>
        <v>176.45299999999401</v>
      </c>
      <c r="B909" s="4">
        <f>'ВОСК ЖВМ'!J909</f>
        <v>-94.578223272881999</v>
      </c>
      <c r="C909" s="4">
        <f>'ВОСК ЖВМ'!K909</f>
        <v>11.9418269008543</v>
      </c>
      <c r="D909" s="9">
        <f>ОК!Y936</f>
        <v>213.008000000002</v>
      </c>
      <c r="E909" s="4">
        <f>ОК!Z936</f>
        <v>-11.5768485201011</v>
      </c>
      <c r="F909" s="4">
        <f>ОК!AA936</f>
        <v>-32.540758340078398</v>
      </c>
      <c r="H909" s="61">
        <f t="shared" si="140"/>
        <v>212.96499999999699</v>
      </c>
      <c r="I909" s="61">
        <f t="shared" si="141"/>
        <v>-12.4803541088696</v>
      </c>
      <c r="J909" s="61">
        <f t="shared" si="142"/>
        <v>-33.3213515530664</v>
      </c>
      <c r="K909" s="60">
        <f t="shared" si="143"/>
        <v>213.28500000000301</v>
      </c>
      <c r="L909" s="60">
        <f t="shared" si="144"/>
        <v>-10.668791662795501</v>
      </c>
      <c r="M909" s="60">
        <f t="shared" si="145"/>
        <v>-34.532924192980801</v>
      </c>
      <c r="N909" s="6">
        <f t="shared" si="146"/>
        <v>-12.236925405154601</v>
      </c>
      <c r="O909" s="59">
        <f t="shared" si="147"/>
        <v>-33.484156626570801</v>
      </c>
      <c r="P909" s="62">
        <f t="shared" si="148"/>
        <v>-0.66007688505350104</v>
      </c>
      <c r="Q909" s="63">
        <f t="shared" si="149"/>
        <v>-0.94339828649240298</v>
      </c>
    </row>
    <row r="910" spans="1:17" x14ac:dyDescent="0.3">
      <c r="A910" s="4">
        <f>'ВОСК ЖВМ'!E910</f>
        <v>176.53299999999601</v>
      </c>
      <c r="B910" s="4">
        <f>'ВОСК ЖВМ'!J910</f>
        <v>-94.456204152067201</v>
      </c>
      <c r="C910" s="4">
        <f>'ВОСК ЖВМ'!K910</f>
        <v>11.986073095469299</v>
      </c>
      <c r="D910" s="9">
        <f>ОК!Y937</f>
        <v>213.08800000000301</v>
      </c>
      <c r="E910" s="4">
        <f>ОК!Z937</f>
        <v>-10.077607476721401</v>
      </c>
      <c r="F910" s="4">
        <f>ОК!AA937</f>
        <v>-32.301407797054203</v>
      </c>
      <c r="H910" s="61">
        <f t="shared" si="140"/>
        <v>213.044999999998</v>
      </c>
      <c r="I910" s="61">
        <f t="shared" si="141"/>
        <v>-12.0423443400827</v>
      </c>
      <c r="J910" s="61">
        <f t="shared" si="142"/>
        <v>-33.647782128102399</v>
      </c>
      <c r="K910" s="60">
        <f t="shared" si="143"/>
        <v>213.38499999999499</v>
      </c>
      <c r="L910" s="60">
        <f t="shared" si="144"/>
        <v>-10.2074679668697</v>
      </c>
      <c r="M910" s="60">
        <f t="shared" si="145"/>
        <v>-34.920769764979902</v>
      </c>
      <c r="N910" s="6">
        <f t="shared" si="146"/>
        <v>-11.810286445794301</v>
      </c>
      <c r="O910" s="59">
        <f t="shared" si="147"/>
        <v>-33.808777623374702</v>
      </c>
      <c r="P910" s="62">
        <f t="shared" si="148"/>
        <v>-1.7326789690729001</v>
      </c>
      <c r="Q910" s="63">
        <f t="shared" si="149"/>
        <v>-1.5073698263205</v>
      </c>
    </row>
    <row r="911" spans="1:17" x14ac:dyDescent="0.3">
      <c r="A911" s="4">
        <f>'ВОСК ЖВМ'!E911</f>
        <v>176.79300000000501</v>
      </c>
      <c r="B911" s="4">
        <f>'ВОСК ЖВМ'!J911</f>
        <v>-93.961446345874805</v>
      </c>
      <c r="C911" s="4">
        <f>'ВОСК ЖВМ'!K911</f>
        <v>12.086327601152099</v>
      </c>
      <c r="D911" s="9">
        <f>ОК!Y938</f>
        <v>213.16800000000501</v>
      </c>
      <c r="E911" s="4">
        <f>ОК!Z938</f>
        <v>-10.077607476721401</v>
      </c>
      <c r="F911" s="4">
        <f>ОК!AA938</f>
        <v>-33.579054782424599</v>
      </c>
      <c r="H911" s="61">
        <f t="shared" si="140"/>
        <v>213.044999999998</v>
      </c>
      <c r="I911" s="61">
        <f t="shared" si="141"/>
        <v>-12.0423443400827</v>
      </c>
      <c r="J911" s="61">
        <f t="shared" si="142"/>
        <v>-33.647782128102399</v>
      </c>
      <c r="K911" s="60">
        <f t="shared" si="143"/>
        <v>213.38499999999499</v>
      </c>
      <c r="L911" s="60">
        <f t="shared" si="144"/>
        <v>-10.2074679668697</v>
      </c>
      <c r="M911" s="60">
        <f t="shared" si="145"/>
        <v>-34.920769764979902</v>
      </c>
      <c r="N911" s="6">
        <f t="shared" si="146"/>
        <v>-11.378550828553101</v>
      </c>
      <c r="O911" s="59">
        <f t="shared" si="147"/>
        <v>-34.108304126179597</v>
      </c>
      <c r="P911" s="62">
        <f t="shared" si="148"/>
        <v>-1.3009433518317</v>
      </c>
      <c r="Q911" s="63">
        <f t="shared" si="149"/>
        <v>-0.52924934375499799</v>
      </c>
    </row>
    <row r="912" spans="1:17" x14ac:dyDescent="0.3">
      <c r="A912" s="4">
        <f>'ВОСК ЖВМ'!E912</f>
        <v>176.93200000000101</v>
      </c>
      <c r="B912" s="4">
        <f>'ВОСК ЖВМ'!J912</f>
        <v>-93.709792509422996</v>
      </c>
      <c r="C912" s="4">
        <f>'ВОСК ЖВМ'!K912</f>
        <v>12.047673623019501</v>
      </c>
      <c r="D912" s="9">
        <f>ОК!Y939</f>
        <v>213.24800000000701</v>
      </c>
      <c r="E912" s="4">
        <f>ОК!Z939</f>
        <v>-9.3763167647409595</v>
      </c>
      <c r="F912" s="4">
        <f>ОК!AA939</f>
        <v>-33.338013728270397</v>
      </c>
      <c r="H912" s="61">
        <f t="shared" si="140"/>
        <v>213.18499999999801</v>
      </c>
      <c r="I912" s="61">
        <f t="shared" si="141"/>
        <v>-11.137417297884999</v>
      </c>
      <c r="J912" s="61">
        <f t="shared" si="142"/>
        <v>-34.154723569283398</v>
      </c>
      <c r="K912" s="60">
        <f t="shared" si="143"/>
        <v>213.52499999999401</v>
      </c>
      <c r="L912" s="60">
        <f t="shared" si="144"/>
        <v>-9.2720081662441203</v>
      </c>
      <c r="M912" s="60">
        <f t="shared" si="145"/>
        <v>-35.573068296880201</v>
      </c>
      <c r="N912" s="6">
        <f t="shared" si="146"/>
        <v>-10.7917679587334</v>
      </c>
      <c r="O912" s="59">
        <f t="shared" si="147"/>
        <v>-34.417534504143397</v>
      </c>
      <c r="P912" s="62">
        <f t="shared" si="148"/>
        <v>-1.4154511939924399</v>
      </c>
      <c r="Q912" s="63">
        <f t="shared" si="149"/>
        <v>-1.0795207758730001</v>
      </c>
    </row>
    <row r="913" spans="1:17" x14ac:dyDescent="0.3">
      <c r="A913" s="4">
        <f>'ВОСК ЖВМ'!E913</f>
        <v>177.03299999999601</v>
      </c>
      <c r="B913" s="4">
        <f>'ВОСК ЖВМ'!J913</f>
        <v>-93.657652174318201</v>
      </c>
      <c r="C913" s="4">
        <f>'ВОСК ЖВМ'!K913</f>
        <v>12.068696798134299</v>
      </c>
      <c r="D913" s="9">
        <f>ОК!Y940</f>
        <v>213.28800000000001</v>
      </c>
      <c r="E913" s="4">
        <f>ОК!Z940</f>
        <v>-9.3763167647409595</v>
      </c>
      <c r="F913" s="4">
        <f>ОК!AA940</f>
        <v>-33.338013728270397</v>
      </c>
      <c r="H913" s="61">
        <f t="shared" si="140"/>
        <v>213.28500000000301</v>
      </c>
      <c r="I913" s="61">
        <f t="shared" si="141"/>
        <v>-10.668791662795501</v>
      </c>
      <c r="J913" s="61">
        <f t="shared" si="142"/>
        <v>-34.532924192980801</v>
      </c>
      <c r="K913" s="60">
        <f t="shared" si="143"/>
        <v>213.52499999999401</v>
      </c>
      <c r="L913" s="60">
        <f t="shared" si="144"/>
        <v>-9.2720081662441203</v>
      </c>
      <c r="M913" s="60">
        <f t="shared" si="145"/>
        <v>-35.573068296880201</v>
      </c>
      <c r="N913" s="6">
        <f t="shared" si="146"/>
        <v>-10.6513318691054</v>
      </c>
      <c r="O913" s="59">
        <f t="shared" si="147"/>
        <v>-34.545925994267002</v>
      </c>
      <c r="P913" s="62">
        <f t="shared" si="148"/>
        <v>-1.27501510436444</v>
      </c>
      <c r="Q913" s="63">
        <f t="shared" si="149"/>
        <v>-1.2079122659966</v>
      </c>
    </row>
    <row r="914" spans="1:17" x14ac:dyDescent="0.3">
      <c r="A914" s="4">
        <f>'ВОСК ЖВМ'!E914</f>
        <v>177.133000000002</v>
      </c>
      <c r="B914" s="4">
        <f>'ВОСК ЖВМ'!J914</f>
        <v>-93.482951187610794</v>
      </c>
      <c r="C914" s="4">
        <f>'ВОСК ЖВМ'!K914</f>
        <v>12.186965357374399</v>
      </c>
      <c r="D914" s="9">
        <f>ОК!Y941</f>
        <v>213.36800000000201</v>
      </c>
      <c r="E914" s="4">
        <f>ОК!Z941</f>
        <v>-10.6370307733215</v>
      </c>
      <c r="F914" s="4">
        <f>ОК!AA941</f>
        <v>-33.119718638121</v>
      </c>
      <c r="H914" s="61">
        <f t="shared" si="140"/>
        <v>213.28500000000301</v>
      </c>
      <c r="I914" s="61">
        <f t="shared" si="141"/>
        <v>-10.668791662795501</v>
      </c>
      <c r="J914" s="61">
        <f t="shared" si="142"/>
        <v>-34.532924192980801</v>
      </c>
      <c r="K914" s="60">
        <f t="shared" si="143"/>
        <v>213.60499999999601</v>
      </c>
      <c r="L914" s="60">
        <f t="shared" si="144"/>
        <v>-8.8011956343943805</v>
      </c>
      <c r="M914" s="60">
        <f t="shared" si="145"/>
        <v>-35.888491478230002</v>
      </c>
      <c r="N914" s="6">
        <f t="shared" si="146"/>
        <v>-10.1843839429242</v>
      </c>
      <c r="O914" s="59">
        <f t="shared" si="147"/>
        <v>-34.884524457595802</v>
      </c>
      <c r="P914" s="62">
        <f t="shared" si="148"/>
        <v>0.45264683039730103</v>
      </c>
      <c r="Q914" s="63">
        <f t="shared" si="149"/>
        <v>-1.7648058194748</v>
      </c>
    </row>
    <row r="915" spans="1:17" x14ac:dyDescent="0.3">
      <c r="A915" s="4">
        <f>'ВОСК ЖВМ'!E915</f>
        <v>177.292000000001</v>
      </c>
      <c r="B915" s="4">
        <f>'ВОСК ЖВМ'!J915</f>
        <v>-93.146444730843001</v>
      </c>
      <c r="C915" s="4">
        <f>'ВОСК ЖВМ'!K915</f>
        <v>12.2065228216991</v>
      </c>
      <c r="D915" s="9">
        <f>ОК!Y942</f>
        <v>213.44800000000399</v>
      </c>
      <c r="E915" s="4">
        <f>ОК!Z942</f>
        <v>-9.1222515909606603</v>
      </c>
      <c r="F915" s="4">
        <f>ОК!AA942</f>
        <v>-34.168631220671401</v>
      </c>
      <c r="H915" s="61">
        <f t="shared" si="140"/>
        <v>213.38499999999499</v>
      </c>
      <c r="I915" s="61">
        <f t="shared" si="141"/>
        <v>-10.2074679668697</v>
      </c>
      <c r="J915" s="61">
        <f t="shared" si="142"/>
        <v>-34.920769764979902</v>
      </c>
      <c r="K915" s="60">
        <f t="shared" si="143"/>
        <v>213.60499999999601</v>
      </c>
      <c r="L915" s="60">
        <f t="shared" si="144"/>
        <v>-8.8011956343943805</v>
      </c>
      <c r="M915" s="60">
        <f t="shared" si="145"/>
        <v>-35.888491478230002</v>
      </c>
      <c r="N915" s="6">
        <f t="shared" si="146"/>
        <v>-9.80476270796885</v>
      </c>
      <c r="O915" s="59">
        <f t="shared" si="147"/>
        <v>-35.197890073812502</v>
      </c>
      <c r="P915" s="62">
        <f t="shared" si="148"/>
        <v>-0.68251111700819</v>
      </c>
      <c r="Q915" s="63">
        <f t="shared" si="149"/>
        <v>-1.0292588531411</v>
      </c>
    </row>
    <row r="916" spans="1:17" x14ac:dyDescent="0.3">
      <c r="A916" s="4">
        <f>'ВОСК ЖВМ'!E916</f>
        <v>177.39200000000699</v>
      </c>
      <c r="B916" s="4">
        <f>'ВОСК ЖВМ'!J916</f>
        <v>-93.011575001587801</v>
      </c>
      <c r="C916" s="4">
        <f>'ВОСК ЖВМ'!K916</f>
        <v>12.2557019232272</v>
      </c>
      <c r="D916" s="9">
        <f>ОК!Y943</f>
        <v>213.56799999999899</v>
      </c>
      <c r="E916" s="4">
        <f>ОК!Z943</f>
        <v>-8.6447387683199395</v>
      </c>
      <c r="F916" s="4">
        <f>ОК!AA943</f>
        <v>-35.221358361717598</v>
      </c>
      <c r="H916" s="61">
        <f t="shared" si="140"/>
        <v>213.52499999999401</v>
      </c>
      <c r="I916" s="61">
        <f t="shared" si="141"/>
        <v>-9.2720081662441203</v>
      </c>
      <c r="J916" s="61">
        <f t="shared" si="142"/>
        <v>-35.573068296880201</v>
      </c>
      <c r="K916" s="60">
        <f t="shared" si="143"/>
        <v>213.86500000000501</v>
      </c>
      <c r="L916" s="60">
        <f t="shared" si="144"/>
        <v>-7.1684660149016999</v>
      </c>
      <c r="M916" s="60">
        <f t="shared" si="145"/>
        <v>-36.9433585201919</v>
      </c>
      <c r="N916" s="6">
        <f t="shared" si="146"/>
        <v>-9.0059719529639093</v>
      </c>
      <c r="O916" s="59">
        <f t="shared" si="147"/>
        <v>-35.746369707489997</v>
      </c>
      <c r="P916" s="62">
        <f t="shared" si="148"/>
        <v>-0.36123318464396997</v>
      </c>
      <c r="Q916" s="63">
        <f t="shared" si="149"/>
        <v>-0.52501134577239805</v>
      </c>
    </row>
    <row r="917" spans="1:17" x14ac:dyDescent="0.3">
      <c r="A917" s="4">
        <f>'ВОСК ЖВМ'!E917</f>
        <v>177.51200000000199</v>
      </c>
      <c r="B917" s="4">
        <f>'ВОСК ЖВМ'!J917</f>
        <v>-92.799915952231203</v>
      </c>
      <c r="C917" s="4">
        <f>'ВОСК ЖВМ'!K917</f>
        <v>12.231079845204601</v>
      </c>
      <c r="D917" s="9">
        <f>ОК!Y944</f>
        <v>213.64800000000099</v>
      </c>
      <c r="E917" s="4">
        <f>ОК!Z944</f>
        <v>-7.81511317386048</v>
      </c>
      <c r="F917" s="4">
        <f>ОК!AA944</f>
        <v>-34.991440460757602</v>
      </c>
      <c r="H917" s="61">
        <f t="shared" si="140"/>
        <v>213.60499999999601</v>
      </c>
      <c r="I917" s="61">
        <f t="shared" si="141"/>
        <v>-8.8011956343943805</v>
      </c>
      <c r="J917" s="61">
        <f t="shared" si="142"/>
        <v>-35.888491478230002</v>
      </c>
      <c r="K917" s="60">
        <f t="shared" si="143"/>
        <v>213.86500000000501</v>
      </c>
      <c r="L917" s="60">
        <f t="shared" si="144"/>
        <v>-7.1684660149016999</v>
      </c>
      <c r="M917" s="60">
        <f t="shared" si="145"/>
        <v>-36.9433585201919</v>
      </c>
      <c r="N917" s="6">
        <f t="shared" si="146"/>
        <v>-8.5311672742255897</v>
      </c>
      <c r="O917" s="59">
        <f t="shared" si="147"/>
        <v>-36.062950258260898</v>
      </c>
      <c r="P917" s="62">
        <f t="shared" si="148"/>
        <v>-0.71605410036510997</v>
      </c>
      <c r="Q917" s="63">
        <f t="shared" si="149"/>
        <v>-1.0715097975033001</v>
      </c>
    </row>
    <row r="918" spans="1:17" x14ac:dyDescent="0.3">
      <c r="A918" s="4">
        <f>'ВОСК ЖВМ'!E918</f>
        <v>177.67200000000599</v>
      </c>
      <c r="B918" s="4">
        <f>'ВОСК ЖВМ'!J918</f>
        <v>-92.428466080175397</v>
      </c>
      <c r="C918" s="4">
        <f>'ВОСК ЖВМ'!K918</f>
        <v>12.322459829768899</v>
      </c>
      <c r="D918" s="9">
        <f>ОК!Y945</f>
        <v>213.72800000000299</v>
      </c>
      <c r="E918" s="4">
        <f>ОК!Z945</f>
        <v>-7.5606910522213804</v>
      </c>
      <c r="F918" s="4">
        <f>ОК!AA945</f>
        <v>-34.695492504366598</v>
      </c>
      <c r="H918" s="61">
        <f t="shared" si="140"/>
        <v>213.60499999999601</v>
      </c>
      <c r="I918" s="61">
        <f t="shared" si="141"/>
        <v>-8.8011956343943805</v>
      </c>
      <c r="J918" s="61">
        <f t="shared" si="142"/>
        <v>-35.888491478230002</v>
      </c>
      <c r="K918" s="60">
        <f t="shared" si="143"/>
        <v>213.96499999999699</v>
      </c>
      <c r="L918" s="60">
        <f t="shared" si="144"/>
        <v>-6.4762556127086999</v>
      </c>
      <c r="M918" s="60">
        <f t="shared" si="145"/>
        <v>-37.3804946308829</v>
      </c>
      <c r="N918" s="6">
        <f t="shared" si="146"/>
        <v>-8.0068411269421809</v>
      </c>
      <c r="O918" s="59">
        <f t="shared" si="147"/>
        <v>-36.398259222080597</v>
      </c>
      <c r="P918" s="62">
        <f t="shared" si="148"/>
        <v>-0.44615007472079998</v>
      </c>
      <c r="Q918" s="63">
        <f t="shared" si="149"/>
        <v>-1.702766717714</v>
      </c>
    </row>
    <row r="919" spans="1:17" x14ac:dyDescent="0.3">
      <c r="A919" s="4">
        <f>'ВОСК ЖВМ'!E919</f>
        <v>177.872000000003</v>
      </c>
      <c r="B919" s="4">
        <f>'ВОСК ЖВМ'!J919</f>
        <v>-92.158008157603206</v>
      </c>
      <c r="C919" s="4">
        <f>'ВОСК ЖВМ'!K919</f>
        <v>12.3612444645333</v>
      </c>
      <c r="D919" s="9">
        <f>ОК!Y946</f>
        <v>213.80800000000499</v>
      </c>
      <c r="E919" s="4">
        <f>ОК!Z946</f>
        <v>-6.4876335996615602</v>
      </c>
      <c r="F919" s="4">
        <f>ОК!AA946</f>
        <v>-35.765554654198802</v>
      </c>
      <c r="H919" s="61">
        <f t="shared" si="140"/>
        <v>213.76499999999899</v>
      </c>
      <c r="I919" s="61">
        <f t="shared" si="141"/>
        <v>-7.8207627266572199</v>
      </c>
      <c r="J919" s="61">
        <f t="shared" si="142"/>
        <v>-36.583735846424098</v>
      </c>
      <c r="K919" s="60">
        <f t="shared" si="143"/>
        <v>214.06500000000199</v>
      </c>
      <c r="L919" s="60">
        <f t="shared" si="144"/>
        <v>-5.93668756761077</v>
      </c>
      <c r="M919" s="60">
        <f t="shared" si="145"/>
        <v>-37.690338971813297</v>
      </c>
      <c r="N919" s="6">
        <f t="shared" si="146"/>
        <v>-7.5507119538255596</v>
      </c>
      <c r="O919" s="59">
        <f t="shared" si="147"/>
        <v>-36.742348961083799</v>
      </c>
      <c r="P919" s="62">
        <f t="shared" si="148"/>
        <v>-1.0630783541640001</v>
      </c>
      <c r="Q919" s="63">
        <f t="shared" si="149"/>
        <v>-0.97679430688499702</v>
      </c>
    </row>
    <row r="920" spans="1:17" x14ac:dyDescent="0.3">
      <c r="A920" s="4">
        <f>'ВОСК ЖВМ'!E920</f>
        <v>178.032000000007</v>
      </c>
      <c r="B920" s="4">
        <f>'ВОСК ЖВМ'!J920</f>
        <v>-91.887583075936803</v>
      </c>
      <c r="C920" s="4">
        <f>'ВОСК ЖВМ'!K920</f>
        <v>12.368615383523499</v>
      </c>
      <c r="D920" s="9">
        <f>ОК!Y947</f>
        <v>213.888000000006</v>
      </c>
      <c r="E920" s="4">
        <f>ОК!Z947</f>
        <v>-5.7607261614612097</v>
      </c>
      <c r="F920" s="4">
        <f>ОК!AA947</f>
        <v>-35.526100788175199</v>
      </c>
      <c r="H920" s="61">
        <f t="shared" si="140"/>
        <v>213.86500000000501</v>
      </c>
      <c r="I920" s="61">
        <f t="shared" si="141"/>
        <v>-7.1684660149016999</v>
      </c>
      <c r="J920" s="61">
        <f t="shared" si="142"/>
        <v>-36.9433585201919</v>
      </c>
      <c r="K920" s="60">
        <f t="shared" si="143"/>
        <v>214.164999999994</v>
      </c>
      <c r="L920" s="60">
        <f t="shared" si="144"/>
        <v>-5.3468792357652797</v>
      </c>
      <c r="M920" s="60">
        <f t="shared" si="145"/>
        <v>-38.119826095680899</v>
      </c>
      <c r="N920" s="6">
        <f t="shared" si="146"/>
        <v>-7.0288110284901002</v>
      </c>
      <c r="O920" s="59">
        <f t="shared" si="147"/>
        <v>-37.033554367653302</v>
      </c>
      <c r="P920" s="62">
        <f t="shared" si="148"/>
        <v>-1.26808486702889</v>
      </c>
      <c r="Q920" s="63">
        <f t="shared" si="149"/>
        <v>-1.5074535794781001</v>
      </c>
    </row>
    <row r="921" spans="1:17" s="1" customFormat="1" x14ac:dyDescent="0.3">
      <c r="A921" s="33">
        <f>'ВОСК ЖВМ'!E921</f>
        <v>178.13199999999799</v>
      </c>
      <c r="B921" s="33">
        <f>'ВОСК ЖВМ'!J921</f>
        <v>-91.752484135224606</v>
      </c>
      <c r="C921" s="33">
        <f>'ВОСК ЖВМ'!K921</f>
        <v>12.397500558777899</v>
      </c>
      <c r="D921" s="108">
        <f>ОК!Y948</f>
        <v>213.928</v>
      </c>
      <c r="E921" s="33">
        <f>ОК!Z948</f>
        <v>-5.7607261614612097</v>
      </c>
      <c r="F921" s="33">
        <f>ОК!AA948</f>
        <v>-35.526100788175199</v>
      </c>
      <c r="H921" s="109">
        <f t="shared" si="140"/>
        <v>213.86500000000501</v>
      </c>
      <c r="I921" s="109">
        <f t="shared" si="141"/>
        <v>-7.1684660149016999</v>
      </c>
      <c r="J921" s="109">
        <f t="shared" si="142"/>
        <v>-36.9433585201919</v>
      </c>
      <c r="K921" s="110">
        <f t="shared" si="143"/>
        <v>214.164999999994</v>
      </c>
      <c r="L921" s="110">
        <f t="shared" si="144"/>
        <v>-5.3468792357652797</v>
      </c>
      <c r="M921" s="110">
        <f t="shared" si="145"/>
        <v>-38.119826095680899</v>
      </c>
      <c r="N921" s="38">
        <f t="shared" si="146"/>
        <v>-6.7859327912994498</v>
      </c>
      <c r="O921" s="111">
        <f t="shared" si="147"/>
        <v>-37.190416711033997</v>
      </c>
      <c r="P921" s="112">
        <f t="shared" si="148"/>
        <v>-1.0252066298382401</v>
      </c>
      <c r="Q921" s="113">
        <f t="shared" si="149"/>
        <v>-1.6643159228588</v>
      </c>
    </row>
    <row r="922" spans="1:17" x14ac:dyDescent="0.3">
      <c r="A922" s="4">
        <f>'ВОСК ЖВМ'!E922</f>
        <v>178.25199999999299</v>
      </c>
      <c r="B922" s="4">
        <f>'ВОСК ЖВМ'!J922</f>
        <v>-91.658963688199194</v>
      </c>
      <c r="C922" s="4">
        <f>'ВОСК ЖВМ'!K922</f>
        <v>12.433255802364</v>
      </c>
    </row>
    <row r="923" spans="1:17" x14ac:dyDescent="0.3">
      <c r="A923" s="4">
        <f>'ВОСК ЖВМ'!E923</f>
        <v>178.35199999999901</v>
      </c>
      <c r="B923" s="4">
        <f>'ВОСК ЖВМ'!J923</f>
        <v>-91.412640701979001</v>
      </c>
      <c r="C923" s="4">
        <f>'ВОСК ЖВМ'!K923</f>
        <v>12.438576844570999</v>
      </c>
      <c r="O923" s="59" t="s">
        <v>515</v>
      </c>
      <c r="P923" s="62">
        <f>AVERAGE(P2:P921)</f>
        <v>-3.3143218135679902E-3</v>
      </c>
      <c r="Q923" s="63">
        <f>AVERAGE(Q2:Q921)</f>
        <v>7.3657410629584903E-3</v>
      </c>
    </row>
    <row r="924" spans="1:17" x14ac:dyDescent="0.3">
      <c r="A924" s="4">
        <f>'ВОСК ЖВМ'!E924</f>
        <v>178.491999999998</v>
      </c>
      <c r="B924" s="4">
        <f>'ВОСК ЖВМ'!J924</f>
        <v>-91.118774351981401</v>
      </c>
      <c r="C924" s="4">
        <f>'ВОСК ЖВМ'!K924</f>
        <v>12.4499766192056</v>
      </c>
      <c r="O924" s="59" t="s">
        <v>516</v>
      </c>
      <c r="P924" s="62">
        <f>_xlfn.STDEV.P((P2:P921))</f>
        <v>0.87880980815380805</v>
      </c>
      <c r="Q924" s="63">
        <f>_xlfn.STDEV.P((Q2:Q921))</f>
        <v>0.915628556001017</v>
      </c>
    </row>
    <row r="925" spans="1:17" x14ac:dyDescent="0.3">
      <c r="A925" s="4">
        <f>'ВОСК ЖВМ'!E925</f>
        <v>178.59200000000399</v>
      </c>
      <c r="B925" s="4">
        <f>'ВОСК ЖВМ'!J925</f>
        <v>-91.074213423249006</v>
      </c>
      <c r="C925" s="4">
        <f>'ВОСК ЖВМ'!K925</f>
        <v>12.449580951253401</v>
      </c>
    </row>
    <row r="926" spans="1:17" s="57" customFormat="1" x14ac:dyDescent="0.3">
      <c r="A926" s="4">
        <f>'ВОСК ЖВМ'!E926</f>
        <v>178.69199999999501</v>
      </c>
      <c r="B926" s="4">
        <f>'ВОСК ЖВМ'!J926</f>
        <v>-90.832994087021405</v>
      </c>
      <c r="C926" s="4">
        <f>'ВОСК ЖВМ'!K926</f>
        <v>12.448477582281701</v>
      </c>
      <c r="D926" s="9"/>
      <c r="E926" s="4"/>
      <c r="F926" s="4"/>
      <c r="G926"/>
      <c r="H926" s="61"/>
      <c r="I926" s="61"/>
      <c r="J926" s="61"/>
      <c r="K926" s="60"/>
      <c r="L926" s="60"/>
      <c r="M926" s="60"/>
      <c r="N926" s="6"/>
      <c r="O926" s="5" t="s">
        <v>517</v>
      </c>
      <c r="P926" s="5"/>
      <c r="Q926" s="63"/>
    </row>
    <row r="927" spans="1:17" x14ac:dyDescent="0.3">
      <c r="A927" s="4">
        <f>'ВОСК ЖВМ'!E927</f>
        <v>178.85199999999901</v>
      </c>
      <c r="B927" s="4">
        <f>'ВОСК ЖВМ'!J927</f>
        <v>-90.598937956353595</v>
      </c>
      <c r="C927" s="4">
        <f>'ВОСК ЖВМ'!K927</f>
        <v>12.4436162123909</v>
      </c>
      <c r="O927" s="64"/>
      <c r="P927" s="64" t="s">
        <v>518</v>
      </c>
    </row>
    <row r="928" spans="1:17" x14ac:dyDescent="0.3">
      <c r="A928" s="4">
        <f>'ВОСК ЖВМ'!E928</f>
        <v>178.89200000000699</v>
      </c>
      <c r="B928" s="4">
        <f>'ВОСК ЖВМ'!J928</f>
        <v>-90.519331742068204</v>
      </c>
      <c r="C928" s="4">
        <f>'ВОСК ЖВМ'!K928</f>
        <v>12.4293052857973</v>
      </c>
      <c r="O928" s="64"/>
      <c r="P928" s="64">
        <v>0.3</v>
      </c>
    </row>
    <row r="929" spans="1:3" x14ac:dyDescent="0.3">
      <c r="A929" s="4">
        <f>'ВОСК ЖВМ'!E929</f>
        <v>178.991999999998</v>
      </c>
      <c r="B929" s="4">
        <f>'ВОСК ЖВМ'!J929</f>
        <v>-90.397129654331394</v>
      </c>
      <c r="C929" s="4">
        <f>'ВОСК ЖВМ'!K929</f>
        <v>12.451295238344301</v>
      </c>
    </row>
    <row r="930" spans="1:3" x14ac:dyDescent="0.3">
      <c r="A930" s="4">
        <f>'ВОСК ЖВМ'!E930</f>
        <v>179.13199999999799</v>
      </c>
      <c r="B930" s="4">
        <f>'ВОСК ЖВМ'!J930</f>
        <v>-90.041216596165199</v>
      </c>
      <c r="C930" s="4">
        <f>'ВОСК ЖВМ'!K930</f>
        <v>12.363716989442301</v>
      </c>
    </row>
    <row r="931" spans="1:3" x14ac:dyDescent="0.3">
      <c r="A931" s="4">
        <f>'ВОСК ЖВМ'!E931</f>
        <v>179.292000000001</v>
      </c>
      <c r="B931" s="4">
        <f>'ВОСК ЖВМ'!J931</f>
        <v>-89.945072277961799</v>
      </c>
      <c r="C931" s="4">
        <f>'ВОСК ЖВМ'!K931</f>
        <v>12.3306912018296</v>
      </c>
    </row>
    <row r="932" spans="1:3" x14ac:dyDescent="0.3">
      <c r="A932" s="4">
        <f>'ВОСК ЖВМ'!E932</f>
        <v>179.372000000003</v>
      </c>
      <c r="B932" s="4">
        <f>'ВОСК ЖВМ'!J932</f>
        <v>-89.694063853778403</v>
      </c>
      <c r="C932" s="4">
        <f>'ВОСК ЖВМ'!K932</f>
        <v>12.2946703078229</v>
      </c>
    </row>
    <row r="933" spans="1:3" x14ac:dyDescent="0.3">
      <c r="A933" s="4">
        <f>'ВОСК ЖВМ'!E933</f>
        <v>179.51200000000199</v>
      </c>
      <c r="B933" s="4">
        <f>'ВОСК ЖВМ'!J933</f>
        <v>-89.457978997232999</v>
      </c>
      <c r="C933" s="4">
        <f>'ВОСК ЖВМ'!K933</f>
        <v>12.285834317142999</v>
      </c>
    </row>
    <row r="934" spans="1:3" x14ac:dyDescent="0.3">
      <c r="A934" s="4">
        <f>'ВОСК ЖВМ'!E934</f>
        <v>179.611999999994</v>
      </c>
      <c r="B934" s="4">
        <f>'ВОСК ЖВМ'!J934</f>
        <v>-89.264987311609801</v>
      </c>
      <c r="C934" s="4">
        <f>'ВОСК ЖВМ'!K934</f>
        <v>12.1595550683612</v>
      </c>
    </row>
    <row r="935" spans="1:3" x14ac:dyDescent="0.3">
      <c r="A935" s="4">
        <f>'ВОСК ЖВМ'!E935</f>
        <v>179.71199999999999</v>
      </c>
      <c r="B935" s="4">
        <f>'ВОСК ЖВМ'!J935</f>
        <v>-89.028734902986599</v>
      </c>
      <c r="C935" s="4">
        <f>'ВОСК ЖВМ'!K935</f>
        <v>12.127808730348599</v>
      </c>
    </row>
    <row r="936" spans="1:3" x14ac:dyDescent="0.3">
      <c r="A936" s="4">
        <f>'ВОСК ЖВМ'!E936</f>
        <v>179.81200000000501</v>
      </c>
      <c r="B936" s="4">
        <f>'ВОСК ЖВМ'!J936</f>
        <v>-88.763783427590994</v>
      </c>
      <c r="C936" s="4">
        <f>'ВОСК ЖВМ'!K936</f>
        <v>12.113056711806401</v>
      </c>
    </row>
    <row r="937" spans="1:3" x14ac:dyDescent="0.3">
      <c r="A937" s="4">
        <f>'ВОСК ЖВМ'!E937</f>
        <v>179.952000000005</v>
      </c>
      <c r="B937" s="4">
        <f>'ВОСК ЖВМ'!J937</f>
        <v>-88.595009111306396</v>
      </c>
      <c r="C937" s="4">
        <f>'ВОСК ЖВМ'!K937</f>
        <v>12.0999167651026</v>
      </c>
    </row>
    <row r="938" spans="1:3" x14ac:dyDescent="0.3">
      <c r="A938" s="4">
        <f>'ВОСК ЖВМ'!E938</f>
        <v>180.05199999999601</v>
      </c>
      <c r="B938" s="4">
        <f>'ВОСК ЖВМ'!J938</f>
        <v>-88.471379476643406</v>
      </c>
      <c r="C938" s="4">
        <f>'ВОСК ЖВМ'!K938</f>
        <v>12.092421991535801</v>
      </c>
    </row>
    <row r="939" spans="1:3" x14ac:dyDescent="0.3">
      <c r="A939" s="4">
        <f>'ВОСК ЖВМ'!E939</f>
        <v>180.15200000000101</v>
      </c>
      <c r="B939" s="4">
        <f>'ВОСК ЖВМ'!J939</f>
        <v>-88.190859021340799</v>
      </c>
      <c r="C939" s="4">
        <f>'ВОСК ЖВМ'!K939</f>
        <v>12.047851985541101</v>
      </c>
    </row>
    <row r="940" spans="1:3" x14ac:dyDescent="0.3">
      <c r="A940" s="4">
        <f>'ВОСК ЖВМ'!E940</f>
        <v>180.31200000000501</v>
      </c>
      <c r="B940" s="4">
        <f>'ВОСК ЖВМ'!J940</f>
        <v>-87.868195756739993</v>
      </c>
      <c r="C940" s="4">
        <f>'ВОСК ЖВМ'!K940</f>
        <v>11.930297290275499</v>
      </c>
    </row>
    <row r="941" spans="1:3" x14ac:dyDescent="0.3">
      <c r="A941" s="4">
        <f>'ВОСК ЖВМ'!E941</f>
        <v>180.39200000000699</v>
      </c>
      <c r="B941" s="4">
        <f>'ВОСК ЖВМ'!J941</f>
        <v>-87.756387958342799</v>
      </c>
      <c r="C941" s="4">
        <f>'ВОСК ЖВМ'!K941</f>
        <v>11.9014836520434</v>
      </c>
    </row>
    <row r="942" spans="1:3" x14ac:dyDescent="0.3">
      <c r="A942" s="4">
        <f>'ВОСК ЖВМ'!E942</f>
        <v>180.47199999999401</v>
      </c>
      <c r="B942" s="4">
        <f>'ВОСК ЖВМ'!J942</f>
        <v>-87.4447275320112</v>
      </c>
      <c r="C942" s="4">
        <f>'ВОСК ЖВМ'!K942</f>
        <v>11.827383176388199</v>
      </c>
    </row>
    <row r="943" spans="1:3" x14ac:dyDescent="0.3">
      <c r="A943" s="4">
        <f>'ВОСК ЖВМ'!E943</f>
        <v>180.63199999999799</v>
      </c>
      <c r="B943" s="4">
        <f>'ВОСК ЖВМ'!J943</f>
        <v>-87.178429606347606</v>
      </c>
      <c r="C943" s="4">
        <f>'ВОСК ЖВМ'!K943</f>
        <v>11.719664894918999</v>
      </c>
    </row>
    <row r="944" spans="1:3" x14ac:dyDescent="0.3">
      <c r="A944" s="4">
        <f>'ВОСК ЖВМ'!E944</f>
        <v>180.71199999999999</v>
      </c>
      <c r="B944" s="4">
        <f>'ВОСК ЖВМ'!J944</f>
        <v>-87.162693074364</v>
      </c>
      <c r="C944" s="4">
        <f>'ВОСК ЖВМ'!K944</f>
        <v>11.6669365601338</v>
      </c>
    </row>
    <row r="945" spans="1:3" x14ac:dyDescent="0.3">
      <c r="A945" s="4">
        <f>'ВОСК ЖВМ'!E945</f>
        <v>180.89200000000699</v>
      </c>
      <c r="B945" s="4">
        <f>'ВОСК ЖВМ'!J945</f>
        <v>-86.764956896208602</v>
      </c>
      <c r="C945" s="4">
        <f>'ВОСК ЖВМ'!K945</f>
        <v>11.5528484218909</v>
      </c>
    </row>
    <row r="946" spans="1:3" x14ac:dyDescent="0.3">
      <c r="A946" s="4">
        <f>'ВОСК ЖВМ'!E946</f>
        <v>180.991999999998</v>
      </c>
      <c r="B946" s="4">
        <f>'ВОСК ЖВМ'!J946</f>
        <v>-86.669246204878803</v>
      </c>
      <c r="C946" s="4">
        <f>'ВОСК ЖВМ'!K946</f>
        <v>11.471402181621</v>
      </c>
    </row>
    <row r="947" spans="1:3" x14ac:dyDescent="0.3">
      <c r="A947" s="4">
        <f>'ВОСК ЖВМ'!E947</f>
        <v>181.13400000000499</v>
      </c>
      <c r="B947" s="4">
        <f>'ВОСК ЖВМ'!J947</f>
        <v>-86.259692212890599</v>
      </c>
      <c r="C947" s="4">
        <f>'ВОСК ЖВМ'!K947</f>
        <v>11.318421897554</v>
      </c>
    </row>
    <row r="948" spans="1:3" x14ac:dyDescent="0.3">
      <c r="A948" s="4">
        <f>'ВОСК ЖВМ'!E948</f>
        <v>181.316000000006</v>
      </c>
      <c r="B948" s="4">
        <f>'ВОСК ЖВМ'!J948</f>
        <v>-85.779203855761196</v>
      </c>
      <c r="C948" s="4">
        <f>'ВОСК ЖВМ'!K948</f>
        <v>11.113375875275</v>
      </c>
    </row>
    <row r="949" spans="1:3" x14ac:dyDescent="0.3">
      <c r="A949" s="4">
        <f>'ВОСК ЖВМ'!E949</f>
        <v>181.47199999999401</v>
      </c>
      <c r="B949" s="4">
        <f>'ВОСК ЖВМ'!J949</f>
        <v>-85.491689758193402</v>
      </c>
      <c r="C949" s="4">
        <f>'ВОСК ЖВМ'!K949</f>
        <v>11.065368712287199</v>
      </c>
    </row>
    <row r="950" spans="1:3" x14ac:dyDescent="0.3">
      <c r="A950" s="4">
        <f>'ВОСК ЖВМ'!E950</f>
        <v>181.572</v>
      </c>
      <c r="B950" s="4">
        <f>'ВОСК ЖВМ'!J950</f>
        <v>-85.330104118396207</v>
      </c>
      <c r="C950" s="4">
        <f>'ВОСК ЖВМ'!K950</f>
        <v>10.897289133176001</v>
      </c>
    </row>
    <row r="951" spans="1:3" x14ac:dyDescent="0.3">
      <c r="A951" s="4">
        <f>'ВОСК ЖВМ'!E951</f>
        <v>181.67200000000599</v>
      </c>
      <c r="B951" s="4">
        <f>'ВОСК ЖВМ'!J951</f>
        <v>-85.081465557896394</v>
      </c>
      <c r="C951" s="4">
        <f>'ВОСК ЖВМ'!K951</f>
        <v>10.8207470388896</v>
      </c>
    </row>
    <row r="952" spans="1:3" x14ac:dyDescent="0.3">
      <c r="A952" s="4">
        <f>'ВОСК ЖВМ'!E952</f>
        <v>181.77199999999701</v>
      </c>
      <c r="B952" s="4">
        <f>'ВОСК ЖВМ'!J952</f>
        <v>-84.821558084329794</v>
      </c>
      <c r="C952" s="4">
        <f>'ВОСК ЖВМ'!K952</f>
        <v>10.7720815249828</v>
      </c>
    </row>
    <row r="953" spans="1:3" x14ac:dyDescent="0.3">
      <c r="A953" s="4">
        <f>'ВОСК ЖВМ'!E953</f>
        <v>181.87099999999899</v>
      </c>
      <c r="B953" s="4">
        <f>'ВОСК ЖВМ'!J953</f>
        <v>-84.663336228267596</v>
      </c>
      <c r="C953" s="4">
        <f>'ВОСК ЖВМ'!K953</f>
        <v>10.641385924363</v>
      </c>
    </row>
    <row r="954" spans="1:3" x14ac:dyDescent="0.3">
      <c r="A954" s="4">
        <f>'ВОСК ЖВМ'!E954</f>
        <v>181.99099999999501</v>
      </c>
      <c r="B954" s="4">
        <f>'ВОСК ЖВМ'!J954</f>
        <v>-84.301160059196405</v>
      </c>
      <c r="C954" s="4">
        <f>'ВОСК ЖВМ'!K954</f>
        <v>10.429311055291199</v>
      </c>
    </row>
    <row r="955" spans="1:3" x14ac:dyDescent="0.3">
      <c r="A955" s="4">
        <f>'ВОСК ЖВМ'!E955</f>
        <v>182.15200000000101</v>
      </c>
      <c r="B955" s="4">
        <f>'ВОСК ЖВМ'!J955</f>
        <v>-83.911945604169006</v>
      </c>
      <c r="C955" s="4">
        <f>'ВОСК ЖВМ'!K955</f>
        <v>10.2237981475879</v>
      </c>
    </row>
    <row r="956" spans="1:3" x14ac:dyDescent="0.3">
      <c r="A956" s="4">
        <f>'ВОСК ЖВМ'!E956</f>
        <v>182.21099999999601</v>
      </c>
      <c r="B956" s="4">
        <f>'ВОСК ЖВМ'!J956</f>
        <v>-83.744248315810793</v>
      </c>
      <c r="C956" s="4">
        <f>'ВОСК ЖВМ'!K956</f>
        <v>10.194976337597501</v>
      </c>
    </row>
    <row r="957" spans="1:3" x14ac:dyDescent="0.3">
      <c r="A957" s="4">
        <f>'ВОСК ЖВМ'!E957</f>
        <v>182.31200000000501</v>
      </c>
      <c r="B957" s="4">
        <f>'ВОСК ЖВМ'!J957</f>
        <v>-83.411450803016393</v>
      </c>
      <c r="C957" s="4">
        <f>'ВОСК ЖВМ'!K957</f>
        <v>10.1472109488553</v>
      </c>
    </row>
    <row r="958" spans="1:3" x14ac:dyDescent="0.3">
      <c r="A958" s="4">
        <f>'ВОСК ЖВМ'!E958</f>
        <v>182.41199999999699</v>
      </c>
      <c r="B958" s="4">
        <f>'ВОСК ЖВМ'!J958</f>
        <v>-83.329359451156805</v>
      </c>
      <c r="C958" s="4">
        <f>'ВОСК ЖВМ'!K958</f>
        <v>10.058232043680301</v>
      </c>
    </row>
    <row r="959" spans="1:3" x14ac:dyDescent="0.3">
      <c r="A959" s="4">
        <f>'ВОСК ЖВМ'!E959</f>
        <v>182.510999999999</v>
      </c>
      <c r="B959" s="4">
        <f>'ВОСК ЖВМ'!J959</f>
        <v>-83.003266721008202</v>
      </c>
      <c r="C959" s="4">
        <f>'ВОСК ЖВМ'!K959</f>
        <v>9.9661208014716003</v>
      </c>
    </row>
    <row r="960" spans="1:3" x14ac:dyDescent="0.3">
      <c r="A960" s="4">
        <f>'ВОСК ЖВМ'!E960</f>
        <v>182.67100000000201</v>
      </c>
      <c r="B960" s="4">
        <f>'ВОСК ЖВМ'!J960</f>
        <v>-82.5573015559212</v>
      </c>
      <c r="C960" s="4">
        <f>'ВОСК ЖВМ'!K960</f>
        <v>9.7671241115903396</v>
      </c>
    </row>
    <row r="961" spans="1:3" x14ac:dyDescent="0.3">
      <c r="A961" s="4">
        <f>'ВОСК ЖВМ'!E961</f>
        <v>182.75100000000401</v>
      </c>
      <c r="B961" s="4">
        <f>'ВОСК ЖВМ'!J961</f>
        <v>-82.439715876789606</v>
      </c>
      <c r="C961" s="4">
        <f>'ВОСК ЖВМ'!K961</f>
        <v>9.7133045056959606</v>
      </c>
    </row>
    <row r="962" spans="1:3" x14ac:dyDescent="0.3">
      <c r="A962" s="4">
        <f>'ВОСК ЖВМ'!E962</f>
        <v>182.87099999999899</v>
      </c>
      <c r="B962" s="4">
        <f>'ВОСК ЖВМ'!J962</f>
        <v>-82.112889267736193</v>
      </c>
      <c r="C962" s="4">
        <f>'ВОСК ЖВМ'!K962</f>
        <v>9.5622738004603196</v>
      </c>
    </row>
    <row r="963" spans="1:3" x14ac:dyDescent="0.3">
      <c r="A963" s="4">
        <f>'ВОСК ЖВМ'!E963</f>
        <v>182.99099999999501</v>
      </c>
      <c r="B963" s="4">
        <f>'ВОСК ЖВМ'!J963</f>
        <v>-81.737398033659602</v>
      </c>
      <c r="C963" s="4">
        <f>'ВОСК ЖВМ'!K963</f>
        <v>9.4048605014883595</v>
      </c>
    </row>
    <row r="964" spans="1:3" x14ac:dyDescent="0.3">
      <c r="A964" s="4">
        <f>'ВОСК ЖВМ'!E964</f>
        <v>183.09200000000399</v>
      </c>
      <c r="B964" s="4">
        <f>'ВОСК ЖВМ'!J964</f>
        <v>-81.495596955758998</v>
      </c>
      <c r="C964" s="4">
        <f>'ВОСК ЖВМ'!K964</f>
        <v>9.3684021220870797</v>
      </c>
    </row>
    <row r="965" spans="1:3" x14ac:dyDescent="0.3">
      <c r="A965" s="4">
        <f>'ВОСК ЖВМ'!E965</f>
        <v>183.191000000006</v>
      </c>
      <c r="B965" s="4">
        <f>'ВОСК ЖВМ'!J965</f>
        <v>-81.237938038332601</v>
      </c>
      <c r="C965" s="4">
        <f>'ВОСК ЖВМ'!K965</f>
        <v>9.2543427447737407</v>
      </c>
    </row>
    <row r="966" spans="1:3" x14ac:dyDescent="0.3">
      <c r="A966" s="4">
        <f>'ВОСК ЖВМ'!E966</f>
        <v>183.29099999999701</v>
      </c>
      <c r="B966" s="4">
        <f>'ВОСК ЖВМ'!J966</f>
        <v>-80.921002387497595</v>
      </c>
      <c r="C966" s="4">
        <f>'ВОСК ЖВМ'!K966</f>
        <v>9.2239673434541398</v>
      </c>
    </row>
    <row r="967" spans="1:3" x14ac:dyDescent="0.3">
      <c r="A967" s="4">
        <f>'ВОСК ЖВМ'!E967</f>
        <v>183.45100000000099</v>
      </c>
      <c r="B967" s="4">
        <f>'ВОСК ЖВМ'!J967</f>
        <v>-80.498075693558405</v>
      </c>
      <c r="C967" s="4">
        <f>'ВОСК ЖВМ'!K967</f>
        <v>9.0680540400564595</v>
      </c>
    </row>
    <row r="968" spans="1:3" x14ac:dyDescent="0.3">
      <c r="A968" s="4">
        <f>'ВОСК ЖВМ'!E968</f>
        <v>183.49099999999501</v>
      </c>
      <c r="B968" s="4">
        <f>'ВОСК ЖВМ'!J968</f>
        <v>-80.498075693558405</v>
      </c>
      <c r="C968" s="4">
        <f>'ВОСК ЖВМ'!K968</f>
        <v>9.0680540400564595</v>
      </c>
    </row>
    <row r="969" spans="1:3" x14ac:dyDescent="0.3">
      <c r="A969" s="4">
        <f>'ВОСК ЖВМ'!E969</f>
        <v>183.611000000004</v>
      </c>
      <c r="B969" s="4">
        <f>'ВОСК ЖВМ'!J969</f>
        <v>-80.090592649548597</v>
      </c>
      <c r="C969" s="4">
        <f>'ВОСК ЖВМ'!K969</f>
        <v>8.9772970714738793</v>
      </c>
    </row>
    <row r="970" spans="1:3" x14ac:dyDescent="0.3">
      <c r="A970" s="4">
        <f>'ВОСК ЖВМ'!E970</f>
        <v>183.75100000000401</v>
      </c>
      <c r="B970" s="4">
        <f>'ВОСК ЖВМ'!J970</f>
        <v>-79.670950653901798</v>
      </c>
      <c r="C970" s="4">
        <f>'ВОСК ЖВМ'!K970</f>
        <v>8.8921437781360808</v>
      </c>
    </row>
    <row r="971" spans="1:3" x14ac:dyDescent="0.3">
      <c r="A971" s="4">
        <f>'ВОСК ЖВМ'!E971</f>
        <v>183.850999999995</v>
      </c>
      <c r="B971" s="4">
        <f>'ВОСК ЖВМ'!J971</f>
        <v>-79.398560516955001</v>
      </c>
      <c r="C971" s="4">
        <f>'ВОСК ЖВМ'!K971</f>
        <v>8.8628181500333998</v>
      </c>
    </row>
    <row r="972" spans="1:3" x14ac:dyDescent="0.3">
      <c r="A972" s="4">
        <f>'ВОСК ЖВМ'!E972</f>
        <v>183.95100000000099</v>
      </c>
      <c r="B972" s="4">
        <f>'ВОСК ЖВМ'!J972</f>
        <v>-79.057310985279003</v>
      </c>
      <c r="C972" s="4">
        <f>'ВОСК ЖВМ'!K972</f>
        <v>8.7834390887138394</v>
      </c>
    </row>
    <row r="973" spans="1:3" x14ac:dyDescent="0.3">
      <c r="A973" s="4">
        <f>'ВОСК ЖВМ'!E973</f>
        <v>184.05100000000701</v>
      </c>
      <c r="B973" s="4">
        <f>'ВОСК ЖВМ'!J973</f>
        <v>-78.9529130299602</v>
      </c>
      <c r="C973" s="4">
        <f>'ВОСК ЖВМ'!K973</f>
        <v>8.7404017653269399</v>
      </c>
    </row>
    <row r="974" spans="1:3" x14ac:dyDescent="0.3">
      <c r="A974" s="4">
        <f>'ВОСК ЖВМ'!E974</f>
        <v>184.15099999999799</v>
      </c>
      <c r="B974" s="4">
        <f>'ВОСК ЖВМ'!J974</f>
        <v>-78.710435710100398</v>
      </c>
      <c r="C974" s="4">
        <f>'ВОСК ЖВМ'!K974</f>
        <v>8.7026185123292397</v>
      </c>
    </row>
    <row r="975" spans="1:3" x14ac:dyDescent="0.3">
      <c r="A975" s="4">
        <f>'ВОСК ЖВМ'!E975</f>
        <v>184.25100000000401</v>
      </c>
      <c r="B975" s="4">
        <f>'ВОСК ЖВМ'!J975</f>
        <v>-78.319955226574194</v>
      </c>
      <c r="C975" s="4">
        <f>'ВОСК ЖВМ'!K975</f>
        <v>8.5808477415789604</v>
      </c>
    </row>
    <row r="976" spans="1:3" x14ac:dyDescent="0.3">
      <c r="A976" s="4">
        <f>'ВОСК ЖВМ'!E976</f>
        <v>184.37099999999899</v>
      </c>
      <c r="B976" s="4">
        <f>'ВОСК ЖВМ'!J976</f>
        <v>-78.033687720227405</v>
      </c>
      <c r="C976" s="4">
        <f>'ВОСК ЖВМ'!K976</f>
        <v>8.5099635573923997</v>
      </c>
    </row>
    <row r="977" spans="1:3" x14ac:dyDescent="0.3">
      <c r="A977" s="4">
        <f>'ВОСК ЖВМ'!E977</f>
        <v>184.47100000000501</v>
      </c>
      <c r="B977" s="4">
        <f>'ВОСК ЖВМ'!J977</f>
        <v>-77.676747901102203</v>
      </c>
      <c r="C977" s="4">
        <f>'ВОСК ЖВМ'!K977</f>
        <v>8.3758938454933194</v>
      </c>
    </row>
    <row r="978" spans="1:3" x14ac:dyDescent="0.3">
      <c r="A978" s="4">
        <f>'ВОСК ЖВМ'!E978</f>
        <v>184.67100000000201</v>
      </c>
      <c r="B978" s="4">
        <f>'ВОСК ЖВМ'!J978</f>
        <v>-77.140579828189203</v>
      </c>
      <c r="C978" s="4">
        <f>'ВОСК ЖВМ'!K978</f>
        <v>8.2519986934839</v>
      </c>
    </row>
    <row r="979" spans="1:3" x14ac:dyDescent="0.3">
      <c r="A979" s="4">
        <f>'ВОСК ЖВМ'!E979</f>
        <v>184.87099999999899</v>
      </c>
      <c r="B979" s="4">
        <f>'ВОСК ЖВМ'!J979</f>
        <v>-76.730453475722399</v>
      </c>
      <c r="C979" s="4">
        <f>'ВОСК ЖВМ'!K979</f>
        <v>8.1533258094568204</v>
      </c>
    </row>
    <row r="980" spans="1:3" x14ac:dyDescent="0.3">
      <c r="A980" s="4">
        <f>'ВОСК ЖВМ'!E980</f>
        <v>185.03100000000299</v>
      </c>
      <c r="B980" s="4">
        <f>'ВОСК ЖВМ'!J980</f>
        <v>-76.198940011082996</v>
      </c>
      <c r="C980" s="4">
        <f>'ВОСК ЖВМ'!K980</f>
        <v>8.0720808041905805</v>
      </c>
    </row>
    <row r="981" spans="1:3" x14ac:dyDescent="0.3">
      <c r="A981" s="4">
        <f>'ВОСК ЖВМ'!E981</f>
        <v>185.111000000004</v>
      </c>
      <c r="B981" s="4">
        <f>'ВОСК ЖВМ'!J981</f>
        <v>-76.021303508753405</v>
      </c>
      <c r="C981" s="4">
        <f>'ВОСК ЖВМ'!K981</f>
        <v>7.9546715113230002</v>
      </c>
    </row>
    <row r="982" spans="1:3" x14ac:dyDescent="0.3">
      <c r="A982" s="4">
        <f>'ВОСК ЖВМ'!E982</f>
        <v>185.25100000000401</v>
      </c>
      <c r="B982" s="4">
        <f>'ВОСК ЖВМ'!J982</f>
        <v>-75.747930844166405</v>
      </c>
      <c r="C982" s="4">
        <f>'ВОСК ЖВМ'!K982</f>
        <v>7.9069976096739003</v>
      </c>
    </row>
    <row r="983" spans="1:3" x14ac:dyDescent="0.3">
      <c r="A983" s="4">
        <f>'ВОСК ЖВМ'!E983</f>
        <v>185.391000000003</v>
      </c>
      <c r="B983" s="4">
        <f>'ВОСК ЖВМ'!J983</f>
        <v>-75.3436460430312</v>
      </c>
      <c r="C983" s="4">
        <f>'ВОСК ЖВМ'!K983</f>
        <v>7.80060876700548</v>
      </c>
    </row>
    <row r="984" spans="1:3" x14ac:dyDescent="0.3">
      <c r="A984" s="4">
        <f>'ВОСК ЖВМ'!E984</f>
        <v>185.49099999999501</v>
      </c>
      <c r="B984" s="4">
        <f>'ВОСК ЖВМ'!J984</f>
        <v>-74.863504182467395</v>
      </c>
      <c r="C984" s="4">
        <f>'ВОСК ЖВМ'!K984</f>
        <v>7.7009403446165399</v>
      </c>
    </row>
    <row r="985" spans="1:3" x14ac:dyDescent="0.3">
      <c r="A985" s="4">
        <f>'ВОСК ЖВМ'!E985</f>
        <v>185.59100000000001</v>
      </c>
      <c r="B985" s="4">
        <f>'ВОСК ЖВМ'!J985</f>
        <v>-74.791706586010804</v>
      </c>
      <c r="C985" s="4">
        <f>'ВОСК ЖВМ'!K985</f>
        <v>7.6855045012297198</v>
      </c>
    </row>
    <row r="986" spans="1:3" x14ac:dyDescent="0.3">
      <c r="A986" s="4">
        <f>'ВОСК ЖВМ'!E986</f>
        <v>185.71099999999601</v>
      </c>
      <c r="B986" s="4">
        <f>'ВОСК ЖВМ'!J986</f>
        <v>-74.425863695068202</v>
      </c>
      <c r="C986" s="4">
        <f>'ВОСК ЖВМ'!K986</f>
        <v>7.5990011799200401</v>
      </c>
    </row>
    <row r="987" spans="1:3" x14ac:dyDescent="0.3">
      <c r="A987" s="4">
        <f>'ВОСК ЖВМ'!E987</f>
        <v>185.83100000000499</v>
      </c>
      <c r="B987" s="4">
        <f>'ВОСК ЖВМ'!J987</f>
        <v>-74.247005397558596</v>
      </c>
      <c r="C987" s="4">
        <f>'ВОСК ЖВМ'!K987</f>
        <v>7.5934772134559996</v>
      </c>
    </row>
    <row r="988" spans="1:3" x14ac:dyDescent="0.3">
      <c r="A988" s="4">
        <f>'ВОСК ЖВМ'!E988</f>
        <v>185.930999999997</v>
      </c>
      <c r="B988" s="4">
        <f>'ВОСК ЖВМ'!J988</f>
        <v>-74.112881614507799</v>
      </c>
      <c r="C988" s="4">
        <f>'ВОСК ЖВМ'!K988</f>
        <v>7.5209427465426</v>
      </c>
    </row>
    <row r="989" spans="1:3" x14ac:dyDescent="0.3">
      <c r="A989" s="4">
        <f>'ВОСК ЖВМ'!E989</f>
        <v>186.07099999999599</v>
      </c>
      <c r="B989" s="4">
        <f>'ВОСК ЖВМ'!J989</f>
        <v>-73.701884660748604</v>
      </c>
      <c r="C989" s="4">
        <f>'ВОСК ЖВМ'!K989</f>
        <v>7.3391318416264202</v>
      </c>
    </row>
    <row r="990" spans="1:3" x14ac:dyDescent="0.3">
      <c r="A990" s="4">
        <f>'ВОСК ЖВМ'!E990</f>
        <v>186.191000000006</v>
      </c>
      <c r="B990" s="4">
        <f>'ВОСК ЖВМ'!J990</f>
        <v>-73.319655803120398</v>
      </c>
      <c r="C990" s="4">
        <f>'ВОСК ЖВМ'!K990</f>
        <v>7.2574781118951597</v>
      </c>
    </row>
    <row r="991" spans="1:3" x14ac:dyDescent="0.3">
      <c r="A991" s="4">
        <f>'ВОСК ЖВМ'!E991</f>
        <v>186.29099999999701</v>
      </c>
      <c r="B991" s="4">
        <f>'ВОСК ЖВМ'!J991</f>
        <v>-73.053219143852402</v>
      </c>
      <c r="C991" s="4">
        <f>'ВОСК ЖВМ'!K991</f>
        <v>7.1556467778085198</v>
      </c>
    </row>
    <row r="992" spans="1:3" x14ac:dyDescent="0.3">
      <c r="A992" s="4">
        <f>'ВОСК ЖВМ'!E992</f>
        <v>186.391000000003</v>
      </c>
      <c r="B992" s="4">
        <f>'ВОСК ЖВМ'!J992</f>
        <v>-72.867228470472</v>
      </c>
      <c r="C992" s="4">
        <f>'ВОСК ЖВМ'!K992</f>
        <v>7.1525726017341</v>
      </c>
    </row>
    <row r="993" spans="1:3" x14ac:dyDescent="0.3">
      <c r="A993" s="4">
        <f>'ВОСК ЖВМ'!E993</f>
        <v>186.49099999999501</v>
      </c>
      <c r="B993" s="4">
        <f>'ВОСК ЖВМ'!J993</f>
        <v>-72.692510732591401</v>
      </c>
      <c r="C993" s="4">
        <f>'ВОСК ЖВМ'!K993</f>
        <v>7.0614108347905802</v>
      </c>
    </row>
    <row r="994" spans="1:3" x14ac:dyDescent="0.3">
      <c r="A994" s="4">
        <f>'ВОСК ЖВМ'!E994</f>
        <v>186.59100000000001</v>
      </c>
      <c r="B994" s="4">
        <f>'ВОСК ЖВМ'!J994</f>
        <v>-72.418232614588206</v>
      </c>
      <c r="C994" s="4">
        <f>'ВОСК ЖВМ'!K994</f>
        <v>6.9921181332713402</v>
      </c>
    </row>
    <row r="995" spans="1:3" x14ac:dyDescent="0.3">
      <c r="A995" s="4">
        <f>'ВОСК ЖВМ'!E995</f>
        <v>186.75100000000401</v>
      </c>
      <c r="B995" s="4">
        <f>'ВОСК ЖВМ'!J995</f>
        <v>-72.080393111181607</v>
      </c>
      <c r="C995" s="4">
        <f>'ВОСК ЖВМ'!K995</f>
        <v>6.9481607346490204</v>
      </c>
    </row>
    <row r="996" spans="1:3" x14ac:dyDescent="0.3">
      <c r="A996" s="4">
        <f>'ВОСК ЖВМ'!E996</f>
        <v>186.850999999995</v>
      </c>
      <c r="B996" s="4">
        <f>'ВОСК ЖВМ'!J996</f>
        <v>-71.890302763944604</v>
      </c>
      <c r="C996" s="4">
        <f>'ВОСК ЖВМ'!K996</f>
        <v>6.8788886223008401</v>
      </c>
    </row>
    <row r="997" spans="1:3" x14ac:dyDescent="0.3">
      <c r="A997" s="4">
        <f>'ВОСК ЖВМ'!E997</f>
        <v>186.949999999997</v>
      </c>
      <c r="B997" s="4">
        <f>'ВОСК ЖВМ'!J997</f>
        <v>-71.716552138859996</v>
      </c>
      <c r="C997" s="4">
        <f>'ВОСК ЖВМ'!K997</f>
        <v>6.8067292341685199</v>
      </c>
    </row>
    <row r="998" spans="1:3" x14ac:dyDescent="0.3">
      <c r="A998" s="4">
        <f>'ВОСК ЖВМ'!E998</f>
        <v>187.02999999999901</v>
      </c>
      <c r="B998" s="4">
        <f>'ВОСК ЖВМ'!J998</f>
        <v>-71.716552138859996</v>
      </c>
      <c r="C998" s="4">
        <f>'ВОСК ЖВМ'!K998</f>
        <v>6.8067292341685199</v>
      </c>
    </row>
    <row r="999" spans="1:3" x14ac:dyDescent="0.3">
      <c r="A999" s="4">
        <f>'ВОСК ЖВМ'!E999</f>
        <v>187.19000000000199</v>
      </c>
      <c r="B999" s="4">
        <f>'ВОСК ЖВМ'!J999</f>
        <v>-71.356920755527199</v>
      </c>
      <c r="C999" s="4">
        <f>'ВОСК ЖВМ'!K999</f>
        <v>6.6968114278639197</v>
      </c>
    </row>
    <row r="1000" spans="1:3" x14ac:dyDescent="0.3">
      <c r="A1000" s="4">
        <f>'ВОСК ЖВМ'!E1000</f>
        <v>187.289999999994</v>
      </c>
      <c r="B1000" s="4">
        <f>'ВОСК ЖВМ'!J1000</f>
        <v>-71.077904921375406</v>
      </c>
      <c r="C1000" s="4">
        <f>'ВОСК ЖВМ'!K1000</f>
        <v>6.6784556216593201</v>
      </c>
    </row>
    <row r="1001" spans="1:3" x14ac:dyDescent="0.3">
      <c r="A1001" s="4">
        <f>'ВОСК ЖВМ'!E1001</f>
        <v>187.369999999995</v>
      </c>
      <c r="B1001" s="4">
        <f>'ВОСК ЖВМ'!J1001</f>
        <v>-71.001886343520596</v>
      </c>
      <c r="C1001" s="4">
        <f>'ВОСК ЖВМ'!K1001</f>
        <v>6.5719491788719804</v>
      </c>
    </row>
    <row r="1002" spans="1:3" x14ac:dyDescent="0.3">
      <c r="A1002" s="4">
        <f>'ВОСК ЖВМ'!E1002</f>
        <v>187.49000000000501</v>
      </c>
      <c r="B1002" s="4">
        <f>'ВОСК ЖВМ'!J1002</f>
        <v>-70.729482802945199</v>
      </c>
      <c r="C1002" s="4">
        <f>'ВОСК ЖВМ'!K1002</f>
        <v>6.5131721507892602</v>
      </c>
    </row>
    <row r="1003" spans="1:3" x14ac:dyDescent="0.3">
      <c r="A1003" s="4">
        <f>'ВОСК ЖВМ'!E1003</f>
        <v>187.58999999999699</v>
      </c>
      <c r="B1003" s="4">
        <f>'ВОСК ЖВМ'!J1003</f>
        <v>-70.594931426671195</v>
      </c>
      <c r="C1003" s="4">
        <f>'ВОСК ЖВМ'!K1003</f>
        <v>6.3987416207989796</v>
      </c>
    </row>
    <row r="1004" spans="1:3" x14ac:dyDescent="0.3">
      <c r="A1004" s="4">
        <f>'ВОСК ЖВМ'!E1004</f>
        <v>187.69000000000199</v>
      </c>
      <c r="B1004" s="4">
        <f>'ВОСК ЖВМ'!J1004</f>
        <v>-70.450999118387998</v>
      </c>
      <c r="C1004" s="4">
        <f>'ВОСК ЖВМ'!K1004</f>
        <v>6.3521547446047801</v>
      </c>
    </row>
    <row r="1005" spans="1:3" x14ac:dyDescent="0.3">
      <c r="A1005" s="4">
        <f>'ВОСК ЖВМ'!E1005</f>
        <v>187.85000000000599</v>
      </c>
      <c r="B1005" s="4">
        <f>'ВОСК ЖВМ'!J1005</f>
        <v>-70.0500164416068</v>
      </c>
      <c r="C1005" s="4">
        <f>'ВОСК ЖВМ'!K1005</f>
        <v>6.2857663014867597</v>
      </c>
    </row>
    <row r="1006" spans="1:3" x14ac:dyDescent="0.3">
      <c r="A1006" s="4">
        <f>'ВОСК ЖВМ'!E1006</f>
        <v>187.92999999999299</v>
      </c>
      <c r="B1006" s="4">
        <f>'ВОСК ЖВМ'!J1006</f>
        <v>-69.990915305142593</v>
      </c>
      <c r="C1006" s="4">
        <f>'ВОСК ЖВМ'!K1006</f>
        <v>6.27193860383424</v>
      </c>
    </row>
    <row r="1007" spans="1:3" x14ac:dyDescent="0.3">
      <c r="A1007" s="4">
        <f>'ВОСК ЖВМ'!E1007</f>
        <v>188.07000000000701</v>
      </c>
      <c r="B1007" s="4">
        <f>'ВОСК ЖВМ'!J1007</f>
        <v>-69.622226701543198</v>
      </c>
      <c r="C1007" s="4">
        <f>'ВОСК ЖВМ'!K1007</f>
        <v>6.2161282407662997</v>
      </c>
    </row>
    <row r="1008" spans="1:3" x14ac:dyDescent="0.3">
      <c r="A1008" s="4">
        <f>'ВОСК ЖВМ'!E1008</f>
        <v>188.27000000000399</v>
      </c>
      <c r="B1008" s="4">
        <f>'ВОСК ЖВМ'!J1008</f>
        <v>-69.301517099812202</v>
      </c>
      <c r="C1008" s="4">
        <f>'ВОСК ЖВМ'!K1008</f>
        <v>6.0757131873688799</v>
      </c>
    </row>
    <row r="1009" spans="1:3" x14ac:dyDescent="0.3">
      <c r="A1009" s="4">
        <f>'ВОСК ЖВМ'!E1009</f>
        <v>188.47000000000099</v>
      </c>
      <c r="B1009" s="4">
        <f>'ВОСК ЖВМ'!J1009</f>
        <v>-69.007643379836395</v>
      </c>
      <c r="C1009" s="4">
        <f>'ВОСК ЖВМ'!K1009</f>
        <v>5.9673450462892204</v>
      </c>
    </row>
    <row r="1010" spans="1:3" x14ac:dyDescent="0.3">
      <c r="A1010" s="4">
        <f>'ВОСК ЖВМ'!E1010</f>
        <v>188.57000000000701</v>
      </c>
      <c r="B1010" s="4">
        <f>'ВОСК ЖВМ'!J1010</f>
        <v>-68.999790528689402</v>
      </c>
      <c r="C1010" s="4">
        <f>'ВОСК ЖВМ'!K1010</f>
        <v>5.9403267736318703</v>
      </c>
    </row>
    <row r="1011" spans="1:3" x14ac:dyDescent="0.3">
      <c r="A1011" s="4">
        <f>'ВОСК ЖВМ'!E1011</f>
        <v>188.669999999998</v>
      </c>
      <c r="B1011" s="4">
        <f>'ВОСК ЖВМ'!J1011</f>
        <v>-68.794926739831794</v>
      </c>
      <c r="C1011" s="4">
        <f>'ВОСК ЖВМ'!K1011</f>
        <v>5.8975397157991098</v>
      </c>
    </row>
    <row r="1012" spans="1:3" x14ac:dyDescent="0.3">
      <c r="A1012" s="4">
        <f>'ВОСК ЖВМ'!E1012</f>
        <v>188.75</v>
      </c>
      <c r="B1012" s="4">
        <f>'ВОСК ЖВМ'!J1012</f>
        <v>-68.646595841988002</v>
      </c>
      <c r="C1012" s="4">
        <f>'ВОСК ЖВМ'!K1012</f>
        <v>5.8874994190953904</v>
      </c>
    </row>
    <row r="1013" spans="1:3" x14ac:dyDescent="0.3">
      <c r="A1013" s="4">
        <f>'ВОСК ЖВМ'!E1013</f>
        <v>188.869999999995</v>
      </c>
      <c r="B1013" s="4">
        <f>'ВОСК ЖВМ'!J1013</f>
        <v>-68.550574842543597</v>
      </c>
      <c r="C1013" s="4">
        <f>'ВОСК ЖВМ'!K1013</f>
        <v>5.8492407893648899</v>
      </c>
    </row>
    <row r="1014" spans="1:3" x14ac:dyDescent="0.3">
      <c r="A1014" s="4">
        <f>'ВОСК ЖВМ'!E1014</f>
        <v>189.00999999999499</v>
      </c>
      <c r="B1014" s="4">
        <f>'ВОСК ЖВМ'!J1014</f>
        <v>-68.189344337773207</v>
      </c>
      <c r="C1014" s="4">
        <f>'ВОСК ЖВМ'!K1014</f>
        <v>5.7471389201031897</v>
      </c>
    </row>
    <row r="1015" spans="1:3" x14ac:dyDescent="0.3">
      <c r="A1015" s="4">
        <f>'ВОСК ЖВМ'!E1015</f>
        <v>189.130000000005</v>
      </c>
      <c r="B1015" s="4">
        <f>'ВОСК ЖВМ'!J1015</f>
        <v>-68.094429184728597</v>
      </c>
      <c r="C1015" s="4">
        <f>'ВОСК ЖВМ'!K1015</f>
        <v>5.7219957218012301</v>
      </c>
    </row>
    <row r="1016" spans="1:3" x14ac:dyDescent="0.3">
      <c r="A1016" s="4">
        <f>'ВОСК ЖВМ'!E1016</f>
        <v>189.27000000000399</v>
      </c>
      <c r="B1016" s="4">
        <f>'ВОСК ЖВМ'!J1016</f>
        <v>-67.849526375457003</v>
      </c>
      <c r="C1016" s="4">
        <f>'ВОСК ЖВМ'!K1016</f>
        <v>5.63703357440796</v>
      </c>
    </row>
    <row r="1017" spans="1:3" x14ac:dyDescent="0.3">
      <c r="A1017" s="4">
        <f>'ВОСК ЖВМ'!E1017</f>
        <v>189.369999999995</v>
      </c>
      <c r="B1017" s="4">
        <f>'ВОСК ЖВМ'!J1017</f>
        <v>-67.709834485851005</v>
      </c>
      <c r="C1017" s="4">
        <f>'ВОСК ЖВМ'!K1017</f>
        <v>5.6206521818601098</v>
      </c>
    </row>
    <row r="1018" spans="1:3" x14ac:dyDescent="0.3">
      <c r="A1018" s="4">
        <f>'ВОСК ЖВМ'!E1018</f>
        <v>189.47000000000099</v>
      </c>
      <c r="B1018" s="4">
        <f>'ВОСК ЖВМ'!J1018</f>
        <v>-67.565884751505607</v>
      </c>
      <c r="C1018" s="4">
        <f>'ВОСК ЖВМ'!K1018</f>
        <v>5.6048249161754002</v>
      </c>
    </row>
    <row r="1019" spans="1:3" x14ac:dyDescent="0.3">
      <c r="A1019" s="4">
        <f>'ВОСК ЖВМ'!E1019</f>
        <v>189.61000000000101</v>
      </c>
      <c r="B1019" s="4">
        <f>'ВОСК ЖВМ'!J1019</f>
        <v>-67.432221402585597</v>
      </c>
      <c r="C1019" s="4">
        <f>'ВОСК ЖВМ'!K1019</f>
        <v>5.5427727965646802</v>
      </c>
    </row>
    <row r="1020" spans="1:3" x14ac:dyDescent="0.3">
      <c r="A1020" s="4">
        <f>'ВОСК ЖВМ'!E1020</f>
        <v>189.69000000000199</v>
      </c>
      <c r="B1020" s="4">
        <f>'ВОСК ЖВМ'!J1020</f>
        <v>-67.269198159778796</v>
      </c>
      <c r="C1020" s="4">
        <f>'ВОСК ЖВМ'!K1020</f>
        <v>5.4957360175632104</v>
      </c>
    </row>
    <row r="1021" spans="1:3" x14ac:dyDescent="0.3">
      <c r="A1021" s="4">
        <f>'ВОСК ЖВМ'!E1021</f>
        <v>189.789999999994</v>
      </c>
      <c r="B1021" s="4">
        <f>'ВОСК ЖВМ'!J1021</f>
        <v>-67.269198159778796</v>
      </c>
      <c r="C1021" s="4">
        <f>'ВОСК ЖВМ'!K1021</f>
        <v>5.4957360175632104</v>
      </c>
    </row>
    <row r="1022" spans="1:3" x14ac:dyDescent="0.3">
      <c r="A1022" s="4">
        <f>'ВОСК ЖВМ'!E1022</f>
        <v>189.91000000000301</v>
      </c>
      <c r="B1022" s="4">
        <f>'ВОСК ЖВМ'!J1022</f>
        <v>-67.116073920058795</v>
      </c>
      <c r="C1022" s="4">
        <f>'ВОСК ЖВМ'!K1022</f>
        <v>5.4489325214989002</v>
      </c>
    </row>
    <row r="1023" spans="1:3" x14ac:dyDescent="0.3">
      <c r="A1023" s="4">
        <f>'ВОСК ЖВМ'!E1023</f>
        <v>190.050000000003</v>
      </c>
      <c r="B1023" s="4">
        <f>'ВОСК ЖВМ'!J1023</f>
        <v>-66.953678663458803</v>
      </c>
      <c r="C1023" s="4">
        <f>'ВОСК ЖВМ'!K1023</f>
        <v>5.4352884371328098</v>
      </c>
    </row>
    <row r="1024" spans="1:3" x14ac:dyDescent="0.3">
      <c r="A1024" s="4">
        <f>'ВОСК ЖВМ'!E1024</f>
        <v>190.14999999999401</v>
      </c>
      <c r="B1024" s="4">
        <f>'ВОСК ЖВМ'!J1024</f>
        <v>-66.854212783622401</v>
      </c>
      <c r="C1024" s="4">
        <f>'ВОСК ЖВМ'!K1024</f>
        <v>5.4231273657239303</v>
      </c>
    </row>
    <row r="1025" spans="1:3" x14ac:dyDescent="0.3">
      <c r="A1025" s="4">
        <f>'ВОСК ЖВМ'!E1025</f>
        <v>190.25</v>
      </c>
      <c r="B1025" s="4">
        <f>'ВОСК ЖВМ'!J1025</f>
        <v>-66.792005893354201</v>
      </c>
      <c r="C1025" s="4">
        <f>'ВОСК ЖВМ'!K1025</f>
        <v>5.4210069105689103</v>
      </c>
    </row>
    <row r="1026" spans="1:3" x14ac:dyDescent="0.3">
      <c r="A1026" s="4">
        <f>'ВОСК ЖВМ'!E1026</f>
        <v>190.35000000000599</v>
      </c>
      <c r="B1026" s="4">
        <f>'ВОСК ЖВМ'!J1026</f>
        <v>-66.545131995151195</v>
      </c>
      <c r="C1026" s="4">
        <f>'ВОСК ЖВМ'!K1026</f>
        <v>5.3896647318169402</v>
      </c>
    </row>
    <row r="1027" spans="1:3" x14ac:dyDescent="0.3">
      <c r="A1027" s="4">
        <f>'ВОСК ЖВМ'!E1027</f>
        <v>190.449999999997</v>
      </c>
      <c r="B1027" s="4">
        <f>'ВОСК ЖВМ'!J1027</f>
        <v>-66.427918283514003</v>
      </c>
      <c r="C1027" s="4">
        <f>'ВОСК ЖВМ'!K1027</f>
        <v>5.29004109432418</v>
      </c>
    </row>
    <row r="1028" spans="1:3" x14ac:dyDescent="0.3">
      <c r="A1028" s="4">
        <f>'ВОСК ЖВМ'!E1028</f>
        <v>190.58999999999699</v>
      </c>
      <c r="B1028" s="4">
        <f>'ВОСК ЖВМ'!J1028</f>
        <v>-66.301623891898799</v>
      </c>
      <c r="C1028" s="4">
        <f>'ВОСК ЖВМ'!K1028</f>
        <v>5.3656010263117802</v>
      </c>
    </row>
    <row r="1029" spans="1:3" x14ac:dyDescent="0.3">
      <c r="A1029" s="4">
        <f>'ВОСК ЖВМ'!E1029</f>
        <v>190.69000000000199</v>
      </c>
      <c r="B1029" s="4">
        <f>'ВОСК ЖВМ'!J1029</f>
        <v>-66.169727216493001</v>
      </c>
      <c r="C1029" s="4">
        <f>'ВОСК ЖВМ'!K1029</f>
        <v>5.3186433169907499</v>
      </c>
    </row>
    <row r="1030" spans="1:3" x14ac:dyDescent="0.3">
      <c r="A1030" s="4">
        <f>'ВОСК ЖВМ'!E1030</f>
        <v>190.80999999999801</v>
      </c>
      <c r="B1030" s="4">
        <f>'ВОСК ЖВМ'!J1030</f>
        <v>-66.131381817803401</v>
      </c>
      <c r="C1030" s="4">
        <f>'ВОСК ЖВМ'!K1030</f>
        <v>5.2346221535541302</v>
      </c>
    </row>
    <row r="1031" spans="1:3" x14ac:dyDescent="0.3">
      <c r="A1031" s="4">
        <f>'ВОСК ЖВМ'!E1031</f>
        <v>190.91000000000301</v>
      </c>
      <c r="B1031" s="4">
        <f>'ВОСК ЖВМ'!J1031</f>
        <v>-66.028850395045794</v>
      </c>
      <c r="C1031" s="4">
        <f>'ВОСК ЖВМ'!K1031</f>
        <v>5.3225225245827303</v>
      </c>
    </row>
    <row r="1032" spans="1:3" x14ac:dyDescent="0.3">
      <c r="A1032" s="4">
        <f>'ВОСК ЖВМ'!E1032</f>
        <v>191.00999999999499</v>
      </c>
      <c r="B1032" s="4">
        <f>'ВОСК ЖВМ'!J1032</f>
        <v>-65.958659964893997</v>
      </c>
      <c r="C1032" s="4">
        <f>'ВОСК ЖВМ'!K1032</f>
        <v>5.1788487231740596</v>
      </c>
    </row>
    <row r="1033" spans="1:3" x14ac:dyDescent="0.3">
      <c r="A1033" s="4">
        <f>'ВОСК ЖВМ'!E1033</f>
        <v>191.08999999999699</v>
      </c>
      <c r="B1033" s="4">
        <f>'ВОСК ЖВМ'!J1033</f>
        <v>-66.011553616182596</v>
      </c>
      <c r="C1033" s="4">
        <f>'ВОСК ЖВМ'!K1033</f>
        <v>5.1558798953320597</v>
      </c>
    </row>
    <row r="1034" spans="1:3" x14ac:dyDescent="0.3">
      <c r="A1034" s="4">
        <f>'ВОСК ЖВМ'!E1034</f>
        <v>191.25</v>
      </c>
      <c r="B1034" s="4">
        <f>'ВОСК ЖВМ'!J1034</f>
        <v>-65.877161747118606</v>
      </c>
      <c r="C1034" s="4">
        <f>'ВОСК ЖВМ'!K1034</f>
        <v>5.1847817336533399</v>
      </c>
    </row>
    <row r="1035" spans="1:3" x14ac:dyDescent="0.3">
      <c r="A1035" s="4">
        <f>'ВОСК ЖВМ'!E1035</f>
        <v>191.35000000000599</v>
      </c>
      <c r="B1035" s="4">
        <f>'ВОСК ЖВМ'!J1035</f>
        <v>-65.769937516420796</v>
      </c>
      <c r="C1035" s="4">
        <f>'ВОСК ЖВМ'!K1035</f>
        <v>5.1115722527539598</v>
      </c>
    </row>
    <row r="1036" spans="1:3" x14ac:dyDescent="0.3">
      <c r="A1036" s="4">
        <f>'ВОСК ЖВМ'!E1036</f>
        <v>191.42999999999299</v>
      </c>
      <c r="B1036" s="4">
        <f>'ВОСК ЖВМ'!J1036</f>
        <v>-65.7430071343788</v>
      </c>
      <c r="C1036" s="4">
        <f>'ВОСК ЖВМ'!K1036</f>
        <v>5.1135554772693999</v>
      </c>
    </row>
    <row r="1037" spans="1:3" x14ac:dyDescent="0.3">
      <c r="A1037" s="4">
        <f>'ВОСК ЖВМ'!E1037</f>
        <v>191.57000000000701</v>
      </c>
      <c r="B1037" s="4">
        <f>'ВОСК ЖВМ'!J1037</f>
        <v>-65.689366200556805</v>
      </c>
      <c r="C1037" s="4">
        <f>'ВОСК ЖВМ'!K1037</f>
        <v>5.0481534421044501</v>
      </c>
    </row>
    <row r="1038" spans="1:3" x14ac:dyDescent="0.3">
      <c r="A1038" s="4">
        <f>'ВОСК ЖВМ'!E1038</f>
        <v>191.789999999994</v>
      </c>
      <c r="B1038" s="4">
        <f>'ВОСК ЖВМ'!J1038</f>
        <v>-65.552491205135397</v>
      </c>
      <c r="C1038" s="4">
        <f>'ВОСК ЖВМ'!K1038</f>
        <v>4.9722817965995896</v>
      </c>
    </row>
    <row r="1039" spans="1:3" x14ac:dyDescent="0.3">
      <c r="A1039" s="4">
        <f>'ВОСК ЖВМ'!E1039</f>
        <v>191.99000000000501</v>
      </c>
      <c r="B1039" s="4">
        <f>'ВОСК ЖВМ'!J1039</f>
        <v>-65.505136841929797</v>
      </c>
      <c r="C1039" s="4">
        <f>'ВОСК ЖВМ'!K1039</f>
        <v>4.9103002553607498</v>
      </c>
    </row>
    <row r="1040" spans="1:3" x14ac:dyDescent="0.3">
      <c r="A1040" s="4">
        <f>'ВОСК ЖВМ'!E1040</f>
        <v>192.08999999999699</v>
      </c>
      <c r="B1040" s="4">
        <f>'ВОСК ЖВМ'!J1040</f>
        <v>-65.474056519063197</v>
      </c>
      <c r="C1040" s="4">
        <f>'ВОСК ЖВМ'!K1040</f>
        <v>4.9082588698861098</v>
      </c>
    </row>
    <row r="1041" spans="1:3" x14ac:dyDescent="0.3">
      <c r="A1041" s="4">
        <f>'ВОСК ЖВМ'!E1041</f>
        <v>192.22900000000701</v>
      </c>
      <c r="B1041" s="4">
        <f>'ВОСК ЖВМ'!J1041</f>
        <v>-65.345082630540603</v>
      </c>
      <c r="C1041" s="4">
        <f>'ВОСК ЖВМ'!K1041</f>
        <v>4.82733767599973</v>
      </c>
    </row>
    <row r="1042" spans="1:3" x14ac:dyDescent="0.3">
      <c r="A1042" s="4">
        <f>'ВОСК ЖВМ'!E1042</f>
        <v>192.32899999999799</v>
      </c>
      <c r="B1042" s="4">
        <f>'ВОСК ЖВМ'!J1042</f>
        <v>-65.256781782288598</v>
      </c>
      <c r="C1042" s="4">
        <f>'ВОСК ЖВМ'!K1042</f>
        <v>4.7316677505749603</v>
      </c>
    </row>
    <row r="1043" spans="1:3" x14ac:dyDescent="0.3">
      <c r="A1043" s="4">
        <f>'ВОСК ЖВМ'!E1043</f>
        <v>192.42900000000299</v>
      </c>
      <c r="B1043" s="4">
        <f>'ВОСК ЖВМ'!J1043</f>
        <v>-65.249058283550994</v>
      </c>
      <c r="C1043" s="4">
        <f>'ВОСК ЖВМ'!K1043</f>
        <v>4.6091001200655199</v>
      </c>
    </row>
    <row r="1044" spans="1:3" x14ac:dyDescent="0.3">
      <c r="A1044" s="4">
        <f>'ВОСК ЖВМ'!E1044</f>
        <v>192.52999999999901</v>
      </c>
      <c r="B1044" s="4">
        <f>'ВОСК ЖВМ'!J1044</f>
        <v>-65.231645555906397</v>
      </c>
      <c r="C1044" s="4">
        <f>'ВОСК ЖВМ'!K1044</f>
        <v>4.5674582486469504</v>
      </c>
    </row>
    <row r="1045" spans="1:3" x14ac:dyDescent="0.3">
      <c r="A1045" s="4">
        <f>'ВОСК ЖВМ'!E1045</f>
        <v>192.608999999997</v>
      </c>
      <c r="B1045" s="4">
        <f>'ВОСК ЖВМ'!J1045</f>
        <v>-65.224964232972596</v>
      </c>
      <c r="C1045" s="4">
        <f>'ВОСК ЖВМ'!K1045</f>
        <v>4.49072797586975</v>
      </c>
    </row>
    <row r="1046" spans="1:3" x14ac:dyDescent="0.3">
      <c r="A1046" s="4">
        <f>'ВОСК ЖВМ'!E1046</f>
        <v>192.70900000000299</v>
      </c>
      <c r="B1046" s="4">
        <f>'ВОСК ЖВМ'!J1046</f>
        <v>-65.176276823126997</v>
      </c>
      <c r="C1046" s="4">
        <f>'ВОСК ЖВМ'!K1046</f>
        <v>4.3652315716838599</v>
      </c>
    </row>
    <row r="1047" spans="1:3" x14ac:dyDescent="0.3">
      <c r="A1047" s="4">
        <f>'ВОСК ЖВМ'!E1047</f>
        <v>192.869000000006</v>
      </c>
      <c r="B1047" s="4">
        <f>'ВОСК ЖВМ'!J1047</f>
        <v>-65.157043807455594</v>
      </c>
      <c r="C1047" s="4">
        <f>'ВОСК ЖВМ'!K1047</f>
        <v>4.1906896900555797</v>
      </c>
    </row>
    <row r="1048" spans="1:3" x14ac:dyDescent="0.3">
      <c r="A1048" s="4">
        <f>'ВОСК ЖВМ'!E1048</f>
        <v>192.989000000001</v>
      </c>
      <c r="B1048" s="4">
        <f>'ВОСК ЖВМ'!J1048</f>
        <v>-65.099260977676195</v>
      </c>
      <c r="C1048" s="4">
        <f>'ВОСК ЖВМ'!K1048</f>
        <v>4.00084102392172</v>
      </c>
    </row>
    <row r="1049" spans="1:3" x14ac:dyDescent="0.3">
      <c r="A1049" s="4">
        <f>'ВОСК ЖВМ'!E1049</f>
        <v>193.12900000000101</v>
      </c>
      <c r="B1049" s="4">
        <f>'ВОСК ЖВМ'!J1049</f>
        <v>-65.108110434981</v>
      </c>
      <c r="C1049" s="4">
        <f>'ВОСК ЖВМ'!K1049</f>
        <v>3.83546903341235</v>
      </c>
    </row>
    <row r="1050" spans="1:3" x14ac:dyDescent="0.3">
      <c r="A1050" s="4">
        <f>'ВОСК ЖВМ'!E1050</f>
        <v>193.22900000000701</v>
      </c>
      <c r="B1050" s="4">
        <f>'ВОСК ЖВМ'!J1050</f>
        <v>-65.098961400534606</v>
      </c>
      <c r="C1050" s="4">
        <f>'ВОСК ЖВМ'!K1050</f>
        <v>3.6533111715443201</v>
      </c>
    </row>
    <row r="1051" spans="1:3" x14ac:dyDescent="0.3">
      <c r="A1051" s="4">
        <f>'ВОСК ЖВМ'!E1051</f>
        <v>193.369000000006</v>
      </c>
      <c r="B1051" s="4">
        <f>'ВОСК ЖВМ'!J1051</f>
        <v>-65.058485405702399</v>
      </c>
      <c r="C1051" s="4">
        <f>'ВОСК ЖВМ'!K1051</f>
        <v>3.4795776084374199</v>
      </c>
    </row>
    <row r="1052" spans="1:3" x14ac:dyDescent="0.3">
      <c r="A1052" s="4">
        <f>'ВОСК ЖВМ'!E1052</f>
        <v>193.44899999999299</v>
      </c>
      <c r="B1052" s="4">
        <f>'ВОСК ЖВМ'!J1052</f>
        <v>-65.070577339199403</v>
      </c>
      <c r="C1052" s="4">
        <f>'ВОСК ЖВМ'!K1052</f>
        <v>3.3267169332927402</v>
      </c>
    </row>
    <row r="1053" spans="1:3" x14ac:dyDescent="0.3">
      <c r="A1053" s="4">
        <f>'ВОСК ЖВМ'!E1053</f>
        <v>193.58900000000699</v>
      </c>
      <c r="B1053" s="4">
        <f>'ВОСК ЖВМ'!J1053</f>
        <v>-64.990195023908399</v>
      </c>
      <c r="C1053" s="4">
        <f>'ВОСК ЖВМ'!K1053</f>
        <v>3.1952378489769102</v>
      </c>
    </row>
    <row r="1054" spans="1:3" x14ac:dyDescent="0.3">
      <c r="A1054" s="4">
        <f>'ВОСК ЖВМ'!E1054</f>
        <v>193.688999999998</v>
      </c>
      <c r="B1054" s="4">
        <f>'ВОСК ЖВМ'!J1054</f>
        <v>-65.020383971875802</v>
      </c>
      <c r="C1054" s="4">
        <f>'ВОСК ЖВМ'!K1054</f>
        <v>2.9649218978682401</v>
      </c>
    </row>
    <row r="1055" spans="1:3" x14ac:dyDescent="0.3">
      <c r="A1055" s="4">
        <f>'ВОСК ЖВМ'!E1055</f>
        <v>193.78900000000399</v>
      </c>
      <c r="B1055" s="4">
        <f>'ВОСК ЖВМ'!J1055</f>
        <v>-64.937828163452394</v>
      </c>
      <c r="C1055" s="4">
        <f>'ВОСК ЖВМ'!K1055</f>
        <v>2.9256716558800702</v>
      </c>
    </row>
    <row r="1056" spans="1:3" x14ac:dyDescent="0.3">
      <c r="A1056" s="4">
        <f>'ВОСК ЖВМ'!E1056</f>
        <v>193.92900000000299</v>
      </c>
      <c r="B1056" s="4">
        <f>'ВОСК ЖВМ'!J1056</f>
        <v>-64.987711236111593</v>
      </c>
      <c r="C1056" s="4">
        <f>'ВОСК ЖВМ'!K1056</f>
        <v>2.6401899970092702</v>
      </c>
    </row>
    <row r="1057" spans="1:3" x14ac:dyDescent="0.3">
      <c r="A1057" s="4">
        <f>'ВОСК ЖВМ'!E1057</f>
        <v>194.02899999999499</v>
      </c>
      <c r="B1057" s="4">
        <f>'ВОСК ЖВМ'!J1057</f>
        <v>-65.033569023033607</v>
      </c>
      <c r="C1057" s="4">
        <f>'ВОСК ЖВМ'!K1057</f>
        <v>2.5555353174789799</v>
      </c>
    </row>
    <row r="1058" spans="1:3" x14ac:dyDescent="0.3">
      <c r="A1058" s="4">
        <f>'ВОСК ЖВМ'!E1058</f>
        <v>194.12900000000101</v>
      </c>
      <c r="B1058" s="4">
        <f>'ВОСК ЖВМ'!J1058</f>
        <v>-65.003747358688798</v>
      </c>
      <c r="C1058" s="4">
        <f>'ВОСК ЖВМ'!K1058</f>
        <v>2.3499838793372199</v>
      </c>
    </row>
    <row r="1059" spans="1:3" x14ac:dyDescent="0.3">
      <c r="A1059" s="4">
        <f>'ВОСК ЖВМ'!E1059</f>
        <v>194.22900000000701</v>
      </c>
      <c r="B1059" s="4">
        <f>'ВОСК ЖВМ'!J1059</f>
        <v>-64.978329642664207</v>
      </c>
      <c r="C1059" s="4">
        <f>'ВОСК ЖВМ'!K1059</f>
        <v>2.2577592826638799</v>
      </c>
    </row>
    <row r="1060" spans="1:3" x14ac:dyDescent="0.3">
      <c r="A1060" s="4">
        <f>'ВОСК ЖВМ'!E1060</f>
        <v>194.32899999999799</v>
      </c>
      <c r="B1060" s="4">
        <f>'ВОСК ЖВМ'!J1060</f>
        <v>-64.991423541080394</v>
      </c>
      <c r="C1060" s="4">
        <f>'ВОСК ЖВМ'!K1060</f>
        <v>2.06238176531141</v>
      </c>
    </row>
    <row r="1061" spans="1:3" x14ac:dyDescent="0.3">
      <c r="A1061" s="4">
        <f>'ВОСК ЖВМ'!E1061</f>
        <v>194.44899999999299</v>
      </c>
      <c r="B1061" s="4">
        <f>'ВОСК ЖВМ'!J1061</f>
        <v>-64.958835249518401</v>
      </c>
      <c r="C1061" s="4">
        <f>'ВОСК ЖВМ'!K1061</f>
        <v>1.85414725384292</v>
      </c>
    </row>
    <row r="1062" spans="1:3" x14ac:dyDescent="0.3">
      <c r="A1062" s="4">
        <f>'ВОСК ЖВМ'!E1062</f>
        <v>194.58900000000699</v>
      </c>
      <c r="B1062" s="4">
        <f>'ВОСК ЖВМ'!J1062</f>
        <v>-64.941985501157404</v>
      </c>
      <c r="C1062" s="4">
        <f>'ВОСК ЖВМ'!K1062</f>
        <v>1.66853557191494</v>
      </c>
    </row>
    <row r="1063" spans="1:3" x14ac:dyDescent="0.3">
      <c r="A1063" s="4">
        <f>'ВОСК ЖВМ'!E1063</f>
        <v>194.688999999998</v>
      </c>
      <c r="B1063" s="4">
        <f>'ВОСК ЖВМ'!J1063</f>
        <v>-64.945299692812796</v>
      </c>
      <c r="C1063" s="4">
        <f>'ВОСК ЖВМ'!K1063</f>
        <v>1.5279029399969799</v>
      </c>
    </row>
    <row r="1064" spans="1:3" x14ac:dyDescent="0.3">
      <c r="A1064" s="4">
        <f>'ВОСК ЖВМ'!E1064</f>
        <v>194.76900000000001</v>
      </c>
      <c r="B1064" s="4">
        <f>'ВОСК ЖВМ'!J1064</f>
        <v>-64.894857001864807</v>
      </c>
      <c r="C1064" s="4">
        <f>'ВОСК ЖВМ'!K1064</f>
        <v>1.44686903074613</v>
      </c>
    </row>
    <row r="1065" spans="1:3" x14ac:dyDescent="0.3">
      <c r="A1065" s="4">
        <f>'ВОСК ЖВМ'!E1065</f>
        <v>194.94899999999299</v>
      </c>
      <c r="B1065" s="4">
        <f>'ВОСК ЖВМ'!J1065</f>
        <v>-64.764855016056003</v>
      </c>
      <c r="C1065" s="4">
        <f>'ВОСК ЖВМ'!K1065</f>
        <v>1.10937194241435</v>
      </c>
    </row>
    <row r="1066" spans="1:3" x14ac:dyDescent="0.3">
      <c r="A1066" s="4">
        <f>'ВОСК ЖВМ'!E1066</f>
        <v>195.15099999999799</v>
      </c>
      <c r="B1066" s="4">
        <f>'ВОСК ЖВМ'!J1066</f>
        <v>-64.643919631708201</v>
      </c>
      <c r="C1066" s="4">
        <f>'ВОСК ЖВМ'!K1066</f>
        <v>0.80742982131532204</v>
      </c>
    </row>
    <row r="1067" spans="1:3" x14ac:dyDescent="0.3">
      <c r="A1067" s="4">
        <f>'ВОСК ЖВМ'!E1067</f>
        <v>195.34900000000201</v>
      </c>
      <c r="B1067" s="4">
        <f>'ВОСК ЖВМ'!J1067</f>
        <v>-64.623818025960603</v>
      </c>
      <c r="C1067" s="4">
        <f>'ВОСК ЖВМ'!K1067</f>
        <v>0.51964441355324298</v>
      </c>
    </row>
    <row r="1068" spans="1:3" x14ac:dyDescent="0.3">
      <c r="A1068" s="4">
        <f>'ВОСК ЖВМ'!E1068</f>
        <v>195.44899999999299</v>
      </c>
      <c r="B1068" s="4">
        <f>'ВОСК ЖВМ'!J1068</f>
        <v>-64.613331922439997</v>
      </c>
      <c r="C1068" s="4">
        <f>'ВОСК ЖВМ'!K1068</f>
        <v>0.33418269922764998</v>
      </c>
    </row>
    <row r="1069" spans="1:3" x14ac:dyDescent="0.3">
      <c r="A1069" s="4">
        <f>'ВОСК ЖВМ'!E1069</f>
        <v>195.54899999999901</v>
      </c>
      <c r="B1069" s="4">
        <f>'ВОСК ЖВМ'!J1069</f>
        <v>-64.601905513380601</v>
      </c>
      <c r="C1069" s="4">
        <f>'ВОСК ЖВМ'!K1069</f>
        <v>0.18862140605088201</v>
      </c>
    </row>
    <row r="1070" spans="1:3" x14ac:dyDescent="0.3">
      <c r="A1070" s="4">
        <f>'ВОСК ЖВМ'!E1070</f>
        <v>195.649000000005</v>
      </c>
      <c r="B1070" s="4">
        <f>'ВОСК ЖВМ'!J1070</f>
        <v>-64.625387667485995</v>
      </c>
      <c r="C1070" s="4">
        <f>'ВОСК ЖВМ'!K1070</f>
        <v>3.2756813653475499E-2</v>
      </c>
    </row>
    <row r="1071" spans="1:3" x14ac:dyDescent="0.3">
      <c r="A1071" s="4">
        <f>'ВОСК ЖВМ'!E1071</f>
        <v>195.808999999994</v>
      </c>
      <c r="B1071" s="4">
        <f>'ВОСК ЖВМ'!J1071</f>
        <v>-64.592761176257397</v>
      </c>
      <c r="C1071" s="4">
        <f>'ВОСК ЖВМ'!K1071</f>
        <v>-0.29393740299971199</v>
      </c>
    </row>
    <row r="1072" spans="1:3" x14ac:dyDescent="0.3">
      <c r="A1072" s="4">
        <f>'ВОСК ЖВМ'!E1072</f>
        <v>195.90899999999999</v>
      </c>
      <c r="B1072" s="4">
        <f>'ВОСК ЖВМ'!J1072</f>
        <v>-64.501772786230802</v>
      </c>
      <c r="C1072" s="4">
        <f>'ВОСК ЖВМ'!K1072</f>
        <v>-0.42566643331956999</v>
      </c>
    </row>
    <row r="1073" spans="1:3" x14ac:dyDescent="0.3">
      <c r="A1073" s="4">
        <f>'ВОСК ЖВМ'!E1073</f>
        <v>195.989000000001</v>
      </c>
      <c r="B1073" s="4">
        <f>'ВОСК ЖВМ'!J1073</f>
        <v>-64.527183807166196</v>
      </c>
      <c r="C1073" s="4">
        <f>'ВОСК ЖВМ'!K1073</f>
        <v>-0.69339968905355398</v>
      </c>
    </row>
    <row r="1074" spans="1:3" x14ac:dyDescent="0.3">
      <c r="A1074" s="4">
        <f>'ВОСК ЖВМ'!E1074</f>
        <v>196.12900000000101</v>
      </c>
      <c r="B1074" s="4">
        <f>'ВОСК ЖВМ'!J1074</f>
        <v>-64.424090754904199</v>
      </c>
      <c r="C1074" s="4">
        <f>'ВОСК ЖВМ'!K1074</f>
        <v>-0.94190938090180198</v>
      </c>
    </row>
    <row r="1075" spans="1:3" x14ac:dyDescent="0.3">
      <c r="A1075" s="4">
        <f>'ВОСК ЖВМ'!E1075</f>
        <v>196.22900000000701</v>
      </c>
      <c r="B1075" s="4">
        <f>'ВОСК ЖВМ'!J1075</f>
        <v>-64.502959742740202</v>
      </c>
      <c r="C1075" s="4">
        <f>'ВОСК ЖВМ'!K1075</f>
        <v>-1.1664968435387999</v>
      </c>
    </row>
    <row r="1076" spans="1:3" x14ac:dyDescent="0.3">
      <c r="A1076" s="4">
        <f>'ВОСК ЖВМ'!E1076</f>
        <v>196.32899999999799</v>
      </c>
      <c r="B1076" s="4">
        <f>'ВОСК ЖВМ'!J1076</f>
        <v>-64.354288381981206</v>
      </c>
      <c r="C1076" s="4">
        <f>'ВОСК ЖВМ'!K1076</f>
        <v>-1.37223125586673</v>
      </c>
    </row>
    <row r="1077" spans="1:3" x14ac:dyDescent="0.3">
      <c r="A1077" s="4">
        <f>'ВОСК ЖВМ'!E1077</f>
        <v>196.46899999999701</v>
      </c>
      <c r="B1077" s="4">
        <f>'ВОСК ЖВМ'!J1077</f>
        <v>-64.338020375292601</v>
      </c>
      <c r="C1077" s="4">
        <f>'ВОСК ЖВМ'!K1077</f>
        <v>-1.5224879273651899</v>
      </c>
    </row>
    <row r="1078" spans="1:3" x14ac:dyDescent="0.3">
      <c r="A1078" s="4">
        <f>'ВОСК ЖВМ'!E1078</f>
        <v>196.58900000000699</v>
      </c>
      <c r="B1078" s="4">
        <f>'ВОСК ЖВМ'!J1078</f>
        <v>-64.252315254636002</v>
      </c>
      <c r="C1078" s="4">
        <f>'ВОСК ЖВМ'!K1078</f>
        <v>-1.8183640529995999</v>
      </c>
    </row>
    <row r="1079" spans="1:3" x14ac:dyDescent="0.3">
      <c r="A1079" s="4">
        <f>'ВОСК ЖВМ'!E1079</f>
        <v>196.68799999999499</v>
      </c>
      <c r="B1079" s="4">
        <f>'ВОСК ЖВМ'!J1079</f>
        <v>-64.231783369558201</v>
      </c>
      <c r="C1079" s="4">
        <f>'ВОСК ЖВМ'!K1079</f>
        <v>-1.87775008190069</v>
      </c>
    </row>
    <row r="1080" spans="1:3" x14ac:dyDescent="0.3">
      <c r="A1080" s="4">
        <f>'ВОСК ЖВМ'!E1080</f>
        <v>196.78800000000001</v>
      </c>
      <c r="B1080" s="4">
        <f>'ВОСК ЖВМ'!J1080</f>
        <v>-64.220728927993207</v>
      </c>
      <c r="C1080" s="4">
        <f>'ВОСК ЖВМ'!K1080</f>
        <v>-2.0691154066758002</v>
      </c>
    </row>
    <row r="1081" spans="1:3" x14ac:dyDescent="0.3">
      <c r="A1081" s="4">
        <f>'ВОСК ЖВМ'!E1081</f>
        <v>196.888999999996</v>
      </c>
      <c r="B1081" s="4">
        <f>'ВОСК ЖВМ'!J1081</f>
        <v>-64.169225298852595</v>
      </c>
      <c r="C1081" s="4">
        <f>'ВОСК ЖВМ'!K1081</f>
        <v>-2.3753114945978</v>
      </c>
    </row>
    <row r="1082" spans="1:3" x14ac:dyDescent="0.3">
      <c r="A1082" s="4">
        <f>'ВОСК ЖВМ'!E1082</f>
        <v>197.008000000002</v>
      </c>
      <c r="B1082" s="4">
        <f>'ВОСК ЖВМ'!J1082</f>
        <v>-64.039583213238004</v>
      </c>
      <c r="C1082" s="4">
        <f>'ВОСК ЖВМ'!K1082</f>
        <v>-2.57797958305959</v>
      </c>
    </row>
    <row r="1083" spans="1:3" x14ac:dyDescent="0.3">
      <c r="A1083" s="4">
        <f>'ВОСК ЖВМ'!E1083</f>
        <v>197.14800000000099</v>
      </c>
      <c r="B1083" s="4">
        <f>'ВОСК ЖВМ'!J1083</f>
        <v>-63.8470331993556</v>
      </c>
      <c r="C1083" s="4">
        <f>'ВОСК ЖВМ'!K1083</f>
        <v>-2.8731013054774999</v>
      </c>
    </row>
    <row r="1084" spans="1:3" x14ac:dyDescent="0.3">
      <c r="A1084" s="4">
        <f>'ВОСК ЖВМ'!E1084</f>
        <v>197.24800000000701</v>
      </c>
      <c r="B1084" s="4">
        <f>'ВОСК ЖВМ'!J1084</f>
        <v>-63.765159666541201</v>
      </c>
      <c r="C1084" s="4">
        <f>'ВОСК ЖВМ'!K1084</f>
        <v>-3.0013431896035101</v>
      </c>
    </row>
    <row r="1085" spans="1:3" x14ac:dyDescent="0.3">
      <c r="A1085" s="4">
        <f>'ВОСК ЖВМ'!E1085</f>
        <v>197.347999999998</v>
      </c>
      <c r="B1085" s="4">
        <f>'ВОСК ЖВМ'!J1085</f>
        <v>-63.785077643928602</v>
      </c>
      <c r="C1085" s="4">
        <f>'ВОСК ЖВМ'!K1085</f>
        <v>-3.1860883920508698</v>
      </c>
    </row>
    <row r="1086" spans="1:3" x14ac:dyDescent="0.3">
      <c r="A1086" s="4">
        <f>'ВОСК ЖВМ'!E1086</f>
        <v>197.48799999999801</v>
      </c>
      <c r="B1086" s="4">
        <f>'ВОСК ЖВМ'!J1086</f>
        <v>-63.607678397924403</v>
      </c>
      <c r="C1086" s="4">
        <f>'ВОСК ЖВМ'!K1086</f>
        <v>-3.40362577962367</v>
      </c>
    </row>
    <row r="1087" spans="1:3" x14ac:dyDescent="0.3">
      <c r="A1087" s="4">
        <f>'ВОСК ЖВМ'!E1087</f>
        <v>197.58800000000301</v>
      </c>
      <c r="B1087" s="4">
        <f>'ВОСК ЖВМ'!J1087</f>
        <v>-63.493337206201197</v>
      </c>
      <c r="C1087" s="4">
        <f>'ВОСК ЖВМ'!K1087</f>
        <v>-3.47503957539818</v>
      </c>
    </row>
    <row r="1088" spans="1:3" x14ac:dyDescent="0.3">
      <c r="A1088" s="4">
        <f>'ВОСК ЖВМ'!E1088</f>
        <v>197.68799999999499</v>
      </c>
      <c r="B1088" s="4">
        <f>'ВОСК ЖВМ'!J1088</f>
        <v>-63.304811803168199</v>
      </c>
      <c r="C1088" s="4">
        <f>'ВОСК ЖВМ'!K1088</f>
        <v>-3.7307983404634402</v>
      </c>
    </row>
    <row r="1089" spans="1:3" x14ac:dyDescent="0.3">
      <c r="A1089" s="4">
        <f>'ВОСК ЖВМ'!E1089</f>
        <v>197.78800000000001</v>
      </c>
      <c r="B1089" s="4">
        <f>'ВОСК ЖВМ'!J1089</f>
        <v>-63.2763191630292</v>
      </c>
      <c r="C1089" s="4">
        <f>'ВОСК ЖВМ'!K1089</f>
        <v>-3.8126239051687998</v>
      </c>
    </row>
    <row r="1090" spans="1:3" x14ac:dyDescent="0.3">
      <c r="A1090" s="4">
        <f>'ВОСК ЖВМ'!E1090</f>
        <v>197.888000000006</v>
      </c>
      <c r="B1090" s="4">
        <f>'ВОСК ЖВМ'!J1090</f>
        <v>-63.1634464040064</v>
      </c>
      <c r="C1090" s="4">
        <f>'ВОСК ЖВМ'!K1090</f>
        <v>-4.0063887115825398</v>
      </c>
    </row>
    <row r="1091" spans="1:3" x14ac:dyDescent="0.3">
      <c r="A1091" s="4">
        <f>'ВОСК ЖВМ'!E1091</f>
        <v>198.047999999995</v>
      </c>
      <c r="B1091" s="4">
        <f>'ВОСК ЖВМ'!J1091</f>
        <v>-62.853834815720397</v>
      </c>
      <c r="C1091" s="4">
        <f>'ВОСК ЖВМ'!K1091</f>
        <v>-4.3775696188958504</v>
      </c>
    </row>
    <row r="1092" spans="1:3" x14ac:dyDescent="0.3">
      <c r="A1092" s="4">
        <f>'ВОСК ЖВМ'!E1092</f>
        <v>198.14800000000099</v>
      </c>
      <c r="B1092" s="4">
        <f>'ВОСК ЖВМ'!J1092</f>
        <v>-62.764474365603597</v>
      </c>
      <c r="C1092" s="4">
        <f>'ВОСК ЖВМ'!K1092</f>
        <v>-4.4883172915433898</v>
      </c>
    </row>
    <row r="1093" spans="1:3" x14ac:dyDescent="0.3">
      <c r="A1093" s="4">
        <f>'ВОСК ЖВМ'!E1093</f>
        <v>198.18799999999499</v>
      </c>
      <c r="B1093" s="4">
        <f>'ВОСК ЖВМ'!J1093</f>
        <v>-62.659862613673198</v>
      </c>
      <c r="C1093" s="4">
        <f>'ВОСК ЖВМ'!K1093</f>
        <v>-4.5523026464687204</v>
      </c>
    </row>
    <row r="1094" spans="1:3" x14ac:dyDescent="0.3">
      <c r="A1094" s="4">
        <f>'ВОСК ЖВМ'!E1094</f>
        <v>198.347999999998</v>
      </c>
      <c r="B1094" s="4">
        <f>'ВОСК ЖВМ'!J1094</f>
        <v>-62.471469910593598</v>
      </c>
      <c r="C1094" s="4">
        <f>'ВОСК ЖВМ'!K1094</f>
        <v>-4.72363184318242</v>
      </c>
    </row>
    <row r="1095" spans="1:3" x14ac:dyDescent="0.3">
      <c r="A1095" s="4">
        <f>'ВОСК ЖВМ'!E1095</f>
        <v>198.467999999993</v>
      </c>
      <c r="B1095" s="4">
        <f>'ВОСК ЖВМ'!J1095</f>
        <v>-62.351779106249403</v>
      </c>
      <c r="C1095" s="4">
        <f>'ВОСК ЖВМ'!K1095</f>
        <v>-5.0183454802355101</v>
      </c>
    </row>
    <row r="1096" spans="1:3" x14ac:dyDescent="0.3">
      <c r="A1096" s="4">
        <f>'ВОСК ЖВМ'!E1096</f>
        <v>198.68799999999499</v>
      </c>
      <c r="B1096" s="4">
        <f>'ВОСК ЖВМ'!J1096</f>
        <v>-62.0017679224662</v>
      </c>
      <c r="C1096" s="4">
        <f>'ВОСК ЖВМ'!K1096</f>
        <v>-5.3263405402862496</v>
      </c>
    </row>
    <row r="1097" spans="1:3" x14ac:dyDescent="0.3">
      <c r="A1097" s="4">
        <f>'ВОСК ЖВМ'!E1097</f>
        <v>198.80800000000499</v>
      </c>
      <c r="B1097" s="4">
        <f>'ВОСК ЖВМ'!J1097</f>
        <v>-61.660786476803999</v>
      </c>
      <c r="C1097" s="4">
        <f>'ВОСК ЖВМ'!K1097</f>
        <v>-5.5071559068405502</v>
      </c>
    </row>
    <row r="1098" spans="1:3" x14ac:dyDescent="0.3">
      <c r="A1098" s="4">
        <f>'ВОСК ЖВМ'!E1098</f>
        <v>198.967999999993</v>
      </c>
      <c r="B1098" s="4">
        <f>'ВОСК ЖВМ'!J1098</f>
        <v>-61.5026765470896</v>
      </c>
      <c r="C1098" s="4">
        <f>'ВОСК ЖВМ'!K1098</f>
        <v>-5.7026412548028897</v>
      </c>
    </row>
    <row r="1099" spans="1:3" x14ac:dyDescent="0.3">
      <c r="A1099" s="4">
        <f>'ВОСК ЖВМ'!E1099</f>
        <v>199.06799999999899</v>
      </c>
      <c r="B1099" s="4">
        <f>'ВОСК ЖВМ'!J1099</f>
        <v>-61.270948058002801</v>
      </c>
      <c r="C1099" s="4">
        <f>'ВОСК ЖВМ'!K1099</f>
        <v>-5.80627251966862</v>
      </c>
    </row>
    <row r="1100" spans="1:3" x14ac:dyDescent="0.3">
      <c r="A1100" s="4">
        <f>'ВОСК ЖВМ'!E1100</f>
        <v>199.16800000000501</v>
      </c>
      <c r="B1100" s="4">
        <f>'ВОСК ЖВМ'!J1100</f>
        <v>-61.124367082501202</v>
      </c>
      <c r="C1100" s="4">
        <f>'ВОСК ЖВМ'!K1100</f>
        <v>-6.0106487322662998</v>
      </c>
    </row>
    <row r="1101" spans="1:3" x14ac:dyDescent="0.3">
      <c r="A1101" s="4">
        <f>'ВОСК ЖВМ'!E1101</f>
        <v>199.26799999999599</v>
      </c>
      <c r="B1101" s="4">
        <f>'ВОСК ЖВМ'!J1101</f>
        <v>-60.990297588853203</v>
      </c>
      <c r="C1101" s="4">
        <f>'ВОСК ЖВМ'!K1101</f>
        <v>-6.2055675359528397</v>
      </c>
    </row>
    <row r="1102" spans="1:3" x14ac:dyDescent="0.3">
      <c r="A1102" s="4">
        <f>'ВОСК ЖВМ'!E1102</f>
        <v>199.428</v>
      </c>
      <c r="B1102" s="4">
        <f>'ВОСК ЖВМ'!J1102</f>
        <v>-60.668615515565399</v>
      </c>
      <c r="C1102" s="4">
        <f>'ВОСК ЖВМ'!K1102</f>
        <v>-6.5148583891204197</v>
      </c>
    </row>
    <row r="1103" spans="1:3" x14ac:dyDescent="0.3">
      <c r="A1103" s="4">
        <f>'ВОСК ЖВМ'!E1103</f>
        <v>199.508000000002</v>
      </c>
      <c r="B1103" s="4">
        <f>'ВОСК ЖВМ'!J1103</f>
        <v>-60.416414789563802</v>
      </c>
      <c r="C1103" s="4">
        <f>'ВОСК ЖВМ'!K1103</f>
        <v>-6.6503865987014397</v>
      </c>
    </row>
    <row r="1104" spans="1:3" x14ac:dyDescent="0.3">
      <c r="A1104" s="4">
        <f>'ВОСК ЖВМ'!E1104</f>
        <v>199.64800000000099</v>
      </c>
      <c r="B1104" s="4">
        <f>'ВОСК ЖВМ'!J1104</f>
        <v>-60.149113562653199</v>
      </c>
      <c r="C1104" s="4">
        <f>'ВОСК ЖВМ'!K1104</f>
        <v>-6.9256724694112801</v>
      </c>
    </row>
    <row r="1105" spans="1:3" x14ac:dyDescent="0.3">
      <c r="A1105" s="4">
        <f>'ВОСК ЖВМ'!E1105</f>
        <v>199.72800000000299</v>
      </c>
      <c r="B1105" s="4">
        <f>'ВОСК ЖВМ'!J1105</f>
        <v>-60.141711764442597</v>
      </c>
      <c r="C1105" s="4">
        <f>'ВОСК ЖВМ'!K1105</f>
        <v>-7.0318708052354397</v>
      </c>
    </row>
    <row r="1106" spans="1:3" x14ac:dyDescent="0.3">
      <c r="A1106" s="4">
        <f>'ВОСК ЖВМ'!E1106</f>
        <v>199.847999999998</v>
      </c>
      <c r="B1106" s="4">
        <f>'ВОСК ЖВМ'!J1106</f>
        <v>-59.957867776938301</v>
      </c>
      <c r="C1106" s="4">
        <f>'ВОСК ЖВМ'!K1106</f>
        <v>-7.1860766235974998</v>
      </c>
    </row>
    <row r="1107" spans="1:3" x14ac:dyDescent="0.3">
      <c r="A1107" s="4">
        <f>'ВОСК ЖВМ'!E1107</f>
        <v>199.94800000000399</v>
      </c>
      <c r="B1107" s="4">
        <f>'ВОСК ЖВМ'!J1107</f>
        <v>-59.774563309005899</v>
      </c>
      <c r="C1107" s="4">
        <f>'ВОСК ЖВМ'!K1107</f>
        <v>-7.3631761262252402</v>
      </c>
    </row>
    <row r="1108" spans="1:3" x14ac:dyDescent="0.3">
      <c r="A1108" s="4">
        <f>'ВОСК ЖВМ'!E1108</f>
        <v>200.08800000000301</v>
      </c>
      <c r="B1108" s="4">
        <f>'ВОСК ЖВМ'!J1108</f>
        <v>-59.3890825939907</v>
      </c>
      <c r="C1108" s="4">
        <f>'ВОСК ЖВМ'!K1108</f>
        <v>-7.5470035817907002</v>
      </c>
    </row>
    <row r="1109" spans="1:3" x14ac:dyDescent="0.3">
      <c r="A1109" s="4">
        <f>'ВОСК ЖВМ'!E1109</f>
        <v>200.21199999999999</v>
      </c>
      <c r="B1109" s="4">
        <f>'ВОСК ЖВМ'!J1109</f>
        <v>-59.316757545263499</v>
      </c>
      <c r="C1109" s="4">
        <f>'ВОСК ЖВМ'!K1109</f>
        <v>-7.7201787723801596</v>
      </c>
    </row>
    <row r="1110" spans="1:3" x14ac:dyDescent="0.3">
      <c r="A1110" s="4">
        <f>'ВОСК ЖВМ'!E1110</f>
        <v>200.347999999998</v>
      </c>
      <c r="B1110" s="4">
        <f>'ВОСК ЖВМ'!J1110</f>
        <v>-58.951265848209999</v>
      </c>
      <c r="C1110" s="4">
        <f>'ВОСК ЖВМ'!K1110</f>
        <v>-8.0017054409824198</v>
      </c>
    </row>
    <row r="1111" spans="1:3" x14ac:dyDescent="0.3">
      <c r="A1111" s="4">
        <f>'ВОСК ЖВМ'!E1111</f>
        <v>200.44800000000399</v>
      </c>
      <c r="B1111" s="4">
        <f>'ВОСК ЖВМ'!J1111</f>
        <v>-58.661006571921</v>
      </c>
      <c r="C1111" s="4">
        <f>'ВОСК ЖВМ'!K1111</f>
        <v>-8.1433662982958399</v>
      </c>
    </row>
    <row r="1112" spans="1:3" x14ac:dyDescent="0.3">
      <c r="A1112" s="4">
        <f>'ВОСК ЖВМ'!E1112</f>
        <v>200.547999999995</v>
      </c>
      <c r="B1112" s="4">
        <f>'ВОСК ЖВМ'!J1112</f>
        <v>-58.381258870080998</v>
      </c>
      <c r="C1112" s="4">
        <f>'ВОСК ЖВМ'!K1112</f>
        <v>-8.2507470727720804</v>
      </c>
    </row>
    <row r="1113" spans="1:3" x14ac:dyDescent="0.3">
      <c r="A1113" s="4">
        <f>'ВОСК ЖВМ'!E1113</f>
        <v>200.707999999999</v>
      </c>
      <c r="B1113" s="4">
        <f>'ВОСК ЖВМ'!J1113</f>
        <v>-58.170737171703699</v>
      </c>
      <c r="C1113" s="4">
        <f>'ВОСК ЖВМ'!K1113</f>
        <v>-8.5037518665886793</v>
      </c>
    </row>
    <row r="1114" spans="1:3" x14ac:dyDescent="0.3">
      <c r="A1114" s="4">
        <f>'ВОСК ЖВМ'!E1114</f>
        <v>200.76799999999599</v>
      </c>
      <c r="B1114" s="4">
        <f>'ВОСК ЖВМ'!J1114</f>
        <v>-58.034663748217397</v>
      </c>
      <c r="C1114" s="4">
        <f>'ВОСК ЖВМ'!K1114</f>
        <v>-8.6136369858597597</v>
      </c>
    </row>
    <row r="1115" spans="1:3" x14ac:dyDescent="0.3">
      <c r="A1115" s="4">
        <f>'ВОСК ЖВМ'!E1115</f>
        <v>200.86800000000201</v>
      </c>
      <c r="B1115" s="4">
        <f>'ВОСК ЖВМ'!J1115</f>
        <v>-57.8655891799011</v>
      </c>
      <c r="C1115" s="4">
        <f>'ВОСК ЖВМ'!K1115</f>
        <v>-8.7341168482477798</v>
      </c>
    </row>
    <row r="1116" spans="1:3" x14ac:dyDescent="0.3">
      <c r="A1116" s="4">
        <f>'ВОСК ЖВМ'!E1116</f>
        <v>201.008000000002</v>
      </c>
      <c r="B1116" s="4">
        <f>'ВОСК ЖВМ'!J1116</f>
        <v>-57.4200422268433</v>
      </c>
      <c r="C1116" s="4">
        <f>'ВОСК ЖВМ'!K1116</f>
        <v>-8.9808798855216008</v>
      </c>
    </row>
    <row r="1117" spans="1:3" x14ac:dyDescent="0.3">
      <c r="A1117" s="4">
        <f>'ВОСК ЖВМ'!E1117</f>
        <v>201.08800000000301</v>
      </c>
      <c r="B1117" s="4">
        <f>'ВОСК ЖВМ'!J1117</f>
        <v>-57.303306375398897</v>
      </c>
      <c r="C1117" s="4">
        <f>'ВОСК ЖВМ'!K1117</f>
        <v>-9.1007807862211205</v>
      </c>
    </row>
    <row r="1118" spans="1:3" x14ac:dyDescent="0.3">
      <c r="A1118" s="4">
        <f>'ВОСК ЖВМ'!E1118</f>
        <v>201.27199999999701</v>
      </c>
      <c r="B1118" s="4">
        <f>'ВОСК ЖВМ'!J1118</f>
        <v>-56.8668032389795</v>
      </c>
      <c r="C1118" s="4">
        <f>'ВОСК ЖВМ'!K1118</f>
        <v>-9.4311026667117002</v>
      </c>
    </row>
    <row r="1119" spans="1:3" x14ac:dyDescent="0.3">
      <c r="A1119" s="4">
        <f>'ВОСК ЖВМ'!E1119</f>
        <v>201.36800000000201</v>
      </c>
      <c r="B1119" s="4">
        <f>'ВОСК ЖВМ'!J1119</f>
        <v>-56.562693400546699</v>
      </c>
      <c r="C1119" s="4">
        <f>'ВОСК ЖВМ'!K1119</f>
        <v>-9.5554192801490405</v>
      </c>
    </row>
    <row r="1120" spans="1:3" x14ac:dyDescent="0.3">
      <c r="A1120" s="4">
        <f>'ВОСК ЖВМ'!E1120</f>
        <v>201.508000000002</v>
      </c>
      <c r="B1120" s="4">
        <f>'ВОСК ЖВМ'!J1120</f>
        <v>-56.4125944928617</v>
      </c>
      <c r="C1120" s="4">
        <f>'ВОСК ЖВМ'!K1120</f>
        <v>-9.7906384185908397</v>
      </c>
    </row>
    <row r="1121" spans="1:3" x14ac:dyDescent="0.3">
      <c r="A1121" s="4">
        <f>'ВОСК ЖВМ'!E1121</f>
        <v>201.58800000000301</v>
      </c>
      <c r="B1121" s="4">
        <f>'ВОСК ЖВМ'!J1121</f>
        <v>-56.202403876205203</v>
      </c>
      <c r="C1121" s="4">
        <f>'ВОСК ЖВМ'!K1121</f>
        <v>-9.9376115072526598</v>
      </c>
    </row>
    <row r="1122" spans="1:3" x14ac:dyDescent="0.3">
      <c r="A1122" s="4">
        <f>'ВОСК ЖВМ'!E1122</f>
        <v>201.72800000000299</v>
      </c>
      <c r="B1122" s="4">
        <f>'ВОСК ЖВМ'!J1122</f>
        <v>-55.817374214125898</v>
      </c>
      <c r="C1122" s="4">
        <f>'ВОСК ЖВМ'!K1122</f>
        <v>-10.200619025984899</v>
      </c>
    </row>
    <row r="1123" spans="1:3" x14ac:dyDescent="0.3">
      <c r="A1123" s="4">
        <f>'ВОСК ЖВМ'!E1123</f>
        <v>201.82799999999401</v>
      </c>
      <c r="B1123" s="4">
        <f>'ВОСК ЖВМ'!J1123</f>
        <v>-55.403518144080799</v>
      </c>
      <c r="C1123" s="4">
        <f>'ВОСК ЖВМ'!K1123</f>
        <v>-10.381188372639301</v>
      </c>
    </row>
    <row r="1124" spans="1:3" x14ac:dyDescent="0.3">
      <c r="A1124" s="4">
        <f>'ВОСК ЖВМ'!E1124</f>
        <v>202.04700000000599</v>
      </c>
      <c r="B1124" s="4">
        <f>'ВОСК ЖВМ'!J1124</f>
        <v>-54.999024243656201</v>
      </c>
      <c r="C1124" s="4">
        <f>'ВОСК ЖВМ'!K1124</f>
        <v>-10.8089261940287</v>
      </c>
    </row>
    <row r="1125" spans="1:3" x14ac:dyDescent="0.3">
      <c r="A1125" s="4">
        <f>'ВОСК ЖВМ'!E1125</f>
        <v>202.18700000000501</v>
      </c>
      <c r="B1125" s="4">
        <f>'ВОСК ЖВМ'!J1125</f>
        <v>-54.618177363308199</v>
      </c>
      <c r="C1125" s="4">
        <f>'ВОСК ЖВМ'!K1125</f>
        <v>-11.099322818545099</v>
      </c>
    </row>
    <row r="1126" spans="1:3" x14ac:dyDescent="0.3">
      <c r="A1126" s="4">
        <f>'ВОСК ЖВМ'!E1126</f>
        <v>202.366999999998</v>
      </c>
      <c r="B1126" s="4">
        <f>'ВОСК ЖВМ'!J1126</f>
        <v>-54.339278152827603</v>
      </c>
      <c r="C1126" s="4">
        <f>'ВОСК ЖВМ'!K1126</f>
        <v>-11.482869319274901</v>
      </c>
    </row>
    <row r="1127" spans="1:3" x14ac:dyDescent="0.3">
      <c r="A1127" s="4">
        <f>'ВОСК ЖВМ'!E1127</f>
        <v>202.46700000000399</v>
      </c>
      <c r="B1127" s="4">
        <f>'ВОСК ЖВМ'!J1127</f>
        <v>-54.037251329674397</v>
      </c>
      <c r="C1127" s="4">
        <f>'ВОСК ЖВМ'!K1127</f>
        <v>-11.725595648696199</v>
      </c>
    </row>
    <row r="1128" spans="1:3" x14ac:dyDescent="0.3">
      <c r="A1128" s="4">
        <f>'ВОСК ЖВМ'!E1128</f>
        <v>202.58699999999999</v>
      </c>
      <c r="B1128" s="4">
        <f>'ВОСК ЖВМ'!J1128</f>
        <v>-53.803530978050198</v>
      </c>
      <c r="C1128" s="4">
        <f>'ВОСК ЖВМ'!K1128</f>
        <v>-11.9248262606148</v>
      </c>
    </row>
    <row r="1129" spans="1:3" x14ac:dyDescent="0.3">
      <c r="A1129" s="4">
        <f>'ВОСК ЖВМ'!E1129</f>
        <v>202.68700000000501</v>
      </c>
      <c r="B1129" s="4">
        <f>'ВОСК ЖВМ'!J1129</f>
        <v>-53.516094629596402</v>
      </c>
      <c r="C1129" s="4">
        <f>'ВОСК ЖВМ'!K1129</f>
        <v>-12.2162938866194</v>
      </c>
    </row>
    <row r="1130" spans="1:3" x14ac:dyDescent="0.3">
      <c r="A1130" s="4">
        <f>'ВОСК ЖВМ'!E1130</f>
        <v>202.80700000000101</v>
      </c>
      <c r="B1130" s="4">
        <f>'ВОСК ЖВМ'!J1130</f>
        <v>-53.138268383960998</v>
      </c>
      <c r="C1130" s="4">
        <f>'ВОСК ЖВМ'!K1130</f>
        <v>-12.3947052063307</v>
      </c>
    </row>
    <row r="1131" spans="1:3" x14ac:dyDescent="0.3">
      <c r="A1131" s="4">
        <f>'ВОСК ЖВМ'!E1131</f>
        <v>202.92699999999601</v>
      </c>
      <c r="B1131" s="4">
        <f>'ВОСК ЖВМ'!J1131</f>
        <v>-52.806729529688198</v>
      </c>
      <c r="C1131" s="4">
        <f>'ВОСК ЖВМ'!K1131</f>
        <v>-12.6459806477401</v>
      </c>
    </row>
    <row r="1132" spans="1:3" x14ac:dyDescent="0.3">
      <c r="A1132" s="4">
        <f>'ВОСК ЖВМ'!E1132</f>
        <v>203.02700000000101</v>
      </c>
      <c r="B1132" s="4">
        <f>'ВОСК ЖВМ'!J1132</f>
        <v>-52.5034098707795</v>
      </c>
      <c r="C1132" s="4">
        <f>'ВОСК ЖВМ'!K1132</f>
        <v>-12.863867640168399</v>
      </c>
    </row>
    <row r="1133" spans="1:3" x14ac:dyDescent="0.3">
      <c r="A1133" s="4">
        <f>'ВОСК ЖВМ'!E1133</f>
        <v>203.167000000001</v>
      </c>
      <c r="B1133" s="4">
        <f>'ВОСК ЖВМ'!J1133</f>
        <v>-52.118432486885297</v>
      </c>
      <c r="C1133" s="4">
        <f>'ВОСК ЖВМ'!K1133</f>
        <v>-13.219153990429</v>
      </c>
    </row>
    <row r="1134" spans="1:3" x14ac:dyDescent="0.3">
      <c r="A1134" s="4">
        <f>'ВОСК ЖВМ'!E1134</f>
        <v>203.26700000000699</v>
      </c>
      <c r="B1134" s="4">
        <f>'ВОСК ЖВМ'!J1134</f>
        <v>-51.864058942641002</v>
      </c>
      <c r="C1134" s="4">
        <f>'ВОСК ЖВМ'!K1134</f>
        <v>-13.502643294375501</v>
      </c>
    </row>
    <row r="1135" spans="1:3" x14ac:dyDescent="0.3">
      <c r="A1135" s="4">
        <f>'ВОСК ЖВМ'!E1135</f>
        <v>203.366999999998</v>
      </c>
      <c r="B1135" s="4">
        <f>'ВОСК ЖВМ'!J1135</f>
        <v>-51.703403552299697</v>
      </c>
      <c r="C1135" s="4">
        <f>'ВОСК ЖВМ'!K1135</f>
        <v>-13.5600957684119</v>
      </c>
    </row>
    <row r="1136" spans="1:3" x14ac:dyDescent="0.3">
      <c r="A1136" s="4">
        <f>'ВОСК ЖВМ'!E1136</f>
        <v>203.50699999999799</v>
      </c>
      <c r="B1136" s="4">
        <f>'ВОСК ЖВМ'!J1136</f>
        <v>-51.312611424330797</v>
      </c>
      <c r="C1136" s="4">
        <f>'ВОСК ЖВМ'!K1136</f>
        <v>-13.848763360071199</v>
      </c>
    </row>
    <row r="1137" spans="1:3" x14ac:dyDescent="0.3">
      <c r="A1137" s="4">
        <f>'ВОСК ЖВМ'!E1137</f>
        <v>203.60700000000401</v>
      </c>
      <c r="B1137" s="4">
        <f>'ВОСК ЖВМ'!J1137</f>
        <v>-50.987879222967798</v>
      </c>
      <c r="C1137" s="4">
        <f>'ВОСК ЖВМ'!K1137</f>
        <v>-14.058646876066</v>
      </c>
    </row>
    <row r="1138" spans="1:3" x14ac:dyDescent="0.3">
      <c r="A1138" s="4">
        <f>'ВОСК ЖВМ'!E1138</f>
        <v>203.70699999999499</v>
      </c>
      <c r="B1138" s="4">
        <f>'ВОСК ЖВМ'!J1138</f>
        <v>-50.691046527659402</v>
      </c>
      <c r="C1138" s="4">
        <f>'ВОСК ЖВМ'!K1138</f>
        <v>-14.2816167430097</v>
      </c>
    </row>
    <row r="1139" spans="1:3" x14ac:dyDescent="0.3">
      <c r="A1139" s="4">
        <f>'ВОСК ЖВМ'!E1139</f>
        <v>203.80700000000101</v>
      </c>
      <c r="B1139" s="4">
        <f>'ВОСК ЖВМ'!J1139</f>
        <v>-50.458863638092502</v>
      </c>
      <c r="C1139" s="4">
        <f>'ВОСК ЖВМ'!K1139</f>
        <v>-14.4860468709124</v>
      </c>
    </row>
    <row r="1140" spans="1:3" x14ac:dyDescent="0.3">
      <c r="A1140" s="4">
        <f>'ВОСК ЖВМ'!E1140</f>
        <v>203.907000000007</v>
      </c>
      <c r="B1140" s="4">
        <f>'ВОСК ЖВМ'!J1140</f>
        <v>-50.223843080735001</v>
      </c>
      <c r="C1140" s="4">
        <f>'ВОСК ЖВМ'!K1140</f>
        <v>-14.7802060615522</v>
      </c>
    </row>
    <row r="1141" spans="1:3" x14ac:dyDescent="0.3">
      <c r="A1141" s="4">
        <f>'ВОСК ЖВМ'!E1141</f>
        <v>204.04700000000599</v>
      </c>
      <c r="B1141" s="4">
        <f>'ВОСК ЖВМ'!J1141</f>
        <v>-49.798142389601097</v>
      </c>
      <c r="C1141" s="4">
        <f>'ВОСК ЖВМ'!K1141</f>
        <v>-15.058570353990699</v>
      </c>
    </row>
    <row r="1142" spans="1:3" x14ac:dyDescent="0.3">
      <c r="A1142" s="4">
        <f>'ВОСК ЖВМ'!E1142</f>
        <v>204.167000000001</v>
      </c>
      <c r="B1142" s="4">
        <f>'ВОСК ЖВМ'!J1142</f>
        <v>-49.473643422128603</v>
      </c>
      <c r="C1142" s="4">
        <f>'ВОСК ЖВМ'!K1142</f>
        <v>-15.308370954201299</v>
      </c>
    </row>
    <row r="1143" spans="1:3" x14ac:dyDescent="0.3">
      <c r="A1143" s="4">
        <f>'ВОСК ЖВМ'!E1143</f>
        <v>204.26700000000699</v>
      </c>
      <c r="B1143" s="4">
        <f>'ВОСК ЖВМ'!J1143</f>
        <v>-49.3106476614673</v>
      </c>
      <c r="C1143" s="4">
        <f>'ВОСК ЖВМ'!K1143</f>
        <v>-15.5366948699359</v>
      </c>
    </row>
    <row r="1144" spans="1:3" x14ac:dyDescent="0.3">
      <c r="A1144" s="4">
        <f>'ВОСК ЖВМ'!E1144</f>
        <v>204.366999999998</v>
      </c>
      <c r="B1144" s="4">
        <f>'ВОСК ЖВМ'!J1144</f>
        <v>-48.954777500291598</v>
      </c>
      <c r="C1144" s="4">
        <f>'ВОСК ЖВМ'!K1144</f>
        <v>-15.806214360835799</v>
      </c>
    </row>
    <row r="1145" spans="1:3" x14ac:dyDescent="0.3">
      <c r="A1145" s="4">
        <f>'ВОСК ЖВМ'!E1145</f>
        <v>204.46700000000399</v>
      </c>
      <c r="B1145" s="4">
        <f>'ВОСК ЖВМ'!J1145</f>
        <v>-48.612773316104501</v>
      </c>
      <c r="C1145" s="4">
        <f>'ВОСК ЖВМ'!K1145</f>
        <v>-16.093732200876499</v>
      </c>
    </row>
    <row r="1146" spans="1:3" x14ac:dyDescent="0.3">
      <c r="A1146" s="4">
        <f>'ВОСК ЖВМ'!E1146</f>
        <v>204.58699999999999</v>
      </c>
      <c r="B1146" s="4">
        <f>'ВОСК ЖВМ'!J1146</f>
        <v>-48.340364416768402</v>
      </c>
      <c r="C1146" s="4">
        <f>'ВОСК ЖВМ'!K1146</f>
        <v>-16.302382649918101</v>
      </c>
    </row>
    <row r="1147" spans="1:3" x14ac:dyDescent="0.3">
      <c r="A1147" s="4">
        <f>'ВОСК ЖВМ'!E1147</f>
        <v>204.70699999999499</v>
      </c>
      <c r="B1147" s="4">
        <f>'ВОСК ЖВМ'!J1147</f>
        <v>-48.089973261271602</v>
      </c>
      <c r="C1147" s="4">
        <f>'ВОСК ЖВМ'!K1147</f>
        <v>-16.6047576912073</v>
      </c>
    </row>
    <row r="1148" spans="1:3" x14ac:dyDescent="0.3">
      <c r="A1148" s="4">
        <f>'ВОСК ЖВМ'!E1148</f>
        <v>204.80700000000101</v>
      </c>
      <c r="B1148" s="4">
        <f>'ВОСК ЖВМ'!J1148</f>
        <v>-47.717578399805198</v>
      </c>
      <c r="C1148" s="4">
        <f>'ВОСК ЖВМ'!K1148</f>
        <v>-16.863540643146301</v>
      </c>
    </row>
    <row r="1149" spans="1:3" x14ac:dyDescent="0.3">
      <c r="A1149" s="4">
        <f>'ВОСК ЖВМ'!E1149</f>
        <v>204.96700000000399</v>
      </c>
      <c r="B1149" s="4">
        <f>'ВОСК ЖВМ'!J1149</f>
        <v>-47.275553401364199</v>
      </c>
      <c r="C1149" s="4">
        <f>'ВОСК ЖВМ'!K1149</f>
        <v>-17.139671765065401</v>
      </c>
    </row>
    <row r="1150" spans="1:3" x14ac:dyDescent="0.3">
      <c r="A1150" s="4">
        <f>'ВОСК ЖВМ'!E1150</f>
        <v>205.08699999999999</v>
      </c>
      <c r="B1150" s="4">
        <f>'ВОСК ЖВМ'!J1150</f>
        <v>-46.970105157530597</v>
      </c>
      <c r="C1150" s="4">
        <f>'ВОСК ЖВМ'!K1150</f>
        <v>-17.477376662408801</v>
      </c>
    </row>
    <row r="1151" spans="1:3" x14ac:dyDescent="0.3">
      <c r="A1151" s="4">
        <f>'ВОСК ЖВМ'!E1151</f>
        <v>205.18700000000501</v>
      </c>
      <c r="B1151" s="4">
        <f>'ВОСК ЖВМ'!J1151</f>
        <v>-46.667658111131303</v>
      </c>
      <c r="C1151" s="4">
        <f>'ВОСК ЖВМ'!K1151</f>
        <v>-17.642231139192699</v>
      </c>
    </row>
    <row r="1152" spans="1:3" x14ac:dyDescent="0.3">
      <c r="A1152" s="4">
        <f>'ВОСК ЖВМ'!E1152</f>
        <v>205.366999999998</v>
      </c>
      <c r="B1152" s="4">
        <f>'ВОСК ЖВМ'!J1152</f>
        <v>-46.132725911917298</v>
      </c>
      <c r="C1152" s="4">
        <f>'ВОСК ЖВМ'!K1152</f>
        <v>-18.088750154318799</v>
      </c>
    </row>
    <row r="1153" spans="1:3" x14ac:dyDescent="0.3">
      <c r="A1153" s="4">
        <f>'ВОСК ЖВМ'!E1153</f>
        <v>205.52700000000101</v>
      </c>
      <c r="B1153" s="4">
        <f>'ВОСК ЖВМ'!J1153</f>
        <v>-45.627220624731102</v>
      </c>
      <c r="C1153" s="4">
        <f>'ВОСК ЖВМ'!K1153</f>
        <v>-18.4030275101542</v>
      </c>
    </row>
    <row r="1154" spans="1:3" x14ac:dyDescent="0.3">
      <c r="A1154" s="4">
        <f>'ВОСК ЖВМ'!E1154</f>
        <v>205.667000000001</v>
      </c>
      <c r="B1154" s="4">
        <f>'ВОСК ЖВМ'!J1154</f>
        <v>-45.184916147865103</v>
      </c>
      <c r="C1154" s="4">
        <f>'ВОСК ЖВМ'!K1154</f>
        <v>-18.637279232063399</v>
      </c>
    </row>
    <row r="1155" spans="1:3" x14ac:dyDescent="0.3">
      <c r="A1155" s="4">
        <f>'ВОСК ЖВМ'!E1155</f>
        <v>205.84699999999401</v>
      </c>
      <c r="B1155" s="4">
        <f>'ВОСК ЖВМ'!J1155</f>
        <v>-44.707888760862303</v>
      </c>
      <c r="C1155" s="4">
        <f>'ВОСК ЖВМ'!K1155</f>
        <v>-19.1092668546219</v>
      </c>
    </row>
    <row r="1156" spans="1:3" x14ac:dyDescent="0.3">
      <c r="A1156" s="4">
        <f>'ВОСК ЖВМ'!E1156</f>
        <v>205.991999999998</v>
      </c>
      <c r="B1156" s="4">
        <f>'ВОСК ЖВМ'!J1156</f>
        <v>-44.126678551480303</v>
      </c>
      <c r="C1156" s="4">
        <f>'ВОСК ЖВМ'!K1156</f>
        <v>-19.3932593375804</v>
      </c>
    </row>
    <row r="1157" spans="1:3" x14ac:dyDescent="0.3">
      <c r="A1157" s="4">
        <f>'ВОСК ЖВМ'!E1157</f>
        <v>206.08699999999999</v>
      </c>
      <c r="B1157" s="4">
        <f>'ВОСК ЖВМ'!J1157</f>
        <v>-43.893717549690201</v>
      </c>
      <c r="C1157" s="4">
        <f>'ВОСК ЖВМ'!K1157</f>
        <v>-19.6847521179605</v>
      </c>
    </row>
    <row r="1158" spans="1:3" x14ac:dyDescent="0.3">
      <c r="A1158" s="4">
        <f>'ВОСК ЖВМ'!E1158</f>
        <v>206.22699999999901</v>
      </c>
      <c r="B1158" s="4">
        <f>'ВОСК ЖВМ'!J1158</f>
        <v>-43.366185137470403</v>
      </c>
      <c r="C1158" s="4">
        <f>'ВОСК ЖВМ'!K1158</f>
        <v>-19.994967292017702</v>
      </c>
    </row>
    <row r="1159" spans="1:3" x14ac:dyDescent="0.3">
      <c r="A1159" s="4">
        <f>'ВОСК ЖВМ'!E1159</f>
        <v>206.30700000000101</v>
      </c>
      <c r="B1159" s="4">
        <f>'ВОСК ЖВМ'!J1159</f>
        <v>-43.120557830488401</v>
      </c>
      <c r="C1159" s="4">
        <f>'ВОСК ЖВМ'!K1159</f>
        <v>-20.049186491968399</v>
      </c>
    </row>
    <row r="1160" spans="1:3" x14ac:dyDescent="0.3">
      <c r="A1160" s="4">
        <f>'ВОСК ЖВМ'!E1160</f>
        <v>206.447</v>
      </c>
      <c r="B1160" s="4">
        <f>'ВОСК ЖВМ'!J1160</f>
        <v>-42.642797900907702</v>
      </c>
      <c r="C1160" s="4">
        <f>'ВОСК ЖВМ'!K1160</f>
        <v>-20.370009146105499</v>
      </c>
    </row>
    <row r="1161" spans="1:3" x14ac:dyDescent="0.3">
      <c r="A1161" s="4">
        <f>'ВОСК ЖВМ'!E1161</f>
        <v>206.60700000000401</v>
      </c>
      <c r="B1161" s="4">
        <f>'ВОСК ЖВМ'!J1161</f>
        <v>-42.266197472887299</v>
      </c>
      <c r="C1161" s="4">
        <f>'ВОСК ЖВМ'!K1161</f>
        <v>-20.7205168027097</v>
      </c>
    </row>
    <row r="1162" spans="1:3" x14ac:dyDescent="0.3">
      <c r="A1162" s="4">
        <f>'ВОСК ЖВМ'!E1162</f>
        <v>206.64699999999701</v>
      </c>
      <c r="B1162" s="4">
        <f>'ВОСК ЖВМ'!J1162</f>
        <v>-42.119483122542498</v>
      </c>
      <c r="C1162" s="4">
        <f>'ВОСК ЖВМ'!K1162</f>
        <v>-20.769132646965801</v>
      </c>
    </row>
    <row r="1163" spans="1:3" x14ac:dyDescent="0.3">
      <c r="A1163" s="4">
        <f>'ВОСК ЖВМ'!E1163</f>
        <v>206.805999999997</v>
      </c>
      <c r="B1163" s="4">
        <f>'ВОСК ЖВМ'!J1163</f>
        <v>-41.403239654260901</v>
      </c>
      <c r="C1163" s="4">
        <f>'ВОСК ЖВМ'!K1163</f>
        <v>-21.087067386218401</v>
      </c>
    </row>
    <row r="1164" spans="1:3" x14ac:dyDescent="0.3">
      <c r="A1164" s="4">
        <f>'ВОСК ЖВМ'!E1164</f>
        <v>206.90600000000299</v>
      </c>
      <c r="B1164" s="4">
        <f>'ВОСК ЖВМ'!J1164</f>
        <v>-40.978309030482897</v>
      </c>
      <c r="C1164" s="4">
        <f>'ВОСК ЖВМ'!K1164</f>
        <v>-21.157947005200601</v>
      </c>
    </row>
    <row r="1165" spans="1:3" x14ac:dyDescent="0.3">
      <c r="A1165" s="4">
        <f>'ВОСК ЖВМ'!E1165</f>
        <v>207.02700000000101</v>
      </c>
      <c r="B1165" s="4">
        <f>'ВОСК ЖВМ'!J1165</f>
        <v>-40.496814686000803</v>
      </c>
      <c r="C1165" s="4">
        <f>'ВОСК ЖВМ'!K1165</f>
        <v>-21.260265174782301</v>
      </c>
    </row>
    <row r="1166" spans="1:3" x14ac:dyDescent="0.3">
      <c r="A1166" s="4">
        <f>'ВОСК ЖВМ'!E1166</f>
        <v>207.225999999995</v>
      </c>
      <c r="B1166" s="4">
        <f>'ВОСК ЖВМ'!J1166</f>
        <v>-39.750982112374999</v>
      </c>
      <c r="C1166" s="4">
        <f>'ВОСК ЖВМ'!K1166</f>
        <v>-21.5834784996994</v>
      </c>
    </row>
    <row r="1167" spans="1:3" x14ac:dyDescent="0.3">
      <c r="A1167" s="4">
        <f>'ВОСК ЖВМ'!E1167</f>
        <v>207.54600000000201</v>
      </c>
      <c r="B1167" s="4">
        <f>'ВОСК ЖВМ'!J1167</f>
        <v>-38.417043534932098</v>
      </c>
      <c r="C1167" s="4">
        <f>'ВОСК ЖВМ'!K1167</f>
        <v>-22.048172675197399</v>
      </c>
    </row>
    <row r="1168" spans="1:3" x14ac:dyDescent="0.3">
      <c r="A1168" s="4">
        <f>'ВОСК ЖВМ'!E1168</f>
        <v>207.70600000000499</v>
      </c>
      <c r="B1168" s="4">
        <f>'ВОСК ЖВМ'!J1168</f>
        <v>-37.792316583837597</v>
      </c>
      <c r="C1168" s="4">
        <f>'ВОСК ЖВМ'!K1168</f>
        <v>-22.316828973620598</v>
      </c>
    </row>
    <row r="1169" spans="1:3" x14ac:dyDescent="0.3">
      <c r="A1169" s="4">
        <f>'ВОСК ЖВМ'!E1169</f>
        <v>207.805999999997</v>
      </c>
      <c r="B1169" s="4">
        <f>'ВОСК ЖВМ'!J1169</f>
        <v>-37.555341688720901</v>
      </c>
      <c r="C1169" s="4">
        <f>'ВОСК ЖВМ'!K1169</f>
        <v>-22.347937869435398</v>
      </c>
    </row>
    <row r="1170" spans="1:3" x14ac:dyDescent="0.3">
      <c r="A1170" s="4">
        <f>'ВОСК ЖВМ'!E1170</f>
        <v>207.94599999999599</v>
      </c>
      <c r="B1170" s="4">
        <f>'ВОСК ЖВМ'!J1170</f>
        <v>-37.007209698393403</v>
      </c>
      <c r="C1170" s="4">
        <f>'ВОСК ЖВМ'!K1170</f>
        <v>-22.624606135600601</v>
      </c>
    </row>
    <row r="1171" spans="1:3" x14ac:dyDescent="0.3">
      <c r="A1171" s="4">
        <f>'ВОСК ЖВМ'!E1171</f>
        <v>208.04600000000201</v>
      </c>
      <c r="B1171" s="4">
        <f>'ВОСК ЖВМ'!J1171</f>
        <v>-36.498154974444802</v>
      </c>
      <c r="C1171" s="4">
        <f>'ВОСК ЖВМ'!K1171</f>
        <v>-22.728228270057599</v>
      </c>
    </row>
    <row r="1172" spans="1:3" x14ac:dyDescent="0.3">
      <c r="A1172" s="4">
        <f>'ВОСК ЖВМ'!E1172</f>
        <v>208.14599999999299</v>
      </c>
      <c r="B1172" s="4">
        <f>'ВОСК ЖВМ'!J1172</f>
        <v>-36.063714741136998</v>
      </c>
      <c r="C1172" s="4">
        <f>'ВОСК ЖВМ'!K1172</f>
        <v>-22.875904814084699</v>
      </c>
    </row>
    <row r="1173" spans="1:3" x14ac:dyDescent="0.3">
      <c r="A1173" s="4">
        <f>'ВОСК ЖВМ'!E1173</f>
        <v>208.28599999999301</v>
      </c>
      <c r="B1173" s="4">
        <f>'ВОСК ЖВМ'!J1173</f>
        <v>-35.6394261820842</v>
      </c>
      <c r="C1173" s="4">
        <f>'ВОСК ЖВМ'!K1173</f>
        <v>-23.124130275144701</v>
      </c>
    </row>
    <row r="1174" spans="1:3" x14ac:dyDescent="0.3">
      <c r="A1174" s="4">
        <f>'ВОСК ЖВМ'!E1174</f>
        <v>208.385999999999</v>
      </c>
      <c r="B1174" s="4">
        <f>'ВОСК ЖВМ'!J1174</f>
        <v>-35.089792918150202</v>
      </c>
      <c r="C1174" s="4">
        <f>'ВОСК ЖВМ'!K1174</f>
        <v>-23.247033814896401</v>
      </c>
    </row>
    <row r="1175" spans="1:3" x14ac:dyDescent="0.3">
      <c r="A1175" s="4">
        <f>'ВОСК ЖВМ'!E1175</f>
        <v>208.52599999999799</v>
      </c>
      <c r="B1175" s="4">
        <f>'ВОСК ЖВМ'!J1175</f>
        <v>-34.461630467857901</v>
      </c>
      <c r="C1175" s="4">
        <f>'ВОСК ЖВМ'!K1175</f>
        <v>-23.399930144528501</v>
      </c>
    </row>
    <row r="1176" spans="1:3" x14ac:dyDescent="0.3">
      <c r="A1176" s="4">
        <f>'ВОСК ЖВМ'!E1176</f>
        <v>208.62600000000401</v>
      </c>
      <c r="B1176" s="4">
        <f>'ВОСК ЖВМ'!J1176</f>
        <v>-34.0371220785429</v>
      </c>
      <c r="C1176" s="4">
        <f>'ВОСК ЖВМ'!K1176</f>
        <v>-23.5787871213928</v>
      </c>
    </row>
    <row r="1177" spans="1:3" x14ac:dyDescent="0.3">
      <c r="A1177" s="4">
        <f>'ВОСК ЖВМ'!E1177</f>
        <v>208.725999999995</v>
      </c>
      <c r="B1177" s="4">
        <f>'ВОСК ЖВМ'!J1177</f>
        <v>-33.5974816837399</v>
      </c>
      <c r="C1177" s="4">
        <f>'ВОСК ЖВМ'!K1177</f>
        <v>-23.6559036121632</v>
      </c>
    </row>
    <row r="1178" spans="1:3" x14ac:dyDescent="0.3">
      <c r="A1178" s="4">
        <f>'ВОСК ЖВМ'!E1178</f>
        <v>208.82600000000099</v>
      </c>
      <c r="B1178" s="4">
        <f>'ВОСК ЖВМ'!J1178</f>
        <v>-33.369310001393501</v>
      </c>
      <c r="C1178" s="4">
        <f>'ВОСК ЖВМ'!K1178</f>
        <v>-23.850422182693201</v>
      </c>
    </row>
    <row r="1179" spans="1:3" x14ac:dyDescent="0.3">
      <c r="A1179" s="4">
        <f>'ВОСК ЖВМ'!E1179</f>
        <v>209.005999999994</v>
      </c>
      <c r="B1179" s="4">
        <f>'ВОСК ЖВМ'!J1179</f>
        <v>-32.4875923299644</v>
      </c>
      <c r="C1179" s="4">
        <f>'ВОСК ЖВМ'!K1179</f>
        <v>-24.111390963854401</v>
      </c>
    </row>
    <row r="1180" spans="1:3" x14ac:dyDescent="0.3">
      <c r="A1180" s="4">
        <f>'ВОСК ЖВМ'!E1180</f>
        <v>209.14599999999299</v>
      </c>
      <c r="B1180" s="4">
        <f>'ВОСК ЖВМ'!J1180</f>
        <v>-31.904892239387301</v>
      </c>
      <c r="C1180" s="4">
        <f>'ВОСК ЖВМ'!K1180</f>
        <v>-24.182061815174698</v>
      </c>
    </row>
    <row r="1181" spans="1:3" x14ac:dyDescent="0.3">
      <c r="A1181" s="4">
        <f>'ВОСК ЖВМ'!E1181</f>
        <v>209.32600000000099</v>
      </c>
      <c r="B1181" s="4">
        <f>'ВОСК ЖВМ'!J1181</f>
        <v>-30.933270575836101</v>
      </c>
      <c r="C1181" s="4">
        <f>'ВОСК ЖВМ'!K1181</f>
        <v>-24.4706735742283</v>
      </c>
    </row>
    <row r="1182" spans="1:3" x14ac:dyDescent="0.3">
      <c r="A1182" s="4">
        <f>'ВОСК ЖВМ'!E1182</f>
        <v>209.486000000004</v>
      </c>
      <c r="B1182" s="4">
        <f>'ВОСК ЖВМ'!J1182</f>
        <v>-30.114909874393099</v>
      </c>
      <c r="C1182" s="4">
        <f>'ВОСК ЖВМ'!K1182</f>
        <v>-24.688263279355301</v>
      </c>
    </row>
    <row r="1183" spans="1:3" x14ac:dyDescent="0.3">
      <c r="A1183" s="4">
        <f>'ВОСК ЖВМ'!E1183</f>
        <v>209.62600000000401</v>
      </c>
      <c r="B1183" s="4">
        <f>'ВОСК ЖВМ'!J1183</f>
        <v>-29.572089297019399</v>
      </c>
      <c r="C1183" s="4">
        <f>'ВОСК ЖВМ'!K1183</f>
        <v>-24.860091409426701</v>
      </c>
    </row>
    <row r="1184" spans="1:3" x14ac:dyDescent="0.3">
      <c r="A1184" s="4">
        <f>'ВОСК ЖВМ'!E1184</f>
        <v>209.66599999999701</v>
      </c>
      <c r="B1184" s="4">
        <f>'ВОСК ЖВМ'!J1184</f>
        <v>-29.484643635215502</v>
      </c>
      <c r="C1184" s="4">
        <f>'ВОСК ЖВМ'!K1184</f>
        <v>-24.871969208697699</v>
      </c>
    </row>
    <row r="1185" spans="1:3" x14ac:dyDescent="0.3">
      <c r="A1185" s="4">
        <f>'ВОСК ЖВМ'!E1185</f>
        <v>209.82600000000099</v>
      </c>
      <c r="B1185" s="4">
        <f>'ВОСК ЖВМ'!J1185</f>
        <v>-28.716074853690198</v>
      </c>
      <c r="C1185" s="4">
        <f>'ВОСК ЖВМ'!K1185</f>
        <v>-25.161031509658699</v>
      </c>
    </row>
    <row r="1186" spans="1:3" x14ac:dyDescent="0.3">
      <c r="A1186" s="4">
        <f>'ВОСК ЖВМ'!E1186</f>
        <v>209.92600000000701</v>
      </c>
      <c r="B1186" s="4">
        <f>'ВОСК ЖВМ'!J1186</f>
        <v>-28.330709412567199</v>
      </c>
      <c r="C1186" s="4">
        <f>'ВОСК ЖВМ'!K1186</f>
        <v>-25.2296697863631</v>
      </c>
    </row>
    <row r="1187" spans="1:3" x14ac:dyDescent="0.3">
      <c r="A1187" s="4">
        <f>'ВОСК ЖВМ'!E1187</f>
        <v>210.066000000006</v>
      </c>
      <c r="B1187" s="4">
        <f>'ВОСК ЖВМ'!J1187</f>
        <v>-27.542267561861699</v>
      </c>
      <c r="C1187" s="4">
        <f>'ВОСК ЖВМ'!K1187</f>
        <v>-25.5460336321193</v>
      </c>
    </row>
    <row r="1188" spans="1:3" x14ac:dyDescent="0.3">
      <c r="A1188" s="4">
        <f>'ВОСК ЖВМ'!E1188</f>
        <v>210.16599999999701</v>
      </c>
      <c r="B1188" s="4">
        <f>'ВОСК ЖВМ'!J1188</f>
        <v>-26.992786435159999</v>
      </c>
      <c r="C1188" s="4">
        <f>'ВОСК ЖВМ'!K1188</f>
        <v>-25.645372719273698</v>
      </c>
    </row>
    <row r="1189" spans="1:3" x14ac:dyDescent="0.3">
      <c r="A1189" s="4">
        <f>'ВОСК ЖВМ'!E1189</f>
        <v>210.266000000003</v>
      </c>
      <c r="B1189" s="4">
        <f>'ВОСК ЖВМ'!J1189</f>
        <v>-26.618659077413302</v>
      </c>
      <c r="C1189" s="4">
        <f>'ВОСК ЖВМ'!K1189</f>
        <v>-25.7405793658282</v>
      </c>
    </row>
    <row r="1190" spans="1:3" x14ac:dyDescent="0.3">
      <c r="A1190" s="4">
        <f>'ВОСК ЖВМ'!E1190</f>
        <v>210.34600000000501</v>
      </c>
      <c r="B1190" s="4">
        <f>'ВОСК ЖВМ'!J1190</f>
        <v>-26.339884522019499</v>
      </c>
      <c r="C1190" s="4">
        <f>'ВОСК ЖВМ'!K1190</f>
        <v>-25.919274277227501</v>
      </c>
    </row>
    <row r="1191" spans="1:3" x14ac:dyDescent="0.3">
      <c r="A1191" s="4">
        <f>'ВОСК ЖВМ'!E1191</f>
        <v>210.486000000004</v>
      </c>
      <c r="B1191" s="4">
        <f>'ВОСК ЖВМ'!J1191</f>
        <v>-25.644617958101001</v>
      </c>
      <c r="C1191" s="4">
        <f>'ВОСК ЖВМ'!K1191</f>
        <v>-26.1666865350115</v>
      </c>
    </row>
    <row r="1192" spans="1:3" x14ac:dyDescent="0.3">
      <c r="A1192" s="4">
        <f>'ВОСК ЖВМ'!E1192</f>
        <v>210.62600000000401</v>
      </c>
      <c r="B1192" s="4">
        <f>'ВОСК ЖВМ'!J1192</f>
        <v>-24.955676839356101</v>
      </c>
      <c r="C1192" s="4">
        <f>'ВОСК ЖВМ'!K1192</f>
        <v>-26.5324085303779</v>
      </c>
    </row>
    <row r="1193" spans="1:3" x14ac:dyDescent="0.3">
      <c r="A1193" s="4">
        <f>'ВОСК ЖВМ'!E1193</f>
        <v>210.725999999995</v>
      </c>
      <c r="B1193" s="4">
        <f>'ВОСК ЖВМ'!J1193</f>
        <v>-24.460800411727799</v>
      </c>
      <c r="C1193" s="4">
        <f>'ВОСК ЖВМ'!K1193</f>
        <v>-26.727322129759798</v>
      </c>
    </row>
    <row r="1194" spans="1:3" x14ac:dyDescent="0.3">
      <c r="A1194" s="4">
        <f>'ВОСК ЖВМ'!E1194</f>
        <v>210.82600000000099</v>
      </c>
      <c r="B1194" s="4">
        <f>'ВОСК ЖВМ'!J1194</f>
        <v>-23.916095875731099</v>
      </c>
      <c r="C1194" s="4">
        <f>'ВОСК ЖВМ'!K1194</f>
        <v>-26.999328343737201</v>
      </c>
    </row>
    <row r="1195" spans="1:3" x14ac:dyDescent="0.3">
      <c r="A1195" s="4">
        <f>'ВОСК ЖВМ'!E1195</f>
        <v>210.92600000000701</v>
      </c>
      <c r="B1195" s="4">
        <f>'ВОСК ЖВМ'!J1195</f>
        <v>-23.483483975317</v>
      </c>
      <c r="C1195" s="4">
        <f>'ВОСК ЖВМ'!K1195</f>
        <v>-27.134526898533501</v>
      </c>
    </row>
    <row r="1196" spans="1:3" x14ac:dyDescent="0.3">
      <c r="A1196" s="4">
        <f>'ВОСК ЖВМ'!E1196</f>
        <v>211.02599999999799</v>
      </c>
      <c r="B1196" s="4">
        <f>'ВОСК ЖВМ'!J1196</f>
        <v>-23.006199894711699</v>
      </c>
      <c r="C1196" s="4">
        <f>'ВОСК ЖВМ'!K1196</f>
        <v>-27.4455213106326</v>
      </c>
    </row>
    <row r="1197" spans="1:3" x14ac:dyDescent="0.3">
      <c r="A1197" s="4">
        <f>'ВОСК ЖВМ'!E1197</f>
        <v>211.16599999999701</v>
      </c>
      <c r="B1197" s="4">
        <f>'ВОСК ЖВМ'!J1197</f>
        <v>-22.302716557018901</v>
      </c>
      <c r="C1197" s="4">
        <f>'ВОСК ЖВМ'!K1197</f>
        <v>-27.794569830454599</v>
      </c>
    </row>
    <row r="1198" spans="1:3" x14ac:dyDescent="0.3">
      <c r="A1198" s="4">
        <f>'ВОСК ЖВМ'!E1198</f>
        <v>211.305999999997</v>
      </c>
      <c r="B1198" s="4">
        <f>'ВОСК ЖВМ'!J1198</f>
        <v>-21.607976109044198</v>
      </c>
      <c r="C1198" s="4">
        <f>'ВОСК ЖВМ'!K1198</f>
        <v>-28.094327172484299</v>
      </c>
    </row>
    <row r="1199" spans="1:3" x14ac:dyDescent="0.3">
      <c r="A1199" s="4">
        <f>'ВОСК ЖВМ'!E1199</f>
        <v>211.40600000000299</v>
      </c>
      <c r="B1199" s="4">
        <f>'ВОСК ЖВМ'!J1199</f>
        <v>-21.0864702262942</v>
      </c>
      <c r="C1199" s="4">
        <f>'ВОСК ЖВМ'!K1199</f>
        <v>-28.4201075683597</v>
      </c>
    </row>
    <row r="1200" spans="1:3" x14ac:dyDescent="0.3">
      <c r="A1200" s="4">
        <f>'ВОСК ЖВМ'!E1200</f>
        <v>211.505000000005</v>
      </c>
      <c r="B1200" s="4">
        <f>'ВОСК ЖВМ'!J1200</f>
        <v>-20.541391711586002</v>
      </c>
      <c r="C1200" s="4">
        <f>'ВОСК ЖВМ'!K1200</f>
        <v>-28.616204245494099</v>
      </c>
    </row>
    <row r="1201" spans="1:3" x14ac:dyDescent="0.3">
      <c r="A1201" s="4">
        <f>'ВОСК ЖВМ'!E1201</f>
        <v>211.64500000000399</v>
      </c>
      <c r="B1201" s="4">
        <f>'ВОСК ЖВМ'!J1201</f>
        <v>-19.853527620767899</v>
      </c>
      <c r="C1201" s="4">
        <f>'ВОСК ЖВМ'!K1201</f>
        <v>-28.997608104147101</v>
      </c>
    </row>
    <row r="1202" spans="1:3" x14ac:dyDescent="0.3">
      <c r="A1202" s="4">
        <f>'ВОСК ЖВМ'!E1202</f>
        <v>211.74599999999899</v>
      </c>
      <c r="B1202" s="4">
        <f>'ВОСК ЖВМ'!J1202</f>
        <v>-19.265801629312499</v>
      </c>
      <c r="C1202" s="4">
        <f>'ВОСК ЖВМ'!K1202</f>
        <v>-29.305315007305399</v>
      </c>
    </row>
    <row r="1203" spans="1:3" x14ac:dyDescent="0.3">
      <c r="A1203" s="4">
        <f>'ВОСК ЖВМ'!E1203</f>
        <v>211.88499999999499</v>
      </c>
      <c r="B1203" s="4">
        <f>'ВОСК ЖВМ'!J1203</f>
        <v>-18.5202063120107</v>
      </c>
      <c r="C1203" s="4">
        <f>'ВОСК ЖВМ'!K1203</f>
        <v>-29.728656426927699</v>
      </c>
    </row>
    <row r="1204" spans="1:3" x14ac:dyDescent="0.3">
      <c r="A1204" s="4">
        <f>'ВОСК ЖВМ'!E1204</f>
        <v>212.005999999994</v>
      </c>
      <c r="B1204" s="4">
        <f>'ВОСК ЖВМ'!J1204</f>
        <v>-17.981688487583298</v>
      </c>
      <c r="C1204" s="4">
        <f>'ВОСК ЖВМ'!K1204</f>
        <v>-30.1130854311047</v>
      </c>
    </row>
    <row r="1205" spans="1:3" x14ac:dyDescent="0.3">
      <c r="A1205" s="4">
        <f>'ВОСК ЖВМ'!E1205</f>
        <v>212.10499999999601</v>
      </c>
      <c r="B1205" s="4">
        <f>'ВОСК ЖВМ'!J1205</f>
        <v>-17.4652071693842</v>
      </c>
      <c r="C1205" s="4">
        <f>'ВОСК ЖВМ'!K1205</f>
        <v>-30.411914206590499</v>
      </c>
    </row>
    <row r="1206" spans="1:3" x14ac:dyDescent="0.3">
      <c r="A1206" s="4">
        <f>'ВОСК ЖВМ'!E1206</f>
        <v>212.205000000002</v>
      </c>
      <c r="B1206" s="4">
        <f>'ВОСК ЖВМ'!J1206</f>
        <v>-16.964572298299899</v>
      </c>
      <c r="C1206" s="4">
        <f>'ВОСК ЖВМ'!K1206</f>
        <v>-30.692698889389</v>
      </c>
    </row>
    <row r="1207" spans="1:3" x14ac:dyDescent="0.3">
      <c r="A1207" s="4">
        <f>'ВОСК ЖВМ'!E1207</f>
        <v>212.34500000000099</v>
      </c>
      <c r="B1207" s="4">
        <f>'ВОСК ЖВМ'!J1207</f>
        <v>-16.253251524305099</v>
      </c>
      <c r="C1207" s="4">
        <f>'ВОСК ЖВМ'!K1207</f>
        <v>-31.069419787133</v>
      </c>
    </row>
    <row r="1208" spans="1:3" x14ac:dyDescent="0.3">
      <c r="A1208" s="4">
        <f>'ВОСК ЖВМ'!E1208</f>
        <v>212.46499999999699</v>
      </c>
      <c r="B1208" s="4">
        <f>'ВОСК ЖВМ'!J1208</f>
        <v>-15.382198239446801</v>
      </c>
      <c r="C1208" s="4">
        <f>'ВОСК ЖВМ'!K1208</f>
        <v>-31.512733969552801</v>
      </c>
    </row>
    <row r="1209" spans="1:3" x14ac:dyDescent="0.3">
      <c r="A1209" s="4">
        <f>'ВОСК ЖВМ'!E1209</f>
        <v>212.585000000006</v>
      </c>
      <c r="B1209" s="4">
        <f>'ВОСК ЖВМ'!J1209</f>
        <v>-14.7073234906743</v>
      </c>
      <c r="C1209" s="4">
        <f>'ВОСК ЖВМ'!K1209</f>
        <v>-31.9049576825015</v>
      </c>
    </row>
    <row r="1210" spans="1:3" x14ac:dyDescent="0.3">
      <c r="A1210" s="4">
        <f>'ВОСК ЖВМ'!E1210</f>
        <v>212.80499999999299</v>
      </c>
      <c r="B1210" s="4">
        <f>'ВОСК ЖВМ'!J1210</f>
        <v>-13.5173279524883</v>
      </c>
      <c r="C1210" s="4">
        <f>'ВОСК ЖВМ'!K1210</f>
        <v>-32.713782444722199</v>
      </c>
    </row>
    <row r="1211" spans="1:3" x14ac:dyDescent="0.3">
      <c r="A1211" s="4">
        <f>'ВОСК ЖВМ'!E1211</f>
        <v>212.96499999999699</v>
      </c>
      <c r="B1211" s="4">
        <f>'ВОСК ЖВМ'!J1211</f>
        <v>-12.4803541088696</v>
      </c>
      <c r="C1211" s="4">
        <f>'ВОСК ЖВМ'!K1211</f>
        <v>-33.3213515530664</v>
      </c>
    </row>
    <row r="1212" spans="1:3" x14ac:dyDescent="0.3">
      <c r="A1212" s="4">
        <f>'ВОСК ЖВМ'!E1212</f>
        <v>213.044999999998</v>
      </c>
      <c r="B1212" s="4">
        <f>'ВОСК ЖВМ'!J1212</f>
        <v>-12.0423443400827</v>
      </c>
      <c r="C1212" s="4">
        <f>'ВОСК ЖВМ'!K1212</f>
        <v>-33.647782128102399</v>
      </c>
    </row>
    <row r="1213" spans="1:3" x14ac:dyDescent="0.3">
      <c r="A1213" s="4">
        <f>'ВОСК ЖВМ'!E1213</f>
        <v>213.18499999999801</v>
      </c>
      <c r="B1213" s="4">
        <f>'ВОСК ЖВМ'!J1213</f>
        <v>-11.137417297884999</v>
      </c>
      <c r="C1213" s="4">
        <f>'ВОСК ЖВМ'!K1213</f>
        <v>-34.154723569283398</v>
      </c>
    </row>
    <row r="1214" spans="1:3" x14ac:dyDescent="0.3">
      <c r="A1214" s="4">
        <f>'ВОСК ЖВМ'!E1214</f>
        <v>213.28500000000301</v>
      </c>
      <c r="B1214" s="4">
        <f>'ВОСК ЖВМ'!J1214</f>
        <v>-10.668791662795501</v>
      </c>
      <c r="C1214" s="4">
        <f>'ВОСК ЖВМ'!K1214</f>
        <v>-34.532924192980801</v>
      </c>
    </row>
    <row r="1215" spans="1:3" x14ac:dyDescent="0.3">
      <c r="A1215" s="4">
        <f>'ВОСК ЖВМ'!E1215</f>
        <v>213.38499999999499</v>
      </c>
      <c r="B1215" s="4">
        <f>'ВОСК ЖВМ'!J1215</f>
        <v>-10.2074679668697</v>
      </c>
      <c r="C1215" s="4">
        <f>'ВОСК ЖВМ'!K1215</f>
        <v>-34.920769764979902</v>
      </c>
    </row>
    <row r="1216" spans="1:3" x14ac:dyDescent="0.3">
      <c r="A1216" s="4">
        <f>'ВОСК ЖВМ'!E1216</f>
        <v>213.52499999999401</v>
      </c>
      <c r="B1216" s="4">
        <f>'ВОСК ЖВМ'!J1216</f>
        <v>-9.2720081662441203</v>
      </c>
      <c r="C1216" s="4">
        <f>'ВОСК ЖВМ'!K1216</f>
        <v>-35.573068296880201</v>
      </c>
    </row>
    <row r="1217" spans="1:3" x14ac:dyDescent="0.3">
      <c r="A1217" s="4">
        <f>'ВОСК ЖВМ'!E1217</f>
        <v>213.60499999999601</v>
      </c>
      <c r="B1217" s="4">
        <f>'ВОСК ЖВМ'!J1217</f>
        <v>-8.8011956343943805</v>
      </c>
      <c r="C1217" s="4">
        <f>'ВОСК ЖВМ'!K1217</f>
        <v>-35.888491478230002</v>
      </c>
    </row>
    <row r="1218" spans="1:3" x14ac:dyDescent="0.3">
      <c r="A1218" s="4">
        <f>'ВОСК ЖВМ'!E1218</f>
        <v>213.76499999999899</v>
      </c>
      <c r="B1218" s="4">
        <f>'ВОСК ЖВМ'!J1218</f>
        <v>-7.8207627266572199</v>
      </c>
      <c r="C1218" s="4">
        <f>'ВОСК ЖВМ'!K1218</f>
        <v>-36.583735846424098</v>
      </c>
    </row>
    <row r="1219" spans="1:3" x14ac:dyDescent="0.3">
      <c r="A1219" s="4">
        <f>'ВОСК ЖВМ'!E1219</f>
        <v>213.86500000000501</v>
      </c>
      <c r="B1219" s="4">
        <f>'ВОСК ЖВМ'!J1219</f>
        <v>-7.1684660149016999</v>
      </c>
      <c r="C1219" s="4">
        <f>'ВОСК ЖВМ'!K1219</f>
        <v>-36.9433585201919</v>
      </c>
    </row>
    <row r="1220" spans="1:3" x14ac:dyDescent="0.3">
      <c r="A1220" s="4">
        <f>'ВОСК ЖВМ'!E1220</f>
        <v>213.96499999999699</v>
      </c>
      <c r="B1220" s="4">
        <f>'ВОСК ЖВМ'!J1220</f>
        <v>-6.4762556127086999</v>
      </c>
      <c r="C1220" s="4">
        <f>'ВОСК ЖВМ'!K1220</f>
        <v>-37.3804946308829</v>
      </c>
    </row>
    <row r="1221" spans="1:3" x14ac:dyDescent="0.3">
      <c r="A1221" s="4">
        <f>'ВОСК ЖВМ'!E1221</f>
        <v>214.06500000000199</v>
      </c>
      <c r="B1221" s="4">
        <f>'ВОСК ЖВМ'!J1221</f>
        <v>-5.93668756761077</v>
      </c>
      <c r="C1221" s="4">
        <f>'ВОСК ЖВМ'!K1221</f>
        <v>-37.690338971813297</v>
      </c>
    </row>
    <row r="1222" spans="1:3" x14ac:dyDescent="0.3">
      <c r="A1222" s="4">
        <f>'ВОСК ЖВМ'!E1222</f>
        <v>214.164999999994</v>
      </c>
      <c r="B1222" s="4">
        <f>'ВОСК ЖВМ'!J1222</f>
        <v>-5.3468792357652797</v>
      </c>
      <c r="C1222" s="4">
        <f>'ВОСК ЖВМ'!K1222</f>
        <v>-38.119826095680899</v>
      </c>
    </row>
    <row r="1223" spans="1:3" x14ac:dyDescent="0.3">
      <c r="A1223" s="4">
        <f>'ВОСК ЖВМ'!E1223</f>
        <v>214.30499999999299</v>
      </c>
      <c r="B1223" s="4">
        <f>'ВОСК ЖВМ'!J1223</f>
        <v>-4.2729238697860499</v>
      </c>
      <c r="C1223" s="4">
        <f>'ВОСК ЖВМ'!K1223</f>
        <v>-38.749209715044202</v>
      </c>
    </row>
    <row r="1224" spans="1:3" x14ac:dyDescent="0.3">
      <c r="A1224" s="4">
        <f>'ВОСК ЖВМ'!E1224</f>
        <v>214.38499999999499</v>
      </c>
      <c r="B1224" s="4">
        <f>'ВОСК ЖВМ'!J1224</f>
        <v>-3.8597540977840499</v>
      </c>
      <c r="C1224" s="4">
        <f>'ВОСК ЖВМ'!K1224</f>
        <v>-39.078981714325899</v>
      </c>
    </row>
    <row r="1225" spans="1:3" x14ac:dyDescent="0.3">
      <c r="A1225" s="4">
        <f>'ВОСК ЖВМ'!E1225</f>
        <v>214.48500000000101</v>
      </c>
      <c r="B1225" s="4">
        <f>'ВОСК ЖВМ'!J1225</f>
        <v>-3.1562325604236801</v>
      </c>
      <c r="C1225" s="4">
        <f>'ВОСК ЖВМ'!K1225</f>
        <v>-39.546489939332503</v>
      </c>
    </row>
    <row r="1226" spans="1:3" x14ac:dyDescent="0.3">
      <c r="A1226" s="4">
        <f>'ВОСК ЖВМ'!E1226</f>
        <v>214.64500000000399</v>
      </c>
      <c r="B1226" s="4">
        <f>'ВОСК ЖВМ'!J1226</f>
        <v>-1.9381230446818301</v>
      </c>
      <c r="C1226" s="4">
        <f>'ВОСК ЖВМ'!K1226</f>
        <v>-40.122986445449499</v>
      </c>
    </row>
    <row r="1227" spans="1:3" x14ac:dyDescent="0.3">
      <c r="A1227" s="4">
        <f>'ВОСК ЖВМ'!E1227</f>
        <v>214.744999999995</v>
      </c>
      <c r="B1227" s="4">
        <f>'ВОСК ЖВМ'!J1227</f>
        <v>-1.5020669387647301</v>
      </c>
      <c r="C1227" s="4">
        <f>'ВОСК ЖВМ'!K1227</f>
        <v>-40.472277378617399</v>
      </c>
    </row>
    <row r="1228" spans="1:3" x14ac:dyDescent="0.3">
      <c r="A1228" s="4">
        <f>'ВОСК ЖВМ'!E1228</f>
        <v>214.824999999997</v>
      </c>
      <c r="B1228" s="4">
        <f>'ВОСК ЖВМ'!J1228</f>
        <v>-1.02327622579202</v>
      </c>
      <c r="C1228" s="4">
        <f>'ВОСК ЖВМ'!K1228</f>
        <v>-40.779380485261903</v>
      </c>
    </row>
    <row r="1229" spans="1:3" x14ac:dyDescent="0.3">
      <c r="A1229" s="4">
        <f>'ВОСК ЖВМ'!E1229</f>
        <v>215.005000000005</v>
      </c>
      <c r="B1229" s="4">
        <f>'ВОСК ЖВМ'!J1229</f>
        <v>0.242193011916223</v>
      </c>
      <c r="C1229" s="4">
        <f>'ВОСК ЖВМ'!K1229</f>
        <v>-41.567731953576697</v>
      </c>
    </row>
    <row r="1230" spans="1:3" x14ac:dyDescent="0.3">
      <c r="A1230" s="4">
        <f>'ВОСК ЖВМ'!E1230</f>
        <v>215.10499999999601</v>
      </c>
      <c r="B1230" s="4">
        <f>'ВОСК ЖВМ'!J1230</f>
        <v>1.09174126525093</v>
      </c>
      <c r="C1230" s="4">
        <f>'ВОСК ЖВМ'!K1230</f>
        <v>-42.0229742440183</v>
      </c>
    </row>
    <row r="1231" spans="1:3" x14ac:dyDescent="0.3">
      <c r="A1231" s="4">
        <f>'ВОСК ЖВМ'!E1231</f>
        <v>215.205000000002</v>
      </c>
      <c r="B1231" s="4">
        <f>'ВОСК ЖВМ'!J1231</f>
        <v>1.6931402106889299</v>
      </c>
      <c r="C1231" s="4">
        <f>'ВОСК ЖВМ'!K1231</f>
        <v>-42.440954082191602</v>
      </c>
    </row>
    <row r="1232" spans="1:3" x14ac:dyDescent="0.3">
      <c r="A1232" s="4">
        <f>'ВОСК ЖВМ'!E1232</f>
        <v>215.34500000000099</v>
      </c>
      <c r="B1232" s="4">
        <f>'ВОСК ЖВМ'!J1232</f>
        <v>2.5386075525563898</v>
      </c>
      <c r="C1232" s="4">
        <f>'ВОСК ЖВМ'!K1232</f>
        <v>-43.009323257298497</v>
      </c>
    </row>
    <row r="1233" spans="1:3" x14ac:dyDescent="0.3">
      <c r="A1233" s="4">
        <f>'ВОСК ЖВМ'!E1233</f>
        <v>215.44500000000701</v>
      </c>
      <c r="B1233" s="4">
        <f>'ВОСК ЖВМ'!J1233</f>
        <v>3.39759839728038</v>
      </c>
      <c r="C1233" s="4">
        <f>'ВОСК ЖВМ'!K1233</f>
        <v>-43.394105472885101</v>
      </c>
    </row>
    <row r="1234" spans="1:3" x14ac:dyDescent="0.3">
      <c r="A1234" s="4">
        <f>'ВОСК ЖВМ'!E1234</f>
        <v>215.544999999998</v>
      </c>
      <c r="B1234" s="4">
        <f>'ВОСК ЖВМ'!J1234</f>
        <v>3.9532494709277302</v>
      </c>
      <c r="C1234" s="4">
        <f>'ВОСК ЖВМ'!K1234</f>
        <v>-43.862055748490803</v>
      </c>
    </row>
    <row r="1235" spans="1:3" x14ac:dyDescent="0.3">
      <c r="A1235" s="4">
        <f>'ВОСК ЖВМ'!E1235</f>
        <v>215.64500000000399</v>
      </c>
      <c r="B1235" s="4">
        <f>'ВОСК ЖВМ'!J1235</f>
        <v>4.7357358327374399</v>
      </c>
      <c r="C1235" s="4">
        <f>'ВОСК ЖВМ'!K1235</f>
        <v>-44.281030805475801</v>
      </c>
    </row>
    <row r="1236" spans="1:3" x14ac:dyDescent="0.3">
      <c r="A1236" s="4">
        <f>'ВОСК ЖВМ'!E1236</f>
        <v>215.78500000000301</v>
      </c>
      <c r="B1236" s="4">
        <f>'ВОСК ЖВМ'!J1236</f>
        <v>5.6958948853268296</v>
      </c>
      <c r="C1236" s="4">
        <f>'ВОСК ЖВМ'!K1236</f>
        <v>-44.965980365757801</v>
      </c>
    </row>
    <row r="1237" spans="1:3" x14ac:dyDescent="0.3">
      <c r="A1237" s="4">
        <f>'ВОСК ЖВМ'!E1237</f>
        <v>215.88499999999499</v>
      </c>
      <c r="B1237" s="4">
        <f>'ВОСК ЖВМ'!J1237</f>
        <v>6.4436998842115196</v>
      </c>
      <c r="C1237" s="4">
        <f>'ВОСК ЖВМ'!K1237</f>
        <v>-45.445658153481901</v>
      </c>
    </row>
    <row r="1238" spans="1:3" x14ac:dyDescent="0.3">
      <c r="A1238" s="4">
        <f>'ВОСК ЖВМ'!E1238</f>
        <v>216.005000000005</v>
      </c>
      <c r="B1238" s="4">
        <f>'ВОСК ЖВМ'!J1238</f>
        <v>7.1702833524313201</v>
      </c>
      <c r="C1238" s="4">
        <f>'ВОСК ЖВМ'!K1238</f>
        <v>-45.835173638728399</v>
      </c>
    </row>
    <row r="1239" spans="1:3" x14ac:dyDescent="0.3">
      <c r="A1239" s="4">
        <f>'ВОСК ЖВМ'!E1239</f>
        <v>216.14500000000399</v>
      </c>
      <c r="B1239" s="4">
        <f>'ВОСК ЖВМ'!J1239</f>
        <v>8.0992139673553201</v>
      </c>
      <c r="C1239" s="4">
        <f>'ВОСК ЖВМ'!K1239</f>
        <v>-46.434306350448999</v>
      </c>
    </row>
    <row r="1240" spans="1:3" x14ac:dyDescent="0.3">
      <c r="A1240" s="4">
        <f>'ВОСК ЖВМ'!E1240</f>
        <v>216.30499999999299</v>
      </c>
      <c r="B1240" s="4">
        <f>'ВОСК ЖВМ'!J1240</f>
        <v>9.5495586508491606</v>
      </c>
      <c r="C1240" s="4">
        <f>'ВОСК ЖВМ'!K1240</f>
        <v>-47.122954152940203</v>
      </c>
    </row>
    <row r="1241" spans="1:3" x14ac:dyDescent="0.3">
      <c r="A1241" s="4">
        <f>'ВОСК ЖВМ'!E1241</f>
        <v>216.44500000000701</v>
      </c>
      <c r="B1241" s="4">
        <f>'ВОСК ЖВМ'!J1241</f>
        <v>10.4921240200882</v>
      </c>
      <c r="C1241" s="4">
        <f>'ВОСК ЖВМ'!K1241</f>
        <v>-47.713900094490903</v>
      </c>
    </row>
    <row r="1242" spans="1:3" x14ac:dyDescent="0.3">
      <c r="A1242" s="4">
        <f>'ВОСК ЖВМ'!E1242</f>
        <v>216.54399999999401</v>
      </c>
      <c r="B1242" s="4">
        <f>'ВОСК ЖВМ'!J1242</f>
        <v>10.840562889690601</v>
      </c>
      <c r="C1242" s="4">
        <f>'ВОСК ЖВМ'!K1242</f>
        <v>-48.088613891544597</v>
      </c>
    </row>
    <row r="1243" spans="1:3" x14ac:dyDescent="0.3">
      <c r="A1243" s="4">
        <f>'ВОСК ЖВМ'!E1243</f>
        <v>216.64500000000399</v>
      </c>
      <c r="B1243" s="4">
        <f>'ВОСК ЖВМ'!J1243</f>
        <v>11.719014625215699</v>
      </c>
      <c r="C1243" s="4">
        <f>'ВОСК ЖВМ'!K1243</f>
        <v>-48.458147483584902</v>
      </c>
    </row>
    <row r="1244" spans="1:3" x14ac:dyDescent="0.3">
      <c r="A1244" s="4">
        <f>'ВОСК ЖВМ'!E1244</f>
        <v>216.78500000000301</v>
      </c>
      <c r="B1244" s="4">
        <f>'ВОСК ЖВМ'!J1244</f>
        <v>12.8836179183062</v>
      </c>
      <c r="C1244" s="4">
        <f>'ВОСК ЖВМ'!K1244</f>
        <v>-49.023566017643802</v>
      </c>
    </row>
    <row r="1245" spans="1:3" x14ac:dyDescent="0.3">
      <c r="A1245" s="4">
        <f>'ВОСК ЖВМ'!E1245</f>
        <v>216.90499999999901</v>
      </c>
      <c r="B1245" s="4">
        <f>'ВОСК ЖВМ'!J1245</f>
        <v>13.9400432715316</v>
      </c>
      <c r="C1245" s="4">
        <f>'ВОСК ЖВМ'!K1245</f>
        <v>-49.526224091972203</v>
      </c>
    </row>
    <row r="1246" spans="1:3" x14ac:dyDescent="0.3">
      <c r="A1246" s="4">
        <f>'ВОСК ЖВМ'!E1246</f>
        <v>217.00400000000101</v>
      </c>
      <c r="B1246" s="4">
        <f>'ВОСК ЖВМ'!J1246</f>
        <v>14.732667229078899</v>
      </c>
      <c r="C1246" s="4">
        <f>'ВОСК ЖВМ'!K1246</f>
        <v>-50.0553887686373</v>
      </c>
    </row>
    <row r="1247" spans="1:3" x14ac:dyDescent="0.3">
      <c r="A1247" s="4">
        <f>'ВОСК ЖВМ'!E1247</f>
        <v>217.10400000000701</v>
      </c>
      <c r="B1247" s="4">
        <f>'ВОСК ЖВМ'!J1247</f>
        <v>15.4472016607924</v>
      </c>
      <c r="C1247" s="4">
        <f>'ВОСК ЖВМ'!K1247</f>
        <v>-50.415823687030702</v>
      </c>
    </row>
    <row r="1248" spans="1:3" x14ac:dyDescent="0.3">
      <c r="A1248" s="4">
        <f>'ВОСК ЖВМ'!E1248</f>
        <v>217.244000000006</v>
      </c>
      <c r="B1248" s="4">
        <f>'ВОСК ЖВМ'!J1248</f>
        <v>16.4240415733384</v>
      </c>
      <c r="C1248" s="4">
        <f>'ВОСК ЖВМ'!K1248</f>
        <v>-51.053390150459698</v>
      </c>
    </row>
    <row r="1249" spans="1:3" x14ac:dyDescent="0.3">
      <c r="A1249" s="4">
        <f>'ВОСК ЖВМ'!E1249</f>
        <v>217.38400000000499</v>
      </c>
      <c r="B1249" s="4">
        <f>'ВОСК ЖВМ'!J1249</f>
        <v>17.445908882398001</v>
      </c>
      <c r="C1249" s="4">
        <f>'ВОСК ЖВМ'!K1249</f>
        <v>-51.611518113409304</v>
      </c>
    </row>
    <row r="1250" spans="1:3" x14ac:dyDescent="0.3">
      <c r="A1250" s="4">
        <f>'ВОСК ЖВМ'!E1250</f>
        <v>217.483999999997</v>
      </c>
      <c r="B1250" s="4">
        <f>'ВОСК ЖВМ'!J1250</f>
        <v>18.282494600943199</v>
      </c>
      <c r="C1250" s="4">
        <f>'ВОСК ЖВМ'!K1250</f>
        <v>-52.136483058106599</v>
      </c>
    </row>
    <row r="1251" spans="1:3" x14ac:dyDescent="0.3">
      <c r="A1251" s="4">
        <f>'ВОСК ЖВМ'!E1251</f>
        <v>217.60400000000701</v>
      </c>
      <c r="B1251" s="4">
        <f>'ВОСК ЖВМ'!J1251</f>
        <v>19.218977814983099</v>
      </c>
      <c r="C1251" s="4">
        <f>'ВОСК ЖВМ'!K1251</f>
        <v>-52.6552941268003</v>
      </c>
    </row>
    <row r="1252" spans="1:3" x14ac:dyDescent="0.3">
      <c r="A1252" s="4">
        <f>'ВОСК ЖВМ'!E1252</f>
        <v>217.70399999999799</v>
      </c>
      <c r="B1252" s="4">
        <f>'ВОСК ЖВМ'!J1252</f>
        <v>20.020776277905799</v>
      </c>
      <c r="C1252" s="4">
        <f>'ВОСК ЖВМ'!K1252</f>
        <v>-53.215435033845097</v>
      </c>
    </row>
    <row r="1253" spans="1:3" x14ac:dyDescent="0.3">
      <c r="A1253" s="4">
        <f>'ВОСК ЖВМ'!E1253</f>
        <v>217.80400000000299</v>
      </c>
      <c r="B1253" s="4">
        <f>'ВОСК ЖВМ'!J1253</f>
        <v>20.647103686764599</v>
      </c>
      <c r="C1253" s="4">
        <f>'ВОСК ЖВМ'!K1253</f>
        <v>-53.686359826673801</v>
      </c>
    </row>
    <row r="1254" spans="1:3" x14ac:dyDescent="0.3">
      <c r="A1254" s="4">
        <f>'ВОСК ЖВМ'!E1254</f>
        <v>217.944000000003</v>
      </c>
      <c r="B1254" s="4">
        <f>'ВОСК ЖВМ'!J1254</f>
        <v>21.797187545730001</v>
      </c>
      <c r="C1254" s="4">
        <f>'ВОСК ЖВМ'!K1254</f>
        <v>-54.3875656467265</v>
      </c>
    </row>
    <row r="1255" spans="1:3" x14ac:dyDescent="0.3">
      <c r="A1255" s="4">
        <f>'ВОСК ЖВМ'!E1255</f>
        <v>218.04399999999401</v>
      </c>
      <c r="B1255" s="4">
        <f>'ВОСК ЖВМ'!J1255</f>
        <v>22.635436056308599</v>
      </c>
      <c r="C1255" s="4">
        <f>'ВОСК ЖВМ'!K1255</f>
        <v>-54.871992728077302</v>
      </c>
    </row>
    <row r="1256" spans="1:3" x14ac:dyDescent="0.3">
      <c r="A1256" s="4">
        <f>'ВОСК ЖВМ'!E1256</f>
        <v>218.14400000000001</v>
      </c>
      <c r="B1256" s="4">
        <f>'ВОСК ЖВМ'!J1256</f>
        <v>23.359951924093799</v>
      </c>
      <c r="C1256" s="4">
        <f>'ВОСК ЖВМ'!K1256</f>
        <v>-55.379263824043001</v>
      </c>
    </row>
    <row r="1257" spans="1:3" x14ac:dyDescent="0.3">
      <c r="A1257" s="4">
        <f>'ВОСК ЖВМ'!E1257</f>
        <v>218.28399999999999</v>
      </c>
      <c r="B1257" s="4">
        <f>'ВОСК ЖВМ'!J1257</f>
        <v>24.501510037497301</v>
      </c>
      <c r="C1257" s="4">
        <f>'ВОСК ЖВМ'!K1257</f>
        <v>-56.232105424045699</v>
      </c>
    </row>
    <row r="1258" spans="1:3" x14ac:dyDescent="0.3">
      <c r="A1258" s="4">
        <f>'ВОСК ЖВМ'!E1258</f>
        <v>218.38400000000499</v>
      </c>
      <c r="B1258" s="4">
        <f>'ВОСК ЖВМ'!J1258</f>
        <v>25.3427543867491</v>
      </c>
      <c r="C1258" s="4">
        <f>'ВОСК ЖВМ'!K1258</f>
        <v>-56.739509504996803</v>
      </c>
    </row>
    <row r="1259" spans="1:3" x14ac:dyDescent="0.3">
      <c r="A1259" s="4">
        <f>'ВОСК ЖВМ'!E1259</f>
        <v>218.483999999997</v>
      </c>
      <c r="B1259" s="4">
        <f>'ВОСК ЖВМ'!J1259</f>
        <v>26.105024530357301</v>
      </c>
      <c r="C1259" s="4">
        <f>'ВОСК ЖВМ'!K1259</f>
        <v>-57.205784343500198</v>
      </c>
    </row>
    <row r="1260" spans="1:3" x14ac:dyDescent="0.3">
      <c r="A1260" s="4">
        <f>'ВОСК ЖВМ'!E1260</f>
        <v>218.58400000000299</v>
      </c>
      <c r="B1260" s="4">
        <f>'ВОСК ЖВМ'!J1260</f>
        <v>27.051988489156098</v>
      </c>
      <c r="C1260" s="4">
        <f>'ВОСК ЖВМ'!K1260</f>
        <v>-57.7601837055605</v>
      </c>
    </row>
    <row r="1261" spans="1:3" x14ac:dyDescent="0.3">
      <c r="A1261" s="4">
        <f>'ВОСК ЖВМ'!E1261</f>
        <v>218.683999999994</v>
      </c>
      <c r="B1261" s="4">
        <f>'ВОСК ЖВМ'!J1261</f>
        <v>27.8229961637212</v>
      </c>
      <c r="C1261" s="4">
        <f>'ВОСК ЖВМ'!K1261</f>
        <v>-58.125876300897097</v>
      </c>
    </row>
    <row r="1262" spans="1:3" x14ac:dyDescent="0.3">
      <c r="A1262" s="4">
        <f>'ВОСК ЖВМ'!E1262</f>
        <v>218.82399999999299</v>
      </c>
      <c r="B1262" s="4">
        <f>'ВОСК ЖВМ'!J1262</f>
        <v>29.011643240422401</v>
      </c>
      <c r="C1262" s="4">
        <f>'ВОСК ЖВМ'!K1262</f>
        <v>-58.871840305435398</v>
      </c>
    </row>
    <row r="1263" spans="1:3" x14ac:dyDescent="0.3">
      <c r="A1263" s="4">
        <f>'ВОСК ЖВМ'!E1263</f>
        <v>218.92399999999901</v>
      </c>
      <c r="B1263" s="4">
        <f>'ВОСК ЖВМ'!J1263</f>
        <v>29.819368373767901</v>
      </c>
      <c r="C1263" s="4">
        <f>'ВОСК ЖВМ'!K1263</f>
        <v>-59.3005727065364</v>
      </c>
    </row>
    <row r="1264" spans="1:3" x14ac:dyDescent="0.3">
      <c r="A1264" s="4">
        <f>'ВОСК ЖВМ'!E1264</f>
        <v>219.063999999998</v>
      </c>
      <c r="B1264" s="4">
        <f>'ВОСК ЖВМ'!J1264</f>
        <v>30.895776036415</v>
      </c>
      <c r="C1264" s="4">
        <f>'ВОСК ЖВМ'!K1264</f>
        <v>-60.036038020255198</v>
      </c>
    </row>
    <row r="1265" spans="1:3" x14ac:dyDescent="0.3">
      <c r="A1265" s="4">
        <f>'ВОСК ЖВМ'!E1265</f>
        <v>219.16400000000399</v>
      </c>
      <c r="B1265" s="4">
        <f>'ВОСК ЖВМ'!J1265</f>
        <v>31.779552588522101</v>
      </c>
      <c r="C1265" s="4">
        <f>'ВОСК ЖВМ'!K1265</f>
        <v>-60.539863148369399</v>
      </c>
    </row>
    <row r="1266" spans="1:3" x14ac:dyDescent="0.3">
      <c r="A1266" s="4">
        <f>'ВОСК ЖВМ'!E1266</f>
        <v>219.263999999996</v>
      </c>
      <c r="B1266" s="4">
        <f>'ВОСК ЖВМ'!J1266</f>
        <v>32.704136892071197</v>
      </c>
      <c r="C1266" s="4">
        <f>'ВОСК ЖВМ'!K1266</f>
        <v>-61.083263608051801</v>
      </c>
    </row>
    <row r="1267" spans="1:3" x14ac:dyDescent="0.3">
      <c r="A1267" s="4">
        <f>'ВОСК ЖВМ'!E1267</f>
        <v>219.364000000001</v>
      </c>
      <c r="B1267" s="4">
        <f>'ВОСК ЖВМ'!J1267</f>
        <v>33.527030219355197</v>
      </c>
      <c r="C1267" s="4">
        <f>'ВОСК ЖВМ'!K1267</f>
        <v>-61.558820733488403</v>
      </c>
    </row>
    <row r="1268" spans="1:3" x14ac:dyDescent="0.3">
      <c r="A1268" s="4">
        <f>'ВОСК ЖВМ'!E1268</f>
        <v>219.524000000005</v>
      </c>
      <c r="B1268" s="4">
        <f>'ВОСК ЖВМ'!J1268</f>
        <v>34.874945350356001</v>
      </c>
      <c r="C1268" s="4">
        <f>'ВОСК ЖВМ'!K1268</f>
        <v>-62.421106685889598</v>
      </c>
    </row>
    <row r="1269" spans="1:3" x14ac:dyDescent="0.3">
      <c r="A1269" s="4">
        <f>'ВОСК ЖВМ'!E1269</f>
        <v>219.72400000000201</v>
      </c>
      <c r="B1269" s="4">
        <f>'ВОСК ЖВМ'!J1269</f>
        <v>36.248366664016899</v>
      </c>
      <c r="C1269" s="4">
        <f>'ВОСК ЖВМ'!K1269</f>
        <v>-63.431903613864598</v>
      </c>
    </row>
    <row r="1270" spans="1:3" x14ac:dyDescent="0.3">
      <c r="A1270" s="4">
        <f>'ВОСК ЖВМ'!E1270</f>
        <v>219.88400000000499</v>
      </c>
      <c r="B1270" s="4">
        <f>'ВОСК ЖВМ'!J1270</f>
        <v>37.878093074858597</v>
      </c>
      <c r="C1270" s="4">
        <f>'ВОСК ЖВМ'!K1270</f>
        <v>-64.344025740511796</v>
      </c>
    </row>
    <row r="1271" spans="1:3" x14ac:dyDescent="0.3">
      <c r="A1271" s="4">
        <f>'ВОСК ЖВМ'!E1271</f>
        <v>220.00400000000101</v>
      </c>
      <c r="B1271" s="4">
        <f>'ВОСК ЖВМ'!J1271</f>
        <v>38.801617776542599</v>
      </c>
      <c r="C1271" s="4">
        <f>'ВОСК ЖВМ'!K1271</f>
        <v>-64.872348452971806</v>
      </c>
    </row>
    <row r="1272" spans="1:3" x14ac:dyDescent="0.3">
      <c r="A1272" s="4">
        <f>'ВОСК ЖВМ'!E1272</f>
        <v>220.14400000000001</v>
      </c>
      <c r="B1272" s="4">
        <f>'ВОСК ЖВМ'!J1272</f>
        <v>40.052046161504897</v>
      </c>
      <c r="C1272" s="4">
        <f>'ВОСК ЖВМ'!K1272</f>
        <v>-65.548431344343598</v>
      </c>
    </row>
    <row r="1273" spans="1:3" x14ac:dyDescent="0.3">
      <c r="A1273" s="4">
        <f>'ВОСК ЖВМ'!E1273</f>
        <v>220.244000000006</v>
      </c>
      <c r="B1273" s="4">
        <f>'ВОСК ЖВМ'!J1273</f>
        <v>40.862695418059999</v>
      </c>
      <c r="C1273" s="4">
        <f>'ВОСК ЖВМ'!K1273</f>
        <v>-66.153284692327802</v>
      </c>
    </row>
    <row r="1274" spans="1:3" x14ac:dyDescent="0.3">
      <c r="A1274" s="4">
        <f>'ВОСК ЖВМ'!E1274</f>
        <v>220.34399999999701</v>
      </c>
      <c r="B1274" s="4">
        <f>'ВОСК ЖВМ'!J1274</f>
        <v>41.781294077912897</v>
      </c>
      <c r="C1274" s="4">
        <f>'ВОСК ЖВМ'!K1274</f>
        <v>-66.560414637074999</v>
      </c>
    </row>
    <row r="1275" spans="1:3" x14ac:dyDescent="0.3">
      <c r="A1275" s="4">
        <f>'ВОСК ЖВМ'!E1275</f>
        <v>220.483999999997</v>
      </c>
      <c r="B1275" s="4">
        <f>'ВОСК ЖВМ'!J1275</f>
        <v>43.0538092360718</v>
      </c>
      <c r="C1275" s="4">
        <f>'ВОСК ЖВМ'!K1275</f>
        <v>-67.259924430854397</v>
      </c>
    </row>
    <row r="1276" spans="1:3" x14ac:dyDescent="0.3">
      <c r="A1276" s="4">
        <f>'ВОСК ЖВМ'!E1276</f>
        <v>220.58400000000299</v>
      </c>
      <c r="B1276" s="4">
        <f>'ВОСК ЖВМ'!J1276</f>
        <v>43.976931140571402</v>
      </c>
      <c r="C1276" s="4">
        <f>'ВОСК ЖВМ'!K1276</f>
        <v>-67.835359385442004</v>
      </c>
    </row>
    <row r="1277" spans="1:3" x14ac:dyDescent="0.3">
      <c r="A1277" s="4">
        <f>'ВОСК ЖВМ'!E1277</f>
        <v>220.683999999994</v>
      </c>
      <c r="B1277" s="4">
        <f>'ВОСК ЖВМ'!J1277</f>
        <v>44.639384885342899</v>
      </c>
      <c r="C1277" s="4">
        <f>'ВОСК ЖВМ'!K1277</f>
        <v>-68.244306563136007</v>
      </c>
    </row>
    <row r="1278" spans="1:3" x14ac:dyDescent="0.3">
      <c r="A1278" s="4">
        <f>'ВОСК ЖВМ'!E1278</f>
        <v>220.78399999999999</v>
      </c>
      <c r="B1278" s="4">
        <f>'ВОСК ЖВМ'!J1278</f>
        <v>45.642215549281097</v>
      </c>
      <c r="C1278" s="4">
        <f>'ВОСК ЖВМ'!K1278</f>
        <v>-68.679600286505405</v>
      </c>
    </row>
    <row r="1279" spans="1:3" x14ac:dyDescent="0.3">
      <c r="A1279" s="4">
        <f>'ВОСК ЖВМ'!E1279</f>
        <v>220.88400000000499</v>
      </c>
      <c r="B1279" s="4">
        <f>'ВОСК ЖВМ'!J1279</f>
        <v>46.554552434556904</v>
      </c>
      <c r="C1279" s="4">
        <f>'ВОСК ЖВМ'!K1279</f>
        <v>-69.172318042531799</v>
      </c>
    </row>
    <row r="1280" spans="1:3" x14ac:dyDescent="0.3">
      <c r="A1280" s="4">
        <f>'ВОСК ЖВМ'!E1280</f>
        <v>221.04399999999401</v>
      </c>
      <c r="B1280" s="4">
        <f>'ВОСК ЖВМ'!J1280</f>
        <v>47.8666904123167</v>
      </c>
      <c r="C1280" s="4">
        <f>'ВОСК ЖВМ'!K1280</f>
        <v>-69.931663768019405</v>
      </c>
    </row>
    <row r="1281" spans="1:3" x14ac:dyDescent="0.3">
      <c r="A1281" s="4">
        <f>'ВОСК ЖВМ'!E1281</f>
        <v>221.14400000000001</v>
      </c>
      <c r="B1281" s="4">
        <f>'ВОСК ЖВМ'!J1281</f>
        <v>48.687189079879097</v>
      </c>
      <c r="C1281" s="4">
        <f>'ВОСК ЖВМ'!K1281</f>
        <v>-70.358733788530799</v>
      </c>
    </row>
    <row r="1282" spans="1:3" x14ac:dyDescent="0.3">
      <c r="A1282" s="4">
        <f>'ВОСК ЖВМ'!E1282</f>
        <v>221.20399999999799</v>
      </c>
      <c r="B1282" s="4">
        <f>'ВОСК ЖВМ'!J1282</f>
        <v>49.202207999028701</v>
      </c>
      <c r="C1282" s="4">
        <f>'ВОСК ЖВМ'!K1282</f>
        <v>-70.689597058921805</v>
      </c>
    </row>
    <row r="1283" spans="1:3" x14ac:dyDescent="0.3">
      <c r="A1283" s="4">
        <f>'ВОСК ЖВМ'!E1283</f>
        <v>221.30400000000299</v>
      </c>
      <c r="B1283" s="4">
        <f>'ВОСК ЖВМ'!J1283</f>
        <v>50.204545387929699</v>
      </c>
      <c r="C1283" s="4">
        <f>'ВОСК ЖВМ'!K1283</f>
        <v>-71.145822150762598</v>
      </c>
    </row>
    <row r="1284" spans="1:3" x14ac:dyDescent="0.3">
      <c r="A1284" s="4">
        <f>'ВОСК ЖВМ'!E1284</f>
        <v>221.46400000000699</v>
      </c>
      <c r="B1284" s="4">
        <f>'ВОСК ЖВМ'!J1284</f>
        <v>51.683906816289301</v>
      </c>
      <c r="C1284" s="4">
        <f>'ВОСК ЖВМ'!K1284</f>
        <v>-71.894055938958005</v>
      </c>
    </row>
    <row r="1285" spans="1:3" x14ac:dyDescent="0.3">
      <c r="A1285" s="4">
        <f>'ВОСК ЖВМ'!E1285</f>
        <v>221.563999999998</v>
      </c>
      <c r="B1285" s="4">
        <f>'ВОСК ЖВМ'!J1285</f>
        <v>52.395483608997203</v>
      </c>
      <c r="C1285" s="4">
        <f>'ВОСК ЖВМ'!K1285</f>
        <v>-72.349973562936</v>
      </c>
    </row>
    <row r="1286" spans="1:3" x14ac:dyDescent="0.3">
      <c r="A1286" s="4">
        <f>'ВОСК ЖВМ'!E1286</f>
        <v>221.66300000000001</v>
      </c>
      <c r="B1286" s="4">
        <f>'ВОСК ЖВМ'!J1286</f>
        <v>53.237229278153301</v>
      </c>
      <c r="C1286" s="4">
        <f>'ВОСК ЖВМ'!K1286</f>
        <v>-72.716024254436405</v>
      </c>
    </row>
    <row r="1287" spans="1:3" x14ac:dyDescent="0.3">
      <c r="A1287" s="4">
        <f>'ВОСК ЖВМ'!E1287</f>
        <v>221.74300000000201</v>
      </c>
      <c r="B1287" s="4">
        <f>'ВОСК ЖВМ'!J1287</f>
        <v>53.808064635473698</v>
      </c>
      <c r="C1287" s="4">
        <f>'ВОСК ЖВМ'!K1287</f>
        <v>-72.989955212419801</v>
      </c>
    </row>
    <row r="1288" spans="1:3" x14ac:dyDescent="0.3">
      <c r="A1288" s="4">
        <f>'ВОСК ЖВМ'!E1288</f>
        <v>221.88400000000499</v>
      </c>
      <c r="B1288" s="4">
        <f>'ВОСК ЖВМ'!J1288</f>
        <v>55.356353151592401</v>
      </c>
      <c r="C1288" s="4">
        <f>'ВОСК ЖВМ'!K1288</f>
        <v>-73.695309497039403</v>
      </c>
    </row>
    <row r="1289" spans="1:3" x14ac:dyDescent="0.3">
      <c r="A1289" s="4">
        <f>'ВОСК ЖВМ'!E1289</f>
        <v>221.983999999997</v>
      </c>
      <c r="B1289" s="4">
        <f>'ВОСК ЖВМ'!J1289</f>
        <v>56.097511004777203</v>
      </c>
      <c r="C1289" s="4">
        <f>'ВОСК ЖВМ'!K1289</f>
        <v>-74.276927727660606</v>
      </c>
    </row>
    <row r="1290" spans="1:3" x14ac:dyDescent="0.3">
      <c r="A1290" s="4">
        <f>'ВОСК ЖВМ'!E1290</f>
        <v>222.063999999998</v>
      </c>
      <c r="B1290" s="4">
        <f>'ВОСК ЖВМ'!J1290</f>
        <v>56.439779252544497</v>
      </c>
      <c r="C1290" s="4">
        <f>'ВОСК ЖВМ'!K1290</f>
        <v>-74.523220272955797</v>
      </c>
    </row>
    <row r="1291" spans="1:3" x14ac:dyDescent="0.3">
      <c r="A1291" s="4">
        <f>'ВОСК ЖВМ'!E1291</f>
        <v>222.22400000000201</v>
      </c>
      <c r="B1291" s="4">
        <f>'ВОСК ЖВМ'!J1291</f>
        <v>58.219595864766099</v>
      </c>
      <c r="C1291" s="4">
        <f>'ВОСК ЖВМ'!K1291</f>
        <v>-75.340709190882606</v>
      </c>
    </row>
    <row r="1292" spans="1:3" x14ac:dyDescent="0.3">
      <c r="A1292" s="4">
        <f>'ВОСК ЖВМ'!E1292</f>
        <v>222.32300000000399</v>
      </c>
      <c r="B1292" s="4">
        <f>'ВОСК ЖВМ'!J1292</f>
        <v>58.894757461941502</v>
      </c>
      <c r="C1292" s="4">
        <f>'ВОСК ЖВМ'!K1292</f>
        <v>-75.810821419535401</v>
      </c>
    </row>
    <row r="1293" spans="1:3" x14ac:dyDescent="0.3">
      <c r="A1293" s="4">
        <f>'ВОСК ЖВМ'!E1293</f>
        <v>222.46300000000301</v>
      </c>
      <c r="B1293" s="4">
        <f>'ВОСК ЖВМ'!J1293</f>
        <v>60.4981801406214</v>
      </c>
      <c r="C1293" s="4">
        <f>'ВОСК ЖВМ'!K1293</f>
        <v>-76.548235033885206</v>
      </c>
    </row>
    <row r="1294" spans="1:3" x14ac:dyDescent="0.3">
      <c r="A1294" s="4">
        <f>'ВОСК ЖВМ'!E1294</f>
        <v>222.582999999999</v>
      </c>
      <c r="B1294" s="4">
        <f>'ВОСК ЖВМ'!J1294</f>
        <v>61.4063335692762</v>
      </c>
      <c r="C1294" s="4">
        <f>'ВОСК ЖВМ'!K1294</f>
        <v>-77.308531832388596</v>
      </c>
    </row>
    <row r="1295" spans="1:3" x14ac:dyDescent="0.3">
      <c r="A1295" s="4">
        <f>'ВОСК ЖВМ'!E1295</f>
        <v>222.722999999998</v>
      </c>
      <c r="B1295" s="4">
        <f>'ВОСК ЖВМ'!J1295</f>
        <v>63.012187771018802</v>
      </c>
      <c r="C1295" s="4">
        <f>'ВОСК ЖВМ'!K1295</f>
        <v>-78.002807825399998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15"/>
  <sheetViews>
    <sheetView workbookViewId="0">
      <pane ySplit="1" topLeftCell="A20" activePane="bottomLeft" state="frozen"/>
      <selection pane="bottomLeft" activeCell="H36" sqref="H36"/>
    </sheetView>
  </sheetViews>
  <sheetFormatPr defaultRowHeight="14.4" x14ac:dyDescent="0.3"/>
  <cols>
    <col min="1" max="1" width="11.5546875" customWidth="1"/>
    <col min="2" max="2" width="12.5546875" customWidth="1"/>
    <col min="3" max="3" width="10.88671875" customWidth="1"/>
    <col min="4" max="4" width="10.6640625" customWidth="1"/>
    <col min="6" max="6" width="8.5546875" customWidth="1"/>
    <col min="7" max="7" width="13.33203125" customWidth="1"/>
    <col min="8" max="8" width="17.6640625" customWidth="1"/>
    <col min="10" max="10" width="11.6640625" customWidth="1"/>
    <col min="11" max="11" width="12.44140625" customWidth="1"/>
    <col min="12" max="12" width="8.5546875" customWidth="1"/>
    <col min="16" max="16" width="10.44140625" customWidth="1"/>
    <col min="17" max="17" width="28.77734375" customWidth="1"/>
    <col min="18" max="18" width="16.21875" customWidth="1"/>
    <col min="19" max="19" width="17.21875" customWidth="1"/>
    <col min="20" max="20" width="13.33203125" customWidth="1"/>
    <col min="21" max="21" width="15.77734375" customWidth="1"/>
  </cols>
  <sheetData>
    <row r="1" spans="1:22" s="78" customFormat="1" ht="29.4" customHeight="1" x14ac:dyDescent="0.3">
      <c r="A1" s="78" t="s">
        <v>1929</v>
      </c>
      <c r="B1" s="78" t="s">
        <v>1930</v>
      </c>
      <c r="C1" s="78" t="s">
        <v>1931</v>
      </c>
      <c r="D1" s="78" t="s">
        <v>1932</v>
      </c>
      <c r="E1" s="78" t="s">
        <v>1980</v>
      </c>
      <c r="F1" s="78" t="s">
        <v>1936</v>
      </c>
      <c r="G1" s="78" t="s">
        <v>215</v>
      </c>
      <c r="H1" s="78" t="s">
        <v>506</v>
      </c>
      <c r="I1" s="78" t="s">
        <v>1933</v>
      </c>
      <c r="J1" s="78" t="s">
        <v>1934</v>
      </c>
      <c r="K1" s="78" t="s">
        <v>1935</v>
      </c>
      <c r="L1" s="78" t="s">
        <v>1936</v>
      </c>
      <c r="M1" s="78" t="s">
        <v>1937</v>
      </c>
      <c r="N1" s="78" t="s">
        <v>1938</v>
      </c>
      <c r="O1" s="78" t="s">
        <v>1939</v>
      </c>
      <c r="P1" s="139" t="s">
        <v>1940</v>
      </c>
      <c r="Q1" s="78" t="s">
        <v>1941</v>
      </c>
      <c r="R1" s="78" t="s">
        <v>1942</v>
      </c>
      <c r="S1" s="78" t="s">
        <v>1943</v>
      </c>
      <c r="T1" s="78" t="s">
        <v>1944</v>
      </c>
      <c r="U1" s="78" t="s">
        <v>1978</v>
      </c>
      <c r="V1" s="78" t="s">
        <v>1982</v>
      </c>
    </row>
    <row r="2" spans="1:22" ht="15" thickBot="1" x14ac:dyDescent="0.35">
      <c r="A2">
        <v>0</v>
      </c>
      <c r="B2">
        <v>0</v>
      </c>
      <c r="C2">
        <v>0</v>
      </c>
      <c r="D2">
        <v>0</v>
      </c>
      <c r="O2">
        <f>DEGREES(P2)</f>
        <v>160.05777774067101</v>
      </c>
      <c r="P2" s="60">
        <f>2.850550972-0.057015757</f>
        <v>2.7935352149999999</v>
      </c>
      <c r="Q2">
        <v>2.2799999999999998</v>
      </c>
      <c r="R2">
        <v>0.91</v>
      </c>
      <c r="S2">
        <f>S4</f>
        <v>-2.4536603103471402</v>
      </c>
      <c r="T2">
        <f>T4</f>
        <v>-7.7788697297149198E-2</v>
      </c>
      <c r="U2" s="43">
        <f>0.37+0.0098</f>
        <v>0.37980000000000003</v>
      </c>
      <c r="V2">
        <v>5.87</v>
      </c>
    </row>
    <row r="3" spans="1:22" x14ac:dyDescent="0.3">
      <c r="A3">
        <v>-15450.3411379093</v>
      </c>
      <c r="B3">
        <v>5519.9273773130299</v>
      </c>
      <c r="C3">
        <f t="shared" ref="C3:C66" si="0">A3-$S$2</f>
        <v>-15447.887477599001</v>
      </c>
      <c r="D3">
        <f t="shared" ref="D3:D66" si="1">B3-$T$2</f>
        <v>5520.00516601033</v>
      </c>
      <c r="E3">
        <f t="shared" ref="E3:E66" si="2">DEGREES(IF(C3-$N$4=0,IF(D3-$O$4=0,99999,IF(C3-$N$4&gt;0,PI()/2,3*PI()/2)),IF(D3-$O$4=0,IF(C3-$N$4&gt;0,0,PI()),IF(C3-$N$4&lt;0,PI()+ATAN((D3-$O$4)/(C3-$N$4)),IF(D3-$O$4&gt;0,ATAN((D3-$O$4)/(C3-$N$4)),2*PI()+ATAN((D3-$O$4)/(C3-$N$4)))))))+$U$2</f>
        <v>160.716429027527</v>
      </c>
      <c r="F3">
        <v>674.5</v>
      </c>
      <c r="G3">
        <f>SQRT(C3^2+D3^2)</f>
        <v>16404.501959929799</v>
      </c>
      <c r="H3">
        <v>69062.127999999997</v>
      </c>
      <c r="I3">
        <v>34</v>
      </c>
      <c r="J3">
        <f>G3*COS(RADIANS(E3))</f>
        <v>-15484.1386093867</v>
      </c>
      <c r="K3">
        <f>G3*SIN(RADIANS(E3))</f>
        <v>5417.4842942678997</v>
      </c>
      <c r="L3">
        <f>F3-$V$2-6366707.1*(1-COS(G3/6366707.1))</f>
        <v>647.49603455737599</v>
      </c>
      <c r="N3" s="140" t="s">
        <v>1945</v>
      </c>
      <c r="O3" s="4" t="s">
        <v>1946</v>
      </c>
      <c r="P3" s="141" t="s">
        <v>1979</v>
      </c>
    </row>
    <row r="4" spans="1:22" x14ac:dyDescent="0.3">
      <c r="A4">
        <v>-15440.777733279299</v>
      </c>
      <c r="B4">
        <v>5517.2186577039502</v>
      </c>
      <c r="C4">
        <f t="shared" si="0"/>
        <v>-15438.324072969001</v>
      </c>
      <c r="D4">
        <f t="shared" si="1"/>
        <v>5517.2964464012503</v>
      </c>
      <c r="E4">
        <f t="shared" si="2"/>
        <v>160.71409709232401</v>
      </c>
      <c r="F4">
        <v>674.5</v>
      </c>
      <c r="G4">
        <f t="shared" ref="G4:G67" si="3">SQRT(C4^2+D4^2)</f>
        <v>16394.584784601499</v>
      </c>
      <c r="H4">
        <v>69062.207999999999</v>
      </c>
      <c r="I4">
        <v>34</v>
      </c>
      <c r="J4">
        <f t="shared" ref="J4:J67" si="4">G4*COS(RADIANS(E4))</f>
        <v>-15474.557459544199</v>
      </c>
      <c r="K4">
        <f t="shared" ref="K4:K67" si="5">G4*SIN(RADIANS(E4))</f>
        <v>5414.8390272244797</v>
      </c>
      <c r="L4">
        <f t="shared" ref="L4:L67" si="6">F4-$V$2-6366707.1*(1-COS(G4/6366707.1))</f>
        <v>647.52157946826605</v>
      </c>
      <c r="N4" s="140">
        <v>0</v>
      </c>
      <c r="O4" s="4">
        <v>0</v>
      </c>
      <c r="P4" s="4">
        <f>ATAN(R2/Q2)</f>
        <v>0.37974994760459502</v>
      </c>
      <c r="S4">
        <f>SQRT(Q2^2+R2^2)*COS(P2+P4)</f>
        <v>-2.4536603103471402</v>
      </c>
      <c r="T4">
        <f>SQRT(Q2^2+R2^2)*SIN(P2+P4)</f>
        <v>-7.7788697297149198E-2</v>
      </c>
    </row>
    <row r="5" spans="1:22" x14ac:dyDescent="0.3">
      <c r="A5">
        <v>-15440.777733279299</v>
      </c>
      <c r="B5">
        <v>5517.2186577039502</v>
      </c>
      <c r="C5">
        <f t="shared" si="0"/>
        <v>-15438.324072969001</v>
      </c>
      <c r="D5">
        <f t="shared" si="1"/>
        <v>5517.2964464012503</v>
      </c>
      <c r="E5">
        <f t="shared" si="2"/>
        <v>160.71409709232401</v>
      </c>
      <c r="F5">
        <v>674.5</v>
      </c>
      <c r="G5">
        <f t="shared" si="3"/>
        <v>16394.584784601499</v>
      </c>
      <c r="H5">
        <v>69062.248000000007</v>
      </c>
      <c r="I5">
        <v>34</v>
      </c>
      <c r="J5">
        <f t="shared" si="4"/>
        <v>-15474.557459544199</v>
      </c>
      <c r="K5">
        <f t="shared" si="5"/>
        <v>5414.8390272244797</v>
      </c>
      <c r="L5">
        <f t="shared" si="6"/>
        <v>647.52157946826605</v>
      </c>
      <c r="Q5" s="152" t="s">
        <v>1997</v>
      </c>
      <c r="S5" s="45" t="s">
        <v>2034</v>
      </c>
    </row>
    <row r="6" spans="1:22" x14ac:dyDescent="0.3">
      <c r="A6">
        <v>-15431.226441590101</v>
      </c>
      <c r="B6">
        <v>5512.8126057669297</v>
      </c>
      <c r="C6">
        <f t="shared" si="0"/>
        <v>-15428.7727812798</v>
      </c>
      <c r="D6">
        <f t="shared" si="1"/>
        <v>5512.8903944642298</v>
      </c>
      <c r="E6">
        <f t="shared" si="2"/>
        <v>160.71736592590401</v>
      </c>
      <c r="F6">
        <v>674.5</v>
      </c>
      <c r="G6">
        <f t="shared" si="3"/>
        <v>16384.107849917698</v>
      </c>
      <c r="H6">
        <v>69062.327999999994</v>
      </c>
      <c r="I6">
        <v>34</v>
      </c>
      <c r="J6">
        <f t="shared" si="4"/>
        <v>-15464.9771712491</v>
      </c>
      <c r="K6">
        <f t="shared" si="5"/>
        <v>5410.4963848503103</v>
      </c>
      <c r="L6">
        <f t="shared" si="6"/>
        <v>647.54854944174497</v>
      </c>
      <c r="M6" t="s">
        <v>1937</v>
      </c>
      <c r="N6" t="s">
        <v>1938</v>
      </c>
      <c r="O6" t="s">
        <v>1939</v>
      </c>
      <c r="P6" t="s">
        <v>1981</v>
      </c>
    </row>
    <row r="7" spans="1:22" x14ac:dyDescent="0.3">
      <c r="A7">
        <v>-15431.226441590101</v>
      </c>
      <c r="B7">
        <v>5512.8126057669297</v>
      </c>
      <c r="C7">
        <f t="shared" si="0"/>
        <v>-15428.7727812798</v>
      </c>
      <c r="D7">
        <f t="shared" si="1"/>
        <v>5512.8903944642298</v>
      </c>
      <c r="E7">
        <f t="shared" si="2"/>
        <v>160.71736592590401</v>
      </c>
      <c r="F7">
        <v>673.5</v>
      </c>
      <c r="G7">
        <f t="shared" si="3"/>
        <v>16384.107849917698</v>
      </c>
      <c r="H7">
        <v>69062.407999999996</v>
      </c>
      <c r="I7">
        <v>34</v>
      </c>
      <c r="J7">
        <f t="shared" si="4"/>
        <v>-15464.9771712491</v>
      </c>
      <c r="K7">
        <f t="shared" si="5"/>
        <v>5410.4963848503103</v>
      </c>
      <c r="L7">
        <f t="shared" si="6"/>
        <v>646.54854944174497</v>
      </c>
      <c r="P7">
        <v>648.282670248964</v>
      </c>
      <c r="Q7" t="s">
        <v>2005</v>
      </c>
      <c r="S7" s="154" t="s">
        <v>2057</v>
      </c>
    </row>
    <row r="8" spans="1:22" x14ac:dyDescent="0.3">
      <c r="A8">
        <v>-15412.423531049801</v>
      </c>
      <c r="B8">
        <v>5505.3229083339602</v>
      </c>
      <c r="C8">
        <f t="shared" si="0"/>
        <v>-15409.9698707395</v>
      </c>
      <c r="D8">
        <f t="shared" si="1"/>
        <v>5505.4006970312603</v>
      </c>
      <c r="E8">
        <f t="shared" si="2"/>
        <v>160.71990867839401</v>
      </c>
      <c r="F8">
        <v>673.5</v>
      </c>
      <c r="G8">
        <f t="shared" si="3"/>
        <v>16363.8812099077</v>
      </c>
      <c r="H8">
        <v>69062.528000000006</v>
      </c>
      <c r="I8">
        <v>34</v>
      </c>
      <c r="J8">
        <f t="shared" si="4"/>
        <v>-15446.125026764699</v>
      </c>
      <c r="K8">
        <f t="shared" si="5"/>
        <v>5403.1314910450701</v>
      </c>
      <c r="L8">
        <f t="shared" si="6"/>
        <v>646.60056856590302</v>
      </c>
      <c r="P8">
        <v>648.33469652782196</v>
      </c>
      <c r="Q8" s="152" t="s">
        <v>2007</v>
      </c>
      <c r="R8" s="152">
        <v>8.2986107919999998</v>
      </c>
      <c r="S8" s="45" t="s">
        <v>2009</v>
      </c>
    </row>
    <row r="9" spans="1:22" x14ac:dyDescent="0.3">
      <c r="A9">
        <v>-15405.026543759701</v>
      </c>
      <c r="B9">
        <v>5502.2524902669202</v>
      </c>
      <c r="C9">
        <f t="shared" si="0"/>
        <v>-15402.5728834494</v>
      </c>
      <c r="D9">
        <f t="shared" si="1"/>
        <v>5502.3302789642203</v>
      </c>
      <c r="E9">
        <f t="shared" si="2"/>
        <v>160.72131977858899</v>
      </c>
      <c r="F9">
        <v>673.5</v>
      </c>
      <c r="G9">
        <f t="shared" si="3"/>
        <v>16355.882425866799</v>
      </c>
      <c r="H9">
        <v>69062.607999999993</v>
      </c>
      <c r="I9">
        <v>34</v>
      </c>
      <c r="J9">
        <f t="shared" si="4"/>
        <v>-15438.707849070601</v>
      </c>
      <c r="K9">
        <f t="shared" si="5"/>
        <v>5400.1101729338297</v>
      </c>
      <c r="L9">
        <f t="shared" si="6"/>
        <v>646.62112220759798</v>
      </c>
      <c r="P9">
        <v>648.35525298347204</v>
      </c>
      <c r="Q9" t="s">
        <v>2006</v>
      </c>
      <c r="S9" s="157" t="s">
        <v>2057</v>
      </c>
      <c r="T9" s="152" t="s">
        <v>2004</v>
      </c>
      <c r="U9">
        <v>160.06</v>
      </c>
    </row>
    <row r="10" spans="1:22" x14ac:dyDescent="0.3">
      <c r="A10">
        <v>-15395.475238359501</v>
      </c>
      <c r="B10">
        <v>5497.84649846702</v>
      </c>
      <c r="C10">
        <f t="shared" si="0"/>
        <v>-15393.0215780492</v>
      </c>
      <c r="D10">
        <f t="shared" si="1"/>
        <v>5497.92428716432</v>
      </c>
      <c r="E10">
        <f t="shared" si="2"/>
        <v>160.72460076686801</v>
      </c>
      <c r="F10">
        <v>671.5</v>
      </c>
      <c r="G10">
        <f t="shared" si="3"/>
        <v>16345.405616554101</v>
      </c>
      <c r="H10">
        <v>69062.687999999995</v>
      </c>
      <c r="I10">
        <v>34</v>
      </c>
      <c r="J10">
        <f t="shared" si="4"/>
        <v>-15429.1275474635</v>
      </c>
      <c r="K10">
        <f t="shared" si="5"/>
        <v>5395.7675907863304</v>
      </c>
      <c r="L10">
        <f t="shared" si="6"/>
        <v>644.64802817188604</v>
      </c>
      <c r="P10">
        <v>646.38216257388297</v>
      </c>
      <c r="Q10" s="152" t="s">
        <v>2008</v>
      </c>
      <c r="R10" s="152">
        <v>5.2342950000000004</v>
      </c>
      <c r="S10" s="45" t="s">
        <v>2010</v>
      </c>
      <c r="T10" s="152" t="s">
        <v>2001</v>
      </c>
      <c r="U10">
        <v>163.32454000000001</v>
      </c>
    </row>
    <row r="11" spans="1:22" x14ac:dyDescent="0.3">
      <c r="A11">
        <v>-15395.475238359501</v>
      </c>
      <c r="B11">
        <v>5497.84649846702</v>
      </c>
      <c r="C11">
        <f t="shared" si="0"/>
        <v>-15393.0215780492</v>
      </c>
      <c r="D11">
        <f t="shared" si="1"/>
        <v>5497.92428716432</v>
      </c>
      <c r="E11">
        <f t="shared" si="2"/>
        <v>160.72460076686801</v>
      </c>
      <c r="F11">
        <v>671.5</v>
      </c>
      <c r="G11">
        <f t="shared" si="3"/>
        <v>16345.405616554101</v>
      </c>
      <c r="H11">
        <v>69062.767999999996</v>
      </c>
      <c r="I11">
        <v>34</v>
      </c>
      <c r="J11">
        <f t="shared" si="4"/>
        <v>-15429.1275474635</v>
      </c>
      <c r="K11">
        <f t="shared" si="5"/>
        <v>5395.7675907863304</v>
      </c>
      <c r="L11">
        <f t="shared" si="6"/>
        <v>644.64802817188604</v>
      </c>
      <c r="P11">
        <v>646.38216257388297</v>
      </c>
      <c r="Q11" t="s">
        <v>2011</v>
      </c>
      <c r="S11" s="154"/>
      <c r="T11" s="152" t="s">
        <v>2002</v>
      </c>
      <c r="U11">
        <v>1.89669666666667</v>
      </c>
    </row>
    <row r="12" spans="1:22" x14ac:dyDescent="0.3">
      <c r="A12">
        <v>-15385.913166389801</v>
      </c>
      <c r="B12">
        <v>5494.9492585179296</v>
      </c>
      <c r="C12">
        <f t="shared" si="0"/>
        <v>-15383.4595060795</v>
      </c>
      <c r="D12">
        <f t="shared" si="1"/>
        <v>5495.0270472152297</v>
      </c>
      <c r="E12">
        <f t="shared" si="2"/>
        <v>160.72288961942201</v>
      </c>
      <c r="F12">
        <v>671.5</v>
      </c>
      <c r="G12">
        <f t="shared" si="3"/>
        <v>16335.4261843643</v>
      </c>
      <c r="H12">
        <v>69062.847999999896</v>
      </c>
      <c r="I12">
        <v>34</v>
      </c>
      <c r="J12">
        <f t="shared" si="4"/>
        <v>-15419.5464806049</v>
      </c>
      <c r="K12">
        <f t="shared" si="5"/>
        <v>5392.9337987109802</v>
      </c>
      <c r="L12">
        <f t="shared" si="6"/>
        <v>644.67364076756803</v>
      </c>
      <c r="P12">
        <v>646.40777881901295</v>
      </c>
      <c r="Q12" s="152" t="s">
        <v>2013</v>
      </c>
      <c r="R12" s="152">
        <v>704</v>
      </c>
      <c r="S12" s="154"/>
      <c r="T12" s="152" t="s">
        <v>2003</v>
      </c>
      <c r="U12">
        <v>1.35</v>
      </c>
    </row>
    <row r="13" spans="1:22" x14ac:dyDescent="0.3">
      <c r="A13">
        <v>-15385.913166389801</v>
      </c>
      <c r="B13">
        <v>5494.9492585179296</v>
      </c>
      <c r="C13">
        <f t="shared" si="0"/>
        <v>-15383.4595060795</v>
      </c>
      <c r="D13">
        <f t="shared" si="1"/>
        <v>5495.0270472152297</v>
      </c>
      <c r="E13">
        <f t="shared" si="2"/>
        <v>160.72288961942201</v>
      </c>
      <c r="F13">
        <v>671.5</v>
      </c>
      <c r="G13">
        <f t="shared" si="3"/>
        <v>16335.4261843643</v>
      </c>
      <c r="H13">
        <v>69062.888000000006</v>
      </c>
      <c r="I13">
        <v>34</v>
      </c>
      <c r="J13">
        <f t="shared" si="4"/>
        <v>-15419.5464806049</v>
      </c>
      <c r="K13">
        <f t="shared" si="5"/>
        <v>5392.9337987109802</v>
      </c>
      <c r="L13">
        <f t="shared" si="6"/>
        <v>644.67364076756803</v>
      </c>
      <c r="P13">
        <v>646.40777881901295</v>
      </c>
      <c r="Q13" t="s">
        <v>2012</v>
      </c>
    </row>
    <row r="14" spans="1:22" x14ac:dyDescent="0.3">
      <c r="A14">
        <v>-15376.66288801</v>
      </c>
      <c r="B14">
        <v>5491.6770513809697</v>
      </c>
      <c r="C14">
        <f t="shared" si="0"/>
        <v>-15374.209227699699</v>
      </c>
      <c r="D14">
        <f t="shared" si="1"/>
        <v>5491.7548400782698</v>
      </c>
      <c r="E14">
        <f t="shared" si="2"/>
        <v>160.722783773684</v>
      </c>
      <c r="F14">
        <v>671.5</v>
      </c>
      <c r="G14">
        <f t="shared" si="3"/>
        <v>16325.6142487996</v>
      </c>
      <c r="H14">
        <v>69062.967999999993</v>
      </c>
      <c r="I14">
        <v>34</v>
      </c>
      <c r="J14">
        <f t="shared" si="4"/>
        <v>-15410.274714936601</v>
      </c>
      <c r="K14">
        <f t="shared" si="5"/>
        <v>5389.7229808956899</v>
      </c>
      <c r="L14">
        <f t="shared" si="6"/>
        <v>644.69880822597099</v>
      </c>
      <c r="P14">
        <v>646.43294980246003</v>
      </c>
      <c r="Q14" s="152" t="s">
        <v>2014</v>
      </c>
      <c r="R14" s="152">
        <v>480</v>
      </c>
    </row>
    <row r="15" spans="1:22" x14ac:dyDescent="0.3">
      <c r="A15">
        <v>-15014.397629229299</v>
      </c>
      <c r="B15">
        <v>5358.0249039559903</v>
      </c>
      <c r="C15">
        <f t="shared" si="0"/>
        <v>-15011.943968919</v>
      </c>
      <c r="D15">
        <f t="shared" si="1"/>
        <v>5358.1026926532904</v>
      </c>
      <c r="E15">
        <f t="shared" si="2"/>
        <v>160.73716684799001</v>
      </c>
      <c r="F15">
        <v>663.5</v>
      </c>
      <c r="G15">
        <f t="shared" si="3"/>
        <v>15939.502068477001</v>
      </c>
      <c r="H15">
        <v>69066.728000000003</v>
      </c>
      <c r="I15">
        <v>34</v>
      </c>
      <c r="J15">
        <f t="shared" si="4"/>
        <v>-15047.1314735915</v>
      </c>
      <c r="K15">
        <f t="shared" si="5"/>
        <v>5258.4751218803303</v>
      </c>
      <c r="L15">
        <f t="shared" si="6"/>
        <v>637.677174348427</v>
      </c>
      <c r="P15">
        <v>639.41145390488305</v>
      </c>
      <c r="Q15" s="155" t="s">
        <v>2016</v>
      </c>
    </row>
    <row r="16" spans="1:22" x14ac:dyDescent="0.3">
      <c r="A16">
        <v>-15014.397629229299</v>
      </c>
      <c r="B16">
        <v>5358.0249039559903</v>
      </c>
      <c r="C16">
        <f t="shared" si="0"/>
        <v>-15011.943968919</v>
      </c>
      <c r="D16">
        <f t="shared" si="1"/>
        <v>5358.1026926532904</v>
      </c>
      <c r="E16">
        <f t="shared" si="2"/>
        <v>160.73716684799001</v>
      </c>
      <c r="F16">
        <v>663.5</v>
      </c>
      <c r="G16">
        <f t="shared" si="3"/>
        <v>15939.502068477001</v>
      </c>
      <c r="H16">
        <v>69066.808000000005</v>
      </c>
      <c r="I16">
        <v>34</v>
      </c>
      <c r="J16">
        <f t="shared" si="4"/>
        <v>-15047.1314735915</v>
      </c>
      <c r="K16">
        <f t="shared" si="5"/>
        <v>5258.4751218803303</v>
      </c>
      <c r="L16">
        <f t="shared" si="6"/>
        <v>637.677174348427</v>
      </c>
      <c r="P16">
        <v>639.41145390488305</v>
      </c>
      <c r="Q16" t="s">
        <v>2015</v>
      </c>
      <c r="R16" s="152">
        <v>1</v>
      </c>
    </row>
    <row r="17" spans="1:19" x14ac:dyDescent="0.3">
      <c r="A17">
        <v>-15004.8341311393</v>
      </c>
      <c r="B17">
        <v>5355.3167262800298</v>
      </c>
      <c r="C17">
        <f t="shared" si="0"/>
        <v>-15002.380470829001</v>
      </c>
      <c r="D17">
        <f t="shared" si="1"/>
        <v>5355.3945149773299</v>
      </c>
      <c r="E17">
        <f t="shared" si="2"/>
        <v>160.73477780331399</v>
      </c>
      <c r="F17">
        <v>663.5</v>
      </c>
      <c r="G17">
        <f t="shared" si="3"/>
        <v>15929.5847467083</v>
      </c>
      <c r="H17">
        <v>69066.888000000006</v>
      </c>
      <c r="I17">
        <v>34</v>
      </c>
      <c r="J17">
        <f t="shared" si="4"/>
        <v>-15037.550233883399</v>
      </c>
      <c r="K17">
        <f t="shared" si="5"/>
        <v>5255.83039737741</v>
      </c>
      <c r="L17">
        <f t="shared" si="6"/>
        <v>637.70199531563298</v>
      </c>
      <c r="P17">
        <v>639.436278525072</v>
      </c>
      <c r="Q17" t="s">
        <v>2017</v>
      </c>
    </row>
    <row r="18" spans="1:19" ht="15" x14ac:dyDescent="0.35">
      <c r="A18">
        <v>-14986.020254789801</v>
      </c>
      <c r="B18">
        <v>5349.33686841698</v>
      </c>
      <c r="C18">
        <f t="shared" si="0"/>
        <v>-14983.5665944795</v>
      </c>
      <c r="D18">
        <f t="shared" si="1"/>
        <v>5349.4146571142801</v>
      </c>
      <c r="E18">
        <f t="shared" si="2"/>
        <v>160.73228111869901</v>
      </c>
      <c r="F18">
        <v>663.5</v>
      </c>
      <c r="G18">
        <f t="shared" si="3"/>
        <v>15909.855595351901</v>
      </c>
      <c r="H18">
        <v>69067.008000000002</v>
      </c>
      <c r="I18">
        <v>34</v>
      </c>
      <c r="J18">
        <f t="shared" si="4"/>
        <v>-15018.697132122201</v>
      </c>
      <c r="K18">
        <f t="shared" si="5"/>
        <v>5249.9753826599499</v>
      </c>
      <c r="L18">
        <f t="shared" si="6"/>
        <v>637.75132729150096</v>
      </c>
      <c r="P18">
        <v>639.48561767825902</v>
      </c>
      <c r="Q18" s="153" t="s">
        <v>1984</v>
      </c>
      <c r="R18" s="152">
        <v>0.03</v>
      </c>
    </row>
    <row r="19" spans="1:19" x14ac:dyDescent="0.3">
      <c r="A19">
        <v>-14976.470148329599</v>
      </c>
      <c r="B19">
        <v>5344.7429614259199</v>
      </c>
      <c r="C19">
        <f t="shared" si="0"/>
        <v>-14974.016488019301</v>
      </c>
      <c r="D19">
        <f t="shared" si="1"/>
        <v>5344.82075012322</v>
      </c>
      <c r="E19">
        <f t="shared" si="2"/>
        <v>160.73630059429499</v>
      </c>
      <c r="F19">
        <v>662.5</v>
      </c>
      <c r="G19">
        <f t="shared" si="3"/>
        <v>15899.316923516601</v>
      </c>
      <c r="H19">
        <v>69067.088000000003</v>
      </c>
      <c r="I19">
        <v>34</v>
      </c>
      <c r="J19">
        <f t="shared" si="4"/>
        <v>-15009.116783793101</v>
      </c>
      <c r="K19">
        <f t="shared" si="5"/>
        <v>5245.4448815025098</v>
      </c>
      <c r="L19">
        <f t="shared" si="6"/>
        <v>636.77765378021695</v>
      </c>
      <c r="P19">
        <v>638.51194779097705</v>
      </c>
      <c r="Q19" s="152" t="s">
        <v>1986</v>
      </c>
      <c r="R19" s="152">
        <v>-0.04</v>
      </c>
    </row>
    <row r="20" spans="1:19" x14ac:dyDescent="0.3">
      <c r="A20">
        <v>-14976.470148329599</v>
      </c>
      <c r="B20">
        <v>5344.7429614259199</v>
      </c>
      <c r="C20">
        <f t="shared" si="0"/>
        <v>-14974.016488019301</v>
      </c>
      <c r="D20">
        <f t="shared" si="1"/>
        <v>5344.82075012322</v>
      </c>
      <c r="E20">
        <f t="shared" si="2"/>
        <v>160.73630059429499</v>
      </c>
      <c r="F20">
        <v>662.5</v>
      </c>
      <c r="G20">
        <f t="shared" si="3"/>
        <v>15899.316923516601</v>
      </c>
      <c r="H20">
        <v>69067.168000000005</v>
      </c>
      <c r="I20">
        <v>34</v>
      </c>
      <c r="J20">
        <f t="shared" si="4"/>
        <v>-15009.116783793101</v>
      </c>
      <c r="K20">
        <f t="shared" si="5"/>
        <v>5245.4448815025098</v>
      </c>
      <c r="L20">
        <f t="shared" si="6"/>
        <v>636.77765378021695</v>
      </c>
      <c r="P20">
        <v>638.51194779097705</v>
      </c>
      <c r="Q20" s="152" t="s">
        <v>1985</v>
      </c>
      <c r="R20" s="152">
        <v>0.02</v>
      </c>
      <c r="S20" s="154"/>
    </row>
    <row r="21" spans="1:19" x14ac:dyDescent="0.3">
      <c r="A21">
        <v>-14966.5988769</v>
      </c>
      <c r="B21">
        <v>5341.8440579029202</v>
      </c>
      <c r="C21">
        <f t="shared" si="0"/>
        <v>-14964.145216589701</v>
      </c>
      <c r="D21">
        <f t="shared" si="1"/>
        <v>5341.9218466002203</v>
      </c>
      <c r="E21">
        <f t="shared" si="2"/>
        <v>160.73417955653201</v>
      </c>
      <c r="F21">
        <v>661.5</v>
      </c>
      <c r="G21">
        <f t="shared" si="3"/>
        <v>15889.0456314522</v>
      </c>
      <c r="H21">
        <v>69067.248000000007</v>
      </c>
      <c r="I21">
        <v>34</v>
      </c>
      <c r="J21">
        <f t="shared" si="4"/>
        <v>-14999.226513240499</v>
      </c>
      <c r="K21">
        <f t="shared" si="5"/>
        <v>5242.6114754836499</v>
      </c>
      <c r="L21">
        <f t="shared" si="6"/>
        <v>635.80329554533205</v>
      </c>
      <c r="P21">
        <v>637.53759332499703</v>
      </c>
      <c r="Q21" s="152" t="s">
        <v>1987</v>
      </c>
      <c r="R21" s="152">
        <v>-0.05</v>
      </c>
      <c r="S21" s="154"/>
    </row>
    <row r="22" spans="1:19" x14ac:dyDescent="0.3">
      <c r="A22">
        <v>-14957.656258569999</v>
      </c>
      <c r="B22">
        <v>5338.7631768839201</v>
      </c>
      <c r="C22">
        <f t="shared" si="0"/>
        <v>-14955.202598259701</v>
      </c>
      <c r="D22">
        <f t="shared" si="1"/>
        <v>5338.8409655812202</v>
      </c>
      <c r="E22">
        <f t="shared" si="2"/>
        <v>160.73380077732</v>
      </c>
      <c r="F22">
        <v>661.5</v>
      </c>
      <c r="G22">
        <f t="shared" si="3"/>
        <v>15879.587765769</v>
      </c>
      <c r="H22">
        <v>69067.327999999994</v>
      </c>
      <c r="I22">
        <v>34</v>
      </c>
      <c r="J22">
        <f t="shared" si="4"/>
        <v>-14990.263669108301</v>
      </c>
      <c r="K22">
        <f t="shared" si="5"/>
        <v>5239.5899401930701</v>
      </c>
      <c r="L22">
        <f t="shared" si="6"/>
        <v>635.82689197805496</v>
      </c>
      <c r="P22">
        <v>637.56119316684101</v>
      </c>
      <c r="Q22" s="155" t="s">
        <v>2018</v>
      </c>
      <c r="S22" s="154"/>
    </row>
    <row r="23" spans="1:19" x14ac:dyDescent="0.3">
      <c r="A23">
        <v>-14957.656258569999</v>
      </c>
      <c r="B23">
        <v>5338.7631768839201</v>
      </c>
      <c r="C23">
        <f t="shared" si="0"/>
        <v>-14955.202598259701</v>
      </c>
      <c r="D23">
        <f t="shared" si="1"/>
        <v>5338.8409655812202</v>
      </c>
      <c r="E23">
        <f t="shared" si="2"/>
        <v>160.73380077732</v>
      </c>
      <c r="F23">
        <v>661.5</v>
      </c>
      <c r="G23">
        <f t="shared" si="3"/>
        <v>15879.587765769</v>
      </c>
      <c r="H23">
        <v>69067.368000000002</v>
      </c>
      <c r="I23">
        <v>34</v>
      </c>
      <c r="J23">
        <f t="shared" si="4"/>
        <v>-14990.263669108301</v>
      </c>
      <c r="K23">
        <f t="shared" si="5"/>
        <v>5239.5899401930701</v>
      </c>
      <c r="L23">
        <f t="shared" si="6"/>
        <v>635.82689197805496</v>
      </c>
      <c r="P23">
        <v>637.56119316684101</v>
      </c>
      <c r="Q23" s="152" t="s">
        <v>1988</v>
      </c>
      <c r="R23" s="152">
        <v>1.5</v>
      </c>
      <c r="S23" s="154"/>
    </row>
    <row r="24" spans="1:19" x14ac:dyDescent="0.3">
      <c r="A24">
        <v>-14947.7956975698</v>
      </c>
      <c r="B24">
        <v>5334.3556959309999</v>
      </c>
      <c r="C24">
        <f t="shared" si="0"/>
        <v>-14945.342037259499</v>
      </c>
      <c r="D24">
        <f t="shared" si="1"/>
        <v>5334.4334846283</v>
      </c>
      <c r="E24">
        <f t="shared" si="2"/>
        <v>160.73681819904201</v>
      </c>
      <c r="F24">
        <v>661.5</v>
      </c>
      <c r="G24">
        <f t="shared" si="3"/>
        <v>15868.8194019782</v>
      </c>
      <c r="H24">
        <v>69067.448000000004</v>
      </c>
      <c r="I24">
        <v>34</v>
      </c>
      <c r="J24">
        <f t="shared" si="4"/>
        <v>-14980.374108824401</v>
      </c>
      <c r="K24">
        <f t="shared" si="5"/>
        <v>5235.2479188919997</v>
      </c>
      <c r="L24">
        <f t="shared" si="6"/>
        <v>635.85374086873105</v>
      </c>
      <c r="P24">
        <v>637.58804580380399</v>
      </c>
      <c r="Q24" s="152" t="s">
        <v>1989</v>
      </c>
      <c r="R24" s="152">
        <v>0.35</v>
      </c>
      <c r="S24" s="154"/>
    </row>
    <row r="25" spans="1:19" x14ac:dyDescent="0.3">
      <c r="A25">
        <v>-14938.233524909199</v>
      </c>
      <c r="B25">
        <v>5331.4590243399098</v>
      </c>
      <c r="C25">
        <f t="shared" si="0"/>
        <v>-14935.779864598901</v>
      </c>
      <c r="D25">
        <f t="shared" si="1"/>
        <v>5331.5368130372099</v>
      </c>
      <c r="E25">
        <f t="shared" si="2"/>
        <v>160.73506126045899</v>
      </c>
      <c r="F25">
        <v>661.5</v>
      </c>
      <c r="G25">
        <f t="shared" si="3"/>
        <v>15858.8399623847</v>
      </c>
      <c r="H25">
        <v>69067.528000000006</v>
      </c>
      <c r="I25">
        <v>34</v>
      </c>
      <c r="J25">
        <f t="shared" si="4"/>
        <v>-14970.792945044701</v>
      </c>
      <c r="K25">
        <f t="shared" si="5"/>
        <v>5232.4146958293504</v>
      </c>
      <c r="L25">
        <f t="shared" si="6"/>
        <v>635.87860646481101</v>
      </c>
      <c r="P25">
        <v>637.61291504933104</v>
      </c>
      <c r="Q25" s="156" t="s">
        <v>2019</v>
      </c>
      <c r="S25" s="154"/>
    </row>
    <row r="26" spans="1:19" x14ac:dyDescent="0.3">
      <c r="A26">
        <v>-14928.6713504493</v>
      </c>
      <c r="B26">
        <v>5328.56236372492</v>
      </c>
      <c r="C26">
        <f t="shared" si="0"/>
        <v>-14926.217690138999</v>
      </c>
      <c r="D26">
        <f t="shared" si="1"/>
        <v>5328.6401524222201</v>
      </c>
      <c r="E26">
        <f t="shared" si="2"/>
        <v>160.733302069762</v>
      </c>
      <c r="F26">
        <v>661.5</v>
      </c>
      <c r="G26">
        <f t="shared" si="3"/>
        <v>15848.8605397178</v>
      </c>
      <c r="H26">
        <v>69067.648000000001</v>
      </c>
      <c r="I26">
        <v>34</v>
      </c>
      <c r="J26">
        <f t="shared" si="4"/>
        <v>-14961.2117795383</v>
      </c>
      <c r="K26">
        <f t="shared" si="5"/>
        <v>5229.5814837545804</v>
      </c>
      <c r="L26">
        <f t="shared" si="6"/>
        <v>635.90345637596602</v>
      </c>
      <c r="P26">
        <v>637.63776861064196</v>
      </c>
      <c r="Q26" s="152" t="s">
        <v>1990</v>
      </c>
      <c r="R26" s="152">
        <v>1.25</v>
      </c>
      <c r="S26" s="154"/>
    </row>
    <row r="27" spans="1:19" x14ac:dyDescent="0.3">
      <c r="A27">
        <v>-14919.4303292594</v>
      </c>
      <c r="B27">
        <v>5323.9707437020197</v>
      </c>
      <c r="C27">
        <f t="shared" si="0"/>
        <v>-14916.976668949101</v>
      </c>
      <c r="D27">
        <f t="shared" si="1"/>
        <v>5324.0485323993198</v>
      </c>
      <c r="E27">
        <f t="shared" si="2"/>
        <v>160.73770576410499</v>
      </c>
      <c r="F27">
        <v>661.5</v>
      </c>
      <c r="G27">
        <f t="shared" si="3"/>
        <v>15838.6137561756</v>
      </c>
      <c r="H27">
        <v>69067.728000000003</v>
      </c>
      <c r="I27">
        <v>34</v>
      </c>
      <c r="J27">
        <f t="shared" si="4"/>
        <v>-14951.9405248486</v>
      </c>
      <c r="K27">
        <f t="shared" si="5"/>
        <v>5225.0512206778003</v>
      </c>
      <c r="L27">
        <f t="shared" si="6"/>
        <v>635.92895577089098</v>
      </c>
      <c r="P27">
        <v>637.66327151081896</v>
      </c>
      <c r="Q27" s="156" t="s">
        <v>2020</v>
      </c>
      <c r="S27" s="154"/>
    </row>
    <row r="28" spans="1:19" x14ac:dyDescent="0.3">
      <c r="A28">
        <v>-14909.2499398197</v>
      </c>
      <c r="B28">
        <v>5321.0697193340202</v>
      </c>
      <c r="C28">
        <f t="shared" si="0"/>
        <v>-14906.796279509401</v>
      </c>
      <c r="D28">
        <f t="shared" si="1"/>
        <v>5321.1475080313203</v>
      </c>
      <c r="E28">
        <f t="shared" si="2"/>
        <v>160.735208559531</v>
      </c>
      <c r="F28">
        <v>661.5</v>
      </c>
      <c r="G28">
        <f t="shared" si="3"/>
        <v>15828.0506102623</v>
      </c>
      <c r="H28">
        <v>69067.808000000005</v>
      </c>
      <c r="I28">
        <v>34</v>
      </c>
      <c r="J28">
        <f t="shared" si="4"/>
        <v>-14941.741129018599</v>
      </c>
      <c r="K28">
        <f t="shared" si="5"/>
        <v>5222.2177429151097</v>
      </c>
      <c r="L28">
        <f t="shared" si="6"/>
        <v>635.95522517892596</v>
      </c>
      <c r="P28">
        <v>637.68954480650905</v>
      </c>
      <c r="Q28" s="152" t="s">
        <v>1991</v>
      </c>
      <c r="R28" s="152">
        <v>4.5</v>
      </c>
    </row>
    <row r="29" spans="1:19" x14ac:dyDescent="0.3">
      <c r="A29">
        <v>-14900.307307969701</v>
      </c>
      <c r="B29">
        <v>5317.98891047097</v>
      </c>
      <c r="C29">
        <f t="shared" si="0"/>
        <v>-14897.8536476594</v>
      </c>
      <c r="D29">
        <f t="shared" si="1"/>
        <v>5318.0666991682701</v>
      </c>
      <c r="E29">
        <f t="shared" si="2"/>
        <v>160.73482867241501</v>
      </c>
      <c r="F29">
        <v>661.5</v>
      </c>
      <c r="G29">
        <f t="shared" si="3"/>
        <v>15818.592754220601</v>
      </c>
      <c r="H29">
        <v>69067.888000000006</v>
      </c>
      <c r="I29">
        <v>34</v>
      </c>
      <c r="J29">
        <f t="shared" si="4"/>
        <v>-14932.7782718451</v>
      </c>
      <c r="K29">
        <f t="shared" si="5"/>
        <v>5219.1962798683198</v>
      </c>
      <c r="L29">
        <f t="shared" si="6"/>
        <v>635.97873097908598</v>
      </c>
      <c r="P29">
        <v>637.71305401579002</v>
      </c>
      <c r="Q29" s="156" t="s">
        <v>2021</v>
      </c>
    </row>
    <row r="30" spans="1:19" x14ac:dyDescent="0.3">
      <c r="A30">
        <v>-14900.307307969701</v>
      </c>
      <c r="B30">
        <v>5317.98891047097</v>
      </c>
      <c r="C30">
        <f t="shared" si="0"/>
        <v>-14897.8536476594</v>
      </c>
      <c r="D30">
        <f t="shared" si="1"/>
        <v>5318.0666991682701</v>
      </c>
      <c r="E30">
        <f t="shared" si="2"/>
        <v>160.73482867241501</v>
      </c>
      <c r="F30">
        <v>661.5</v>
      </c>
      <c r="G30">
        <f t="shared" si="3"/>
        <v>15818.592754220601</v>
      </c>
      <c r="H30">
        <v>69067.967999999993</v>
      </c>
      <c r="I30">
        <v>34</v>
      </c>
      <c r="J30">
        <f t="shared" si="4"/>
        <v>-14932.7782718451</v>
      </c>
      <c r="K30">
        <f t="shared" si="5"/>
        <v>5219.1962798683198</v>
      </c>
      <c r="L30">
        <f t="shared" si="6"/>
        <v>635.97873097908598</v>
      </c>
      <c r="P30">
        <v>637.71305401579002</v>
      </c>
      <c r="Q30" s="152" t="s">
        <v>1992</v>
      </c>
      <c r="R30" s="152">
        <v>1.6</v>
      </c>
      <c r="S30" s="154"/>
    </row>
    <row r="31" spans="1:19" x14ac:dyDescent="0.3">
      <c r="A31">
        <v>-14900.307307969701</v>
      </c>
      <c r="B31">
        <v>5317.98891047097</v>
      </c>
      <c r="C31">
        <f t="shared" si="0"/>
        <v>-14897.8536476594</v>
      </c>
      <c r="D31">
        <f t="shared" si="1"/>
        <v>5318.0666991682701</v>
      </c>
      <c r="E31">
        <f t="shared" si="2"/>
        <v>160.73482867241501</v>
      </c>
      <c r="F31">
        <v>661.5</v>
      </c>
      <c r="G31">
        <f t="shared" si="3"/>
        <v>15818.592754220601</v>
      </c>
      <c r="H31">
        <v>69068.008000000002</v>
      </c>
      <c r="I31">
        <v>34</v>
      </c>
      <c r="J31">
        <f t="shared" si="4"/>
        <v>-14932.7782718451</v>
      </c>
      <c r="K31">
        <f t="shared" si="5"/>
        <v>5219.1962798683198</v>
      </c>
      <c r="L31">
        <f t="shared" si="6"/>
        <v>635.97873097908598</v>
      </c>
      <c r="P31">
        <v>637.71305401579002</v>
      </c>
      <c r="Q31" s="156" t="s">
        <v>2022</v>
      </c>
    </row>
    <row r="32" spans="1:19" x14ac:dyDescent="0.3">
      <c r="A32">
        <v>-14890.446727819701</v>
      </c>
      <c r="B32">
        <v>5313.5815209469201</v>
      </c>
      <c r="C32">
        <f t="shared" si="0"/>
        <v>-14887.9930675094</v>
      </c>
      <c r="D32">
        <f t="shared" si="1"/>
        <v>5313.6593096442202</v>
      </c>
      <c r="E32">
        <f t="shared" si="2"/>
        <v>160.73785810173001</v>
      </c>
      <c r="F32">
        <v>661.5</v>
      </c>
      <c r="G32">
        <f t="shared" si="3"/>
        <v>15807.824418217</v>
      </c>
      <c r="H32">
        <v>69068.088000000003</v>
      </c>
      <c r="I32">
        <v>34</v>
      </c>
      <c r="J32">
        <f t="shared" si="4"/>
        <v>-14922.888693018</v>
      </c>
      <c r="K32">
        <f t="shared" si="5"/>
        <v>5214.8543501207996</v>
      </c>
      <c r="L32">
        <f t="shared" si="6"/>
        <v>636.00547663695397</v>
      </c>
      <c r="P32" s="57">
        <v>637.73980341994502</v>
      </c>
      <c r="Q32" s="152" t="s">
        <v>1993</v>
      </c>
      <c r="R32" s="152">
        <v>3.2</v>
      </c>
      <c r="S32" s="154"/>
    </row>
    <row r="33" spans="1:21" x14ac:dyDescent="0.3">
      <c r="A33">
        <v>-14881.5040910998</v>
      </c>
      <c r="B33">
        <v>5310.5007369749901</v>
      </c>
      <c r="C33">
        <f t="shared" si="0"/>
        <v>-14879.050430789501</v>
      </c>
      <c r="D33">
        <f t="shared" si="1"/>
        <v>5310.5785256722902</v>
      </c>
      <c r="E33">
        <f t="shared" si="2"/>
        <v>160.737479223474</v>
      </c>
      <c r="F33">
        <v>661.5</v>
      </c>
      <c r="G33">
        <f t="shared" si="3"/>
        <v>15798.3665611135</v>
      </c>
      <c r="H33">
        <v>69068.168000000005</v>
      </c>
      <c r="I33">
        <v>34</v>
      </c>
      <c r="J33">
        <f t="shared" si="4"/>
        <v>-14913.925831139501</v>
      </c>
      <c r="K33">
        <f t="shared" si="5"/>
        <v>5211.8329119972695</v>
      </c>
      <c r="L33">
        <f t="shared" si="6"/>
        <v>636.02895239331201</v>
      </c>
      <c r="P33">
        <v>637.76328258471597</v>
      </c>
      <c r="Q33" t="s">
        <v>2058</v>
      </c>
      <c r="S33" s="154"/>
    </row>
    <row r="34" spans="1:21" x14ac:dyDescent="0.3">
      <c r="A34">
        <v>-14862.070609349699</v>
      </c>
      <c r="B34">
        <v>5304.70537830598</v>
      </c>
      <c r="C34">
        <f t="shared" si="0"/>
        <v>-14859.6169490394</v>
      </c>
      <c r="D34">
        <f t="shared" si="1"/>
        <v>5304.7831670032801</v>
      </c>
      <c r="E34">
        <f t="shared" si="2"/>
        <v>160.733577745216</v>
      </c>
      <c r="F34">
        <v>661.5</v>
      </c>
      <c r="G34">
        <f t="shared" si="3"/>
        <v>15778.1158672733</v>
      </c>
      <c r="H34">
        <v>69068.288</v>
      </c>
      <c r="I34">
        <v>34</v>
      </c>
      <c r="J34">
        <f t="shared" si="4"/>
        <v>-14894.4543605827</v>
      </c>
      <c r="K34">
        <f t="shared" si="5"/>
        <v>5206.1664996059699</v>
      </c>
      <c r="L34">
        <f t="shared" si="6"/>
        <v>636.079170269771</v>
      </c>
      <c r="P34">
        <v>637.81350788023599</v>
      </c>
      <c r="Q34" s="152" t="s">
        <v>2023</v>
      </c>
      <c r="R34" s="152">
        <v>2.2799999999999998</v>
      </c>
      <c r="S34" s="45" t="s">
        <v>1941</v>
      </c>
    </row>
    <row r="35" spans="1:21" x14ac:dyDescent="0.3">
      <c r="A35">
        <v>-14862.070609349699</v>
      </c>
      <c r="B35">
        <v>5304.70537830598</v>
      </c>
      <c r="C35">
        <f t="shared" si="0"/>
        <v>-14859.6169490394</v>
      </c>
      <c r="D35">
        <f t="shared" si="1"/>
        <v>5304.7831670032801</v>
      </c>
      <c r="E35">
        <f t="shared" si="2"/>
        <v>160.733577745216</v>
      </c>
      <c r="F35">
        <v>661.5</v>
      </c>
      <c r="G35">
        <f t="shared" si="3"/>
        <v>15778.1158672733</v>
      </c>
      <c r="H35">
        <v>69068.368000000002</v>
      </c>
      <c r="I35">
        <v>34</v>
      </c>
      <c r="J35">
        <f t="shared" si="4"/>
        <v>-14894.4543605827</v>
      </c>
      <c r="K35">
        <f t="shared" si="5"/>
        <v>5206.1664996059699</v>
      </c>
      <c r="L35">
        <f t="shared" si="6"/>
        <v>636.079170269771</v>
      </c>
      <c r="P35">
        <v>637.81350788023599</v>
      </c>
      <c r="Q35" s="152" t="s">
        <v>2024</v>
      </c>
      <c r="R35" s="152">
        <v>0.91</v>
      </c>
      <c r="S35" s="45" t="s">
        <v>1942</v>
      </c>
    </row>
    <row r="36" spans="1:21" s="143" customFormat="1" x14ac:dyDescent="0.3">
      <c r="A36" s="142">
        <v>-14852.51912216</v>
      </c>
      <c r="B36" s="142">
        <v>5300.3002417499602</v>
      </c>
      <c r="C36">
        <f t="shared" si="0"/>
        <v>-14850.065461849699</v>
      </c>
      <c r="D36">
        <f t="shared" si="1"/>
        <v>5300.3780304472602</v>
      </c>
      <c r="E36">
        <f t="shared" si="2"/>
        <v>160.73698395303401</v>
      </c>
      <c r="F36" s="143">
        <v>661.5</v>
      </c>
      <c r="G36">
        <f t="shared" si="3"/>
        <v>15767.6393758504</v>
      </c>
      <c r="H36" s="143">
        <v>69068.448000000004</v>
      </c>
      <c r="I36">
        <v>34</v>
      </c>
      <c r="J36" s="143">
        <f t="shared" si="4"/>
        <v>-14884.8738828592</v>
      </c>
      <c r="K36" s="143">
        <f t="shared" si="5"/>
        <v>5201.8247738888203</v>
      </c>
      <c r="L36">
        <f t="shared" si="6"/>
        <v>636.10512469853199</v>
      </c>
      <c r="M36" s="143">
        <f>(J36-J3)/($H36-$H3)</f>
        <v>94.820368121335207</v>
      </c>
      <c r="N36" s="143">
        <f t="shared" ref="N36:O51" si="7">(K36-K3)/($H36-$H3)</f>
        <v>-34.1233418320951</v>
      </c>
      <c r="O36" s="143">
        <f t="shared" si="7"/>
        <v>-1.8023591548783899</v>
      </c>
      <c r="P36" s="150">
        <v>637.83946593653297</v>
      </c>
      <c r="Q36" s="152" t="s">
        <v>2025</v>
      </c>
      <c r="R36" s="152">
        <v>-1.74</v>
      </c>
      <c r="S36" s="45" t="s">
        <v>1983</v>
      </c>
      <c r="T36"/>
      <c r="U36" s="143">
        <f>G36*SIN(RADIANS(0.0271))-O36*0.03</f>
        <v>7.51191522295683</v>
      </c>
    </row>
    <row r="37" spans="1:21" x14ac:dyDescent="0.3">
      <c r="A37">
        <v>-14842.958266329901</v>
      </c>
      <c r="B37">
        <v>5297.21511873695</v>
      </c>
      <c r="C37">
        <f t="shared" si="0"/>
        <v>-14840.5046060196</v>
      </c>
      <c r="D37">
        <f t="shared" si="1"/>
        <v>5297.2929074342501</v>
      </c>
      <c r="E37">
        <f t="shared" si="2"/>
        <v>160.735862788329</v>
      </c>
      <c r="F37">
        <v>661.5</v>
      </c>
      <c r="G37">
        <f t="shared" si="3"/>
        <v>15757.5978216365</v>
      </c>
      <c r="H37">
        <v>69068.528000000006</v>
      </c>
      <c r="I37">
        <v>34</v>
      </c>
      <c r="J37">
        <f t="shared" si="4"/>
        <v>-14875.292786690899</v>
      </c>
      <c r="K37">
        <f t="shared" si="5"/>
        <v>5198.8030948156902</v>
      </c>
      <c r="L37">
        <f t="shared" si="6"/>
        <v>636.12998543504102</v>
      </c>
      <c r="M37">
        <f t="shared" ref="M37:O52" si="8">(J37-J4)/($H37-$H4)</f>
        <v>94.820359628581897</v>
      </c>
      <c r="N37">
        <f t="shared" si="7"/>
        <v>-34.182900697555503</v>
      </c>
      <c r="O37">
        <f t="shared" si="7"/>
        <v>-1.8024674103184199</v>
      </c>
      <c r="P37">
        <v>637.86433031966305</v>
      </c>
      <c r="Q37" t="s">
        <v>1998</v>
      </c>
    </row>
    <row r="38" spans="1:21" x14ac:dyDescent="0.3">
      <c r="A38">
        <v>-14833.0869655199</v>
      </c>
      <c r="B38">
        <v>5294.3163852279504</v>
      </c>
      <c r="C38">
        <f t="shared" si="0"/>
        <v>-14830.6333052096</v>
      </c>
      <c r="D38">
        <f t="shared" si="1"/>
        <v>5294.3941739252496</v>
      </c>
      <c r="E38">
        <f t="shared" si="2"/>
        <v>160.73372175806799</v>
      </c>
      <c r="F38">
        <v>661.5</v>
      </c>
      <c r="G38">
        <f t="shared" si="3"/>
        <v>15747.3265636579</v>
      </c>
      <c r="H38">
        <v>69068.607999999993</v>
      </c>
      <c r="I38">
        <v>34</v>
      </c>
      <c r="J38">
        <f t="shared" si="4"/>
        <v>-14865.4024878854</v>
      </c>
      <c r="K38">
        <f t="shared" si="5"/>
        <v>5195.9698590019098</v>
      </c>
      <c r="L38">
        <f t="shared" si="6"/>
        <v>636.15539848371998</v>
      </c>
      <c r="M38">
        <f t="shared" si="8"/>
        <v>95.779083594361296</v>
      </c>
      <c r="N38">
        <f t="shared" si="7"/>
        <v>-34.413391230039402</v>
      </c>
      <c r="O38">
        <f t="shared" si="7"/>
        <v>-1.78713537493255</v>
      </c>
      <c r="P38">
        <v>637.88974713724701</v>
      </c>
      <c r="Q38" s="152" t="s">
        <v>1999</v>
      </c>
      <c r="R38" s="152">
        <v>4860.6001399999996</v>
      </c>
      <c r="S38" s="45" t="s">
        <v>2049</v>
      </c>
    </row>
    <row r="39" spans="1:21" x14ac:dyDescent="0.3">
      <c r="A39">
        <v>-14833.0869655199</v>
      </c>
      <c r="B39">
        <v>5294.3163852279504</v>
      </c>
      <c r="C39">
        <f t="shared" si="0"/>
        <v>-14830.6333052096</v>
      </c>
      <c r="D39">
        <f t="shared" si="1"/>
        <v>5294.3941739252496</v>
      </c>
      <c r="E39">
        <f t="shared" si="2"/>
        <v>160.73372175806799</v>
      </c>
      <c r="F39">
        <v>661.5</v>
      </c>
      <c r="G39">
        <f t="shared" si="3"/>
        <v>15747.3265636579</v>
      </c>
      <c r="H39">
        <v>69068.648000000001</v>
      </c>
      <c r="I39">
        <v>34</v>
      </c>
      <c r="J39">
        <f t="shared" si="4"/>
        <v>-14865.4024878854</v>
      </c>
      <c r="K39">
        <f t="shared" si="5"/>
        <v>5195.9698590019098</v>
      </c>
      <c r="L39">
        <f t="shared" si="6"/>
        <v>636.15539848371998</v>
      </c>
      <c r="M39">
        <f t="shared" si="8"/>
        <v>94.869411924531306</v>
      </c>
      <c r="N39">
        <f t="shared" si="7"/>
        <v>-33.944070545595501</v>
      </c>
      <c r="O39">
        <f t="shared" si="7"/>
        <v>-1.80271375917918</v>
      </c>
      <c r="P39">
        <v>637.88974713724701</v>
      </c>
      <c r="Q39" s="152" t="s">
        <v>2000</v>
      </c>
      <c r="R39" s="152">
        <v>5254.1887999999999</v>
      </c>
      <c r="S39" s="45" t="s">
        <v>2050</v>
      </c>
    </row>
    <row r="40" spans="1:21" x14ac:dyDescent="0.3">
      <c r="A40">
        <v>-14824.155016799399</v>
      </c>
      <c r="B40">
        <v>5289.7271088300004</v>
      </c>
      <c r="C40">
        <f t="shared" si="0"/>
        <v>-14821.7013564891</v>
      </c>
      <c r="D40">
        <f t="shared" si="1"/>
        <v>5289.8048975273005</v>
      </c>
      <c r="E40">
        <f t="shared" si="2"/>
        <v>160.73852434057699</v>
      </c>
      <c r="F40">
        <v>661.5</v>
      </c>
      <c r="G40">
        <f t="shared" si="3"/>
        <v>15737.371666032899</v>
      </c>
      <c r="H40">
        <v>69068.808000000005</v>
      </c>
      <c r="I40">
        <v>34</v>
      </c>
      <c r="J40">
        <f t="shared" si="4"/>
        <v>-14856.4403144099</v>
      </c>
      <c r="K40">
        <f t="shared" si="5"/>
        <v>5191.4398907462601</v>
      </c>
      <c r="L40">
        <f t="shared" si="6"/>
        <v>636.18001298460297</v>
      </c>
      <c r="M40">
        <f t="shared" si="8"/>
        <v>95.083883880995401</v>
      </c>
      <c r="N40">
        <f t="shared" si="7"/>
        <v>-34.2275772037111</v>
      </c>
      <c r="O40">
        <f t="shared" si="7"/>
        <v>-1.6200838214262301</v>
      </c>
      <c r="P40">
        <v>637.91436502392503</v>
      </c>
      <c r="Q40" t="s">
        <v>2026</v>
      </c>
    </row>
    <row r="41" spans="1:21" x14ac:dyDescent="0.3">
      <c r="A41">
        <v>-14804.722846729601</v>
      </c>
      <c r="B41">
        <v>5283.7433269179801</v>
      </c>
      <c r="C41">
        <f t="shared" si="0"/>
        <v>-14802.2691864193</v>
      </c>
      <c r="D41">
        <f t="shared" si="1"/>
        <v>5283.8211156152802</v>
      </c>
      <c r="E41">
        <f t="shared" si="2"/>
        <v>160.735257581506</v>
      </c>
      <c r="F41">
        <v>661.5</v>
      </c>
      <c r="G41">
        <f t="shared" si="3"/>
        <v>15717.0588421956</v>
      </c>
      <c r="H41">
        <v>69068.928</v>
      </c>
      <c r="I41">
        <v>34</v>
      </c>
      <c r="J41">
        <f t="shared" si="4"/>
        <v>-14836.968906501101</v>
      </c>
      <c r="K41">
        <f t="shared" si="5"/>
        <v>5185.5850505568496</v>
      </c>
      <c r="L41">
        <f t="shared" si="6"/>
        <v>636.23019023011295</v>
      </c>
      <c r="M41">
        <f t="shared" si="8"/>
        <v>95.180643791273795</v>
      </c>
      <c r="N41">
        <f t="shared" si="7"/>
        <v>-33.9916313263154</v>
      </c>
      <c r="O41">
        <f t="shared" si="7"/>
        <v>-1.62037161496867</v>
      </c>
      <c r="P41">
        <v>637.96454968566798</v>
      </c>
      <c r="Q41" s="152" t="s">
        <v>2027</v>
      </c>
      <c r="R41" s="152">
        <v>770</v>
      </c>
      <c r="S41" s="45" t="s">
        <v>2028</v>
      </c>
    </row>
    <row r="42" spans="1:21" x14ac:dyDescent="0.3">
      <c r="A42">
        <v>-14514.268046270099</v>
      </c>
      <c r="B42">
        <v>5179.6682610069402</v>
      </c>
      <c r="C42">
        <f t="shared" si="0"/>
        <v>-14511.8143859598</v>
      </c>
      <c r="D42">
        <f t="shared" si="1"/>
        <v>5179.7460497042402</v>
      </c>
      <c r="E42">
        <f t="shared" si="2"/>
        <v>160.736638285943</v>
      </c>
      <c r="F42">
        <v>661.5</v>
      </c>
      <c r="G42">
        <f t="shared" si="3"/>
        <v>15408.521211069399</v>
      </c>
      <c r="H42">
        <v>69072.008000000002</v>
      </c>
      <c r="I42">
        <v>34</v>
      </c>
      <c r="J42">
        <f t="shared" si="4"/>
        <v>-14545.8306037443</v>
      </c>
      <c r="K42">
        <f t="shared" si="5"/>
        <v>5083.4376123988704</v>
      </c>
      <c r="L42">
        <f t="shared" si="6"/>
        <v>636.98437940715496</v>
      </c>
      <c r="M42">
        <f t="shared" si="8"/>
        <v>94.986940992071396</v>
      </c>
      <c r="N42">
        <f t="shared" si="7"/>
        <v>-33.688570269645197</v>
      </c>
      <c r="O42">
        <f t="shared" si="7"/>
        <v>-1.0251854043015001</v>
      </c>
      <c r="P42">
        <v>638.71884952871596</v>
      </c>
      <c r="Q42" t="s">
        <v>2030</v>
      </c>
    </row>
    <row r="43" spans="1:21" x14ac:dyDescent="0.3">
      <c r="A43">
        <v>-14492.9891022294</v>
      </c>
      <c r="B43">
        <v>5172.54081523697</v>
      </c>
      <c r="C43">
        <f t="shared" si="0"/>
        <v>-14490.535441919101</v>
      </c>
      <c r="D43">
        <f t="shared" si="1"/>
        <v>5172.6186039342701</v>
      </c>
      <c r="E43">
        <f t="shared" si="2"/>
        <v>160.734997944713</v>
      </c>
      <c r="F43">
        <v>661.5</v>
      </c>
      <c r="G43">
        <f t="shared" si="3"/>
        <v>15386.084642145999</v>
      </c>
      <c r="H43">
        <v>69072.127999999997</v>
      </c>
      <c r="I43">
        <v>34</v>
      </c>
      <c r="J43">
        <f t="shared" si="4"/>
        <v>-14524.5048814203</v>
      </c>
      <c r="K43">
        <f t="shared" si="5"/>
        <v>5076.4513752106304</v>
      </c>
      <c r="L43">
        <f t="shared" si="6"/>
        <v>637.03864015850695</v>
      </c>
      <c r="M43">
        <f t="shared" si="8"/>
        <v>95.828672250315407</v>
      </c>
      <c r="N43">
        <f t="shared" si="7"/>
        <v>-33.825870294027702</v>
      </c>
      <c r="O43">
        <f t="shared" si="7"/>
        <v>-0.80607923870521303</v>
      </c>
      <c r="P43">
        <v>638.77311839395895</v>
      </c>
      <c r="Q43" s="152" t="s">
        <v>2029</v>
      </c>
      <c r="R43" s="152">
        <v>1.35</v>
      </c>
    </row>
    <row r="44" spans="1:21" x14ac:dyDescent="0.3">
      <c r="A44">
        <v>-14483.428162739599</v>
      </c>
      <c r="B44">
        <v>5169.4561556819799</v>
      </c>
      <c r="C44">
        <f t="shared" si="0"/>
        <v>-14480.974502429301</v>
      </c>
      <c r="D44">
        <f t="shared" si="1"/>
        <v>5169.53394437928</v>
      </c>
      <c r="E44">
        <f t="shared" si="2"/>
        <v>160.73384593018</v>
      </c>
      <c r="F44">
        <v>660.5</v>
      </c>
      <c r="G44">
        <f t="shared" si="3"/>
        <v>15376.043175736</v>
      </c>
      <c r="H44">
        <v>69072.207999999999</v>
      </c>
      <c r="I44">
        <v>34</v>
      </c>
      <c r="J44">
        <f t="shared" si="4"/>
        <v>-14514.9237046661</v>
      </c>
      <c r="K44">
        <f t="shared" si="5"/>
        <v>5073.4301601401103</v>
      </c>
      <c r="L44">
        <f t="shared" si="6"/>
        <v>636.06289889790196</v>
      </c>
      <c r="M44">
        <f t="shared" si="8"/>
        <v>96.843627414954994</v>
      </c>
      <c r="N44">
        <f t="shared" si="7"/>
        <v>-34.1459142633624</v>
      </c>
      <c r="O44">
        <f t="shared" si="7"/>
        <v>-0.90944166037944496</v>
      </c>
      <c r="P44">
        <v>637.79738077997399</v>
      </c>
      <c r="Q44" t="s">
        <v>2059</v>
      </c>
      <c r="S44" s="154" t="s">
        <v>2057</v>
      </c>
    </row>
    <row r="45" spans="1:21" x14ac:dyDescent="0.3">
      <c r="A45">
        <v>-14473.8685540594</v>
      </c>
      <c r="B45">
        <v>5166.1829511129699</v>
      </c>
      <c r="C45">
        <f t="shared" si="0"/>
        <v>-14471.414893749101</v>
      </c>
      <c r="D45">
        <f t="shared" si="1"/>
        <v>5166.26073981027</v>
      </c>
      <c r="E45">
        <f t="shared" si="2"/>
        <v>160.733356186142</v>
      </c>
      <c r="F45">
        <v>661.5</v>
      </c>
      <c r="G45">
        <f t="shared" si="3"/>
        <v>15365.939576177199</v>
      </c>
      <c r="H45">
        <v>69072.288</v>
      </c>
      <c r="I45">
        <v>34</v>
      </c>
      <c r="J45">
        <f t="shared" si="4"/>
        <v>-14505.3426088817</v>
      </c>
      <c r="K45">
        <f t="shared" si="5"/>
        <v>5070.2203953762</v>
      </c>
      <c r="L45">
        <f t="shared" si="6"/>
        <v>637.08729175717497</v>
      </c>
      <c r="M45">
        <f t="shared" si="8"/>
        <v>96.843630478083696</v>
      </c>
      <c r="N45">
        <f t="shared" si="7"/>
        <v>-34.185741878306999</v>
      </c>
      <c r="O45">
        <f t="shared" si="7"/>
        <v>-0.80363866634632797</v>
      </c>
      <c r="P45">
        <v>638.821777283041</v>
      </c>
      <c r="Q45" s="152" t="s">
        <v>1994</v>
      </c>
      <c r="R45" s="152">
        <v>3.2667622222220101</v>
      </c>
      <c r="S45" s="45" t="s">
        <v>2031</v>
      </c>
    </row>
    <row r="46" spans="1:21" x14ac:dyDescent="0.3">
      <c r="A46">
        <v>-14473.8685540594</v>
      </c>
      <c r="B46">
        <v>5166.1829511129699</v>
      </c>
      <c r="C46">
        <f t="shared" si="0"/>
        <v>-14471.414893749101</v>
      </c>
      <c r="D46">
        <f t="shared" si="1"/>
        <v>5166.26073981027</v>
      </c>
      <c r="E46">
        <f t="shared" si="2"/>
        <v>160.733356186142</v>
      </c>
      <c r="F46">
        <v>661.5</v>
      </c>
      <c r="G46">
        <f t="shared" si="3"/>
        <v>15365.939576177199</v>
      </c>
      <c r="H46">
        <v>69072.368000000002</v>
      </c>
      <c r="I46">
        <v>34</v>
      </c>
      <c r="J46">
        <f t="shared" si="4"/>
        <v>-14505.3426088817</v>
      </c>
      <c r="K46">
        <f t="shared" si="5"/>
        <v>5070.2203953762</v>
      </c>
      <c r="L46">
        <f t="shared" si="6"/>
        <v>637.08729175717497</v>
      </c>
      <c r="M46">
        <f t="shared" si="8"/>
        <v>96.435007565779898</v>
      </c>
      <c r="N46">
        <f t="shared" si="7"/>
        <v>-34.041498242080102</v>
      </c>
      <c r="O46">
        <f t="shared" si="7"/>
        <v>-0.80024778590678503</v>
      </c>
      <c r="P46">
        <v>638.821777283041</v>
      </c>
      <c r="Q46" t="s">
        <v>2032</v>
      </c>
    </row>
    <row r="47" spans="1:21" x14ac:dyDescent="0.3">
      <c r="A47">
        <v>-14464.3156066294</v>
      </c>
      <c r="B47">
        <v>5161.96697717392</v>
      </c>
      <c r="C47">
        <f t="shared" si="0"/>
        <v>-14461.861946319101</v>
      </c>
      <c r="D47">
        <f t="shared" si="1"/>
        <v>5162.0447658712201</v>
      </c>
      <c r="E47">
        <f t="shared" si="2"/>
        <v>160.73618709747601</v>
      </c>
      <c r="F47">
        <v>661.5</v>
      </c>
      <c r="G47">
        <f t="shared" si="3"/>
        <v>15355.5252961027</v>
      </c>
      <c r="H47">
        <v>69072.448000000004</v>
      </c>
      <c r="I47">
        <v>34</v>
      </c>
      <c r="J47">
        <f t="shared" si="4"/>
        <v>-14495.7619248546</v>
      </c>
      <c r="K47">
        <f t="shared" si="5"/>
        <v>5066.06783779944</v>
      </c>
      <c r="L47">
        <f t="shared" si="6"/>
        <v>637.11241790322799</v>
      </c>
      <c r="M47">
        <f t="shared" si="8"/>
        <v>96.467593890399797</v>
      </c>
      <c r="N47">
        <f t="shared" si="7"/>
        <v>-34.140837879313501</v>
      </c>
      <c r="O47">
        <f t="shared" si="7"/>
        <v>-0.80025214374837705</v>
      </c>
      <c r="P47">
        <v>638.84690705945798</v>
      </c>
      <c r="Q47" s="152" t="s">
        <v>1995</v>
      </c>
      <c r="R47" s="152">
        <v>1.91669666666667</v>
      </c>
      <c r="T47">
        <f>U11+R20</f>
        <v>1.91669666666667</v>
      </c>
    </row>
    <row r="48" spans="1:21" x14ac:dyDescent="0.3">
      <c r="A48">
        <v>-14464.3156066294</v>
      </c>
      <c r="B48">
        <v>5161.96697717392</v>
      </c>
      <c r="C48">
        <f t="shared" si="0"/>
        <v>-14461.861946319101</v>
      </c>
      <c r="D48">
        <f t="shared" si="1"/>
        <v>5162.0447658712201</v>
      </c>
      <c r="E48">
        <f t="shared" si="2"/>
        <v>160.73618709747601</v>
      </c>
      <c r="F48">
        <v>661.5</v>
      </c>
      <c r="G48">
        <f t="shared" si="3"/>
        <v>15355.5252961027</v>
      </c>
      <c r="H48">
        <v>69072.487999999998</v>
      </c>
      <c r="I48">
        <v>34</v>
      </c>
      <c r="J48">
        <f t="shared" si="4"/>
        <v>-14495.7619248546</v>
      </c>
      <c r="K48">
        <f t="shared" si="5"/>
        <v>5066.06783779944</v>
      </c>
      <c r="L48">
        <f t="shared" si="6"/>
        <v>637.11241790322799</v>
      </c>
      <c r="M48">
        <f t="shared" si="8"/>
        <v>95.7238799891323</v>
      </c>
      <c r="N48">
        <f t="shared" si="7"/>
        <v>-33.404042375185</v>
      </c>
      <c r="O48">
        <f t="shared" si="7"/>
        <v>-9.8047993958250507E-2</v>
      </c>
      <c r="P48">
        <v>638.84690705945798</v>
      </c>
      <c r="Q48" t="s">
        <v>2033</v>
      </c>
    </row>
    <row r="49" spans="1:21" x14ac:dyDescent="0.3">
      <c r="A49">
        <v>-14454.444222209901</v>
      </c>
      <c r="B49">
        <v>5159.0687268049196</v>
      </c>
      <c r="C49">
        <f t="shared" si="0"/>
        <v>-14451.9905618996</v>
      </c>
      <c r="D49">
        <f t="shared" si="1"/>
        <v>5159.1465155022197</v>
      </c>
      <c r="E49">
        <f t="shared" si="2"/>
        <v>160.73398838166199</v>
      </c>
      <c r="F49">
        <v>661.5</v>
      </c>
      <c r="G49">
        <f t="shared" si="3"/>
        <v>15345.254118770899</v>
      </c>
      <c r="H49">
        <v>69072.567999999999</v>
      </c>
      <c r="I49">
        <v>34</v>
      </c>
      <c r="J49">
        <f t="shared" si="4"/>
        <v>-14485.8715456441</v>
      </c>
      <c r="K49">
        <f t="shared" si="5"/>
        <v>5063.2350856694802</v>
      </c>
      <c r="L49">
        <f t="shared" si="6"/>
        <v>637.13718210571403</v>
      </c>
      <c r="M49">
        <f t="shared" si="8"/>
        <v>97.440959713178898</v>
      </c>
      <c r="N49">
        <f t="shared" si="7"/>
        <v>-33.895839619970097</v>
      </c>
      <c r="O49">
        <f t="shared" si="7"/>
        <v>-9.3748653248864694E-2</v>
      </c>
      <c r="P49">
        <v>638.87167503084902</v>
      </c>
      <c r="Q49" s="152" t="s">
        <v>1996</v>
      </c>
      <c r="R49" s="152">
        <v>1.32</v>
      </c>
      <c r="T49">
        <f>U12-R18</f>
        <v>1.32</v>
      </c>
    </row>
    <row r="50" spans="1:21" x14ac:dyDescent="0.3">
      <c r="A50">
        <v>-14445.50148476</v>
      </c>
      <c r="B50">
        <v>5155.9884851910101</v>
      </c>
      <c r="C50">
        <f t="shared" si="0"/>
        <v>-14443.047824449701</v>
      </c>
      <c r="D50">
        <f t="shared" si="1"/>
        <v>5156.0662738883102</v>
      </c>
      <c r="E50">
        <f t="shared" si="2"/>
        <v>160.733593653996</v>
      </c>
      <c r="F50">
        <v>661.5</v>
      </c>
      <c r="G50">
        <f t="shared" si="3"/>
        <v>15335.7963562402</v>
      </c>
      <c r="H50">
        <v>69072.648000000001</v>
      </c>
      <c r="I50">
        <v>34</v>
      </c>
      <c r="J50">
        <f t="shared" si="4"/>
        <v>-14476.908586633101</v>
      </c>
      <c r="K50">
        <f t="shared" si="5"/>
        <v>5060.2141905595099</v>
      </c>
      <c r="L50">
        <f t="shared" si="6"/>
        <v>637.15997048002203</v>
      </c>
      <c r="M50">
        <f t="shared" si="8"/>
        <v>97.333619314376506</v>
      </c>
      <c r="N50">
        <f t="shared" si="7"/>
        <v>-33.9611470170274</v>
      </c>
      <c r="O50">
        <f t="shared" si="7"/>
        <v>-9.4101533960321601E-2</v>
      </c>
      <c r="P50">
        <v>638.89446681427796</v>
      </c>
      <c r="Q50" s="155" t="s">
        <v>2035</v>
      </c>
    </row>
    <row r="51" spans="1:21" x14ac:dyDescent="0.3">
      <c r="A51">
        <v>-14435.640755189501</v>
      </c>
      <c r="B51">
        <v>5151.5818152619804</v>
      </c>
      <c r="C51">
        <f t="shared" si="0"/>
        <v>-14433.1870948792</v>
      </c>
      <c r="D51">
        <f t="shared" si="1"/>
        <v>5151.6596039592796</v>
      </c>
      <c r="E51">
        <f t="shared" si="2"/>
        <v>160.73671493242</v>
      </c>
      <c r="F51">
        <v>661.5</v>
      </c>
      <c r="G51">
        <f t="shared" si="3"/>
        <v>15325.0281040804</v>
      </c>
      <c r="H51">
        <v>69072.767999999996</v>
      </c>
      <c r="I51">
        <v>34</v>
      </c>
      <c r="J51">
        <f t="shared" si="4"/>
        <v>-14467.018863158601</v>
      </c>
      <c r="K51">
        <f t="shared" si="5"/>
        <v>5055.8729813817699</v>
      </c>
      <c r="L51">
        <f t="shared" si="6"/>
        <v>637.18589935981595</v>
      </c>
      <c r="M51">
        <f t="shared" si="8"/>
        <v>95.777477250712096</v>
      </c>
      <c r="N51">
        <f t="shared" si="7"/>
        <v>-33.698333555270203</v>
      </c>
      <c r="O51">
        <f t="shared" si="7"/>
        <v>-9.8164571473180903E-2</v>
      </c>
      <c r="P51">
        <v>638.92039944035901</v>
      </c>
      <c r="Q51" s="152" t="s">
        <v>2036</v>
      </c>
      <c r="R51" s="152">
        <v>1.9466966666666701</v>
      </c>
      <c r="T51">
        <f>U11-R21</f>
        <v>1.9466966666666701</v>
      </c>
    </row>
    <row r="52" spans="1:21" x14ac:dyDescent="0.3">
      <c r="A52">
        <v>-14426.0798019794</v>
      </c>
      <c r="B52">
        <v>5148.4972307749504</v>
      </c>
      <c r="C52">
        <f t="shared" si="0"/>
        <v>-14423.6261416691</v>
      </c>
      <c r="D52">
        <f t="shared" si="1"/>
        <v>5148.5750194722496</v>
      </c>
      <c r="E52">
        <f t="shared" si="2"/>
        <v>160.73555916914401</v>
      </c>
      <c r="F52">
        <v>661.5</v>
      </c>
      <c r="G52">
        <f t="shared" si="3"/>
        <v>15314.9866407312</v>
      </c>
      <c r="H52">
        <v>69072.847999999896</v>
      </c>
      <c r="I52">
        <v>34</v>
      </c>
      <c r="J52">
        <f t="shared" si="4"/>
        <v>-14457.437673182099</v>
      </c>
      <c r="K52">
        <f t="shared" si="5"/>
        <v>5052.8518414682603</v>
      </c>
      <c r="L52">
        <f t="shared" si="6"/>
        <v>637.21006179491201</v>
      </c>
      <c r="M52">
        <f t="shared" si="8"/>
        <v>95.777623371746401</v>
      </c>
      <c r="N52">
        <f t="shared" si="8"/>
        <v>-33.4362916732345</v>
      </c>
      <c r="O52">
        <f t="shared" si="8"/>
        <v>7.5070835885954298E-2</v>
      </c>
      <c r="P52">
        <v>638.94456552207498</v>
      </c>
      <c r="Q52" s="155" t="s">
        <v>2037</v>
      </c>
    </row>
    <row r="53" spans="1:21" x14ac:dyDescent="0.3">
      <c r="A53">
        <v>-14416.51618262</v>
      </c>
      <c r="B53">
        <v>5145.7897670559996</v>
      </c>
      <c r="C53">
        <f t="shared" si="0"/>
        <v>-14414.062522309699</v>
      </c>
      <c r="D53">
        <f t="shared" si="1"/>
        <v>5145.8675557532997</v>
      </c>
      <c r="E53">
        <f t="shared" si="2"/>
        <v>160.73306892920499</v>
      </c>
      <c r="F53">
        <v>661.5</v>
      </c>
      <c r="G53">
        <f t="shared" si="3"/>
        <v>15305.069464017701</v>
      </c>
      <c r="H53">
        <v>69072.928</v>
      </c>
      <c r="I53">
        <v>34</v>
      </c>
      <c r="J53">
        <f t="shared" si="4"/>
        <v>-14447.8563169397</v>
      </c>
      <c r="K53">
        <f t="shared" si="5"/>
        <v>5050.2078317108198</v>
      </c>
      <c r="L53">
        <f t="shared" si="6"/>
        <v>637.23390961829296</v>
      </c>
      <c r="M53">
        <f t="shared" ref="M53:O68" si="9">(J53-J20)/($H53-$H20)</f>
        <v>97.4410532732484</v>
      </c>
      <c r="N53">
        <f t="shared" si="9"/>
        <v>-33.895321144421402</v>
      </c>
      <c r="O53">
        <f t="shared" si="9"/>
        <v>7.9211082999378193E-2</v>
      </c>
      <c r="P53">
        <v>638.96841699843901</v>
      </c>
      <c r="Q53" s="152" t="s">
        <v>2038</v>
      </c>
      <c r="R53" s="152">
        <v>1.31</v>
      </c>
      <c r="T53">
        <f>U12+R19</f>
        <v>1.31</v>
      </c>
    </row>
    <row r="54" spans="1:21" x14ac:dyDescent="0.3">
      <c r="A54">
        <v>-14407.274986439301</v>
      </c>
      <c r="B54">
        <v>5141.1989554659203</v>
      </c>
      <c r="C54">
        <f t="shared" si="0"/>
        <v>-14404.821326129</v>
      </c>
      <c r="D54">
        <f t="shared" si="1"/>
        <v>5141.2767441632204</v>
      </c>
      <c r="E54">
        <f t="shared" si="2"/>
        <v>160.737625963412</v>
      </c>
      <c r="F54">
        <v>661.5</v>
      </c>
      <c r="G54">
        <f t="shared" si="3"/>
        <v>15294.822784124501</v>
      </c>
      <c r="H54">
        <v>69073.008000000002</v>
      </c>
      <c r="I54">
        <v>34</v>
      </c>
      <c r="J54">
        <f t="shared" si="4"/>
        <v>-14438.5848926218</v>
      </c>
      <c r="K54">
        <f t="shared" si="5"/>
        <v>5045.6783782090697</v>
      </c>
      <c r="L54">
        <f t="shared" si="6"/>
        <v>637.25853357183405</v>
      </c>
      <c r="M54">
        <f t="shared" si="9"/>
        <v>97.333614690834807</v>
      </c>
      <c r="N54">
        <f t="shared" si="9"/>
        <v>-34.189773832423498</v>
      </c>
      <c r="O54">
        <f t="shared" si="9"/>
        <v>0.25264549071238301</v>
      </c>
      <c r="P54">
        <v>638.99304445723101</v>
      </c>
      <c r="Q54" t="s">
        <v>2039</v>
      </c>
    </row>
    <row r="55" spans="1:21" x14ac:dyDescent="0.3">
      <c r="A55">
        <v>-14395.239850939201</v>
      </c>
      <c r="B55">
        <v>5138.2854958559601</v>
      </c>
      <c r="C55">
        <f t="shared" si="0"/>
        <v>-14392.7861906289</v>
      </c>
      <c r="D55">
        <f t="shared" si="1"/>
        <v>5138.3632845532602</v>
      </c>
      <c r="E55">
        <f t="shared" si="2"/>
        <v>160.732746036881</v>
      </c>
      <c r="F55">
        <v>661.5</v>
      </c>
      <c r="G55">
        <f t="shared" si="3"/>
        <v>15282.508680619299</v>
      </c>
      <c r="H55">
        <v>69073.088000000003</v>
      </c>
      <c r="I55">
        <v>34</v>
      </c>
      <c r="J55">
        <f t="shared" si="4"/>
        <v>-14426.530709051</v>
      </c>
      <c r="K55">
        <f t="shared" si="5"/>
        <v>5042.8447600548898</v>
      </c>
      <c r="L55">
        <f t="shared" si="6"/>
        <v>637.28810396495305</v>
      </c>
      <c r="M55">
        <f t="shared" si="9"/>
        <v>97.870305565345404</v>
      </c>
      <c r="N55">
        <f t="shared" si="9"/>
        <v>-34.157149329489997</v>
      </c>
      <c r="O55">
        <f t="shared" si="9"/>
        <v>0.25368263661384199</v>
      </c>
      <c r="P55">
        <v>639.02261945262796</v>
      </c>
      <c r="Q55" s="152" t="s">
        <v>2041</v>
      </c>
      <c r="R55" s="152">
        <v>0.06</v>
      </c>
      <c r="U55" t="s">
        <v>2040</v>
      </c>
    </row>
    <row r="56" spans="1:21" x14ac:dyDescent="0.3">
      <c r="A56">
        <v>-14395.239850939201</v>
      </c>
      <c r="B56">
        <v>5138.2854958559601</v>
      </c>
      <c r="C56">
        <f t="shared" si="0"/>
        <v>-14392.7861906289</v>
      </c>
      <c r="D56">
        <f t="shared" si="1"/>
        <v>5138.3632845532602</v>
      </c>
      <c r="E56">
        <f t="shared" si="2"/>
        <v>160.732746036881</v>
      </c>
      <c r="F56">
        <v>661.5</v>
      </c>
      <c r="G56">
        <f t="shared" si="3"/>
        <v>15282.508680619299</v>
      </c>
      <c r="H56">
        <v>69073.127999999997</v>
      </c>
      <c r="I56">
        <v>34</v>
      </c>
      <c r="J56">
        <f t="shared" si="4"/>
        <v>-14426.530709051</v>
      </c>
      <c r="K56">
        <f t="shared" si="5"/>
        <v>5042.8447600548898</v>
      </c>
      <c r="L56">
        <f t="shared" si="6"/>
        <v>637.28810396495305</v>
      </c>
      <c r="M56">
        <f t="shared" si="9"/>
        <v>97.870305565592702</v>
      </c>
      <c r="N56">
        <f t="shared" si="9"/>
        <v>-34.157149329576299</v>
      </c>
      <c r="O56">
        <f t="shared" si="9"/>
        <v>0.25368263661448298</v>
      </c>
      <c r="P56">
        <v>639.02261945262796</v>
      </c>
      <c r="Q56" s="152" t="s">
        <v>2042</v>
      </c>
      <c r="R56" s="152">
        <v>0.06</v>
      </c>
      <c r="U56" t="s">
        <v>2043</v>
      </c>
    </row>
    <row r="57" spans="1:21" x14ac:dyDescent="0.3">
      <c r="A57">
        <v>-14395.239850939201</v>
      </c>
      <c r="B57">
        <v>5138.2854958559601</v>
      </c>
      <c r="C57">
        <f t="shared" si="0"/>
        <v>-14392.7861906289</v>
      </c>
      <c r="D57">
        <f t="shared" si="1"/>
        <v>5138.3632845532602</v>
      </c>
      <c r="E57">
        <f t="shared" si="2"/>
        <v>160.732746036881</v>
      </c>
      <c r="F57">
        <v>661.5</v>
      </c>
      <c r="G57">
        <f t="shared" si="3"/>
        <v>15282.508680619299</v>
      </c>
      <c r="H57">
        <v>69073.207999999999</v>
      </c>
      <c r="I57">
        <v>34</v>
      </c>
      <c r="J57">
        <f t="shared" si="4"/>
        <v>-14426.530709051</v>
      </c>
      <c r="K57">
        <f t="shared" si="5"/>
        <v>5042.8447600548898</v>
      </c>
      <c r="L57">
        <f t="shared" si="6"/>
        <v>637.28810396495305</v>
      </c>
      <c r="M57">
        <f t="shared" si="9"/>
        <v>96.153368016302906</v>
      </c>
      <c r="N57">
        <f t="shared" si="9"/>
        <v>-33.403326187028597</v>
      </c>
      <c r="O57">
        <f t="shared" si="9"/>
        <v>0.24902137087210199</v>
      </c>
      <c r="P57">
        <v>639.02261945262796</v>
      </c>
      <c r="Q57" s="152" t="s">
        <v>2044</v>
      </c>
      <c r="R57" s="152">
        <v>0.06</v>
      </c>
      <c r="U57" t="s">
        <v>2045</v>
      </c>
    </row>
    <row r="58" spans="1:21" x14ac:dyDescent="0.3">
      <c r="A58">
        <v>-14385.689542099801</v>
      </c>
      <c r="B58">
        <v>5133.6925347140004</v>
      </c>
      <c r="C58">
        <f t="shared" si="0"/>
        <v>-14383.2358817895</v>
      </c>
      <c r="D58">
        <f t="shared" si="1"/>
        <v>5133.7703234112996</v>
      </c>
      <c r="E58">
        <f t="shared" si="2"/>
        <v>160.736927349349</v>
      </c>
      <c r="F58">
        <v>661.5</v>
      </c>
      <c r="G58">
        <f t="shared" si="3"/>
        <v>15271.9701467995</v>
      </c>
      <c r="H58">
        <v>69073.288</v>
      </c>
      <c r="I58">
        <v>34</v>
      </c>
      <c r="J58">
        <f t="shared" si="4"/>
        <v>-14416.950164616799</v>
      </c>
      <c r="K58">
        <f t="shared" si="5"/>
        <v>5038.3152060673701</v>
      </c>
      <c r="L58">
        <f t="shared" si="6"/>
        <v>637.31339169116404</v>
      </c>
      <c r="M58">
        <f t="shared" si="9"/>
        <v>96.153260491042602</v>
      </c>
      <c r="N58">
        <f t="shared" si="9"/>
        <v>-33.697828083707797</v>
      </c>
      <c r="O58">
        <f t="shared" si="9"/>
        <v>0.24909465735318301</v>
      </c>
      <c r="P58">
        <v>639.04791080425503</v>
      </c>
      <c r="Q58" s="156" t="s">
        <v>2046</v>
      </c>
    </row>
    <row r="59" spans="1:21" x14ac:dyDescent="0.3">
      <c r="A59">
        <v>-14366.8753843493</v>
      </c>
      <c r="B59">
        <v>5127.7142420079299</v>
      </c>
      <c r="C59">
        <f t="shared" si="0"/>
        <v>-14364.421724039001</v>
      </c>
      <c r="D59">
        <f t="shared" si="1"/>
        <v>5127.79203070523</v>
      </c>
      <c r="E59">
        <f t="shared" si="2"/>
        <v>160.73431990560201</v>
      </c>
      <c r="F59">
        <v>661.5</v>
      </c>
      <c r="G59">
        <f t="shared" si="3"/>
        <v>15252.2412312489</v>
      </c>
      <c r="H59">
        <v>69073.407999999996</v>
      </c>
      <c r="I59">
        <v>34</v>
      </c>
      <c r="J59">
        <f t="shared" si="4"/>
        <v>-14398.096791836</v>
      </c>
      <c r="K59">
        <f t="shared" si="5"/>
        <v>5032.4617583376103</v>
      </c>
      <c r="L59">
        <f t="shared" si="6"/>
        <v>637.36068529283705</v>
      </c>
      <c r="M59">
        <f t="shared" si="9"/>
        <v>97.763018698404906</v>
      </c>
      <c r="N59">
        <f t="shared" si="9"/>
        <v>-34.222174551588402</v>
      </c>
      <c r="O59">
        <f t="shared" si="9"/>
        <v>0.25299113140145102</v>
      </c>
      <c r="P59">
        <v>639.09521158253995</v>
      </c>
      <c r="Q59" s="152" t="s">
        <v>2047</v>
      </c>
      <c r="R59" s="152">
        <v>15000</v>
      </c>
      <c r="S59" s="45" t="s">
        <v>2048</v>
      </c>
    </row>
    <row r="60" spans="1:21" x14ac:dyDescent="0.3">
      <c r="A60">
        <v>-14356.705523189999</v>
      </c>
      <c r="B60">
        <v>5123.30551469698</v>
      </c>
      <c r="C60">
        <f t="shared" si="0"/>
        <v>-14354.251862879701</v>
      </c>
      <c r="D60">
        <f t="shared" si="1"/>
        <v>5123.3833033942801</v>
      </c>
      <c r="E60">
        <f t="shared" si="2"/>
        <v>160.73707545177101</v>
      </c>
      <c r="F60">
        <v>661.5</v>
      </c>
      <c r="G60">
        <f t="shared" si="3"/>
        <v>15241.1811555563</v>
      </c>
      <c r="H60">
        <v>69073.487999999998</v>
      </c>
      <c r="I60">
        <v>34</v>
      </c>
      <c r="J60">
        <f t="shared" si="4"/>
        <v>-14387.897929926599</v>
      </c>
      <c r="K60">
        <f t="shared" si="5"/>
        <v>5028.1205409673303</v>
      </c>
      <c r="L60">
        <f t="shared" si="6"/>
        <v>637.38717145181101</v>
      </c>
      <c r="M60">
        <f t="shared" si="9"/>
        <v>97.924061618492004</v>
      </c>
      <c r="N60">
        <f t="shared" si="9"/>
        <v>-34.189354116432099</v>
      </c>
      <c r="O60">
        <f t="shared" si="9"/>
        <v>0.25316244460440301</v>
      </c>
      <c r="P60">
        <v>639.12170160725805</v>
      </c>
      <c r="Q60" s="156" t="s">
        <v>2051</v>
      </c>
    </row>
    <row r="61" spans="1:21" x14ac:dyDescent="0.3">
      <c r="A61">
        <v>-14356.705523189999</v>
      </c>
      <c r="B61">
        <v>5123.30551469698</v>
      </c>
      <c r="C61">
        <f t="shared" si="0"/>
        <v>-14354.251862879701</v>
      </c>
      <c r="D61">
        <f t="shared" si="1"/>
        <v>5123.3833033942801</v>
      </c>
      <c r="E61">
        <f t="shared" si="2"/>
        <v>160.73707545177101</v>
      </c>
      <c r="F61">
        <v>661.5</v>
      </c>
      <c r="G61">
        <f t="shared" si="3"/>
        <v>15241.1811555563</v>
      </c>
      <c r="H61">
        <v>69073.567999999999</v>
      </c>
      <c r="I61">
        <v>34</v>
      </c>
      <c r="J61">
        <f t="shared" si="4"/>
        <v>-14387.897929926599</v>
      </c>
      <c r="K61">
        <f t="shared" si="5"/>
        <v>5028.1205409673303</v>
      </c>
      <c r="L61">
        <f t="shared" si="6"/>
        <v>637.38717145181101</v>
      </c>
      <c r="M61">
        <f t="shared" si="9"/>
        <v>96.153333175781896</v>
      </c>
      <c r="N61">
        <f t="shared" si="9"/>
        <v>-33.6974308937424</v>
      </c>
      <c r="O61">
        <f t="shared" si="9"/>
        <v>0.24860178348721501</v>
      </c>
      <c r="P61">
        <v>639.12170160725805</v>
      </c>
      <c r="Q61" s="152" t="s">
        <v>2053</v>
      </c>
      <c r="R61" s="152">
        <v>3000</v>
      </c>
      <c r="S61" s="45" t="s">
        <v>2052</v>
      </c>
    </row>
    <row r="62" spans="1:21" x14ac:dyDescent="0.3">
      <c r="A62">
        <v>-14347.4536569798</v>
      </c>
      <c r="B62">
        <v>5120.2232145749704</v>
      </c>
      <c r="C62">
        <f t="shared" si="0"/>
        <v>-14344.9999966695</v>
      </c>
      <c r="D62">
        <f t="shared" si="1"/>
        <v>5120.3010032722696</v>
      </c>
      <c r="E62">
        <f t="shared" si="2"/>
        <v>160.73629633468201</v>
      </c>
      <c r="F62">
        <v>661.5</v>
      </c>
      <c r="G62">
        <f t="shared" si="3"/>
        <v>15231.431556769699</v>
      </c>
      <c r="H62">
        <v>69073.648000000001</v>
      </c>
      <c r="I62">
        <v>34</v>
      </c>
      <c r="J62">
        <f t="shared" si="4"/>
        <v>-14378.6258353017</v>
      </c>
      <c r="K62">
        <f t="shared" si="5"/>
        <v>5025.0996365201499</v>
      </c>
      <c r="L62">
        <f t="shared" si="6"/>
        <v>637.41050340802803</v>
      </c>
      <c r="M62">
        <f t="shared" si="9"/>
        <v>96.207020233316598</v>
      </c>
      <c r="N62">
        <f t="shared" si="9"/>
        <v>-33.697333914643501</v>
      </c>
      <c r="O62">
        <f t="shared" si="9"/>
        <v>0.24857160224711</v>
      </c>
      <c r="P62">
        <v>639.14503709205201</v>
      </c>
      <c r="Q62" s="156" t="s">
        <v>2054</v>
      </c>
    </row>
    <row r="63" spans="1:21" x14ac:dyDescent="0.3">
      <c r="A63">
        <v>-14337.8900212598</v>
      </c>
      <c r="B63">
        <v>5117.5158468110003</v>
      </c>
      <c r="C63">
        <f t="shared" si="0"/>
        <v>-14335.436360949499</v>
      </c>
      <c r="D63">
        <f t="shared" si="1"/>
        <v>5117.5936355083004</v>
      </c>
      <c r="E63">
        <f t="shared" si="2"/>
        <v>160.733792544545</v>
      </c>
      <c r="F63">
        <v>661.5</v>
      </c>
      <c r="G63">
        <f t="shared" si="3"/>
        <v>15221.514388424999</v>
      </c>
      <c r="H63">
        <v>69073.728000000003</v>
      </c>
      <c r="I63">
        <v>34</v>
      </c>
      <c r="J63">
        <f t="shared" si="4"/>
        <v>-14369.0444633352</v>
      </c>
      <c r="K63">
        <f t="shared" si="5"/>
        <v>5022.45572282382</v>
      </c>
      <c r="L63">
        <f t="shared" si="6"/>
        <v>637.43422106138905</v>
      </c>
      <c r="M63">
        <f t="shared" si="9"/>
        <v>97.870452866143793</v>
      </c>
      <c r="N63">
        <f t="shared" si="9"/>
        <v>-34.156346709059299</v>
      </c>
      <c r="O63">
        <f t="shared" si="9"/>
        <v>0.25268925039943002</v>
      </c>
      <c r="P63">
        <v>639.16875839768795</v>
      </c>
      <c r="Q63" s="152" t="s">
        <v>2055</v>
      </c>
      <c r="R63" s="152">
        <v>81</v>
      </c>
      <c r="S63" s="45" t="s">
        <v>2060</v>
      </c>
    </row>
    <row r="64" spans="1:21" x14ac:dyDescent="0.3">
      <c r="A64">
        <v>-14337.8900212598</v>
      </c>
      <c r="B64">
        <v>5117.5158468110003</v>
      </c>
      <c r="C64">
        <f t="shared" si="0"/>
        <v>-14335.436360949499</v>
      </c>
      <c r="D64">
        <f t="shared" si="1"/>
        <v>5117.5936355083004</v>
      </c>
      <c r="E64">
        <f t="shared" si="2"/>
        <v>160.733792544545</v>
      </c>
      <c r="F64">
        <v>661.5</v>
      </c>
      <c r="G64">
        <f t="shared" si="3"/>
        <v>15221.514388424999</v>
      </c>
      <c r="H64">
        <v>69073.767999999996</v>
      </c>
      <c r="I64">
        <v>34</v>
      </c>
      <c r="J64">
        <f t="shared" si="4"/>
        <v>-14369.0444633352</v>
      </c>
      <c r="K64">
        <f t="shared" si="5"/>
        <v>5022.45572282382</v>
      </c>
      <c r="L64">
        <f t="shared" si="6"/>
        <v>637.43422106138905</v>
      </c>
      <c r="M64">
        <f t="shared" si="9"/>
        <v>97.870452866391105</v>
      </c>
      <c r="N64">
        <f t="shared" si="9"/>
        <v>-34.156346709145602</v>
      </c>
      <c r="O64">
        <f t="shared" si="9"/>
        <v>0.25268925040006901</v>
      </c>
      <c r="P64">
        <v>639.16875839768795</v>
      </c>
      <c r="Q64" s="152" t="s">
        <v>2056</v>
      </c>
      <c r="R64" s="152">
        <v>61</v>
      </c>
      <c r="S64" s="45" t="s">
        <v>2061</v>
      </c>
    </row>
    <row r="65" spans="1:16" x14ac:dyDescent="0.3">
      <c r="A65">
        <v>-14328.956572699301</v>
      </c>
      <c r="B65">
        <v>5113.1158926109701</v>
      </c>
      <c r="C65">
        <f t="shared" si="0"/>
        <v>-14326.502912389</v>
      </c>
      <c r="D65">
        <f t="shared" si="1"/>
        <v>5113.1936813082702</v>
      </c>
      <c r="E65">
        <f t="shared" si="2"/>
        <v>160.73808767664701</v>
      </c>
      <c r="F65">
        <v>661.5</v>
      </c>
      <c r="G65">
        <f t="shared" si="3"/>
        <v>15211.6217189773</v>
      </c>
      <c r="H65">
        <v>69073.847999999896</v>
      </c>
      <c r="I65">
        <v>34</v>
      </c>
      <c r="J65">
        <f t="shared" si="4"/>
        <v>-14360.0820450149</v>
      </c>
      <c r="K65">
        <f t="shared" si="5"/>
        <v>5018.1150825487102</v>
      </c>
      <c r="L65">
        <f t="shared" si="6"/>
        <v>637.45786473336898</v>
      </c>
      <c r="M65">
        <f t="shared" si="9"/>
        <v>97.709487502354904</v>
      </c>
      <c r="N65">
        <f t="shared" si="9"/>
        <v>-34.156122843011701</v>
      </c>
      <c r="O65">
        <f t="shared" si="9"/>
        <v>0.25215071118784899</v>
      </c>
      <c r="P65">
        <v>639.192405458998</v>
      </c>
    </row>
    <row r="66" spans="1:16" x14ac:dyDescent="0.3">
      <c r="A66">
        <v>-14318.7773833097</v>
      </c>
      <c r="B66">
        <v>5110.0270836929603</v>
      </c>
      <c r="C66">
        <f t="shared" si="0"/>
        <v>-14316.323722999399</v>
      </c>
      <c r="D66">
        <f t="shared" si="1"/>
        <v>5110.1048723902604</v>
      </c>
      <c r="E66">
        <f t="shared" si="2"/>
        <v>160.73615586111799</v>
      </c>
      <c r="F66">
        <v>661.5</v>
      </c>
      <c r="G66">
        <f t="shared" si="3"/>
        <v>15200.996570900899</v>
      </c>
      <c r="H66">
        <v>69073.928</v>
      </c>
      <c r="I66">
        <v>34</v>
      </c>
      <c r="J66">
        <f t="shared" si="4"/>
        <v>-14349.882604439001</v>
      </c>
      <c r="K66">
        <f t="shared" si="5"/>
        <v>5015.0938164066602</v>
      </c>
      <c r="L66">
        <f t="shared" si="6"/>
        <v>637.48324192301902</v>
      </c>
      <c r="M66">
        <f t="shared" si="9"/>
        <v>97.924171302259197</v>
      </c>
      <c r="N66">
        <f t="shared" si="9"/>
        <v>-34.156092984511901</v>
      </c>
      <c r="O66">
        <f t="shared" si="9"/>
        <v>0.25248082112991899</v>
      </c>
      <c r="P66">
        <v>639.21778653347599</v>
      </c>
    </row>
    <row r="67" spans="1:16" x14ac:dyDescent="0.3">
      <c r="A67">
        <v>-14307.052664299399</v>
      </c>
      <c r="B67">
        <v>5106.9273805039702</v>
      </c>
      <c r="C67">
        <f t="shared" ref="C67:C130" si="10">A67-$S$2</f>
        <v>-14304.5990039891</v>
      </c>
      <c r="D67">
        <f t="shared" ref="D67:D130" si="11">B67-$T$2</f>
        <v>5107.0051692012703</v>
      </c>
      <c r="E67">
        <f t="shared" ref="E67:E130" si="12">DEGREES(IF(C67-$N$4=0,IF(D67-$O$4=0,99999,IF(C67-$N$4&gt;0,PI()/2,3*PI()/2)),IF(D67-$O$4=0,IF(C67-$N$4&gt;0,0,PI()),IF(C67-$N$4&lt;0,PI()+ATAN((D67-$O$4)/(C67-$N$4)),IF(D67-$O$4&gt;0,ATAN((D67-$O$4)/(C67-$N$4)),2*PI()+ATAN((D67-$O$4)/(C67-$N$4)))))))+$U$2</f>
        <v>160.73229997399801</v>
      </c>
      <c r="F67">
        <v>661.5</v>
      </c>
      <c r="G67">
        <f t="shared" si="3"/>
        <v>15188.9122211953</v>
      </c>
      <c r="H67">
        <v>69074.047999999995</v>
      </c>
      <c r="I67">
        <v>34</v>
      </c>
      <c r="J67">
        <f t="shared" si="4"/>
        <v>-14338.137595983</v>
      </c>
      <c r="K67">
        <f t="shared" si="5"/>
        <v>5012.07190110379</v>
      </c>
      <c r="L67">
        <f t="shared" si="6"/>
        <v>637.51208272969905</v>
      </c>
      <c r="M67">
        <f t="shared" si="9"/>
        <v>96.582771631980194</v>
      </c>
      <c r="N67">
        <f t="shared" si="9"/>
        <v>-33.696978906659098</v>
      </c>
      <c r="O67">
        <f t="shared" si="9"/>
        <v>0.24876952429329</v>
      </c>
      <c r="P67">
        <v>639.24663182085499</v>
      </c>
    </row>
    <row r="68" spans="1:16" x14ac:dyDescent="0.3">
      <c r="A68">
        <v>-14297.4996645394</v>
      </c>
      <c r="B68">
        <v>5102.7116601499702</v>
      </c>
      <c r="C68">
        <f t="shared" si="10"/>
        <v>-14295.0460042291</v>
      </c>
      <c r="D68">
        <f t="shared" si="11"/>
        <v>5102.7894488472703</v>
      </c>
      <c r="E68">
        <f t="shared" si="12"/>
        <v>160.73516220973599</v>
      </c>
      <c r="F68">
        <v>661.5</v>
      </c>
      <c r="G68">
        <f t="shared" ref="G68:G131" si="13">SQRT(C68^2+D68^2)</f>
        <v>15178.497963312901</v>
      </c>
      <c r="H68">
        <v>69074.127999999997</v>
      </c>
      <c r="I68">
        <v>34</v>
      </c>
      <c r="J68">
        <f t="shared" ref="J68:J131" si="14">G68*COS(RADIANS(E68))</f>
        <v>-14328.556861307999</v>
      </c>
      <c r="K68">
        <f t="shared" ref="K68:K131" si="15">G68*SIN(RADIANS(E68))</f>
        <v>5007.9195974534496</v>
      </c>
      <c r="L68">
        <f t="shared" ref="L68:L131" si="16">F68-$V$2-6366707.1*(1-COS(G68/6366707.1))</f>
        <v>637.53691925318196</v>
      </c>
      <c r="M68">
        <f t="shared" si="9"/>
        <v>98.246093624169305</v>
      </c>
      <c r="N68">
        <f t="shared" si="9"/>
        <v>-34.417864957066101</v>
      </c>
      <c r="O68">
        <f t="shared" si="9"/>
        <v>0.25308142073130102</v>
      </c>
      <c r="P68">
        <v>639.27147197470197</v>
      </c>
    </row>
    <row r="69" spans="1:16" x14ac:dyDescent="0.3">
      <c r="A69">
        <v>-14287.9400096395</v>
      </c>
      <c r="B69">
        <v>5099.4387037699298</v>
      </c>
      <c r="C69">
        <f t="shared" si="10"/>
        <v>-14285.4863493292</v>
      </c>
      <c r="D69">
        <f t="shared" si="11"/>
        <v>5099.5164924672299</v>
      </c>
      <c r="E69">
        <f t="shared" si="12"/>
        <v>160.73466602268201</v>
      </c>
      <c r="F69">
        <v>661.5</v>
      </c>
      <c r="G69">
        <f t="shared" si="13"/>
        <v>15168.394400654801</v>
      </c>
      <c r="H69">
        <v>69074.207999999999</v>
      </c>
      <c r="I69">
        <v>34</v>
      </c>
      <c r="J69">
        <f t="shared" si="14"/>
        <v>-14318.97572095</v>
      </c>
      <c r="K69">
        <f t="shared" si="15"/>
        <v>5004.7100811795699</v>
      </c>
      <c r="L69">
        <f t="shared" si="16"/>
        <v>637.56099853273702</v>
      </c>
      <c r="M69">
        <f t="shared" ref="M69:O84" si="17">(J69-J36)/($H69-$H36)</f>
        <v>98.246208664880896</v>
      </c>
      <c r="N69">
        <f t="shared" si="17"/>
        <v>-34.221300817609297</v>
      </c>
      <c r="O69">
        <f t="shared" si="17"/>
        <v>0.252755873994157</v>
      </c>
      <c r="P69">
        <v>639.29555489805102</v>
      </c>
    </row>
    <row r="70" spans="1:16" x14ac:dyDescent="0.3">
      <c r="A70">
        <v>-14278.6867976095</v>
      </c>
      <c r="B70">
        <v>5096.5450389470197</v>
      </c>
      <c r="C70">
        <f t="shared" si="10"/>
        <v>-14276.233137299199</v>
      </c>
      <c r="D70">
        <f t="shared" si="11"/>
        <v>5096.6228276443198</v>
      </c>
      <c r="E70">
        <f t="shared" si="12"/>
        <v>160.73320841898499</v>
      </c>
      <c r="F70">
        <v>661.5</v>
      </c>
      <c r="G70">
        <f t="shared" si="13"/>
        <v>15158.706964572701</v>
      </c>
      <c r="H70">
        <v>69074.288</v>
      </c>
      <c r="I70">
        <v>34</v>
      </c>
      <c r="J70">
        <f t="shared" si="14"/>
        <v>-14309.7035309439</v>
      </c>
      <c r="K70">
        <f t="shared" si="15"/>
        <v>5001.8778168079998</v>
      </c>
      <c r="L70">
        <f t="shared" si="16"/>
        <v>637.58407102328101</v>
      </c>
      <c r="M70">
        <f t="shared" si="17"/>
        <v>98.192579122832299</v>
      </c>
      <c r="N70">
        <f t="shared" si="17"/>
        <v>-34.188416320810703</v>
      </c>
      <c r="O70">
        <f t="shared" si="17"/>
        <v>0.25244541462522802</v>
      </c>
      <c r="P70">
        <v>639.31863091929301</v>
      </c>
    </row>
    <row r="71" spans="1:16" x14ac:dyDescent="0.3">
      <c r="A71">
        <v>-14278.6867976095</v>
      </c>
      <c r="B71">
        <v>5096.5450389470197</v>
      </c>
      <c r="C71">
        <f t="shared" si="10"/>
        <v>-14276.233137299199</v>
      </c>
      <c r="D71">
        <f t="shared" si="11"/>
        <v>5096.6228276443198</v>
      </c>
      <c r="E71">
        <f t="shared" si="12"/>
        <v>160.73320841898499</v>
      </c>
      <c r="F71">
        <v>661.5</v>
      </c>
      <c r="G71">
        <f t="shared" si="13"/>
        <v>15158.706964572701</v>
      </c>
      <c r="H71">
        <v>69074.368000000002</v>
      </c>
      <c r="I71">
        <v>34</v>
      </c>
      <c r="J71">
        <f t="shared" si="14"/>
        <v>-14309.7035309439</v>
      </c>
      <c r="K71">
        <f t="shared" si="15"/>
        <v>5001.8778168079998</v>
      </c>
      <c r="L71">
        <f t="shared" si="16"/>
        <v>637.58407102328101</v>
      </c>
      <c r="M71">
        <f t="shared" si="17"/>
        <v>96.475513357743296</v>
      </c>
      <c r="N71">
        <f t="shared" si="17"/>
        <v>-33.696535103054899</v>
      </c>
      <c r="O71">
        <f t="shared" si="17"/>
        <v>0.24803342700672301</v>
      </c>
      <c r="P71">
        <v>639.31863091929301</v>
      </c>
    </row>
    <row r="72" spans="1:16" x14ac:dyDescent="0.3">
      <c r="A72">
        <v>-14278.6867976095</v>
      </c>
      <c r="B72">
        <v>5096.5450389470197</v>
      </c>
      <c r="C72">
        <f t="shared" si="10"/>
        <v>-14276.233137299199</v>
      </c>
      <c r="D72">
        <f t="shared" si="11"/>
        <v>5096.6228276443198</v>
      </c>
      <c r="E72">
        <f t="shared" si="12"/>
        <v>160.73320841898499</v>
      </c>
      <c r="F72">
        <v>661.5</v>
      </c>
      <c r="G72">
        <f t="shared" si="13"/>
        <v>15158.706964572701</v>
      </c>
      <c r="H72">
        <v>69074.407999999996</v>
      </c>
      <c r="I72">
        <v>34</v>
      </c>
      <c r="J72">
        <f t="shared" si="14"/>
        <v>-14309.7035309439</v>
      </c>
      <c r="K72">
        <f t="shared" si="15"/>
        <v>5001.8778168079998</v>
      </c>
      <c r="L72">
        <f t="shared" si="16"/>
        <v>637.58407102328101</v>
      </c>
      <c r="M72">
        <f t="shared" si="17"/>
        <v>96.475513357987097</v>
      </c>
      <c r="N72">
        <f t="shared" si="17"/>
        <v>-33.69653510314</v>
      </c>
      <c r="O72">
        <f t="shared" si="17"/>
        <v>0.24803342700735001</v>
      </c>
      <c r="P72">
        <v>639.31863091929301</v>
      </c>
    </row>
    <row r="73" spans="1:16" x14ac:dyDescent="0.3">
      <c r="A73">
        <v>-14269.136448749299</v>
      </c>
      <c r="B73">
        <v>5091.9522646319801</v>
      </c>
      <c r="C73">
        <f t="shared" si="10"/>
        <v>-14266.682788439</v>
      </c>
      <c r="D73">
        <f t="shared" si="11"/>
        <v>5092.0300533292802</v>
      </c>
      <c r="E73">
        <f t="shared" si="12"/>
        <v>160.73742350941001</v>
      </c>
      <c r="F73">
        <v>661.5</v>
      </c>
      <c r="G73">
        <f t="shared" si="13"/>
        <v>15148.1684651957</v>
      </c>
      <c r="H73">
        <v>69074.487999999998</v>
      </c>
      <c r="I73">
        <v>34</v>
      </c>
      <c r="J73">
        <f t="shared" si="14"/>
        <v>-14300.1229477283</v>
      </c>
      <c r="K73">
        <f t="shared" si="15"/>
        <v>4997.3484499084898</v>
      </c>
      <c r="L73">
        <f t="shared" si="16"/>
        <v>637.60915374492799</v>
      </c>
      <c r="M73">
        <f t="shared" si="17"/>
        <v>97.943198359557101</v>
      </c>
      <c r="N73">
        <f t="shared" si="17"/>
        <v>-34.171028316550903</v>
      </c>
      <c r="O73">
        <f t="shared" si="17"/>
        <v>0.251609288789927</v>
      </c>
      <c r="P73">
        <v>639.34371726564905</v>
      </c>
    </row>
    <row r="74" spans="1:16" x14ac:dyDescent="0.3">
      <c r="A74">
        <v>-14259.57279668</v>
      </c>
      <c r="B74">
        <v>5089.2449926679301</v>
      </c>
      <c r="C74">
        <f t="shared" si="10"/>
        <v>-14257.1191363697</v>
      </c>
      <c r="D74">
        <f t="shared" si="11"/>
        <v>5089.3227813652302</v>
      </c>
      <c r="E74">
        <f t="shared" si="12"/>
        <v>160.73490632411199</v>
      </c>
      <c r="F74">
        <v>661.5</v>
      </c>
      <c r="G74">
        <f t="shared" si="13"/>
        <v>15138.2513006477</v>
      </c>
      <c r="H74">
        <v>69074.567999999999</v>
      </c>
      <c r="I74">
        <v>34</v>
      </c>
      <c r="J74">
        <f t="shared" si="14"/>
        <v>-14290.541560047899</v>
      </c>
      <c r="K74">
        <f t="shared" si="15"/>
        <v>4994.7046321185098</v>
      </c>
      <c r="L74">
        <f t="shared" si="16"/>
        <v>637.63274169407998</v>
      </c>
      <c r="M74">
        <f t="shared" si="17"/>
        <v>96.8842812860387</v>
      </c>
      <c r="N74">
        <f t="shared" si="17"/>
        <v>-33.844045822404198</v>
      </c>
      <c r="O74">
        <f t="shared" si="17"/>
        <v>0.24867933758283201</v>
      </c>
      <c r="P74">
        <v>639.36730886707596</v>
      </c>
    </row>
    <row r="75" spans="1:16" x14ac:dyDescent="0.3">
      <c r="A75">
        <v>-14240.7692197496</v>
      </c>
      <c r="B75">
        <v>5081.75863415002</v>
      </c>
      <c r="C75">
        <f t="shared" si="10"/>
        <v>-14238.315559439299</v>
      </c>
      <c r="D75">
        <f t="shared" si="11"/>
        <v>5081.8364228473201</v>
      </c>
      <c r="E75">
        <f t="shared" si="12"/>
        <v>160.73766932215301</v>
      </c>
      <c r="F75">
        <v>661.5</v>
      </c>
      <c r="G75">
        <f t="shared" si="13"/>
        <v>15118.025380278599</v>
      </c>
      <c r="H75">
        <v>69074.687999999995</v>
      </c>
      <c r="I75">
        <v>34</v>
      </c>
      <c r="J75">
        <f t="shared" si="14"/>
        <v>-14271.6887713207</v>
      </c>
      <c r="K75">
        <f t="shared" si="15"/>
        <v>4987.3430815723004</v>
      </c>
      <c r="L75">
        <f t="shared" si="16"/>
        <v>637.68080111160896</v>
      </c>
      <c r="M75">
        <f t="shared" si="17"/>
        <v>102.291728516535</v>
      </c>
      <c r="N75">
        <f t="shared" si="17"/>
        <v>-35.8561682189629</v>
      </c>
      <c r="O75">
        <f t="shared" si="17"/>
        <v>0.25985884494619799</v>
      </c>
      <c r="P75">
        <v>639.41537544001199</v>
      </c>
    </row>
    <row r="76" spans="1:16" x14ac:dyDescent="0.3">
      <c r="A76">
        <v>-14092.7678925897</v>
      </c>
      <c r="B76">
        <v>5028.2976297190198</v>
      </c>
      <c r="C76">
        <f t="shared" si="10"/>
        <v>-14090.314232279399</v>
      </c>
      <c r="D76">
        <f t="shared" si="11"/>
        <v>5028.3754184163199</v>
      </c>
      <c r="E76">
        <f t="shared" si="12"/>
        <v>160.73996852186301</v>
      </c>
      <c r="F76">
        <v>661.5</v>
      </c>
      <c r="G76">
        <f t="shared" si="13"/>
        <v>14960.665577203101</v>
      </c>
      <c r="H76">
        <v>69076.207999999999</v>
      </c>
      <c r="I76">
        <v>34</v>
      </c>
      <c r="J76">
        <f t="shared" si="14"/>
        <v>-14123.3363181735</v>
      </c>
      <c r="K76">
        <f t="shared" si="15"/>
        <v>4934.8643098541197</v>
      </c>
      <c r="L76">
        <f t="shared" si="16"/>
        <v>638.05251386715202</v>
      </c>
      <c r="M76">
        <f t="shared" si="17"/>
        <v>98.325628246722601</v>
      </c>
      <c r="N76">
        <f t="shared" si="17"/>
        <v>-34.702712097169098</v>
      </c>
      <c r="O76">
        <f t="shared" si="17"/>
        <v>0.24849845800113499</v>
      </c>
      <c r="P76">
        <v>639.78714458069896</v>
      </c>
    </row>
    <row r="77" spans="1:16" x14ac:dyDescent="0.3">
      <c r="A77">
        <v>-14083.206858700099</v>
      </c>
      <c r="B77">
        <v>5025.2134901289801</v>
      </c>
      <c r="C77">
        <f t="shared" si="10"/>
        <v>-14080.753198389801</v>
      </c>
      <c r="D77">
        <f t="shared" si="11"/>
        <v>5025.2912788262802</v>
      </c>
      <c r="E77">
        <f t="shared" si="12"/>
        <v>160.73878506694101</v>
      </c>
      <c r="F77">
        <v>661.5</v>
      </c>
      <c r="G77">
        <f t="shared" si="13"/>
        <v>14950.624169947299</v>
      </c>
      <c r="H77">
        <v>69076.288</v>
      </c>
      <c r="I77">
        <v>34</v>
      </c>
      <c r="J77">
        <f t="shared" si="14"/>
        <v>-14113.7550504682</v>
      </c>
      <c r="K77">
        <f t="shared" si="15"/>
        <v>4931.8436153627899</v>
      </c>
      <c r="L77">
        <f t="shared" si="16"/>
        <v>638.07610150529104</v>
      </c>
      <c r="M77">
        <f t="shared" si="17"/>
        <v>98.325650538658806</v>
      </c>
      <c r="N77">
        <f t="shared" si="17"/>
        <v>-34.702584504230302</v>
      </c>
      <c r="O77">
        <f t="shared" si="17"/>
        <v>0.49343201161475803</v>
      </c>
      <c r="P77">
        <v>639.81073586545904</v>
      </c>
    </row>
    <row r="78" spans="1:16" x14ac:dyDescent="0.3">
      <c r="A78">
        <v>-14083.206858700099</v>
      </c>
      <c r="B78">
        <v>5025.2134901289801</v>
      </c>
      <c r="C78">
        <f t="shared" si="10"/>
        <v>-14080.753198389801</v>
      </c>
      <c r="D78">
        <f t="shared" si="11"/>
        <v>5025.2912788262802</v>
      </c>
      <c r="E78">
        <f t="shared" si="12"/>
        <v>160.73878506694101</v>
      </c>
      <c r="F78">
        <v>661.5</v>
      </c>
      <c r="G78">
        <f t="shared" si="13"/>
        <v>14950.624169947299</v>
      </c>
      <c r="H78">
        <v>69076.327999999994</v>
      </c>
      <c r="I78">
        <v>34</v>
      </c>
      <c r="J78">
        <f t="shared" si="14"/>
        <v>-14113.7550504682</v>
      </c>
      <c r="K78">
        <f t="shared" si="15"/>
        <v>4931.8436153627899</v>
      </c>
      <c r="L78">
        <f t="shared" si="16"/>
        <v>638.07610150529104</v>
      </c>
      <c r="M78">
        <f t="shared" si="17"/>
        <v>96.9276134688415</v>
      </c>
      <c r="N78">
        <f t="shared" si="17"/>
        <v>-34.251678221195398</v>
      </c>
      <c r="O78">
        <f t="shared" si="17"/>
        <v>0.24475488814793001</v>
      </c>
      <c r="P78">
        <v>639.81073586545904</v>
      </c>
    </row>
    <row r="79" spans="1:16" x14ac:dyDescent="0.3">
      <c r="A79">
        <v>-14083.206858700099</v>
      </c>
      <c r="B79">
        <v>5025.2134901289801</v>
      </c>
      <c r="C79">
        <f t="shared" si="10"/>
        <v>-14080.753198389801</v>
      </c>
      <c r="D79">
        <f t="shared" si="11"/>
        <v>5025.2912788262802</v>
      </c>
      <c r="E79">
        <f t="shared" si="12"/>
        <v>160.73878506694101</v>
      </c>
      <c r="F79">
        <v>661.5</v>
      </c>
      <c r="G79">
        <f t="shared" si="13"/>
        <v>14950.624169947299</v>
      </c>
      <c r="H79">
        <v>69076.407999999996</v>
      </c>
      <c r="I79">
        <v>34</v>
      </c>
      <c r="J79">
        <f t="shared" si="14"/>
        <v>-14113.7550504682</v>
      </c>
      <c r="K79">
        <f t="shared" si="15"/>
        <v>4931.8436153627899</v>
      </c>
      <c r="L79">
        <f t="shared" si="16"/>
        <v>638.07610150529104</v>
      </c>
      <c r="M79">
        <f t="shared" si="17"/>
        <v>96.9276134688415</v>
      </c>
      <c r="N79">
        <f t="shared" si="17"/>
        <v>-34.251678221195398</v>
      </c>
      <c r="O79">
        <f t="shared" si="17"/>
        <v>0.24475488814793001</v>
      </c>
      <c r="P79">
        <v>639.81073586545904</v>
      </c>
    </row>
    <row r="80" spans="1:16" x14ac:dyDescent="0.3">
      <c r="A80">
        <v>-14071.171650279301</v>
      </c>
      <c r="B80">
        <v>5022.3004941559602</v>
      </c>
      <c r="C80">
        <f t="shared" si="10"/>
        <v>-14068.717989969</v>
      </c>
      <c r="D80">
        <f t="shared" si="11"/>
        <v>5022.3782828532603</v>
      </c>
      <c r="E80">
        <f t="shared" si="12"/>
        <v>160.733791887075</v>
      </c>
      <c r="F80">
        <v>661.5</v>
      </c>
      <c r="G80">
        <f t="shared" si="13"/>
        <v>14938.3101285705</v>
      </c>
      <c r="H80">
        <v>69076.487999999998</v>
      </c>
      <c r="I80">
        <v>34</v>
      </c>
      <c r="J80">
        <f t="shared" si="14"/>
        <v>-14101.700797051501</v>
      </c>
      <c r="K80">
        <f t="shared" si="15"/>
        <v>4929.0104613186604</v>
      </c>
      <c r="L80">
        <f t="shared" si="16"/>
        <v>638.10500602640604</v>
      </c>
      <c r="M80">
        <f t="shared" si="17"/>
        <v>97.539883119733602</v>
      </c>
      <c r="N80">
        <f t="shared" si="17"/>
        <v>-33.925093188365501</v>
      </c>
      <c r="O80">
        <f t="shared" si="17"/>
        <v>0.24569012949990701</v>
      </c>
      <c r="P80">
        <v>639.83964498885098</v>
      </c>
    </row>
    <row r="81" spans="1:16" x14ac:dyDescent="0.3">
      <c r="A81">
        <v>-14042.505781239801</v>
      </c>
      <c r="B81">
        <v>5010.59716277395</v>
      </c>
      <c r="C81">
        <f t="shared" si="10"/>
        <v>-14040.0521209295</v>
      </c>
      <c r="D81">
        <f t="shared" si="11"/>
        <v>5010.6749514712501</v>
      </c>
      <c r="E81">
        <f t="shared" si="12"/>
        <v>160.739112615192</v>
      </c>
      <c r="F81">
        <v>661.5</v>
      </c>
      <c r="G81">
        <f t="shared" si="13"/>
        <v>14907.378274791299</v>
      </c>
      <c r="H81">
        <v>69076.687999999995</v>
      </c>
      <c r="I81">
        <v>34</v>
      </c>
      <c r="J81">
        <f t="shared" si="14"/>
        <v>-14072.957979793</v>
      </c>
      <c r="K81">
        <f t="shared" si="15"/>
        <v>4917.4974048493796</v>
      </c>
      <c r="L81">
        <f t="shared" si="16"/>
        <v>638.17750674056902</v>
      </c>
      <c r="M81">
        <f t="shared" si="17"/>
        <v>100.667605967117</v>
      </c>
      <c r="N81">
        <f t="shared" si="17"/>
        <v>-35.373912607181801</v>
      </c>
      <c r="O81">
        <f t="shared" si="17"/>
        <v>0.25359258031946702</v>
      </c>
      <c r="P81">
        <v>639.91215660753596</v>
      </c>
    </row>
    <row r="82" spans="1:16" x14ac:dyDescent="0.3">
      <c r="A82">
        <v>-14042.505781239801</v>
      </c>
      <c r="B82">
        <v>5010.59716277395</v>
      </c>
      <c r="C82">
        <f t="shared" si="10"/>
        <v>-14040.0521209295</v>
      </c>
      <c r="D82">
        <f t="shared" si="11"/>
        <v>5010.6749514712501</v>
      </c>
      <c r="E82">
        <f t="shared" si="12"/>
        <v>160.739112615192</v>
      </c>
      <c r="F82">
        <v>661.5</v>
      </c>
      <c r="G82">
        <f t="shared" si="13"/>
        <v>14907.378274791299</v>
      </c>
      <c r="H82">
        <v>69076.767999999996</v>
      </c>
      <c r="I82">
        <v>34</v>
      </c>
      <c r="J82">
        <f t="shared" si="14"/>
        <v>-14072.957979793</v>
      </c>
      <c r="K82">
        <f t="shared" si="15"/>
        <v>4917.4974048493796</v>
      </c>
      <c r="L82">
        <f t="shared" si="16"/>
        <v>638.17750674056902</v>
      </c>
      <c r="M82">
        <f t="shared" si="17"/>
        <v>98.312753774139694</v>
      </c>
      <c r="N82">
        <f t="shared" si="17"/>
        <v>-34.699447814333702</v>
      </c>
      <c r="O82">
        <f t="shared" si="17"/>
        <v>0.24769634163231</v>
      </c>
      <c r="P82">
        <v>639.91215660753596</v>
      </c>
    </row>
    <row r="83" spans="1:16" x14ac:dyDescent="0.3">
      <c r="A83">
        <v>-14002.1071323901</v>
      </c>
      <c r="B83">
        <v>4996.9259398379299</v>
      </c>
      <c r="C83">
        <f t="shared" si="10"/>
        <v>-13999.653472079801</v>
      </c>
      <c r="D83">
        <f t="shared" si="11"/>
        <v>4997.00372853523</v>
      </c>
      <c r="E83">
        <f t="shared" si="12"/>
        <v>160.73640293634901</v>
      </c>
      <c r="F83">
        <v>661.5</v>
      </c>
      <c r="G83">
        <f t="shared" si="13"/>
        <v>14864.7348984538</v>
      </c>
      <c r="H83">
        <v>69077.127999999997</v>
      </c>
      <c r="I83">
        <v>34</v>
      </c>
      <c r="J83">
        <f t="shared" si="14"/>
        <v>-14032.4695959088</v>
      </c>
      <c r="K83">
        <f t="shared" si="15"/>
        <v>4904.0942732787098</v>
      </c>
      <c r="L83">
        <f t="shared" si="16"/>
        <v>638.27721152092204</v>
      </c>
      <c r="M83">
        <f t="shared" si="17"/>
        <v>99.205131858192999</v>
      </c>
      <c r="N83">
        <f t="shared" si="17"/>
        <v>-34.848195821638903</v>
      </c>
      <c r="O83">
        <f t="shared" si="17"/>
        <v>0.24938416091540799</v>
      </c>
      <c r="P83">
        <v>640.01187679077998</v>
      </c>
    </row>
    <row r="84" spans="1:16" x14ac:dyDescent="0.3">
      <c r="A84">
        <v>-13992.864467469901</v>
      </c>
      <c r="B84">
        <v>4992.5243225420099</v>
      </c>
      <c r="C84">
        <f t="shared" si="10"/>
        <v>-13990.4108071596</v>
      </c>
      <c r="D84">
        <f t="shared" si="11"/>
        <v>4992.60211123931</v>
      </c>
      <c r="E84">
        <f t="shared" si="12"/>
        <v>160.740408155208</v>
      </c>
      <c r="F84">
        <v>661.5</v>
      </c>
      <c r="G84">
        <f t="shared" si="13"/>
        <v>14854.550494519801</v>
      </c>
      <c r="H84">
        <v>69077.248000000007</v>
      </c>
      <c r="I84">
        <v>34</v>
      </c>
      <c r="J84">
        <f t="shared" si="14"/>
        <v>-14023.1979569982</v>
      </c>
      <c r="K84">
        <f t="shared" si="15"/>
        <v>4899.7540196504096</v>
      </c>
      <c r="L84">
        <f t="shared" si="16"/>
        <v>638.300981495766</v>
      </c>
      <c r="M84">
        <f t="shared" si="17"/>
        <v>99.067166553429303</v>
      </c>
      <c r="N84">
        <f t="shared" si="17"/>
        <v>-34.847982529239999</v>
      </c>
      <c r="O84">
        <f t="shared" si="17"/>
        <v>0.24890226248826799</v>
      </c>
      <c r="P84">
        <v>640.03565027370303</v>
      </c>
    </row>
    <row r="85" spans="1:16" x14ac:dyDescent="0.3">
      <c r="A85">
        <v>-13982.994304469699</v>
      </c>
      <c r="B85">
        <v>4989.4381381289504</v>
      </c>
      <c r="C85">
        <f t="shared" si="10"/>
        <v>-13980.5406441594</v>
      </c>
      <c r="D85">
        <f t="shared" si="11"/>
        <v>4989.5159268262496</v>
      </c>
      <c r="E85">
        <f t="shared" si="12"/>
        <v>160.73882292172999</v>
      </c>
      <c r="F85">
        <v>661.5</v>
      </c>
      <c r="G85">
        <f t="shared" si="13"/>
        <v>14844.2172541042</v>
      </c>
      <c r="H85">
        <v>69077.327999999994</v>
      </c>
      <c r="I85">
        <v>34</v>
      </c>
      <c r="J85">
        <f t="shared" si="14"/>
        <v>-14013.307553419399</v>
      </c>
      <c r="K85">
        <f t="shared" si="15"/>
        <v>4896.7333295088501</v>
      </c>
      <c r="L85">
        <f t="shared" si="16"/>
        <v>638.32508219842396</v>
      </c>
      <c r="M85">
        <f t="shared" ref="M85:O100" si="18">(J85-J52)/($H85-$H52)</f>
        <v>99.136187444867303</v>
      </c>
      <c r="N85">
        <f t="shared" si="18"/>
        <v>-34.8478821330363</v>
      </c>
      <c r="O85">
        <f t="shared" si="18"/>
        <v>0.248888482921342</v>
      </c>
      <c r="P85">
        <v>640.05975474243905</v>
      </c>
    </row>
    <row r="86" spans="1:16" x14ac:dyDescent="0.3">
      <c r="A86">
        <v>-13973.739698769499</v>
      </c>
      <c r="B86">
        <v>4986.7333886859697</v>
      </c>
      <c r="C86">
        <f t="shared" si="10"/>
        <v>-13971.2860384592</v>
      </c>
      <c r="D86">
        <f t="shared" si="11"/>
        <v>4986.8111773832698</v>
      </c>
      <c r="E86">
        <f t="shared" si="12"/>
        <v>160.73664718012799</v>
      </c>
      <c r="F86">
        <v>661.5</v>
      </c>
      <c r="G86">
        <f t="shared" si="13"/>
        <v>14834.591982502199</v>
      </c>
      <c r="H86">
        <v>69077.407999999996</v>
      </c>
      <c r="I86">
        <v>34</v>
      </c>
      <c r="J86">
        <f t="shared" si="14"/>
        <v>-14004.0352220393</v>
      </c>
      <c r="K86">
        <f t="shared" si="15"/>
        <v>4894.0899856050901</v>
      </c>
      <c r="L86">
        <f t="shared" si="16"/>
        <v>638.34751658542802</v>
      </c>
      <c r="M86">
        <f t="shared" si="18"/>
        <v>99.067208683215199</v>
      </c>
      <c r="N86">
        <f t="shared" si="18"/>
        <v>-34.847733505774897</v>
      </c>
      <c r="O86">
        <f t="shared" si="18"/>
        <v>0.248572983735733</v>
      </c>
      <c r="P86">
        <v>640.08219266296896</v>
      </c>
    </row>
    <row r="87" spans="1:16" x14ac:dyDescent="0.3">
      <c r="A87">
        <v>-13964.187918789599</v>
      </c>
      <c r="B87">
        <v>4982.3296414859396</v>
      </c>
      <c r="C87">
        <f t="shared" si="10"/>
        <v>-13961.7342584793</v>
      </c>
      <c r="D87">
        <f t="shared" si="11"/>
        <v>4982.4074301832397</v>
      </c>
      <c r="E87">
        <f t="shared" si="12"/>
        <v>160.74026691728201</v>
      </c>
      <c r="F87">
        <v>661.5</v>
      </c>
      <c r="G87">
        <f t="shared" si="13"/>
        <v>14824.115734327601</v>
      </c>
      <c r="H87">
        <v>69077.487999999998</v>
      </c>
      <c r="I87">
        <v>34</v>
      </c>
      <c r="J87">
        <f t="shared" si="14"/>
        <v>-13994.454460741899</v>
      </c>
      <c r="K87">
        <f t="shared" si="15"/>
        <v>4889.7496511540903</v>
      </c>
      <c r="L87">
        <f t="shared" si="16"/>
        <v>638.37191787243103</v>
      </c>
      <c r="M87">
        <f t="shared" si="18"/>
        <v>99.136257116139504</v>
      </c>
      <c r="N87">
        <f t="shared" si="18"/>
        <v>-34.805519431946699</v>
      </c>
      <c r="O87">
        <f t="shared" si="18"/>
        <v>0.24852328138348001</v>
      </c>
      <c r="P87">
        <v>640.10659757750796</v>
      </c>
    </row>
    <row r="88" spans="1:16" x14ac:dyDescent="0.3">
      <c r="A88">
        <v>-13964.187918789599</v>
      </c>
      <c r="B88">
        <v>4982.3296414859396</v>
      </c>
      <c r="C88">
        <f t="shared" si="10"/>
        <v>-13961.7342584793</v>
      </c>
      <c r="D88">
        <f t="shared" si="11"/>
        <v>4982.4074301832397</v>
      </c>
      <c r="E88">
        <f t="shared" si="12"/>
        <v>160.74026691728201</v>
      </c>
      <c r="F88">
        <v>661.5</v>
      </c>
      <c r="G88">
        <f t="shared" si="13"/>
        <v>14824.115734327601</v>
      </c>
      <c r="H88">
        <v>69077.607999999993</v>
      </c>
      <c r="I88">
        <v>34</v>
      </c>
      <c r="J88">
        <f t="shared" si="14"/>
        <v>-13994.454460741899</v>
      </c>
      <c r="K88">
        <f t="shared" si="15"/>
        <v>4889.7496511540903</v>
      </c>
      <c r="L88">
        <f t="shared" si="16"/>
        <v>638.37191787243103</v>
      </c>
      <c r="M88">
        <f t="shared" si="18"/>
        <v>95.592090334093299</v>
      </c>
      <c r="N88">
        <f t="shared" si="18"/>
        <v>-33.870599314414697</v>
      </c>
      <c r="O88">
        <f t="shared" si="18"/>
        <v>0.23978183793816099</v>
      </c>
      <c r="P88">
        <v>640.10659757750796</v>
      </c>
    </row>
    <row r="89" spans="1:16" x14ac:dyDescent="0.3">
      <c r="A89">
        <v>-13954.3177490895</v>
      </c>
      <c r="B89">
        <v>4979.2434946879503</v>
      </c>
      <c r="C89">
        <f t="shared" si="10"/>
        <v>-13951.864088779201</v>
      </c>
      <c r="D89">
        <f t="shared" si="11"/>
        <v>4979.3212833852504</v>
      </c>
      <c r="E89">
        <f t="shared" si="12"/>
        <v>160.73867818270901</v>
      </c>
      <c r="F89">
        <v>661.5</v>
      </c>
      <c r="G89">
        <f t="shared" si="13"/>
        <v>14813.7825012702</v>
      </c>
      <c r="H89">
        <v>69077.687999999995</v>
      </c>
      <c r="I89">
        <v>34</v>
      </c>
      <c r="J89">
        <f t="shared" si="14"/>
        <v>-13984.564050712699</v>
      </c>
      <c r="K89">
        <f t="shared" si="15"/>
        <v>4886.7289986710903</v>
      </c>
      <c r="L89">
        <f t="shared" si="16"/>
        <v>638.39596916227902</v>
      </c>
      <c r="M89">
        <f t="shared" si="18"/>
        <v>96.922512793536399</v>
      </c>
      <c r="N89">
        <f t="shared" si="18"/>
        <v>-34.235912584184</v>
      </c>
      <c r="O89">
        <f t="shared" si="18"/>
        <v>0.24295289415055499</v>
      </c>
      <c r="P89">
        <v>640.13065263343401</v>
      </c>
    </row>
    <row r="90" spans="1:16" x14ac:dyDescent="0.3">
      <c r="A90">
        <v>-13942.9113279795</v>
      </c>
      <c r="B90">
        <v>4974.8267392929401</v>
      </c>
      <c r="C90">
        <f t="shared" si="10"/>
        <v>-13940.4576676692</v>
      </c>
      <c r="D90">
        <f t="shared" si="11"/>
        <v>4974.9045279902402</v>
      </c>
      <c r="E90">
        <f t="shared" si="12"/>
        <v>160.73993917619299</v>
      </c>
      <c r="F90">
        <v>661.5</v>
      </c>
      <c r="G90">
        <f t="shared" si="13"/>
        <v>14801.555156357599</v>
      </c>
      <c r="H90">
        <v>69077.767999999996</v>
      </c>
      <c r="I90">
        <v>34</v>
      </c>
      <c r="J90">
        <f t="shared" si="14"/>
        <v>-13973.1286028043</v>
      </c>
      <c r="K90">
        <f t="shared" si="15"/>
        <v>4882.3879501929996</v>
      </c>
      <c r="L90">
        <f t="shared" si="16"/>
        <v>638.42440746017803</v>
      </c>
      <c r="M90">
        <f t="shared" si="18"/>
        <v>99.430286457660401</v>
      </c>
      <c r="N90">
        <f t="shared" si="18"/>
        <v>-35.187896899555298</v>
      </c>
      <c r="O90">
        <f t="shared" si="18"/>
        <v>0.24918936298806099</v>
      </c>
      <c r="P90">
        <v>640.15909527278404</v>
      </c>
    </row>
    <row r="91" spans="1:16" x14ac:dyDescent="0.3">
      <c r="A91">
        <v>-13923.4787570796</v>
      </c>
      <c r="B91">
        <v>4968.8452217619597</v>
      </c>
      <c r="C91">
        <f t="shared" si="10"/>
        <v>-13921.025096769299</v>
      </c>
      <c r="D91">
        <f t="shared" si="11"/>
        <v>4968.9230104592598</v>
      </c>
      <c r="E91">
        <f t="shared" si="12"/>
        <v>160.736458750564</v>
      </c>
      <c r="F91">
        <v>661.5</v>
      </c>
      <c r="G91">
        <f t="shared" si="13"/>
        <v>14781.2426956854</v>
      </c>
      <c r="H91">
        <v>69077.888000000006</v>
      </c>
      <c r="I91">
        <v>34</v>
      </c>
      <c r="J91">
        <f t="shared" si="14"/>
        <v>-13953.656809084099</v>
      </c>
      <c r="K91">
        <f t="shared" si="15"/>
        <v>4876.5353769918402</v>
      </c>
      <c r="L91">
        <f t="shared" si="16"/>
        <v>638.47159817186298</v>
      </c>
      <c r="M91">
        <f t="shared" si="18"/>
        <v>100.715946854807</v>
      </c>
      <c r="N91">
        <f t="shared" si="18"/>
        <v>-35.169528059853299</v>
      </c>
      <c r="O91">
        <f t="shared" si="18"/>
        <v>0.25178401754292801</v>
      </c>
      <c r="P91">
        <v>640.20629340070298</v>
      </c>
    </row>
    <row r="92" spans="1:16" x14ac:dyDescent="0.3">
      <c r="A92">
        <v>-13923.4787570796</v>
      </c>
      <c r="B92">
        <v>4968.8452217619597</v>
      </c>
      <c r="C92">
        <f t="shared" si="10"/>
        <v>-13921.025096769299</v>
      </c>
      <c r="D92">
        <f t="shared" si="11"/>
        <v>4968.9230104592598</v>
      </c>
      <c r="E92">
        <f t="shared" si="12"/>
        <v>160.736458750564</v>
      </c>
      <c r="F92">
        <v>661.5</v>
      </c>
      <c r="G92">
        <f t="shared" si="13"/>
        <v>14781.2426956854</v>
      </c>
      <c r="H92">
        <v>69077.967999999993</v>
      </c>
      <c r="I92">
        <v>34</v>
      </c>
      <c r="J92">
        <f t="shared" si="14"/>
        <v>-13953.656809084099</v>
      </c>
      <c r="K92">
        <f t="shared" si="15"/>
        <v>4876.5353769918402</v>
      </c>
      <c r="L92">
        <f t="shared" si="16"/>
        <v>638.47159817186298</v>
      </c>
      <c r="M92">
        <f t="shared" si="18"/>
        <v>97.464908498273701</v>
      </c>
      <c r="N92">
        <f t="shared" si="18"/>
        <v>-34.1943818740898</v>
      </c>
      <c r="O92">
        <f t="shared" si="18"/>
        <v>0.243621245400548</v>
      </c>
      <c r="P92">
        <v>640.20629340070298</v>
      </c>
    </row>
    <row r="93" spans="1:16" x14ac:dyDescent="0.3">
      <c r="A93">
        <v>-13913.92563543</v>
      </c>
      <c r="B93">
        <v>4964.6300881409497</v>
      </c>
      <c r="C93">
        <f t="shared" si="10"/>
        <v>-13911.471975119701</v>
      </c>
      <c r="D93">
        <f t="shared" si="11"/>
        <v>4964.7078768382498</v>
      </c>
      <c r="E93">
        <f t="shared" si="12"/>
        <v>160.73940061269701</v>
      </c>
      <c r="F93">
        <v>661.5</v>
      </c>
      <c r="G93">
        <f t="shared" si="13"/>
        <v>14770.828575841</v>
      </c>
      <c r="H93">
        <v>69078.047999999995</v>
      </c>
      <c r="I93">
        <v>34</v>
      </c>
      <c r="J93">
        <f t="shared" si="14"/>
        <v>-13944.0759564115</v>
      </c>
      <c r="K93">
        <f t="shared" si="15"/>
        <v>4872.3836608695001</v>
      </c>
      <c r="L93">
        <f t="shared" si="16"/>
        <v>638.495767536882</v>
      </c>
      <c r="M93">
        <f t="shared" si="18"/>
        <v>97.329380156869803</v>
      </c>
      <c r="N93">
        <f t="shared" si="18"/>
        <v>-34.152824582874899</v>
      </c>
      <c r="O93">
        <f t="shared" si="18"/>
        <v>0.24311317655077899</v>
      </c>
      <c r="P93">
        <v>640.23046639537699</v>
      </c>
    </row>
    <row r="94" spans="1:16" x14ac:dyDescent="0.3">
      <c r="A94">
        <v>-13904.9854214098</v>
      </c>
      <c r="B94">
        <v>4961.1734546769803</v>
      </c>
      <c r="C94">
        <f t="shared" si="10"/>
        <v>-13902.531761099501</v>
      </c>
      <c r="D94">
        <f t="shared" si="11"/>
        <v>4961.2512433742804</v>
      </c>
      <c r="E94">
        <f t="shared" si="12"/>
        <v>160.74037324800801</v>
      </c>
      <c r="F94">
        <v>661.5</v>
      </c>
      <c r="G94">
        <f t="shared" si="13"/>
        <v>14761.246670531</v>
      </c>
      <c r="H94">
        <v>69078.127999999997</v>
      </c>
      <c r="I94">
        <v>34</v>
      </c>
      <c r="J94">
        <f t="shared" si="14"/>
        <v>-13935.1130257815</v>
      </c>
      <c r="K94">
        <f t="shared" si="15"/>
        <v>4868.9863654519804</v>
      </c>
      <c r="L94">
        <f t="shared" si="16"/>
        <v>638.51799042905702</v>
      </c>
      <c r="M94">
        <f t="shared" si="18"/>
        <v>99.294935119589994</v>
      </c>
      <c r="N94">
        <f t="shared" si="18"/>
        <v>-34.89784550777</v>
      </c>
      <c r="O94">
        <f t="shared" si="18"/>
        <v>0.247986617817234</v>
      </c>
      <c r="P94">
        <v>640.25269269101796</v>
      </c>
    </row>
    <row r="95" spans="1:16" x14ac:dyDescent="0.3">
      <c r="A95">
        <v>-13863.9750405494</v>
      </c>
      <c r="B95">
        <v>4946.5559942639702</v>
      </c>
      <c r="C95">
        <f t="shared" si="10"/>
        <v>-13861.521380239101</v>
      </c>
      <c r="D95">
        <f t="shared" si="11"/>
        <v>4946.6337829612703</v>
      </c>
      <c r="E95">
        <f t="shared" si="12"/>
        <v>160.74030913648701</v>
      </c>
      <c r="F95">
        <v>661.5</v>
      </c>
      <c r="G95">
        <f t="shared" si="13"/>
        <v>14717.7090865922</v>
      </c>
      <c r="H95">
        <v>69078.528000000006</v>
      </c>
      <c r="I95">
        <v>34</v>
      </c>
      <c r="J95">
        <f t="shared" si="14"/>
        <v>-13894.006650990799</v>
      </c>
      <c r="K95">
        <f t="shared" si="15"/>
        <v>4854.6410721886996</v>
      </c>
      <c r="L95">
        <f t="shared" si="16"/>
        <v>638.61878361303502</v>
      </c>
      <c r="M95">
        <f t="shared" si="18"/>
        <v>99.307209899680004</v>
      </c>
      <c r="N95">
        <f t="shared" si="18"/>
        <v>-34.930033674444203</v>
      </c>
      <c r="O95">
        <f t="shared" si="18"/>
        <v>0.24759840266513</v>
      </c>
      <c r="P95">
        <v>640.35350150195802</v>
      </c>
    </row>
    <row r="96" spans="1:16" x14ac:dyDescent="0.3">
      <c r="A96">
        <v>-13854.104847369699</v>
      </c>
      <c r="B96">
        <v>4943.4699791859603</v>
      </c>
      <c r="C96">
        <f t="shared" si="10"/>
        <v>-13851.6511870594</v>
      </c>
      <c r="D96">
        <f t="shared" si="11"/>
        <v>4943.5477678832603</v>
      </c>
      <c r="E96">
        <f t="shared" si="12"/>
        <v>160.73870842318101</v>
      </c>
      <c r="F96">
        <v>661.5</v>
      </c>
      <c r="G96">
        <f t="shared" si="13"/>
        <v>14707.3758754343</v>
      </c>
      <c r="H96">
        <v>69078.607999999993</v>
      </c>
      <c r="I96">
        <v>34</v>
      </c>
      <c r="J96">
        <f t="shared" si="14"/>
        <v>-13884.116218355801</v>
      </c>
      <c r="K96">
        <f t="shared" si="15"/>
        <v>4851.6205515783304</v>
      </c>
      <c r="L96">
        <f t="shared" si="16"/>
        <v>638.64266215384396</v>
      </c>
      <c r="M96">
        <f t="shared" si="18"/>
        <v>99.370542004176698</v>
      </c>
      <c r="N96">
        <f t="shared" si="18"/>
        <v>-35.007207222507397</v>
      </c>
      <c r="O96">
        <f t="shared" si="18"/>
        <v>0.247631371405196</v>
      </c>
      <c r="P96">
        <v>640.37738380884605</v>
      </c>
    </row>
    <row r="97" spans="1:16" x14ac:dyDescent="0.3">
      <c r="A97">
        <v>-13845.171239069599</v>
      </c>
      <c r="B97">
        <v>4939.0707621639503</v>
      </c>
      <c r="C97">
        <f t="shared" si="10"/>
        <v>-13842.717578759301</v>
      </c>
      <c r="D97">
        <f t="shared" si="11"/>
        <v>4939.1485508612504</v>
      </c>
      <c r="E97">
        <f t="shared" si="12"/>
        <v>160.74315419787999</v>
      </c>
      <c r="F97">
        <v>661.5</v>
      </c>
      <c r="G97">
        <f t="shared" si="13"/>
        <v>14697.4834027042</v>
      </c>
      <c r="H97">
        <v>69078.687999999995</v>
      </c>
      <c r="I97">
        <v>34</v>
      </c>
      <c r="J97">
        <f t="shared" si="14"/>
        <v>-13875.153645185899</v>
      </c>
      <c r="K97">
        <f t="shared" si="15"/>
        <v>4847.2806495238601</v>
      </c>
      <c r="L97">
        <f t="shared" si="16"/>
        <v>638.66550649908402</v>
      </c>
      <c r="M97">
        <f t="shared" si="18"/>
        <v>100.384312632007</v>
      </c>
      <c r="N97">
        <f t="shared" si="18"/>
        <v>-35.604689695126403</v>
      </c>
      <c r="O97">
        <f t="shared" si="18"/>
        <v>0.250261267824269</v>
      </c>
      <c r="P97">
        <v>640.40023154270796</v>
      </c>
    </row>
    <row r="98" spans="1:16" x14ac:dyDescent="0.3">
      <c r="A98">
        <v>-13845.171239069599</v>
      </c>
      <c r="B98">
        <v>4939.0707621639503</v>
      </c>
      <c r="C98">
        <f t="shared" si="10"/>
        <v>-13842.717578759301</v>
      </c>
      <c r="D98">
        <f t="shared" si="11"/>
        <v>4939.1485508612504</v>
      </c>
      <c r="E98">
        <f t="shared" si="12"/>
        <v>160.74315419787999</v>
      </c>
      <c r="F98">
        <v>661.5</v>
      </c>
      <c r="G98">
        <f t="shared" si="13"/>
        <v>14697.4834027042</v>
      </c>
      <c r="H98">
        <v>69078.767999999996</v>
      </c>
      <c r="I98">
        <v>34</v>
      </c>
      <c r="J98">
        <f t="shared" si="14"/>
        <v>-13875.153645185899</v>
      </c>
      <c r="K98">
        <f t="shared" si="15"/>
        <v>4847.2806495238601</v>
      </c>
      <c r="L98">
        <f t="shared" si="16"/>
        <v>638.66550649908402</v>
      </c>
      <c r="M98">
        <f t="shared" si="18"/>
        <v>98.562682890067705</v>
      </c>
      <c r="N98">
        <f t="shared" si="18"/>
        <v>-34.722445736051597</v>
      </c>
      <c r="O98">
        <f t="shared" si="18"/>
        <v>0.24545564343302101</v>
      </c>
      <c r="P98">
        <v>640.40023154270796</v>
      </c>
    </row>
    <row r="99" spans="1:16" x14ac:dyDescent="0.3">
      <c r="A99">
        <v>-13825.7478903997</v>
      </c>
      <c r="B99">
        <v>4931.7697768299804</v>
      </c>
      <c r="C99">
        <f t="shared" si="10"/>
        <v>-13823.294230089399</v>
      </c>
      <c r="D99">
        <f t="shared" si="11"/>
        <v>4931.8475655272796</v>
      </c>
      <c r="E99">
        <f t="shared" si="12"/>
        <v>160.74451697412101</v>
      </c>
      <c r="F99">
        <v>661.5</v>
      </c>
      <c r="G99">
        <f t="shared" si="13"/>
        <v>14676.736141977201</v>
      </c>
      <c r="H99">
        <v>69078.967999999993</v>
      </c>
      <c r="I99">
        <v>34</v>
      </c>
      <c r="J99">
        <f t="shared" si="14"/>
        <v>-13855.6823271212</v>
      </c>
      <c r="K99">
        <f t="shared" si="15"/>
        <v>4840.1085763771898</v>
      </c>
      <c r="L99">
        <f t="shared" si="16"/>
        <v>638.71336750763203</v>
      </c>
      <c r="M99">
        <f t="shared" si="18"/>
        <v>98.055610579053294</v>
      </c>
      <c r="N99">
        <f t="shared" si="18"/>
        <v>-34.719293656684997</v>
      </c>
      <c r="O99">
        <f t="shared" si="18"/>
        <v>0.24407253662987499</v>
      </c>
      <c r="P99">
        <v>640.448099948405</v>
      </c>
    </row>
    <row r="100" spans="1:16" x14ac:dyDescent="0.3">
      <c r="A100">
        <v>-13814.3334824796</v>
      </c>
      <c r="B100">
        <v>4928.4844307349904</v>
      </c>
      <c r="C100">
        <f t="shared" si="10"/>
        <v>-13811.8798221693</v>
      </c>
      <c r="D100">
        <f t="shared" si="11"/>
        <v>4928.5622194322896</v>
      </c>
      <c r="E100">
        <f t="shared" si="12"/>
        <v>160.74162072399201</v>
      </c>
      <c r="F100">
        <v>661.5</v>
      </c>
      <c r="G100">
        <f t="shared" si="13"/>
        <v>14664.8815124045</v>
      </c>
      <c r="H100">
        <v>69079.047999999995</v>
      </c>
      <c r="I100">
        <v>34</v>
      </c>
      <c r="J100">
        <f t="shared" si="14"/>
        <v>-13844.246392364499</v>
      </c>
      <c r="K100">
        <f t="shared" si="15"/>
        <v>4836.89896528393</v>
      </c>
      <c r="L100">
        <f t="shared" si="16"/>
        <v>638.74068411721203</v>
      </c>
      <c r="M100">
        <f t="shared" si="18"/>
        <v>98.778240723700193</v>
      </c>
      <c r="N100">
        <f t="shared" si="18"/>
        <v>-35.034587163971999</v>
      </c>
      <c r="O100">
        <f t="shared" si="18"/>
        <v>0.24572027750259601</v>
      </c>
      <c r="P100">
        <v>640.475420916399</v>
      </c>
    </row>
    <row r="101" spans="1:16" x14ac:dyDescent="0.3">
      <c r="A101">
        <v>-13804.151524299699</v>
      </c>
      <c r="B101">
        <v>4925.7733732219704</v>
      </c>
      <c r="C101">
        <f t="shared" si="10"/>
        <v>-13801.697863989401</v>
      </c>
      <c r="D101">
        <f t="shared" si="11"/>
        <v>4925.8511619192705</v>
      </c>
      <c r="E101">
        <f t="shared" si="12"/>
        <v>160.73822474743699</v>
      </c>
      <c r="F101">
        <v>661.5</v>
      </c>
      <c r="G101">
        <f t="shared" si="13"/>
        <v>14654.380696509499</v>
      </c>
      <c r="H101">
        <v>69079.168000000005</v>
      </c>
      <c r="I101">
        <v>34</v>
      </c>
      <c r="J101">
        <f t="shared" si="14"/>
        <v>-13834.0466870644</v>
      </c>
      <c r="K101">
        <f t="shared" si="15"/>
        <v>4834.2554606011799</v>
      </c>
      <c r="L101">
        <f t="shared" si="16"/>
        <v>638.76486269950794</v>
      </c>
      <c r="M101">
        <f t="shared" ref="M101:O116" si="19">(J101-J68)/($H101-$H68)</f>
        <v>98.117098064047696</v>
      </c>
      <c r="N101">
        <f t="shared" si="19"/>
        <v>-34.457170010315203</v>
      </c>
      <c r="O101">
        <f t="shared" si="19"/>
        <v>0.243639572683332</v>
      </c>
      <c r="P101">
        <v>640.49960338917901</v>
      </c>
    </row>
    <row r="102" spans="1:16" x14ac:dyDescent="0.3">
      <c r="A102">
        <v>-13794.908793959699</v>
      </c>
      <c r="B102">
        <v>4921.37206181697</v>
      </c>
      <c r="C102">
        <f t="shared" si="10"/>
        <v>-13792.455133649401</v>
      </c>
      <c r="D102">
        <f t="shared" si="11"/>
        <v>4921.4498505142701</v>
      </c>
      <c r="E102">
        <f t="shared" si="12"/>
        <v>160.74228755238599</v>
      </c>
      <c r="F102">
        <v>661.5</v>
      </c>
      <c r="G102">
        <f t="shared" si="13"/>
        <v>14644.196367327901</v>
      </c>
      <c r="H102">
        <v>69079.248000000007</v>
      </c>
      <c r="I102">
        <v>34</v>
      </c>
      <c r="J102">
        <f t="shared" si="14"/>
        <v>-13824.7749847631</v>
      </c>
      <c r="K102">
        <f t="shared" si="15"/>
        <v>4829.9155132908199</v>
      </c>
      <c r="L102">
        <f t="shared" si="16"/>
        <v>638.78829601326902</v>
      </c>
      <c r="M102">
        <f t="shared" si="19"/>
        <v>98.055701624226401</v>
      </c>
      <c r="N102">
        <f t="shared" si="19"/>
        <v>-34.681461882632398</v>
      </c>
      <c r="O102">
        <f t="shared" si="19"/>
        <v>0.24351140486706699</v>
      </c>
      <c r="P102">
        <v>640.52304021172495</v>
      </c>
    </row>
    <row r="103" spans="1:16" x14ac:dyDescent="0.3">
      <c r="A103">
        <v>-13785.347690070001</v>
      </c>
      <c r="B103">
        <v>4918.2883084119503</v>
      </c>
      <c r="C103">
        <f t="shared" si="10"/>
        <v>-13782.8940297597</v>
      </c>
      <c r="D103">
        <f t="shared" si="11"/>
        <v>4918.3660971092504</v>
      </c>
      <c r="E103">
        <f t="shared" si="12"/>
        <v>160.74107857987701</v>
      </c>
      <c r="F103">
        <v>661.5</v>
      </c>
      <c r="G103">
        <f t="shared" si="13"/>
        <v>14634.1550115058</v>
      </c>
      <c r="H103">
        <v>69079.327999999994</v>
      </c>
      <c r="I103">
        <v>34</v>
      </c>
      <c r="J103">
        <f t="shared" si="14"/>
        <v>-13815.193649619299</v>
      </c>
      <c r="K103">
        <f t="shared" si="15"/>
        <v>4826.8952054399497</v>
      </c>
      <c r="L103">
        <f t="shared" si="16"/>
        <v>638.81138440715199</v>
      </c>
      <c r="M103">
        <f t="shared" si="19"/>
        <v>98.117039945481906</v>
      </c>
      <c r="N103">
        <f t="shared" si="19"/>
        <v>-34.718772096879398</v>
      </c>
      <c r="O103">
        <f t="shared" si="19"/>
        <v>0.24351456029217</v>
      </c>
      <c r="P103">
        <v>640.54613225293599</v>
      </c>
    </row>
    <row r="104" spans="1:16" x14ac:dyDescent="0.3">
      <c r="A104">
        <v>-13776.104952879199</v>
      </c>
      <c r="B104">
        <v>4913.887027447</v>
      </c>
      <c r="C104">
        <f t="shared" si="10"/>
        <v>-13773.6512925689</v>
      </c>
      <c r="D104">
        <f t="shared" si="11"/>
        <v>4913.9648161443001</v>
      </c>
      <c r="E104">
        <f t="shared" si="12"/>
        <v>160.74514886997699</v>
      </c>
      <c r="F104">
        <v>661.5</v>
      </c>
      <c r="G104">
        <f t="shared" si="13"/>
        <v>14623.9707379217</v>
      </c>
      <c r="H104">
        <v>69079.407999999996</v>
      </c>
      <c r="I104">
        <v>34</v>
      </c>
      <c r="J104">
        <f t="shared" si="14"/>
        <v>-13805.921940669101</v>
      </c>
      <c r="K104">
        <f t="shared" si="15"/>
        <v>4822.5552886144096</v>
      </c>
      <c r="L104">
        <f t="shared" si="16"/>
        <v>638.834785239903</v>
      </c>
      <c r="M104">
        <f t="shared" si="19"/>
        <v>99.956664737190295</v>
      </c>
      <c r="N104">
        <f t="shared" si="19"/>
        <v>-35.579866705122598</v>
      </c>
      <c r="O104">
        <f t="shared" si="19"/>
        <v>0.24815758266340801</v>
      </c>
      <c r="P104">
        <v>640.569536593767</v>
      </c>
    </row>
    <row r="105" spans="1:16" x14ac:dyDescent="0.3">
      <c r="A105">
        <v>-13766.2347383098</v>
      </c>
      <c r="B105">
        <v>4910.8011305059699</v>
      </c>
      <c r="C105">
        <f t="shared" si="10"/>
        <v>-13763.7810779995</v>
      </c>
      <c r="D105">
        <f t="shared" si="11"/>
        <v>4910.87891920327</v>
      </c>
      <c r="E105">
        <f t="shared" si="12"/>
        <v>160.74354084670901</v>
      </c>
      <c r="F105">
        <v>662.5</v>
      </c>
      <c r="G105">
        <f t="shared" si="13"/>
        <v>14613.637511659201</v>
      </c>
      <c r="H105">
        <v>69079.487999999998</v>
      </c>
      <c r="I105">
        <v>34</v>
      </c>
      <c r="J105">
        <f t="shared" si="14"/>
        <v>-13796.031487427799</v>
      </c>
      <c r="K105">
        <f t="shared" si="15"/>
        <v>4819.5348862802703</v>
      </c>
      <c r="L105">
        <f t="shared" si="16"/>
        <v>639.85851167724502</v>
      </c>
      <c r="M105">
        <f t="shared" si="19"/>
        <v>101.116543999198</v>
      </c>
      <c r="N105">
        <f t="shared" si="19"/>
        <v>-35.894277662926498</v>
      </c>
      <c r="O105">
        <f t="shared" si="19"/>
        <v>0.44772453818173702</v>
      </c>
      <c r="P105">
        <v>641.59326679718697</v>
      </c>
    </row>
    <row r="106" spans="1:16" x14ac:dyDescent="0.3">
      <c r="A106">
        <v>-13766.2347383098</v>
      </c>
      <c r="B106">
        <v>4910.8011305059699</v>
      </c>
      <c r="C106">
        <f t="shared" si="10"/>
        <v>-13763.7810779995</v>
      </c>
      <c r="D106">
        <f t="shared" si="11"/>
        <v>4910.87891920327</v>
      </c>
      <c r="E106">
        <f t="shared" si="12"/>
        <v>160.74354084670901</v>
      </c>
      <c r="F106">
        <v>662.5</v>
      </c>
      <c r="G106">
        <f t="shared" si="13"/>
        <v>14613.637511659201</v>
      </c>
      <c r="H106">
        <v>69079.528000000006</v>
      </c>
      <c r="I106">
        <v>34</v>
      </c>
      <c r="J106">
        <f t="shared" si="14"/>
        <v>-13796.031487427799</v>
      </c>
      <c r="K106">
        <f t="shared" si="15"/>
        <v>4819.5348862802703</v>
      </c>
      <c r="L106">
        <f t="shared" si="16"/>
        <v>639.85851167724502</v>
      </c>
      <c r="M106">
        <f t="shared" si="19"/>
        <v>100.018146884858</v>
      </c>
      <c r="N106">
        <f t="shared" si="19"/>
        <v>-35.280468973795998</v>
      </c>
      <c r="O106">
        <f t="shared" si="19"/>
        <v>0.44630117704630701</v>
      </c>
      <c r="P106">
        <v>641.59326679718697</v>
      </c>
    </row>
    <row r="107" spans="1:16" x14ac:dyDescent="0.3">
      <c r="A107">
        <v>-13766.2347383098</v>
      </c>
      <c r="B107">
        <v>4910.8011305059699</v>
      </c>
      <c r="C107">
        <f t="shared" si="10"/>
        <v>-13763.7810779995</v>
      </c>
      <c r="D107">
        <f t="shared" si="11"/>
        <v>4910.87891920327</v>
      </c>
      <c r="E107">
        <f t="shared" si="12"/>
        <v>160.74354084670901</v>
      </c>
      <c r="F107">
        <v>662.5</v>
      </c>
      <c r="G107">
        <f t="shared" si="13"/>
        <v>14613.637511659201</v>
      </c>
      <c r="H107">
        <v>69079.607999999993</v>
      </c>
      <c r="I107">
        <v>34</v>
      </c>
      <c r="J107">
        <f t="shared" si="14"/>
        <v>-13796.031487427799</v>
      </c>
      <c r="K107">
        <f t="shared" si="15"/>
        <v>4819.5348862802703</v>
      </c>
      <c r="L107">
        <f t="shared" si="16"/>
        <v>639.85851167724502</v>
      </c>
      <c r="M107">
        <f t="shared" si="19"/>
        <v>98.117077900938099</v>
      </c>
      <c r="N107">
        <f t="shared" si="19"/>
        <v>-34.755901952075803</v>
      </c>
      <c r="O107">
        <f t="shared" si="19"/>
        <v>0.441621028406322</v>
      </c>
      <c r="P107">
        <v>641.59326679718697</v>
      </c>
    </row>
    <row r="108" spans="1:16" x14ac:dyDescent="0.3">
      <c r="A108">
        <v>-13756.9800872793</v>
      </c>
      <c r="B108">
        <v>4908.0966422129404</v>
      </c>
      <c r="C108">
        <f t="shared" si="10"/>
        <v>-13754.526426969</v>
      </c>
      <c r="D108">
        <f t="shared" si="11"/>
        <v>4908.1744309102396</v>
      </c>
      <c r="E108">
        <f t="shared" si="12"/>
        <v>160.74133283754301</v>
      </c>
      <c r="F108">
        <v>662.5</v>
      </c>
      <c r="G108">
        <f t="shared" si="13"/>
        <v>14604.012238916701</v>
      </c>
      <c r="H108">
        <v>69079.687999999995</v>
      </c>
      <c r="I108">
        <v>34</v>
      </c>
      <c r="J108">
        <f t="shared" si="14"/>
        <v>-13786.759112449499</v>
      </c>
      <c r="K108">
        <f t="shared" si="15"/>
        <v>4816.8918038212596</v>
      </c>
      <c r="L108">
        <f t="shared" si="16"/>
        <v>639.88059747442503</v>
      </c>
      <c r="M108">
        <f t="shared" si="19"/>
        <v>96.9859317742401</v>
      </c>
      <c r="N108">
        <f t="shared" si="19"/>
        <v>-34.090255550208198</v>
      </c>
      <c r="O108">
        <f t="shared" si="19"/>
        <v>0.43995927256321499</v>
      </c>
      <c r="P108">
        <v>641.61535612789203</v>
      </c>
    </row>
    <row r="109" spans="1:16" x14ac:dyDescent="0.3">
      <c r="A109">
        <v>-13735.394272899201</v>
      </c>
      <c r="B109">
        <v>4900.5921956719803</v>
      </c>
      <c r="C109">
        <f t="shared" si="10"/>
        <v>-13732.9406125889</v>
      </c>
      <c r="D109">
        <f t="shared" si="11"/>
        <v>4900.6699843692804</v>
      </c>
      <c r="E109">
        <f t="shared" si="12"/>
        <v>160.74059914000301</v>
      </c>
      <c r="F109">
        <v>662.5</v>
      </c>
      <c r="G109">
        <f t="shared" si="13"/>
        <v>14581.159904636899</v>
      </c>
      <c r="H109">
        <v>69079.808000000005</v>
      </c>
      <c r="I109">
        <v>34</v>
      </c>
      <c r="J109">
        <f t="shared" si="14"/>
        <v>-13765.124027498499</v>
      </c>
      <c r="K109">
        <f t="shared" si="15"/>
        <v>4809.5306082999696</v>
      </c>
      <c r="L109">
        <f t="shared" si="16"/>
        <v>639.93297531398298</v>
      </c>
      <c r="M109">
        <f t="shared" si="19"/>
        <v>99.503414076228296</v>
      </c>
      <c r="N109">
        <f t="shared" si="19"/>
        <v>-34.814917098318702</v>
      </c>
      <c r="O109">
        <f t="shared" si="19"/>
        <v>0.52235040189664494</v>
      </c>
      <c r="P109">
        <v>641.66774219443698</v>
      </c>
    </row>
    <row r="110" spans="1:16" x14ac:dyDescent="0.3">
      <c r="A110">
        <v>-13726.1528420094</v>
      </c>
      <c r="B110">
        <v>4896.0024634830097</v>
      </c>
      <c r="C110">
        <f t="shared" si="10"/>
        <v>-13723.699181699099</v>
      </c>
      <c r="D110">
        <f t="shared" si="11"/>
        <v>4896.0802521803098</v>
      </c>
      <c r="E110">
        <f t="shared" si="12"/>
        <v>160.745383563621</v>
      </c>
      <c r="F110">
        <v>662.5</v>
      </c>
      <c r="G110">
        <f t="shared" si="13"/>
        <v>14570.9135288615</v>
      </c>
      <c r="H110">
        <v>69079.888000000006</v>
      </c>
      <c r="I110">
        <v>34</v>
      </c>
      <c r="J110">
        <f t="shared" si="14"/>
        <v>-13755.852375631801</v>
      </c>
      <c r="K110">
        <f t="shared" si="15"/>
        <v>4805.0022357314801</v>
      </c>
      <c r="L110">
        <f t="shared" si="16"/>
        <v>639.95643350308603</v>
      </c>
      <c r="M110">
        <f t="shared" si="19"/>
        <v>99.417409676616899</v>
      </c>
      <c r="N110">
        <f t="shared" si="19"/>
        <v>-35.233716564195802</v>
      </c>
      <c r="O110">
        <f t="shared" si="19"/>
        <v>0.52231444383109904</v>
      </c>
      <c r="P110">
        <v>641.69120388879105</v>
      </c>
    </row>
    <row r="111" spans="1:16" x14ac:dyDescent="0.3">
      <c r="A111">
        <v>-13726.1528420094</v>
      </c>
      <c r="B111">
        <v>4896.0024634830097</v>
      </c>
      <c r="C111">
        <f t="shared" si="10"/>
        <v>-13723.699181699099</v>
      </c>
      <c r="D111">
        <f t="shared" si="11"/>
        <v>4896.0802521803098</v>
      </c>
      <c r="E111">
        <f t="shared" si="12"/>
        <v>160.745383563621</v>
      </c>
      <c r="F111">
        <v>662.5</v>
      </c>
      <c r="G111">
        <f t="shared" si="13"/>
        <v>14570.9135288615</v>
      </c>
      <c r="H111">
        <v>69079.967999999993</v>
      </c>
      <c r="I111">
        <v>34</v>
      </c>
      <c r="J111">
        <f t="shared" si="14"/>
        <v>-13755.852375631801</v>
      </c>
      <c r="K111">
        <f t="shared" si="15"/>
        <v>4805.0022357314801</v>
      </c>
      <c r="L111">
        <f t="shared" si="16"/>
        <v>639.95643350308603</v>
      </c>
      <c r="M111">
        <f t="shared" si="19"/>
        <v>98.3249106693562</v>
      </c>
      <c r="N111">
        <f t="shared" si="19"/>
        <v>-34.84653286575</v>
      </c>
      <c r="O111">
        <f t="shared" si="19"/>
        <v>0.51657472466903798</v>
      </c>
      <c r="P111">
        <v>641.69120388879105</v>
      </c>
    </row>
    <row r="112" spans="1:16" x14ac:dyDescent="0.3">
      <c r="A112">
        <v>-13716.5890766093</v>
      </c>
      <c r="B112">
        <v>4893.2958556829299</v>
      </c>
      <c r="C112">
        <f t="shared" si="10"/>
        <v>-13714.135416298999</v>
      </c>
      <c r="D112">
        <f t="shared" si="11"/>
        <v>4893.37364438023</v>
      </c>
      <c r="E112">
        <f t="shared" si="12"/>
        <v>160.74276939739201</v>
      </c>
      <c r="F112">
        <v>662.5</v>
      </c>
      <c r="G112">
        <f t="shared" si="13"/>
        <v>14560.9963889873</v>
      </c>
      <c r="H112">
        <v>69080.047999999995</v>
      </c>
      <c r="I112">
        <v>34</v>
      </c>
      <c r="J112">
        <f t="shared" si="14"/>
        <v>-13746.2708790256</v>
      </c>
      <c r="K112">
        <f t="shared" si="15"/>
        <v>4802.3590828418801</v>
      </c>
      <c r="L112">
        <f t="shared" si="16"/>
        <v>639.97912223112496</v>
      </c>
      <c r="M112">
        <f t="shared" si="19"/>
        <v>100.957189956774</v>
      </c>
      <c r="N112">
        <f t="shared" si="19"/>
        <v>-35.5726737694864</v>
      </c>
      <c r="O112">
        <f t="shared" si="19"/>
        <v>0.52280789171270103</v>
      </c>
      <c r="P112">
        <v>641.71389626981204</v>
      </c>
    </row>
    <row r="113" spans="1:17" x14ac:dyDescent="0.3">
      <c r="A113">
        <v>-13706.7281047794</v>
      </c>
      <c r="B113">
        <v>4888.8903454589899</v>
      </c>
      <c r="C113">
        <f t="shared" si="10"/>
        <v>-13704.2744444691</v>
      </c>
      <c r="D113">
        <f t="shared" si="11"/>
        <v>4888.96813415629</v>
      </c>
      <c r="E113">
        <f t="shared" si="12"/>
        <v>160.746059052926</v>
      </c>
      <c r="F113">
        <v>662.5</v>
      </c>
      <c r="G113">
        <f t="shared" si="13"/>
        <v>14550.228433468799</v>
      </c>
      <c r="H113">
        <v>69080.127999999997</v>
      </c>
      <c r="I113">
        <v>34</v>
      </c>
      <c r="J113">
        <f t="shared" si="14"/>
        <v>-13736.3809209844</v>
      </c>
      <c r="K113">
        <f t="shared" si="15"/>
        <v>4798.0190349497097</v>
      </c>
      <c r="L113">
        <f t="shared" si="16"/>
        <v>640.00373998844896</v>
      </c>
      <c r="M113">
        <f t="shared" si="19"/>
        <v>100.362603315153</v>
      </c>
      <c r="N113">
        <f t="shared" si="19"/>
        <v>-35.986655595871298</v>
      </c>
      <c r="O113">
        <f t="shared" si="19"/>
        <v>0.52163020935253201</v>
      </c>
      <c r="P113">
        <v>641.73851777412995</v>
      </c>
    </row>
    <row r="114" spans="1:17" x14ac:dyDescent="0.3">
      <c r="A114">
        <v>-13706.7281047794</v>
      </c>
      <c r="B114">
        <v>4888.8903454589899</v>
      </c>
      <c r="C114">
        <f t="shared" si="10"/>
        <v>-13704.2744444691</v>
      </c>
      <c r="D114">
        <f t="shared" si="11"/>
        <v>4888.96813415629</v>
      </c>
      <c r="E114">
        <f t="shared" si="12"/>
        <v>160.746059052926</v>
      </c>
      <c r="F114">
        <v>662.5</v>
      </c>
      <c r="G114">
        <f t="shared" si="13"/>
        <v>14550.228433468799</v>
      </c>
      <c r="H114">
        <v>69080.168000000005</v>
      </c>
      <c r="I114">
        <v>34</v>
      </c>
      <c r="J114">
        <f t="shared" si="14"/>
        <v>-13736.3809209844</v>
      </c>
      <c r="K114">
        <f t="shared" si="15"/>
        <v>4798.0190349497097</v>
      </c>
      <c r="L114">
        <f t="shared" si="16"/>
        <v>640.00373998844896</v>
      </c>
      <c r="M114">
        <f t="shared" si="19"/>
        <v>96.717545634363901</v>
      </c>
      <c r="N114">
        <f t="shared" si="19"/>
        <v>-34.332864913594896</v>
      </c>
      <c r="O114">
        <f t="shared" si="19"/>
        <v>0.52477966892943795</v>
      </c>
      <c r="P114">
        <v>641.73851777412995</v>
      </c>
    </row>
    <row r="115" spans="1:17" x14ac:dyDescent="0.3">
      <c r="A115">
        <v>-13697.1683018393</v>
      </c>
      <c r="B115">
        <v>4885.6181812150198</v>
      </c>
      <c r="C115">
        <f t="shared" si="10"/>
        <v>-13694.714641529001</v>
      </c>
      <c r="D115">
        <f t="shared" si="11"/>
        <v>4885.6959699123199</v>
      </c>
      <c r="E115">
        <f t="shared" si="12"/>
        <v>160.74554586193301</v>
      </c>
      <c r="F115">
        <v>662.5</v>
      </c>
      <c r="G115">
        <f t="shared" si="13"/>
        <v>14540.1249727547</v>
      </c>
      <c r="H115">
        <v>69080.248000000007</v>
      </c>
      <c r="I115">
        <v>34</v>
      </c>
      <c r="J115">
        <f t="shared" si="14"/>
        <v>-13726.7996378403</v>
      </c>
      <c r="K115">
        <f t="shared" si="15"/>
        <v>4794.8103117757</v>
      </c>
      <c r="L115">
        <f t="shared" si="16"/>
        <v>640.02682201364598</v>
      </c>
      <c r="M115">
        <f t="shared" si="19"/>
        <v>99.4707879171429</v>
      </c>
      <c r="N115">
        <f t="shared" si="19"/>
        <v>-35.254911802675302</v>
      </c>
      <c r="O115">
        <f t="shared" si="19"/>
        <v>0.53141243479063205</v>
      </c>
      <c r="P115">
        <v>641.76160344311995</v>
      </c>
    </row>
    <row r="116" spans="1:17" x14ac:dyDescent="0.3">
      <c r="A116">
        <v>-13687.916280400001</v>
      </c>
      <c r="B116">
        <v>4882.5367234899904</v>
      </c>
      <c r="C116">
        <f t="shared" si="10"/>
        <v>-13685.4626200897</v>
      </c>
      <c r="D116">
        <f t="shared" si="11"/>
        <v>4882.6145121872896</v>
      </c>
      <c r="E116">
        <f t="shared" si="12"/>
        <v>160.74473150353299</v>
      </c>
      <c r="F116">
        <v>662.5</v>
      </c>
      <c r="G116">
        <f t="shared" si="13"/>
        <v>14530.375480368501</v>
      </c>
      <c r="H116">
        <v>69080.327999999994</v>
      </c>
      <c r="I116">
        <v>34</v>
      </c>
      <c r="J116">
        <f t="shared" si="14"/>
        <v>-13717.527393573801</v>
      </c>
      <c r="K116">
        <f t="shared" si="15"/>
        <v>4791.7902507357703</v>
      </c>
      <c r="L116">
        <f t="shared" si="16"/>
        <v>640.04908017392597</v>
      </c>
      <c r="M116">
        <f t="shared" si="19"/>
        <v>98.419438229777001</v>
      </c>
      <c r="N116">
        <f t="shared" si="19"/>
        <v>-35.095007044700502</v>
      </c>
      <c r="O116">
        <f t="shared" si="19"/>
        <v>0.55370895406423304</v>
      </c>
      <c r="P116">
        <v>641.78386513197802</v>
      </c>
    </row>
    <row r="117" spans="1:17" x14ac:dyDescent="0.3">
      <c r="A117">
        <v>-13678.364404509701</v>
      </c>
      <c r="B117">
        <v>4878.1334271099204</v>
      </c>
      <c r="C117">
        <f t="shared" si="10"/>
        <v>-13675.9107441994</v>
      </c>
      <c r="D117">
        <f t="shared" si="11"/>
        <v>4878.2112158072196</v>
      </c>
      <c r="E117">
        <f t="shared" si="12"/>
        <v>160.74843111048801</v>
      </c>
      <c r="F117">
        <v>662.5</v>
      </c>
      <c r="G117">
        <f t="shared" si="13"/>
        <v>14519.8994262817</v>
      </c>
      <c r="H117">
        <v>69080.448000000004</v>
      </c>
      <c r="I117">
        <v>34</v>
      </c>
      <c r="J117">
        <f t="shared" si="14"/>
        <v>-13707.9465393563</v>
      </c>
      <c r="K117">
        <f t="shared" si="15"/>
        <v>4787.4503677306602</v>
      </c>
      <c r="L117">
        <f t="shared" si="16"/>
        <v>640.07298044036804</v>
      </c>
      <c r="M117">
        <f t="shared" ref="M117:O132" si="20">(J117-J84)/($H117-$H84)</f>
        <v>98.516068013183002</v>
      </c>
      <c r="N117">
        <f t="shared" si="20"/>
        <v>-35.094891224953599</v>
      </c>
      <c r="O117">
        <f t="shared" si="20"/>
        <v>0.55374967018864296</v>
      </c>
      <c r="P117">
        <v>641.80776902524997</v>
      </c>
    </row>
    <row r="118" spans="1:17" x14ac:dyDescent="0.3">
      <c r="A118">
        <v>-13647.2147626597</v>
      </c>
      <c r="B118">
        <v>4867.9227048829098</v>
      </c>
      <c r="C118">
        <f t="shared" si="10"/>
        <v>-13644.761102349399</v>
      </c>
      <c r="D118">
        <f t="shared" si="11"/>
        <v>4868.0004935802099</v>
      </c>
      <c r="E118">
        <f t="shared" si="12"/>
        <v>160.745077119147</v>
      </c>
      <c r="F118">
        <v>662.5</v>
      </c>
      <c r="G118">
        <f t="shared" si="13"/>
        <v>14487.129955435799</v>
      </c>
      <c r="H118">
        <v>69080.687999999995</v>
      </c>
      <c r="I118">
        <v>34</v>
      </c>
      <c r="J118">
        <f t="shared" si="14"/>
        <v>-13676.7298979322</v>
      </c>
      <c r="K118">
        <f t="shared" si="15"/>
        <v>4777.4463518381299</v>
      </c>
      <c r="L118">
        <f t="shared" si="16"/>
        <v>640.14763003286498</v>
      </c>
      <c r="M118">
        <f t="shared" si="20"/>
        <v>100.17192127593501</v>
      </c>
      <c r="N118">
        <f t="shared" si="20"/>
        <v>-35.502076687708197</v>
      </c>
      <c r="O118">
        <f t="shared" si="20"/>
        <v>0.54242495072640196</v>
      </c>
      <c r="P118">
        <v>641.88243049771495</v>
      </c>
    </row>
    <row r="119" spans="1:17" x14ac:dyDescent="0.3">
      <c r="A119">
        <v>-13647.2147626597</v>
      </c>
      <c r="B119">
        <v>4867.9227048829098</v>
      </c>
      <c r="C119">
        <f t="shared" si="10"/>
        <v>-13644.761102349399</v>
      </c>
      <c r="D119">
        <f t="shared" si="11"/>
        <v>4868.0004935802099</v>
      </c>
      <c r="E119">
        <f t="shared" si="12"/>
        <v>160.745077119147</v>
      </c>
      <c r="F119">
        <v>662.5</v>
      </c>
      <c r="G119">
        <f t="shared" si="13"/>
        <v>14487.129955435799</v>
      </c>
      <c r="H119">
        <v>69080.767999999996</v>
      </c>
      <c r="I119">
        <v>34</v>
      </c>
      <c r="J119">
        <f t="shared" si="14"/>
        <v>-13676.7298979322</v>
      </c>
      <c r="K119">
        <f t="shared" si="15"/>
        <v>4777.4463518381299</v>
      </c>
      <c r="L119">
        <f t="shared" si="16"/>
        <v>640.14763003286498</v>
      </c>
      <c r="M119">
        <f t="shared" si="20"/>
        <v>97.412298841381698</v>
      </c>
      <c r="N119">
        <f t="shared" si="20"/>
        <v>-34.715367192541699</v>
      </c>
      <c r="O119">
        <f t="shared" si="20"/>
        <v>0.53574804983233504</v>
      </c>
      <c r="P119" s="57">
        <v>641.88243049771495</v>
      </c>
    </row>
    <row r="120" spans="1:17" x14ac:dyDescent="0.3">
      <c r="A120">
        <v>-13647.2147626597</v>
      </c>
      <c r="B120">
        <v>4867.9227048829098</v>
      </c>
      <c r="C120">
        <f t="shared" si="10"/>
        <v>-13644.761102349399</v>
      </c>
      <c r="D120">
        <f t="shared" si="11"/>
        <v>4868.0004935802099</v>
      </c>
      <c r="E120">
        <f t="shared" si="12"/>
        <v>160.745077119147</v>
      </c>
      <c r="F120">
        <v>662.5</v>
      </c>
      <c r="G120">
        <f t="shared" si="13"/>
        <v>14487.129955435799</v>
      </c>
      <c r="H120">
        <v>69080.808000000005</v>
      </c>
      <c r="I120">
        <v>34</v>
      </c>
      <c r="J120">
        <f t="shared" si="14"/>
        <v>-13676.7298979322</v>
      </c>
      <c r="K120">
        <f t="shared" si="15"/>
        <v>4777.4463518381299</v>
      </c>
      <c r="L120">
        <f t="shared" si="16"/>
        <v>640.14763003286498</v>
      </c>
      <c r="M120">
        <f t="shared" si="20"/>
        <v>95.700169520792301</v>
      </c>
      <c r="N120">
        <f t="shared" si="20"/>
        <v>-33.826294974615699</v>
      </c>
      <c r="O120">
        <f t="shared" si="20"/>
        <v>0.53485306037054803</v>
      </c>
      <c r="P120">
        <v>641.88243049771495</v>
      </c>
    </row>
    <row r="121" spans="1:17" x14ac:dyDescent="0.3">
      <c r="A121">
        <v>-13637.9733004998</v>
      </c>
      <c r="B121">
        <v>4863.3331142090001</v>
      </c>
      <c r="C121">
        <f t="shared" si="10"/>
        <v>-13635.519640189499</v>
      </c>
      <c r="D121">
        <f t="shared" si="11"/>
        <v>4863.4109029063002</v>
      </c>
      <c r="E121">
        <f t="shared" si="12"/>
        <v>160.749895218717</v>
      </c>
      <c r="F121">
        <v>662.5</v>
      </c>
      <c r="G121">
        <f t="shared" si="13"/>
        <v>14476.8836932712</v>
      </c>
      <c r="H121">
        <v>69080.888000000006</v>
      </c>
      <c r="I121">
        <v>34</v>
      </c>
      <c r="J121">
        <f t="shared" si="14"/>
        <v>-13667.458215734099</v>
      </c>
      <c r="K121">
        <f t="shared" si="15"/>
        <v>4772.9181209890203</v>
      </c>
      <c r="L121">
        <f t="shared" si="16"/>
        <v>640.17093663520495</v>
      </c>
      <c r="M121">
        <f t="shared" si="20"/>
        <v>99.693977136117496</v>
      </c>
      <c r="N121">
        <f t="shared" si="20"/>
        <v>-35.619368952619901</v>
      </c>
      <c r="O121">
        <f t="shared" si="20"/>
        <v>0.54848133011176303</v>
      </c>
      <c r="P121">
        <v>641.90574060530696</v>
      </c>
    </row>
    <row r="122" spans="1:17" x14ac:dyDescent="0.3">
      <c r="A122">
        <v>-13608.987367829301</v>
      </c>
      <c r="B122">
        <v>4853.1377267219405</v>
      </c>
      <c r="C122">
        <f t="shared" si="10"/>
        <v>-13606.533707519</v>
      </c>
      <c r="D122">
        <f t="shared" si="11"/>
        <v>4853.2155154192396</v>
      </c>
      <c r="E122">
        <f t="shared" si="12"/>
        <v>160.749360686915</v>
      </c>
      <c r="F122">
        <v>662.5</v>
      </c>
      <c r="G122">
        <f t="shared" si="13"/>
        <v>14446.1572874227</v>
      </c>
      <c r="H122">
        <v>69081.168000000005</v>
      </c>
      <c r="I122">
        <v>34</v>
      </c>
      <c r="J122">
        <f t="shared" si="14"/>
        <v>-13638.405337602</v>
      </c>
      <c r="K122">
        <f t="shared" si="15"/>
        <v>4762.9150968945696</v>
      </c>
      <c r="L122">
        <f t="shared" si="16"/>
        <v>640.240729412017</v>
      </c>
      <c r="M122">
        <f t="shared" si="20"/>
        <v>99.470894571740402</v>
      </c>
      <c r="N122">
        <f t="shared" si="20"/>
        <v>-35.578707406939003</v>
      </c>
      <c r="O122">
        <f t="shared" si="20"/>
        <v>0.53010352003805605</v>
      </c>
      <c r="P122">
        <v>641.97554442800799</v>
      </c>
    </row>
    <row r="123" spans="1:17" s="47" customFormat="1" x14ac:dyDescent="0.3">
      <c r="A123" s="47">
        <v>-13599.736646039401</v>
      </c>
      <c r="B123" s="47">
        <v>4849.8678599220002</v>
      </c>
      <c r="C123" s="47">
        <f t="shared" si="10"/>
        <v>-13597.2829857291</v>
      </c>
      <c r="D123" s="47">
        <f t="shared" si="11"/>
        <v>4849.9456486193003</v>
      </c>
      <c r="E123" s="47">
        <f t="shared" si="12"/>
        <v>160.749249641011</v>
      </c>
      <c r="F123" s="47">
        <v>662.5</v>
      </c>
      <c r="G123" s="47">
        <f t="shared" si="13"/>
        <v>14436.3457075729</v>
      </c>
      <c r="H123" s="47">
        <v>69081.248000000007</v>
      </c>
      <c r="I123" s="47">
        <v>34</v>
      </c>
      <c r="J123" s="47">
        <f t="shared" si="14"/>
        <v>-13629.1331440467</v>
      </c>
      <c r="K123" s="47">
        <f t="shared" si="15"/>
        <v>4759.7066223040902</v>
      </c>
      <c r="L123">
        <f t="shared" si="16"/>
        <v>640.26298445934503</v>
      </c>
      <c r="M123" s="47">
        <f t="shared" si="20"/>
        <v>98.849269757633294</v>
      </c>
      <c r="N123" s="47">
        <f t="shared" si="20"/>
        <v>-35.2532551403851</v>
      </c>
      <c r="O123" s="47">
        <f t="shared" si="20"/>
        <v>0.52832672389697299</v>
      </c>
      <c r="P123" s="47">
        <v>641.99780300108705</v>
      </c>
      <c r="Q123"/>
    </row>
    <row r="124" spans="1:17" x14ac:dyDescent="0.3">
      <c r="A124">
        <v>-13590.1834194492</v>
      </c>
      <c r="B124">
        <v>4845.65322633297</v>
      </c>
      <c r="C124">
        <f t="shared" si="10"/>
        <v>-13587.7297591389</v>
      </c>
      <c r="D124">
        <f t="shared" si="11"/>
        <v>4845.7310150302701</v>
      </c>
      <c r="E124">
        <f t="shared" si="12"/>
        <v>160.75226906064199</v>
      </c>
      <c r="F124">
        <v>662.5</v>
      </c>
      <c r="G124">
        <f t="shared" si="13"/>
        <v>14425.931827005699</v>
      </c>
      <c r="H124">
        <v>69081.327999999994</v>
      </c>
      <c r="I124">
        <v>34</v>
      </c>
      <c r="J124">
        <f t="shared" si="14"/>
        <v>-13619.5521897504</v>
      </c>
      <c r="K124">
        <f t="shared" si="15"/>
        <v>4755.5554068985402</v>
      </c>
      <c r="L124">
        <f t="shared" si="16"/>
        <v>640.28658913036395</v>
      </c>
      <c r="M124">
        <f t="shared" si="20"/>
        <v>97.123435853164494</v>
      </c>
      <c r="N124">
        <f t="shared" si="20"/>
        <v>-35.168595957479603</v>
      </c>
      <c r="O124">
        <f t="shared" si="20"/>
        <v>0.52761365072890098</v>
      </c>
      <c r="P124">
        <v>642.02141130246901</v>
      </c>
    </row>
    <row r="125" spans="1:17" x14ac:dyDescent="0.3">
      <c r="A125">
        <v>-13578.149418839201</v>
      </c>
      <c r="B125">
        <v>4842.5524212790096</v>
      </c>
      <c r="C125">
        <f t="shared" si="10"/>
        <v>-13575.6957585289</v>
      </c>
      <c r="D125">
        <f t="shared" si="11"/>
        <v>4842.6302099763097</v>
      </c>
      <c r="E125">
        <f t="shared" si="12"/>
        <v>160.74781041426399</v>
      </c>
      <c r="F125">
        <v>662.5</v>
      </c>
      <c r="G125">
        <f t="shared" si="13"/>
        <v>14413.555518286101</v>
      </c>
      <c r="H125">
        <v>69081.407999999996</v>
      </c>
      <c r="I125">
        <v>34</v>
      </c>
      <c r="J125">
        <f t="shared" si="14"/>
        <v>-13607.497899185601</v>
      </c>
      <c r="K125">
        <f t="shared" si="15"/>
        <v>4752.5344398935304</v>
      </c>
      <c r="L125">
        <f t="shared" si="16"/>
        <v>640.31461979767198</v>
      </c>
      <c r="M125">
        <f t="shared" si="20"/>
        <v>100.627590086705</v>
      </c>
      <c r="N125">
        <f t="shared" si="20"/>
        <v>-36.046784040181898</v>
      </c>
      <c r="O125">
        <f t="shared" si="20"/>
        <v>0.53576210052550999</v>
      </c>
      <c r="P125">
        <v>642.04944656922805</v>
      </c>
    </row>
    <row r="126" spans="1:17" x14ac:dyDescent="0.3">
      <c r="A126">
        <v>-13530.977672019901</v>
      </c>
      <c r="B126">
        <v>4824.8772703489503</v>
      </c>
      <c r="C126">
        <f t="shared" si="10"/>
        <v>-13528.5240117096</v>
      </c>
      <c r="D126">
        <f t="shared" si="11"/>
        <v>4824.9550590462504</v>
      </c>
      <c r="E126">
        <f t="shared" si="12"/>
        <v>160.750997880006</v>
      </c>
      <c r="F126">
        <v>661.5</v>
      </c>
      <c r="G126">
        <f t="shared" si="13"/>
        <v>14363.1874337564</v>
      </c>
      <c r="H126">
        <v>69081.967999999993</v>
      </c>
      <c r="I126">
        <v>34</v>
      </c>
      <c r="J126">
        <f t="shared" si="14"/>
        <v>-13560.2100252525</v>
      </c>
      <c r="K126">
        <f t="shared" si="15"/>
        <v>4735.1723652111104</v>
      </c>
      <c r="L126">
        <f t="shared" si="16"/>
        <v>639.42844851369296</v>
      </c>
      <c r="M126">
        <f t="shared" si="20"/>
        <v>97.924982438564001</v>
      </c>
      <c r="N126">
        <f t="shared" si="20"/>
        <v>-35.002881545523202</v>
      </c>
      <c r="O126">
        <f t="shared" si="20"/>
        <v>0.237928820615146</v>
      </c>
      <c r="P126">
        <v>641.16329324904495</v>
      </c>
    </row>
    <row r="127" spans="1:17" x14ac:dyDescent="0.3">
      <c r="A127">
        <v>-13520.8075311994</v>
      </c>
      <c r="B127">
        <v>4820.4698947409597</v>
      </c>
      <c r="C127">
        <f t="shared" si="10"/>
        <v>-13518.353870889099</v>
      </c>
      <c r="D127">
        <f t="shared" si="11"/>
        <v>4820.5476834382598</v>
      </c>
      <c r="E127">
        <f t="shared" si="12"/>
        <v>160.753931515228</v>
      </c>
      <c r="F127">
        <v>661.5</v>
      </c>
      <c r="G127">
        <f t="shared" si="13"/>
        <v>14352.127763745801</v>
      </c>
      <c r="H127">
        <v>69082.047999999995</v>
      </c>
      <c r="I127">
        <v>34</v>
      </c>
      <c r="J127">
        <f t="shared" si="14"/>
        <v>-13550.010892648201</v>
      </c>
      <c r="K127">
        <f t="shared" si="15"/>
        <v>4730.8325013678796</v>
      </c>
      <c r="L127">
        <f t="shared" si="16"/>
        <v>639.45338932177197</v>
      </c>
      <c r="M127">
        <f t="shared" si="20"/>
        <v>98.240340085069107</v>
      </c>
      <c r="N127">
        <f t="shared" si="20"/>
        <v>-35.243332674531203</v>
      </c>
      <c r="O127">
        <f t="shared" si="20"/>
        <v>0.23862216650901999</v>
      </c>
      <c r="P127">
        <v>641.18823792216097</v>
      </c>
    </row>
    <row r="128" spans="1:17" x14ac:dyDescent="0.3">
      <c r="A128">
        <v>-13520.8075311994</v>
      </c>
      <c r="B128">
        <v>4820.4698947409597</v>
      </c>
      <c r="C128">
        <f t="shared" si="10"/>
        <v>-13518.353870889099</v>
      </c>
      <c r="D128">
        <f t="shared" si="11"/>
        <v>4820.5476834382598</v>
      </c>
      <c r="E128">
        <f t="shared" si="12"/>
        <v>160.753931515228</v>
      </c>
      <c r="F128">
        <v>661.5</v>
      </c>
      <c r="G128">
        <f t="shared" si="13"/>
        <v>14352.127763745801</v>
      </c>
      <c r="H128">
        <v>69082.088000000003</v>
      </c>
      <c r="I128">
        <v>34</v>
      </c>
      <c r="J128">
        <f t="shared" si="14"/>
        <v>-13550.010892648201</v>
      </c>
      <c r="K128">
        <f t="shared" si="15"/>
        <v>4730.8325013678796</v>
      </c>
      <c r="L128">
        <f t="shared" si="16"/>
        <v>639.45338932177197</v>
      </c>
      <c r="M128">
        <f t="shared" si="20"/>
        <v>96.628022006411101</v>
      </c>
      <c r="N128">
        <f t="shared" si="20"/>
        <v>-34.777688432837401</v>
      </c>
      <c r="O128">
        <f t="shared" si="20"/>
        <v>0.23443980582513799</v>
      </c>
      <c r="P128">
        <v>641.18823792216097</v>
      </c>
    </row>
    <row r="129" spans="1:16" x14ac:dyDescent="0.3">
      <c r="A129">
        <v>-13511.246361339399</v>
      </c>
      <c r="B129">
        <v>4817.3865016709296</v>
      </c>
      <c r="C129">
        <f t="shared" si="10"/>
        <v>-13508.7927010291</v>
      </c>
      <c r="D129">
        <f t="shared" si="11"/>
        <v>4817.4642903682297</v>
      </c>
      <c r="E129">
        <f t="shared" si="12"/>
        <v>160.752704630598</v>
      </c>
      <c r="F129">
        <v>661.5</v>
      </c>
      <c r="G129">
        <f t="shared" si="13"/>
        <v>14342.086404297999</v>
      </c>
      <c r="H129">
        <v>69082.168000000005</v>
      </c>
      <c r="I129">
        <v>34</v>
      </c>
      <c r="J129">
        <f t="shared" si="14"/>
        <v>-13540.429493924001</v>
      </c>
      <c r="K129">
        <f t="shared" si="15"/>
        <v>4727.8125542815496</v>
      </c>
      <c r="L129">
        <f t="shared" si="16"/>
        <v>639.47601708430204</v>
      </c>
      <c r="M129">
        <f t="shared" si="20"/>
        <v>96.541214727702197</v>
      </c>
      <c r="N129">
        <f t="shared" si="20"/>
        <v>-34.777527330437003</v>
      </c>
      <c r="O129">
        <f t="shared" si="20"/>
        <v>0.23408846361101801</v>
      </c>
      <c r="P129">
        <v>641.210869332019</v>
      </c>
    </row>
    <row r="130" spans="1:16" x14ac:dyDescent="0.3">
      <c r="A130">
        <v>-13502.003531440099</v>
      </c>
      <c r="B130">
        <v>4812.9856488039904</v>
      </c>
      <c r="C130">
        <f t="shared" si="10"/>
        <v>-13499.549871129801</v>
      </c>
      <c r="D130">
        <f t="shared" si="11"/>
        <v>4813.0634375012896</v>
      </c>
      <c r="E130">
        <f t="shared" si="12"/>
        <v>160.75686439365299</v>
      </c>
      <c r="F130">
        <v>661.5</v>
      </c>
      <c r="G130">
        <f t="shared" si="13"/>
        <v>14331.9023990722</v>
      </c>
      <c r="H130">
        <v>69082.248000000007</v>
      </c>
      <c r="I130">
        <v>34</v>
      </c>
      <c r="J130">
        <f t="shared" si="14"/>
        <v>-13531.157695105099</v>
      </c>
      <c r="K130">
        <f t="shared" si="15"/>
        <v>4723.4730661589501</v>
      </c>
      <c r="L130">
        <f t="shared" si="16"/>
        <v>639.49895011686306</v>
      </c>
      <c r="M130">
        <f t="shared" si="20"/>
        <v>96.628075865061504</v>
      </c>
      <c r="N130">
        <f t="shared" si="20"/>
        <v>-34.7774110574396</v>
      </c>
      <c r="O130">
        <f t="shared" si="20"/>
        <v>0.23411337577982499</v>
      </c>
      <c r="P130">
        <v>641.23380587336499</v>
      </c>
    </row>
    <row r="131" spans="1:16" x14ac:dyDescent="0.3">
      <c r="A131">
        <v>-13493.0605686092</v>
      </c>
      <c r="B131">
        <v>4809.9066079349705</v>
      </c>
      <c r="C131">
        <f t="shared" ref="C131:C194" si="21">A131-$S$2</f>
        <v>-13490.6069082989</v>
      </c>
      <c r="D131">
        <f t="shared" ref="D131:D194" si="22">B131-$T$2</f>
        <v>4809.9843966322696</v>
      </c>
      <c r="E131">
        <f t="shared" ref="E131:E194" si="23">DEGREES(IF(C131-$N$4=0,IF(D131-$O$4=0,99999,IF(C131-$N$4&gt;0,PI()/2,3*PI()/2)),IF(D131-$O$4=0,IF(C131-$N$4&gt;0,0,PI()),IF(C131-$N$4&lt;0,PI()+ATAN((D131-$O$4)/(C131-$N$4)),IF(D131-$O$4&gt;0,ATAN((D131-$O$4)/(C131-$N$4)),2*PI()+ATAN((D131-$O$4)/(C131-$N$4)))))))+$U$2</f>
        <v>160.75645201674601</v>
      </c>
      <c r="F131">
        <v>661.5</v>
      </c>
      <c r="G131">
        <f t="shared" si="13"/>
        <v>14322.444786072199</v>
      </c>
      <c r="H131">
        <v>69082.368000000002</v>
      </c>
      <c r="I131">
        <v>34</v>
      </c>
      <c r="J131">
        <f t="shared" si="14"/>
        <v>-13522.194518677399</v>
      </c>
      <c r="K131">
        <f t="shared" si="15"/>
        <v>4720.4533732616201</v>
      </c>
      <c r="L131">
        <f t="shared" si="16"/>
        <v>639.52023282192999</v>
      </c>
      <c r="M131">
        <f t="shared" si="20"/>
        <v>98.044201807758199</v>
      </c>
      <c r="N131">
        <f t="shared" si="20"/>
        <v>-35.229798961676401</v>
      </c>
      <c r="O131">
        <f t="shared" si="20"/>
        <v>0.23742397856794301</v>
      </c>
      <c r="P131">
        <v>641.25509198755299</v>
      </c>
    </row>
    <row r="132" spans="1:16" x14ac:dyDescent="0.3">
      <c r="A132">
        <v>-13297.276427979499</v>
      </c>
      <c r="B132">
        <v>4737.2756636689801</v>
      </c>
      <c r="C132">
        <f t="shared" si="21"/>
        <v>-13294.8227676692</v>
      </c>
      <c r="D132">
        <f t="shared" si="22"/>
        <v>4737.3534523662802</v>
      </c>
      <c r="E132">
        <f t="shared" si="23"/>
        <v>160.76725599071301</v>
      </c>
      <c r="F132">
        <v>656.5</v>
      </c>
      <c r="G132">
        <f t="shared" ref="G132:G195" si="24">SQRT(C132^2+D132^2)</f>
        <v>14113.639862076099</v>
      </c>
      <c r="H132">
        <v>69084.368000000002</v>
      </c>
      <c r="I132">
        <v>34</v>
      </c>
      <c r="J132">
        <f t="shared" ref="J132:J195" si="25">G132*COS(RADIANS(E132))</f>
        <v>-13325.9332298468</v>
      </c>
      <c r="K132">
        <f t="shared" ref="K132:K195" si="26">G132*SIN(RADIANS(E132))</f>
        <v>4649.1218213819102</v>
      </c>
      <c r="L132">
        <f t="shared" ref="L132:L195" si="27">F132-$V$2-6366707.1*(1-COS(G132/6366707.1))</f>
        <v>634.98653270589296</v>
      </c>
      <c r="M132">
        <f t="shared" si="20"/>
        <v>98.1016846802858</v>
      </c>
      <c r="N132">
        <f t="shared" si="20"/>
        <v>-35.367917591661303</v>
      </c>
      <c r="O132">
        <f t="shared" si="20"/>
        <v>-0.69015459291352699</v>
      </c>
      <c r="P132">
        <v>636.72146643604503</v>
      </c>
    </row>
    <row r="133" spans="1:16" x14ac:dyDescent="0.3">
      <c r="A133">
        <v>-13287.7257348196</v>
      </c>
      <c r="B133">
        <v>4732.6844780719803</v>
      </c>
      <c r="C133">
        <f t="shared" si="21"/>
        <v>-13285.272074509299</v>
      </c>
      <c r="D133">
        <f t="shared" si="22"/>
        <v>4732.7622667692804</v>
      </c>
      <c r="E133">
        <f t="shared" si="23"/>
        <v>160.77180231902199</v>
      </c>
      <c r="F133">
        <v>656.5</v>
      </c>
      <c r="G133">
        <f t="shared" si="24"/>
        <v>14103.1022391349</v>
      </c>
      <c r="H133">
        <v>69084.448000000004</v>
      </c>
      <c r="I133">
        <v>34</v>
      </c>
      <c r="J133">
        <f t="shared" si="25"/>
        <v>-13316.3523128701</v>
      </c>
      <c r="K133">
        <f t="shared" si="26"/>
        <v>4644.5940454478796</v>
      </c>
      <c r="L133">
        <f t="shared" si="27"/>
        <v>635.00988364235104</v>
      </c>
      <c r="M133">
        <f t="shared" ref="M133:O148" si="28">(J133-J100)/($H133-$H100)</f>
        <v>97.758162869175095</v>
      </c>
      <c r="N133">
        <f t="shared" si="28"/>
        <v>-35.612022191803597</v>
      </c>
      <c r="O133">
        <f t="shared" si="28"/>
        <v>-0.69088897682499095</v>
      </c>
      <c r="P133">
        <v>636.74482099721195</v>
      </c>
    </row>
    <row r="134" spans="1:16" x14ac:dyDescent="0.3">
      <c r="A134">
        <v>-13278.1618751399</v>
      </c>
      <c r="B134">
        <v>4729.9784166419404</v>
      </c>
      <c r="C134">
        <f t="shared" si="21"/>
        <v>-13275.708214829599</v>
      </c>
      <c r="D134">
        <f t="shared" si="22"/>
        <v>4730.0562053392396</v>
      </c>
      <c r="E134">
        <f t="shared" si="23"/>
        <v>160.7691177474</v>
      </c>
      <c r="F134">
        <v>656.5</v>
      </c>
      <c r="G134">
        <f t="shared" si="24"/>
        <v>14093.184888837701</v>
      </c>
      <c r="H134">
        <v>69084.528000000006</v>
      </c>
      <c r="I134">
        <v>34</v>
      </c>
      <c r="J134">
        <f t="shared" si="25"/>
        <v>-13306.770725608199</v>
      </c>
      <c r="K134">
        <f t="shared" si="26"/>
        <v>4641.9514395414199</v>
      </c>
      <c r="L134">
        <f t="shared" si="27"/>
        <v>635.03184414887198</v>
      </c>
      <c r="M134">
        <f t="shared" si="28"/>
        <v>98.372380868683393</v>
      </c>
      <c r="N134">
        <f t="shared" si="28"/>
        <v>-35.877615869354301</v>
      </c>
      <c r="O134">
        <f t="shared" si="28"/>
        <v>-0.69645868482006601</v>
      </c>
      <c r="P134">
        <v>636.76678515671404</v>
      </c>
    </row>
    <row r="135" spans="1:16" x14ac:dyDescent="0.3">
      <c r="A135">
        <v>-13268.9189649894</v>
      </c>
      <c r="B135">
        <v>4725.5779308929305</v>
      </c>
      <c r="C135">
        <f t="shared" si="21"/>
        <v>-13266.465304679101</v>
      </c>
      <c r="D135">
        <f t="shared" si="22"/>
        <v>4725.6557195902296</v>
      </c>
      <c r="E135">
        <f t="shared" si="23"/>
        <v>160.77336138191501</v>
      </c>
      <c r="F135">
        <v>655.5</v>
      </c>
      <c r="G135">
        <f t="shared" si="24"/>
        <v>14083.001230574</v>
      </c>
      <c r="H135">
        <v>69084.607999999993</v>
      </c>
      <c r="I135">
        <v>34</v>
      </c>
      <c r="J135">
        <f t="shared" si="25"/>
        <v>-13297.4988489732</v>
      </c>
      <c r="K135">
        <f t="shared" si="26"/>
        <v>4637.6123190607595</v>
      </c>
      <c r="L135">
        <f t="shared" si="27"/>
        <v>634.05437827898197</v>
      </c>
      <c r="M135">
        <f t="shared" si="28"/>
        <v>98.372413393894405</v>
      </c>
      <c r="N135">
        <f t="shared" si="28"/>
        <v>-35.877461610179402</v>
      </c>
      <c r="O135">
        <f t="shared" si="28"/>
        <v>-0.88319360714540796</v>
      </c>
      <c r="P135">
        <v>635.78932279561104</v>
      </c>
    </row>
    <row r="136" spans="1:16" x14ac:dyDescent="0.3">
      <c r="A136">
        <v>-13268.9189649894</v>
      </c>
      <c r="B136">
        <v>4725.5779308929305</v>
      </c>
      <c r="C136">
        <f t="shared" si="21"/>
        <v>-13266.465304679101</v>
      </c>
      <c r="D136">
        <f t="shared" si="22"/>
        <v>4725.6557195902296</v>
      </c>
      <c r="E136">
        <f t="shared" si="23"/>
        <v>160.77336138191501</v>
      </c>
      <c r="F136">
        <v>655.5</v>
      </c>
      <c r="G136">
        <f t="shared" si="24"/>
        <v>14083.001230574</v>
      </c>
      <c r="H136">
        <v>69084.648000000001</v>
      </c>
      <c r="I136">
        <v>34</v>
      </c>
      <c r="J136">
        <f t="shared" si="25"/>
        <v>-13297.4988489732</v>
      </c>
      <c r="K136">
        <f t="shared" si="26"/>
        <v>4637.6123190607595</v>
      </c>
      <c r="L136">
        <f t="shared" si="27"/>
        <v>634.05437827898197</v>
      </c>
      <c r="M136">
        <f t="shared" si="28"/>
        <v>97.311052752898306</v>
      </c>
      <c r="N136">
        <f t="shared" si="28"/>
        <v>-35.579489920853703</v>
      </c>
      <c r="O136">
        <f t="shared" si="28"/>
        <v>-0.89417408424131095</v>
      </c>
      <c r="P136">
        <v>635.78932279561104</v>
      </c>
    </row>
    <row r="137" spans="1:16" x14ac:dyDescent="0.3">
      <c r="A137">
        <v>-13258.7395210098</v>
      </c>
      <c r="B137">
        <v>4722.4905575700104</v>
      </c>
      <c r="C137">
        <f t="shared" si="21"/>
        <v>-13256.2858606995</v>
      </c>
      <c r="D137">
        <f t="shared" si="22"/>
        <v>4722.5683462673096</v>
      </c>
      <c r="E137">
        <f t="shared" si="23"/>
        <v>160.77129541194401</v>
      </c>
      <c r="F137">
        <v>655.5</v>
      </c>
      <c r="G137">
        <f t="shared" si="24"/>
        <v>14072.376011382999</v>
      </c>
      <c r="H137">
        <v>69084.728000000003</v>
      </c>
      <c r="I137">
        <v>34</v>
      </c>
      <c r="J137">
        <f t="shared" si="25"/>
        <v>-13287.2991633292</v>
      </c>
      <c r="K137">
        <f t="shared" si="26"/>
        <v>4634.59249016994</v>
      </c>
      <c r="L137">
        <f t="shared" si="27"/>
        <v>634.07787212071401</v>
      </c>
      <c r="M137">
        <f t="shared" si="28"/>
        <v>97.485484462259294</v>
      </c>
      <c r="N137">
        <f t="shared" si="28"/>
        <v>-35.331353091019302</v>
      </c>
      <c r="O137">
        <f t="shared" si="28"/>
        <v>-0.89415660135014097</v>
      </c>
      <c r="P137">
        <v>635.81282052217102</v>
      </c>
    </row>
    <row r="138" spans="1:16" x14ac:dyDescent="0.3">
      <c r="A138">
        <v>-13258.7395210098</v>
      </c>
      <c r="B138">
        <v>4722.4905575700104</v>
      </c>
      <c r="C138">
        <f t="shared" si="21"/>
        <v>-13256.2858606995</v>
      </c>
      <c r="D138">
        <f t="shared" si="22"/>
        <v>4722.5683462673096</v>
      </c>
      <c r="E138">
        <f t="shared" si="23"/>
        <v>160.77129541194401</v>
      </c>
      <c r="F138">
        <v>655.5</v>
      </c>
      <c r="G138">
        <f t="shared" si="24"/>
        <v>14072.376011382999</v>
      </c>
      <c r="H138">
        <v>69084.808000000005</v>
      </c>
      <c r="I138">
        <v>34</v>
      </c>
      <c r="J138">
        <f t="shared" si="25"/>
        <v>-13287.2991633292</v>
      </c>
      <c r="K138">
        <f t="shared" si="26"/>
        <v>4634.59249016994</v>
      </c>
      <c r="L138">
        <f t="shared" si="27"/>
        <v>634.07787212071401</v>
      </c>
      <c r="M138">
        <f t="shared" si="28"/>
        <v>95.626376710137393</v>
      </c>
      <c r="N138">
        <f t="shared" si="28"/>
        <v>-34.763608291369799</v>
      </c>
      <c r="O138">
        <f t="shared" si="28"/>
        <v>-1.0865863828051501</v>
      </c>
      <c r="P138" s="57">
        <v>635.81282052217102</v>
      </c>
    </row>
    <row r="139" spans="1:16" x14ac:dyDescent="0.3">
      <c r="A139">
        <v>-13135.4218985801</v>
      </c>
      <c r="B139">
        <v>4675.0666443109503</v>
      </c>
      <c r="C139">
        <f t="shared" si="21"/>
        <v>-13132.968238269799</v>
      </c>
      <c r="D139">
        <f t="shared" si="22"/>
        <v>4675.1444330082504</v>
      </c>
      <c r="E139">
        <f t="shared" si="23"/>
        <v>160.78481493928001</v>
      </c>
      <c r="F139">
        <v>647.5</v>
      </c>
      <c r="G139">
        <f t="shared" si="24"/>
        <v>13940.2951983411</v>
      </c>
      <c r="H139">
        <v>69086.088000000003</v>
      </c>
      <c r="I139">
        <v>34</v>
      </c>
      <c r="J139">
        <f t="shared" si="25"/>
        <v>-13163.669890745699</v>
      </c>
      <c r="K139">
        <f t="shared" si="26"/>
        <v>4587.9870558193898</v>
      </c>
      <c r="L139">
        <f t="shared" si="27"/>
        <v>626.36844096136304</v>
      </c>
      <c r="M139">
        <f t="shared" si="28"/>
        <v>96.396584860110394</v>
      </c>
      <c r="N139">
        <f t="shared" si="28"/>
        <v>-35.296925375146699</v>
      </c>
      <c r="O139">
        <f t="shared" si="28"/>
        <v>-2.0564132188851798</v>
      </c>
      <c r="P139">
        <v>628.10343630873604</v>
      </c>
    </row>
    <row r="140" spans="1:16" x14ac:dyDescent="0.3">
      <c r="A140">
        <v>-13116.309878099701</v>
      </c>
      <c r="B140">
        <v>4667.39286179596</v>
      </c>
      <c r="C140">
        <f t="shared" si="21"/>
        <v>-13113.8562177894</v>
      </c>
      <c r="D140">
        <f t="shared" si="22"/>
        <v>4667.4706504932601</v>
      </c>
      <c r="E140">
        <f t="shared" si="23"/>
        <v>160.788189317567</v>
      </c>
      <c r="F140">
        <v>647.5</v>
      </c>
      <c r="G140">
        <f t="shared" si="24"/>
        <v>13919.716490434301</v>
      </c>
      <c r="H140">
        <v>69086.207999999999</v>
      </c>
      <c r="I140">
        <v>34</v>
      </c>
      <c r="J140">
        <f t="shared" si="25"/>
        <v>-13144.507422865399</v>
      </c>
      <c r="K140">
        <f t="shared" si="26"/>
        <v>4580.4401299771998</v>
      </c>
      <c r="L140">
        <f t="shared" si="27"/>
        <v>626.41346600923202</v>
      </c>
      <c r="M140">
        <f t="shared" si="28"/>
        <v>98.7157673578523</v>
      </c>
      <c r="N140">
        <f t="shared" si="28"/>
        <v>-36.226478227705996</v>
      </c>
      <c r="O140">
        <f t="shared" si="28"/>
        <v>-2.03712813151532</v>
      </c>
      <c r="P140">
        <v>628.14846862864101</v>
      </c>
    </row>
    <row r="141" spans="1:16" x14ac:dyDescent="0.3">
      <c r="A141">
        <v>-13104.592747569999</v>
      </c>
      <c r="B141">
        <v>4663.16390503197</v>
      </c>
      <c r="C141">
        <f t="shared" si="21"/>
        <v>-13102.1390872597</v>
      </c>
      <c r="D141">
        <f t="shared" si="22"/>
        <v>4663.2416937292701</v>
      </c>
      <c r="E141">
        <f t="shared" si="23"/>
        <v>160.788416792232</v>
      </c>
      <c r="F141">
        <v>646.5</v>
      </c>
      <c r="G141">
        <f t="shared" si="24"/>
        <v>13907.259678169299</v>
      </c>
      <c r="H141">
        <v>69086.288</v>
      </c>
      <c r="I141">
        <v>34</v>
      </c>
      <c r="J141">
        <f t="shared" si="25"/>
        <v>-13132.7625172267</v>
      </c>
      <c r="K141">
        <f t="shared" si="26"/>
        <v>4576.28893560709</v>
      </c>
      <c r="L141">
        <f t="shared" si="27"/>
        <v>625.44068849159896</v>
      </c>
      <c r="M141">
        <f t="shared" si="28"/>
        <v>99.090393215488305</v>
      </c>
      <c r="N141">
        <f t="shared" si="28"/>
        <v>-36.454980032417801</v>
      </c>
      <c r="O141">
        <f t="shared" si="28"/>
        <v>-2.1878649973959599</v>
      </c>
      <c r="P141">
        <v>627.17569557474405</v>
      </c>
    </row>
    <row r="142" spans="1:16" x14ac:dyDescent="0.3">
      <c r="A142">
        <v>-13104.592747569999</v>
      </c>
      <c r="B142">
        <v>4663.16390503197</v>
      </c>
      <c r="C142">
        <f t="shared" si="21"/>
        <v>-13102.1390872597</v>
      </c>
      <c r="D142">
        <f t="shared" si="22"/>
        <v>4663.2416937292701</v>
      </c>
      <c r="E142">
        <f t="shared" si="23"/>
        <v>160.788416792232</v>
      </c>
      <c r="F142" s="77">
        <v>645.5</v>
      </c>
      <c r="G142">
        <f t="shared" si="24"/>
        <v>13907.259678169299</v>
      </c>
      <c r="H142" s="77">
        <v>69086.368000000002</v>
      </c>
      <c r="I142">
        <v>34</v>
      </c>
      <c r="J142" s="77">
        <f t="shared" si="25"/>
        <v>-13132.7625172267</v>
      </c>
      <c r="K142" s="77">
        <f t="shared" si="26"/>
        <v>4576.28893560709</v>
      </c>
      <c r="L142">
        <f t="shared" si="27"/>
        <v>624.44068849159896</v>
      </c>
      <c r="M142" s="77">
        <f t="shared" si="28"/>
        <v>96.396571687808503</v>
      </c>
      <c r="N142" s="77">
        <f t="shared" si="28"/>
        <v>-35.5551330324638</v>
      </c>
      <c r="O142" s="77">
        <f t="shared" si="28"/>
        <v>-2.3616290887788902</v>
      </c>
      <c r="P142" s="77">
        <v>626.17569557474405</v>
      </c>
    </row>
    <row r="143" spans="1:16" x14ac:dyDescent="0.3">
      <c r="A143">
        <v>-13094.4132626596</v>
      </c>
      <c r="B143">
        <v>4660.0767591779504</v>
      </c>
      <c r="C143">
        <f t="shared" si="21"/>
        <v>-13091.9596023493</v>
      </c>
      <c r="D143">
        <f t="shared" si="22"/>
        <v>4660.1545478752496</v>
      </c>
      <c r="E143">
        <f t="shared" si="23"/>
        <v>160.78633526643301</v>
      </c>
      <c r="F143">
        <v>645.5</v>
      </c>
      <c r="G143">
        <f t="shared" si="24"/>
        <v>13896.634363745399</v>
      </c>
      <c r="H143">
        <v>69086.448000000004</v>
      </c>
      <c r="I143">
        <v>34</v>
      </c>
      <c r="J143">
        <f t="shared" si="25"/>
        <v>-13122.562792160499</v>
      </c>
      <c r="K143">
        <f t="shared" si="26"/>
        <v>4573.2693344515701</v>
      </c>
      <c r="L143">
        <f t="shared" si="27"/>
        <v>624.463889250747</v>
      </c>
      <c r="M143">
        <f t="shared" si="28"/>
        <v>96.5380462609034</v>
      </c>
      <c r="N143">
        <f t="shared" si="28"/>
        <v>-35.325137390242702</v>
      </c>
      <c r="O143">
        <f t="shared" si="28"/>
        <v>-2.3616683311500801</v>
      </c>
      <c r="P143">
        <v>626.19890021942695</v>
      </c>
    </row>
    <row r="144" spans="1:16" x14ac:dyDescent="0.3">
      <c r="A144">
        <v>-13085.4780810996</v>
      </c>
      <c r="B144">
        <v>4655.8672217209796</v>
      </c>
      <c r="C144">
        <f t="shared" si="21"/>
        <v>-13083.024420789299</v>
      </c>
      <c r="D144">
        <f t="shared" si="22"/>
        <v>4655.9450104182797</v>
      </c>
      <c r="E144">
        <f t="shared" si="23"/>
        <v>160.79033503847299</v>
      </c>
      <c r="F144">
        <v>645.5</v>
      </c>
      <c r="G144">
        <f t="shared" si="24"/>
        <v>13886.8049577651</v>
      </c>
      <c r="H144">
        <v>69086.528000000006</v>
      </c>
      <c r="I144">
        <v>34</v>
      </c>
      <c r="J144">
        <f t="shared" si="25"/>
        <v>-13113.599903096499</v>
      </c>
      <c r="K144">
        <f t="shared" si="26"/>
        <v>4569.1191182236598</v>
      </c>
      <c r="L144">
        <f t="shared" si="27"/>
        <v>624.48533632589499</v>
      </c>
      <c r="M144">
        <f t="shared" si="28"/>
        <v>97.904340325320803</v>
      </c>
      <c r="N144">
        <f t="shared" si="28"/>
        <v>-35.957792302954402</v>
      </c>
      <c r="O144">
        <f t="shared" si="28"/>
        <v>-2.3583989599332602</v>
      </c>
      <c r="P144">
        <v>626.22035068673199</v>
      </c>
    </row>
    <row r="145" spans="1:16" x14ac:dyDescent="0.3">
      <c r="A145">
        <v>-13085.4780810996</v>
      </c>
      <c r="B145">
        <v>4655.8672217209796</v>
      </c>
      <c r="C145">
        <f t="shared" si="21"/>
        <v>-13083.024420789299</v>
      </c>
      <c r="D145">
        <f t="shared" si="22"/>
        <v>4655.9450104182797</v>
      </c>
      <c r="E145">
        <f t="shared" si="23"/>
        <v>160.79033503847299</v>
      </c>
      <c r="F145">
        <v>645.5</v>
      </c>
      <c r="G145">
        <f t="shared" si="24"/>
        <v>13886.8049577651</v>
      </c>
      <c r="H145">
        <v>69086.567999999999</v>
      </c>
      <c r="I145">
        <v>34</v>
      </c>
      <c r="J145">
        <f t="shared" si="25"/>
        <v>-13113.599903096499</v>
      </c>
      <c r="K145">
        <f t="shared" si="26"/>
        <v>4569.1191182236598</v>
      </c>
      <c r="L145">
        <f t="shared" si="27"/>
        <v>624.48533632589499</v>
      </c>
      <c r="M145">
        <f t="shared" si="28"/>
        <v>97.035425755936402</v>
      </c>
      <c r="N145">
        <f t="shared" si="28"/>
        <v>-35.773000708293601</v>
      </c>
      <c r="O145">
        <f t="shared" si="28"/>
        <v>-2.3763475314755</v>
      </c>
      <c r="P145">
        <v>626.22035068673199</v>
      </c>
    </row>
    <row r="146" spans="1:16" x14ac:dyDescent="0.3">
      <c r="A146">
        <v>-13075.609010890101</v>
      </c>
      <c r="B146">
        <v>4652.5937531259797</v>
      </c>
      <c r="C146">
        <f t="shared" si="21"/>
        <v>-13073.1553505798</v>
      </c>
      <c r="D146">
        <f t="shared" si="22"/>
        <v>4652.6715418232798</v>
      </c>
      <c r="E146">
        <f t="shared" si="23"/>
        <v>160.78940647371201</v>
      </c>
      <c r="F146">
        <v>644.5</v>
      </c>
      <c r="G146">
        <f t="shared" si="24"/>
        <v>13876.409596739501</v>
      </c>
      <c r="H146">
        <v>69086.648000000001</v>
      </c>
      <c r="I146">
        <v>34</v>
      </c>
      <c r="J146">
        <f t="shared" si="25"/>
        <v>-13103.709350831499</v>
      </c>
      <c r="K146">
        <f t="shared" si="26"/>
        <v>4565.9111407707596</v>
      </c>
      <c r="L146">
        <f t="shared" si="27"/>
        <v>623.50800176405005</v>
      </c>
      <c r="M146">
        <f t="shared" si="28"/>
        <v>97.035516894556096</v>
      </c>
      <c r="N146">
        <f t="shared" si="28"/>
        <v>-35.599370272822902</v>
      </c>
      <c r="O146">
        <f t="shared" si="28"/>
        <v>-2.5300212000596001</v>
      </c>
      <c r="P146">
        <v>625.24301988813704</v>
      </c>
    </row>
    <row r="147" spans="1:16" x14ac:dyDescent="0.3">
      <c r="A147">
        <v>-13066.6646305592</v>
      </c>
      <c r="B147">
        <v>4649.7037624539798</v>
      </c>
      <c r="C147">
        <f t="shared" si="21"/>
        <v>-13064.2109702489</v>
      </c>
      <c r="D147">
        <f t="shared" si="22"/>
        <v>4649.7815511512799</v>
      </c>
      <c r="E147">
        <f t="shared" si="23"/>
        <v>160.788264881711</v>
      </c>
      <c r="F147">
        <v>644.5</v>
      </c>
      <c r="G147">
        <f t="shared" si="24"/>
        <v>13867.013980976501</v>
      </c>
      <c r="H147">
        <v>69086.728000000003</v>
      </c>
      <c r="I147">
        <v>34</v>
      </c>
      <c r="J147">
        <f t="shared" si="25"/>
        <v>-13094.746010094301</v>
      </c>
      <c r="K147">
        <f t="shared" si="26"/>
        <v>4563.0805033131101</v>
      </c>
      <c r="L147">
        <f t="shared" si="27"/>
        <v>623.52847281285301</v>
      </c>
      <c r="M147">
        <f t="shared" si="28"/>
        <v>97.810199830842606</v>
      </c>
      <c r="N147">
        <f t="shared" si="28"/>
        <v>-35.813800554372399</v>
      </c>
      <c r="O147">
        <f t="shared" si="28"/>
        <v>-2.5114736548173502</v>
      </c>
      <c r="P147">
        <v>625.26349434818098</v>
      </c>
    </row>
    <row r="148" spans="1:16" x14ac:dyDescent="0.3">
      <c r="A148">
        <v>-13028.1274514496</v>
      </c>
      <c r="B148">
        <v>4634.9200111359796</v>
      </c>
      <c r="C148">
        <f t="shared" si="21"/>
        <v>-13025.673791139299</v>
      </c>
      <c r="D148">
        <f t="shared" si="22"/>
        <v>4634.9977998332797</v>
      </c>
      <c r="E148">
        <f t="shared" si="23"/>
        <v>160.792433393251</v>
      </c>
      <c r="F148">
        <v>641.5</v>
      </c>
      <c r="G148">
        <f t="shared" si="24"/>
        <v>13825.7506963504</v>
      </c>
      <c r="H148">
        <v>69087.168000000005</v>
      </c>
      <c r="I148">
        <v>34</v>
      </c>
      <c r="J148">
        <f t="shared" si="25"/>
        <v>-13056.111680423401</v>
      </c>
      <c r="K148">
        <f t="shared" si="26"/>
        <v>4548.5525286563998</v>
      </c>
      <c r="L148">
        <f t="shared" si="27"/>
        <v>620.61821257259101</v>
      </c>
      <c r="M148">
        <f t="shared" si="28"/>
        <v>96.920225060270099</v>
      </c>
      <c r="N148">
        <f t="shared" si="28"/>
        <v>-35.586384843838502</v>
      </c>
      <c r="O148">
        <f t="shared" si="28"/>
        <v>-2.8047123469739699</v>
      </c>
      <c r="P148">
        <v>622.35324877922505</v>
      </c>
    </row>
    <row r="149" spans="1:16" x14ac:dyDescent="0.3">
      <c r="A149">
        <v>-13028.1274514496</v>
      </c>
      <c r="B149">
        <v>4634.9200111359796</v>
      </c>
      <c r="C149">
        <f t="shared" si="21"/>
        <v>-13025.673791139299</v>
      </c>
      <c r="D149">
        <f t="shared" si="22"/>
        <v>4634.9977998332797</v>
      </c>
      <c r="E149">
        <f t="shared" si="23"/>
        <v>160.792433393251</v>
      </c>
      <c r="F149">
        <v>641.5</v>
      </c>
      <c r="G149">
        <f t="shared" si="24"/>
        <v>13825.7506963504</v>
      </c>
      <c r="H149">
        <v>69087.207999999999</v>
      </c>
      <c r="I149">
        <v>34</v>
      </c>
      <c r="J149">
        <f t="shared" si="25"/>
        <v>-13056.111680423401</v>
      </c>
      <c r="K149">
        <f t="shared" si="26"/>
        <v>4548.5525286563998</v>
      </c>
      <c r="L149">
        <f t="shared" si="27"/>
        <v>620.61821257259101</v>
      </c>
      <c r="M149">
        <f t="shared" ref="M149:O164" si="29">(J149-J116)/($H149-$H116)</f>
        <v>96.136004818307001</v>
      </c>
      <c r="N149">
        <f t="shared" si="29"/>
        <v>-35.354320069651997</v>
      </c>
      <c r="O149">
        <f t="shared" si="29"/>
        <v>-2.8242540118200301</v>
      </c>
      <c r="P149">
        <v>622.35324877922505</v>
      </c>
    </row>
    <row r="150" spans="1:16" x14ac:dyDescent="0.3">
      <c r="A150">
        <v>-13018.5753478398</v>
      </c>
      <c r="B150">
        <v>4630.5177694879203</v>
      </c>
      <c r="C150">
        <f t="shared" si="21"/>
        <v>-13016.121687529499</v>
      </c>
      <c r="D150">
        <f t="shared" si="22"/>
        <v>4630.5955581852204</v>
      </c>
      <c r="E150">
        <f t="shared" si="23"/>
        <v>160.796353425273</v>
      </c>
      <c r="F150">
        <v>640.5</v>
      </c>
      <c r="G150">
        <f t="shared" si="24"/>
        <v>13815.2755675759</v>
      </c>
      <c r="H150">
        <v>69087.288</v>
      </c>
      <c r="I150">
        <v>34</v>
      </c>
      <c r="J150">
        <f t="shared" si="25"/>
        <v>-13046.5306054829</v>
      </c>
      <c r="K150">
        <f t="shared" si="26"/>
        <v>4544.2137018694802</v>
      </c>
      <c r="L150">
        <f t="shared" si="27"/>
        <v>619.64095141321798</v>
      </c>
      <c r="M150">
        <f t="shared" si="29"/>
        <v>96.698235946452996</v>
      </c>
      <c r="N150">
        <f t="shared" si="29"/>
        <v>-35.560916061594199</v>
      </c>
      <c r="O150">
        <f t="shared" si="29"/>
        <v>-2.9871387466608899</v>
      </c>
      <c r="P150">
        <v>621.37599124809503</v>
      </c>
    </row>
    <row r="151" spans="1:16" x14ac:dyDescent="0.3">
      <c r="A151">
        <v>-13009.3205354493</v>
      </c>
      <c r="B151">
        <v>4627.8141992929204</v>
      </c>
      <c r="C151">
        <f t="shared" si="21"/>
        <v>-13006.866875139</v>
      </c>
      <c r="D151">
        <f t="shared" si="22"/>
        <v>4627.8919879902196</v>
      </c>
      <c r="E151">
        <f t="shared" si="23"/>
        <v>160.79405073742799</v>
      </c>
      <c r="F151">
        <v>640.5</v>
      </c>
      <c r="G151">
        <f t="shared" si="24"/>
        <v>13805.649936170799</v>
      </c>
      <c r="H151">
        <v>69087.368000000002</v>
      </c>
      <c r="I151">
        <v>34</v>
      </c>
      <c r="J151">
        <f t="shared" si="25"/>
        <v>-13037.258075234</v>
      </c>
      <c r="K151">
        <f t="shared" si="26"/>
        <v>4541.5715385578696</v>
      </c>
      <c r="L151">
        <f t="shared" si="27"/>
        <v>619.66183101716695</v>
      </c>
      <c r="M151">
        <f t="shared" si="29"/>
        <v>95.729314775071302</v>
      </c>
      <c r="N151">
        <f t="shared" si="29"/>
        <v>-35.3106007904181</v>
      </c>
      <c r="O151">
        <f t="shared" si="29"/>
        <v>-3.0667363795920402</v>
      </c>
      <c r="P151">
        <v>621.39687438486305</v>
      </c>
    </row>
    <row r="152" spans="1:16" x14ac:dyDescent="0.3">
      <c r="A152">
        <v>-12989.900644699999</v>
      </c>
      <c r="B152">
        <v>4619.950139435</v>
      </c>
      <c r="C152">
        <f t="shared" si="21"/>
        <v>-12987.4469843897</v>
      </c>
      <c r="D152">
        <f t="shared" si="22"/>
        <v>4620.0279281323001</v>
      </c>
      <c r="E152">
        <f t="shared" si="23"/>
        <v>160.79778811049599</v>
      </c>
      <c r="F152">
        <v>639.5</v>
      </c>
      <c r="G152">
        <f t="shared" si="24"/>
        <v>13784.7175244564</v>
      </c>
      <c r="H152">
        <v>69087.487999999998</v>
      </c>
      <c r="I152">
        <v>34</v>
      </c>
      <c r="J152">
        <f t="shared" si="25"/>
        <v>-13017.786482555</v>
      </c>
      <c r="K152">
        <f t="shared" si="26"/>
        <v>4533.8363803366401</v>
      </c>
      <c r="L152">
        <f t="shared" si="27"/>
        <v>618.70718668258201</v>
      </c>
      <c r="M152">
        <f t="shared" si="29"/>
        <v>98.057055859685406</v>
      </c>
      <c r="N152">
        <f t="shared" si="29"/>
        <v>-36.251483854382101</v>
      </c>
      <c r="O152">
        <f t="shared" si="29"/>
        <v>-3.1905421652201298</v>
      </c>
      <c r="P152">
        <v>620.44223743894395</v>
      </c>
    </row>
    <row r="153" spans="1:16" x14ac:dyDescent="0.3">
      <c r="A153">
        <v>-12989.900644699999</v>
      </c>
      <c r="B153">
        <v>4619.950139435</v>
      </c>
      <c r="C153">
        <f t="shared" si="21"/>
        <v>-12987.4469843897</v>
      </c>
      <c r="D153">
        <f t="shared" si="22"/>
        <v>4620.0279281323001</v>
      </c>
      <c r="E153">
        <f t="shared" si="23"/>
        <v>160.79778811049599</v>
      </c>
      <c r="F153">
        <v>639.5</v>
      </c>
      <c r="G153">
        <f t="shared" si="24"/>
        <v>13784.7175244564</v>
      </c>
      <c r="H153">
        <v>69087.567999999999</v>
      </c>
      <c r="I153">
        <v>34</v>
      </c>
      <c r="J153">
        <f t="shared" si="25"/>
        <v>-13017.786482555</v>
      </c>
      <c r="K153">
        <f t="shared" si="26"/>
        <v>4533.8363803366401</v>
      </c>
      <c r="L153">
        <f t="shared" si="27"/>
        <v>618.70718668258201</v>
      </c>
      <c r="M153">
        <f t="shared" si="29"/>
        <v>97.476836594335893</v>
      </c>
      <c r="N153">
        <f t="shared" si="29"/>
        <v>-36.036978032792703</v>
      </c>
      <c r="O153">
        <f t="shared" si="29"/>
        <v>-3.17166321749994</v>
      </c>
      <c r="P153">
        <v>620.44223743894395</v>
      </c>
    </row>
    <row r="154" spans="1:16" x14ac:dyDescent="0.3">
      <c r="A154">
        <v>-12980.339343879299</v>
      </c>
      <c r="B154">
        <v>4616.86745436396</v>
      </c>
      <c r="C154">
        <f t="shared" si="21"/>
        <v>-12977.885683569</v>
      </c>
      <c r="D154">
        <f t="shared" si="22"/>
        <v>4616.94524306126</v>
      </c>
      <c r="E154">
        <f t="shared" si="23"/>
        <v>160.79653970115299</v>
      </c>
      <c r="F154">
        <v>638.5</v>
      </c>
      <c r="G154">
        <f t="shared" si="24"/>
        <v>13774.676046761</v>
      </c>
      <c r="H154">
        <v>69087.648000000001</v>
      </c>
      <c r="I154">
        <v>34</v>
      </c>
      <c r="J154">
        <f t="shared" si="25"/>
        <v>-13008.2049575662</v>
      </c>
      <c r="K154">
        <f t="shared" si="26"/>
        <v>4530.8171421016896</v>
      </c>
      <c r="L154">
        <f t="shared" si="27"/>
        <v>617.72891980295105</v>
      </c>
      <c r="M154">
        <f t="shared" si="29"/>
        <v>97.522671326687799</v>
      </c>
      <c r="N154">
        <f t="shared" si="29"/>
        <v>-35.813754273301498</v>
      </c>
      <c r="O154">
        <f t="shared" si="29"/>
        <v>-3.3198249751880602</v>
      </c>
      <c r="P154">
        <v>619.46397420593303</v>
      </c>
    </row>
    <row r="155" spans="1:16" x14ac:dyDescent="0.3">
      <c r="A155">
        <v>-12971.0963299097</v>
      </c>
      <c r="B155">
        <v>4612.4674404460202</v>
      </c>
      <c r="C155">
        <f t="shared" si="21"/>
        <v>-12968.6426695994</v>
      </c>
      <c r="D155">
        <f t="shared" si="22"/>
        <v>4612.5452291433203</v>
      </c>
      <c r="E155">
        <f t="shared" si="23"/>
        <v>160.80089982516199</v>
      </c>
      <c r="F155">
        <v>638.5</v>
      </c>
      <c r="G155">
        <f t="shared" si="24"/>
        <v>13764.4929504376</v>
      </c>
      <c r="H155">
        <v>69087.728000000003</v>
      </c>
      <c r="I155">
        <v>34</v>
      </c>
      <c r="J155">
        <f t="shared" si="25"/>
        <v>-12998.9329802421</v>
      </c>
      <c r="K155">
        <f t="shared" si="26"/>
        <v>4526.4784941299604</v>
      </c>
      <c r="L155">
        <f t="shared" si="27"/>
        <v>617.75094325909799</v>
      </c>
      <c r="M155">
        <f t="shared" si="29"/>
        <v>97.480542280507194</v>
      </c>
      <c r="N155">
        <f t="shared" si="29"/>
        <v>-36.0421650555935</v>
      </c>
      <c r="O155">
        <f t="shared" si="29"/>
        <v>-3.4283210598974101</v>
      </c>
      <c r="P155">
        <v>619.48600117086698</v>
      </c>
    </row>
    <row r="156" spans="1:16" x14ac:dyDescent="0.3">
      <c r="A156">
        <v>-12961.532400899499</v>
      </c>
      <c r="B156">
        <v>4609.7617781079598</v>
      </c>
      <c r="C156">
        <f t="shared" si="21"/>
        <v>-12959.078740589201</v>
      </c>
      <c r="D156">
        <f t="shared" si="22"/>
        <v>4609.8395668052599</v>
      </c>
      <c r="E156">
        <f t="shared" si="23"/>
        <v>160.79816848208901</v>
      </c>
      <c r="F156">
        <v>637.5</v>
      </c>
      <c r="G156">
        <f t="shared" si="24"/>
        <v>13754.575334646799</v>
      </c>
      <c r="H156">
        <v>69087.808000000005</v>
      </c>
      <c r="I156">
        <v>34</v>
      </c>
      <c r="J156">
        <f t="shared" si="25"/>
        <v>-12989.351326296601</v>
      </c>
      <c r="K156">
        <f t="shared" si="26"/>
        <v>4523.8362877661702</v>
      </c>
      <c r="L156">
        <f t="shared" si="27"/>
        <v>616.772376892853</v>
      </c>
      <c r="M156">
        <f t="shared" si="29"/>
        <v>97.527716120476597</v>
      </c>
      <c r="N156">
        <f t="shared" si="29"/>
        <v>-35.955843679573697</v>
      </c>
      <c r="O156">
        <f t="shared" si="29"/>
        <v>-3.5808852997714</v>
      </c>
      <c r="P156">
        <v>618.50743845689794</v>
      </c>
    </row>
    <row r="157" spans="1:16" x14ac:dyDescent="0.3">
      <c r="A157">
        <v>-12961.532400899499</v>
      </c>
      <c r="B157">
        <v>4609.7617781079598</v>
      </c>
      <c r="C157">
        <f t="shared" si="21"/>
        <v>-12959.078740589201</v>
      </c>
      <c r="D157">
        <f t="shared" si="22"/>
        <v>4609.8395668052599</v>
      </c>
      <c r="E157">
        <f t="shared" si="23"/>
        <v>160.79816848208901</v>
      </c>
      <c r="F157">
        <v>637.5</v>
      </c>
      <c r="G157">
        <f t="shared" si="24"/>
        <v>13754.575334646799</v>
      </c>
      <c r="H157">
        <v>69087.847999999896</v>
      </c>
      <c r="I157">
        <v>34</v>
      </c>
      <c r="J157">
        <f t="shared" si="25"/>
        <v>-12989.351326296601</v>
      </c>
      <c r="K157">
        <f t="shared" si="26"/>
        <v>4523.8362877661702</v>
      </c>
      <c r="L157">
        <f t="shared" si="27"/>
        <v>616.772376892853</v>
      </c>
      <c r="M157">
        <f t="shared" si="29"/>
        <v>96.656574150805497</v>
      </c>
      <c r="N157">
        <f t="shared" si="29"/>
        <v>-35.539742198749302</v>
      </c>
      <c r="O157">
        <f t="shared" si="29"/>
        <v>-3.6064742696109802</v>
      </c>
      <c r="P157">
        <v>618.50743845689794</v>
      </c>
    </row>
    <row r="158" spans="1:16" x14ac:dyDescent="0.3">
      <c r="A158">
        <v>-12951.971093419899</v>
      </c>
      <c r="B158">
        <v>4606.6791298480202</v>
      </c>
      <c r="C158">
        <f t="shared" si="21"/>
        <v>-12949.5174331096</v>
      </c>
      <c r="D158">
        <f t="shared" si="22"/>
        <v>4606.7569185453203</v>
      </c>
      <c r="E158">
        <f t="shared" si="23"/>
        <v>160.79691745895801</v>
      </c>
      <c r="F158">
        <v>637.5</v>
      </c>
      <c r="G158">
        <f t="shared" si="24"/>
        <v>13744.5338610291</v>
      </c>
      <c r="H158">
        <v>69087.928</v>
      </c>
      <c r="I158">
        <v>34</v>
      </c>
      <c r="J158">
        <f t="shared" si="25"/>
        <v>-12979.7697948931</v>
      </c>
      <c r="K158">
        <f t="shared" si="26"/>
        <v>4520.8170863856303</v>
      </c>
      <c r="L158">
        <f t="shared" si="27"/>
        <v>616.79406246436599</v>
      </c>
      <c r="M158">
        <f t="shared" si="29"/>
        <v>96.277316609219099</v>
      </c>
      <c r="N158">
        <f t="shared" si="29"/>
        <v>-35.539471396895003</v>
      </c>
      <c r="O158">
        <f t="shared" si="29"/>
        <v>-3.60744744375633</v>
      </c>
      <c r="P158">
        <v>618.52912767573798</v>
      </c>
    </row>
    <row r="159" spans="1:16" x14ac:dyDescent="0.3">
      <c r="A159">
        <v>-12951.971093419899</v>
      </c>
      <c r="B159">
        <v>4606.6791298480202</v>
      </c>
      <c r="C159">
        <f t="shared" si="21"/>
        <v>-12949.5174331096</v>
      </c>
      <c r="D159">
        <f t="shared" si="22"/>
        <v>4606.7569185453203</v>
      </c>
      <c r="E159">
        <f t="shared" si="23"/>
        <v>160.79691745895801</v>
      </c>
      <c r="F159">
        <v>636.5</v>
      </c>
      <c r="G159">
        <f t="shared" si="24"/>
        <v>13744.5338610291</v>
      </c>
      <c r="H159">
        <v>69088.008000000002</v>
      </c>
      <c r="I159">
        <v>34</v>
      </c>
      <c r="J159">
        <f t="shared" si="25"/>
        <v>-12979.7697948931</v>
      </c>
      <c r="K159">
        <f t="shared" si="26"/>
        <v>4520.8170863856303</v>
      </c>
      <c r="L159">
        <f t="shared" si="27"/>
        <v>615.79406246436599</v>
      </c>
      <c r="M159">
        <f t="shared" si="29"/>
        <v>96.099375887188202</v>
      </c>
      <c r="N159">
        <f t="shared" si="29"/>
        <v>-35.489284573707103</v>
      </c>
      <c r="O159">
        <f t="shared" si="29"/>
        <v>-3.9129778227309702</v>
      </c>
      <c r="P159">
        <v>617.52912767573798</v>
      </c>
    </row>
    <row r="160" spans="1:16" x14ac:dyDescent="0.3">
      <c r="A160">
        <v>-12933.166757729799</v>
      </c>
      <c r="B160">
        <v>4599.1965373299299</v>
      </c>
      <c r="C160">
        <f t="shared" si="21"/>
        <v>-12930.713097419501</v>
      </c>
      <c r="D160">
        <f t="shared" si="22"/>
        <v>4599.27432602723</v>
      </c>
      <c r="E160">
        <f t="shared" si="23"/>
        <v>160.800036553425</v>
      </c>
      <c r="F160">
        <v>635.5</v>
      </c>
      <c r="G160">
        <f t="shared" si="24"/>
        <v>13724.3092916849</v>
      </c>
      <c r="H160">
        <v>69088.127999999997</v>
      </c>
      <c r="I160">
        <v>34</v>
      </c>
      <c r="J160">
        <f t="shared" si="25"/>
        <v>-12960.916272386599</v>
      </c>
      <c r="K160">
        <f t="shared" si="26"/>
        <v>4513.4593067860096</v>
      </c>
      <c r="L160">
        <f t="shared" si="27"/>
        <v>614.83769138299294</v>
      </c>
      <c r="M160">
        <f t="shared" si="29"/>
        <v>96.890562542998694</v>
      </c>
      <c r="N160">
        <f t="shared" si="29"/>
        <v>-35.752170161481502</v>
      </c>
      <c r="O160">
        <f t="shared" si="29"/>
        <v>-4.0486345294032802</v>
      </c>
      <c r="P160">
        <v>616.572763749773</v>
      </c>
    </row>
    <row r="161" spans="1:16" x14ac:dyDescent="0.3">
      <c r="A161">
        <v>-12922.995097659499</v>
      </c>
      <c r="B161">
        <v>4594.9786446059497</v>
      </c>
      <c r="C161">
        <f t="shared" si="21"/>
        <v>-12920.5414373492</v>
      </c>
      <c r="D161">
        <f t="shared" si="22"/>
        <v>4595.0564333032498</v>
      </c>
      <c r="E161">
        <f t="shared" si="23"/>
        <v>160.802398366158</v>
      </c>
      <c r="F161">
        <v>635.5</v>
      </c>
      <c r="G161">
        <f t="shared" si="24"/>
        <v>13713.312315392601</v>
      </c>
      <c r="H161">
        <v>69088.207999999999</v>
      </c>
      <c r="I161">
        <v>34</v>
      </c>
      <c r="J161">
        <f t="shared" si="25"/>
        <v>-12950.7168765933</v>
      </c>
      <c r="K161">
        <f t="shared" si="26"/>
        <v>4509.3089317345202</v>
      </c>
      <c r="L161">
        <f t="shared" si="27"/>
        <v>614.86138735595898</v>
      </c>
      <c r="M161">
        <f t="shared" si="29"/>
        <v>97.923858832574595</v>
      </c>
      <c r="N161">
        <f t="shared" si="29"/>
        <v>-36.196661704824798</v>
      </c>
      <c r="O161">
        <f t="shared" si="29"/>
        <v>-4.0183009748091001</v>
      </c>
      <c r="P161">
        <v>616.59646359201599</v>
      </c>
    </row>
    <row r="162" spans="1:16" x14ac:dyDescent="0.3">
      <c r="A162">
        <v>-12913.7415757896</v>
      </c>
      <c r="B162">
        <v>4592.0866946419701</v>
      </c>
      <c r="C162">
        <f t="shared" si="21"/>
        <v>-12911.287915479301</v>
      </c>
      <c r="D162">
        <f t="shared" si="22"/>
        <v>4592.1644833392702</v>
      </c>
      <c r="E162">
        <f t="shared" si="23"/>
        <v>160.800826684067</v>
      </c>
      <c r="F162">
        <v>635.5</v>
      </c>
      <c r="G162">
        <f t="shared" si="24"/>
        <v>13703.624713134999</v>
      </c>
      <c r="H162">
        <v>69088.288</v>
      </c>
      <c r="I162">
        <v>34</v>
      </c>
      <c r="J162">
        <f t="shared" si="25"/>
        <v>-12941.444388121399</v>
      </c>
      <c r="K162">
        <f t="shared" si="26"/>
        <v>4506.4783842381903</v>
      </c>
      <c r="L162">
        <f t="shared" si="27"/>
        <v>614.88224618993104</v>
      </c>
      <c r="M162">
        <f t="shared" si="29"/>
        <v>97.873383301153197</v>
      </c>
      <c r="N162">
        <f t="shared" si="29"/>
        <v>-36.165714059400003</v>
      </c>
      <c r="O162">
        <f t="shared" si="29"/>
        <v>-4.0185900154231602</v>
      </c>
      <c r="P162">
        <v>616.61732595668605</v>
      </c>
    </row>
    <row r="163" spans="1:16" x14ac:dyDescent="0.3">
      <c r="A163">
        <v>-12913.7415757896</v>
      </c>
      <c r="B163">
        <v>4592.0866946419701</v>
      </c>
      <c r="C163">
        <f t="shared" si="21"/>
        <v>-12911.287915479301</v>
      </c>
      <c r="D163">
        <f t="shared" si="22"/>
        <v>4592.1644833392702</v>
      </c>
      <c r="E163">
        <f t="shared" si="23"/>
        <v>160.800826684067</v>
      </c>
      <c r="F163">
        <v>634.5</v>
      </c>
      <c r="G163">
        <f t="shared" si="24"/>
        <v>13703.624713134999</v>
      </c>
      <c r="H163">
        <v>69088.368000000002</v>
      </c>
      <c r="I163">
        <v>34</v>
      </c>
      <c r="J163">
        <f t="shared" si="25"/>
        <v>-12941.444388121399</v>
      </c>
      <c r="K163">
        <f t="shared" si="26"/>
        <v>4506.4783842381903</v>
      </c>
      <c r="L163">
        <f t="shared" si="27"/>
        <v>613.88224618993104</v>
      </c>
      <c r="M163">
        <f t="shared" si="29"/>
        <v>96.358383494141904</v>
      </c>
      <c r="N163">
        <f t="shared" si="29"/>
        <v>-35.456647372700203</v>
      </c>
      <c r="O163">
        <f t="shared" si="29"/>
        <v>-4.1857359357763899</v>
      </c>
      <c r="P163">
        <v>615.61732595668605</v>
      </c>
    </row>
    <row r="164" spans="1:16" x14ac:dyDescent="0.3">
      <c r="A164">
        <v>-12904.182878519399</v>
      </c>
      <c r="B164">
        <v>4588.6271168999301</v>
      </c>
      <c r="C164">
        <f t="shared" si="21"/>
        <v>-12901.729218209101</v>
      </c>
      <c r="D164">
        <f t="shared" si="22"/>
        <v>4588.7049055972302</v>
      </c>
      <c r="E164">
        <f t="shared" si="23"/>
        <v>160.801062552171</v>
      </c>
      <c r="F164">
        <v>634.5</v>
      </c>
      <c r="G164">
        <f t="shared" si="24"/>
        <v>13693.459370467401</v>
      </c>
      <c r="H164">
        <v>69088.448000000004</v>
      </c>
      <c r="I164">
        <v>34</v>
      </c>
      <c r="J164">
        <f t="shared" si="25"/>
        <v>-12931.8629683129</v>
      </c>
      <c r="K164">
        <f t="shared" si="26"/>
        <v>4503.0822443544102</v>
      </c>
      <c r="L164">
        <f t="shared" si="27"/>
        <v>613.90411782110903</v>
      </c>
      <c r="M164">
        <f t="shared" si="29"/>
        <v>97.094004994133101</v>
      </c>
      <c r="N164">
        <f t="shared" si="29"/>
        <v>-35.751830412359801</v>
      </c>
      <c r="O164">
        <f t="shared" si="29"/>
        <v>-4.2131768093443398</v>
      </c>
      <c r="P164">
        <v>615.63920122882996</v>
      </c>
    </row>
    <row r="165" spans="1:16" x14ac:dyDescent="0.3">
      <c r="A165">
        <v>-12904.182878519399</v>
      </c>
      <c r="B165">
        <v>4588.6271168999301</v>
      </c>
      <c r="C165">
        <f t="shared" si="21"/>
        <v>-12901.729218209101</v>
      </c>
      <c r="D165">
        <f t="shared" si="22"/>
        <v>4588.7049055972302</v>
      </c>
      <c r="E165">
        <f t="shared" si="23"/>
        <v>160.801062552171</v>
      </c>
      <c r="F165">
        <v>634.5</v>
      </c>
      <c r="G165">
        <f t="shared" si="24"/>
        <v>13693.459370467401</v>
      </c>
      <c r="H165">
        <v>69088.487999999998</v>
      </c>
      <c r="I165">
        <v>34</v>
      </c>
      <c r="J165">
        <f t="shared" si="25"/>
        <v>-12931.8629683129</v>
      </c>
      <c r="K165">
        <f t="shared" si="26"/>
        <v>4503.0822443544102</v>
      </c>
      <c r="L165">
        <f t="shared" si="27"/>
        <v>613.90411782110903</v>
      </c>
      <c r="M165">
        <f t="shared" ref="M165:O180" si="30">(J165-J132)/($H165-$H132)</f>
        <v>95.648121731637104</v>
      </c>
      <c r="N165">
        <f t="shared" si="30"/>
        <v>-35.4464992785595</v>
      </c>
      <c r="O165">
        <f t="shared" si="30"/>
        <v>-5.1170909914581904</v>
      </c>
      <c r="P165">
        <v>615.63920122882996</v>
      </c>
    </row>
    <row r="166" spans="1:16" x14ac:dyDescent="0.3">
      <c r="A166">
        <v>-12895.2463234597</v>
      </c>
      <c r="B166">
        <v>4584.60636350396</v>
      </c>
      <c r="C166">
        <f t="shared" si="21"/>
        <v>-12892.792663149399</v>
      </c>
      <c r="D166">
        <f t="shared" si="22"/>
        <v>4584.6841522012601</v>
      </c>
      <c r="E166">
        <f t="shared" si="23"/>
        <v>160.804385581014</v>
      </c>
      <c r="F166">
        <v>633.5</v>
      </c>
      <c r="G166">
        <f t="shared" si="24"/>
        <v>13683.6921709897</v>
      </c>
      <c r="H166">
        <v>69088.567999999999</v>
      </c>
      <c r="I166">
        <v>34</v>
      </c>
      <c r="J166">
        <f t="shared" si="25"/>
        <v>-12922.899957174601</v>
      </c>
      <c r="K166">
        <f t="shared" si="26"/>
        <v>4499.1208171444296</v>
      </c>
      <c r="L166">
        <f t="shared" si="27"/>
        <v>612.92511752251596</v>
      </c>
      <c r="M166">
        <f t="shared" si="30"/>
        <v>95.498144586394105</v>
      </c>
      <c r="N166">
        <f t="shared" si="30"/>
        <v>-35.309035996022899</v>
      </c>
      <c r="O166">
        <f t="shared" si="30"/>
        <v>-5.3603801261796198</v>
      </c>
      <c r="P166">
        <v>614.660204325221</v>
      </c>
    </row>
    <row r="167" spans="1:16" x14ac:dyDescent="0.3">
      <c r="A167">
        <v>-12885.0667869998</v>
      </c>
      <c r="B167">
        <v>4581.5195054819296</v>
      </c>
      <c r="C167">
        <f t="shared" si="21"/>
        <v>-12882.613126689501</v>
      </c>
      <c r="D167">
        <f t="shared" si="22"/>
        <v>4581.5972941792297</v>
      </c>
      <c r="E167">
        <f t="shared" si="23"/>
        <v>160.80228122090799</v>
      </c>
      <c r="F167">
        <v>633.5</v>
      </c>
      <c r="G167">
        <f t="shared" si="24"/>
        <v>13673.0667641895</v>
      </c>
      <c r="H167">
        <v>69088.648000000001</v>
      </c>
      <c r="I167">
        <v>34</v>
      </c>
      <c r="J167">
        <f t="shared" si="25"/>
        <v>-12912.700182467999</v>
      </c>
      <c r="K167">
        <f t="shared" si="26"/>
        <v>4496.1015041561895</v>
      </c>
      <c r="L167">
        <f t="shared" si="27"/>
        <v>612.94794537207997</v>
      </c>
      <c r="M167">
        <f t="shared" si="30"/>
        <v>95.648190082680998</v>
      </c>
      <c r="N167">
        <f t="shared" si="30"/>
        <v>-35.400469753736701</v>
      </c>
      <c r="O167">
        <f t="shared" si="30"/>
        <v>-5.3601696060235398</v>
      </c>
      <c r="P167">
        <v>614.68303606031998</v>
      </c>
    </row>
    <row r="168" spans="1:16" x14ac:dyDescent="0.3">
      <c r="A168">
        <v>-12875.825050990001</v>
      </c>
      <c r="B168">
        <v>4576.93114577502</v>
      </c>
      <c r="C168">
        <f t="shared" si="21"/>
        <v>-12873.3713906797</v>
      </c>
      <c r="D168">
        <f t="shared" si="22"/>
        <v>4577.0089344723201</v>
      </c>
      <c r="E168">
        <f t="shared" si="23"/>
        <v>160.807424042398</v>
      </c>
      <c r="F168">
        <v>632.5</v>
      </c>
      <c r="G168">
        <f t="shared" si="24"/>
        <v>13662.8218808784</v>
      </c>
      <c r="H168">
        <v>69088.767999999996</v>
      </c>
      <c r="I168">
        <v>34</v>
      </c>
      <c r="J168">
        <f t="shared" si="25"/>
        <v>-12903.428234585699</v>
      </c>
      <c r="K168">
        <f t="shared" si="26"/>
        <v>4491.5745060620302</v>
      </c>
      <c r="L168">
        <f t="shared" si="27"/>
        <v>611.96993890600095</v>
      </c>
      <c r="M168">
        <f t="shared" si="30"/>
        <v>94.728513073839096</v>
      </c>
      <c r="N168">
        <f t="shared" si="30"/>
        <v>-35.105243509280498</v>
      </c>
      <c r="O168">
        <f t="shared" si="30"/>
        <v>-5.3087594646544396</v>
      </c>
      <c r="P168">
        <v>613.70503309949299</v>
      </c>
    </row>
    <row r="169" spans="1:16" x14ac:dyDescent="0.3">
      <c r="A169">
        <v>-12866.2624117797</v>
      </c>
      <c r="B169">
        <v>4574.0371075100202</v>
      </c>
      <c r="C169">
        <f t="shared" si="21"/>
        <v>-12863.8087514694</v>
      </c>
      <c r="D169">
        <f t="shared" si="22"/>
        <v>4574.1148962073203</v>
      </c>
      <c r="E169">
        <f t="shared" si="23"/>
        <v>160.80542376330001</v>
      </c>
      <c r="F169">
        <v>632.5</v>
      </c>
      <c r="G169">
        <f t="shared" si="24"/>
        <v>13652.8422930204</v>
      </c>
      <c r="H169">
        <v>69088.847999999896</v>
      </c>
      <c r="I169">
        <v>34</v>
      </c>
      <c r="J169">
        <f t="shared" si="25"/>
        <v>-12893.846621721999</v>
      </c>
      <c r="K169">
        <f t="shared" si="26"/>
        <v>4488.7439193603996</v>
      </c>
      <c r="L169">
        <f t="shared" si="27"/>
        <v>611.99134705723395</v>
      </c>
      <c r="M169">
        <f t="shared" si="30"/>
        <v>96.107673157445404</v>
      </c>
      <c r="N169">
        <f t="shared" si="30"/>
        <v>-35.444857072398499</v>
      </c>
      <c r="O169">
        <f t="shared" si="30"/>
        <v>-5.2531026719758103</v>
      </c>
      <c r="P169">
        <v>613.72644490158802</v>
      </c>
    </row>
    <row r="170" spans="1:16" x14ac:dyDescent="0.3">
      <c r="A170">
        <v>-12856.7010809695</v>
      </c>
      <c r="B170">
        <v>4570.9545858040201</v>
      </c>
      <c r="C170">
        <f t="shared" si="21"/>
        <v>-12854.2474206592</v>
      </c>
      <c r="D170">
        <f t="shared" si="22"/>
        <v>4571.0323745013202</v>
      </c>
      <c r="E170">
        <f t="shared" si="23"/>
        <v>160.80416821790499</v>
      </c>
      <c r="F170">
        <v>631.5</v>
      </c>
      <c r="G170">
        <f t="shared" si="24"/>
        <v>13642.8008018978</v>
      </c>
      <c r="H170">
        <v>69088.928</v>
      </c>
      <c r="I170">
        <v>34</v>
      </c>
      <c r="J170">
        <f t="shared" si="25"/>
        <v>-12884.2650678272</v>
      </c>
      <c r="K170">
        <f t="shared" si="26"/>
        <v>4485.7248446858503</v>
      </c>
      <c r="L170">
        <f t="shared" si="27"/>
        <v>611.01287221488599</v>
      </c>
      <c r="M170">
        <f t="shared" si="30"/>
        <v>95.960498929114195</v>
      </c>
      <c r="N170">
        <f t="shared" si="30"/>
        <v>-35.444677496236402</v>
      </c>
      <c r="O170">
        <f t="shared" si="30"/>
        <v>-5.4916666442485704</v>
      </c>
      <c r="P170">
        <v>612.747973705861</v>
      </c>
    </row>
    <row r="171" spans="1:16" x14ac:dyDescent="0.3">
      <c r="A171">
        <v>-12846.8398122293</v>
      </c>
      <c r="B171">
        <v>4566.5504692249197</v>
      </c>
      <c r="C171">
        <f t="shared" si="21"/>
        <v>-12844.386151919</v>
      </c>
      <c r="D171">
        <f t="shared" si="22"/>
        <v>4566.6282579222197</v>
      </c>
      <c r="E171">
        <f t="shared" si="23"/>
        <v>160.807722010313</v>
      </c>
      <c r="F171">
        <v>631.5</v>
      </c>
      <c r="G171">
        <f t="shared" si="24"/>
        <v>13632.0339372253</v>
      </c>
      <c r="H171">
        <v>69089.008000000002</v>
      </c>
      <c r="I171">
        <v>34</v>
      </c>
      <c r="J171">
        <f t="shared" si="25"/>
        <v>-12874.3748221204</v>
      </c>
      <c r="K171">
        <f t="shared" si="26"/>
        <v>4481.3861923757204</v>
      </c>
      <c r="L171">
        <f t="shared" si="27"/>
        <v>611.03593470425903</v>
      </c>
      <c r="M171">
        <f t="shared" si="30"/>
        <v>98.315319335496696</v>
      </c>
      <c r="N171">
        <f t="shared" si="30"/>
        <v>-36.477689951029902</v>
      </c>
      <c r="O171">
        <f t="shared" si="30"/>
        <v>-5.4861755753502202</v>
      </c>
      <c r="P171">
        <v>612.77103994222796</v>
      </c>
    </row>
    <row r="172" spans="1:16" x14ac:dyDescent="0.3">
      <c r="A172">
        <v>-12837.894069289699</v>
      </c>
      <c r="B172">
        <v>4563.8492572939704</v>
      </c>
      <c r="C172">
        <f t="shared" si="21"/>
        <v>-12835.440408979401</v>
      </c>
      <c r="D172">
        <f t="shared" si="22"/>
        <v>4563.9270459912696</v>
      </c>
      <c r="E172">
        <f t="shared" si="23"/>
        <v>160.80582254756399</v>
      </c>
      <c r="F172">
        <v>630.5</v>
      </c>
      <c r="G172">
        <f t="shared" si="24"/>
        <v>13622.700193926001</v>
      </c>
      <c r="H172">
        <v>69089.088000000003</v>
      </c>
      <c r="I172">
        <v>34</v>
      </c>
      <c r="J172">
        <f t="shared" si="25"/>
        <v>-12865.4113701642</v>
      </c>
      <c r="K172">
        <f t="shared" si="26"/>
        <v>4478.7443385440702</v>
      </c>
      <c r="L172">
        <f t="shared" si="27"/>
        <v>610.05591273188304</v>
      </c>
      <c r="M172">
        <f t="shared" si="30"/>
        <v>99.419506860499794</v>
      </c>
      <c r="N172">
        <f t="shared" si="30"/>
        <v>-36.414239091773197</v>
      </c>
      <c r="O172">
        <f t="shared" si="30"/>
        <v>-5.4375094098266601</v>
      </c>
      <c r="P172">
        <v>611.79102138392</v>
      </c>
    </row>
    <row r="173" spans="1:16" x14ac:dyDescent="0.3">
      <c r="A173">
        <v>-12837.894069289699</v>
      </c>
      <c r="B173">
        <v>4563.8492572939704</v>
      </c>
      <c r="C173">
        <f t="shared" si="21"/>
        <v>-12835.440408979401</v>
      </c>
      <c r="D173">
        <f t="shared" si="22"/>
        <v>4563.9270459912696</v>
      </c>
      <c r="E173">
        <f t="shared" si="23"/>
        <v>160.80582254756399</v>
      </c>
      <c r="F173">
        <v>630.5</v>
      </c>
      <c r="G173">
        <f t="shared" si="24"/>
        <v>13622.700193926001</v>
      </c>
      <c r="H173">
        <v>69089.127999999997</v>
      </c>
      <c r="I173">
        <v>34</v>
      </c>
      <c r="J173">
        <f t="shared" si="25"/>
        <v>-12865.4113701642</v>
      </c>
      <c r="K173">
        <f t="shared" si="26"/>
        <v>4478.7443385440702</v>
      </c>
      <c r="L173">
        <f t="shared" si="27"/>
        <v>610.05591273188304</v>
      </c>
      <c r="M173">
        <f t="shared" si="30"/>
        <v>95.580839966221305</v>
      </c>
      <c r="N173">
        <f t="shared" si="30"/>
        <v>-34.827325833284398</v>
      </c>
      <c r="O173">
        <f t="shared" si="30"/>
        <v>-5.6019018073146496</v>
      </c>
      <c r="P173">
        <v>611.79102138392</v>
      </c>
    </row>
    <row r="174" spans="1:16" x14ac:dyDescent="0.3">
      <c r="A174">
        <v>-12837.894069289699</v>
      </c>
      <c r="B174">
        <v>4563.8492572939704</v>
      </c>
      <c r="C174">
        <f t="shared" si="21"/>
        <v>-12835.440408979401</v>
      </c>
      <c r="D174">
        <f t="shared" si="22"/>
        <v>4563.9270459912696</v>
      </c>
      <c r="E174">
        <f t="shared" si="23"/>
        <v>160.80582254756399</v>
      </c>
      <c r="F174">
        <v>630.5</v>
      </c>
      <c r="G174">
        <f t="shared" si="24"/>
        <v>13622.700193926001</v>
      </c>
      <c r="H174">
        <v>69089.207999999999</v>
      </c>
      <c r="I174">
        <v>34</v>
      </c>
      <c r="J174">
        <f t="shared" si="25"/>
        <v>-12865.4113701642</v>
      </c>
      <c r="K174">
        <f t="shared" si="26"/>
        <v>4478.7443385440702</v>
      </c>
      <c r="L174">
        <f t="shared" si="27"/>
        <v>610.05591273188304</v>
      </c>
      <c r="M174">
        <f t="shared" si="30"/>
        <v>91.558612007760203</v>
      </c>
      <c r="N174">
        <f t="shared" si="30"/>
        <v>-33.405683925711699</v>
      </c>
      <c r="O174">
        <f t="shared" si="30"/>
        <v>-5.2687588218236696</v>
      </c>
      <c r="P174">
        <v>611.79102138392</v>
      </c>
    </row>
    <row r="175" spans="1:16" x14ac:dyDescent="0.3">
      <c r="A175">
        <v>-12828.034103759501</v>
      </c>
      <c r="B175">
        <v>4559.2566780099896</v>
      </c>
      <c r="C175">
        <f t="shared" si="21"/>
        <v>-12825.5804434492</v>
      </c>
      <c r="D175">
        <f t="shared" si="22"/>
        <v>4559.3344667072897</v>
      </c>
      <c r="E175">
        <f t="shared" si="23"/>
        <v>160.81013219285001</v>
      </c>
      <c r="F175">
        <v>629.5</v>
      </c>
      <c r="G175">
        <f t="shared" si="24"/>
        <v>13611.8714543846</v>
      </c>
      <c r="H175">
        <v>69089.288</v>
      </c>
      <c r="I175">
        <v>34</v>
      </c>
      <c r="J175">
        <f t="shared" si="25"/>
        <v>-12855.5211783738</v>
      </c>
      <c r="K175">
        <f t="shared" si="26"/>
        <v>4474.2172190309102</v>
      </c>
      <c r="L175">
        <f t="shared" si="27"/>
        <v>609.07907351603501</v>
      </c>
      <c r="M175">
        <f t="shared" si="30"/>
        <v>94.945663990776097</v>
      </c>
      <c r="N175">
        <f t="shared" si="30"/>
        <v>-34.956067320630403</v>
      </c>
      <c r="O175">
        <f t="shared" si="30"/>
        <v>-5.26082704642916</v>
      </c>
      <c r="P175">
        <v>610.81418591223803</v>
      </c>
    </row>
    <row r="176" spans="1:16" x14ac:dyDescent="0.3">
      <c r="A176">
        <v>-12808.9101112997</v>
      </c>
      <c r="B176">
        <v>4553.2802422120003</v>
      </c>
      <c r="C176">
        <f t="shared" si="21"/>
        <v>-12806.456450989401</v>
      </c>
      <c r="D176">
        <f t="shared" si="22"/>
        <v>4553.3580309093004</v>
      </c>
      <c r="E176">
        <f t="shared" si="23"/>
        <v>160.80686762784401</v>
      </c>
      <c r="F176">
        <v>629.5</v>
      </c>
      <c r="G176">
        <f t="shared" si="24"/>
        <v>13591.850359268001</v>
      </c>
      <c r="H176">
        <v>69089.407999999996</v>
      </c>
      <c r="I176">
        <v>34</v>
      </c>
      <c r="J176">
        <f t="shared" si="25"/>
        <v>-12836.3579899996</v>
      </c>
      <c r="K176">
        <f t="shared" si="26"/>
        <v>4468.3676819736502</v>
      </c>
      <c r="L176">
        <f t="shared" si="27"/>
        <v>609.12184663866401</v>
      </c>
      <c r="M176">
        <f t="shared" si="30"/>
        <v>96.690811541110406</v>
      </c>
      <c r="N176">
        <f t="shared" si="30"/>
        <v>-35.439747458854299</v>
      </c>
      <c r="O176">
        <f t="shared" si="30"/>
        <v>-5.1831225040963602</v>
      </c>
      <c r="P176">
        <v>610.85696633164196</v>
      </c>
    </row>
    <row r="177" spans="1:16" x14ac:dyDescent="0.3">
      <c r="A177">
        <v>-12799.667038919401</v>
      </c>
      <c r="B177">
        <v>4548.8804970210203</v>
      </c>
      <c r="C177">
        <f t="shared" si="21"/>
        <v>-12797.2133786091</v>
      </c>
      <c r="D177">
        <f t="shared" si="22"/>
        <v>4548.9582857183204</v>
      </c>
      <c r="E177">
        <f t="shared" si="23"/>
        <v>160.81129303713701</v>
      </c>
      <c r="F177">
        <v>628.5</v>
      </c>
      <c r="G177">
        <f t="shared" si="24"/>
        <v>13581.6674875678</v>
      </c>
      <c r="H177">
        <v>69089.487999999998</v>
      </c>
      <c r="I177">
        <v>34</v>
      </c>
      <c r="J177">
        <f t="shared" si="25"/>
        <v>-12827.0859560475</v>
      </c>
      <c r="K177">
        <f t="shared" si="26"/>
        <v>4464.0293031101201</v>
      </c>
      <c r="L177">
        <f t="shared" si="27"/>
        <v>608.14357719954103</v>
      </c>
      <c r="M177">
        <f t="shared" si="30"/>
        <v>96.795252381685202</v>
      </c>
      <c r="N177">
        <f t="shared" si="30"/>
        <v>-35.503315916834197</v>
      </c>
      <c r="O177">
        <f t="shared" si="30"/>
        <v>-5.5208645697293797</v>
      </c>
      <c r="P177">
        <v>609.87870040130599</v>
      </c>
    </row>
    <row r="178" spans="1:16" x14ac:dyDescent="0.3">
      <c r="A178">
        <v>-12799.667038919401</v>
      </c>
      <c r="B178">
        <v>4548.8804970210203</v>
      </c>
      <c r="C178">
        <f t="shared" si="21"/>
        <v>-12797.2133786091</v>
      </c>
      <c r="D178">
        <f t="shared" si="22"/>
        <v>4548.9582857183204</v>
      </c>
      <c r="E178">
        <f t="shared" si="23"/>
        <v>160.81129303713701</v>
      </c>
      <c r="F178">
        <v>628.5</v>
      </c>
      <c r="G178">
        <f t="shared" si="24"/>
        <v>13581.6674875678</v>
      </c>
      <c r="H178">
        <v>69089.567999999999</v>
      </c>
      <c r="I178">
        <v>34</v>
      </c>
      <c r="J178">
        <f t="shared" si="25"/>
        <v>-12827.0859560475</v>
      </c>
      <c r="K178">
        <f t="shared" si="26"/>
        <v>4464.0293031101201</v>
      </c>
      <c r="L178">
        <f t="shared" si="27"/>
        <v>608.14357719954103</v>
      </c>
      <c r="M178">
        <f t="shared" si="30"/>
        <v>95.504649016333104</v>
      </c>
      <c r="N178">
        <f t="shared" si="30"/>
        <v>-35.029938371179902</v>
      </c>
      <c r="O178">
        <f t="shared" si="30"/>
        <v>-5.4472530421179899</v>
      </c>
      <c r="P178">
        <v>609.87870040130599</v>
      </c>
    </row>
    <row r="179" spans="1:16" x14ac:dyDescent="0.3">
      <c r="A179">
        <v>-12790.105691679701</v>
      </c>
      <c r="B179">
        <v>4545.7980641479398</v>
      </c>
      <c r="C179">
        <f t="shared" si="21"/>
        <v>-12787.6520313694</v>
      </c>
      <c r="D179">
        <f t="shared" si="22"/>
        <v>4545.8758528452399</v>
      </c>
      <c r="E179">
        <f t="shared" si="23"/>
        <v>160.81003487319799</v>
      </c>
      <c r="F179" s="47">
        <v>627.5</v>
      </c>
      <c r="G179">
        <f t="shared" si="24"/>
        <v>13571.6259801421</v>
      </c>
      <c r="H179" s="47">
        <v>69089.648000000001</v>
      </c>
      <c r="I179" s="47">
        <v>34</v>
      </c>
      <c r="J179" s="47">
        <f t="shared" si="25"/>
        <v>-12817.504386312499</v>
      </c>
      <c r="K179" s="47">
        <f t="shared" si="26"/>
        <v>4461.0103173752505</v>
      </c>
      <c r="L179">
        <f t="shared" si="27"/>
        <v>607.16499013612497</v>
      </c>
      <c r="M179" s="47">
        <f t="shared" si="30"/>
        <v>95.401654839666705</v>
      </c>
      <c r="N179" s="47">
        <f t="shared" si="30"/>
        <v>-34.9669411318364</v>
      </c>
      <c r="O179" s="47">
        <f t="shared" si="30"/>
        <v>-5.4476705426416903</v>
      </c>
      <c r="P179">
        <v>608.90011698521698</v>
      </c>
    </row>
    <row r="180" spans="1:16" x14ac:dyDescent="0.3">
      <c r="A180">
        <v>-12780.5535060893</v>
      </c>
      <c r="B180">
        <v>4541.3962026529398</v>
      </c>
      <c r="C180">
        <f t="shared" si="21"/>
        <v>-12778.099845778999</v>
      </c>
      <c r="D180">
        <f t="shared" si="22"/>
        <v>4541.4739913502399</v>
      </c>
      <c r="E180">
        <f t="shared" si="23"/>
        <v>160.814040329764</v>
      </c>
      <c r="F180">
        <v>627.5</v>
      </c>
      <c r="G180">
        <f t="shared" si="24"/>
        <v>13561.151193125501</v>
      </c>
      <c r="H180">
        <v>69089.728000000003</v>
      </c>
      <c r="I180">
        <v>34</v>
      </c>
      <c r="J180">
        <f t="shared" si="25"/>
        <v>-12807.923231913101</v>
      </c>
      <c r="K180">
        <f t="shared" si="26"/>
        <v>4456.6718712768097</v>
      </c>
      <c r="L180">
        <f t="shared" si="27"/>
        <v>607.18731013981699</v>
      </c>
      <c r="M180">
        <f t="shared" si="30"/>
        <v>95.607592727066702</v>
      </c>
      <c r="N180">
        <f t="shared" si="30"/>
        <v>-35.469544012100101</v>
      </c>
      <c r="O180">
        <f t="shared" si="30"/>
        <v>-5.4470542243453401</v>
      </c>
      <c r="P180">
        <v>608.92244061644601</v>
      </c>
    </row>
    <row r="181" spans="1:16" x14ac:dyDescent="0.3">
      <c r="A181">
        <v>-12780.5535060893</v>
      </c>
      <c r="B181">
        <v>4541.3962026529398</v>
      </c>
      <c r="C181">
        <f t="shared" si="21"/>
        <v>-12778.099845778999</v>
      </c>
      <c r="D181">
        <f t="shared" si="22"/>
        <v>4541.4739913502399</v>
      </c>
      <c r="E181">
        <f t="shared" si="23"/>
        <v>160.814040329764</v>
      </c>
      <c r="F181">
        <v>627.5</v>
      </c>
      <c r="G181">
        <f t="shared" si="24"/>
        <v>13561.151193125501</v>
      </c>
      <c r="H181">
        <v>69089.767999999996</v>
      </c>
      <c r="I181">
        <v>34</v>
      </c>
      <c r="J181">
        <f t="shared" si="25"/>
        <v>-12807.923231913101</v>
      </c>
      <c r="K181">
        <f t="shared" si="26"/>
        <v>4456.6718712768097</v>
      </c>
      <c r="L181">
        <f t="shared" si="27"/>
        <v>607.18731013981699</v>
      </c>
      <c r="M181">
        <f t="shared" ref="M181:O196" si="31">(J181-J148)/($H181-$H148)</f>
        <v>95.457095581205195</v>
      </c>
      <c r="N181">
        <f t="shared" si="31"/>
        <v>-35.338714376884099</v>
      </c>
      <c r="O181">
        <f t="shared" si="31"/>
        <v>-5.1657317049304297</v>
      </c>
      <c r="P181">
        <v>608.92244061644601</v>
      </c>
    </row>
    <row r="182" spans="1:16" x14ac:dyDescent="0.3">
      <c r="A182">
        <v>-12770.683047640099</v>
      </c>
      <c r="B182">
        <v>4538.3116492439303</v>
      </c>
      <c r="C182">
        <f t="shared" si="21"/>
        <v>-12768.2293873298</v>
      </c>
      <c r="D182">
        <f t="shared" si="22"/>
        <v>4538.3894379412304</v>
      </c>
      <c r="E182">
        <f t="shared" si="23"/>
        <v>160.81235302242399</v>
      </c>
      <c r="F182">
        <v>626.5</v>
      </c>
      <c r="G182">
        <f t="shared" si="24"/>
        <v>13550.817701448501</v>
      </c>
      <c r="H182">
        <v>69089.847999999896</v>
      </c>
      <c r="I182">
        <v>34</v>
      </c>
      <c r="J182">
        <f t="shared" si="25"/>
        <v>-12798.032543703401</v>
      </c>
      <c r="K182">
        <f t="shared" si="26"/>
        <v>4453.6528140616601</v>
      </c>
      <c r="L182">
        <f t="shared" si="27"/>
        <v>606.20931217992995</v>
      </c>
      <c r="M182">
        <f t="shared" si="31"/>
        <v>97.757248761369198</v>
      </c>
      <c r="N182">
        <f t="shared" si="31"/>
        <v>-35.9468615903114</v>
      </c>
      <c r="O182">
        <f t="shared" si="31"/>
        <v>-5.4579168156137099</v>
      </c>
      <c r="P182">
        <v>607.94444642263602</v>
      </c>
    </row>
    <row r="183" spans="1:16" x14ac:dyDescent="0.3">
      <c r="A183">
        <v>-12761.7372884694</v>
      </c>
      <c r="B183">
        <v>4535.6105285339299</v>
      </c>
      <c r="C183">
        <f t="shared" si="21"/>
        <v>-12759.283628159101</v>
      </c>
      <c r="D183">
        <f t="shared" si="22"/>
        <v>4535.68831723123</v>
      </c>
      <c r="E183">
        <f t="shared" si="23"/>
        <v>160.81044497282801</v>
      </c>
      <c r="F183">
        <v>626.5</v>
      </c>
      <c r="G183">
        <f t="shared" si="24"/>
        <v>13541.4839369575</v>
      </c>
      <c r="H183">
        <v>69089.928</v>
      </c>
      <c r="I183">
        <v>34</v>
      </c>
      <c r="J183">
        <f t="shared" si="25"/>
        <v>-12789.069076121201</v>
      </c>
      <c r="K183">
        <f t="shared" si="26"/>
        <v>4451.0110515565502</v>
      </c>
      <c r="L183">
        <f t="shared" si="27"/>
        <v>606.22917118803605</v>
      </c>
      <c r="M183">
        <f t="shared" si="31"/>
        <v>97.523306576422598</v>
      </c>
      <c r="N183">
        <f t="shared" si="31"/>
        <v>-35.304034209450997</v>
      </c>
      <c r="O183">
        <f t="shared" si="31"/>
        <v>-5.0802197822670001</v>
      </c>
      <c r="P183">
        <v>607.96430884551796</v>
      </c>
    </row>
    <row r="184" spans="1:16" x14ac:dyDescent="0.3">
      <c r="A184">
        <v>-12685.5803396096</v>
      </c>
      <c r="B184">
        <v>4507.3726582180198</v>
      </c>
      <c r="C184">
        <f t="shared" si="21"/>
        <v>-12683.126679299299</v>
      </c>
      <c r="D184">
        <f t="shared" si="22"/>
        <v>4507.4504469153198</v>
      </c>
      <c r="E184">
        <f t="shared" si="23"/>
        <v>160.81511949677</v>
      </c>
      <c r="F184">
        <v>622.5</v>
      </c>
      <c r="G184">
        <f t="shared" si="24"/>
        <v>13460.2678983203</v>
      </c>
      <c r="H184">
        <v>69090.687999999995</v>
      </c>
      <c r="I184">
        <v>34</v>
      </c>
      <c r="J184">
        <f t="shared" si="25"/>
        <v>-12712.726619732701</v>
      </c>
      <c r="K184">
        <f t="shared" si="26"/>
        <v>4423.2786241081403</v>
      </c>
      <c r="L184">
        <f t="shared" si="27"/>
        <v>602.40139315773001</v>
      </c>
      <c r="M184">
        <f t="shared" si="31"/>
        <v>97.750438404228603</v>
      </c>
      <c r="N184">
        <f t="shared" si="31"/>
        <v>-35.630395918674402</v>
      </c>
      <c r="O184">
        <f t="shared" si="31"/>
        <v>-5.1989270661073101</v>
      </c>
      <c r="P184">
        <v>604.136559819951</v>
      </c>
    </row>
    <row r="185" spans="1:16" x14ac:dyDescent="0.3">
      <c r="A185">
        <v>-12685.5803396096</v>
      </c>
      <c r="B185">
        <v>4507.3726582180198</v>
      </c>
      <c r="C185">
        <f t="shared" si="21"/>
        <v>-12683.126679299299</v>
      </c>
      <c r="D185">
        <f t="shared" si="22"/>
        <v>4507.4504469153198</v>
      </c>
      <c r="E185">
        <f t="shared" si="23"/>
        <v>160.81511949677</v>
      </c>
      <c r="F185">
        <v>621.5</v>
      </c>
      <c r="G185">
        <f t="shared" si="24"/>
        <v>13460.2678983203</v>
      </c>
      <c r="H185">
        <v>69090.767999999996</v>
      </c>
      <c r="I185">
        <v>34</v>
      </c>
      <c r="J185">
        <f t="shared" si="25"/>
        <v>-12712.726619732701</v>
      </c>
      <c r="K185">
        <f t="shared" si="26"/>
        <v>4423.2786241081403</v>
      </c>
      <c r="L185">
        <f t="shared" si="27"/>
        <v>601.40139315773001</v>
      </c>
      <c r="M185">
        <f t="shared" si="31"/>
        <v>93.006055738539004</v>
      </c>
      <c r="N185">
        <f t="shared" si="31"/>
        <v>-33.706632996505803</v>
      </c>
      <c r="O185">
        <f t="shared" si="31"/>
        <v>-5.2761565624567499</v>
      </c>
      <c r="P185">
        <v>603.136559819951</v>
      </c>
    </row>
    <row r="186" spans="1:16" x14ac:dyDescent="0.3">
      <c r="A186">
        <v>-12675.400752429799</v>
      </c>
      <c r="B186">
        <v>4504.2860854680102</v>
      </c>
      <c r="C186">
        <f t="shared" si="21"/>
        <v>-12672.947092119501</v>
      </c>
      <c r="D186">
        <f t="shared" si="22"/>
        <v>4504.3638741653103</v>
      </c>
      <c r="E186">
        <f t="shared" si="23"/>
        <v>160.812987441746</v>
      </c>
      <c r="F186">
        <v>621.5</v>
      </c>
      <c r="G186">
        <f t="shared" si="24"/>
        <v>13449.642445453501</v>
      </c>
      <c r="H186">
        <v>69090.847999999896</v>
      </c>
      <c r="I186">
        <v>34</v>
      </c>
      <c r="J186">
        <f t="shared" si="25"/>
        <v>-12702.526796198201</v>
      </c>
      <c r="K186">
        <f t="shared" si="26"/>
        <v>4420.2595967218904</v>
      </c>
      <c r="L186">
        <f t="shared" si="27"/>
        <v>601.42384823271698</v>
      </c>
      <c r="M186">
        <f t="shared" si="31"/>
        <v>96.115758038628698</v>
      </c>
      <c r="N186">
        <f t="shared" si="31"/>
        <v>-34.6270681763162</v>
      </c>
      <c r="O186">
        <f t="shared" si="31"/>
        <v>-5.2693105031731404</v>
      </c>
      <c r="P186">
        <v>603.15901878047305</v>
      </c>
    </row>
    <row r="187" spans="1:16" x14ac:dyDescent="0.3">
      <c r="A187">
        <v>-12666.1576350294</v>
      </c>
      <c r="B187">
        <v>4499.8865485729102</v>
      </c>
      <c r="C187">
        <f t="shared" si="21"/>
        <v>-12663.703974719099</v>
      </c>
      <c r="D187">
        <f t="shared" si="22"/>
        <v>4499.9643372702103</v>
      </c>
      <c r="E187">
        <f t="shared" si="23"/>
        <v>160.81746341375899</v>
      </c>
      <c r="F187">
        <v>620.5</v>
      </c>
      <c r="G187">
        <f t="shared" si="24"/>
        <v>13439.459713694599</v>
      </c>
      <c r="H187">
        <v>69090.928</v>
      </c>
      <c r="I187">
        <v>34</v>
      </c>
      <c r="J187">
        <f t="shared" si="25"/>
        <v>-12693.254718607701</v>
      </c>
      <c r="K187">
        <f t="shared" si="26"/>
        <v>4415.9214264480597</v>
      </c>
      <c r="L187">
        <f t="shared" si="27"/>
        <v>600.44535105260604</v>
      </c>
      <c r="M187">
        <f t="shared" si="31"/>
        <v>96.021414316649796</v>
      </c>
      <c r="N187">
        <f t="shared" si="31"/>
        <v>-35.029181601728901</v>
      </c>
      <c r="O187">
        <f t="shared" si="31"/>
        <v>-5.2693807165704696</v>
      </c>
      <c r="P187">
        <v>602.18052510844097</v>
      </c>
    </row>
    <row r="188" spans="1:16" x14ac:dyDescent="0.3">
      <c r="A188">
        <v>-12656.5962557494</v>
      </c>
      <c r="B188">
        <v>4496.8042909839396</v>
      </c>
      <c r="C188">
        <f t="shared" si="21"/>
        <v>-12654.1425954391</v>
      </c>
      <c r="D188">
        <f t="shared" si="22"/>
        <v>4496.8820796812397</v>
      </c>
      <c r="E188">
        <f t="shared" si="23"/>
        <v>160.81619579008699</v>
      </c>
      <c r="F188">
        <v>620.5</v>
      </c>
      <c r="G188">
        <f t="shared" si="24"/>
        <v>13429.4182027467</v>
      </c>
      <c r="H188">
        <v>69091.008000000002</v>
      </c>
      <c r="I188">
        <v>34</v>
      </c>
      <c r="J188">
        <f t="shared" si="25"/>
        <v>-12683.6731179949</v>
      </c>
      <c r="K188">
        <f t="shared" si="26"/>
        <v>4412.9026162059099</v>
      </c>
      <c r="L188">
        <f t="shared" si="27"/>
        <v>600.46653970821501</v>
      </c>
      <c r="M188">
        <f t="shared" si="31"/>
        <v>96.115811660765701</v>
      </c>
      <c r="N188">
        <f t="shared" si="31"/>
        <v>-34.626792050027703</v>
      </c>
      <c r="O188">
        <f t="shared" si="31"/>
        <v>-5.2696352289296096</v>
      </c>
      <c r="P188">
        <v>602.20171741208503</v>
      </c>
    </row>
    <row r="189" spans="1:16" x14ac:dyDescent="0.3">
      <c r="A189">
        <v>-12656.5962557494</v>
      </c>
      <c r="B189">
        <v>4496.8042909839396</v>
      </c>
      <c r="C189">
        <f t="shared" si="21"/>
        <v>-12654.1425954391</v>
      </c>
      <c r="D189">
        <f t="shared" si="22"/>
        <v>4496.8820796812397</v>
      </c>
      <c r="E189">
        <f t="shared" si="23"/>
        <v>160.81619579008699</v>
      </c>
      <c r="F189">
        <v>620.5</v>
      </c>
      <c r="G189">
        <f t="shared" si="24"/>
        <v>13429.4182027467</v>
      </c>
      <c r="H189">
        <v>69091.047999999995</v>
      </c>
      <c r="I189">
        <v>34</v>
      </c>
      <c r="J189">
        <f t="shared" si="25"/>
        <v>-12683.6731179949</v>
      </c>
      <c r="K189">
        <f t="shared" si="26"/>
        <v>4412.9026162059099</v>
      </c>
      <c r="L189">
        <f t="shared" si="27"/>
        <v>600.46653970821501</v>
      </c>
      <c r="M189">
        <f t="shared" si="31"/>
        <v>94.345126019314606</v>
      </c>
      <c r="N189">
        <f t="shared" si="31"/>
        <v>-34.238787518697301</v>
      </c>
      <c r="O189">
        <f t="shared" si="31"/>
        <v>-5.03266579774224</v>
      </c>
      <c r="P189">
        <v>602.20171741208503</v>
      </c>
    </row>
    <row r="190" spans="1:16" x14ac:dyDescent="0.3">
      <c r="A190">
        <v>-12647.042717869301</v>
      </c>
      <c r="B190">
        <v>4492.5911271179802</v>
      </c>
      <c r="C190">
        <f t="shared" si="21"/>
        <v>-12644.589057559</v>
      </c>
      <c r="D190">
        <f t="shared" si="22"/>
        <v>4492.6689158152803</v>
      </c>
      <c r="E190">
        <f t="shared" si="23"/>
        <v>160.81948737252199</v>
      </c>
      <c r="F190">
        <v>620.5</v>
      </c>
      <c r="G190">
        <f t="shared" si="24"/>
        <v>13419.0054184978</v>
      </c>
      <c r="H190">
        <v>69091.127999999997</v>
      </c>
      <c r="I190">
        <v>34</v>
      </c>
      <c r="J190">
        <f t="shared" si="25"/>
        <v>-12674.0918621579</v>
      </c>
      <c r="K190">
        <f t="shared" si="26"/>
        <v>4408.7528725544898</v>
      </c>
      <c r="L190">
        <f t="shared" si="27"/>
        <v>600.48849506394504</v>
      </c>
      <c r="M190">
        <f t="shared" si="31"/>
        <v>96.115690283238294</v>
      </c>
      <c r="N190">
        <f t="shared" si="31"/>
        <v>-35.086407075654598</v>
      </c>
      <c r="O190">
        <f t="shared" si="31"/>
        <v>-4.9645981184170802</v>
      </c>
      <c r="P190">
        <v>602.22367639747097</v>
      </c>
    </row>
    <row r="191" spans="1:16" x14ac:dyDescent="0.3">
      <c r="A191">
        <v>-12647.042717869301</v>
      </c>
      <c r="B191">
        <v>4492.5911271179802</v>
      </c>
      <c r="C191">
        <f t="shared" si="21"/>
        <v>-12644.589057559</v>
      </c>
      <c r="D191">
        <f t="shared" si="22"/>
        <v>4492.6689158152803</v>
      </c>
      <c r="E191">
        <f t="shared" si="23"/>
        <v>160.81948737252199</v>
      </c>
      <c r="F191">
        <v>619.5</v>
      </c>
      <c r="G191">
        <f t="shared" si="24"/>
        <v>13419.0054184978</v>
      </c>
      <c r="H191">
        <v>69091.207999999999</v>
      </c>
      <c r="I191">
        <v>34</v>
      </c>
      <c r="J191">
        <f t="shared" si="25"/>
        <v>-12674.0918621579</v>
      </c>
      <c r="K191">
        <f t="shared" si="26"/>
        <v>4408.7528725544898</v>
      </c>
      <c r="L191">
        <f t="shared" si="27"/>
        <v>599.48849506394504</v>
      </c>
      <c r="M191">
        <f t="shared" si="31"/>
        <v>93.194491687593896</v>
      </c>
      <c r="N191">
        <f t="shared" si="31"/>
        <v>-34.165918850969597</v>
      </c>
      <c r="O191">
        <f t="shared" si="31"/>
        <v>-5.2760876220814303</v>
      </c>
      <c r="P191">
        <v>601.22367639747097</v>
      </c>
    </row>
    <row r="192" spans="1:16" x14ac:dyDescent="0.3">
      <c r="A192">
        <v>-12628.2290541492</v>
      </c>
      <c r="B192">
        <v>4486.4288183229501</v>
      </c>
      <c r="C192">
        <f t="shared" si="21"/>
        <v>-12625.7753938389</v>
      </c>
      <c r="D192">
        <f t="shared" si="22"/>
        <v>4486.5066070202502</v>
      </c>
      <c r="E192">
        <f t="shared" si="23"/>
        <v>160.81738305974</v>
      </c>
      <c r="F192">
        <v>618.5</v>
      </c>
      <c r="G192">
        <f t="shared" si="24"/>
        <v>13399.214373630401</v>
      </c>
      <c r="H192">
        <v>69091.327999999994</v>
      </c>
      <c r="I192">
        <v>34</v>
      </c>
      <c r="J192">
        <f t="shared" si="25"/>
        <v>-12655.237763606799</v>
      </c>
      <c r="K192">
        <f t="shared" si="26"/>
        <v>4402.7154095041096</v>
      </c>
      <c r="L192">
        <f t="shared" si="27"/>
        <v>598.53017753729603</v>
      </c>
      <c r="M192">
        <f t="shared" si="31"/>
        <v>97.750611833445802</v>
      </c>
      <c r="N192">
        <f t="shared" si="31"/>
        <v>-35.572794241502997</v>
      </c>
      <c r="O192">
        <f t="shared" si="31"/>
        <v>-5.1999653394907597</v>
      </c>
      <c r="P192">
        <v>600.26536604602097</v>
      </c>
    </row>
    <row r="193" spans="1:16" x14ac:dyDescent="0.3">
      <c r="A193">
        <v>-12618.678120750001</v>
      </c>
      <c r="B193">
        <v>4481.8387277109996</v>
      </c>
      <c r="C193">
        <f t="shared" si="21"/>
        <v>-12616.2244604397</v>
      </c>
      <c r="D193">
        <f t="shared" si="22"/>
        <v>4481.9165164082997</v>
      </c>
      <c r="E193">
        <f t="shared" si="23"/>
        <v>160.822206673083</v>
      </c>
      <c r="F193">
        <v>618.5</v>
      </c>
      <c r="G193">
        <f t="shared" si="24"/>
        <v>13388.6778770815</v>
      </c>
      <c r="H193">
        <v>69091.407999999996</v>
      </c>
      <c r="I193">
        <v>34</v>
      </c>
      <c r="J193">
        <f t="shared" si="25"/>
        <v>-12645.656613654601</v>
      </c>
      <c r="K193">
        <f t="shared" si="26"/>
        <v>4398.1887301233601</v>
      </c>
      <c r="L193">
        <f t="shared" si="27"/>
        <v>598.55234365273395</v>
      </c>
      <c r="M193">
        <f t="shared" si="31"/>
        <v>96.115749613448301</v>
      </c>
      <c r="N193">
        <f t="shared" si="31"/>
        <v>-35.143468494722697</v>
      </c>
      <c r="O193">
        <f t="shared" si="31"/>
        <v>-4.9650450397148704</v>
      </c>
      <c r="P193">
        <v>600.28753578616795</v>
      </c>
    </row>
    <row r="194" spans="1:16" x14ac:dyDescent="0.3">
      <c r="A194">
        <v>-12608.8050098596</v>
      </c>
      <c r="B194">
        <v>4479.1313604810202</v>
      </c>
      <c r="C194">
        <f t="shared" si="21"/>
        <v>-12606.351349549301</v>
      </c>
      <c r="D194">
        <f t="shared" si="22"/>
        <v>4479.2091491783203</v>
      </c>
      <c r="E194">
        <f t="shared" si="23"/>
        <v>160.818977961831</v>
      </c>
      <c r="F194">
        <v>617.5</v>
      </c>
      <c r="G194">
        <f t="shared" si="24"/>
        <v>13378.4681092555</v>
      </c>
      <c r="H194">
        <v>69091.487999999998</v>
      </c>
      <c r="I194">
        <v>34</v>
      </c>
      <c r="J194">
        <f t="shared" si="25"/>
        <v>-12635.7657733204</v>
      </c>
      <c r="K194">
        <f t="shared" si="26"/>
        <v>4395.5468683829704</v>
      </c>
      <c r="L194">
        <f t="shared" si="27"/>
        <v>597.57380577876495</v>
      </c>
      <c r="M194">
        <f t="shared" si="31"/>
        <v>96.021677827137907</v>
      </c>
      <c r="N194">
        <f t="shared" si="31"/>
        <v>-34.683555899875103</v>
      </c>
      <c r="O194">
        <f t="shared" si="31"/>
        <v>-5.2706041393902998</v>
      </c>
      <c r="P194">
        <v>599.30900168463802</v>
      </c>
    </row>
    <row r="195" spans="1:16" x14ac:dyDescent="0.3">
      <c r="A195">
        <v>-12608.8050098596</v>
      </c>
      <c r="B195">
        <v>4479.1313604810202</v>
      </c>
      <c r="C195">
        <f t="shared" ref="C195:C258" si="32">A195-$S$2</f>
        <v>-12606.351349549301</v>
      </c>
      <c r="D195">
        <f t="shared" ref="D195:D258" si="33">B195-$T$2</f>
        <v>4479.2091491783203</v>
      </c>
      <c r="E195">
        <f t="shared" ref="E195:E258" si="34">DEGREES(IF(C195-$N$4=0,IF(D195-$O$4=0,99999,IF(C195-$N$4&gt;0,PI()/2,3*PI()/2)),IF(D195-$O$4=0,IF(C195-$N$4&gt;0,0,PI()),IF(C195-$N$4&lt;0,PI()+ATAN((D195-$O$4)/(C195-$N$4)),IF(D195-$O$4&gt;0,ATAN((D195-$O$4)/(C195-$N$4)),2*PI()+ATAN((D195-$O$4)/(C195-$N$4)))))))+$U$2</f>
        <v>160.818977961831</v>
      </c>
      <c r="F195">
        <v>617.5</v>
      </c>
      <c r="G195">
        <f t="shared" si="24"/>
        <v>13378.4681092555</v>
      </c>
      <c r="H195">
        <v>69091.567999999999</v>
      </c>
      <c r="I195">
        <v>34</v>
      </c>
      <c r="J195">
        <f t="shared" si="25"/>
        <v>-12635.7657733204</v>
      </c>
      <c r="K195">
        <f t="shared" si="26"/>
        <v>4395.5468683829704</v>
      </c>
      <c r="L195">
        <f t="shared" si="27"/>
        <v>597.57380577876495</v>
      </c>
      <c r="M195">
        <f t="shared" si="31"/>
        <v>93.194699634484195</v>
      </c>
      <c r="N195">
        <f t="shared" si="31"/>
        <v>-33.820584102213203</v>
      </c>
      <c r="O195">
        <f t="shared" si="31"/>
        <v>-5.27696353999153</v>
      </c>
      <c r="P195">
        <v>599.30900168463802</v>
      </c>
    </row>
    <row r="196" spans="1:16" x14ac:dyDescent="0.3">
      <c r="A196">
        <v>-12599.243616989799</v>
      </c>
      <c r="B196">
        <v>4476.0491776179897</v>
      </c>
      <c r="C196">
        <f t="shared" si="32"/>
        <v>-12596.7899566795</v>
      </c>
      <c r="D196">
        <f t="shared" si="33"/>
        <v>4476.1269663152898</v>
      </c>
      <c r="E196">
        <f t="shared" si="34"/>
        <v>160.817705371149</v>
      </c>
      <c r="F196">
        <v>617.5</v>
      </c>
      <c r="G196">
        <f t="shared" ref="G196:G259" si="35">SQRT(C196^2+D196^2)</f>
        <v>13368.4266026813</v>
      </c>
      <c r="H196">
        <v>69091.648000000001</v>
      </c>
      <c r="I196">
        <v>34</v>
      </c>
      <c r="J196">
        <f t="shared" ref="J196:J259" si="36">G196*COS(RADIANS(E196))</f>
        <v>-12626.1841596135</v>
      </c>
      <c r="K196">
        <f t="shared" ref="K196:K259" si="37">G196*SIN(RADIANS(E196))</f>
        <v>4392.5281329551799</v>
      </c>
      <c r="L196">
        <f t="shared" ref="L196:L259" si="38">F196-$V$2-6366707.1*(1-COS(G196/6366707.1))</f>
        <v>597.59489823044703</v>
      </c>
      <c r="M196">
        <f t="shared" si="31"/>
        <v>96.115923325613196</v>
      </c>
      <c r="N196">
        <f t="shared" si="31"/>
        <v>-34.740930269222801</v>
      </c>
      <c r="O196">
        <f t="shared" si="31"/>
        <v>-4.9656548656981103</v>
      </c>
      <c r="P196">
        <v>599.33009778294104</v>
      </c>
    </row>
    <row r="197" spans="1:16" x14ac:dyDescent="0.3">
      <c r="A197">
        <v>-12599.243616989799</v>
      </c>
      <c r="B197">
        <v>4476.0491776179897</v>
      </c>
      <c r="C197">
        <f t="shared" si="32"/>
        <v>-12596.7899566795</v>
      </c>
      <c r="D197">
        <f t="shared" si="33"/>
        <v>4476.1269663152898</v>
      </c>
      <c r="E197">
        <f t="shared" si="34"/>
        <v>160.817705371149</v>
      </c>
      <c r="F197">
        <v>617.5</v>
      </c>
      <c r="G197">
        <f t="shared" si="35"/>
        <v>13368.4266026813</v>
      </c>
      <c r="H197">
        <v>69091.687999999995</v>
      </c>
      <c r="I197">
        <v>34</v>
      </c>
      <c r="J197">
        <f t="shared" si="36"/>
        <v>-12626.1841596135</v>
      </c>
      <c r="K197">
        <f t="shared" si="37"/>
        <v>4392.5281329551799</v>
      </c>
      <c r="L197">
        <f t="shared" si="38"/>
        <v>597.59489823044703</v>
      </c>
      <c r="M197">
        <f t="shared" ref="M197:O212" si="39">(J197-J164)/($H197-$H164)</f>
        <v>94.345311327246506</v>
      </c>
      <c r="N197">
        <f t="shared" si="39"/>
        <v>-34.121639320848203</v>
      </c>
      <c r="O197">
        <f t="shared" si="39"/>
        <v>-5.0337097502187902</v>
      </c>
      <c r="P197">
        <v>599.33009778294104</v>
      </c>
    </row>
    <row r="198" spans="1:16" x14ac:dyDescent="0.3">
      <c r="A198">
        <v>-12590.000473649199</v>
      </c>
      <c r="B198">
        <v>4471.6497600940002</v>
      </c>
      <c r="C198">
        <f t="shared" si="32"/>
        <v>-12587.5468133389</v>
      </c>
      <c r="D198">
        <f t="shared" si="33"/>
        <v>4471.7275487913003</v>
      </c>
      <c r="E198">
        <f t="shared" si="34"/>
        <v>160.822211632956</v>
      </c>
      <c r="F198">
        <v>617.5</v>
      </c>
      <c r="G198">
        <f t="shared" si="35"/>
        <v>13358.2439732405</v>
      </c>
      <c r="H198">
        <v>69091.767999999996</v>
      </c>
      <c r="I198">
        <v>34</v>
      </c>
      <c r="J198">
        <f t="shared" si="36"/>
        <v>-12616.9120568746</v>
      </c>
      <c r="K198">
        <f t="shared" si="37"/>
        <v>4388.1900822217203</v>
      </c>
      <c r="L198">
        <f t="shared" si="38"/>
        <v>597.61627094181097</v>
      </c>
      <c r="M198">
        <f t="shared" si="39"/>
        <v>96.0216193409792</v>
      </c>
      <c r="N198">
        <f t="shared" si="39"/>
        <v>-35.028098211198397</v>
      </c>
      <c r="O198">
        <f t="shared" si="39"/>
        <v>-4.96580697539751</v>
      </c>
      <c r="P198">
        <v>599.35147400238395</v>
      </c>
    </row>
    <row r="199" spans="1:16" x14ac:dyDescent="0.3">
      <c r="A199">
        <v>-12580.4390759095</v>
      </c>
      <c r="B199">
        <v>4468.5676030579398</v>
      </c>
      <c r="C199">
        <f t="shared" si="32"/>
        <v>-12577.9854155992</v>
      </c>
      <c r="D199">
        <f t="shared" si="33"/>
        <v>4468.6453917552399</v>
      </c>
      <c r="E199">
        <f t="shared" si="34"/>
        <v>160.82093943529301</v>
      </c>
      <c r="F199">
        <v>616.5</v>
      </c>
      <c r="G199">
        <f t="shared" si="35"/>
        <v>13348.2024539742</v>
      </c>
      <c r="H199">
        <v>69091.847999999896</v>
      </c>
      <c r="I199">
        <v>34</v>
      </c>
      <c r="J199">
        <f t="shared" si="36"/>
        <v>-12607.3304384691</v>
      </c>
      <c r="K199">
        <f t="shared" si="37"/>
        <v>4385.1713726526596</v>
      </c>
      <c r="L199">
        <f t="shared" si="38"/>
        <v>596.63733152249199</v>
      </c>
      <c r="M199">
        <f t="shared" si="39"/>
        <v>96.210219120552793</v>
      </c>
      <c r="N199">
        <f t="shared" si="39"/>
        <v>-34.740684297362598</v>
      </c>
      <c r="O199">
        <f t="shared" si="39"/>
        <v>-4.9657884147974301</v>
      </c>
      <c r="P199">
        <v>598.37253823109995</v>
      </c>
    </row>
    <row r="200" spans="1:16" x14ac:dyDescent="0.3">
      <c r="A200">
        <v>-12570.8750637499</v>
      </c>
      <c r="B200">
        <v>4465.8624245289202</v>
      </c>
      <c r="C200">
        <f t="shared" si="32"/>
        <v>-12568.421403439601</v>
      </c>
      <c r="D200">
        <f t="shared" si="33"/>
        <v>4465.9402132262203</v>
      </c>
      <c r="E200">
        <f t="shared" si="34"/>
        <v>160.81813566908301</v>
      </c>
      <c r="F200">
        <v>615.5</v>
      </c>
      <c r="G200">
        <f t="shared" si="35"/>
        <v>13338.2846934135</v>
      </c>
      <c r="H200">
        <v>69091.967999999993</v>
      </c>
      <c r="I200">
        <v>34</v>
      </c>
      <c r="J200">
        <f t="shared" si="36"/>
        <v>-12597.748704583</v>
      </c>
      <c r="K200">
        <f t="shared" si="37"/>
        <v>4382.5296506385803</v>
      </c>
      <c r="L200">
        <f t="shared" si="38"/>
        <v>595.65811699216101</v>
      </c>
      <c r="M200">
        <f t="shared" si="39"/>
        <v>94.864902977625505</v>
      </c>
      <c r="N200">
        <f t="shared" si="39"/>
        <v>-34.208389613815697</v>
      </c>
      <c r="O200">
        <f t="shared" si="39"/>
        <v>-5.20777963251758</v>
      </c>
      <c r="P200">
        <v>597.39332735304504</v>
      </c>
    </row>
    <row r="201" spans="1:16" x14ac:dyDescent="0.3">
      <c r="A201">
        <v>-12561.3228045795</v>
      </c>
      <c r="B201">
        <v>4461.46090898895</v>
      </c>
      <c r="C201">
        <f t="shared" si="32"/>
        <v>-12558.8691442692</v>
      </c>
      <c r="D201">
        <f t="shared" si="33"/>
        <v>4461.5386976862501</v>
      </c>
      <c r="E201">
        <f t="shared" si="34"/>
        <v>160.82221611188299</v>
      </c>
      <c r="F201">
        <v>615.5</v>
      </c>
      <c r="G201">
        <f t="shared" si="35"/>
        <v>13327.8100877012</v>
      </c>
      <c r="H201">
        <v>69092.047999999995</v>
      </c>
      <c r="I201">
        <v>34</v>
      </c>
      <c r="J201">
        <f t="shared" si="36"/>
        <v>-12588.1674788986</v>
      </c>
      <c r="K201">
        <f t="shared" si="37"/>
        <v>4378.1915509750697</v>
      </c>
      <c r="L201">
        <f t="shared" si="38"/>
        <v>595.68005271381605</v>
      </c>
      <c r="M201">
        <f t="shared" si="39"/>
        <v>96.116084050978898</v>
      </c>
      <c r="N201">
        <f t="shared" si="39"/>
        <v>-34.5679741118905</v>
      </c>
      <c r="O201">
        <f t="shared" si="39"/>
        <v>-4.9664287171312997</v>
      </c>
      <c r="P201">
        <v>597.41526670223595</v>
      </c>
    </row>
    <row r="202" spans="1:16" x14ac:dyDescent="0.3">
      <c r="A202">
        <v>-12552.071812530001</v>
      </c>
      <c r="B202">
        <v>4458.1924479400004</v>
      </c>
      <c r="C202">
        <f t="shared" si="32"/>
        <v>-12549.6181522197</v>
      </c>
      <c r="D202">
        <f t="shared" si="33"/>
        <v>4458.2702366372996</v>
      </c>
      <c r="E202">
        <f t="shared" si="34"/>
        <v>160.82214332696799</v>
      </c>
      <c r="F202">
        <v>614.5</v>
      </c>
      <c r="G202">
        <f t="shared" si="35"/>
        <v>13317.998696103299</v>
      </c>
      <c r="H202">
        <v>69092.127999999997</v>
      </c>
      <c r="I202">
        <v>34</v>
      </c>
      <c r="J202">
        <f t="shared" si="36"/>
        <v>-12578.895024408001</v>
      </c>
      <c r="K202">
        <f t="shared" si="37"/>
        <v>4374.98448389637</v>
      </c>
      <c r="L202">
        <f t="shared" si="38"/>
        <v>594.70058391384202</v>
      </c>
      <c r="M202">
        <f t="shared" si="39"/>
        <v>96.021828446441901</v>
      </c>
      <c r="N202">
        <f t="shared" si="39"/>
        <v>-34.682754713578397</v>
      </c>
      <c r="O202">
        <f t="shared" si="39"/>
        <v>-5.2715741289210598</v>
      </c>
      <c r="P202">
        <v>596.43580142730502</v>
      </c>
    </row>
    <row r="203" spans="1:16" x14ac:dyDescent="0.3">
      <c r="A203">
        <v>-12541.8895814595</v>
      </c>
      <c r="B203">
        <v>4455.4830214210097</v>
      </c>
      <c r="C203">
        <f t="shared" si="32"/>
        <v>-12539.435921149199</v>
      </c>
      <c r="D203">
        <f t="shared" si="33"/>
        <v>4455.5608101183097</v>
      </c>
      <c r="E203">
        <f t="shared" si="34"/>
        <v>160.81846016844099</v>
      </c>
      <c r="F203">
        <v>614.5</v>
      </c>
      <c r="G203">
        <f t="shared" si="35"/>
        <v>13307.4969604832</v>
      </c>
      <c r="H203">
        <v>69092.207999999999</v>
      </c>
      <c r="I203">
        <v>34</v>
      </c>
      <c r="J203">
        <f t="shared" si="36"/>
        <v>-12568.6950570347</v>
      </c>
      <c r="K203">
        <f t="shared" si="37"/>
        <v>4372.34261198067</v>
      </c>
      <c r="L203">
        <f t="shared" si="38"/>
        <v>594.72254296637902</v>
      </c>
      <c r="M203">
        <f t="shared" si="39"/>
        <v>96.2103691440891</v>
      </c>
      <c r="N203">
        <f t="shared" si="39"/>
        <v>-34.567753873542799</v>
      </c>
      <c r="O203">
        <f t="shared" si="39"/>
        <v>-4.9665637952782804</v>
      </c>
      <c r="P203">
        <v>596.457764371032</v>
      </c>
    </row>
    <row r="204" spans="1:16" x14ac:dyDescent="0.3">
      <c r="A204">
        <v>-12532.9568312996</v>
      </c>
      <c r="B204">
        <v>4450.8973517529603</v>
      </c>
      <c r="C204">
        <f t="shared" si="32"/>
        <v>-12530.503170989299</v>
      </c>
      <c r="D204">
        <f t="shared" si="33"/>
        <v>4450.9751404502604</v>
      </c>
      <c r="E204">
        <f t="shared" si="34"/>
        <v>160.82419155833799</v>
      </c>
      <c r="F204">
        <v>614.5</v>
      </c>
      <c r="G204">
        <f t="shared" si="35"/>
        <v>13297.5444883286</v>
      </c>
      <c r="H204">
        <v>69092.288</v>
      </c>
      <c r="I204">
        <v>34</v>
      </c>
      <c r="J204">
        <f t="shared" si="36"/>
        <v>-12559.7321060453</v>
      </c>
      <c r="K204">
        <f t="shared" si="37"/>
        <v>4367.8162556881798</v>
      </c>
      <c r="L204">
        <f t="shared" si="38"/>
        <v>594.743337526093</v>
      </c>
      <c r="M204">
        <f t="shared" si="39"/>
        <v>95.927657340003805</v>
      </c>
      <c r="N204">
        <f t="shared" si="39"/>
        <v>-34.624980697433202</v>
      </c>
      <c r="O204">
        <f t="shared" si="39"/>
        <v>-4.9672552372474996</v>
      </c>
      <c r="P204">
        <v>596.47856231724802</v>
      </c>
    </row>
    <row r="205" spans="1:16" x14ac:dyDescent="0.3">
      <c r="A205">
        <v>-12532.9568312996</v>
      </c>
      <c r="B205">
        <v>4450.8973517529603</v>
      </c>
      <c r="C205">
        <f t="shared" si="32"/>
        <v>-12530.503170989299</v>
      </c>
      <c r="D205">
        <f t="shared" si="33"/>
        <v>4450.9751404502604</v>
      </c>
      <c r="E205">
        <f t="shared" si="34"/>
        <v>160.82419155833799</v>
      </c>
      <c r="F205">
        <v>614.5</v>
      </c>
      <c r="G205">
        <f t="shared" si="35"/>
        <v>13297.5444883286</v>
      </c>
      <c r="H205">
        <v>69092.327999999994</v>
      </c>
      <c r="I205">
        <v>34</v>
      </c>
      <c r="J205">
        <f t="shared" si="36"/>
        <v>-12559.7321060453</v>
      </c>
      <c r="K205">
        <f t="shared" si="37"/>
        <v>4367.8162556881798</v>
      </c>
      <c r="L205">
        <f t="shared" si="38"/>
        <v>594.743337526093</v>
      </c>
      <c r="M205">
        <f t="shared" si="39"/>
        <v>94.345451888820705</v>
      </c>
      <c r="N205">
        <f t="shared" si="39"/>
        <v>-34.237062609941098</v>
      </c>
      <c r="O205">
        <f t="shared" si="39"/>
        <v>-4.7261034585907602</v>
      </c>
      <c r="P205">
        <v>596.47856231724802</v>
      </c>
    </row>
    <row r="206" spans="1:16" x14ac:dyDescent="0.3">
      <c r="A206">
        <v>-12532.9568312996</v>
      </c>
      <c r="B206">
        <v>4450.8973517529603</v>
      </c>
      <c r="C206">
        <f t="shared" si="32"/>
        <v>-12530.503170989299</v>
      </c>
      <c r="D206">
        <f t="shared" si="33"/>
        <v>4450.9751404502604</v>
      </c>
      <c r="E206">
        <f t="shared" si="34"/>
        <v>160.82419155833799</v>
      </c>
      <c r="F206">
        <v>613.5</v>
      </c>
      <c r="G206">
        <f t="shared" si="35"/>
        <v>13297.5444883286</v>
      </c>
      <c r="H206">
        <v>69092.407999999996</v>
      </c>
      <c r="I206">
        <v>34</v>
      </c>
      <c r="J206">
        <f t="shared" si="36"/>
        <v>-12559.7321060453</v>
      </c>
      <c r="K206">
        <f t="shared" si="37"/>
        <v>4367.8162556881798</v>
      </c>
      <c r="L206">
        <f t="shared" si="38"/>
        <v>593.743337526093</v>
      </c>
      <c r="M206">
        <f t="shared" si="39"/>
        <v>93.194897597258802</v>
      </c>
      <c r="N206">
        <f t="shared" si="39"/>
        <v>-33.819537456076098</v>
      </c>
      <c r="O206">
        <f t="shared" si="39"/>
        <v>-4.9733460993280003</v>
      </c>
      <c r="P206">
        <v>595.47856231724802</v>
      </c>
    </row>
    <row r="207" spans="1:16" x14ac:dyDescent="0.3">
      <c r="A207">
        <v>-12523.085008</v>
      </c>
      <c r="B207">
        <v>4448.0016097879297</v>
      </c>
      <c r="C207">
        <f t="shared" si="32"/>
        <v>-12520.631347689699</v>
      </c>
      <c r="D207">
        <f t="shared" si="33"/>
        <v>4448.0793984852298</v>
      </c>
      <c r="E207">
        <f t="shared" si="34"/>
        <v>160.82170950268701</v>
      </c>
      <c r="F207">
        <v>613.5</v>
      </c>
      <c r="G207">
        <f t="shared" si="35"/>
        <v>13287.272845846799</v>
      </c>
      <c r="H207">
        <v>69092.487999999998</v>
      </c>
      <c r="I207">
        <v>34</v>
      </c>
      <c r="J207">
        <f t="shared" si="36"/>
        <v>-12549.8413045917</v>
      </c>
      <c r="K207">
        <f t="shared" si="37"/>
        <v>4364.9860148161997</v>
      </c>
      <c r="L207">
        <f t="shared" si="38"/>
        <v>593.76478264186301</v>
      </c>
      <c r="M207">
        <f t="shared" si="39"/>
        <v>96.210385845308394</v>
      </c>
      <c r="N207">
        <f t="shared" si="39"/>
        <v>-34.682415770704502</v>
      </c>
      <c r="O207">
        <f t="shared" si="39"/>
        <v>-4.9668079542761596</v>
      </c>
      <c r="P207">
        <v>595.50001120192303</v>
      </c>
    </row>
    <row r="208" spans="1:16" x14ac:dyDescent="0.3">
      <c r="A208">
        <v>-12503.971316319799</v>
      </c>
      <c r="B208">
        <v>4440.5181138579501</v>
      </c>
      <c r="C208">
        <f t="shared" si="32"/>
        <v>-12501.517656009501</v>
      </c>
      <c r="D208">
        <f t="shared" si="33"/>
        <v>4440.5959025552502</v>
      </c>
      <c r="E208">
        <f t="shared" si="34"/>
        <v>160.824530388277</v>
      </c>
      <c r="F208">
        <v>612.5</v>
      </c>
      <c r="G208">
        <f t="shared" si="35"/>
        <v>13266.7567880514</v>
      </c>
      <c r="H208">
        <v>69092.607999999993</v>
      </c>
      <c r="I208">
        <v>34</v>
      </c>
      <c r="J208">
        <f t="shared" si="36"/>
        <v>-12530.6784269033</v>
      </c>
      <c r="K208">
        <f t="shared" si="37"/>
        <v>4357.62938245635</v>
      </c>
      <c r="L208">
        <f t="shared" si="38"/>
        <v>592.80756642302902</v>
      </c>
      <c r="M208">
        <f t="shared" si="39"/>
        <v>97.844202250373598</v>
      </c>
      <c r="N208">
        <f t="shared" si="39"/>
        <v>-35.116818245429499</v>
      </c>
      <c r="O208">
        <f t="shared" si="39"/>
        <v>-4.9010563533262301</v>
      </c>
      <c r="P208">
        <v>594.54280225866</v>
      </c>
    </row>
    <row r="209" spans="1:16" x14ac:dyDescent="0.3">
      <c r="A209">
        <v>-12494.7176995594</v>
      </c>
      <c r="B209">
        <v>4437.6266897539599</v>
      </c>
      <c r="C209">
        <f t="shared" si="32"/>
        <v>-12492.264039249099</v>
      </c>
      <c r="D209">
        <f t="shared" si="33"/>
        <v>4437.70447845126</v>
      </c>
      <c r="E209">
        <f t="shared" si="34"/>
        <v>160.822919659326</v>
      </c>
      <c r="F209">
        <v>612.5</v>
      </c>
      <c r="G209">
        <f t="shared" si="35"/>
        <v>13257.0691279929</v>
      </c>
      <c r="H209">
        <v>69092.687999999995</v>
      </c>
      <c r="I209">
        <v>34</v>
      </c>
      <c r="J209">
        <f t="shared" si="36"/>
        <v>-12521.4058470288</v>
      </c>
      <c r="K209">
        <f t="shared" si="37"/>
        <v>4354.79936143744</v>
      </c>
      <c r="L209">
        <f t="shared" si="38"/>
        <v>592.82774589907297</v>
      </c>
      <c r="M209">
        <f t="shared" si="39"/>
        <v>96.021994808204894</v>
      </c>
      <c r="N209">
        <f t="shared" si="39"/>
        <v>-34.624487968369102</v>
      </c>
      <c r="O209">
        <f t="shared" si="39"/>
        <v>-4.96771364012098</v>
      </c>
      <c r="P209">
        <v>594.56298526540195</v>
      </c>
    </row>
    <row r="210" spans="1:16" x14ac:dyDescent="0.3">
      <c r="A210">
        <v>-12494.7176995594</v>
      </c>
      <c r="B210">
        <v>4437.6266897539599</v>
      </c>
      <c r="C210">
        <f t="shared" si="32"/>
        <v>-12492.264039249099</v>
      </c>
      <c r="D210">
        <f t="shared" si="33"/>
        <v>4437.70447845126</v>
      </c>
      <c r="E210">
        <f t="shared" si="34"/>
        <v>160.822919659326</v>
      </c>
      <c r="F210">
        <v>611.5</v>
      </c>
      <c r="G210">
        <f t="shared" si="35"/>
        <v>13257.0691279929</v>
      </c>
      <c r="H210">
        <v>69092.767999999996</v>
      </c>
      <c r="I210">
        <v>34</v>
      </c>
      <c r="J210">
        <f t="shared" si="36"/>
        <v>-12521.4058470288</v>
      </c>
      <c r="K210">
        <f t="shared" si="37"/>
        <v>4354.79936143744</v>
      </c>
      <c r="L210">
        <f t="shared" si="38"/>
        <v>591.82774589907297</v>
      </c>
      <c r="M210">
        <f t="shared" si="39"/>
        <v>93.195155188661104</v>
      </c>
      <c r="N210">
        <f t="shared" si="39"/>
        <v>-33.301811485584999</v>
      </c>
      <c r="O210">
        <f t="shared" si="39"/>
        <v>-4.9743388111200799</v>
      </c>
      <c r="P210">
        <v>593.56298526540195</v>
      </c>
    </row>
    <row r="211" spans="1:16" x14ac:dyDescent="0.3">
      <c r="A211">
        <v>-12485.165414409699</v>
      </c>
      <c r="B211">
        <v>4433.2252953229399</v>
      </c>
      <c r="C211">
        <f t="shared" si="32"/>
        <v>-12482.7117540994</v>
      </c>
      <c r="D211">
        <f t="shared" si="33"/>
        <v>4433.30308402024</v>
      </c>
      <c r="E211">
        <f t="shared" si="34"/>
        <v>160.82702837116301</v>
      </c>
      <c r="F211">
        <v>611.5</v>
      </c>
      <c r="G211">
        <f t="shared" si="35"/>
        <v>13246.594617890099</v>
      </c>
      <c r="H211">
        <v>69092.847999999896</v>
      </c>
      <c r="I211">
        <v>34</v>
      </c>
      <c r="J211">
        <f t="shared" si="36"/>
        <v>-12511.824596168401</v>
      </c>
      <c r="K211">
        <f t="shared" si="37"/>
        <v>4350.4613830525304</v>
      </c>
      <c r="L211">
        <f t="shared" si="38"/>
        <v>591.849547804086</v>
      </c>
      <c r="M211">
        <f t="shared" si="39"/>
        <v>96.116268258842098</v>
      </c>
      <c r="N211">
        <f t="shared" si="39"/>
        <v>-34.624365872303898</v>
      </c>
      <c r="O211">
        <f t="shared" si="39"/>
        <v>-4.9676918890142803</v>
      </c>
      <c r="P211">
        <v>593.584790797952</v>
      </c>
    </row>
    <row r="212" spans="1:16" x14ac:dyDescent="0.3">
      <c r="A212">
        <v>-12477.7690418399</v>
      </c>
      <c r="B212">
        <v>4429.9697755749803</v>
      </c>
      <c r="C212">
        <f t="shared" si="32"/>
        <v>-12475.315381529599</v>
      </c>
      <c r="D212">
        <f t="shared" si="33"/>
        <v>4430.0475642722804</v>
      </c>
      <c r="E212">
        <f t="shared" si="34"/>
        <v>160.82959227455299</v>
      </c>
      <c r="F212">
        <v>610.5</v>
      </c>
      <c r="G212">
        <f t="shared" si="35"/>
        <v>13238.535239608</v>
      </c>
      <c r="H212">
        <v>69092.928</v>
      </c>
      <c r="I212">
        <v>34</v>
      </c>
      <c r="J212">
        <f t="shared" si="36"/>
        <v>-12504.4068061953</v>
      </c>
      <c r="K212">
        <f t="shared" si="37"/>
        <v>4347.2549632519203</v>
      </c>
      <c r="L212">
        <f t="shared" si="38"/>
        <v>590.86631106351899</v>
      </c>
      <c r="M212">
        <f t="shared" si="39"/>
        <v>95.456579304057996</v>
      </c>
      <c r="N212">
        <f t="shared" si="39"/>
        <v>-34.681510403466604</v>
      </c>
      <c r="O212">
        <f t="shared" si="39"/>
        <v>-4.9691094733572401</v>
      </c>
      <c r="P212">
        <v>592.60155686851203</v>
      </c>
    </row>
    <row r="213" spans="1:16" x14ac:dyDescent="0.3">
      <c r="A213">
        <v>-12477.7690418399</v>
      </c>
      <c r="B213">
        <v>4429.9697755749803</v>
      </c>
      <c r="C213">
        <f t="shared" si="32"/>
        <v>-12475.315381529599</v>
      </c>
      <c r="D213">
        <f t="shared" si="33"/>
        <v>4430.0475642722804</v>
      </c>
      <c r="E213">
        <f t="shared" si="34"/>
        <v>160.82959227455299</v>
      </c>
      <c r="F213">
        <v>610.5</v>
      </c>
      <c r="G213">
        <f t="shared" si="35"/>
        <v>13238.535239608</v>
      </c>
      <c r="H213">
        <v>69092.967999999993</v>
      </c>
      <c r="I213">
        <v>34</v>
      </c>
      <c r="J213">
        <f t="shared" si="36"/>
        <v>-12504.4068061953</v>
      </c>
      <c r="K213">
        <f t="shared" si="37"/>
        <v>4347.2549632519203</v>
      </c>
      <c r="L213">
        <f t="shared" si="38"/>
        <v>590.86631106351899</v>
      </c>
      <c r="M213">
        <f t="shared" ref="M213:O228" si="40">(J213-J180)/($H213-$H180)</f>
        <v>93.677909172429906</v>
      </c>
      <c r="N213">
        <f t="shared" si="40"/>
        <v>-33.770650625062899</v>
      </c>
      <c r="O213">
        <f t="shared" si="40"/>
        <v>-5.0373453939336104</v>
      </c>
      <c r="P213">
        <v>592.60155686851203</v>
      </c>
    </row>
    <row r="214" spans="1:16" x14ac:dyDescent="0.3">
      <c r="A214">
        <v>-12468.8232204001</v>
      </c>
      <c r="B214">
        <v>4427.2690052560001</v>
      </c>
      <c r="C214">
        <f t="shared" si="32"/>
        <v>-12466.369560089801</v>
      </c>
      <c r="D214">
        <f t="shared" si="33"/>
        <v>4427.3467939533002</v>
      </c>
      <c r="E214">
        <f t="shared" si="34"/>
        <v>160.82764982722199</v>
      </c>
      <c r="F214">
        <v>610.5</v>
      </c>
      <c r="G214">
        <f t="shared" si="35"/>
        <v>13229.2013985222</v>
      </c>
      <c r="H214">
        <v>69093.047999999995</v>
      </c>
      <c r="I214">
        <v>34</v>
      </c>
      <c r="J214">
        <f t="shared" si="36"/>
        <v>-12495.443278668101</v>
      </c>
      <c r="K214">
        <f t="shared" si="37"/>
        <v>4344.6135515428896</v>
      </c>
      <c r="L214">
        <f t="shared" si="38"/>
        <v>590.88571241750901</v>
      </c>
      <c r="M214">
        <f t="shared" si="40"/>
        <v>95.268278428387404</v>
      </c>
      <c r="N214">
        <f t="shared" si="40"/>
        <v>-34.164121870109703</v>
      </c>
      <c r="O214">
        <f t="shared" si="40"/>
        <v>-4.9699993055834604</v>
      </c>
      <c r="P214">
        <v>592.620961636571</v>
      </c>
    </row>
    <row r="215" spans="1:16" x14ac:dyDescent="0.3">
      <c r="A215">
        <v>-12458.654017299399</v>
      </c>
      <c r="B215">
        <v>4422.6748954349896</v>
      </c>
      <c r="C215">
        <f t="shared" si="32"/>
        <v>-12456.2003569891</v>
      </c>
      <c r="D215">
        <f t="shared" si="33"/>
        <v>4422.7526841322897</v>
      </c>
      <c r="E215">
        <f t="shared" si="34"/>
        <v>160.83166340078699</v>
      </c>
      <c r="F215">
        <v>610.5</v>
      </c>
      <c r="G215">
        <f t="shared" si="35"/>
        <v>13218.081125430201</v>
      </c>
      <c r="H215">
        <v>69093.127999999997</v>
      </c>
      <c r="I215">
        <v>34</v>
      </c>
      <c r="J215">
        <f t="shared" si="36"/>
        <v>-12485.2438459556</v>
      </c>
      <c r="K215">
        <f t="shared" si="37"/>
        <v>4340.0869513733096</v>
      </c>
      <c r="L215">
        <f t="shared" si="38"/>
        <v>590.90880919176402</v>
      </c>
      <c r="M215">
        <f t="shared" si="40"/>
        <v>95.362407847011596</v>
      </c>
      <c r="N215">
        <f t="shared" si="40"/>
        <v>-34.6237386234341</v>
      </c>
      <c r="O215">
        <f t="shared" si="40"/>
        <v>-4.6647874962488398</v>
      </c>
      <c r="P215">
        <v>592.64406227374297</v>
      </c>
    </row>
    <row r="216" spans="1:16" x14ac:dyDescent="0.3">
      <c r="A216">
        <v>-12449.400389620099</v>
      </c>
      <c r="B216">
        <v>4419.7835303660204</v>
      </c>
      <c r="C216">
        <f t="shared" si="32"/>
        <v>-12446.946729309801</v>
      </c>
      <c r="D216">
        <f t="shared" si="33"/>
        <v>4419.8613190633196</v>
      </c>
      <c r="E216">
        <f t="shared" si="34"/>
        <v>160.83005171049399</v>
      </c>
      <c r="F216">
        <v>609.5</v>
      </c>
      <c r="G216">
        <f t="shared" si="35"/>
        <v>13208.393428499499</v>
      </c>
      <c r="H216">
        <v>69093.248000000007</v>
      </c>
      <c r="I216">
        <v>34</v>
      </c>
      <c r="J216">
        <f t="shared" si="36"/>
        <v>-12475.971255553801</v>
      </c>
      <c r="K216">
        <f t="shared" si="37"/>
        <v>4337.2569894606204</v>
      </c>
      <c r="L216">
        <f t="shared" si="38"/>
        <v>589.92891467865297</v>
      </c>
      <c r="M216">
        <f t="shared" si="40"/>
        <v>94.306572459861798</v>
      </c>
      <c r="N216">
        <f t="shared" si="40"/>
        <v>-34.263271715569402</v>
      </c>
      <c r="O216">
        <f t="shared" si="40"/>
        <v>-4.9097158160689096</v>
      </c>
      <c r="P216">
        <v>591.66417129132901</v>
      </c>
    </row>
    <row r="217" spans="1:16" x14ac:dyDescent="0.3">
      <c r="A217">
        <v>-12439.83895797</v>
      </c>
      <c r="B217">
        <v>4416.7015584609399</v>
      </c>
      <c r="C217">
        <f t="shared" si="32"/>
        <v>-12437.385297659701</v>
      </c>
      <c r="D217">
        <f t="shared" si="33"/>
        <v>4416.7793471582399</v>
      </c>
      <c r="E217">
        <f t="shared" si="34"/>
        <v>160.828770226904</v>
      </c>
      <c r="F217">
        <v>609.5</v>
      </c>
      <c r="G217">
        <f t="shared" si="35"/>
        <v>13198.351898776</v>
      </c>
      <c r="H217">
        <v>69093.327999999994</v>
      </c>
      <c r="I217">
        <v>34</v>
      </c>
      <c r="J217">
        <f t="shared" si="36"/>
        <v>-12466.389604465699</v>
      </c>
      <c r="K217">
        <f t="shared" si="37"/>
        <v>4334.2384652431701</v>
      </c>
      <c r="L217">
        <f t="shared" si="38"/>
        <v>589.94973893864301</v>
      </c>
      <c r="M217">
        <f t="shared" si="40"/>
        <v>93.309475479945306</v>
      </c>
      <c r="N217">
        <f t="shared" si="40"/>
        <v>-33.727332903405198</v>
      </c>
      <c r="O217">
        <f t="shared" si="40"/>
        <v>-4.7165356890491497</v>
      </c>
      <c r="P217">
        <v>591.68499919864701</v>
      </c>
    </row>
    <row r="218" spans="1:16" x14ac:dyDescent="0.3">
      <c r="A218">
        <v>-12430.286653589401</v>
      </c>
      <c r="B218">
        <v>4412.3002524239701</v>
      </c>
      <c r="C218">
        <f t="shared" si="32"/>
        <v>-12427.8329932791</v>
      </c>
      <c r="D218">
        <f t="shared" si="33"/>
        <v>4412.3780411212701</v>
      </c>
      <c r="E218">
        <f t="shared" si="34"/>
        <v>160.83290148915901</v>
      </c>
      <c r="F218">
        <v>608.5</v>
      </c>
      <c r="G218">
        <f t="shared" si="35"/>
        <v>13187.8774974067</v>
      </c>
      <c r="H218">
        <v>69093.407999999996</v>
      </c>
      <c r="I218">
        <v>34</v>
      </c>
      <c r="J218">
        <f t="shared" si="36"/>
        <v>-12456.8083349608</v>
      </c>
      <c r="K218">
        <f t="shared" si="37"/>
        <v>4329.9005753777401</v>
      </c>
      <c r="L218">
        <f t="shared" si="38"/>
        <v>588.97144401699802</v>
      </c>
      <c r="M218">
        <f t="shared" si="40"/>
        <v>96.938744231801806</v>
      </c>
      <c r="N218">
        <f t="shared" si="40"/>
        <v>-35.370473003947303</v>
      </c>
      <c r="O218">
        <f t="shared" si="40"/>
        <v>-4.7083140684601297</v>
      </c>
      <c r="P218">
        <v>590.70670790524503</v>
      </c>
    </row>
    <row r="219" spans="1:16" x14ac:dyDescent="0.3">
      <c r="A219">
        <v>-12420.413502429599</v>
      </c>
      <c r="B219">
        <v>4409.5931230710103</v>
      </c>
      <c r="C219">
        <f t="shared" si="32"/>
        <v>-12417.9598421193</v>
      </c>
      <c r="D219">
        <f t="shared" si="33"/>
        <v>4409.6709117683104</v>
      </c>
      <c r="E219">
        <f t="shared" si="34"/>
        <v>160.82963083193999</v>
      </c>
      <c r="F219">
        <v>608.5</v>
      </c>
      <c r="G219">
        <f t="shared" si="35"/>
        <v>13177.6676309043</v>
      </c>
      <c r="H219">
        <v>69093.487999999998</v>
      </c>
      <c r="I219">
        <v>34</v>
      </c>
      <c r="J219">
        <f t="shared" si="36"/>
        <v>-12446.917455934899</v>
      </c>
      <c r="K219">
        <f t="shared" si="37"/>
        <v>4327.2589517759598</v>
      </c>
      <c r="L219">
        <f t="shared" si="38"/>
        <v>588.99258434127205</v>
      </c>
      <c r="M219">
        <f t="shared" si="40"/>
        <v>96.821719792990606</v>
      </c>
      <c r="N219">
        <f t="shared" si="40"/>
        <v>-35.227517023622198</v>
      </c>
      <c r="O219">
        <f t="shared" si="40"/>
        <v>-4.7088120799121302</v>
      </c>
      <c r="P219">
        <v>590.72785200125202</v>
      </c>
    </row>
    <row r="220" spans="1:16" x14ac:dyDescent="0.3">
      <c r="A220">
        <v>-12420.413502429599</v>
      </c>
      <c r="B220">
        <v>4409.5931230710103</v>
      </c>
      <c r="C220">
        <f t="shared" si="32"/>
        <v>-12417.9598421193</v>
      </c>
      <c r="D220">
        <f t="shared" si="33"/>
        <v>4409.6709117683104</v>
      </c>
      <c r="E220">
        <f t="shared" si="34"/>
        <v>160.82963083193999</v>
      </c>
      <c r="F220">
        <v>607.5</v>
      </c>
      <c r="G220">
        <f t="shared" si="35"/>
        <v>13177.6676309043</v>
      </c>
      <c r="H220">
        <v>69093.567999999999</v>
      </c>
      <c r="I220">
        <v>34</v>
      </c>
      <c r="J220">
        <f t="shared" si="36"/>
        <v>-12446.917455934899</v>
      </c>
      <c r="K220">
        <f t="shared" si="37"/>
        <v>4327.2589517759598</v>
      </c>
      <c r="L220">
        <f t="shared" si="38"/>
        <v>587.99258434127205</v>
      </c>
      <c r="M220">
        <f t="shared" si="40"/>
        <v>93.309569194263503</v>
      </c>
      <c r="N220">
        <f t="shared" si="40"/>
        <v>-33.584270709136199</v>
      </c>
      <c r="O220">
        <f t="shared" si="40"/>
        <v>-4.7169570876275504</v>
      </c>
      <c r="P220">
        <v>589.72785200125202</v>
      </c>
    </row>
    <row r="221" spans="1:16" x14ac:dyDescent="0.3">
      <c r="A221">
        <v>-12420.413502429599</v>
      </c>
      <c r="B221">
        <v>4409.5931230710103</v>
      </c>
      <c r="C221">
        <f t="shared" si="32"/>
        <v>-12417.9598421193</v>
      </c>
      <c r="D221">
        <f t="shared" si="33"/>
        <v>4409.6709117683104</v>
      </c>
      <c r="E221">
        <f t="shared" si="34"/>
        <v>160.82963083193999</v>
      </c>
      <c r="F221">
        <v>607.5</v>
      </c>
      <c r="G221">
        <f t="shared" si="35"/>
        <v>13177.6676309043</v>
      </c>
      <c r="H221">
        <v>69093.607999999993</v>
      </c>
      <c r="I221">
        <v>34</v>
      </c>
      <c r="J221">
        <f t="shared" si="36"/>
        <v>-12446.917455934899</v>
      </c>
      <c r="K221">
        <f t="shared" si="37"/>
        <v>4327.2589517759598</v>
      </c>
      <c r="L221">
        <f t="shared" si="38"/>
        <v>587.99258434127205</v>
      </c>
      <c r="M221">
        <f t="shared" si="40"/>
        <v>91.059870023382999</v>
      </c>
      <c r="N221">
        <f t="shared" si="40"/>
        <v>-32.939870934706803</v>
      </c>
      <c r="O221">
        <f t="shared" si="40"/>
        <v>-4.7976751411480203</v>
      </c>
      <c r="P221">
        <v>589.72785200125202</v>
      </c>
    </row>
    <row r="222" spans="1:16" x14ac:dyDescent="0.3">
      <c r="A222">
        <v>-12411.472885020001</v>
      </c>
      <c r="B222">
        <v>4406.1385108199902</v>
      </c>
      <c r="C222">
        <f t="shared" si="32"/>
        <v>-12409.0192247097</v>
      </c>
      <c r="D222">
        <f t="shared" si="33"/>
        <v>4406.2162995172903</v>
      </c>
      <c r="E222">
        <f t="shared" si="34"/>
        <v>160.83077792377699</v>
      </c>
      <c r="F222">
        <v>607.5</v>
      </c>
      <c r="G222">
        <f t="shared" si="35"/>
        <v>13168.086428838</v>
      </c>
      <c r="H222">
        <v>69093.687999999995</v>
      </c>
      <c r="I222">
        <v>34</v>
      </c>
      <c r="J222">
        <f t="shared" si="36"/>
        <v>-12437.9541353226</v>
      </c>
      <c r="K222">
        <f t="shared" si="37"/>
        <v>4323.8636802007904</v>
      </c>
      <c r="L222">
        <f t="shared" si="38"/>
        <v>588.01240807491104</v>
      </c>
      <c r="M222">
        <f t="shared" si="40"/>
        <v>93.075372224376807</v>
      </c>
      <c r="N222">
        <f t="shared" si="40"/>
        <v>-33.726869698916303</v>
      </c>
      <c r="O222">
        <f t="shared" si="40"/>
        <v>-4.7174741035252703</v>
      </c>
      <c r="P222">
        <v>589.74767913835694</v>
      </c>
    </row>
    <row r="223" spans="1:16" x14ac:dyDescent="0.3">
      <c r="A223">
        <v>-12401.9179633893</v>
      </c>
      <c r="B223">
        <v>4402.1142037549298</v>
      </c>
      <c r="C223">
        <f t="shared" si="32"/>
        <v>-12399.464303078999</v>
      </c>
      <c r="D223">
        <f t="shared" si="33"/>
        <v>4402.1919924522299</v>
      </c>
      <c r="E223">
        <f t="shared" si="34"/>
        <v>160.83336941286001</v>
      </c>
      <c r="F223">
        <v>607.5</v>
      </c>
      <c r="G223">
        <f t="shared" si="35"/>
        <v>13157.735722446399</v>
      </c>
      <c r="H223">
        <v>69093.767999999996</v>
      </c>
      <c r="I223">
        <v>34</v>
      </c>
      <c r="J223">
        <f t="shared" si="36"/>
        <v>-12428.372747642699</v>
      </c>
      <c r="K223">
        <f t="shared" si="37"/>
        <v>4319.9027983735104</v>
      </c>
      <c r="L223">
        <f t="shared" si="38"/>
        <v>588.03380772984997</v>
      </c>
      <c r="M223">
        <f t="shared" si="40"/>
        <v>93.075422164869394</v>
      </c>
      <c r="N223">
        <f t="shared" si="40"/>
        <v>-33.655331129166299</v>
      </c>
      <c r="O223">
        <f t="shared" si="40"/>
        <v>-4.7176845962491702</v>
      </c>
      <c r="P223">
        <v>589.76908242577997</v>
      </c>
    </row>
    <row r="224" spans="1:16" x14ac:dyDescent="0.3">
      <c r="A224">
        <v>-12382.485968409999</v>
      </c>
      <c r="B224">
        <v>4395.9482594589899</v>
      </c>
      <c r="C224">
        <f t="shared" si="32"/>
        <v>-12380.0323080997</v>
      </c>
      <c r="D224">
        <f t="shared" si="33"/>
        <v>4396.02604815629</v>
      </c>
      <c r="E224">
        <f t="shared" si="34"/>
        <v>160.83035676858901</v>
      </c>
      <c r="F224">
        <v>606.5</v>
      </c>
      <c r="G224">
        <f t="shared" si="35"/>
        <v>13137.3606544717</v>
      </c>
      <c r="H224">
        <v>69093.888000000006</v>
      </c>
      <c r="I224">
        <v>34</v>
      </c>
      <c r="J224">
        <f t="shared" si="36"/>
        <v>-12408.900307318499</v>
      </c>
      <c r="K224">
        <f t="shared" si="37"/>
        <v>4313.8657986418702</v>
      </c>
      <c r="L224">
        <f t="shared" si="38"/>
        <v>587.07588316884801</v>
      </c>
      <c r="M224">
        <f t="shared" si="40"/>
        <v>98.952072700989604</v>
      </c>
      <c r="N224">
        <f t="shared" si="40"/>
        <v>-35.405624594161097</v>
      </c>
      <c r="O224">
        <f t="shared" si="40"/>
        <v>-4.63157160263507</v>
      </c>
      <c r="P224">
        <v>588.81116527889003</v>
      </c>
    </row>
    <row r="225" spans="1:16" x14ac:dyDescent="0.3">
      <c r="A225">
        <v>-12382.485968409999</v>
      </c>
      <c r="B225">
        <v>4395.9482594589899</v>
      </c>
      <c r="C225">
        <f t="shared" si="32"/>
        <v>-12380.0323080997</v>
      </c>
      <c r="D225">
        <f t="shared" si="33"/>
        <v>4396.02604815629</v>
      </c>
      <c r="E225">
        <f t="shared" si="34"/>
        <v>160.83035676858901</v>
      </c>
      <c r="F225">
        <v>606.5</v>
      </c>
      <c r="G225">
        <f t="shared" si="35"/>
        <v>13137.3606544717</v>
      </c>
      <c r="H225">
        <v>69093.967999999993</v>
      </c>
      <c r="I225">
        <v>34</v>
      </c>
      <c r="J225">
        <f t="shared" si="36"/>
        <v>-12408.900307318499</v>
      </c>
      <c r="K225">
        <f t="shared" si="37"/>
        <v>4313.8657986418702</v>
      </c>
      <c r="L225">
        <f t="shared" si="38"/>
        <v>587.07588316884801</v>
      </c>
      <c r="M225">
        <f t="shared" si="40"/>
        <v>93.309642533467596</v>
      </c>
      <c r="N225">
        <f t="shared" si="40"/>
        <v>-33.655155629643602</v>
      </c>
      <c r="O225">
        <f t="shared" si="40"/>
        <v>-4.3387478668373296</v>
      </c>
      <c r="P225">
        <v>588.81116527889003</v>
      </c>
    </row>
    <row r="226" spans="1:16" x14ac:dyDescent="0.3">
      <c r="A226">
        <v>-12308.8010408394</v>
      </c>
      <c r="B226">
        <v>4367.7317383269501</v>
      </c>
      <c r="C226">
        <f t="shared" si="32"/>
        <v>-12306.3473805291</v>
      </c>
      <c r="D226">
        <f t="shared" si="33"/>
        <v>4367.8095270242502</v>
      </c>
      <c r="E226">
        <f t="shared" si="34"/>
        <v>160.83884008170699</v>
      </c>
      <c r="F226">
        <v>602.5</v>
      </c>
      <c r="G226">
        <f t="shared" si="35"/>
        <v>13058.481761469</v>
      </c>
      <c r="H226">
        <v>69094.687999999995</v>
      </c>
      <c r="I226">
        <v>34</v>
      </c>
      <c r="J226">
        <f t="shared" si="36"/>
        <v>-12335.029959426</v>
      </c>
      <c r="K226">
        <f t="shared" si="37"/>
        <v>4286.1383335912797</v>
      </c>
      <c r="L226">
        <f t="shared" si="38"/>
        <v>583.238156818589</v>
      </c>
      <c r="M226">
        <f t="shared" si="40"/>
        <v>94.703248240460795</v>
      </c>
      <c r="N226">
        <f t="shared" si="40"/>
        <v>-34.161706259792702</v>
      </c>
      <c r="O226">
        <f t="shared" si="40"/>
        <v>-4.6689594006556003</v>
      </c>
      <c r="P226">
        <v>584.97346698054105</v>
      </c>
    </row>
    <row r="227" spans="1:16" x14ac:dyDescent="0.3">
      <c r="A227">
        <v>-12308.8010408394</v>
      </c>
      <c r="B227">
        <v>4367.7317383269501</v>
      </c>
      <c r="C227">
        <f t="shared" si="32"/>
        <v>-12306.3473805291</v>
      </c>
      <c r="D227">
        <f t="shared" si="33"/>
        <v>4367.8095270242502</v>
      </c>
      <c r="E227">
        <f t="shared" si="34"/>
        <v>160.83884008170699</v>
      </c>
      <c r="F227">
        <v>602.5</v>
      </c>
      <c r="G227">
        <f t="shared" si="35"/>
        <v>13058.481761469</v>
      </c>
      <c r="H227">
        <v>69094.767999999996</v>
      </c>
      <c r="I227">
        <v>34</v>
      </c>
      <c r="J227">
        <f t="shared" si="36"/>
        <v>-12335.029959426</v>
      </c>
      <c r="K227">
        <f t="shared" si="37"/>
        <v>4286.1383335912797</v>
      </c>
      <c r="L227">
        <f t="shared" si="38"/>
        <v>583.238156818589</v>
      </c>
      <c r="M227">
        <f t="shared" si="40"/>
        <v>91.687748138569106</v>
      </c>
      <c r="N227">
        <f t="shared" si="40"/>
        <v>-33.356260607234603</v>
      </c>
      <c r="O227">
        <f t="shared" si="40"/>
        <v>-4.3706246829820197</v>
      </c>
      <c r="P227">
        <v>584.97346698054105</v>
      </c>
    </row>
    <row r="228" spans="1:16" x14ac:dyDescent="0.3">
      <c r="A228">
        <v>-12299.238272800099</v>
      </c>
      <c r="B228">
        <v>4364.8384248539796</v>
      </c>
      <c r="C228">
        <f t="shared" si="32"/>
        <v>-12296.784612489801</v>
      </c>
      <c r="D228">
        <f t="shared" si="33"/>
        <v>4364.9162135512797</v>
      </c>
      <c r="E228">
        <f t="shared" si="34"/>
        <v>160.836767998944</v>
      </c>
      <c r="F228">
        <v>601.5</v>
      </c>
      <c r="G228">
        <f t="shared" si="35"/>
        <v>13048.502034995799</v>
      </c>
      <c r="H228">
        <v>69094.847999999896</v>
      </c>
      <c r="I228">
        <v>34</v>
      </c>
      <c r="J228">
        <f t="shared" si="36"/>
        <v>-12325.448222540699</v>
      </c>
      <c r="K228">
        <f t="shared" si="37"/>
        <v>4283.3084725195504</v>
      </c>
      <c r="L228">
        <f t="shared" si="38"/>
        <v>582.25861797436903</v>
      </c>
      <c r="M228">
        <f t="shared" si="40"/>
        <v>94.609009387026802</v>
      </c>
      <c r="N228">
        <f t="shared" si="40"/>
        <v>-34.219023130166299</v>
      </c>
      <c r="O228">
        <f t="shared" si="40"/>
        <v>-4.6692645746576202</v>
      </c>
      <c r="P228">
        <v>583.99393178647597</v>
      </c>
    </row>
    <row r="229" spans="1:16" x14ac:dyDescent="0.3">
      <c r="A229">
        <v>-12299.238272800099</v>
      </c>
      <c r="B229">
        <v>4364.8384248539796</v>
      </c>
      <c r="C229">
        <f t="shared" si="32"/>
        <v>-12296.784612489801</v>
      </c>
      <c r="D229">
        <f t="shared" si="33"/>
        <v>4364.9162135512797</v>
      </c>
      <c r="E229">
        <f t="shared" si="34"/>
        <v>160.836767998944</v>
      </c>
      <c r="F229">
        <v>601.5</v>
      </c>
      <c r="G229">
        <f t="shared" si="35"/>
        <v>13048.502034995799</v>
      </c>
      <c r="H229">
        <v>69094.888000000006</v>
      </c>
      <c r="I229">
        <v>34</v>
      </c>
      <c r="J229">
        <f t="shared" si="36"/>
        <v>-12325.448222540699</v>
      </c>
      <c r="K229">
        <f t="shared" si="37"/>
        <v>4283.3084725195504</v>
      </c>
      <c r="L229">
        <f t="shared" si="38"/>
        <v>582.25861797436903</v>
      </c>
      <c r="M229">
        <f t="shared" ref="M229:O244" si="41">(J229-J196)/($H229-$H196)</f>
        <v>92.819733664294603</v>
      </c>
      <c r="N229">
        <f t="shared" si="41"/>
        <v>-33.709771739337299</v>
      </c>
      <c r="O229">
        <f t="shared" si="41"/>
        <v>-4.7334198321151897</v>
      </c>
      <c r="P229">
        <v>583.99393178647597</v>
      </c>
    </row>
    <row r="230" spans="1:16" x14ac:dyDescent="0.3">
      <c r="A230">
        <v>-12232.641791489899</v>
      </c>
      <c r="B230">
        <v>4339.6874433369303</v>
      </c>
      <c r="C230">
        <f t="shared" si="32"/>
        <v>-12230.188131179601</v>
      </c>
      <c r="D230">
        <f t="shared" si="33"/>
        <v>4339.7652320342304</v>
      </c>
      <c r="E230">
        <f t="shared" si="34"/>
        <v>160.84305744845199</v>
      </c>
      <c r="F230">
        <v>598.5</v>
      </c>
      <c r="G230">
        <f t="shared" si="35"/>
        <v>12977.328846616299</v>
      </c>
      <c r="H230">
        <v>69095.528000000006</v>
      </c>
      <c r="I230">
        <v>34</v>
      </c>
      <c r="J230">
        <f t="shared" si="36"/>
        <v>-12258.6864857534</v>
      </c>
      <c r="K230">
        <f t="shared" si="37"/>
        <v>4258.5994924653096</v>
      </c>
      <c r="L230">
        <f t="shared" si="38"/>
        <v>579.40408878410199</v>
      </c>
      <c r="M230">
        <f t="shared" si="41"/>
        <v>95.702519234125404</v>
      </c>
      <c r="N230">
        <f t="shared" si="41"/>
        <v>-34.8772501274699</v>
      </c>
      <c r="O230">
        <f t="shared" si="41"/>
        <v>-4.7371899599720404</v>
      </c>
      <c r="P230">
        <v>581.13942795503397</v>
      </c>
    </row>
    <row r="231" spans="1:16" x14ac:dyDescent="0.3">
      <c r="A231">
        <v>-12232.641791489899</v>
      </c>
      <c r="B231">
        <v>4339.6874433369303</v>
      </c>
      <c r="C231">
        <f t="shared" si="32"/>
        <v>-12230.188131179601</v>
      </c>
      <c r="D231">
        <f t="shared" si="33"/>
        <v>4339.7652320342304</v>
      </c>
      <c r="E231">
        <f t="shared" si="34"/>
        <v>160.84305744845199</v>
      </c>
      <c r="F231">
        <v>597.5</v>
      </c>
      <c r="G231">
        <f t="shared" si="35"/>
        <v>12977.328846616299</v>
      </c>
      <c r="H231">
        <v>69095.607999999993</v>
      </c>
      <c r="I231">
        <v>34</v>
      </c>
      <c r="J231">
        <f t="shared" si="36"/>
        <v>-12258.6864857534</v>
      </c>
      <c r="K231">
        <f t="shared" si="37"/>
        <v>4258.5994924653096</v>
      </c>
      <c r="L231">
        <f t="shared" si="38"/>
        <v>578.40408878410199</v>
      </c>
      <c r="M231">
        <f t="shared" si="41"/>
        <v>93.287909146230703</v>
      </c>
      <c r="N231">
        <f t="shared" si="41"/>
        <v>-33.747549415762698</v>
      </c>
      <c r="O231">
        <f t="shared" si="41"/>
        <v>-5.0031724369079296</v>
      </c>
      <c r="P231">
        <v>580.13942795503397</v>
      </c>
    </row>
    <row r="232" spans="1:16" x14ac:dyDescent="0.3">
      <c r="A232">
        <v>-12223.0803074697</v>
      </c>
      <c r="B232">
        <v>4336.6057571199499</v>
      </c>
      <c r="C232">
        <f t="shared" si="32"/>
        <v>-12220.626647159401</v>
      </c>
      <c r="D232">
        <f t="shared" si="33"/>
        <v>4336.68354581725</v>
      </c>
      <c r="E232">
        <f t="shared" si="34"/>
        <v>160.84176193438199</v>
      </c>
      <c r="F232">
        <v>597.5</v>
      </c>
      <c r="G232">
        <f t="shared" si="35"/>
        <v>12967.287296340101</v>
      </c>
      <c r="H232">
        <v>69095.687999999995</v>
      </c>
      <c r="I232">
        <v>34</v>
      </c>
      <c r="J232">
        <f t="shared" si="36"/>
        <v>-12249.1047841902</v>
      </c>
      <c r="K232">
        <f t="shared" si="37"/>
        <v>4255.5812542766898</v>
      </c>
      <c r="L232">
        <f t="shared" si="38"/>
        <v>578.42454865342199</v>
      </c>
      <c r="M232">
        <f t="shared" si="41"/>
        <v>93.287930799407107</v>
      </c>
      <c r="N232">
        <f t="shared" si="41"/>
        <v>-33.747426659544303</v>
      </c>
      <c r="O232">
        <f t="shared" si="41"/>
        <v>-4.7429122053654797</v>
      </c>
      <c r="P232">
        <v>580.15989147097503</v>
      </c>
    </row>
    <row r="233" spans="1:16" x14ac:dyDescent="0.3">
      <c r="A233">
        <v>-12203.657333839599</v>
      </c>
      <c r="B233">
        <v>4329.1210013169302</v>
      </c>
      <c r="C233">
        <f t="shared" si="32"/>
        <v>-12201.2036735293</v>
      </c>
      <c r="D233">
        <f t="shared" si="33"/>
        <v>4329.1987900142303</v>
      </c>
      <c r="E233">
        <f t="shared" si="34"/>
        <v>160.84423187974599</v>
      </c>
      <c r="F233">
        <v>596.5</v>
      </c>
      <c r="G233">
        <f t="shared" si="35"/>
        <v>12946.479569613</v>
      </c>
      <c r="H233">
        <v>69095.808000000005</v>
      </c>
      <c r="I233">
        <v>34</v>
      </c>
      <c r="J233">
        <f t="shared" si="36"/>
        <v>-12229.632622995599</v>
      </c>
      <c r="K233">
        <f t="shared" si="37"/>
        <v>4248.2254122125196</v>
      </c>
      <c r="L233">
        <f t="shared" si="38"/>
        <v>577.46689442161596</v>
      </c>
      <c r="M233">
        <f t="shared" si="41"/>
        <v>95.863562913109604</v>
      </c>
      <c r="N233">
        <f t="shared" si="41"/>
        <v>-34.9750620900192</v>
      </c>
      <c r="O233">
        <f t="shared" si="41"/>
        <v>-4.7372975443991301</v>
      </c>
      <c r="P233">
        <v>579.20224463348904</v>
      </c>
    </row>
    <row r="234" spans="1:16" x14ac:dyDescent="0.3">
      <c r="A234">
        <v>-12194.7114544296</v>
      </c>
      <c r="B234">
        <v>4326.4205579479503</v>
      </c>
      <c r="C234">
        <f t="shared" si="32"/>
        <v>-12192.257794119299</v>
      </c>
      <c r="D234">
        <f t="shared" si="33"/>
        <v>4326.4983466452504</v>
      </c>
      <c r="E234">
        <f t="shared" si="34"/>
        <v>160.84225469342999</v>
      </c>
      <c r="F234">
        <v>595.5</v>
      </c>
      <c r="G234">
        <f t="shared" si="35"/>
        <v>12937.1456690333</v>
      </c>
      <c r="H234">
        <v>69095.888000000006</v>
      </c>
      <c r="I234">
        <v>34</v>
      </c>
      <c r="J234">
        <f t="shared" si="36"/>
        <v>-12220.6690396667</v>
      </c>
      <c r="K234">
        <f t="shared" si="37"/>
        <v>4245.58432783034</v>
      </c>
      <c r="L234">
        <f t="shared" si="38"/>
        <v>576.485867731996</v>
      </c>
      <c r="M234">
        <f t="shared" si="41"/>
        <v>95.702718549698403</v>
      </c>
      <c r="N234">
        <f t="shared" si="41"/>
        <v>-34.533131027173901</v>
      </c>
      <c r="O234">
        <f t="shared" si="41"/>
        <v>-4.9984856723345796</v>
      </c>
      <c r="P234">
        <v>578.22122135793802</v>
      </c>
    </row>
    <row r="235" spans="1:16" x14ac:dyDescent="0.3">
      <c r="A235">
        <v>-12194.7114544296</v>
      </c>
      <c r="B235">
        <v>4326.4205579479503</v>
      </c>
      <c r="C235">
        <f t="shared" si="32"/>
        <v>-12192.257794119299</v>
      </c>
      <c r="D235">
        <f t="shared" si="33"/>
        <v>4326.4983466452504</v>
      </c>
      <c r="E235">
        <f t="shared" si="34"/>
        <v>160.84225469342999</v>
      </c>
      <c r="F235">
        <v>595.5</v>
      </c>
      <c r="G235">
        <f t="shared" si="35"/>
        <v>12937.1456690333</v>
      </c>
      <c r="H235">
        <v>69095.967999999993</v>
      </c>
      <c r="I235">
        <v>34</v>
      </c>
      <c r="J235">
        <f t="shared" si="36"/>
        <v>-12220.6690396667</v>
      </c>
      <c r="K235">
        <f t="shared" si="37"/>
        <v>4245.58432783034</v>
      </c>
      <c r="L235">
        <f t="shared" si="38"/>
        <v>576.485867731996</v>
      </c>
      <c r="M235">
        <f t="shared" si="41"/>
        <v>93.288016859798503</v>
      </c>
      <c r="N235">
        <f t="shared" si="41"/>
        <v>-33.697957308892597</v>
      </c>
      <c r="O235">
        <f t="shared" si="41"/>
        <v>-4.74341567236005</v>
      </c>
      <c r="P235">
        <v>578.22122135793802</v>
      </c>
    </row>
    <row r="236" spans="1:16" x14ac:dyDescent="0.3">
      <c r="A236">
        <v>-12184.8408550601</v>
      </c>
      <c r="B236">
        <v>4323.3367868679297</v>
      </c>
      <c r="C236">
        <f t="shared" si="32"/>
        <v>-12182.387194749799</v>
      </c>
      <c r="D236">
        <f t="shared" si="33"/>
        <v>4323.4145755652298</v>
      </c>
      <c r="E236">
        <f t="shared" si="34"/>
        <v>160.84050501364399</v>
      </c>
      <c r="F236">
        <v>594.5</v>
      </c>
      <c r="G236">
        <f t="shared" si="35"/>
        <v>12926.812111074199</v>
      </c>
      <c r="H236">
        <v>69096.047999999995</v>
      </c>
      <c r="I236">
        <v>34</v>
      </c>
      <c r="J236">
        <f t="shared" si="36"/>
        <v>-12210.778215725501</v>
      </c>
      <c r="K236">
        <f t="shared" si="37"/>
        <v>4242.5660538614002</v>
      </c>
      <c r="L236">
        <f t="shared" si="38"/>
        <v>575.50685711556503</v>
      </c>
      <c r="M236">
        <f t="shared" si="41"/>
        <v>93.207510757688794</v>
      </c>
      <c r="N236">
        <f t="shared" si="41"/>
        <v>-33.795978676923902</v>
      </c>
      <c r="O236">
        <f t="shared" si="41"/>
        <v>-5.0040848569873599</v>
      </c>
      <c r="P236">
        <v>577.24221450899904</v>
      </c>
    </row>
    <row r="237" spans="1:16" x14ac:dyDescent="0.3">
      <c r="A237">
        <v>-12175.2884647296</v>
      </c>
      <c r="B237">
        <v>4318.9358840410096</v>
      </c>
      <c r="C237">
        <f t="shared" si="32"/>
        <v>-12172.834804419301</v>
      </c>
      <c r="D237">
        <f t="shared" si="33"/>
        <v>4319.0136727383097</v>
      </c>
      <c r="E237">
        <f t="shared" si="34"/>
        <v>160.844730830277</v>
      </c>
      <c r="F237">
        <v>594.5</v>
      </c>
      <c r="G237">
        <f t="shared" si="35"/>
        <v>12916.337959382399</v>
      </c>
      <c r="H237">
        <v>69096.127999999997</v>
      </c>
      <c r="I237">
        <v>34</v>
      </c>
      <c r="J237">
        <f t="shared" si="36"/>
        <v>-12201.1968629453</v>
      </c>
      <c r="K237">
        <f t="shared" si="37"/>
        <v>4238.2285677669097</v>
      </c>
      <c r="L237">
        <f t="shared" si="38"/>
        <v>575.52811495660103</v>
      </c>
      <c r="M237">
        <f t="shared" si="41"/>
        <v>93.368552890709694</v>
      </c>
      <c r="N237">
        <f t="shared" si="41"/>
        <v>-33.7467937295281</v>
      </c>
      <c r="O237">
        <f t="shared" si="41"/>
        <v>-5.00396421080975</v>
      </c>
      <c r="P237">
        <v>577.26347597686402</v>
      </c>
    </row>
    <row r="238" spans="1:16" x14ac:dyDescent="0.3">
      <c r="A238">
        <v>-12165.7269671298</v>
      </c>
      <c r="B238">
        <v>4315.8542725569496</v>
      </c>
      <c r="C238">
        <f t="shared" si="32"/>
        <v>-12163.273306819499</v>
      </c>
      <c r="D238">
        <f t="shared" si="33"/>
        <v>4315.9320612542497</v>
      </c>
      <c r="E238">
        <f t="shared" si="34"/>
        <v>160.84343016315901</v>
      </c>
      <c r="F238">
        <v>594.5</v>
      </c>
      <c r="G238">
        <f t="shared" si="35"/>
        <v>12906.2964127495</v>
      </c>
      <c r="H238">
        <v>69096.248000000007</v>
      </c>
      <c r="I238">
        <v>34</v>
      </c>
      <c r="J238">
        <f t="shared" si="36"/>
        <v>-12191.6151482982</v>
      </c>
      <c r="K238">
        <f t="shared" si="37"/>
        <v>4235.2104043996997</v>
      </c>
      <c r="L238">
        <f t="shared" si="38"/>
        <v>575.54847862340796</v>
      </c>
      <c r="M238">
        <f t="shared" si="41"/>
        <v>93.907387180075702</v>
      </c>
      <c r="N238">
        <f t="shared" si="41"/>
        <v>-33.828023287767103</v>
      </c>
      <c r="O238">
        <f t="shared" si="41"/>
        <v>-4.8966476792403899</v>
      </c>
      <c r="P238">
        <v>577.28384329099902</v>
      </c>
    </row>
    <row r="239" spans="1:16" x14ac:dyDescent="0.3">
      <c r="A239">
        <v>-12156.4745741598</v>
      </c>
      <c r="B239">
        <v>4312.7748055509201</v>
      </c>
      <c r="C239">
        <f t="shared" si="32"/>
        <v>-12154.020913849499</v>
      </c>
      <c r="D239">
        <f t="shared" si="33"/>
        <v>4312.8525942482202</v>
      </c>
      <c r="E239">
        <f t="shared" si="34"/>
        <v>160.842577748472</v>
      </c>
      <c r="F239">
        <v>593.5</v>
      </c>
      <c r="G239">
        <f t="shared" si="35"/>
        <v>12896.5468972902</v>
      </c>
      <c r="H239">
        <v>69096.327999999994</v>
      </c>
      <c r="I239">
        <v>34</v>
      </c>
      <c r="J239">
        <f t="shared" si="36"/>
        <v>-12182.3425457049</v>
      </c>
      <c r="K239">
        <f t="shared" si="37"/>
        <v>4232.1923364981103</v>
      </c>
      <c r="L239">
        <f t="shared" si="38"/>
        <v>574.56823491541104</v>
      </c>
      <c r="M239">
        <f t="shared" si="41"/>
        <v>96.272847025655096</v>
      </c>
      <c r="N239">
        <f t="shared" si="41"/>
        <v>-34.597938568910699</v>
      </c>
      <c r="O239">
        <f t="shared" si="41"/>
        <v>-4.8916078088496198</v>
      </c>
      <c r="P239">
        <v>576.30360311157995</v>
      </c>
    </row>
    <row r="240" spans="1:16" x14ac:dyDescent="0.3">
      <c r="A240">
        <v>-12127.487456429701</v>
      </c>
      <c r="B240">
        <v>4302.5856122919304</v>
      </c>
      <c r="C240">
        <f t="shared" si="32"/>
        <v>-12125.0337961194</v>
      </c>
      <c r="D240">
        <f t="shared" si="33"/>
        <v>4302.6634009892296</v>
      </c>
      <c r="E240">
        <f t="shared" si="34"/>
        <v>160.84217114429899</v>
      </c>
      <c r="F240">
        <v>590.5</v>
      </c>
      <c r="G240">
        <f t="shared" si="35"/>
        <v>12865.821267966099</v>
      </c>
      <c r="H240">
        <v>69096.607999999993</v>
      </c>
      <c r="I240">
        <v>34</v>
      </c>
      <c r="J240">
        <f t="shared" si="36"/>
        <v>-12153.288523599</v>
      </c>
      <c r="K240">
        <f t="shared" si="37"/>
        <v>4222.1955143510004</v>
      </c>
      <c r="L240">
        <f t="shared" si="38"/>
        <v>571.63039926716101</v>
      </c>
      <c r="M240">
        <f t="shared" si="41"/>
        <v>96.250674998337104</v>
      </c>
      <c r="N240">
        <f t="shared" si="41"/>
        <v>-34.657888462466197</v>
      </c>
      <c r="O240">
        <f t="shared" si="41"/>
        <v>-5.3724231492055896</v>
      </c>
      <c r="P240">
        <v>573.36577850921901</v>
      </c>
    </row>
    <row r="241" spans="1:16" x14ac:dyDescent="0.3">
      <c r="A241">
        <v>-12099.1198297096</v>
      </c>
      <c r="B241">
        <v>4292.2123345949203</v>
      </c>
      <c r="C241">
        <f t="shared" si="32"/>
        <v>-12096.666169399299</v>
      </c>
      <c r="D241">
        <f t="shared" si="33"/>
        <v>4292.2901232922204</v>
      </c>
      <c r="E241">
        <f t="shared" si="34"/>
        <v>160.84346180030499</v>
      </c>
      <c r="F241">
        <v>588.5</v>
      </c>
      <c r="G241">
        <f t="shared" si="35"/>
        <v>12835.617901620501</v>
      </c>
      <c r="H241">
        <v>69096.967999999993</v>
      </c>
      <c r="I241">
        <v>34</v>
      </c>
      <c r="J241">
        <f t="shared" si="36"/>
        <v>-12124.8527586501</v>
      </c>
      <c r="K241">
        <f t="shared" si="37"/>
        <v>4212.0105053827701</v>
      </c>
      <c r="L241">
        <f t="shared" si="38"/>
        <v>569.691362449238</v>
      </c>
      <c r="M241">
        <f t="shared" si="41"/>
        <v>93.079281709436898</v>
      </c>
      <c r="N241">
        <f t="shared" si="41"/>
        <v>-33.398825016871598</v>
      </c>
      <c r="O241">
        <f t="shared" si="41"/>
        <v>-5.3018816453642001</v>
      </c>
      <c r="P241">
        <v>571.426752498273</v>
      </c>
    </row>
    <row r="242" spans="1:16" x14ac:dyDescent="0.3">
      <c r="A242">
        <v>-12082.78785309</v>
      </c>
      <c r="B242">
        <v>4284.7492465429204</v>
      </c>
      <c r="C242">
        <f t="shared" si="32"/>
        <v>-12080.334192779699</v>
      </c>
      <c r="D242">
        <f t="shared" si="33"/>
        <v>4284.8270352402196</v>
      </c>
      <c r="E242">
        <f t="shared" si="34"/>
        <v>160.85048846479199</v>
      </c>
      <c r="F242">
        <v>587.5</v>
      </c>
      <c r="G242">
        <f t="shared" si="35"/>
        <v>12817.730568675899</v>
      </c>
      <c r="H242">
        <v>69097.088000000003</v>
      </c>
      <c r="I242">
        <v>34</v>
      </c>
      <c r="J242">
        <f t="shared" si="36"/>
        <v>-12108.4716701856</v>
      </c>
      <c r="K242">
        <f t="shared" si="37"/>
        <v>4204.65584126461</v>
      </c>
      <c r="L242">
        <f t="shared" si="38"/>
        <v>568.72739910648397</v>
      </c>
      <c r="M242">
        <f t="shared" si="41"/>
        <v>93.848676555086598</v>
      </c>
      <c r="N242">
        <f t="shared" si="41"/>
        <v>-34.1235273119391</v>
      </c>
      <c r="O242">
        <f t="shared" si="41"/>
        <v>-5.4773515437593598</v>
      </c>
      <c r="P242">
        <v>570.46279535738904</v>
      </c>
    </row>
    <row r="243" spans="1:16" x14ac:dyDescent="0.3">
      <c r="A243">
        <v>-12082.78785309</v>
      </c>
      <c r="B243">
        <v>4284.7492465429204</v>
      </c>
      <c r="C243">
        <f t="shared" si="32"/>
        <v>-12080.334192779699</v>
      </c>
      <c r="D243">
        <f t="shared" si="33"/>
        <v>4284.8270352402196</v>
      </c>
      <c r="E243">
        <f t="shared" si="34"/>
        <v>160.85048846479199</v>
      </c>
      <c r="F243">
        <v>587.5</v>
      </c>
      <c r="G243">
        <f t="shared" si="35"/>
        <v>12817.730568675899</v>
      </c>
      <c r="H243">
        <v>69097.168000000005</v>
      </c>
      <c r="I243">
        <v>34</v>
      </c>
      <c r="J243">
        <f t="shared" si="36"/>
        <v>-12108.4716701856</v>
      </c>
      <c r="K243">
        <f t="shared" si="37"/>
        <v>4204.65584126461</v>
      </c>
      <c r="L243">
        <f t="shared" si="38"/>
        <v>568.72739910648397</v>
      </c>
      <c r="M243">
        <f t="shared" si="41"/>
        <v>93.848676555086598</v>
      </c>
      <c r="N243">
        <f t="shared" si="41"/>
        <v>-34.1235273119391</v>
      </c>
      <c r="O243">
        <f t="shared" si="41"/>
        <v>-5.25007881648708</v>
      </c>
      <c r="P243">
        <v>570.46279535738904</v>
      </c>
    </row>
    <row r="244" spans="1:16" x14ac:dyDescent="0.3">
      <c r="A244">
        <v>-12063.0556910494</v>
      </c>
      <c r="B244">
        <v>4277.26277110295</v>
      </c>
      <c r="C244">
        <f t="shared" si="32"/>
        <v>-12060.602030739101</v>
      </c>
      <c r="D244">
        <f t="shared" si="33"/>
        <v>4277.34055980025</v>
      </c>
      <c r="E244">
        <f t="shared" si="34"/>
        <v>160.85254600177399</v>
      </c>
      <c r="F244">
        <v>586.5</v>
      </c>
      <c r="G244">
        <f t="shared" si="35"/>
        <v>12796.630947572899</v>
      </c>
      <c r="H244">
        <v>69097.327999999994</v>
      </c>
      <c r="I244">
        <v>34</v>
      </c>
      <c r="J244">
        <f t="shared" si="36"/>
        <v>-12088.6903159744</v>
      </c>
      <c r="K244">
        <f t="shared" si="37"/>
        <v>4197.3003291220903</v>
      </c>
      <c r="L244">
        <f t="shared" si="38"/>
        <v>567.76984278634495</v>
      </c>
      <c r="M244">
        <f t="shared" si="41"/>
        <v>94.449616112670697</v>
      </c>
      <c r="N244">
        <f t="shared" si="41"/>
        <v>-34.187735251584201</v>
      </c>
      <c r="O244">
        <f t="shared" si="41"/>
        <v>-5.3749341556284502</v>
      </c>
      <c r="P244">
        <v>569.50524655102799</v>
      </c>
    </row>
    <row r="245" spans="1:16" x14ac:dyDescent="0.3">
      <c r="A245">
        <v>-12053.801974009701</v>
      </c>
      <c r="B245">
        <v>4274.3719018089996</v>
      </c>
      <c r="C245">
        <f t="shared" si="32"/>
        <v>-12051.3483136994</v>
      </c>
      <c r="D245">
        <f t="shared" si="33"/>
        <v>4274.4496905062997</v>
      </c>
      <c r="E245">
        <f t="shared" si="34"/>
        <v>160.85089478485099</v>
      </c>
      <c r="F245">
        <v>585.5</v>
      </c>
      <c r="G245">
        <f t="shared" si="35"/>
        <v>12786.9431974485</v>
      </c>
      <c r="H245">
        <v>69097.407999999996</v>
      </c>
      <c r="I245">
        <v>34</v>
      </c>
      <c r="J245">
        <f t="shared" si="36"/>
        <v>-12079.4176395004</v>
      </c>
      <c r="K245">
        <f t="shared" si="37"/>
        <v>4194.4708635656698</v>
      </c>
      <c r="L245">
        <f t="shared" si="38"/>
        <v>566.78930709490999</v>
      </c>
      <c r="M245">
        <f t="shared" ref="M245:O260" si="42">(J245-J212)/($H245-$H212)</f>
        <v>94.863653280197994</v>
      </c>
      <c r="N245">
        <f t="shared" si="42"/>
        <v>-34.103593679997701</v>
      </c>
      <c r="O245">
        <f t="shared" si="42"/>
        <v>-5.3743312429979699</v>
      </c>
      <c r="P245">
        <v>568.52471439029205</v>
      </c>
    </row>
    <row r="246" spans="1:16" x14ac:dyDescent="0.3">
      <c r="A246">
        <v>-12053.801974009701</v>
      </c>
      <c r="B246">
        <v>4274.3719018089996</v>
      </c>
      <c r="C246">
        <f t="shared" si="32"/>
        <v>-12051.3483136994</v>
      </c>
      <c r="D246">
        <f t="shared" si="33"/>
        <v>4274.4496905062997</v>
      </c>
      <c r="E246">
        <f t="shared" si="34"/>
        <v>160.85089478485099</v>
      </c>
      <c r="F246">
        <v>585.5</v>
      </c>
      <c r="G246">
        <f t="shared" si="35"/>
        <v>12786.9431974485</v>
      </c>
      <c r="H246">
        <v>69097.448000000004</v>
      </c>
      <c r="I246">
        <v>34</v>
      </c>
      <c r="J246">
        <f t="shared" si="36"/>
        <v>-12079.4176395004</v>
      </c>
      <c r="K246">
        <f t="shared" si="37"/>
        <v>4194.4708635656698</v>
      </c>
      <c r="L246">
        <f t="shared" si="38"/>
        <v>566.78930709490999</v>
      </c>
      <c r="M246">
        <f t="shared" si="42"/>
        <v>94.863653279889903</v>
      </c>
      <c r="N246">
        <f t="shared" si="42"/>
        <v>-34.103593679886899</v>
      </c>
      <c r="O246">
        <f t="shared" si="42"/>
        <v>-5.3743312429805101</v>
      </c>
      <c r="P246">
        <v>568.52471439029205</v>
      </c>
    </row>
    <row r="247" spans="1:16" x14ac:dyDescent="0.3">
      <c r="A247">
        <v>-12044.857361909901</v>
      </c>
      <c r="B247">
        <v>4271.4831733759402</v>
      </c>
      <c r="C247">
        <f t="shared" si="32"/>
        <v>-12042.4037015996</v>
      </c>
      <c r="D247">
        <f t="shared" si="33"/>
        <v>4271.5609620732403</v>
      </c>
      <c r="E247">
        <f t="shared" si="34"/>
        <v>160.84969538863299</v>
      </c>
      <c r="F247">
        <v>585.5</v>
      </c>
      <c r="G247">
        <f t="shared" si="35"/>
        <v>12777.547494140201</v>
      </c>
      <c r="H247">
        <v>69097.528000000006</v>
      </c>
      <c r="I247">
        <v>34</v>
      </c>
      <c r="J247">
        <f t="shared" si="36"/>
        <v>-12070.454075366401</v>
      </c>
      <c r="K247">
        <f t="shared" si="37"/>
        <v>4191.6414898556304</v>
      </c>
      <c r="L247">
        <f t="shared" si="38"/>
        <v>566.80817055215903</v>
      </c>
      <c r="M247">
        <f t="shared" si="42"/>
        <v>94.863661451050504</v>
      </c>
      <c r="N247">
        <f t="shared" si="42"/>
        <v>-34.145549483683297</v>
      </c>
      <c r="O247">
        <f t="shared" si="42"/>
        <v>-5.3744513092173403</v>
      </c>
      <c r="P247">
        <v>568.54358125878196</v>
      </c>
    </row>
    <row r="248" spans="1:16" x14ac:dyDescent="0.3">
      <c r="A248">
        <v>-12044.857361909901</v>
      </c>
      <c r="B248">
        <v>4271.4831733759402</v>
      </c>
      <c r="C248">
        <f t="shared" si="32"/>
        <v>-12042.4037015996</v>
      </c>
      <c r="D248">
        <f t="shared" si="33"/>
        <v>4271.5609620732403</v>
      </c>
      <c r="E248">
        <f t="shared" si="34"/>
        <v>160.84969538863299</v>
      </c>
      <c r="F248">
        <v>584.5</v>
      </c>
      <c r="G248">
        <f t="shared" si="35"/>
        <v>12777.547494140201</v>
      </c>
      <c r="H248">
        <v>69097.607999999993</v>
      </c>
      <c r="I248">
        <v>34</v>
      </c>
      <c r="J248">
        <f t="shared" si="36"/>
        <v>-12070.454075366401</v>
      </c>
      <c r="K248">
        <f t="shared" si="37"/>
        <v>4191.6414898556304</v>
      </c>
      <c r="L248">
        <f t="shared" si="38"/>
        <v>565.80817055215903</v>
      </c>
      <c r="M248">
        <f t="shared" si="42"/>
        <v>92.587002363744702</v>
      </c>
      <c r="N248">
        <f t="shared" si="42"/>
        <v>-33.135147660226401</v>
      </c>
      <c r="O248">
        <f t="shared" si="42"/>
        <v>-5.6028211249169297</v>
      </c>
      <c r="P248">
        <v>567.54358125878196</v>
      </c>
    </row>
    <row r="249" spans="1:16" x14ac:dyDescent="0.3">
      <c r="A249">
        <v>-12025.127775909301</v>
      </c>
      <c r="B249">
        <v>4263.61988212296</v>
      </c>
      <c r="C249">
        <f t="shared" si="32"/>
        <v>-12022.674115599</v>
      </c>
      <c r="D249">
        <f t="shared" si="33"/>
        <v>4263.6976708202601</v>
      </c>
      <c r="E249">
        <f t="shared" si="34"/>
        <v>160.85335709767301</v>
      </c>
      <c r="F249">
        <v>583.5</v>
      </c>
      <c r="G249">
        <f t="shared" si="35"/>
        <v>12756.324341990199</v>
      </c>
      <c r="H249">
        <v>69097.728000000003</v>
      </c>
      <c r="I249">
        <v>34</v>
      </c>
      <c r="J249">
        <f t="shared" si="36"/>
        <v>-12050.6727993351</v>
      </c>
      <c r="K249">
        <f t="shared" si="37"/>
        <v>4183.9091531027698</v>
      </c>
      <c r="L249">
        <f t="shared" si="38"/>
        <v>564.85072857080002</v>
      </c>
      <c r="M249">
        <f t="shared" si="42"/>
        <v>94.932691120332095</v>
      </c>
      <c r="N249">
        <f t="shared" si="42"/>
        <v>-34.2294277584799</v>
      </c>
      <c r="O249">
        <f t="shared" si="42"/>
        <v>-5.5978093990794102</v>
      </c>
      <c r="P249">
        <v>566.58614678554602</v>
      </c>
    </row>
    <row r="250" spans="1:16" x14ac:dyDescent="0.3">
      <c r="A250">
        <v>-12015.872752089899</v>
      </c>
      <c r="B250">
        <v>4260.9175218079499</v>
      </c>
      <c r="C250">
        <f t="shared" si="32"/>
        <v>-12013.4190917796</v>
      </c>
      <c r="D250">
        <f t="shared" si="33"/>
        <v>4260.99531050525</v>
      </c>
      <c r="E250">
        <f t="shared" si="34"/>
        <v>160.85090071469699</v>
      </c>
      <c r="F250">
        <v>583.5</v>
      </c>
      <c r="G250">
        <f t="shared" si="35"/>
        <v>12746.6983690241</v>
      </c>
      <c r="H250">
        <v>69097.808000000005</v>
      </c>
      <c r="I250">
        <v>34</v>
      </c>
      <c r="J250">
        <f t="shared" si="36"/>
        <v>-12041.400065681801</v>
      </c>
      <c r="K250">
        <f t="shared" si="37"/>
        <v>4181.2682010462104</v>
      </c>
      <c r="L250">
        <f t="shared" si="38"/>
        <v>564.87000786512601</v>
      </c>
      <c r="M250">
        <f t="shared" si="42"/>
        <v>94.863736335469795</v>
      </c>
      <c r="N250">
        <f t="shared" si="42"/>
        <v>-34.145148258170103</v>
      </c>
      <c r="O250">
        <f t="shared" si="42"/>
        <v>-5.59815425746838</v>
      </c>
      <c r="P250">
        <v>566.60542961410499</v>
      </c>
    </row>
    <row r="251" spans="1:16" x14ac:dyDescent="0.3">
      <c r="A251">
        <v>-12006.629411059401</v>
      </c>
      <c r="B251">
        <v>4256.5190165659797</v>
      </c>
      <c r="C251">
        <f t="shared" si="32"/>
        <v>-12004.1757507491</v>
      </c>
      <c r="D251">
        <f t="shared" si="33"/>
        <v>4256.5968052632797</v>
      </c>
      <c r="E251">
        <f t="shared" si="34"/>
        <v>160.855649321003</v>
      </c>
      <c r="F251">
        <v>582.5</v>
      </c>
      <c r="G251">
        <f t="shared" si="35"/>
        <v>12736.5164710548</v>
      </c>
      <c r="H251">
        <v>69097.888000000006</v>
      </c>
      <c r="I251">
        <v>34</v>
      </c>
      <c r="J251">
        <f t="shared" si="36"/>
        <v>-12032.1277713046</v>
      </c>
      <c r="K251">
        <f t="shared" si="37"/>
        <v>4176.9310638853103</v>
      </c>
      <c r="L251">
        <f t="shared" si="38"/>
        <v>563.890384750669</v>
      </c>
      <c r="M251">
        <f t="shared" si="42"/>
        <v>94.794768673037296</v>
      </c>
      <c r="N251">
        <f t="shared" si="42"/>
        <v>-34.144980243766099</v>
      </c>
      <c r="O251">
        <f t="shared" si="42"/>
        <v>-5.59845072907821</v>
      </c>
      <c r="P251">
        <v>565.62581000772695</v>
      </c>
    </row>
    <row r="252" spans="1:16" x14ac:dyDescent="0.3">
      <c r="A252">
        <v>-12006.629411059401</v>
      </c>
      <c r="B252">
        <v>4256.5190165659797</v>
      </c>
      <c r="C252">
        <f t="shared" si="32"/>
        <v>-12004.1757507491</v>
      </c>
      <c r="D252">
        <f t="shared" si="33"/>
        <v>4256.5968052632797</v>
      </c>
      <c r="E252">
        <f t="shared" si="34"/>
        <v>160.855649321003</v>
      </c>
      <c r="F252">
        <v>582.5</v>
      </c>
      <c r="G252">
        <f t="shared" si="35"/>
        <v>12736.5164710548</v>
      </c>
      <c r="H252">
        <v>69097.967999999993</v>
      </c>
      <c r="I252">
        <v>34</v>
      </c>
      <c r="J252">
        <f t="shared" si="36"/>
        <v>-12032.1277713046</v>
      </c>
      <c r="K252">
        <f t="shared" si="37"/>
        <v>4176.9310638853103</v>
      </c>
      <c r="L252">
        <f t="shared" si="38"/>
        <v>563.890384750669</v>
      </c>
      <c r="M252">
        <f t="shared" si="42"/>
        <v>92.586983176490307</v>
      </c>
      <c r="N252">
        <f t="shared" si="42"/>
        <v>-33.5553321184791</v>
      </c>
      <c r="O252">
        <f t="shared" si="42"/>
        <v>-5.6031695514789899</v>
      </c>
      <c r="P252">
        <v>565.62581000772695</v>
      </c>
    </row>
    <row r="253" spans="1:16" x14ac:dyDescent="0.3">
      <c r="A253">
        <v>-11977.951279049699</v>
      </c>
      <c r="B253">
        <v>4246.33258208399</v>
      </c>
      <c r="C253">
        <f t="shared" si="32"/>
        <v>-11975.4976187394</v>
      </c>
      <c r="D253">
        <f t="shared" si="33"/>
        <v>4246.4103707812901</v>
      </c>
      <c r="E253">
        <f t="shared" si="34"/>
        <v>160.85572314135999</v>
      </c>
      <c r="F253">
        <v>580.5</v>
      </c>
      <c r="G253">
        <f t="shared" si="35"/>
        <v>12706.082962640799</v>
      </c>
      <c r="H253">
        <v>69098.248000000007</v>
      </c>
      <c r="I253">
        <v>34</v>
      </c>
      <c r="J253">
        <f t="shared" si="36"/>
        <v>-12003.382746417899</v>
      </c>
      <c r="K253">
        <f t="shared" si="37"/>
        <v>4166.9349522771599</v>
      </c>
      <c r="L253">
        <f t="shared" si="38"/>
        <v>561.95119381830102</v>
      </c>
      <c r="M253">
        <f t="shared" si="42"/>
        <v>94.7723738282656</v>
      </c>
      <c r="N253">
        <f t="shared" si="42"/>
        <v>-34.257264850115497</v>
      </c>
      <c r="O253">
        <f t="shared" si="42"/>
        <v>-5.5643996843865198</v>
      </c>
      <c r="P253">
        <v>563.68663000320601</v>
      </c>
    </row>
    <row r="254" spans="1:16" x14ac:dyDescent="0.3">
      <c r="A254">
        <v>-11968.698840729799</v>
      </c>
      <c r="B254">
        <v>4243.2533585999599</v>
      </c>
      <c r="C254">
        <f t="shared" si="32"/>
        <v>-11966.245180419501</v>
      </c>
      <c r="D254">
        <f t="shared" si="33"/>
        <v>4243.33114729726</v>
      </c>
      <c r="E254">
        <f t="shared" si="34"/>
        <v>160.854865620244</v>
      </c>
      <c r="F254">
        <v>579.5</v>
      </c>
      <c r="G254">
        <f t="shared" si="35"/>
        <v>12696.333444878301</v>
      </c>
      <c r="H254">
        <v>69098.368000000002</v>
      </c>
      <c r="I254">
        <v>34</v>
      </c>
      <c r="J254">
        <f t="shared" si="36"/>
        <v>-11994.1101000899</v>
      </c>
      <c r="K254">
        <f t="shared" si="37"/>
        <v>4163.9171281927602</v>
      </c>
      <c r="L254">
        <f t="shared" si="38"/>
        <v>560.97064352341897</v>
      </c>
      <c r="M254">
        <f t="shared" si="42"/>
        <v>95.127595765570106</v>
      </c>
      <c r="N254">
        <f t="shared" si="42"/>
        <v>-34.315509156067201</v>
      </c>
      <c r="O254">
        <f t="shared" si="42"/>
        <v>-5.6768783230672701</v>
      </c>
      <c r="P254">
        <v>562.70608323619399</v>
      </c>
    </row>
    <row r="255" spans="1:16" x14ac:dyDescent="0.3">
      <c r="A255">
        <v>-11958.520377679701</v>
      </c>
      <c r="B255">
        <v>4239.9793017510101</v>
      </c>
      <c r="C255">
        <f t="shared" si="32"/>
        <v>-11956.0667173694</v>
      </c>
      <c r="D255">
        <f t="shared" si="33"/>
        <v>4240.0570904483102</v>
      </c>
      <c r="E255">
        <f t="shared" si="34"/>
        <v>160.85343824434699</v>
      </c>
      <c r="F255">
        <v>579.5</v>
      </c>
      <c r="G255">
        <f t="shared" si="35"/>
        <v>12685.6460411147</v>
      </c>
      <c r="H255">
        <v>69098.448000000004</v>
      </c>
      <c r="I255">
        <v>34</v>
      </c>
      <c r="J255">
        <f t="shared" si="36"/>
        <v>-11983.910157882399</v>
      </c>
      <c r="K255">
        <f t="shared" si="37"/>
        <v>4160.7106133749603</v>
      </c>
      <c r="L255">
        <f t="shared" si="38"/>
        <v>560.99194710166296</v>
      </c>
      <c r="M255">
        <f t="shared" si="42"/>
        <v>95.387390218342802</v>
      </c>
      <c r="N255">
        <f t="shared" si="42"/>
        <v>-34.275854375107301</v>
      </c>
      <c r="O255">
        <f t="shared" si="42"/>
        <v>-5.6765674313435301</v>
      </c>
      <c r="P255">
        <v>562.72739069714498</v>
      </c>
    </row>
    <row r="256" spans="1:16" x14ac:dyDescent="0.3">
      <c r="A256">
        <v>-11948.9666131995</v>
      </c>
      <c r="B256">
        <v>4235.7672172109496</v>
      </c>
      <c r="C256">
        <f t="shared" si="32"/>
        <v>-11946.512952889199</v>
      </c>
      <c r="D256">
        <f t="shared" si="33"/>
        <v>4235.8450059082497</v>
      </c>
      <c r="E256">
        <f t="shared" si="34"/>
        <v>160.85694862752601</v>
      </c>
      <c r="F256">
        <v>578.5</v>
      </c>
      <c r="G256">
        <f t="shared" si="35"/>
        <v>12675.2339089907</v>
      </c>
      <c r="H256">
        <v>69098.528000000006</v>
      </c>
      <c r="I256">
        <v>34</v>
      </c>
      <c r="J256">
        <f t="shared" si="36"/>
        <v>-11974.328682604801</v>
      </c>
      <c r="K256">
        <f t="shared" si="37"/>
        <v>4156.56195052778</v>
      </c>
      <c r="L256">
        <f t="shared" si="38"/>
        <v>560.01268471782498</v>
      </c>
      <c r="M256">
        <f t="shared" si="42"/>
        <v>95.3874086212207</v>
      </c>
      <c r="N256">
        <f t="shared" si="42"/>
        <v>-34.315304169203998</v>
      </c>
      <c r="O256">
        <f t="shared" si="42"/>
        <v>-5.8867905487332299</v>
      </c>
      <c r="P256">
        <v>561.74813194367096</v>
      </c>
    </row>
    <row r="257" spans="1:16" x14ac:dyDescent="0.3">
      <c r="A257">
        <v>-11939.7141679795</v>
      </c>
      <c r="B257">
        <v>4232.6880310119504</v>
      </c>
      <c r="C257">
        <f t="shared" si="32"/>
        <v>-11937.2605076692</v>
      </c>
      <c r="D257">
        <f t="shared" si="33"/>
        <v>4232.7658197092496</v>
      </c>
      <c r="E257">
        <f t="shared" si="34"/>
        <v>160.85608979170499</v>
      </c>
      <c r="F257">
        <v>578.5</v>
      </c>
      <c r="G257">
        <f t="shared" si="35"/>
        <v>12665.484393123599</v>
      </c>
      <c r="H257">
        <v>69098.607999999993</v>
      </c>
      <c r="I257">
        <v>34</v>
      </c>
      <c r="J257">
        <f t="shared" si="36"/>
        <v>-11965.0560296241</v>
      </c>
      <c r="K257">
        <f t="shared" si="37"/>
        <v>4153.5441637731801</v>
      </c>
      <c r="L257">
        <f t="shared" si="38"/>
        <v>560.03208717873702</v>
      </c>
      <c r="M257">
        <f t="shared" si="42"/>
        <v>94.034804596537796</v>
      </c>
      <c r="N257">
        <f t="shared" si="42"/>
        <v>-33.966448065496799</v>
      </c>
      <c r="O257">
        <f t="shared" si="42"/>
        <v>-5.7296177945312898</v>
      </c>
      <c r="P257">
        <v>561.76753793316095</v>
      </c>
    </row>
    <row r="258" spans="1:16" x14ac:dyDescent="0.3">
      <c r="A258">
        <v>-11930.151316739601</v>
      </c>
      <c r="B258">
        <v>4229.7951871940204</v>
      </c>
      <c r="C258">
        <f t="shared" si="32"/>
        <v>-11927.6976564293</v>
      </c>
      <c r="D258">
        <f t="shared" si="33"/>
        <v>4229.8729758913196</v>
      </c>
      <c r="E258">
        <f t="shared" si="34"/>
        <v>160.85396483632499</v>
      </c>
      <c r="F258">
        <v>577.5</v>
      </c>
      <c r="G258">
        <f t="shared" si="35"/>
        <v>12655.5046037432</v>
      </c>
      <c r="H258">
        <v>69098.687999999995</v>
      </c>
      <c r="I258">
        <v>34</v>
      </c>
      <c r="J258">
        <f t="shared" si="36"/>
        <v>-11955.4742126531</v>
      </c>
      <c r="K258">
        <f t="shared" si="37"/>
        <v>4150.7147728978898</v>
      </c>
      <c r="L258">
        <f t="shared" si="38"/>
        <v>559.05193244292002</v>
      </c>
      <c r="M258">
        <f t="shared" si="42"/>
        <v>96.064850564679602</v>
      </c>
      <c r="N258">
        <f t="shared" si="42"/>
        <v>-34.565895284733102</v>
      </c>
      <c r="O258">
        <f t="shared" si="42"/>
        <v>-5.93727769616972</v>
      </c>
      <c r="P258">
        <v>560.78738684749999</v>
      </c>
    </row>
    <row r="259" spans="1:16" x14ac:dyDescent="0.3">
      <c r="A259">
        <v>-11837.042215449699</v>
      </c>
      <c r="B259">
        <v>4194.0999762929296</v>
      </c>
      <c r="C259">
        <f t="shared" ref="C259:C322" si="43">A259-$S$2</f>
        <v>-11834.5885551394</v>
      </c>
      <c r="D259">
        <f t="shared" ref="D259:D322" si="44">B259-$T$2</f>
        <v>4194.1777649902297</v>
      </c>
      <c r="E259">
        <f t="shared" ref="E259:E322" si="45">DEGREES(IF(C259-$N$4=0,IF(D259-$O$4=0,99999,IF(C259-$N$4&gt;0,PI()/2,3*PI()/2)),IF(D259-$O$4=0,IF(C259-$N$4&gt;0,0,PI()),IF(C259-$N$4&lt;0,PI()+ATAN((D259-$O$4)/(C259-$N$4)),IF(D259-$O$4&gt;0,ATAN((D259-$O$4)/(C259-$N$4)),2*PI()+ATAN((D259-$O$4)/(C259-$N$4)))))))+$U$2</f>
        <v>160.86547518153401</v>
      </c>
      <c r="F259">
        <v>571.5</v>
      </c>
      <c r="G259">
        <f t="shared" si="35"/>
        <v>12555.819901295799</v>
      </c>
      <c r="H259">
        <v>69099.728000000003</v>
      </c>
      <c r="I259">
        <v>34</v>
      </c>
      <c r="J259">
        <f t="shared" si="36"/>
        <v>-11862.1305437131</v>
      </c>
      <c r="K259">
        <f t="shared" si="37"/>
        <v>4115.6375396387302</v>
      </c>
      <c r="L259">
        <f t="shared" si="38"/>
        <v>553.24930148344504</v>
      </c>
      <c r="M259">
        <f t="shared" si="42"/>
        <v>93.829249149233206</v>
      </c>
      <c r="N259">
        <f t="shared" si="42"/>
        <v>-33.829522609578099</v>
      </c>
      <c r="O259">
        <f t="shared" si="42"/>
        <v>-5.9501697093443404</v>
      </c>
      <c r="P259">
        <v>554.98479133425496</v>
      </c>
    </row>
    <row r="260" spans="1:16" x14ac:dyDescent="0.3">
      <c r="A260">
        <v>-11828.096258409299</v>
      </c>
      <c r="B260">
        <v>4191.3999705209799</v>
      </c>
      <c r="C260">
        <f t="shared" si="43"/>
        <v>-11825.642598099001</v>
      </c>
      <c r="D260">
        <f t="shared" si="44"/>
        <v>4191.47775921828</v>
      </c>
      <c r="E260">
        <f t="shared" si="45"/>
        <v>160.86345023360599</v>
      </c>
      <c r="F260">
        <v>570.5</v>
      </c>
      <c r="G260">
        <f t="shared" ref="G260:G323" si="46">SQRT(C260^2+D260^2)</f>
        <v>12546.485908970501</v>
      </c>
      <c r="H260">
        <v>69099.808000000005</v>
      </c>
      <c r="I260">
        <v>34</v>
      </c>
      <c r="J260">
        <f t="shared" ref="J260:J323" si="47">G260*COS(RADIANS(E260))</f>
        <v>-11853.166885656199</v>
      </c>
      <c r="K260">
        <f t="shared" ref="K260:K323" si="48">G260*SIN(RADIANS(E260))</f>
        <v>4112.9968933586997</v>
      </c>
      <c r="L260">
        <f t="shared" ref="L260:L323" si="49">F260-$V$2-6366707.1*(1-COS(G260/6366707.1))</f>
        <v>552.26770224958898</v>
      </c>
      <c r="M260">
        <f t="shared" si="42"/>
        <v>95.607752731948693</v>
      </c>
      <c r="N260">
        <f t="shared" si="42"/>
        <v>-34.353460363551598</v>
      </c>
      <c r="O260">
        <f t="shared" si="42"/>
        <v>-6.1449314620932398</v>
      </c>
      <c r="P260">
        <v>554.00319551517498</v>
      </c>
    </row>
    <row r="261" spans="1:16" x14ac:dyDescent="0.3">
      <c r="A261">
        <v>-11818.2359353993</v>
      </c>
      <c r="B261">
        <v>4186.8090550019397</v>
      </c>
      <c r="C261">
        <f t="shared" si="43"/>
        <v>-11815.782275089001</v>
      </c>
      <c r="D261">
        <f t="shared" si="44"/>
        <v>4186.8868436992398</v>
      </c>
      <c r="E261">
        <f t="shared" si="45"/>
        <v>160.86817193635801</v>
      </c>
      <c r="F261">
        <v>570.5</v>
      </c>
      <c r="G261">
        <f t="shared" si="46"/>
        <v>12535.658427631501</v>
      </c>
      <c r="H261">
        <v>69100.008000000002</v>
      </c>
      <c r="I261">
        <v>34</v>
      </c>
      <c r="J261">
        <f t="shared" si="47"/>
        <v>-11843.276347422399</v>
      </c>
      <c r="K261">
        <f t="shared" si="48"/>
        <v>4108.4714399437398</v>
      </c>
      <c r="L261">
        <f t="shared" si="49"/>
        <v>552.28903009387295</v>
      </c>
      <c r="M261">
        <f t="shared" ref="M261:O276" si="50">(J261-J228)/($H261-$H228)</f>
        <v>93.444161842723801</v>
      </c>
      <c r="N261">
        <f t="shared" si="50"/>
        <v>-33.883145847333502</v>
      </c>
      <c r="O261">
        <f t="shared" si="50"/>
        <v>-5.8080596666442199</v>
      </c>
      <c r="P261">
        <v>554.024527103624</v>
      </c>
    </row>
    <row r="262" spans="1:16" x14ac:dyDescent="0.3">
      <c r="A262">
        <v>-11808.673055949601</v>
      </c>
      <c r="B262">
        <v>4183.9163685849599</v>
      </c>
      <c r="C262">
        <f t="shared" si="43"/>
        <v>-11806.2193956393</v>
      </c>
      <c r="D262">
        <f t="shared" si="44"/>
        <v>4183.9941572822599</v>
      </c>
      <c r="E262">
        <f t="shared" si="45"/>
        <v>160.86603386097499</v>
      </c>
      <c r="F262">
        <v>569.5</v>
      </c>
      <c r="G262">
        <f t="shared" si="46"/>
        <v>12525.678565496601</v>
      </c>
      <c r="H262">
        <v>69100.088000000003</v>
      </c>
      <c r="I262">
        <v>34</v>
      </c>
      <c r="J262">
        <f t="shared" si="47"/>
        <v>-11833.6945032855</v>
      </c>
      <c r="K262">
        <f t="shared" si="48"/>
        <v>4105.6422066530004</v>
      </c>
      <c r="L262">
        <f t="shared" si="49"/>
        <v>551.30867199973795</v>
      </c>
      <c r="M262">
        <f t="shared" si="50"/>
        <v>94.568022933745098</v>
      </c>
      <c r="N262">
        <f t="shared" si="50"/>
        <v>-34.166589589740298</v>
      </c>
      <c r="O262">
        <f t="shared" si="50"/>
        <v>-5.9519126874323796</v>
      </c>
      <c r="P262">
        <v>553.044172659644</v>
      </c>
    </row>
    <row r="263" spans="1:16" x14ac:dyDescent="0.3">
      <c r="A263">
        <v>-11779.688250929999</v>
      </c>
      <c r="B263">
        <v>4173.3517218789802</v>
      </c>
      <c r="C263">
        <f t="shared" si="43"/>
        <v>-11777.234590619701</v>
      </c>
      <c r="D263">
        <f t="shared" si="44"/>
        <v>4173.4295105762803</v>
      </c>
      <c r="E263">
        <f t="shared" si="45"/>
        <v>160.86729918046899</v>
      </c>
      <c r="F263">
        <v>568.5</v>
      </c>
      <c r="G263">
        <f t="shared" si="46"/>
        <v>12494.829669997</v>
      </c>
      <c r="H263">
        <v>69100.288</v>
      </c>
      <c r="I263">
        <v>34</v>
      </c>
      <c r="J263">
        <f t="shared" si="47"/>
        <v>-11804.6403050667</v>
      </c>
      <c r="K263">
        <f t="shared" si="48"/>
        <v>4095.2699239772801</v>
      </c>
      <c r="L263">
        <f t="shared" si="49"/>
        <v>550.36928846371995</v>
      </c>
      <c r="M263">
        <f t="shared" si="50"/>
        <v>95.387853085546297</v>
      </c>
      <c r="N263">
        <f t="shared" si="50"/>
        <v>-34.312934556346498</v>
      </c>
      <c r="O263">
        <f t="shared" si="50"/>
        <v>-6.0997479664735303</v>
      </c>
      <c r="P263">
        <v>552.10480016527504</v>
      </c>
    </row>
    <row r="264" spans="1:16" x14ac:dyDescent="0.3">
      <c r="A264">
        <v>-11760.88323378</v>
      </c>
      <c r="B264">
        <v>4165.8725098799896</v>
      </c>
      <c r="C264">
        <f t="shared" si="43"/>
        <v>-11758.429573469701</v>
      </c>
      <c r="D264">
        <f t="shared" si="44"/>
        <v>4165.9502985772897</v>
      </c>
      <c r="E264">
        <f t="shared" si="45"/>
        <v>160.87082916907499</v>
      </c>
      <c r="F264">
        <v>567.5</v>
      </c>
      <c r="G264">
        <f t="shared" si="46"/>
        <v>12474.606523833199</v>
      </c>
      <c r="H264">
        <v>69100.528000000006</v>
      </c>
      <c r="I264">
        <v>34</v>
      </c>
      <c r="J264">
        <f t="shared" si="47"/>
        <v>-11785.7861235237</v>
      </c>
      <c r="K264">
        <f t="shared" si="48"/>
        <v>4087.9155293397298</v>
      </c>
      <c r="L264">
        <f t="shared" si="49"/>
        <v>549.40894477506299</v>
      </c>
      <c r="M264">
        <f t="shared" si="50"/>
        <v>96.1179598025345</v>
      </c>
      <c r="N264">
        <f t="shared" si="50"/>
        <v>-34.691862423807997</v>
      </c>
      <c r="O264">
        <f t="shared" si="50"/>
        <v>-5.8933219530413696</v>
      </c>
      <c r="P264">
        <v>551.14446363273203</v>
      </c>
    </row>
    <row r="265" spans="1:16" x14ac:dyDescent="0.3">
      <c r="A265">
        <v>-11751.9372605197</v>
      </c>
      <c r="B265">
        <v>4163.1725953479699</v>
      </c>
      <c r="C265">
        <f t="shared" si="43"/>
        <v>-11749.4836002094</v>
      </c>
      <c r="D265">
        <f t="shared" si="44"/>
        <v>4163.25038404527</v>
      </c>
      <c r="E265">
        <f t="shared" si="45"/>
        <v>160.868794617139</v>
      </c>
      <c r="F265">
        <v>566.5</v>
      </c>
      <c r="G265">
        <f t="shared" si="46"/>
        <v>12465.2725053182</v>
      </c>
      <c r="H265">
        <v>69100.607999999993</v>
      </c>
      <c r="I265">
        <v>34</v>
      </c>
      <c r="J265">
        <f t="shared" si="47"/>
        <v>-11776.822449852099</v>
      </c>
      <c r="K265">
        <f t="shared" si="48"/>
        <v>4085.2749744051598</v>
      </c>
      <c r="L265">
        <f t="shared" si="49"/>
        <v>548.42722652875796</v>
      </c>
      <c r="M265">
        <f t="shared" si="50"/>
        <v>95.992344377696796</v>
      </c>
      <c r="N265">
        <f t="shared" si="50"/>
        <v>-34.615097534876099</v>
      </c>
      <c r="O265">
        <f t="shared" si="50"/>
        <v>-6.0970166920070499</v>
      </c>
      <c r="P265">
        <v>550.16274880120204</v>
      </c>
    </row>
    <row r="266" spans="1:16" x14ac:dyDescent="0.3">
      <c r="A266">
        <v>-11751.9372605197</v>
      </c>
      <c r="B266">
        <v>4163.1725953479699</v>
      </c>
      <c r="C266">
        <f t="shared" si="43"/>
        <v>-11749.4836002094</v>
      </c>
      <c r="D266">
        <f t="shared" si="44"/>
        <v>4163.25038404527</v>
      </c>
      <c r="E266">
        <f t="shared" si="45"/>
        <v>160.868794617139</v>
      </c>
      <c r="F266">
        <v>566.5</v>
      </c>
      <c r="G266">
        <f t="shared" si="46"/>
        <v>12465.2725053182</v>
      </c>
      <c r="H266">
        <v>69100.648000000001</v>
      </c>
      <c r="I266">
        <v>34</v>
      </c>
      <c r="J266">
        <f t="shared" si="47"/>
        <v>-11776.822449852099</v>
      </c>
      <c r="K266">
        <f t="shared" si="48"/>
        <v>4085.2749744051598</v>
      </c>
      <c r="L266">
        <f t="shared" si="49"/>
        <v>548.42722652875796</v>
      </c>
      <c r="M266">
        <f t="shared" si="50"/>
        <v>93.555820897484793</v>
      </c>
      <c r="N266">
        <f t="shared" si="50"/>
        <v>-33.667445827991202</v>
      </c>
      <c r="O266">
        <f t="shared" si="50"/>
        <v>-5.9999313828262304</v>
      </c>
      <c r="P266">
        <v>550.16274880120204</v>
      </c>
    </row>
    <row r="267" spans="1:16" x14ac:dyDescent="0.3">
      <c r="A267">
        <v>-11741.7574472697</v>
      </c>
      <c r="B267">
        <v>4160.0872938289504</v>
      </c>
      <c r="C267">
        <f t="shared" si="43"/>
        <v>-11739.303786959401</v>
      </c>
      <c r="D267">
        <f t="shared" si="44"/>
        <v>4160.1650825262504</v>
      </c>
      <c r="E267">
        <f t="shared" si="45"/>
        <v>160.866532166621</v>
      </c>
      <c r="F267">
        <v>566.5</v>
      </c>
      <c r="G267">
        <f t="shared" si="46"/>
        <v>12454.6468001461</v>
      </c>
      <c r="H267">
        <v>69100.728000000003</v>
      </c>
      <c r="I267">
        <v>34</v>
      </c>
      <c r="J267">
        <f t="shared" si="47"/>
        <v>-11766.622408679101</v>
      </c>
      <c r="K267">
        <f t="shared" si="48"/>
        <v>4082.2572197204199</v>
      </c>
      <c r="L267">
        <f t="shared" si="49"/>
        <v>548.44802154438901</v>
      </c>
      <c r="M267">
        <f t="shared" si="50"/>
        <v>93.811287394199795</v>
      </c>
      <c r="N267">
        <f t="shared" si="50"/>
        <v>-33.745270270669003</v>
      </c>
      <c r="O267">
        <f t="shared" si="50"/>
        <v>-5.7929434271957101</v>
      </c>
      <c r="P267">
        <v>550.18354770166104</v>
      </c>
    </row>
    <row r="268" spans="1:16" x14ac:dyDescent="0.3">
      <c r="A268">
        <v>-11741.7574472697</v>
      </c>
      <c r="B268">
        <v>4160.0872938289504</v>
      </c>
      <c r="C268">
        <f t="shared" si="43"/>
        <v>-11739.303786959401</v>
      </c>
      <c r="D268">
        <f t="shared" si="44"/>
        <v>4160.1650825262504</v>
      </c>
      <c r="E268">
        <f t="shared" si="45"/>
        <v>160.866532166621</v>
      </c>
      <c r="F268">
        <v>565.5</v>
      </c>
      <c r="G268">
        <f t="shared" si="46"/>
        <v>12454.6468001461</v>
      </c>
      <c r="H268">
        <v>69100.808000000005</v>
      </c>
      <c r="I268">
        <v>34</v>
      </c>
      <c r="J268">
        <f t="shared" si="47"/>
        <v>-11766.622408679101</v>
      </c>
      <c r="K268">
        <f t="shared" si="48"/>
        <v>4082.2572197204199</v>
      </c>
      <c r="L268">
        <f t="shared" si="49"/>
        <v>547.44802154438901</v>
      </c>
      <c r="M268">
        <f t="shared" si="50"/>
        <v>93.811287393917695</v>
      </c>
      <c r="N268">
        <f t="shared" si="50"/>
        <v>-33.745270270567502</v>
      </c>
      <c r="O268">
        <f t="shared" si="50"/>
        <v>-5.9995549974257498</v>
      </c>
      <c r="P268">
        <v>549.18354770166104</v>
      </c>
    </row>
    <row r="269" spans="1:16" x14ac:dyDescent="0.3">
      <c r="A269">
        <v>-11722.952409229199</v>
      </c>
      <c r="B269">
        <v>4152.60818831099</v>
      </c>
      <c r="C269">
        <f t="shared" si="43"/>
        <v>-11720.498748918901</v>
      </c>
      <c r="D269">
        <f t="shared" si="44"/>
        <v>4152.6859770082901</v>
      </c>
      <c r="E269">
        <f t="shared" si="45"/>
        <v>160.870071820595</v>
      </c>
      <c r="F269">
        <v>564.5</v>
      </c>
      <c r="G269">
        <f t="shared" si="46"/>
        <v>12434.4236596254</v>
      </c>
      <c r="H269">
        <v>69100.928</v>
      </c>
      <c r="I269">
        <v>34</v>
      </c>
      <c r="J269">
        <f t="shared" si="47"/>
        <v>-11747.768206952</v>
      </c>
      <c r="K269">
        <f t="shared" si="48"/>
        <v>4074.90293170017</v>
      </c>
      <c r="L269">
        <f t="shared" si="49"/>
        <v>546.48755020844601</v>
      </c>
      <c r="M269">
        <f t="shared" si="50"/>
        <v>94.879100158413706</v>
      </c>
      <c r="N269">
        <f t="shared" si="50"/>
        <v>-34.357197164153703</v>
      </c>
      <c r="O269">
        <f t="shared" si="50"/>
        <v>-5.9465792842400296</v>
      </c>
      <c r="P269">
        <v>548.223083521832</v>
      </c>
    </row>
    <row r="270" spans="1:16" x14ac:dyDescent="0.3">
      <c r="A270">
        <v>-11696.4403896695</v>
      </c>
      <c r="B270">
        <v>4142.0608818800001</v>
      </c>
      <c r="C270">
        <f t="shared" si="43"/>
        <v>-11693.9867293592</v>
      </c>
      <c r="D270">
        <f t="shared" si="44"/>
        <v>4142.1386705773002</v>
      </c>
      <c r="E270">
        <f t="shared" si="45"/>
        <v>160.87509479092199</v>
      </c>
      <c r="F270">
        <v>562.5</v>
      </c>
      <c r="G270">
        <f t="shared" si="46"/>
        <v>12405.9114293437</v>
      </c>
      <c r="H270">
        <v>69101.288</v>
      </c>
      <c r="I270">
        <v>34</v>
      </c>
      <c r="J270">
        <f t="shared" si="47"/>
        <v>-11721.186854809201</v>
      </c>
      <c r="K270">
        <f t="shared" si="48"/>
        <v>4064.5315975359099</v>
      </c>
      <c r="L270">
        <f t="shared" si="49"/>
        <v>544.54317181103897</v>
      </c>
      <c r="M270">
        <f t="shared" si="50"/>
        <v>93.025195375150204</v>
      </c>
      <c r="N270">
        <f t="shared" si="50"/>
        <v>-33.662203533116703</v>
      </c>
      <c r="O270">
        <f t="shared" si="50"/>
        <v>-6.0048339429343196</v>
      </c>
      <c r="P270">
        <v>546.27871521253803</v>
      </c>
    </row>
    <row r="271" spans="1:16" x14ac:dyDescent="0.3">
      <c r="A271">
        <v>-11687.185295789501</v>
      </c>
      <c r="B271">
        <v>4139.3589222970204</v>
      </c>
      <c r="C271">
        <f t="shared" si="43"/>
        <v>-11684.7316354792</v>
      </c>
      <c r="D271">
        <f t="shared" si="44"/>
        <v>4139.4367109943196</v>
      </c>
      <c r="E271">
        <f t="shared" si="45"/>
        <v>160.87258399788601</v>
      </c>
      <c r="F271">
        <v>562.5</v>
      </c>
      <c r="G271">
        <f t="shared" si="46"/>
        <v>12396.285317686699</v>
      </c>
      <c r="H271">
        <v>69101.368000000002</v>
      </c>
      <c r="I271">
        <v>34</v>
      </c>
      <c r="J271">
        <f t="shared" si="47"/>
        <v>-11711.9140537532</v>
      </c>
      <c r="K271">
        <f t="shared" si="48"/>
        <v>4061.8910466668899</v>
      </c>
      <c r="L271">
        <f t="shared" si="49"/>
        <v>544.56192157909902</v>
      </c>
      <c r="M271">
        <f t="shared" si="50"/>
        <v>93.691620028405595</v>
      </c>
      <c r="N271">
        <f t="shared" si="50"/>
        <v>-33.851437057220203</v>
      </c>
      <c r="O271">
        <f t="shared" si="50"/>
        <v>-6.05206192272209</v>
      </c>
      <c r="P271">
        <v>546.29746851483105</v>
      </c>
    </row>
    <row r="272" spans="1:16" x14ac:dyDescent="0.3">
      <c r="A272">
        <v>-11573.1066394094</v>
      </c>
      <c r="B272">
        <v>4096.1736176569202</v>
      </c>
      <c r="C272">
        <f t="shared" si="43"/>
        <v>-11570.652979099101</v>
      </c>
      <c r="D272">
        <f t="shared" si="44"/>
        <v>4096.2514063542203</v>
      </c>
      <c r="E272">
        <f t="shared" si="45"/>
        <v>160.884779736111</v>
      </c>
      <c r="F272">
        <v>555.5</v>
      </c>
      <c r="G272">
        <f t="shared" si="46"/>
        <v>12274.334440074301</v>
      </c>
      <c r="H272">
        <v>69102.567999999999</v>
      </c>
      <c r="I272">
        <v>34</v>
      </c>
      <c r="J272">
        <f t="shared" si="47"/>
        <v>-11597.5516407535</v>
      </c>
      <c r="K272">
        <f t="shared" si="48"/>
        <v>4019.46288536784</v>
      </c>
      <c r="L272">
        <f t="shared" si="49"/>
        <v>537.79819771045197</v>
      </c>
      <c r="M272">
        <f t="shared" si="50"/>
        <v>93.716491178030296</v>
      </c>
      <c r="N272">
        <f t="shared" si="50"/>
        <v>-34.091258193924901</v>
      </c>
      <c r="O272">
        <f t="shared" si="50"/>
        <v>-5.89263416745644</v>
      </c>
      <c r="P272">
        <v>539.53378808331399</v>
      </c>
    </row>
    <row r="273" spans="1:16" x14ac:dyDescent="0.3">
      <c r="A273">
        <v>-11562.9241981497</v>
      </c>
      <c r="B273">
        <v>4093.4654510079399</v>
      </c>
      <c r="C273">
        <f t="shared" si="43"/>
        <v>-11560.470537839399</v>
      </c>
      <c r="D273">
        <f t="shared" si="44"/>
        <v>4093.54323970524</v>
      </c>
      <c r="E273">
        <f t="shared" si="45"/>
        <v>160.88083089981399</v>
      </c>
      <c r="F273">
        <v>555.5</v>
      </c>
      <c r="G273">
        <f t="shared" si="46"/>
        <v>12263.831999484901</v>
      </c>
      <c r="H273">
        <v>69102.648000000001</v>
      </c>
      <c r="I273">
        <v>34</v>
      </c>
      <c r="J273">
        <f t="shared" si="47"/>
        <v>-11587.351471546999</v>
      </c>
      <c r="K273">
        <f t="shared" si="48"/>
        <v>4016.82227468769</v>
      </c>
      <c r="L273">
        <f t="shared" si="49"/>
        <v>537.81843662451001</v>
      </c>
      <c r="M273">
        <f t="shared" si="50"/>
        <v>93.698187425701505</v>
      </c>
      <c r="N273">
        <f t="shared" si="50"/>
        <v>-34.002191997190899</v>
      </c>
      <c r="O273">
        <f t="shared" si="50"/>
        <v>-5.5980070600339999</v>
      </c>
      <c r="P273">
        <v>539.55403088856099</v>
      </c>
    </row>
    <row r="274" spans="1:16" x14ac:dyDescent="0.3">
      <c r="A274">
        <v>-11553.98205896</v>
      </c>
      <c r="B274">
        <v>4090.20043926895</v>
      </c>
      <c r="C274">
        <f t="shared" si="43"/>
        <v>-11551.5283986497</v>
      </c>
      <c r="D274">
        <f t="shared" si="44"/>
        <v>4090.2782279662501</v>
      </c>
      <c r="E274">
        <f t="shared" si="45"/>
        <v>160.881265537145</v>
      </c>
      <c r="F274">
        <v>554.5</v>
      </c>
      <c r="G274">
        <f t="shared" si="46"/>
        <v>12254.3128867752</v>
      </c>
      <c r="H274">
        <v>69102.728000000003</v>
      </c>
      <c r="I274">
        <v>34</v>
      </c>
      <c r="J274">
        <f t="shared" si="47"/>
        <v>-11578.387885995</v>
      </c>
      <c r="K274">
        <f t="shared" si="48"/>
        <v>4013.6166095465501</v>
      </c>
      <c r="L274">
        <f t="shared" si="49"/>
        <v>536.83676563159895</v>
      </c>
      <c r="M274">
        <f t="shared" si="50"/>
        <v>94.872373724690405</v>
      </c>
      <c r="N274">
        <f t="shared" si="50"/>
        <v>-34.443384693732497</v>
      </c>
      <c r="O274">
        <f t="shared" si="50"/>
        <v>-5.7039230586086704</v>
      </c>
      <c r="P274">
        <v>538.57236330194405</v>
      </c>
    </row>
    <row r="275" spans="1:16" x14ac:dyDescent="0.3">
      <c r="A275">
        <v>-11546.591911289799</v>
      </c>
      <c r="B275">
        <v>4086.0038142019198</v>
      </c>
      <c r="C275">
        <f t="shared" si="43"/>
        <v>-11544.1382509795</v>
      </c>
      <c r="D275">
        <f t="shared" si="44"/>
        <v>4086.0816028992199</v>
      </c>
      <c r="E275">
        <f t="shared" si="45"/>
        <v>160.88823334926599</v>
      </c>
      <c r="F275">
        <v>554.5</v>
      </c>
      <c r="G275">
        <f t="shared" si="46"/>
        <v>12245.9458933673</v>
      </c>
      <c r="H275">
        <v>69102.847999999896</v>
      </c>
      <c r="I275">
        <v>34</v>
      </c>
      <c r="J275">
        <f t="shared" si="47"/>
        <v>-11570.970082468801</v>
      </c>
      <c r="K275">
        <f t="shared" si="48"/>
        <v>4009.4690638402599</v>
      </c>
      <c r="L275">
        <f t="shared" si="49"/>
        <v>536.85286448573299</v>
      </c>
      <c r="M275">
        <f t="shared" si="50"/>
        <v>93.3162478692349</v>
      </c>
      <c r="N275">
        <f t="shared" si="50"/>
        <v>-33.8865933034687</v>
      </c>
      <c r="O275">
        <f t="shared" si="50"/>
        <v>-5.5337733717610504</v>
      </c>
      <c r="P275">
        <v>538.58846495307</v>
      </c>
    </row>
    <row r="276" spans="1:16" x14ac:dyDescent="0.3">
      <c r="A276">
        <v>-11537.028969769301</v>
      </c>
      <c r="B276">
        <v>4083.1114762909701</v>
      </c>
      <c r="C276">
        <f t="shared" si="43"/>
        <v>-11534.575309459</v>
      </c>
      <c r="D276">
        <f t="shared" si="44"/>
        <v>4083.1892649882702</v>
      </c>
      <c r="E276">
        <f t="shared" si="45"/>
        <v>160.88605937759701</v>
      </c>
      <c r="F276">
        <v>553.5</v>
      </c>
      <c r="G276">
        <f t="shared" si="46"/>
        <v>12235.9659260435</v>
      </c>
      <c r="H276">
        <v>69102.928</v>
      </c>
      <c r="I276">
        <v>34</v>
      </c>
      <c r="J276">
        <f t="shared" si="47"/>
        <v>-11561.388178572701</v>
      </c>
      <c r="K276">
        <f t="shared" si="48"/>
        <v>4006.6401794591302</v>
      </c>
      <c r="L276">
        <f t="shared" si="49"/>
        <v>535.87205246821804</v>
      </c>
      <c r="M276">
        <f t="shared" si="50"/>
        <v>94.979772849547999</v>
      </c>
      <c r="N276">
        <f t="shared" si="50"/>
        <v>-34.377719063482601</v>
      </c>
      <c r="O276">
        <f t="shared" si="50"/>
        <v>-5.7040532358152403</v>
      </c>
      <c r="P276">
        <v>537.60765658570904</v>
      </c>
    </row>
    <row r="277" spans="1:16" x14ac:dyDescent="0.3">
      <c r="A277">
        <v>-11527.7867568396</v>
      </c>
      <c r="B277">
        <v>4078.5252791310099</v>
      </c>
      <c r="C277">
        <f t="shared" si="43"/>
        <v>-11525.333096529301</v>
      </c>
      <c r="D277">
        <f t="shared" si="44"/>
        <v>4078.60306782831</v>
      </c>
      <c r="E277">
        <f t="shared" si="45"/>
        <v>160.89186662179301</v>
      </c>
      <c r="F277">
        <v>553.5</v>
      </c>
      <c r="G277">
        <f t="shared" si="46"/>
        <v>12225.723126705099</v>
      </c>
      <c r="H277">
        <v>69103.008000000002</v>
      </c>
      <c r="I277">
        <v>34</v>
      </c>
      <c r="J277">
        <f t="shared" si="47"/>
        <v>-11552.1157681159</v>
      </c>
      <c r="K277">
        <f t="shared" si="48"/>
        <v>4002.1153470259301</v>
      </c>
      <c r="L277">
        <f t="shared" si="49"/>
        <v>535.89172951778198</v>
      </c>
      <c r="M277">
        <f t="shared" ref="M277:O292" si="51">(J277-J244)/($H277-$H244)</f>
        <v>94.467349974962104</v>
      </c>
      <c r="N277">
        <f t="shared" si="51"/>
        <v>-34.363553185897899</v>
      </c>
      <c r="O277">
        <f t="shared" si="51"/>
        <v>-5.6123438853029004</v>
      </c>
      <c r="P277">
        <v>537.62733714052604</v>
      </c>
    </row>
    <row r="278" spans="1:16" x14ac:dyDescent="0.3">
      <c r="A278">
        <v>-11517.6055967295</v>
      </c>
      <c r="B278">
        <v>4075.6287298709999</v>
      </c>
      <c r="C278">
        <f t="shared" si="43"/>
        <v>-11515.151936419201</v>
      </c>
      <c r="D278">
        <f t="shared" si="44"/>
        <v>4075.7065185683</v>
      </c>
      <c r="E278">
        <f t="shared" si="45"/>
        <v>160.888743145446</v>
      </c>
      <c r="F278">
        <v>552.5</v>
      </c>
      <c r="G278">
        <f t="shared" si="46"/>
        <v>12215.1589324216</v>
      </c>
      <c r="H278">
        <v>69103.088000000003</v>
      </c>
      <c r="I278">
        <v>34</v>
      </c>
      <c r="J278">
        <f t="shared" si="47"/>
        <v>-11541.915631296801</v>
      </c>
      <c r="K278">
        <f t="shared" si="48"/>
        <v>3999.2863493811901</v>
      </c>
      <c r="L278">
        <f t="shared" si="49"/>
        <v>534.912006723834</v>
      </c>
      <c r="M278">
        <f t="shared" si="51"/>
        <v>94.630635246986401</v>
      </c>
      <c r="N278">
        <f t="shared" si="51"/>
        <v>-34.363470807080901</v>
      </c>
      <c r="O278">
        <f t="shared" si="51"/>
        <v>-5.6122007695481599</v>
      </c>
      <c r="P278">
        <v>536.64761823493996</v>
      </c>
    </row>
    <row r="279" spans="1:16" x14ac:dyDescent="0.3">
      <c r="A279">
        <v>-11508.662154059801</v>
      </c>
      <c r="B279">
        <v>4072.5522220409398</v>
      </c>
      <c r="C279">
        <f t="shared" si="43"/>
        <v>-11506.2084937495</v>
      </c>
      <c r="D279">
        <f t="shared" si="44"/>
        <v>4072.6300107382399</v>
      </c>
      <c r="E279">
        <f t="shared" si="45"/>
        <v>160.88834948013101</v>
      </c>
      <c r="F279">
        <v>551.5</v>
      </c>
      <c r="G279">
        <f t="shared" si="46"/>
        <v>12205.701499954799</v>
      </c>
      <c r="H279">
        <v>69103.288</v>
      </c>
      <c r="I279">
        <v>34</v>
      </c>
      <c r="J279">
        <f t="shared" si="47"/>
        <v>-11532.9519918316</v>
      </c>
      <c r="K279">
        <f t="shared" si="48"/>
        <v>3996.2691926477801</v>
      </c>
      <c r="L279">
        <f t="shared" si="49"/>
        <v>533.93014471060997</v>
      </c>
      <c r="M279">
        <f t="shared" si="51"/>
        <v>93.572884874850402</v>
      </c>
      <c r="N279">
        <f t="shared" si="51"/>
        <v>-33.938642280480899</v>
      </c>
      <c r="O279">
        <f t="shared" si="51"/>
        <v>-5.6265689014245996</v>
      </c>
      <c r="P279">
        <v>535.66575963083596</v>
      </c>
    </row>
    <row r="280" spans="1:16" x14ac:dyDescent="0.3">
      <c r="A280">
        <v>-11498.801717</v>
      </c>
      <c r="B280">
        <v>4067.9618350269702</v>
      </c>
      <c r="C280">
        <f t="shared" si="43"/>
        <v>-11496.3480566897</v>
      </c>
      <c r="D280">
        <f t="shared" si="44"/>
        <v>4068.0396237242699</v>
      </c>
      <c r="E280">
        <f t="shared" si="45"/>
        <v>160.89322271750501</v>
      </c>
      <c r="F280">
        <v>551.5</v>
      </c>
      <c r="G280">
        <f t="shared" si="46"/>
        <v>12194.8745389505</v>
      </c>
      <c r="H280">
        <v>69103.368000000002</v>
      </c>
      <c r="I280">
        <v>34</v>
      </c>
      <c r="J280">
        <f t="shared" si="47"/>
        <v>-11523.0613430538</v>
      </c>
      <c r="K280">
        <f t="shared" si="48"/>
        <v>3991.74426848247</v>
      </c>
      <c r="L280">
        <f t="shared" si="49"/>
        <v>533.95089200774203</v>
      </c>
      <c r="M280">
        <f t="shared" si="51"/>
        <v>93.731632245364395</v>
      </c>
      <c r="N280">
        <f t="shared" si="51"/>
        <v>-34.228976262547903</v>
      </c>
      <c r="O280">
        <f t="shared" si="51"/>
        <v>-5.6262463261021702</v>
      </c>
      <c r="P280">
        <v>535.68651067213398</v>
      </c>
    </row>
    <row r="281" spans="1:16" x14ac:dyDescent="0.3">
      <c r="A281">
        <v>-11479.67451913</v>
      </c>
      <c r="B281">
        <v>4062.3657353559902</v>
      </c>
      <c r="C281">
        <f t="shared" si="43"/>
        <v>-11477.220858819701</v>
      </c>
      <c r="D281">
        <f t="shared" si="44"/>
        <v>4062.4435240532898</v>
      </c>
      <c r="E281">
        <f t="shared" si="45"/>
        <v>160.88802249751399</v>
      </c>
      <c r="F281">
        <v>550.5</v>
      </c>
      <c r="G281">
        <f t="shared" si="46"/>
        <v>12174.9762229028</v>
      </c>
      <c r="H281">
        <v>69103.487999999998</v>
      </c>
      <c r="I281">
        <v>34</v>
      </c>
      <c r="J281">
        <f t="shared" si="47"/>
        <v>-11503.8974704785</v>
      </c>
      <c r="K281">
        <f t="shared" si="48"/>
        <v>3986.2750804438001</v>
      </c>
      <c r="L281">
        <f t="shared" si="49"/>
        <v>532.98897438614495</v>
      </c>
      <c r="M281">
        <f t="shared" si="51"/>
        <v>96.353164096505495</v>
      </c>
      <c r="N281">
        <f t="shared" si="51"/>
        <v>-34.926260104025097</v>
      </c>
      <c r="O281">
        <f t="shared" si="51"/>
        <v>-5.5814959465966103</v>
      </c>
      <c r="P281">
        <v>534.72460035296797</v>
      </c>
    </row>
    <row r="282" spans="1:16" x14ac:dyDescent="0.3">
      <c r="A282">
        <v>-11479.67451913</v>
      </c>
      <c r="B282">
        <v>4062.3657353559902</v>
      </c>
      <c r="C282">
        <f t="shared" si="43"/>
        <v>-11477.220858819701</v>
      </c>
      <c r="D282">
        <f t="shared" si="44"/>
        <v>4062.4435240532898</v>
      </c>
      <c r="E282">
        <f t="shared" si="45"/>
        <v>160.88802249751399</v>
      </c>
      <c r="F282">
        <v>549.5</v>
      </c>
      <c r="G282">
        <f t="shared" si="46"/>
        <v>12174.9762229028</v>
      </c>
      <c r="H282">
        <v>69103.567999999999</v>
      </c>
      <c r="I282">
        <v>34</v>
      </c>
      <c r="J282">
        <f t="shared" si="47"/>
        <v>-11503.8974704785</v>
      </c>
      <c r="K282">
        <f t="shared" si="48"/>
        <v>3986.2750804438001</v>
      </c>
      <c r="L282">
        <f t="shared" si="49"/>
        <v>531.98897438614495</v>
      </c>
      <c r="M282">
        <f t="shared" si="51"/>
        <v>93.625912475501195</v>
      </c>
      <c r="N282">
        <f t="shared" si="51"/>
        <v>-33.841450797789001</v>
      </c>
      <c r="O282">
        <f t="shared" si="51"/>
        <v>-5.6270127028552599</v>
      </c>
      <c r="P282">
        <v>533.72460035296797</v>
      </c>
    </row>
    <row r="283" spans="1:16" x14ac:dyDescent="0.3">
      <c r="A283">
        <v>-11470.432286339799</v>
      </c>
      <c r="B283">
        <v>4057.77962935402</v>
      </c>
      <c r="C283">
        <f t="shared" si="43"/>
        <v>-11467.9786260295</v>
      </c>
      <c r="D283">
        <f t="shared" si="44"/>
        <v>4057.8574180513201</v>
      </c>
      <c r="E283">
        <f t="shared" si="45"/>
        <v>160.89386007417701</v>
      </c>
      <c r="F283">
        <v>549.5</v>
      </c>
      <c r="G283">
        <f t="shared" si="46"/>
        <v>12164.733478062901</v>
      </c>
      <c r="H283">
        <v>69103.648000000001</v>
      </c>
      <c r="I283">
        <v>34</v>
      </c>
      <c r="J283">
        <f t="shared" si="47"/>
        <v>-11494.625040765901</v>
      </c>
      <c r="K283">
        <f t="shared" si="48"/>
        <v>3981.7503392983099</v>
      </c>
      <c r="L283">
        <f t="shared" si="49"/>
        <v>532.00855321090899</v>
      </c>
      <c r="M283">
        <f t="shared" si="51"/>
        <v>93.625860430860797</v>
      </c>
      <c r="N283">
        <f t="shared" si="51"/>
        <v>-34.164017422606101</v>
      </c>
      <c r="O283">
        <f t="shared" si="51"/>
        <v>-5.6269614133966899</v>
      </c>
      <c r="P283">
        <v>533.74418268369004</v>
      </c>
    </row>
    <row r="284" spans="1:16" x14ac:dyDescent="0.3">
      <c r="A284">
        <v>-11460.8693274501</v>
      </c>
      <c r="B284">
        <v>4054.8873890759401</v>
      </c>
      <c r="C284">
        <f t="shared" si="43"/>
        <v>-11458.4156671398</v>
      </c>
      <c r="D284">
        <f t="shared" si="44"/>
        <v>4054.9651777732402</v>
      </c>
      <c r="E284">
        <f t="shared" si="45"/>
        <v>160.89167573583401</v>
      </c>
      <c r="F284">
        <v>549.5</v>
      </c>
      <c r="G284">
        <f t="shared" si="46"/>
        <v>12154.753481412499</v>
      </c>
      <c r="H284">
        <v>69103.728000000003</v>
      </c>
      <c r="I284">
        <v>34</v>
      </c>
      <c r="J284">
        <f t="shared" si="47"/>
        <v>-11485.043120148101</v>
      </c>
      <c r="K284">
        <f t="shared" si="48"/>
        <v>3978.9215526631101</v>
      </c>
      <c r="L284">
        <f t="shared" si="49"/>
        <v>532.02761394689003</v>
      </c>
      <c r="M284">
        <f t="shared" si="51"/>
        <v>93.678878622744307</v>
      </c>
      <c r="N284">
        <f t="shared" si="51"/>
        <v>-33.905738222999801</v>
      </c>
      <c r="O284">
        <f t="shared" si="51"/>
        <v>-5.4559539047599399</v>
      </c>
      <c r="P284">
        <v>533.76324706982598</v>
      </c>
    </row>
    <row r="285" spans="1:16" x14ac:dyDescent="0.3">
      <c r="A285">
        <v>-11451.3179804598</v>
      </c>
      <c r="B285">
        <v>4050.29919758195</v>
      </c>
      <c r="C285">
        <f t="shared" si="43"/>
        <v>-11448.8643201495</v>
      </c>
      <c r="D285">
        <f t="shared" si="44"/>
        <v>4050.3769862792501</v>
      </c>
      <c r="E285">
        <f t="shared" si="45"/>
        <v>160.897048996732</v>
      </c>
      <c r="F285">
        <v>548.5</v>
      </c>
      <c r="G285">
        <f t="shared" si="46"/>
        <v>12144.218704888901</v>
      </c>
      <c r="H285">
        <v>69103.847999999896</v>
      </c>
      <c r="I285">
        <v>34</v>
      </c>
      <c r="J285">
        <f t="shared" si="47"/>
        <v>-11475.4615692026</v>
      </c>
      <c r="K285">
        <f t="shared" si="48"/>
        <v>3974.3967751001801</v>
      </c>
      <c r="L285">
        <f t="shared" si="49"/>
        <v>531.04771728142998</v>
      </c>
      <c r="M285">
        <f t="shared" si="51"/>
        <v>94.671122808027704</v>
      </c>
      <c r="N285">
        <f t="shared" si="51"/>
        <v>-34.444606936816101</v>
      </c>
      <c r="O285">
        <f t="shared" si="51"/>
        <v>-5.5854876649289098</v>
      </c>
      <c r="P285">
        <v>532.78335402978303</v>
      </c>
    </row>
    <row r="286" spans="1:16" x14ac:dyDescent="0.3">
      <c r="A286">
        <v>-11441.4459099294</v>
      </c>
      <c r="B286">
        <v>4047.4048660909698</v>
      </c>
      <c r="C286">
        <f t="shared" si="43"/>
        <v>-11438.992249619099</v>
      </c>
      <c r="D286">
        <f t="shared" si="44"/>
        <v>4047.4826547882699</v>
      </c>
      <c r="E286">
        <f t="shared" si="45"/>
        <v>160.89438603222001</v>
      </c>
      <c r="F286">
        <v>548.5</v>
      </c>
      <c r="G286">
        <f t="shared" si="46"/>
        <v>12133.946576759699</v>
      </c>
      <c r="H286">
        <v>69103.928</v>
      </c>
      <c r="I286">
        <v>34</v>
      </c>
      <c r="J286">
        <f t="shared" si="47"/>
        <v>-11465.570529873299</v>
      </c>
      <c r="K286">
        <f t="shared" si="48"/>
        <v>3971.5679463101801</v>
      </c>
      <c r="L286">
        <f t="shared" si="49"/>
        <v>531.06730262331905</v>
      </c>
      <c r="M286">
        <f t="shared" si="51"/>
        <v>94.685249391771407</v>
      </c>
      <c r="N286">
        <f t="shared" si="51"/>
        <v>-34.395599642116203</v>
      </c>
      <c r="O286">
        <f t="shared" si="51"/>
        <v>-5.4373047878556298</v>
      </c>
      <c r="P286">
        <v>532.802943141284</v>
      </c>
    </row>
    <row r="287" spans="1:16" x14ac:dyDescent="0.3">
      <c r="A287">
        <v>-11441.4459099294</v>
      </c>
      <c r="B287">
        <v>4047.4048660909698</v>
      </c>
      <c r="C287">
        <f t="shared" si="43"/>
        <v>-11438.992249619099</v>
      </c>
      <c r="D287">
        <f t="shared" si="44"/>
        <v>4047.4826547882699</v>
      </c>
      <c r="E287">
        <f t="shared" si="45"/>
        <v>160.89438603222001</v>
      </c>
      <c r="F287">
        <v>547.5</v>
      </c>
      <c r="G287">
        <f t="shared" si="46"/>
        <v>12133.946576759699</v>
      </c>
      <c r="H287">
        <v>69104.008000000002</v>
      </c>
      <c r="I287">
        <v>34</v>
      </c>
      <c r="J287">
        <f t="shared" si="47"/>
        <v>-11465.570529873299</v>
      </c>
      <c r="K287">
        <f t="shared" si="48"/>
        <v>3971.5679463101801</v>
      </c>
      <c r="L287">
        <f t="shared" si="49"/>
        <v>530.06730262331905</v>
      </c>
      <c r="M287">
        <f t="shared" si="51"/>
        <v>93.7126897547261</v>
      </c>
      <c r="N287">
        <f t="shared" si="51"/>
        <v>-34.104464872801401</v>
      </c>
      <c r="O287">
        <f t="shared" si="51"/>
        <v>-5.4793157624296303</v>
      </c>
      <c r="P287">
        <v>531.802943141284</v>
      </c>
    </row>
    <row r="288" spans="1:16" x14ac:dyDescent="0.3">
      <c r="A288">
        <v>-11425.113551209601</v>
      </c>
      <c r="B288">
        <v>4039.9435615820098</v>
      </c>
      <c r="C288">
        <f t="shared" si="43"/>
        <v>-11422.6598908993</v>
      </c>
      <c r="D288">
        <f t="shared" si="44"/>
        <v>4040.0213502793099</v>
      </c>
      <c r="E288">
        <f t="shared" si="45"/>
        <v>160.90188625209601</v>
      </c>
      <c r="F288">
        <v>546.5</v>
      </c>
      <c r="G288">
        <f t="shared" si="46"/>
        <v>12116.060890152099</v>
      </c>
      <c r="H288">
        <v>69104.127999999997</v>
      </c>
      <c r="I288">
        <v>34</v>
      </c>
      <c r="J288">
        <f t="shared" si="47"/>
        <v>-11449.189071139601</v>
      </c>
      <c r="K288">
        <f t="shared" si="48"/>
        <v>3964.2150682287102</v>
      </c>
      <c r="L288">
        <f t="shared" si="49"/>
        <v>529.101364797516</v>
      </c>
      <c r="M288">
        <f t="shared" si="51"/>
        <v>94.1410363984958</v>
      </c>
      <c r="N288">
        <f t="shared" si="51"/>
        <v>-34.594286117340097</v>
      </c>
      <c r="O288">
        <f t="shared" si="51"/>
        <v>-5.61453913806095</v>
      </c>
      <c r="P288">
        <v>530.83701151805803</v>
      </c>
    </row>
    <row r="289" spans="1:16" x14ac:dyDescent="0.3">
      <c r="A289">
        <v>-11415.5492914896</v>
      </c>
      <c r="B289">
        <v>4037.2398203139901</v>
      </c>
      <c r="C289">
        <f t="shared" si="43"/>
        <v>-11413.0956311793</v>
      </c>
      <c r="D289">
        <f t="shared" si="44"/>
        <v>4037.3176090112902</v>
      </c>
      <c r="E289">
        <f t="shared" si="45"/>
        <v>160.89885663730999</v>
      </c>
      <c r="F289">
        <v>546.5</v>
      </c>
      <c r="G289">
        <f t="shared" si="46"/>
        <v>12106.142464157499</v>
      </c>
      <c r="H289">
        <v>69104.207999999999</v>
      </c>
      <c r="I289">
        <v>34</v>
      </c>
      <c r="J289">
        <f t="shared" si="47"/>
        <v>-11439.607099225699</v>
      </c>
      <c r="K289">
        <f t="shared" si="48"/>
        <v>3961.5747850850598</v>
      </c>
      <c r="L289">
        <f t="shared" si="49"/>
        <v>529.12023216362502</v>
      </c>
      <c r="M289">
        <f t="shared" si="51"/>
        <v>94.141123834464594</v>
      </c>
      <c r="N289">
        <f t="shared" si="51"/>
        <v>-34.328726310380297</v>
      </c>
      <c r="O289">
        <f t="shared" si="51"/>
        <v>-5.4388120694080904</v>
      </c>
      <c r="P289">
        <v>530.85588253715002</v>
      </c>
    </row>
    <row r="290" spans="1:16" x14ac:dyDescent="0.3">
      <c r="A290">
        <v>-11405.987609719799</v>
      </c>
      <c r="B290">
        <v>4034.1592122929901</v>
      </c>
      <c r="C290">
        <f t="shared" si="43"/>
        <v>-11403.533949409501</v>
      </c>
      <c r="D290">
        <f t="shared" si="44"/>
        <v>4034.2370009902902</v>
      </c>
      <c r="E290">
        <f t="shared" si="45"/>
        <v>160.89750901272501</v>
      </c>
      <c r="F290">
        <v>546.5</v>
      </c>
      <c r="G290">
        <f t="shared" si="46"/>
        <v>12096.100806271999</v>
      </c>
      <c r="H290">
        <v>69104.288</v>
      </c>
      <c r="I290">
        <v>34</v>
      </c>
      <c r="J290">
        <f t="shared" si="47"/>
        <v>-11430.0252070643</v>
      </c>
      <c r="K290">
        <f t="shared" si="48"/>
        <v>3958.5576263796902</v>
      </c>
      <c r="L290">
        <f t="shared" si="49"/>
        <v>529.13931820753703</v>
      </c>
      <c r="M290">
        <f t="shared" si="51"/>
        <v>94.195567351951993</v>
      </c>
      <c r="N290">
        <f t="shared" si="51"/>
        <v>-34.3286157382447</v>
      </c>
      <c r="O290">
        <f t="shared" si="51"/>
        <v>-5.4388677766124696</v>
      </c>
      <c r="P290">
        <v>530.87497222838999</v>
      </c>
    </row>
    <row r="291" spans="1:16" x14ac:dyDescent="0.3">
      <c r="A291">
        <v>-11405.987609719799</v>
      </c>
      <c r="B291">
        <v>4034.1592122929901</v>
      </c>
      <c r="C291">
        <f t="shared" si="43"/>
        <v>-11403.533949409501</v>
      </c>
      <c r="D291">
        <f t="shared" si="44"/>
        <v>4034.2370009902902</v>
      </c>
      <c r="E291">
        <f t="shared" si="45"/>
        <v>160.89750901272501</v>
      </c>
      <c r="F291">
        <v>545.5</v>
      </c>
      <c r="G291">
        <f t="shared" si="46"/>
        <v>12096.100806271999</v>
      </c>
      <c r="H291">
        <v>69104.368000000002</v>
      </c>
      <c r="I291">
        <v>34</v>
      </c>
      <c r="J291">
        <f t="shared" si="47"/>
        <v>-11430.0252070643</v>
      </c>
      <c r="K291">
        <f t="shared" si="48"/>
        <v>3958.5576263796902</v>
      </c>
      <c r="L291">
        <f t="shared" si="49"/>
        <v>528.13931820753703</v>
      </c>
      <c r="M291">
        <f t="shared" si="51"/>
        <v>92.508627744383801</v>
      </c>
      <c r="N291">
        <f t="shared" si="51"/>
        <v>-33.830483541891503</v>
      </c>
      <c r="O291">
        <f t="shared" si="51"/>
        <v>-5.4423616611517298</v>
      </c>
      <c r="P291">
        <v>529.87497222838999</v>
      </c>
    </row>
    <row r="292" spans="1:16" x14ac:dyDescent="0.3">
      <c r="A292">
        <v>-11396.7453499697</v>
      </c>
      <c r="B292">
        <v>4029.5732263650202</v>
      </c>
      <c r="C292">
        <f t="shared" si="43"/>
        <v>-11394.2916896594</v>
      </c>
      <c r="D292">
        <f t="shared" si="44"/>
        <v>4029.6510150623199</v>
      </c>
      <c r="E292">
        <f t="shared" si="45"/>
        <v>160.90339214730901</v>
      </c>
      <c r="F292">
        <v>544.5</v>
      </c>
      <c r="G292">
        <f t="shared" si="46"/>
        <v>12085.8582819854</v>
      </c>
      <c r="H292">
        <v>69104.448000000004</v>
      </c>
      <c r="I292">
        <v>34</v>
      </c>
      <c r="J292">
        <f t="shared" si="47"/>
        <v>-11420.7527511883</v>
      </c>
      <c r="K292">
        <f t="shared" si="48"/>
        <v>3954.0330054842798</v>
      </c>
      <c r="L292">
        <f t="shared" si="49"/>
        <v>527.15876971935404</v>
      </c>
      <c r="M292">
        <f t="shared" si="51"/>
        <v>93.512244178959904</v>
      </c>
      <c r="N292">
        <f t="shared" si="51"/>
        <v>-34.2382487615277</v>
      </c>
      <c r="O292">
        <f t="shared" si="51"/>
        <v>-5.5276550347636801</v>
      </c>
      <c r="P292">
        <v>528.89442724545904</v>
      </c>
    </row>
    <row r="293" spans="1:16" x14ac:dyDescent="0.3">
      <c r="A293">
        <v>-11396.7453499697</v>
      </c>
      <c r="B293">
        <v>4029.5732263650202</v>
      </c>
      <c r="C293">
        <f t="shared" si="43"/>
        <v>-11394.2916896594</v>
      </c>
      <c r="D293">
        <f t="shared" si="44"/>
        <v>4029.6510150623199</v>
      </c>
      <c r="E293">
        <f t="shared" si="45"/>
        <v>160.90339214730901</v>
      </c>
      <c r="F293">
        <v>544.5</v>
      </c>
      <c r="G293">
        <f t="shared" si="46"/>
        <v>12085.8582819854</v>
      </c>
      <c r="H293">
        <v>69104.487999999998</v>
      </c>
      <c r="I293">
        <v>34</v>
      </c>
      <c r="J293">
        <f t="shared" si="47"/>
        <v>-11420.7527511883</v>
      </c>
      <c r="K293">
        <f t="shared" si="48"/>
        <v>3954.0330054842798</v>
      </c>
      <c r="L293">
        <f t="shared" si="49"/>
        <v>527.15876971935404</v>
      </c>
      <c r="M293">
        <f t="shared" ref="M293:O308" si="52">(J293-J260)/($H293-$H260)</f>
        <v>92.396182578748807</v>
      </c>
      <c r="N293">
        <f t="shared" si="52"/>
        <v>-33.966642708260103</v>
      </c>
      <c r="O293">
        <f t="shared" si="52"/>
        <v>-5.3651565235624803</v>
      </c>
      <c r="P293">
        <v>528.89442724545904</v>
      </c>
    </row>
    <row r="294" spans="1:16" x14ac:dyDescent="0.3">
      <c r="A294">
        <v>-11387.18495268</v>
      </c>
      <c r="B294">
        <v>4026.3042067709598</v>
      </c>
      <c r="C294">
        <f t="shared" si="43"/>
        <v>-11384.731292369701</v>
      </c>
      <c r="D294">
        <f t="shared" si="44"/>
        <v>4026.3819954682599</v>
      </c>
      <c r="E294">
        <f t="shared" si="45"/>
        <v>160.902890858098</v>
      </c>
      <c r="F294">
        <v>544.5</v>
      </c>
      <c r="G294">
        <f t="shared" si="46"/>
        <v>12075.7549897674</v>
      </c>
      <c r="H294">
        <v>69104.567999999999</v>
      </c>
      <c r="I294">
        <v>34</v>
      </c>
      <c r="J294">
        <f t="shared" si="47"/>
        <v>-11411.170894552701</v>
      </c>
      <c r="K294">
        <f t="shared" si="48"/>
        <v>3950.82743083079</v>
      </c>
      <c r="L294">
        <f t="shared" si="49"/>
        <v>527.17794067249304</v>
      </c>
      <c r="M294">
        <f t="shared" si="52"/>
        <v>94.759967734631402</v>
      </c>
      <c r="N294">
        <f t="shared" si="52"/>
        <v>-34.571054630050497</v>
      </c>
      <c r="O294">
        <f t="shared" si="52"/>
        <v>-5.5068178555685803</v>
      </c>
      <c r="P294">
        <v>528.91360184380505</v>
      </c>
    </row>
    <row r="295" spans="1:16" x14ac:dyDescent="0.3">
      <c r="A295">
        <v>-11377.630999749499</v>
      </c>
      <c r="B295">
        <v>4022.0930126159201</v>
      </c>
      <c r="C295">
        <f t="shared" si="43"/>
        <v>-11375.1773394392</v>
      </c>
      <c r="D295">
        <f t="shared" si="44"/>
        <v>4022.1708013132202</v>
      </c>
      <c r="E295">
        <f t="shared" si="45"/>
        <v>160.90661707798299</v>
      </c>
      <c r="F295">
        <v>544.5</v>
      </c>
      <c r="G295">
        <f t="shared" si="46"/>
        <v>12065.343652736399</v>
      </c>
      <c r="H295">
        <v>69104.648000000001</v>
      </c>
      <c r="I295">
        <v>34</v>
      </c>
      <c r="J295">
        <f t="shared" si="47"/>
        <v>-11401.589236730901</v>
      </c>
      <c r="K295">
        <f t="shared" si="48"/>
        <v>3946.6796595983901</v>
      </c>
      <c r="L295">
        <f t="shared" si="49"/>
        <v>527.19767936684605</v>
      </c>
      <c r="M295">
        <f t="shared" si="52"/>
        <v>94.759926876056994</v>
      </c>
      <c r="N295">
        <f t="shared" si="52"/>
        <v>-34.8602076874323</v>
      </c>
      <c r="O295">
        <f t="shared" si="52"/>
        <v>-5.2874983844088197</v>
      </c>
      <c r="P295">
        <v>528.93334416852201</v>
      </c>
    </row>
    <row r="296" spans="1:16" x14ac:dyDescent="0.3">
      <c r="A296">
        <v>-11294.070458259401</v>
      </c>
      <c r="B296">
        <v>3991.18195727596</v>
      </c>
      <c r="C296">
        <f t="shared" si="43"/>
        <v>-11291.6167979491</v>
      </c>
      <c r="D296">
        <f t="shared" si="44"/>
        <v>3991.2597459732601</v>
      </c>
      <c r="E296">
        <f t="shared" si="45"/>
        <v>160.91277259401701</v>
      </c>
      <c r="F296">
        <v>538.5</v>
      </c>
      <c r="G296">
        <f t="shared" si="46"/>
        <v>11976.258358584</v>
      </c>
      <c r="H296">
        <v>69105.567999999999</v>
      </c>
      <c r="I296">
        <v>34</v>
      </c>
      <c r="J296">
        <f t="shared" si="47"/>
        <v>-11317.825630596701</v>
      </c>
      <c r="K296">
        <f t="shared" si="48"/>
        <v>3916.3231821392501</v>
      </c>
      <c r="L296">
        <f t="shared" si="49"/>
        <v>521.36587871067798</v>
      </c>
      <c r="M296">
        <f t="shared" si="52"/>
        <v>92.199748952671598</v>
      </c>
      <c r="N296">
        <f t="shared" si="52"/>
        <v>-33.891428378422198</v>
      </c>
      <c r="O296">
        <f t="shared" si="52"/>
        <v>-5.4930700289864296</v>
      </c>
      <c r="P296">
        <v>523.10157533740903</v>
      </c>
    </row>
    <row r="297" spans="1:16" x14ac:dyDescent="0.3">
      <c r="A297">
        <v>-11284.5177623294</v>
      </c>
      <c r="B297">
        <v>3986.7824750189902</v>
      </c>
      <c r="C297">
        <f t="shared" si="43"/>
        <v>-11282.0641020191</v>
      </c>
      <c r="D297">
        <f t="shared" si="44"/>
        <v>3986.8602637162899</v>
      </c>
      <c r="E297">
        <f t="shared" si="45"/>
        <v>160.91739046058299</v>
      </c>
      <c r="F297">
        <v>538.5</v>
      </c>
      <c r="G297">
        <f t="shared" si="46"/>
        <v>11965.7856058208</v>
      </c>
      <c r="H297">
        <v>69105.648000000001</v>
      </c>
      <c r="I297">
        <v>34</v>
      </c>
      <c r="J297">
        <f t="shared" si="47"/>
        <v>-11308.2439816403</v>
      </c>
      <c r="K297">
        <f t="shared" si="48"/>
        <v>3911.98711860917</v>
      </c>
      <c r="L297">
        <f t="shared" si="49"/>
        <v>521.38557012689705</v>
      </c>
      <c r="M297">
        <f t="shared" si="52"/>
        <v>93.269949586686295</v>
      </c>
      <c r="N297">
        <f t="shared" si="52"/>
        <v>-34.361017720843698</v>
      </c>
      <c r="O297">
        <f t="shared" si="52"/>
        <v>-5.4733153609748904</v>
      </c>
      <c r="P297">
        <v>523.12127038187202</v>
      </c>
    </row>
    <row r="298" spans="1:16" x14ac:dyDescent="0.3">
      <c r="A298">
        <v>-11275.266442599701</v>
      </c>
      <c r="B298">
        <v>3983.5157229009801</v>
      </c>
      <c r="C298">
        <f t="shared" si="43"/>
        <v>-11272.8127822894</v>
      </c>
      <c r="D298">
        <f t="shared" si="44"/>
        <v>3983.5935115982802</v>
      </c>
      <c r="E298">
        <f t="shared" si="45"/>
        <v>160.91737924184699</v>
      </c>
      <c r="F298">
        <v>537.5</v>
      </c>
      <c r="G298">
        <f t="shared" si="46"/>
        <v>11955.974460084601</v>
      </c>
      <c r="H298">
        <v>69105.728000000003</v>
      </c>
      <c r="I298">
        <v>34</v>
      </c>
      <c r="J298">
        <f t="shared" si="47"/>
        <v>-11298.971210804701</v>
      </c>
      <c r="K298">
        <f t="shared" si="48"/>
        <v>3908.7817625959701</v>
      </c>
      <c r="L298">
        <f t="shared" si="49"/>
        <v>520.40400192643006</v>
      </c>
      <c r="M298">
        <f t="shared" si="52"/>
        <v>93.330320126264695</v>
      </c>
      <c r="N298">
        <f t="shared" si="52"/>
        <v>-34.471330431415701</v>
      </c>
      <c r="O298">
        <f t="shared" si="52"/>
        <v>-5.4732860551315898</v>
      </c>
      <c r="P298">
        <v>522.13970570644699</v>
      </c>
    </row>
    <row r="299" spans="1:16" x14ac:dyDescent="0.3">
      <c r="A299">
        <v>-11275.266442599701</v>
      </c>
      <c r="B299">
        <v>3983.5157229009801</v>
      </c>
      <c r="C299">
        <f t="shared" si="43"/>
        <v>-11272.8127822894</v>
      </c>
      <c r="D299">
        <f t="shared" si="44"/>
        <v>3983.5935115982802</v>
      </c>
      <c r="E299">
        <f t="shared" si="45"/>
        <v>160.91737924184699</v>
      </c>
      <c r="F299">
        <v>537.5</v>
      </c>
      <c r="G299">
        <f t="shared" si="46"/>
        <v>11955.974460084601</v>
      </c>
      <c r="H299">
        <v>69105.767999999996</v>
      </c>
      <c r="I299">
        <v>34</v>
      </c>
      <c r="J299">
        <f t="shared" si="47"/>
        <v>-11298.971210804701</v>
      </c>
      <c r="K299">
        <f t="shared" si="48"/>
        <v>3908.7817625959701</v>
      </c>
      <c r="L299">
        <f t="shared" si="49"/>
        <v>520.40400192643006</v>
      </c>
      <c r="M299">
        <f t="shared" si="52"/>
        <v>93.330320126529998</v>
      </c>
      <c r="N299">
        <f t="shared" si="52"/>
        <v>-34.471330431513699</v>
      </c>
      <c r="O299">
        <f t="shared" si="52"/>
        <v>-5.4732860551471498</v>
      </c>
      <c r="P299">
        <v>522.13970570644699</v>
      </c>
    </row>
    <row r="300" spans="1:16" x14ac:dyDescent="0.3">
      <c r="A300">
        <v>-10968.188857839399</v>
      </c>
      <c r="B300">
        <v>3865.1554210189502</v>
      </c>
      <c r="C300">
        <f t="shared" si="43"/>
        <v>-10965.7351975291</v>
      </c>
      <c r="D300">
        <f t="shared" si="44"/>
        <v>3865.2332097162498</v>
      </c>
      <c r="E300">
        <f t="shared" si="45"/>
        <v>160.96312167283099</v>
      </c>
      <c r="F300">
        <v>517.5</v>
      </c>
      <c r="G300">
        <f t="shared" si="46"/>
        <v>11627.0106299006</v>
      </c>
      <c r="H300">
        <v>69109.047999999995</v>
      </c>
      <c r="I300">
        <v>34</v>
      </c>
      <c r="J300">
        <f t="shared" si="47"/>
        <v>-10991.1157962377</v>
      </c>
      <c r="K300">
        <f t="shared" si="48"/>
        <v>3792.4595899648002</v>
      </c>
      <c r="L300">
        <f t="shared" si="49"/>
        <v>501.01326072735202</v>
      </c>
      <c r="M300">
        <f t="shared" si="52"/>
        <v>93.2099293800608</v>
      </c>
      <c r="N300">
        <f t="shared" si="52"/>
        <v>-34.831445884120598</v>
      </c>
      <c r="O300">
        <f t="shared" si="52"/>
        <v>-5.7012933674375201</v>
      </c>
      <c r="P300">
        <v>502.74908140564099</v>
      </c>
    </row>
    <row r="301" spans="1:16" x14ac:dyDescent="0.3">
      <c r="A301">
        <v>-10958.0088491393</v>
      </c>
      <c r="B301">
        <v>3862.0712059419602</v>
      </c>
      <c r="C301">
        <f t="shared" si="43"/>
        <v>-10955.555188828999</v>
      </c>
      <c r="D301">
        <f t="shared" si="44"/>
        <v>3862.1489946392599</v>
      </c>
      <c r="E301">
        <f t="shared" si="45"/>
        <v>160.960776870676</v>
      </c>
      <c r="F301">
        <v>517.5</v>
      </c>
      <c r="G301">
        <f t="shared" si="46"/>
        <v>11616.384306326599</v>
      </c>
      <c r="H301">
        <v>69109.127999999997</v>
      </c>
      <c r="I301">
        <v>34</v>
      </c>
      <c r="J301">
        <f t="shared" si="47"/>
        <v>-10980.9155668206</v>
      </c>
      <c r="K301">
        <f t="shared" si="48"/>
        <v>3789.44292299377</v>
      </c>
      <c r="L301">
        <f t="shared" si="49"/>
        <v>501.03265785793502</v>
      </c>
      <c r="M301">
        <f t="shared" si="52"/>
        <v>94.4359184926941</v>
      </c>
      <c r="N301">
        <f t="shared" si="52"/>
        <v>-35.194026048908199</v>
      </c>
      <c r="O301">
        <f t="shared" si="52"/>
        <v>-5.5787696738577202</v>
      </c>
      <c r="P301">
        <v>502.76848242175902</v>
      </c>
    </row>
    <row r="302" spans="1:16" x14ac:dyDescent="0.3">
      <c r="A302">
        <v>-10951.238000319299</v>
      </c>
      <c r="B302">
        <v>3857.6912108840202</v>
      </c>
      <c r="C302">
        <f t="shared" si="43"/>
        <v>-10948.784340009001</v>
      </c>
      <c r="D302">
        <f t="shared" si="44"/>
        <v>3857.7689995813198</v>
      </c>
      <c r="E302">
        <f t="shared" si="45"/>
        <v>160.97005439595301</v>
      </c>
      <c r="F302">
        <v>516.5</v>
      </c>
      <c r="G302">
        <f t="shared" si="46"/>
        <v>11608.5425518519</v>
      </c>
      <c r="H302">
        <v>69109.248000000007</v>
      </c>
      <c r="I302">
        <v>34</v>
      </c>
      <c r="J302">
        <f t="shared" si="47"/>
        <v>-10974.115833031599</v>
      </c>
      <c r="K302">
        <f t="shared" si="48"/>
        <v>3785.1079061715</v>
      </c>
      <c r="L302">
        <f t="shared" si="49"/>
        <v>500.04696070422301</v>
      </c>
      <c r="M302">
        <f t="shared" si="52"/>
        <v>92.987064173047003</v>
      </c>
      <c r="N302">
        <f t="shared" si="52"/>
        <v>-34.831132876012802</v>
      </c>
      <c r="O302">
        <f t="shared" si="52"/>
        <v>-5.5818016230990404</v>
      </c>
      <c r="P302">
        <v>501.78278782471102</v>
      </c>
    </row>
    <row r="303" spans="1:16" x14ac:dyDescent="0.3">
      <c r="A303">
        <v>-10941.676201399399</v>
      </c>
      <c r="B303">
        <v>3854.6112307609301</v>
      </c>
      <c r="C303">
        <f t="shared" si="43"/>
        <v>-10939.222541089101</v>
      </c>
      <c r="D303">
        <f t="shared" si="44"/>
        <v>3854.6890194582302</v>
      </c>
      <c r="E303">
        <f t="shared" si="45"/>
        <v>160.96870747974401</v>
      </c>
      <c r="F303">
        <v>516.5</v>
      </c>
      <c r="G303">
        <f t="shared" si="46"/>
        <v>11598.500646213</v>
      </c>
      <c r="H303">
        <v>69109.327999999994</v>
      </c>
      <c r="I303">
        <v>34</v>
      </c>
      <c r="J303">
        <f t="shared" si="47"/>
        <v>-10964.533827884799</v>
      </c>
      <c r="K303">
        <f t="shared" si="48"/>
        <v>3782.0913761268798</v>
      </c>
      <c r="L303">
        <f t="shared" si="49"/>
        <v>500.06526237967898</v>
      </c>
      <c r="M303">
        <f t="shared" si="52"/>
        <v>94.111073000622397</v>
      </c>
      <c r="N303">
        <f t="shared" si="52"/>
        <v>-35.129380772295399</v>
      </c>
      <c r="O303">
        <f t="shared" si="52"/>
        <v>-5.53207828748699</v>
      </c>
      <c r="P303">
        <v>501.80109314678799</v>
      </c>
    </row>
    <row r="304" spans="1:16" x14ac:dyDescent="0.3">
      <c r="A304">
        <v>-10932.4209421295</v>
      </c>
      <c r="B304">
        <v>3851.9102073259401</v>
      </c>
      <c r="C304">
        <f t="shared" si="43"/>
        <v>-10929.967281819199</v>
      </c>
      <c r="D304">
        <f t="shared" si="44"/>
        <v>3851.9879960232402</v>
      </c>
      <c r="E304">
        <f t="shared" si="45"/>
        <v>160.966094881082</v>
      </c>
      <c r="F304">
        <v>515.5</v>
      </c>
      <c r="G304">
        <f t="shared" si="46"/>
        <v>11588.873815135999</v>
      </c>
      <c r="H304">
        <v>69109.407999999996</v>
      </c>
      <c r="I304">
        <v>34</v>
      </c>
      <c r="J304">
        <f t="shared" si="47"/>
        <v>-10955.260867647999</v>
      </c>
      <c r="K304">
        <f t="shared" si="48"/>
        <v>3779.4517624815498</v>
      </c>
      <c r="L304">
        <f t="shared" si="49"/>
        <v>499.08279269831098</v>
      </c>
      <c r="M304">
        <f t="shared" si="52"/>
        <v>94.111092799229297</v>
      </c>
      <c r="N304">
        <f t="shared" si="52"/>
        <v>-35.1292642021847</v>
      </c>
      <c r="O304">
        <f t="shared" si="52"/>
        <v>-5.6566080697542596</v>
      </c>
      <c r="P304">
        <v>500.818626999652</v>
      </c>
    </row>
    <row r="305" spans="1:16" x14ac:dyDescent="0.3">
      <c r="A305">
        <v>-10922.8694008197</v>
      </c>
      <c r="B305">
        <v>3847.3228907369798</v>
      </c>
      <c r="C305">
        <f t="shared" si="43"/>
        <v>-10920.415740509399</v>
      </c>
      <c r="D305">
        <f t="shared" si="44"/>
        <v>3847.4006794342799</v>
      </c>
      <c r="E305">
        <f t="shared" si="45"/>
        <v>160.97179405822899</v>
      </c>
      <c r="F305">
        <v>514.5</v>
      </c>
      <c r="G305">
        <f t="shared" si="46"/>
        <v>11578.3406381777</v>
      </c>
      <c r="H305">
        <v>69109.487999999998</v>
      </c>
      <c r="I305">
        <v>34</v>
      </c>
      <c r="J305">
        <f t="shared" si="47"/>
        <v>-10945.679128186801</v>
      </c>
      <c r="K305">
        <f t="shared" si="48"/>
        <v>3774.9278610926999</v>
      </c>
      <c r="L305">
        <f t="shared" si="49"/>
        <v>498.10195678372901</v>
      </c>
      <c r="M305">
        <f t="shared" si="52"/>
        <v>94.201230139720096</v>
      </c>
      <c r="N305">
        <f t="shared" si="52"/>
        <v>-35.337431253641903</v>
      </c>
      <c r="O305">
        <f t="shared" si="52"/>
        <v>-5.7364510009729699</v>
      </c>
      <c r="P305">
        <v>499.83779470977902</v>
      </c>
    </row>
    <row r="306" spans="1:16" x14ac:dyDescent="0.3">
      <c r="A306">
        <v>-10922.8694008197</v>
      </c>
      <c r="B306">
        <v>3847.3228907369798</v>
      </c>
      <c r="C306">
        <f t="shared" si="43"/>
        <v>-10920.415740509399</v>
      </c>
      <c r="D306">
        <f t="shared" si="44"/>
        <v>3847.4006794342799</v>
      </c>
      <c r="E306">
        <f t="shared" si="45"/>
        <v>160.97179405822899</v>
      </c>
      <c r="F306">
        <v>514.5</v>
      </c>
      <c r="G306">
        <f t="shared" si="46"/>
        <v>11578.3406381777</v>
      </c>
      <c r="H306">
        <v>69109.567999999999</v>
      </c>
      <c r="I306">
        <v>34</v>
      </c>
      <c r="J306">
        <f t="shared" si="47"/>
        <v>-10945.679128186801</v>
      </c>
      <c r="K306">
        <f t="shared" si="48"/>
        <v>3774.9278610926999</v>
      </c>
      <c r="L306">
        <f t="shared" si="49"/>
        <v>498.10195678372901</v>
      </c>
      <c r="M306">
        <f t="shared" si="52"/>
        <v>92.727217248607005</v>
      </c>
      <c r="N306">
        <f t="shared" si="52"/>
        <v>-34.955840114891799</v>
      </c>
      <c r="O306">
        <f t="shared" si="52"/>
        <v>-5.7393756995362804</v>
      </c>
      <c r="P306">
        <v>499.83779470977902</v>
      </c>
    </row>
    <row r="307" spans="1:16" x14ac:dyDescent="0.3">
      <c r="A307">
        <v>-10922.8694008197</v>
      </c>
      <c r="B307">
        <v>3847.3228907369798</v>
      </c>
      <c r="C307">
        <f t="shared" si="43"/>
        <v>-10920.415740509399</v>
      </c>
      <c r="D307">
        <f t="shared" si="44"/>
        <v>3847.4006794342799</v>
      </c>
      <c r="E307">
        <f t="shared" si="45"/>
        <v>160.97179405822899</v>
      </c>
      <c r="F307">
        <v>514.5</v>
      </c>
      <c r="G307">
        <f t="shared" si="46"/>
        <v>11578.3406381777</v>
      </c>
      <c r="H307">
        <v>69109.607999999993</v>
      </c>
      <c r="I307">
        <v>34</v>
      </c>
      <c r="J307">
        <f t="shared" si="47"/>
        <v>-10945.679128186801</v>
      </c>
      <c r="K307">
        <f t="shared" si="48"/>
        <v>3774.9278610926999</v>
      </c>
      <c r="L307">
        <f t="shared" si="49"/>
        <v>498.10195678372901</v>
      </c>
      <c r="M307">
        <f t="shared" si="52"/>
        <v>91.963482239696106</v>
      </c>
      <c r="N307">
        <f t="shared" si="52"/>
        <v>-34.693132042760702</v>
      </c>
      <c r="O307">
        <f t="shared" si="52"/>
        <v>-5.6300594255705896</v>
      </c>
      <c r="P307">
        <v>499.83779470977902</v>
      </c>
    </row>
    <row r="308" spans="1:16" x14ac:dyDescent="0.3">
      <c r="A308">
        <v>-10912.9972052499</v>
      </c>
      <c r="B308">
        <v>3844.4292632649899</v>
      </c>
      <c r="C308">
        <f t="shared" si="43"/>
        <v>-10910.543544939601</v>
      </c>
      <c r="D308">
        <f t="shared" si="44"/>
        <v>3844.50705196229</v>
      </c>
      <c r="E308">
        <f t="shared" si="45"/>
        <v>160.96906370808699</v>
      </c>
      <c r="F308">
        <v>514.5</v>
      </c>
      <c r="G308">
        <f t="shared" si="46"/>
        <v>11568.067899118299</v>
      </c>
      <c r="H308">
        <v>69109.687999999995</v>
      </c>
      <c r="I308">
        <v>34</v>
      </c>
      <c r="J308">
        <f t="shared" si="47"/>
        <v>-10935.787968487601</v>
      </c>
      <c r="K308">
        <f t="shared" si="48"/>
        <v>3772.0997371349199</v>
      </c>
      <c r="L308">
        <f t="shared" si="49"/>
        <v>498.12063024276398</v>
      </c>
      <c r="M308">
        <f t="shared" si="52"/>
        <v>92.862882159658596</v>
      </c>
      <c r="N308">
        <f t="shared" si="52"/>
        <v>-34.703117938878101</v>
      </c>
      <c r="O308">
        <f t="shared" si="52"/>
        <v>-5.6626073453818702</v>
      </c>
      <c r="P308">
        <v>499.85647193771899</v>
      </c>
    </row>
    <row r="309" spans="1:16" x14ac:dyDescent="0.3">
      <c r="A309">
        <v>-10903.445656780101</v>
      </c>
      <c r="B309">
        <v>3839.8419788699798</v>
      </c>
      <c r="C309">
        <f t="shared" si="43"/>
        <v>-10900.9919964698</v>
      </c>
      <c r="D309">
        <f t="shared" si="44"/>
        <v>3839.9197675672799</v>
      </c>
      <c r="E309">
        <f t="shared" si="45"/>
        <v>160.97477568826099</v>
      </c>
      <c r="F309">
        <v>513.5</v>
      </c>
      <c r="G309">
        <f t="shared" si="46"/>
        <v>11557.5347859504</v>
      </c>
      <c r="H309">
        <v>69109.767999999996</v>
      </c>
      <c r="I309">
        <v>34</v>
      </c>
      <c r="J309">
        <f t="shared" si="47"/>
        <v>-10926.2062220799</v>
      </c>
      <c r="K309">
        <f t="shared" si="48"/>
        <v>3767.5758679867699</v>
      </c>
      <c r="L309">
        <f t="shared" si="49"/>
        <v>497.139759790249</v>
      </c>
      <c r="M309">
        <f t="shared" ref="M309:O324" si="53">(J309-J276)/($H309-$H276)</f>
        <v>92.862859136421804</v>
      </c>
      <c r="N309">
        <f t="shared" si="53"/>
        <v>-34.950922729895098</v>
      </c>
      <c r="O309">
        <f t="shared" si="53"/>
        <v>-5.6626158885948596</v>
      </c>
      <c r="P309">
        <v>498.87560511061997</v>
      </c>
    </row>
    <row r="310" spans="1:16" x14ac:dyDescent="0.3">
      <c r="A310">
        <v>-10884.6375514995</v>
      </c>
      <c r="B310">
        <v>3832.74216853699</v>
      </c>
      <c r="C310">
        <f t="shared" si="43"/>
        <v>-10882.183891189199</v>
      </c>
      <c r="D310">
        <f t="shared" si="44"/>
        <v>3832.8199572342901</v>
      </c>
      <c r="E310">
        <f t="shared" si="45"/>
        <v>160.97699859294099</v>
      </c>
      <c r="F310">
        <v>512.5</v>
      </c>
      <c r="G310">
        <f t="shared" si="46"/>
        <v>11537.436243214101</v>
      </c>
      <c r="H310">
        <v>69109.888000000006</v>
      </c>
      <c r="I310">
        <v>34</v>
      </c>
      <c r="J310">
        <f t="shared" si="47"/>
        <v>-10907.351467418501</v>
      </c>
      <c r="K310">
        <f t="shared" si="48"/>
        <v>3760.6008871499098</v>
      </c>
      <c r="L310">
        <f t="shared" si="49"/>
        <v>496.17621309320498</v>
      </c>
      <c r="M310">
        <f t="shared" si="53"/>
        <v>93.715741380372506</v>
      </c>
      <c r="N310">
        <f t="shared" si="53"/>
        <v>-35.103845912188497</v>
      </c>
      <c r="O310">
        <f t="shared" si="53"/>
        <v>-5.77260413147531</v>
      </c>
      <c r="P310">
        <v>497.91206557534503</v>
      </c>
    </row>
    <row r="311" spans="1:16" x14ac:dyDescent="0.3">
      <c r="A311">
        <v>-10884.6375514995</v>
      </c>
      <c r="B311">
        <v>3832.74216853699</v>
      </c>
      <c r="C311">
        <f t="shared" si="43"/>
        <v>-10882.183891189199</v>
      </c>
      <c r="D311">
        <f t="shared" si="44"/>
        <v>3832.8199572342901</v>
      </c>
      <c r="E311">
        <f t="shared" si="45"/>
        <v>160.97699859294099</v>
      </c>
      <c r="F311">
        <v>512.5</v>
      </c>
      <c r="G311">
        <f t="shared" si="46"/>
        <v>11537.436243214101</v>
      </c>
      <c r="H311">
        <v>69109.967999999993</v>
      </c>
      <c r="I311">
        <v>34</v>
      </c>
      <c r="J311">
        <f t="shared" si="47"/>
        <v>-10907.351467418501</v>
      </c>
      <c r="K311">
        <f t="shared" si="48"/>
        <v>3760.6008871499098</v>
      </c>
      <c r="L311">
        <f t="shared" si="49"/>
        <v>496.17621309320498</v>
      </c>
      <c r="M311">
        <f t="shared" si="53"/>
        <v>92.2331633545367</v>
      </c>
      <c r="N311">
        <f t="shared" si="53"/>
        <v>-34.692654394131303</v>
      </c>
      <c r="O311">
        <f t="shared" si="53"/>
        <v>-5.6302025625995196</v>
      </c>
      <c r="P311">
        <v>497.91206557534503</v>
      </c>
    </row>
    <row r="312" spans="1:16" x14ac:dyDescent="0.3">
      <c r="A312">
        <v>-10877.5498770494</v>
      </c>
      <c r="B312">
        <v>3829.4906838770298</v>
      </c>
      <c r="C312">
        <f t="shared" si="43"/>
        <v>-10875.096216739101</v>
      </c>
      <c r="D312">
        <f t="shared" si="44"/>
        <v>3829.5684725743299</v>
      </c>
      <c r="E312">
        <f t="shared" si="45"/>
        <v>160.98053803444299</v>
      </c>
      <c r="F312">
        <v>512.5</v>
      </c>
      <c r="G312">
        <f t="shared" si="46"/>
        <v>11529.6709584215</v>
      </c>
      <c r="H312">
        <v>69110.047999999995</v>
      </c>
      <c r="I312">
        <v>34</v>
      </c>
      <c r="J312">
        <f t="shared" si="47"/>
        <v>-10900.2423955305</v>
      </c>
      <c r="K312">
        <f t="shared" si="48"/>
        <v>3757.3964560780501</v>
      </c>
      <c r="L312">
        <f t="shared" si="49"/>
        <v>496.19028022103498</v>
      </c>
      <c r="M312">
        <f t="shared" si="53"/>
        <v>93.596094127454194</v>
      </c>
      <c r="N312">
        <f t="shared" si="53"/>
        <v>-35.336203634602803</v>
      </c>
      <c r="O312">
        <f t="shared" si="53"/>
        <v>-5.5828201907698602</v>
      </c>
      <c r="P312">
        <v>497.92613539484603</v>
      </c>
    </row>
    <row r="313" spans="1:16" x14ac:dyDescent="0.3">
      <c r="A313">
        <v>-10867.988059720001</v>
      </c>
      <c r="B313">
        <v>3826.41080284398</v>
      </c>
      <c r="C313">
        <f t="shared" si="43"/>
        <v>-10865.5343994097</v>
      </c>
      <c r="D313">
        <f t="shared" si="44"/>
        <v>3826.4885915412801</v>
      </c>
      <c r="E313">
        <f t="shared" si="45"/>
        <v>160.979190539836</v>
      </c>
      <c r="F313">
        <v>511.5</v>
      </c>
      <c r="G313">
        <f t="shared" si="46"/>
        <v>11519.6290185904</v>
      </c>
      <c r="H313">
        <v>69110.127999999997</v>
      </c>
      <c r="I313">
        <v>34</v>
      </c>
      <c r="J313">
        <f t="shared" si="47"/>
        <v>-10890.660372631401</v>
      </c>
      <c r="K313">
        <f t="shared" si="48"/>
        <v>3754.3800252432702</v>
      </c>
      <c r="L313">
        <f t="shared" si="49"/>
        <v>495.20845755724798</v>
      </c>
      <c r="M313">
        <f t="shared" si="53"/>
        <v>93.550439411669998</v>
      </c>
      <c r="N313">
        <f t="shared" si="53"/>
        <v>-35.113053733636697</v>
      </c>
      <c r="O313">
        <f t="shared" si="53"/>
        <v>-5.7311293565863997</v>
      </c>
      <c r="P313">
        <v>496.944316379094</v>
      </c>
    </row>
    <row r="314" spans="1:16" x14ac:dyDescent="0.3">
      <c r="A314">
        <v>-10858.126104979699</v>
      </c>
      <c r="B314">
        <v>3822.0099091329598</v>
      </c>
      <c r="C314">
        <f t="shared" si="43"/>
        <v>-10855.672444669401</v>
      </c>
      <c r="D314">
        <f t="shared" si="44"/>
        <v>3822.0876978302599</v>
      </c>
      <c r="E314">
        <f t="shared" si="45"/>
        <v>160.98354739060599</v>
      </c>
      <c r="F314">
        <v>511.5</v>
      </c>
      <c r="G314">
        <f t="shared" si="46"/>
        <v>11508.8652175555</v>
      </c>
      <c r="H314">
        <v>69110.207999999999</v>
      </c>
      <c r="I314">
        <v>34</v>
      </c>
      <c r="J314">
        <f t="shared" si="47"/>
        <v>-10880.769462303</v>
      </c>
      <c r="K314">
        <f t="shared" si="48"/>
        <v>3750.0446002777599</v>
      </c>
      <c r="L314">
        <f t="shared" si="49"/>
        <v>495.227923977871</v>
      </c>
      <c r="M314">
        <f t="shared" si="53"/>
        <v>92.727382168957107</v>
      </c>
      <c r="N314">
        <f t="shared" si="53"/>
        <v>-35.153345262797501</v>
      </c>
      <c r="O314">
        <f t="shared" si="53"/>
        <v>-5.6192039298017002</v>
      </c>
      <c r="P314">
        <v>496.96378654600301</v>
      </c>
    </row>
    <row r="315" spans="1:16" x14ac:dyDescent="0.3">
      <c r="A315">
        <v>-10858.126104979699</v>
      </c>
      <c r="B315">
        <v>3822.0099091329598</v>
      </c>
      <c r="C315">
        <f t="shared" si="43"/>
        <v>-10855.672444669401</v>
      </c>
      <c r="D315">
        <f t="shared" si="44"/>
        <v>3822.0876978302599</v>
      </c>
      <c r="E315">
        <f t="shared" si="45"/>
        <v>160.98354739060599</v>
      </c>
      <c r="F315">
        <v>511.5</v>
      </c>
      <c r="G315">
        <f t="shared" si="46"/>
        <v>11508.8652175555</v>
      </c>
      <c r="H315">
        <v>69110.248000000007</v>
      </c>
      <c r="I315">
        <v>34</v>
      </c>
      <c r="J315">
        <f t="shared" si="47"/>
        <v>-10880.769462303</v>
      </c>
      <c r="K315">
        <f t="shared" si="48"/>
        <v>3750.0446002777599</v>
      </c>
      <c r="L315">
        <f t="shared" si="49"/>
        <v>495.227923977871</v>
      </c>
      <c r="M315">
        <f t="shared" si="53"/>
        <v>93.282635954310393</v>
      </c>
      <c r="N315">
        <f t="shared" si="53"/>
        <v>-35.363844336193502</v>
      </c>
      <c r="O315">
        <f t="shared" si="53"/>
        <v>-5.5031512587174101</v>
      </c>
      <c r="P315">
        <v>496.96378654600301</v>
      </c>
    </row>
    <row r="316" spans="1:16" x14ac:dyDescent="0.3">
      <c r="A316">
        <v>-10849.1799343395</v>
      </c>
      <c r="B316">
        <v>3819.3110933299099</v>
      </c>
      <c r="C316">
        <f t="shared" si="43"/>
        <v>-10846.726274029201</v>
      </c>
      <c r="D316">
        <f t="shared" si="44"/>
        <v>3819.38888202721</v>
      </c>
      <c r="E316">
        <f t="shared" si="45"/>
        <v>160.981427980918</v>
      </c>
      <c r="F316">
        <v>510.5</v>
      </c>
      <c r="G316">
        <f t="shared" si="46"/>
        <v>11499.5305250201</v>
      </c>
      <c r="H316">
        <v>69110.327999999994</v>
      </c>
      <c r="I316">
        <v>34</v>
      </c>
      <c r="J316">
        <f t="shared" si="47"/>
        <v>-10871.8055985391</v>
      </c>
      <c r="K316">
        <f t="shared" si="48"/>
        <v>3747.4051453564002</v>
      </c>
      <c r="L316">
        <f t="shared" si="49"/>
        <v>494.24479111051397</v>
      </c>
      <c r="M316">
        <f t="shared" si="53"/>
        <v>93.236443447223294</v>
      </c>
      <c r="N316">
        <f t="shared" si="53"/>
        <v>-35.081615859604</v>
      </c>
      <c r="O316">
        <f t="shared" si="53"/>
        <v>-5.6532577994662399</v>
      </c>
      <c r="P316">
        <v>495.980657093422</v>
      </c>
    </row>
    <row r="317" spans="1:16" x14ac:dyDescent="0.3">
      <c r="A317">
        <v>-10849.1799343395</v>
      </c>
      <c r="B317">
        <v>3819.3110933299099</v>
      </c>
      <c r="C317">
        <f t="shared" si="43"/>
        <v>-10846.726274029201</v>
      </c>
      <c r="D317">
        <f t="shared" si="44"/>
        <v>3819.38888202721</v>
      </c>
      <c r="E317">
        <f t="shared" si="45"/>
        <v>160.981427980918</v>
      </c>
      <c r="F317">
        <v>510.5</v>
      </c>
      <c r="G317">
        <f t="shared" si="46"/>
        <v>11499.5305250201</v>
      </c>
      <c r="H317">
        <v>69110.407999999996</v>
      </c>
      <c r="I317">
        <v>34</v>
      </c>
      <c r="J317">
        <f t="shared" si="47"/>
        <v>-10871.8055985391</v>
      </c>
      <c r="K317">
        <f t="shared" si="48"/>
        <v>3747.4051453564002</v>
      </c>
      <c r="L317">
        <f t="shared" si="49"/>
        <v>494.24479111051397</v>
      </c>
      <c r="M317">
        <f t="shared" si="53"/>
        <v>91.802024193060106</v>
      </c>
      <c r="N317">
        <f t="shared" si="53"/>
        <v>-34.658144806429902</v>
      </c>
      <c r="O317">
        <f t="shared" si="53"/>
        <v>-5.6561112030562199</v>
      </c>
      <c r="P317">
        <v>495.980657093422</v>
      </c>
    </row>
    <row r="318" spans="1:16" x14ac:dyDescent="0.3">
      <c r="A318">
        <v>-10829.756146199999</v>
      </c>
      <c r="B318">
        <v>3811.8304005039299</v>
      </c>
      <c r="C318">
        <f t="shared" si="43"/>
        <v>-10827.302485889701</v>
      </c>
      <c r="D318">
        <f t="shared" si="44"/>
        <v>3811.90818920123</v>
      </c>
      <c r="E318">
        <f t="shared" si="45"/>
        <v>160.98444643968699</v>
      </c>
      <c r="F318">
        <v>509.5</v>
      </c>
      <c r="G318">
        <f t="shared" si="46"/>
        <v>11478.7248056504</v>
      </c>
      <c r="H318">
        <v>69110.528000000006</v>
      </c>
      <c r="I318">
        <v>34</v>
      </c>
      <c r="J318">
        <f t="shared" si="47"/>
        <v>-10852.332649785199</v>
      </c>
      <c r="K318">
        <f t="shared" si="48"/>
        <v>3740.0533715790598</v>
      </c>
      <c r="L318">
        <f t="shared" si="49"/>
        <v>493.28233633295002</v>
      </c>
      <c r="M318">
        <f t="shared" si="53"/>
        <v>93.282772366346194</v>
      </c>
      <c r="N318">
        <f t="shared" si="53"/>
        <v>-35.081347831928298</v>
      </c>
      <c r="O318">
        <f t="shared" si="53"/>
        <v>-5.6535001418953996</v>
      </c>
      <c r="P318">
        <v>495.01820971017901</v>
      </c>
    </row>
    <row r="319" spans="1:16" x14ac:dyDescent="0.3">
      <c r="A319">
        <v>-10820.204566549501</v>
      </c>
      <c r="B319">
        <v>3807.2432551659899</v>
      </c>
      <c r="C319">
        <f t="shared" si="43"/>
        <v>-10817.7509062392</v>
      </c>
      <c r="D319">
        <f t="shared" si="44"/>
        <v>3807.32104386329</v>
      </c>
      <c r="E319">
        <f t="shared" si="45"/>
        <v>160.990216340252</v>
      </c>
      <c r="F319">
        <v>508.5</v>
      </c>
      <c r="G319">
        <f t="shared" si="46"/>
        <v>11468.192019690099</v>
      </c>
      <c r="H319">
        <v>69110.607999999993</v>
      </c>
      <c r="I319">
        <v>34</v>
      </c>
      <c r="J319">
        <f t="shared" si="47"/>
        <v>-10842.750873119199</v>
      </c>
      <c r="K319">
        <f t="shared" si="48"/>
        <v>3735.5296416914898</v>
      </c>
      <c r="L319">
        <f t="shared" si="49"/>
        <v>492.30131748225801</v>
      </c>
      <c r="M319">
        <f t="shared" si="53"/>
        <v>93.236475562088501</v>
      </c>
      <c r="N319">
        <f t="shared" si="53"/>
        <v>-35.335075541757</v>
      </c>
      <c r="O319">
        <f t="shared" si="53"/>
        <v>-5.8032911887876599</v>
      </c>
      <c r="P319">
        <v>494.03719448419503</v>
      </c>
    </row>
    <row r="320" spans="1:16" x14ac:dyDescent="0.3">
      <c r="A320">
        <v>-10812.8039243696</v>
      </c>
      <c r="B320">
        <v>3804.55499408895</v>
      </c>
      <c r="C320">
        <f t="shared" si="43"/>
        <v>-10810.3502640593</v>
      </c>
      <c r="D320">
        <f t="shared" si="44"/>
        <v>3804.6327827862501</v>
      </c>
      <c r="E320">
        <f t="shared" si="45"/>
        <v>160.99061057250799</v>
      </c>
      <c r="F320">
        <v>508.5</v>
      </c>
      <c r="G320">
        <f t="shared" si="46"/>
        <v>11460.318644937401</v>
      </c>
      <c r="H320">
        <v>69110.687999999995</v>
      </c>
      <c r="I320">
        <v>34</v>
      </c>
      <c r="J320">
        <f t="shared" si="47"/>
        <v>-10835.3325738243</v>
      </c>
      <c r="K320">
        <f t="shared" si="48"/>
        <v>3732.8904964012399</v>
      </c>
      <c r="L320">
        <f t="shared" si="49"/>
        <v>492.31549472121901</v>
      </c>
      <c r="M320">
        <f t="shared" si="53"/>
        <v>94.346999408631405</v>
      </c>
      <c r="N320">
        <f t="shared" si="53"/>
        <v>-35.730157172034403</v>
      </c>
      <c r="O320">
        <f t="shared" si="53"/>
        <v>-5.6514682488232797</v>
      </c>
      <c r="P320">
        <v>494.05137454276701</v>
      </c>
    </row>
    <row r="321" spans="1:16" x14ac:dyDescent="0.3">
      <c r="A321">
        <v>-10812.8039243696</v>
      </c>
      <c r="B321">
        <v>3804.55499408895</v>
      </c>
      <c r="C321">
        <f t="shared" si="43"/>
        <v>-10810.3502640593</v>
      </c>
      <c r="D321">
        <f t="shared" si="44"/>
        <v>3804.6327827862501</v>
      </c>
      <c r="E321">
        <f t="shared" si="45"/>
        <v>160.99061057250799</v>
      </c>
      <c r="F321">
        <v>508.5</v>
      </c>
      <c r="G321">
        <f t="shared" si="46"/>
        <v>11460.318644937401</v>
      </c>
      <c r="H321">
        <v>69110.767999999996</v>
      </c>
      <c r="I321">
        <v>34</v>
      </c>
      <c r="J321">
        <f t="shared" si="47"/>
        <v>-10835.3325738243</v>
      </c>
      <c r="K321">
        <f t="shared" si="48"/>
        <v>3732.8904964012399</v>
      </c>
      <c r="L321">
        <f t="shared" si="49"/>
        <v>492.31549472121901</v>
      </c>
      <c r="M321">
        <f t="shared" si="53"/>
        <v>92.448267667975102</v>
      </c>
      <c r="N321">
        <f t="shared" si="53"/>
        <v>-34.838037925826903</v>
      </c>
      <c r="O321">
        <f t="shared" si="53"/>
        <v>-5.5400406741415997</v>
      </c>
      <c r="P321">
        <v>494.05137454276701</v>
      </c>
    </row>
    <row r="322" spans="1:16" x14ac:dyDescent="0.3">
      <c r="A322">
        <v>-10803.869271699299</v>
      </c>
      <c r="B322">
        <v>3800.1604962309302</v>
      </c>
      <c r="C322">
        <f t="shared" si="43"/>
        <v>-10801.415611389</v>
      </c>
      <c r="D322">
        <f t="shared" si="44"/>
        <v>3800.2382849282299</v>
      </c>
      <c r="E322">
        <f t="shared" si="45"/>
        <v>160.996510619681</v>
      </c>
      <c r="F322">
        <v>507.5</v>
      </c>
      <c r="G322">
        <f t="shared" si="46"/>
        <v>11450.431879723699</v>
      </c>
      <c r="H322">
        <v>69110.847999999896</v>
      </c>
      <c r="I322">
        <v>34</v>
      </c>
      <c r="J322">
        <f t="shared" si="47"/>
        <v>-10826.3689875891</v>
      </c>
      <c r="K322">
        <f t="shared" si="48"/>
        <v>3728.5553203300301</v>
      </c>
      <c r="L322">
        <f t="shared" si="49"/>
        <v>491.33328359439798</v>
      </c>
      <c r="M322">
        <f t="shared" si="53"/>
        <v>92.355137296093503</v>
      </c>
      <c r="N322">
        <f t="shared" si="53"/>
        <v>-35.093292885335103</v>
      </c>
      <c r="O322">
        <f t="shared" si="53"/>
        <v>-5.6908055075015103</v>
      </c>
      <c r="P322">
        <v>493.06916680598101</v>
      </c>
    </row>
    <row r="323" spans="1:16" x14ac:dyDescent="0.3">
      <c r="A323">
        <v>-10803.869271699299</v>
      </c>
      <c r="B323">
        <v>3800.1604962309302</v>
      </c>
      <c r="C323">
        <f t="shared" ref="C323:C386" si="54">A323-$S$2</f>
        <v>-10801.415611389</v>
      </c>
      <c r="D323">
        <f t="shared" ref="D323:D386" si="55">B323-$T$2</f>
        <v>3800.2382849282299</v>
      </c>
      <c r="E323">
        <f t="shared" ref="E323:E386" si="56">DEGREES(IF(C323-$N$4=0,IF(D323-$O$4=0,99999,IF(C323-$N$4&gt;0,PI()/2,3*PI()/2)),IF(D323-$O$4=0,IF(C323-$N$4&gt;0,0,PI()),IF(C323-$N$4&lt;0,PI()+ATAN((D323-$O$4)/(C323-$N$4)),IF(D323-$O$4&gt;0,ATAN((D323-$O$4)/(C323-$N$4)),2*PI()+ATAN((D323-$O$4)/(C323-$N$4)))))))+$U$2</f>
        <v>160.996510619681</v>
      </c>
      <c r="F323">
        <v>507.5</v>
      </c>
      <c r="G323">
        <f t="shared" si="46"/>
        <v>11450.431879723699</v>
      </c>
      <c r="H323">
        <v>69110.888000000006</v>
      </c>
      <c r="I323">
        <v>34</v>
      </c>
      <c r="J323">
        <f t="shared" si="47"/>
        <v>-10826.3689875891</v>
      </c>
      <c r="K323">
        <f t="shared" si="48"/>
        <v>3728.5553203300301</v>
      </c>
      <c r="L323">
        <f t="shared" si="49"/>
        <v>491.33328359439798</v>
      </c>
      <c r="M323">
        <f t="shared" si="53"/>
        <v>91.463063556767906</v>
      </c>
      <c r="N323">
        <f t="shared" si="53"/>
        <v>-34.8488342499178</v>
      </c>
      <c r="O323">
        <f t="shared" si="53"/>
        <v>-5.7281870625917701</v>
      </c>
      <c r="P323">
        <v>493.06916680598101</v>
      </c>
    </row>
    <row r="324" spans="1:16" x14ac:dyDescent="0.3">
      <c r="A324">
        <v>-10793.689220460101</v>
      </c>
      <c r="B324">
        <v>3797.0765142230098</v>
      </c>
      <c r="C324">
        <f t="shared" si="54"/>
        <v>-10791.2355601498</v>
      </c>
      <c r="D324">
        <f t="shared" si="55"/>
        <v>3797.1543029203099</v>
      </c>
      <c r="E324">
        <f t="shared" si="56"/>
        <v>160.99415946759299</v>
      </c>
      <c r="F324">
        <v>507.5</v>
      </c>
      <c r="G324">
        <f t="shared" ref="G324:G387" si="57">SQRT(C324^2+D324^2)</f>
        <v>11439.8053180475</v>
      </c>
      <c r="H324">
        <v>69110.967999999993</v>
      </c>
      <c r="I324">
        <v>34</v>
      </c>
      <c r="J324">
        <f t="shared" ref="J324:J387" si="58">G324*COS(RADIANS(E324))</f>
        <v>-10816.1687171788</v>
      </c>
      <c r="K324">
        <f t="shared" ref="K324:K387" si="59">G324*SIN(RADIANS(E324))</f>
        <v>3725.5388867050601</v>
      </c>
      <c r="L324">
        <f t="shared" ref="L324:L387" si="60">F324-$V$2-6366707.1*(1-COS(G324/6366707.1))</f>
        <v>491.35238643510303</v>
      </c>
      <c r="M324">
        <f t="shared" si="53"/>
        <v>93.008559073683699</v>
      </c>
      <c r="N324">
        <f t="shared" si="53"/>
        <v>-35.305869647717898</v>
      </c>
      <c r="O324">
        <f t="shared" si="53"/>
        <v>-5.5737775412852502</v>
      </c>
      <c r="P324">
        <v>493.08827353222102</v>
      </c>
    </row>
    <row r="325" spans="1:16" x14ac:dyDescent="0.3">
      <c r="A325">
        <v>-10784.437769989399</v>
      </c>
      <c r="B325">
        <v>3793.8104329919402</v>
      </c>
      <c r="C325">
        <f t="shared" si="54"/>
        <v>-10781.984109679101</v>
      </c>
      <c r="D325">
        <f t="shared" si="55"/>
        <v>3793.8882216892398</v>
      </c>
      <c r="E325">
        <f t="shared" si="56"/>
        <v>160.994210238813</v>
      </c>
      <c r="F325">
        <v>506.5</v>
      </c>
      <c r="G325">
        <f t="shared" si="57"/>
        <v>11429.9942773409</v>
      </c>
      <c r="H325">
        <v>69111.047999999995</v>
      </c>
      <c r="I325">
        <v>34</v>
      </c>
      <c r="J325">
        <f t="shared" si="58"/>
        <v>-10806.895820052199</v>
      </c>
      <c r="K325">
        <f t="shared" si="59"/>
        <v>3722.3342024306098</v>
      </c>
      <c r="L325">
        <f t="shared" si="60"/>
        <v>490.37000750787399</v>
      </c>
      <c r="M325">
        <f t="shared" ref="M325:O340" si="61">(J325-J292)/($H325-$H292)</f>
        <v>93.008625929835304</v>
      </c>
      <c r="N325">
        <f t="shared" si="61"/>
        <v>-35.105879250602499</v>
      </c>
      <c r="O325">
        <f t="shared" si="61"/>
        <v>-5.5740548805346499</v>
      </c>
      <c r="P325">
        <v>492.105898130036</v>
      </c>
    </row>
    <row r="326" spans="1:16" x14ac:dyDescent="0.3">
      <c r="A326">
        <v>-10774.886173099199</v>
      </c>
      <c r="B326">
        <v>3789.2233638979901</v>
      </c>
      <c r="C326">
        <f t="shared" si="54"/>
        <v>-10772.432512788901</v>
      </c>
      <c r="D326">
        <f t="shared" si="55"/>
        <v>3789.3011525952902</v>
      </c>
      <c r="E326">
        <f t="shared" si="56"/>
        <v>161.000013377378</v>
      </c>
      <c r="F326">
        <v>506.5</v>
      </c>
      <c r="G326">
        <f t="shared" si="57"/>
        <v>11419.4616978057</v>
      </c>
      <c r="H326">
        <v>69111.168000000005</v>
      </c>
      <c r="I326">
        <v>34</v>
      </c>
      <c r="J326">
        <f t="shared" si="58"/>
        <v>-10797.314026652301</v>
      </c>
      <c r="K326">
        <f t="shared" si="59"/>
        <v>3717.8105488996698</v>
      </c>
      <c r="L326">
        <f t="shared" si="60"/>
        <v>490.38890766954</v>
      </c>
      <c r="M326">
        <f t="shared" si="61"/>
        <v>93.329150379534894</v>
      </c>
      <c r="N326">
        <f t="shared" si="61"/>
        <v>-35.3626432012489</v>
      </c>
      <c r="O326">
        <f t="shared" si="61"/>
        <v>-5.5044703667323898</v>
      </c>
      <c r="P326">
        <v>492.12480191640998</v>
      </c>
    </row>
    <row r="327" spans="1:16" x14ac:dyDescent="0.3">
      <c r="A327">
        <v>-10765.630876270099</v>
      </c>
      <c r="B327">
        <v>3786.52255091699</v>
      </c>
      <c r="C327">
        <f t="shared" si="54"/>
        <v>-10763.1772159598</v>
      </c>
      <c r="D327">
        <f t="shared" si="55"/>
        <v>3786.6003396142901</v>
      </c>
      <c r="E327">
        <f t="shared" si="56"/>
        <v>160.99738513737501</v>
      </c>
      <c r="F327">
        <v>505.5</v>
      </c>
      <c r="G327">
        <f t="shared" si="57"/>
        <v>11409.834613793601</v>
      </c>
      <c r="H327">
        <v>69111.248000000007</v>
      </c>
      <c r="I327">
        <v>34</v>
      </c>
      <c r="J327">
        <f t="shared" si="58"/>
        <v>-10788.0410302521</v>
      </c>
      <c r="K327">
        <f t="shared" si="59"/>
        <v>3715.1711459527801</v>
      </c>
      <c r="L327">
        <f t="shared" si="60"/>
        <v>489.40616772471202</v>
      </c>
      <c r="M327">
        <f t="shared" si="61"/>
        <v>93.282913817349595</v>
      </c>
      <c r="N327">
        <f t="shared" si="61"/>
        <v>-35.277886957745999</v>
      </c>
      <c r="O327">
        <f t="shared" si="61"/>
        <v>-5.6544570281045301</v>
      </c>
      <c r="P327">
        <v>491.14206550581503</v>
      </c>
    </row>
    <row r="328" spans="1:16" x14ac:dyDescent="0.3">
      <c r="A328">
        <v>-10758.5508515499</v>
      </c>
      <c r="B328">
        <v>3782.1407282670302</v>
      </c>
      <c r="C328">
        <f t="shared" si="54"/>
        <v>-10756.0971912396</v>
      </c>
      <c r="D328">
        <f t="shared" si="55"/>
        <v>3782.2185169643299</v>
      </c>
      <c r="E328">
        <f t="shared" si="56"/>
        <v>161.00634918964701</v>
      </c>
      <c r="F328">
        <v>505.5</v>
      </c>
      <c r="G328">
        <f t="shared" si="57"/>
        <v>11401.7017895339</v>
      </c>
      <c r="H328">
        <v>69111.327999999994</v>
      </c>
      <c r="I328">
        <v>34</v>
      </c>
      <c r="J328">
        <f t="shared" si="58"/>
        <v>-10780.932115240999</v>
      </c>
      <c r="K328">
        <f t="shared" si="59"/>
        <v>3710.83635101657</v>
      </c>
      <c r="L328">
        <f t="shared" si="60"/>
        <v>489.42073743169999</v>
      </c>
      <c r="M328">
        <f t="shared" si="61"/>
        <v>92.912742738106303</v>
      </c>
      <c r="N328">
        <f t="shared" si="61"/>
        <v>-35.305884518273501</v>
      </c>
      <c r="O328">
        <f t="shared" si="61"/>
        <v>-5.6552308286205903</v>
      </c>
      <c r="P328">
        <v>491.15663788821701</v>
      </c>
    </row>
    <row r="329" spans="1:16" x14ac:dyDescent="0.3">
      <c r="A329">
        <v>-10748.9890033593</v>
      </c>
      <c r="B329">
        <v>3779.0610107959901</v>
      </c>
      <c r="C329">
        <f t="shared" si="54"/>
        <v>-10746.535343048999</v>
      </c>
      <c r="D329">
        <f t="shared" si="55"/>
        <v>3779.1387994932902</v>
      </c>
      <c r="E329">
        <f t="shared" si="56"/>
        <v>161.00500848338299</v>
      </c>
      <c r="F329">
        <v>504.5</v>
      </c>
      <c r="G329">
        <f t="shared" si="57"/>
        <v>11391.659753751301</v>
      </c>
      <c r="H329">
        <v>69111.407999999996</v>
      </c>
      <c r="I329">
        <v>34</v>
      </c>
      <c r="J329">
        <f t="shared" si="58"/>
        <v>-10771.3500625657</v>
      </c>
      <c r="K329">
        <f t="shared" si="59"/>
        <v>3707.82008394475</v>
      </c>
      <c r="L329">
        <f t="shared" si="60"/>
        <v>488.43871310037002</v>
      </c>
      <c r="M329">
        <f t="shared" si="61"/>
        <v>93.574583567008204</v>
      </c>
      <c r="N329">
        <f t="shared" si="61"/>
        <v>-35.702585307298797</v>
      </c>
      <c r="O329">
        <f t="shared" si="61"/>
        <v>-5.6382132894396602</v>
      </c>
      <c r="P329">
        <v>490.174617204215</v>
      </c>
    </row>
    <row r="330" spans="1:16" x14ac:dyDescent="0.3">
      <c r="A330">
        <v>-10739.1270050695</v>
      </c>
      <c r="B330">
        <v>3774.6603156690298</v>
      </c>
      <c r="C330">
        <f t="shared" si="54"/>
        <v>-10736.6733447592</v>
      </c>
      <c r="D330">
        <f t="shared" si="55"/>
        <v>3774.7381043663299</v>
      </c>
      <c r="E330">
        <f t="shared" si="56"/>
        <v>161.00943772516999</v>
      </c>
      <c r="F330">
        <v>504.5</v>
      </c>
      <c r="G330">
        <f t="shared" si="57"/>
        <v>11380.896373687699</v>
      </c>
      <c r="H330">
        <v>69111.487999999998</v>
      </c>
      <c r="I330">
        <v>34</v>
      </c>
      <c r="J330">
        <f t="shared" si="58"/>
        <v>-10761.459110005</v>
      </c>
      <c r="K330">
        <f t="shared" si="59"/>
        <v>3703.48485784781</v>
      </c>
      <c r="L330">
        <f t="shared" si="60"/>
        <v>488.45796241875098</v>
      </c>
      <c r="M330">
        <f t="shared" si="61"/>
        <v>93.627546512949806</v>
      </c>
      <c r="N330">
        <f t="shared" si="61"/>
        <v>-35.7024419112131</v>
      </c>
      <c r="O330">
        <f t="shared" si="61"/>
        <v>-5.63828899112427</v>
      </c>
      <c r="P330">
        <v>490.19387026958901</v>
      </c>
    </row>
    <row r="331" spans="1:16" x14ac:dyDescent="0.3">
      <c r="A331">
        <v>-10739.1270050695</v>
      </c>
      <c r="B331">
        <v>3774.6603156690298</v>
      </c>
      <c r="C331">
        <f t="shared" si="54"/>
        <v>-10736.6733447592</v>
      </c>
      <c r="D331">
        <f t="shared" si="55"/>
        <v>3774.7381043663299</v>
      </c>
      <c r="E331">
        <f t="shared" si="56"/>
        <v>161.00943772516999</v>
      </c>
      <c r="F331">
        <v>504.5</v>
      </c>
      <c r="G331">
        <f t="shared" si="57"/>
        <v>11380.896373687699</v>
      </c>
      <c r="H331">
        <v>69111.528000000006</v>
      </c>
      <c r="I331">
        <v>34</v>
      </c>
      <c r="J331">
        <f t="shared" si="58"/>
        <v>-10761.459110005</v>
      </c>
      <c r="K331">
        <f t="shared" si="59"/>
        <v>3703.48485784781</v>
      </c>
      <c r="L331">
        <f t="shared" si="60"/>
        <v>488.45796241875098</v>
      </c>
      <c r="M331">
        <f t="shared" si="61"/>
        <v>92.674500137832894</v>
      </c>
      <c r="N331">
        <f t="shared" si="61"/>
        <v>-35.396018060009901</v>
      </c>
      <c r="O331">
        <f t="shared" si="61"/>
        <v>-5.5079378461488</v>
      </c>
      <c r="P331">
        <v>490.19387026958901</v>
      </c>
    </row>
    <row r="332" spans="1:16" x14ac:dyDescent="0.3">
      <c r="A332">
        <v>-10739.1270050695</v>
      </c>
      <c r="B332">
        <v>3774.6603156690298</v>
      </c>
      <c r="C332">
        <f t="shared" si="54"/>
        <v>-10736.6733447592</v>
      </c>
      <c r="D332">
        <f t="shared" si="55"/>
        <v>3774.7381043663299</v>
      </c>
      <c r="E332">
        <f t="shared" si="56"/>
        <v>161.00943772516999</v>
      </c>
      <c r="F332">
        <v>503.5</v>
      </c>
      <c r="G332">
        <f t="shared" si="57"/>
        <v>11380.896373687699</v>
      </c>
      <c r="H332">
        <v>69111.607999999993</v>
      </c>
      <c r="I332">
        <v>34</v>
      </c>
      <c r="J332">
        <f t="shared" si="58"/>
        <v>-10761.459110005</v>
      </c>
      <c r="K332">
        <f t="shared" si="59"/>
        <v>3703.48485784781</v>
      </c>
      <c r="L332">
        <f t="shared" si="60"/>
        <v>487.45796241875098</v>
      </c>
      <c r="M332">
        <f t="shared" si="61"/>
        <v>92.039743287674995</v>
      </c>
      <c r="N332">
        <f t="shared" si="61"/>
        <v>-35.153579580185401</v>
      </c>
      <c r="O332">
        <f t="shared" si="61"/>
        <v>-5.6414451211812997</v>
      </c>
      <c r="P332">
        <v>489.19387026958901</v>
      </c>
    </row>
    <row r="333" spans="1:16" x14ac:dyDescent="0.3">
      <c r="A333">
        <v>-10729.562592459801</v>
      </c>
      <c r="B333">
        <v>3771.9574492489901</v>
      </c>
      <c r="C333">
        <f t="shared" si="54"/>
        <v>-10727.1089321495</v>
      </c>
      <c r="D333">
        <f t="shared" si="55"/>
        <v>3772.0352379462902</v>
      </c>
      <c r="E333">
        <f t="shared" si="56"/>
        <v>161.00630164156701</v>
      </c>
      <c r="F333">
        <v>503.5</v>
      </c>
      <c r="G333">
        <f t="shared" si="57"/>
        <v>11370.976909593601</v>
      </c>
      <c r="H333">
        <v>69111.687999999995</v>
      </c>
      <c r="I333">
        <v>34</v>
      </c>
      <c r="J333">
        <f t="shared" si="58"/>
        <v>-10751.876991003999</v>
      </c>
      <c r="K333">
        <f t="shared" si="59"/>
        <v>3700.8454505463001</v>
      </c>
      <c r="L333">
        <f t="shared" si="60"/>
        <v>487.47568635889098</v>
      </c>
      <c r="M333">
        <f t="shared" si="61"/>
        <v>90.620759558240096</v>
      </c>
      <c r="N333">
        <f t="shared" si="61"/>
        <v>-34.702325537318302</v>
      </c>
      <c r="O333">
        <f t="shared" si="61"/>
        <v>-5.1278690789636396</v>
      </c>
      <c r="P333">
        <v>489.21159786271198</v>
      </c>
    </row>
    <row r="334" spans="1:16" x14ac:dyDescent="0.3">
      <c r="A334">
        <v>-10710.756944769901</v>
      </c>
      <c r="B334">
        <v>3764.4813177569299</v>
      </c>
      <c r="C334">
        <f t="shared" si="54"/>
        <v>-10708.3032844596</v>
      </c>
      <c r="D334">
        <f t="shared" si="55"/>
        <v>3764.55910645423</v>
      </c>
      <c r="E334">
        <f t="shared" si="56"/>
        <v>161.010413056365</v>
      </c>
      <c r="F334">
        <v>502.5</v>
      </c>
      <c r="G334">
        <f t="shared" si="57"/>
        <v>11350.7561200986</v>
      </c>
      <c r="H334">
        <v>69111.808000000005</v>
      </c>
      <c r="I334">
        <v>34</v>
      </c>
      <c r="J334">
        <f t="shared" si="58"/>
        <v>-10733.0221993548</v>
      </c>
      <c r="K334">
        <f t="shared" si="59"/>
        <v>3693.49414052767</v>
      </c>
      <c r="L334">
        <f t="shared" si="60"/>
        <v>486.51176867983298</v>
      </c>
      <c r="M334">
        <f t="shared" si="61"/>
        <v>92.497525173544801</v>
      </c>
      <c r="N334">
        <f t="shared" si="61"/>
        <v>-35.801784502175103</v>
      </c>
      <c r="O334">
        <f t="shared" si="61"/>
        <v>-5.4182422306197902</v>
      </c>
      <c r="P334">
        <v>488.24768733976703</v>
      </c>
    </row>
    <row r="335" spans="1:16" x14ac:dyDescent="0.3">
      <c r="A335">
        <v>-10701.1950850393</v>
      </c>
      <c r="B335">
        <v>3761.40166331094</v>
      </c>
      <c r="C335">
        <f t="shared" si="54"/>
        <v>-10698.741424729</v>
      </c>
      <c r="D335">
        <f t="shared" si="55"/>
        <v>3761.4794520082401</v>
      </c>
      <c r="E335">
        <f t="shared" si="56"/>
        <v>161.00906960603999</v>
      </c>
      <c r="F335">
        <v>502.5</v>
      </c>
      <c r="G335">
        <f t="shared" si="57"/>
        <v>11340.714075449199</v>
      </c>
      <c r="H335">
        <v>69111.888000000006</v>
      </c>
      <c r="I335">
        <v>34</v>
      </c>
      <c r="J335">
        <f t="shared" si="58"/>
        <v>-10723.440135557499</v>
      </c>
      <c r="K335">
        <f t="shared" si="59"/>
        <v>3690.4779365559202</v>
      </c>
      <c r="L335">
        <f t="shared" si="60"/>
        <v>486.52966400903898</v>
      </c>
      <c r="M335">
        <f t="shared" si="61"/>
        <v>94.952915709907401</v>
      </c>
      <c r="N335">
        <f t="shared" si="61"/>
        <v>-35.844685460454798</v>
      </c>
      <c r="O335">
        <f t="shared" si="61"/>
        <v>-5.12018814211629</v>
      </c>
      <c r="P335">
        <v>488.26558631559402</v>
      </c>
    </row>
    <row r="336" spans="1:16" x14ac:dyDescent="0.3">
      <c r="A336">
        <v>-10701.1950850393</v>
      </c>
      <c r="B336">
        <v>3761.40166331094</v>
      </c>
      <c r="C336">
        <f t="shared" si="54"/>
        <v>-10698.741424729</v>
      </c>
      <c r="D336">
        <f t="shared" si="55"/>
        <v>3761.4794520082401</v>
      </c>
      <c r="E336">
        <f t="shared" si="56"/>
        <v>161.00906960603999</v>
      </c>
      <c r="F336">
        <v>502.5</v>
      </c>
      <c r="G336">
        <f t="shared" si="57"/>
        <v>11340.714075449199</v>
      </c>
      <c r="H336">
        <v>69111.967999999993</v>
      </c>
      <c r="I336">
        <v>34</v>
      </c>
      <c r="J336">
        <f t="shared" si="58"/>
        <v>-10723.440135557499</v>
      </c>
      <c r="K336">
        <f t="shared" si="59"/>
        <v>3690.4779365559202</v>
      </c>
      <c r="L336">
        <f t="shared" si="60"/>
        <v>486.52966400903898</v>
      </c>
      <c r="M336">
        <f t="shared" si="61"/>
        <v>91.323368305815706</v>
      </c>
      <c r="N336">
        <f t="shared" si="61"/>
        <v>-34.702060443553002</v>
      </c>
      <c r="O336">
        <f t="shared" si="61"/>
        <v>-5.1271205949405196</v>
      </c>
      <c r="P336">
        <v>488.26558631559402</v>
      </c>
    </row>
    <row r="337" spans="1:16" x14ac:dyDescent="0.3">
      <c r="A337">
        <v>-10693.8059300594</v>
      </c>
      <c r="B337">
        <v>3757.0178345920299</v>
      </c>
      <c r="C337">
        <f t="shared" si="54"/>
        <v>-10691.352269749101</v>
      </c>
      <c r="D337">
        <f t="shared" si="55"/>
        <v>3757.09562328933</v>
      </c>
      <c r="E337">
        <f t="shared" si="56"/>
        <v>161.01758811913001</v>
      </c>
      <c r="F337">
        <v>501.5</v>
      </c>
      <c r="G337">
        <f t="shared" si="57"/>
        <v>11332.289304390801</v>
      </c>
      <c r="H337">
        <v>69112.047999999995</v>
      </c>
      <c r="I337">
        <v>34</v>
      </c>
      <c r="J337">
        <f t="shared" si="58"/>
        <v>-10716.022083780699</v>
      </c>
      <c r="K337">
        <f t="shared" si="59"/>
        <v>3686.1431847304898</v>
      </c>
      <c r="L337">
        <f t="shared" si="60"/>
        <v>485.544665072626</v>
      </c>
      <c r="M337">
        <f t="shared" si="61"/>
        <v>90.620751464906505</v>
      </c>
      <c r="N337">
        <f t="shared" si="61"/>
        <v>-35.344158239045697</v>
      </c>
      <c r="O337">
        <f t="shared" si="61"/>
        <v>-5.1280786460939298</v>
      </c>
      <c r="P337">
        <v>487.28059017405297</v>
      </c>
    </row>
    <row r="338" spans="1:16" x14ac:dyDescent="0.3">
      <c r="A338">
        <v>-10684.859722199801</v>
      </c>
      <c r="B338">
        <v>3754.3192232339602</v>
      </c>
      <c r="C338">
        <f t="shared" si="54"/>
        <v>-10682.4060618895</v>
      </c>
      <c r="D338">
        <f t="shared" si="55"/>
        <v>3754.3970119312598</v>
      </c>
      <c r="E338">
        <f t="shared" si="56"/>
        <v>161.015462683523</v>
      </c>
      <c r="F338">
        <v>501.5</v>
      </c>
      <c r="G338">
        <f t="shared" si="57"/>
        <v>11322.954393368</v>
      </c>
      <c r="H338">
        <v>69112.127999999997</v>
      </c>
      <c r="I338">
        <v>34</v>
      </c>
      <c r="J338">
        <f t="shared" si="58"/>
        <v>-10707.0581841532</v>
      </c>
      <c r="K338">
        <f t="shared" si="59"/>
        <v>3683.5039344962402</v>
      </c>
      <c r="L338">
        <f t="shared" si="60"/>
        <v>485.56127370373599</v>
      </c>
      <c r="M338">
        <f t="shared" si="61"/>
        <v>90.386721224868595</v>
      </c>
      <c r="N338">
        <f t="shared" si="61"/>
        <v>-34.6302752259394</v>
      </c>
      <c r="O338">
        <f t="shared" si="61"/>
        <v>-4.7502587424226403</v>
      </c>
      <c r="P338">
        <v>487.297202219231</v>
      </c>
    </row>
    <row r="339" spans="1:16" x14ac:dyDescent="0.3">
      <c r="A339">
        <v>-10684.859722199801</v>
      </c>
      <c r="B339">
        <v>3754.3192232339602</v>
      </c>
      <c r="C339">
        <f t="shared" si="54"/>
        <v>-10682.4060618895</v>
      </c>
      <c r="D339">
        <f t="shared" si="55"/>
        <v>3754.3970119312598</v>
      </c>
      <c r="E339">
        <f t="shared" si="56"/>
        <v>161.015462683523</v>
      </c>
      <c r="F339">
        <v>501.5</v>
      </c>
      <c r="G339">
        <f t="shared" si="57"/>
        <v>11322.954393368</v>
      </c>
      <c r="H339">
        <v>69112.168000000005</v>
      </c>
      <c r="I339">
        <v>34</v>
      </c>
      <c r="J339">
        <f t="shared" si="58"/>
        <v>-10707.0581841532</v>
      </c>
      <c r="K339">
        <f t="shared" si="59"/>
        <v>3683.5039344962402</v>
      </c>
      <c r="L339">
        <f t="shared" si="60"/>
        <v>485.56127370373599</v>
      </c>
      <c r="M339">
        <f t="shared" si="61"/>
        <v>91.777286166563997</v>
      </c>
      <c r="N339">
        <f t="shared" si="61"/>
        <v>-35.163048690867299</v>
      </c>
      <c r="O339">
        <f t="shared" si="61"/>
        <v>-4.8233396461403597</v>
      </c>
      <c r="P339">
        <v>487.297202219231</v>
      </c>
    </row>
    <row r="340" spans="1:16" x14ac:dyDescent="0.3">
      <c r="A340">
        <v>-10674.6898726001</v>
      </c>
      <c r="B340">
        <v>3749.72812501201</v>
      </c>
      <c r="C340">
        <f t="shared" si="54"/>
        <v>-10672.236212289799</v>
      </c>
      <c r="D340">
        <f t="shared" si="55"/>
        <v>3749.8059137093101</v>
      </c>
      <c r="E340">
        <f t="shared" si="56"/>
        <v>161.020321745145</v>
      </c>
      <c r="F340">
        <v>500.5</v>
      </c>
      <c r="G340">
        <f t="shared" si="57"/>
        <v>11311.8376120504</v>
      </c>
      <c r="H340">
        <v>69112.248000000007</v>
      </c>
      <c r="I340">
        <v>34</v>
      </c>
      <c r="J340">
        <f t="shared" si="58"/>
        <v>-10696.858124918899</v>
      </c>
      <c r="K340">
        <f t="shared" si="59"/>
        <v>3678.9803501450801</v>
      </c>
      <c r="L340">
        <f t="shared" si="60"/>
        <v>484.58103477402102</v>
      </c>
      <c r="M340">
        <f t="shared" si="61"/>
        <v>94.250380025221602</v>
      </c>
      <c r="N340">
        <f t="shared" si="61"/>
        <v>-36.343754146633401</v>
      </c>
      <c r="O340">
        <f t="shared" si="61"/>
        <v>-5.1215613672865299</v>
      </c>
      <c r="P340">
        <v>486.31696715384601</v>
      </c>
    </row>
    <row r="341" spans="1:16" x14ac:dyDescent="0.3">
      <c r="A341">
        <v>-10665.4383895397</v>
      </c>
      <c r="B341">
        <v>3746.46220902493</v>
      </c>
      <c r="C341">
        <f t="shared" si="54"/>
        <v>-10662.9847292294</v>
      </c>
      <c r="D341">
        <f t="shared" si="55"/>
        <v>3746.5399977222301</v>
      </c>
      <c r="E341">
        <f t="shared" si="56"/>
        <v>161.02039495700799</v>
      </c>
      <c r="F341">
        <v>500.5</v>
      </c>
      <c r="G341">
        <f t="shared" si="57"/>
        <v>11302.0266010266</v>
      </c>
      <c r="H341">
        <v>69112.327999999994</v>
      </c>
      <c r="I341">
        <v>34</v>
      </c>
      <c r="J341">
        <f t="shared" si="58"/>
        <v>-10687.5851962988</v>
      </c>
      <c r="K341">
        <f t="shared" si="59"/>
        <v>3675.7758313270101</v>
      </c>
      <c r="L341">
        <f t="shared" si="60"/>
        <v>484.59845859704097</v>
      </c>
      <c r="M341">
        <f t="shared" ref="M341:O356" si="62">(J341-J308)/($H341-$H308)</f>
        <v>94.0162015866877</v>
      </c>
      <c r="N341">
        <f t="shared" si="62"/>
        <v>-36.486327957549598</v>
      </c>
      <c r="O341">
        <f t="shared" si="62"/>
        <v>-5.1220347142901499</v>
      </c>
      <c r="P341">
        <v>486.334394501909</v>
      </c>
    </row>
    <row r="342" spans="1:16" x14ac:dyDescent="0.3">
      <c r="A342">
        <v>-10655.87396067</v>
      </c>
      <c r="B342">
        <v>3743.7594360120102</v>
      </c>
      <c r="C342">
        <f t="shared" si="54"/>
        <v>-10653.420300359699</v>
      </c>
      <c r="D342">
        <f t="shared" si="55"/>
        <v>3743.8372247093098</v>
      </c>
      <c r="E342">
        <f t="shared" si="56"/>
        <v>161.01724612026001</v>
      </c>
      <c r="F342">
        <v>499.5</v>
      </c>
      <c r="G342">
        <f t="shared" si="57"/>
        <v>11292.107033730899</v>
      </c>
      <c r="H342">
        <v>69112.448000000004</v>
      </c>
      <c r="I342">
        <v>34</v>
      </c>
      <c r="J342">
        <f t="shared" si="58"/>
        <v>-10678.0030616572</v>
      </c>
      <c r="K342">
        <f t="shared" si="59"/>
        <v>3673.1365175383498</v>
      </c>
      <c r="L342">
        <f t="shared" si="60"/>
        <v>483.61605983994099</v>
      </c>
      <c r="M342">
        <f t="shared" si="62"/>
        <v>92.613119560447302</v>
      </c>
      <c r="N342">
        <f t="shared" si="62"/>
        <v>-35.238563600057297</v>
      </c>
      <c r="O342">
        <f t="shared" si="62"/>
        <v>-5.0461566978618801</v>
      </c>
      <c r="P342">
        <v>485.35199939779199</v>
      </c>
    </row>
    <row r="343" spans="1:16" x14ac:dyDescent="0.3">
      <c r="A343">
        <v>-10646.6314233392</v>
      </c>
      <c r="B343">
        <v>3739.1746786959702</v>
      </c>
      <c r="C343">
        <f t="shared" si="54"/>
        <v>-10644.1777630289</v>
      </c>
      <c r="D343">
        <f t="shared" si="55"/>
        <v>3739.2524673932699</v>
      </c>
      <c r="E343">
        <f t="shared" si="56"/>
        <v>161.02365084964501</v>
      </c>
      <c r="F343">
        <v>499.5</v>
      </c>
      <c r="G343">
        <f t="shared" si="57"/>
        <v>11281.8672774442</v>
      </c>
      <c r="H343">
        <v>69112.528000000006</v>
      </c>
      <c r="I343">
        <v>34</v>
      </c>
      <c r="J343">
        <f t="shared" si="58"/>
        <v>-10668.7303363508</v>
      </c>
      <c r="K343">
        <f t="shared" si="59"/>
        <v>3668.6131270678602</v>
      </c>
      <c r="L343">
        <f t="shared" si="60"/>
        <v>483.63421301331402</v>
      </c>
      <c r="M343">
        <f t="shared" si="62"/>
        <v>90.386792071118705</v>
      </c>
      <c r="N343">
        <f t="shared" si="62"/>
        <v>-34.843848515935598</v>
      </c>
      <c r="O343">
        <f t="shared" si="62"/>
        <v>-4.7507576060203496</v>
      </c>
      <c r="P343">
        <v>485.37015607641598</v>
      </c>
    </row>
    <row r="344" spans="1:16" x14ac:dyDescent="0.3">
      <c r="A344">
        <v>-10536.8766363793</v>
      </c>
      <c r="B344">
        <v>3696.03681228798</v>
      </c>
      <c r="C344">
        <f t="shared" si="54"/>
        <v>-10534.422976069</v>
      </c>
      <c r="D344">
        <f t="shared" si="55"/>
        <v>3696.11460098528</v>
      </c>
      <c r="E344">
        <f t="shared" si="56"/>
        <v>161.04583488381499</v>
      </c>
      <c r="F344">
        <v>493.5</v>
      </c>
      <c r="G344">
        <f t="shared" si="57"/>
        <v>11164.019463542099</v>
      </c>
      <c r="H344">
        <v>69113.728000000003</v>
      </c>
      <c r="I344">
        <v>34</v>
      </c>
      <c r="J344">
        <f t="shared" si="58"/>
        <v>-10558.6920122295</v>
      </c>
      <c r="K344">
        <f t="shared" si="59"/>
        <v>3626.20374127371</v>
      </c>
      <c r="L344">
        <f t="shared" si="60"/>
        <v>477.84194970269101</v>
      </c>
      <c r="M344">
        <f t="shared" si="62"/>
        <v>92.728578507483405</v>
      </c>
      <c r="N344">
        <f t="shared" si="62"/>
        <v>-35.743921775496503</v>
      </c>
      <c r="O344">
        <f t="shared" si="62"/>
        <v>-4.8761338804437599</v>
      </c>
      <c r="P344">
        <v>479.57793453759302</v>
      </c>
    </row>
    <row r="345" spans="1:16" x14ac:dyDescent="0.3">
      <c r="A345">
        <v>-10510.361052619201</v>
      </c>
      <c r="B345">
        <v>3685.8712375139598</v>
      </c>
      <c r="C345">
        <f t="shared" si="54"/>
        <v>-10507.9073923089</v>
      </c>
      <c r="D345">
        <f t="shared" si="55"/>
        <v>3685.9490262112599</v>
      </c>
      <c r="E345">
        <f t="shared" si="56"/>
        <v>161.05002143130301</v>
      </c>
      <c r="F345">
        <v>491.5</v>
      </c>
      <c r="G345">
        <f t="shared" si="57"/>
        <v>11135.633703977899</v>
      </c>
      <c r="H345">
        <v>69114.088000000003</v>
      </c>
      <c r="I345">
        <v>34</v>
      </c>
      <c r="J345">
        <f t="shared" si="58"/>
        <v>-10532.1096263539</v>
      </c>
      <c r="K345">
        <f t="shared" si="59"/>
        <v>3616.2141540059501</v>
      </c>
      <c r="L345">
        <f t="shared" si="60"/>
        <v>475.891660821823</v>
      </c>
      <c r="M345">
        <f t="shared" si="62"/>
        <v>91.121972568281606</v>
      </c>
      <c r="N345">
        <f t="shared" si="62"/>
        <v>-34.946114374211703</v>
      </c>
      <c r="O345">
        <f t="shared" si="62"/>
        <v>-5.0244107423690698</v>
      </c>
      <c r="P345">
        <v>477.6276557512</v>
      </c>
    </row>
    <row r="346" spans="1:16" x14ac:dyDescent="0.3">
      <c r="A346">
        <v>-10500.8080761199</v>
      </c>
      <c r="B346">
        <v>3681.4730311030298</v>
      </c>
      <c r="C346">
        <f t="shared" si="54"/>
        <v>-10498.354415809599</v>
      </c>
      <c r="D346">
        <f t="shared" si="55"/>
        <v>3681.5508198003299</v>
      </c>
      <c r="E346">
        <f t="shared" si="56"/>
        <v>161.055110733514</v>
      </c>
      <c r="F346">
        <v>490.5</v>
      </c>
      <c r="G346">
        <f t="shared" si="57"/>
        <v>11125.163454022701</v>
      </c>
      <c r="H346">
        <v>69114.168000000005</v>
      </c>
      <c r="I346">
        <v>34</v>
      </c>
      <c r="J346">
        <f t="shared" si="58"/>
        <v>-10522.527705291501</v>
      </c>
      <c r="K346">
        <f t="shared" si="59"/>
        <v>3611.87936815384</v>
      </c>
      <c r="L346">
        <f t="shared" si="60"/>
        <v>474.909965102716</v>
      </c>
      <c r="M346">
        <f t="shared" si="62"/>
        <v>91.121947361177504</v>
      </c>
      <c r="N346">
        <f t="shared" si="62"/>
        <v>-35.272439873550198</v>
      </c>
      <c r="O346">
        <f t="shared" si="62"/>
        <v>-5.0243793204185696</v>
      </c>
      <c r="P346">
        <v>476.64596366033601</v>
      </c>
    </row>
    <row r="347" spans="1:16" x14ac:dyDescent="0.3">
      <c r="A347">
        <v>-10491.5552698299</v>
      </c>
      <c r="B347">
        <v>3678.3957580670199</v>
      </c>
      <c r="C347">
        <f t="shared" si="54"/>
        <v>-10489.101609519599</v>
      </c>
      <c r="D347">
        <f t="shared" si="55"/>
        <v>3678.47354676432</v>
      </c>
      <c r="E347">
        <f t="shared" si="56"/>
        <v>161.054296025925</v>
      </c>
      <c r="F347">
        <v>490.5</v>
      </c>
      <c r="G347">
        <f t="shared" si="57"/>
        <v>11115.413631937899</v>
      </c>
      <c r="H347">
        <v>69114.248000000007</v>
      </c>
      <c r="I347">
        <v>34</v>
      </c>
      <c r="J347">
        <f t="shared" si="58"/>
        <v>-10513.254703930499</v>
      </c>
      <c r="K347">
        <f t="shared" si="59"/>
        <v>3608.8634969135101</v>
      </c>
      <c r="L347">
        <f t="shared" si="60"/>
        <v>474.92699443612798</v>
      </c>
      <c r="M347">
        <f t="shared" si="62"/>
        <v>90.968999596970207</v>
      </c>
      <c r="N347">
        <f t="shared" si="62"/>
        <v>-34.9458176643478</v>
      </c>
      <c r="O347">
        <f t="shared" si="62"/>
        <v>-5.0249825598272402</v>
      </c>
      <c r="P347">
        <v>476.66299652232499</v>
      </c>
    </row>
    <row r="348" spans="1:16" x14ac:dyDescent="0.3">
      <c r="A348">
        <v>-10465.0409241793</v>
      </c>
      <c r="B348">
        <v>3668.0419668169902</v>
      </c>
      <c r="C348">
        <f t="shared" si="54"/>
        <v>-10462.587263869</v>
      </c>
      <c r="D348">
        <f t="shared" si="55"/>
        <v>3668.1197555142899</v>
      </c>
      <c r="E348">
        <f t="shared" si="56"/>
        <v>161.059442598711</v>
      </c>
      <c r="F348">
        <v>488.5</v>
      </c>
      <c r="G348">
        <f t="shared" si="57"/>
        <v>11086.966888868599</v>
      </c>
      <c r="H348">
        <v>69114.528000000006</v>
      </c>
      <c r="I348">
        <v>34</v>
      </c>
      <c r="J348">
        <f t="shared" si="58"/>
        <v>-10486.6723085043</v>
      </c>
      <c r="K348">
        <f t="shared" si="59"/>
        <v>3598.6856890978602</v>
      </c>
      <c r="L348">
        <f t="shared" si="60"/>
        <v>472.97659504476002</v>
      </c>
      <c r="M348">
        <f t="shared" si="62"/>
        <v>92.078774252057897</v>
      </c>
      <c r="N348">
        <f t="shared" si="62"/>
        <v>-35.364231584098299</v>
      </c>
      <c r="O348">
        <f t="shared" si="62"/>
        <v>-5.1989086292329496</v>
      </c>
      <c r="P348">
        <v>474.71260722260502</v>
      </c>
    </row>
    <row r="349" spans="1:16" x14ac:dyDescent="0.3">
      <c r="A349">
        <v>-10456.107422109601</v>
      </c>
      <c r="B349">
        <v>3663.4596185369801</v>
      </c>
      <c r="C349">
        <f t="shared" si="54"/>
        <v>-10453.6537617993</v>
      </c>
      <c r="D349">
        <f t="shared" si="55"/>
        <v>3663.5374072342802</v>
      </c>
      <c r="E349">
        <f t="shared" si="56"/>
        <v>161.066521874237</v>
      </c>
      <c r="F349">
        <v>488.5</v>
      </c>
      <c r="G349">
        <f t="shared" si="57"/>
        <v>11077.020506696999</v>
      </c>
      <c r="H349">
        <v>69114.607999999993</v>
      </c>
      <c r="I349">
        <v>34</v>
      </c>
      <c r="J349">
        <f t="shared" si="58"/>
        <v>-10477.7086276382</v>
      </c>
      <c r="K349">
        <f t="shared" si="59"/>
        <v>3594.1626591047102</v>
      </c>
      <c r="L349">
        <f t="shared" si="60"/>
        <v>472.99390787026402</v>
      </c>
      <c r="M349">
        <f t="shared" si="62"/>
        <v>92.078731518927</v>
      </c>
      <c r="N349">
        <f t="shared" si="62"/>
        <v>-35.804319217694299</v>
      </c>
      <c r="O349">
        <f t="shared" si="62"/>
        <v>-4.9651596355737704</v>
      </c>
      <c r="P349">
        <v>474.72992343531598</v>
      </c>
    </row>
    <row r="350" spans="1:16" x14ac:dyDescent="0.3">
      <c r="A350">
        <v>-10446.233837879199</v>
      </c>
      <c r="B350">
        <v>3660.7550237999499</v>
      </c>
      <c r="C350">
        <f t="shared" si="54"/>
        <v>-10443.7801775689</v>
      </c>
      <c r="D350">
        <f t="shared" si="55"/>
        <v>3660.83281249725</v>
      </c>
      <c r="E350">
        <f t="shared" si="56"/>
        <v>161.06282981591099</v>
      </c>
      <c r="F350">
        <v>487.5</v>
      </c>
      <c r="G350">
        <f t="shared" si="57"/>
        <v>11066.808088985599</v>
      </c>
      <c r="H350">
        <v>69114.687999999995</v>
      </c>
      <c r="I350">
        <v>34</v>
      </c>
      <c r="J350">
        <f t="shared" si="58"/>
        <v>-10467.817332352401</v>
      </c>
      <c r="K350">
        <f t="shared" si="59"/>
        <v>3591.5235729338301</v>
      </c>
      <c r="L350">
        <f t="shared" si="60"/>
        <v>472.01166759379998</v>
      </c>
      <c r="M350">
        <f t="shared" si="62"/>
        <v>94.389781819348002</v>
      </c>
      <c r="N350">
        <f t="shared" si="62"/>
        <v>-36.420928136124402</v>
      </c>
      <c r="O350">
        <f t="shared" si="62"/>
        <v>-5.1946550272710397</v>
      </c>
      <c r="P350">
        <v>473.74768693058502</v>
      </c>
    </row>
    <row r="351" spans="1:16" x14ac:dyDescent="0.3">
      <c r="A351">
        <v>-10417.866083409601</v>
      </c>
      <c r="B351">
        <v>3650.2004668689301</v>
      </c>
      <c r="C351">
        <f t="shared" si="54"/>
        <v>-10415.4124230993</v>
      </c>
      <c r="D351">
        <f t="shared" si="55"/>
        <v>3650.2782555662302</v>
      </c>
      <c r="E351">
        <f t="shared" si="56"/>
        <v>161.065822622415</v>
      </c>
      <c r="F351">
        <v>485.5</v>
      </c>
      <c r="G351">
        <f t="shared" si="57"/>
        <v>11036.5459853303</v>
      </c>
      <c r="H351">
        <v>69115.008000000002</v>
      </c>
      <c r="I351">
        <v>34</v>
      </c>
      <c r="J351">
        <f t="shared" si="58"/>
        <v>-10439.380238009</v>
      </c>
      <c r="K351">
        <f t="shared" si="59"/>
        <v>3581.1572895613199</v>
      </c>
      <c r="L351">
        <f t="shared" si="60"/>
        <v>470.06419817581502</v>
      </c>
      <c r="M351">
        <f t="shared" si="62"/>
        <v>92.176877628699799</v>
      </c>
      <c r="N351">
        <f t="shared" si="62"/>
        <v>-35.4678754504206</v>
      </c>
      <c r="O351">
        <f t="shared" si="62"/>
        <v>-5.1826201243652097</v>
      </c>
      <c r="P351">
        <v>471.80022831604202</v>
      </c>
    </row>
    <row r="352" spans="1:16" x14ac:dyDescent="0.3">
      <c r="A352">
        <v>-10381.787186069399</v>
      </c>
      <c r="B352">
        <v>3637.1445556619401</v>
      </c>
      <c r="C352">
        <f t="shared" si="54"/>
        <v>-10379.333525759101</v>
      </c>
      <c r="D352">
        <f t="shared" si="55"/>
        <v>3637.2223443592402</v>
      </c>
      <c r="E352">
        <f t="shared" si="56"/>
        <v>161.06784511802499</v>
      </c>
      <c r="F352">
        <v>483.5</v>
      </c>
      <c r="G352">
        <f t="shared" si="57"/>
        <v>10998.179432126601</v>
      </c>
      <c r="H352">
        <v>69115.448000000004</v>
      </c>
      <c r="I352">
        <v>34</v>
      </c>
      <c r="J352">
        <f t="shared" si="58"/>
        <v>-10403.215589453001</v>
      </c>
      <c r="K352">
        <f t="shared" si="59"/>
        <v>3568.3408218127202</v>
      </c>
      <c r="L352">
        <f t="shared" si="60"/>
        <v>468.13059011346002</v>
      </c>
      <c r="M352">
        <f t="shared" si="62"/>
        <v>90.813075137436797</v>
      </c>
      <c r="N352">
        <f t="shared" si="62"/>
        <v>-34.543144602972703</v>
      </c>
      <c r="O352">
        <f t="shared" si="62"/>
        <v>-4.9939519356906503</v>
      </c>
      <c r="P352">
        <v>469.86663399831701</v>
      </c>
    </row>
    <row r="353" spans="1:16" x14ac:dyDescent="0.3">
      <c r="A353">
        <v>-10336.466874919801</v>
      </c>
      <c r="B353">
        <v>3619.3161853859201</v>
      </c>
      <c r="C353">
        <f t="shared" si="54"/>
        <v>-10334.0132146095</v>
      </c>
      <c r="D353">
        <f t="shared" si="55"/>
        <v>3619.3939740832202</v>
      </c>
      <c r="E353">
        <f t="shared" si="56"/>
        <v>161.077459010284</v>
      </c>
      <c r="F353">
        <v>481.5</v>
      </c>
      <c r="G353">
        <f t="shared" si="57"/>
        <v>10949.513316095499</v>
      </c>
      <c r="H353">
        <v>69115.888000000006</v>
      </c>
      <c r="I353">
        <v>34</v>
      </c>
      <c r="J353">
        <f t="shared" si="58"/>
        <v>-10357.7780948663</v>
      </c>
      <c r="K353">
        <f t="shared" si="59"/>
        <v>3550.8132585170301</v>
      </c>
      <c r="L353">
        <f t="shared" si="60"/>
        <v>466.21447244209901</v>
      </c>
      <c r="M353">
        <f t="shared" si="62"/>
        <v>91.837399799409795</v>
      </c>
      <c r="N353">
        <f t="shared" si="62"/>
        <v>-35.014853439192699</v>
      </c>
      <c r="O353">
        <f t="shared" si="62"/>
        <v>-5.0194273613579901</v>
      </c>
      <c r="P353">
        <v>467.950533575424</v>
      </c>
    </row>
    <row r="354" spans="1:16" x14ac:dyDescent="0.3">
      <c r="A354">
        <v>-10336.466874919801</v>
      </c>
      <c r="B354">
        <v>3619.3161853859201</v>
      </c>
      <c r="C354">
        <f t="shared" si="54"/>
        <v>-10334.0132146095</v>
      </c>
      <c r="D354">
        <f t="shared" si="55"/>
        <v>3619.3939740832202</v>
      </c>
      <c r="E354">
        <f t="shared" si="56"/>
        <v>161.077459010284</v>
      </c>
      <c r="F354">
        <v>480.5</v>
      </c>
      <c r="G354">
        <f t="shared" si="57"/>
        <v>10949.513316095499</v>
      </c>
      <c r="H354">
        <v>69115.967999999993</v>
      </c>
      <c r="I354">
        <v>34</v>
      </c>
      <c r="J354">
        <f t="shared" si="58"/>
        <v>-10357.7780948663</v>
      </c>
      <c r="K354">
        <f t="shared" si="59"/>
        <v>3550.8132585170301</v>
      </c>
      <c r="L354">
        <f t="shared" si="60"/>
        <v>465.21447244209901</v>
      </c>
      <c r="M354">
        <f t="shared" si="62"/>
        <v>91.837399799666798</v>
      </c>
      <c r="N354">
        <f t="shared" si="62"/>
        <v>-35.014853439290697</v>
      </c>
      <c r="O354">
        <f t="shared" si="62"/>
        <v>-5.2117350536798401</v>
      </c>
      <c r="P354">
        <v>466.950533575424</v>
      </c>
    </row>
    <row r="355" spans="1:16" x14ac:dyDescent="0.3">
      <c r="A355">
        <v>-10300.69954707</v>
      </c>
      <c r="B355">
        <v>3605.88600692502</v>
      </c>
      <c r="C355">
        <f t="shared" si="54"/>
        <v>-10298.2458867597</v>
      </c>
      <c r="D355">
        <f t="shared" si="55"/>
        <v>3605.96379562232</v>
      </c>
      <c r="E355">
        <f t="shared" si="56"/>
        <v>161.08193414714299</v>
      </c>
      <c r="F355">
        <v>478.5</v>
      </c>
      <c r="G355">
        <f t="shared" si="57"/>
        <v>10911.3172091871</v>
      </c>
      <c r="H355">
        <v>69116.368000000002</v>
      </c>
      <c r="I355">
        <v>34</v>
      </c>
      <c r="J355">
        <f t="shared" si="58"/>
        <v>-10321.922528045699</v>
      </c>
      <c r="K355">
        <f t="shared" si="59"/>
        <v>3537.6204664329298</v>
      </c>
      <c r="L355">
        <f t="shared" si="60"/>
        <v>463.28004780100201</v>
      </c>
      <c r="M355">
        <f t="shared" si="62"/>
        <v>91.3852281763984</v>
      </c>
      <c r="N355">
        <f t="shared" si="62"/>
        <v>-34.589647444462997</v>
      </c>
      <c r="O355">
        <f t="shared" si="62"/>
        <v>-5.0821079334886896</v>
      </c>
      <c r="P355">
        <v>465.016122554552</v>
      </c>
    </row>
    <row r="356" spans="1:16" x14ac:dyDescent="0.3">
      <c r="A356">
        <v>-10265.550396549501</v>
      </c>
      <c r="B356">
        <v>3592.4601976879599</v>
      </c>
      <c r="C356">
        <f t="shared" si="54"/>
        <v>-10263.0967362392</v>
      </c>
      <c r="D356">
        <f t="shared" si="55"/>
        <v>3592.53798638526</v>
      </c>
      <c r="E356">
        <f t="shared" si="56"/>
        <v>161.08749522504101</v>
      </c>
      <c r="F356">
        <v>475.5</v>
      </c>
      <c r="G356">
        <f t="shared" si="57"/>
        <v>10873.7060747946</v>
      </c>
      <c r="H356">
        <v>69116.808000000005</v>
      </c>
      <c r="I356">
        <v>34</v>
      </c>
      <c r="J356">
        <f t="shared" si="58"/>
        <v>-10286.685153935199</v>
      </c>
      <c r="K356">
        <f t="shared" si="59"/>
        <v>3524.4279457571301</v>
      </c>
      <c r="L356">
        <f t="shared" si="60"/>
        <v>460.34439496112998</v>
      </c>
      <c r="M356">
        <f t="shared" si="62"/>
        <v>91.162809738861398</v>
      </c>
      <c r="N356">
        <f t="shared" si="62"/>
        <v>-34.480975434621598</v>
      </c>
      <c r="O356">
        <f t="shared" si="62"/>
        <v>-5.2346095664319501</v>
      </c>
      <c r="P356">
        <v>462.08048309669698</v>
      </c>
    </row>
    <row r="357" spans="1:16" x14ac:dyDescent="0.3">
      <c r="A357">
        <v>-10236.8708373401</v>
      </c>
      <c r="B357">
        <v>3582.28110826795</v>
      </c>
      <c r="C357">
        <f t="shared" si="54"/>
        <v>-10234.4171770298</v>
      </c>
      <c r="D357">
        <f t="shared" si="55"/>
        <v>3582.3588969652501</v>
      </c>
      <c r="E357">
        <f t="shared" si="56"/>
        <v>161.08819331672899</v>
      </c>
      <c r="F357">
        <v>474.5</v>
      </c>
      <c r="G357">
        <f t="shared" si="57"/>
        <v>10843.273962238</v>
      </c>
      <c r="H357">
        <v>69117.008000000002</v>
      </c>
      <c r="I357">
        <v>34</v>
      </c>
      <c r="J357">
        <f t="shared" si="58"/>
        <v>-10257.938750568401</v>
      </c>
      <c r="K357">
        <f t="shared" si="59"/>
        <v>3514.43918851017</v>
      </c>
      <c r="L357">
        <f t="shared" si="60"/>
        <v>459.39629724356502</v>
      </c>
      <c r="M357">
        <f t="shared" ref="M357:O372" si="63">(J357-J324)/($H357-$H324)</f>
        <v>92.422179902259302</v>
      </c>
      <c r="N357">
        <f t="shared" si="63"/>
        <v>-34.950281158047197</v>
      </c>
      <c r="O357">
        <f t="shared" si="63"/>
        <v>-5.2907432436249797</v>
      </c>
      <c r="P357">
        <v>461.13239630697899</v>
      </c>
    </row>
    <row r="358" spans="1:16" x14ac:dyDescent="0.3">
      <c r="A358">
        <v>-10208.1938004894</v>
      </c>
      <c r="B358">
        <v>3571.7253507639998</v>
      </c>
      <c r="C358">
        <f t="shared" si="54"/>
        <v>-10205.740140179099</v>
      </c>
      <c r="D358">
        <f t="shared" si="55"/>
        <v>3571.8031394612999</v>
      </c>
      <c r="E358">
        <f t="shared" si="56"/>
        <v>161.090783624013</v>
      </c>
      <c r="F358">
        <v>472.5</v>
      </c>
      <c r="G358">
        <f t="shared" si="57"/>
        <v>10812.719800121</v>
      </c>
      <c r="H358">
        <v>69117.368000000002</v>
      </c>
      <c r="I358">
        <v>34</v>
      </c>
      <c r="J358">
        <f t="shared" si="58"/>
        <v>-10229.1923726806</v>
      </c>
      <c r="K358">
        <f t="shared" si="59"/>
        <v>3504.0737547348799</v>
      </c>
      <c r="L358">
        <f t="shared" si="60"/>
        <v>457.44826134467303</v>
      </c>
      <c r="M358">
        <f t="shared" si="63"/>
        <v>91.408773318190001</v>
      </c>
      <c r="N358">
        <f t="shared" si="63"/>
        <v>-34.534880964476102</v>
      </c>
      <c r="O358">
        <f t="shared" si="63"/>
        <v>-5.2091370511336397</v>
      </c>
      <c r="P358">
        <v>459.18437133169198</v>
      </c>
    </row>
    <row r="359" spans="1:16" x14ac:dyDescent="0.3">
      <c r="A359">
        <v>-10201.1046766294</v>
      </c>
      <c r="B359">
        <v>3568.6630699699699</v>
      </c>
      <c r="C359">
        <f t="shared" si="54"/>
        <v>-10198.6510163191</v>
      </c>
      <c r="D359">
        <f t="shared" si="55"/>
        <v>3568.74085866727</v>
      </c>
      <c r="E359">
        <f t="shared" si="56"/>
        <v>161.09369270028199</v>
      </c>
      <c r="F359">
        <v>472.5</v>
      </c>
      <c r="G359">
        <f t="shared" si="57"/>
        <v>10805.017069351999</v>
      </c>
      <c r="H359">
        <v>69117.448000000004</v>
      </c>
      <c r="I359">
        <v>34</v>
      </c>
      <c r="J359">
        <f t="shared" si="58"/>
        <v>-10222.083105592401</v>
      </c>
      <c r="K359">
        <f t="shared" si="59"/>
        <v>3501.05853297965</v>
      </c>
      <c r="L359">
        <f t="shared" si="60"/>
        <v>457.46133839758397</v>
      </c>
      <c r="M359">
        <f t="shared" si="63"/>
        <v>91.597280423567895</v>
      </c>
      <c r="N359">
        <f t="shared" si="63"/>
        <v>-34.514652216570099</v>
      </c>
      <c r="O359">
        <f t="shared" si="63"/>
        <v>-5.24324351464365</v>
      </c>
      <c r="P359">
        <v>459.197451078396</v>
      </c>
    </row>
    <row r="360" spans="1:16" x14ac:dyDescent="0.3">
      <c r="A360">
        <v>-10191.5414171395</v>
      </c>
      <c r="B360">
        <v>3565.7724941460201</v>
      </c>
      <c r="C360">
        <f t="shared" si="54"/>
        <v>-10189.0877568292</v>
      </c>
      <c r="D360">
        <f t="shared" si="55"/>
        <v>3565.8502828433202</v>
      </c>
      <c r="E360">
        <f t="shared" si="56"/>
        <v>161.09140912204001</v>
      </c>
      <c r="F360">
        <v>471.5</v>
      </c>
      <c r="G360">
        <f t="shared" si="57"/>
        <v>10795.0357829893</v>
      </c>
      <c r="H360">
        <v>69117.567999999999</v>
      </c>
      <c r="I360">
        <v>34</v>
      </c>
      <c r="J360">
        <f t="shared" si="58"/>
        <v>-10212.500895414199</v>
      </c>
      <c r="K360">
        <f t="shared" si="59"/>
        <v>3498.2314127546301</v>
      </c>
      <c r="L360">
        <f t="shared" si="60"/>
        <v>456.47826992888997</v>
      </c>
      <c r="M360">
        <f t="shared" si="63"/>
        <v>91.066477031422295</v>
      </c>
      <c r="N360">
        <f t="shared" si="63"/>
        <v>-34.325907151647101</v>
      </c>
      <c r="O360">
        <f t="shared" si="63"/>
        <v>-5.2101104107375704</v>
      </c>
      <c r="P360">
        <v>458.21438626056403</v>
      </c>
    </row>
    <row r="361" spans="1:16" x14ac:dyDescent="0.3">
      <c r="A361">
        <v>-10117.8413948295</v>
      </c>
      <c r="B361">
        <v>3539.0876649050001</v>
      </c>
      <c r="C361">
        <f t="shared" si="54"/>
        <v>-10115.3877345192</v>
      </c>
      <c r="D361">
        <f t="shared" si="55"/>
        <v>3539.1654536023002</v>
      </c>
      <c r="E361">
        <f t="shared" si="56"/>
        <v>161.09591150364801</v>
      </c>
      <c r="F361">
        <v>468.5</v>
      </c>
      <c r="G361">
        <f t="shared" si="57"/>
        <v>10716.6581137794</v>
      </c>
      <c r="H361">
        <v>69118.288</v>
      </c>
      <c r="I361">
        <v>34</v>
      </c>
      <c r="J361">
        <f t="shared" si="58"/>
        <v>-10138.6256062584</v>
      </c>
      <c r="K361">
        <f t="shared" si="59"/>
        <v>3472.0357060022998</v>
      </c>
      <c r="L361">
        <f t="shared" si="60"/>
        <v>453.61068026338199</v>
      </c>
      <c r="M361">
        <f t="shared" si="63"/>
        <v>92.285417957185103</v>
      </c>
      <c r="N361">
        <f t="shared" si="63"/>
        <v>-34.3104375020188</v>
      </c>
      <c r="O361">
        <f t="shared" si="63"/>
        <v>-5.1451231563627902</v>
      </c>
      <c r="P361">
        <v>455.34682467170501</v>
      </c>
    </row>
    <row r="362" spans="1:16" x14ac:dyDescent="0.3">
      <c r="A362">
        <v>-10027.168228750101</v>
      </c>
      <c r="B362">
        <v>3508.1445419249399</v>
      </c>
      <c r="C362">
        <f t="shared" si="54"/>
        <v>-10024.7145684398</v>
      </c>
      <c r="D362">
        <f t="shared" si="55"/>
        <v>3508.22233062224</v>
      </c>
      <c r="E362">
        <f t="shared" si="56"/>
        <v>161.09193188512401</v>
      </c>
      <c r="F362">
        <v>463.5</v>
      </c>
      <c r="G362">
        <f t="shared" si="57"/>
        <v>10620.853360242099</v>
      </c>
      <c r="H362">
        <v>69119.368000000002</v>
      </c>
      <c r="I362">
        <v>34</v>
      </c>
      <c r="J362">
        <f t="shared" si="58"/>
        <v>-10047.7493192331</v>
      </c>
      <c r="K362">
        <f t="shared" si="59"/>
        <v>3441.6943091472199</v>
      </c>
      <c r="L362">
        <f t="shared" si="60"/>
        <v>448.771221186415</v>
      </c>
      <c r="M362">
        <f t="shared" si="63"/>
        <v>90.904615996484594</v>
      </c>
      <c r="N362">
        <f t="shared" si="63"/>
        <v>-33.432886281069798</v>
      </c>
      <c r="O362">
        <f t="shared" si="63"/>
        <v>-4.9833532555179803</v>
      </c>
      <c r="P362">
        <v>450.50740016165099</v>
      </c>
    </row>
    <row r="363" spans="1:16" x14ac:dyDescent="0.3">
      <c r="A363">
        <v>-10007.735064369601</v>
      </c>
      <c r="B363">
        <v>3501.9849798110099</v>
      </c>
      <c r="C363">
        <f t="shared" si="54"/>
        <v>-10005.2814040593</v>
      </c>
      <c r="D363">
        <f t="shared" si="55"/>
        <v>3502.06276850831</v>
      </c>
      <c r="E363">
        <f t="shared" si="56"/>
        <v>161.08866063068399</v>
      </c>
      <c r="F363">
        <v>462.5</v>
      </c>
      <c r="G363">
        <f t="shared" si="57"/>
        <v>10600.4763859454</v>
      </c>
      <c r="H363">
        <v>69119.487999999998</v>
      </c>
      <c r="I363">
        <v>34</v>
      </c>
      <c r="J363">
        <f t="shared" si="58"/>
        <v>-10028.275751839101</v>
      </c>
      <c r="K363">
        <f t="shared" si="59"/>
        <v>3435.6636992088702</v>
      </c>
      <c r="L363">
        <f t="shared" si="60"/>
        <v>447.80518115061102</v>
      </c>
      <c r="M363">
        <f t="shared" si="63"/>
        <v>91.647919770737403</v>
      </c>
      <c r="N363">
        <f t="shared" si="63"/>
        <v>-33.477644829867501</v>
      </c>
      <c r="O363">
        <f t="shared" si="63"/>
        <v>-5.0815976585174996</v>
      </c>
      <c r="P363">
        <v>449.54136753995903</v>
      </c>
    </row>
    <row r="364" spans="1:16" x14ac:dyDescent="0.3">
      <c r="A364">
        <v>-10007.735064369601</v>
      </c>
      <c r="B364">
        <v>3501.9849798110099</v>
      </c>
      <c r="C364">
        <f t="shared" si="54"/>
        <v>-10005.2814040593</v>
      </c>
      <c r="D364">
        <f t="shared" si="55"/>
        <v>3502.06276850831</v>
      </c>
      <c r="E364">
        <f t="shared" si="56"/>
        <v>161.08866063068399</v>
      </c>
      <c r="F364">
        <v>462.5</v>
      </c>
      <c r="G364">
        <f t="shared" si="57"/>
        <v>10600.4763859454</v>
      </c>
      <c r="H364">
        <v>69119.567999999999</v>
      </c>
      <c r="I364">
        <v>34</v>
      </c>
      <c r="J364">
        <f t="shared" si="58"/>
        <v>-10028.275751839101</v>
      </c>
      <c r="K364">
        <f t="shared" si="59"/>
        <v>3435.6636992088702</v>
      </c>
      <c r="L364">
        <f t="shared" si="60"/>
        <v>447.80518115061102</v>
      </c>
      <c r="M364">
        <f t="shared" si="63"/>
        <v>91.191959970955594</v>
      </c>
      <c r="N364">
        <f t="shared" si="63"/>
        <v>-33.311089382979198</v>
      </c>
      <c r="O364">
        <f t="shared" si="63"/>
        <v>-5.05631607813089</v>
      </c>
      <c r="P364">
        <v>449.54136753995903</v>
      </c>
    </row>
    <row r="365" spans="1:16" x14ac:dyDescent="0.3">
      <c r="A365">
        <v>-9998.7899792995304</v>
      </c>
      <c r="B365">
        <v>3499.0988079879799</v>
      </c>
      <c r="C365">
        <f t="shared" si="54"/>
        <v>-9996.3363189891807</v>
      </c>
      <c r="D365">
        <f t="shared" si="55"/>
        <v>3499.1765966852799</v>
      </c>
      <c r="E365">
        <f t="shared" si="56"/>
        <v>161.08741066850101</v>
      </c>
      <c r="F365">
        <v>462.5</v>
      </c>
      <c r="G365">
        <f t="shared" si="57"/>
        <v>10591.080051493</v>
      </c>
      <c r="H365">
        <v>69119.648000000001</v>
      </c>
      <c r="I365">
        <v>34</v>
      </c>
      <c r="J365">
        <f t="shared" si="58"/>
        <v>-10019.3117316923</v>
      </c>
      <c r="K365">
        <f t="shared" si="59"/>
        <v>3432.8368851877099</v>
      </c>
      <c r="L365">
        <f t="shared" si="60"/>
        <v>447.82081897190301</v>
      </c>
      <c r="M365">
        <f t="shared" si="63"/>
        <v>92.306887849744797</v>
      </c>
      <c r="N365">
        <f t="shared" si="63"/>
        <v>-33.662683166645003</v>
      </c>
      <c r="O365">
        <f t="shared" si="63"/>
        <v>-4.9299929660208699</v>
      </c>
      <c r="P365">
        <v>449.55700877319998</v>
      </c>
    </row>
    <row r="366" spans="1:16" x14ac:dyDescent="0.3">
      <c r="A366">
        <v>-9991.4018547898104</v>
      </c>
      <c r="B366">
        <v>3494.5276041749198</v>
      </c>
      <c r="C366">
        <f t="shared" si="54"/>
        <v>-9988.9481944794607</v>
      </c>
      <c r="D366">
        <f t="shared" si="55"/>
        <v>3494.6053928722199</v>
      </c>
      <c r="E366">
        <f t="shared" si="56"/>
        <v>161.09755436206601</v>
      </c>
      <c r="F366">
        <v>461.5</v>
      </c>
      <c r="G366">
        <f t="shared" si="57"/>
        <v>10582.596698537</v>
      </c>
      <c r="H366">
        <v>69119.728000000003</v>
      </c>
      <c r="I366">
        <v>34</v>
      </c>
      <c r="J366">
        <f t="shared" si="58"/>
        <v>-10011.8934683075</v>
      </c>
      <c r="K366">
        <f t="shared" si="59"/>
        <v>3428.3147555539299</v>
      </c>
      <c r="L366">
        <f t="shared" si="60"/>
        <v>446.83492545482397</v>
      </c>
      <c r="M366">
        <f t="shared" si="63"/>
        <v>92.037751579073202</v>
      </c>
      <c r="N366">
        <f t="shared" si="63"/>
        <v>-33.896852610956998</v>
      </c>
      <c r="O366">
        <f t="shared" si="63"/>
        <v>-5.0548210079634099</v>
      </c>
      <c r="P366">
        <v>448.57111804816498</v>
      </c>
    </row>
    <row r="367" spans="1:16" x14ac:dyDescent="0.3">
      <c r="A367">
        <v>-9981.83854953013</v>
      </c>
      <c r="B367">
        <v>3491.6372903470201</v>
      </c>
      <c r="C367">
        <f t="shared" si="54"/>
        <v>-9979.3848892197802</v>
      </c>
      <c r="D367">
        <f t="shared" si="55"/>
        <v>3491.7150790443202</v>
      </c>
      <c r="E367">
        <f t="shared" si="56"/>
        <v>161.095224966872</v>
      </c>
      <c r="F367">
        <v>461.5</v>
      </c>
      <c r="G367">
        <f t="shared" si="57"/>
        <v>10572.615426677199</v>
      </c>
      <c r="H367">
        <v>69119.808000000005</v>
      </c>
      <c r="I367">
        <v>34</v>
      </c>
      <c r="J367">
        <f t="shared" si="58"/>
        <v>-10002.311214097101</v>
      </c>
      <c r="K367">
        <f t="shared" si="59"/>
        <v>3425.4878976226601</v>
      </c>
      <c r="L367">
        <f t="shared" si="60"/>
        <v>446.85150826836599</v>
      </c>
      <c r="M367">
        <f t="shared" si="63"/>
        <v>91.338873157212404</v>
      </c>
      <c r="N367">
        <f t="shared" si="63"/>
        <v>-33.500780363126196</v>
      </c>
      <c r="O367">
        <f t="shared" si="63"/>
        <v>-4.9575325514333697</v>
      </c>
      <c r="P367">
        <v>448.58770451115498</v>
      </c>
    </row>
    <row r="368" spans="1:16" x14ac:dyDescent="0.3">
      <c r="A368">
        <v>-9981.83854953013</v>
      </c>
      <c r="B368">
        <v>3491.6372903470201</v>
      </c>
      <c r="C368">
        <f t="shared" si="54"/>
        <v>-9979.3848892197802</v>
      </c>
      <c r="D368">
        <f t="shared" si="55"/>
        <v>3491.7150790443202</v>
      </c>
      <c r="E368">
        <f t="shared" si="56"/>
        <v>161.095224966872</v>
      </c>
      <c r="F368">
        <v>461.5</v>
      </c>
      <c r="G368">
        <f t="shared" si="57"/>
        <v>10572.615426677199</v>
      </c>
      <c r="H368">
        <v>69119.847999999896</v>
      </c>
      <c r="I368">
        <v>34</v>
      </c>
      <c r="J368">
        <f t="shared" si="58"/>
        <v>-10002.311214097101</v>
      </c>
      <c r="K368">
        <f t="shared" si="59"/>
        <v>3425.4878976226601</v>
      </c>
      <c r="L368">
        <f t="shared" si="60"/>
        <v>446.85150826836599</v>
      </c>
      <c r="M368">
        <f t="shared" si="63"/>
        <v>90.594085611854894</v>
      </c>
      <c r="N368">
        <f t="shared" si="63"/>
        <v>-33.290205896598302</v>
      </c>
      <c r="O368">
        <f t="shared" si="63"/>
        <v>-4.9846929323142399</v>
      </c>
      <c r="P368">
        <v>448.58770451115498</v>
      </c>
    </row>
    <row r="369" spans="1:16" x14ac:dyDescent="0.3">
      <c r="A369">
        <v>-9972.2739734593706</v>
      </c>
      <c r="B369">
        <v>3488.9353707280202</v>
      </c>
      <c r="C369">
        <f t="shared" si="54"/>
        <v>-9969.8203131490209</v>
      </c>
      <c r="D369">
        <f t="shared" si="55"/>
        <v>3489.0131594253198</v>
      </c>
      <c r="E369">
        <f t="shared" si="56"/>
        <v>161.091924329492</v>
      </c>
      <c r="F369">
        <v>461.5</v>
      </c>
      <c r="G369">
        <f t="shared" si="57"/>
        <v>10562.695200710899</v>
      </c>
      <c r="H369">
        <v>69119.928</v>
      </c>
      <c r="I369">
        <v>34</v>
      </c>
      <c r="J369">
        <f t="shared" si="58"/>
        <v>-9992.7289379147296</v>
      </c>
      <c r="K369">
        <f t="shared" si="59"/>
        <v>3422.84943818491</v>
      </c>
      <c r="L369">
        <f t="shared" si="60"/>
        <v>446.86797415536302</v>
      </c>
      <c r="M369">
        <f t="shared" si="63"/>
        <v>91.797889151027903</v>
      </c>
      <c r="N369">
        <f t="shared" si="63"/>
        <v>-33.621670649597398</v>
      </c>
      <c r="O369">
        <f t="shared" si="63"/>
        <v>-4.98262435347287</v>
      </c>
      <c r="P369">
        <v>448.60417405113498</v>
      </c>
    </row>
    <row r="370" spans="1:16" x14ac:dyDescent="0.3">
      <c r="A370">
        <v>-9972.2739734593706</v>
      </c>
      <c r="B370">
        <v>3488.9353707280202</v>
      </c>
      <c r="C370">
        <f t="shared" si="54"/>
        <v>-9969.8203131490209</v>
      </c>
      <c r="D370">
        <f t="shared" si="55"/>
        <v>3489.0131594253198</v>
      </c>
      <c r="E370">
        <f t="shared" si="56"/>
        <v>161.091924329492</v>
      </c>
      <c r="F370">
        <v>461.5</v>
      </c>
      <c r="G370">
        <f t="shared" si="57"/>
        <v>10562.695200710899</v>
      </c>
      <c r="H370">
        <v>69120.008000000002</v>
      </c>
      <c r="I370">
        <v>34</v>
      </c>
      <c r="J370">
        <f t="shared" si="58"/>
        <v>-9992.7289379147296</v>
      </c>
      <c r="K370">
        <f t="shared" si="59"/>
        <v>3422.84943818491</v>
      </c>
      <c r="L370">
        <f t="shared" si="60"/>
        <v>446.86797415536302</v>
      </c>
      <c r="M370">
        <f t="shared" si="63"/>
        <v>90.8659730986668</v>
      </c>
      <c r="N370">
        <f t="shared" si="63"/>
        <v>-33.077103837357797</v>
      </c>
      <c r="O370">
        <f t="shared" si="63"/>
        <v>-4.8588807684964701</v>
      </c>
      <c r="P370">
        <v>448.60417405113498</v>
      </c>
    </row>
    <row r="371" spans="1:16" x14ac:dyDescent="0.3">
      <c r="A371">
        <v>-9953.4602683195808</v>
      </c>
      <c r="B371">
        <v>3482.5917316309601</v>
      </c>
      <c r="C371">
        <f t="shared" si="54"/>
        <v>-9951.0066080092292</v>
      </c>
      <c r="D371">
        <f t="shared" si="55"/>
        <v>3482.6695203282602</v>
      </c>
      <c r="E371">
        <f t="shared" si="56"/>
        <v>161.090691407733</v>
      </c>
      <c r="F371">
        <v>460.5</v>
      </c>
      <c r="G371">
        <f t="shared" si="57"/>
        <v>10542.8420978627</v>
      </c>
      <c r="H371">
        <v>69120.127999999997</v>
      </c>
      <c r="I371">
        <v>34</v>
      </c>
      <c r="J371">
        <f t="shared" si="58"/>
        <v>-9973.8735959585701</v>
      </c>
      <c r="K371">
        <f t="shared" si="59"/>
        <v>3416.63064909078</v>
      </c>
      <c r="L371">
        <f t="shared" si="60"/>
        <v>445.90088050762398</v>
      </c>
      <c r="M371">
        <f t="shared" si="63"/>
        <v>91.648073524328794</v>
      </c>
      <c r="N371">
        <f t="shared" si="63"/>
        <v>-33.359160675682503</v>
      </c>
      <c r="O371">
        <f t="shared" si="63"/>
        <v>-4.9575491495139996</v>
      </c>
      <c r="P371">
        <v>447.63708757647299</v>
      </c>
    </row>
    <row r="372" spans="1:16" x14ac:dyDescent="0.3">
      <c r="A372">
        <v>-9946.0594419194294</v>
      </c>
      <c r="B372">
        <v>3479.9044162209598</v>
      </c>
      <c r="C372">
        <f t="shared" si="54"/>
        <v>-9943.6057816090797</v>
      </c>
      <c r="D372">
        <f t="shared" si="55"/>
        <v>3479.9822049182599</v>
      </c>
      <c r="E372">
        <f t="shared" si="56"/>
        <v>161.09119017237001</v>
      </c>
      <c r="F372">
        <v>459.5</v>
      </c>
      <c r="G372">
        <f t="shared" si="57"/>
        <v>10534.9690121327</v>
      </c>
      <c r="H372">
        <v>69120.207999999999</v>
      </c>
      <c r="I372">
        <v>34</v>
      </c>
      <c r="J372">
        <f t="shared" si="58"/>
        <v>-9966.4551187159304</v>
      </c>
      <c r="K372">
        <f t="shared" si="59"/>
        <v>3413.9924506678899</v>
      </c>
      <c r="L372">
        <f t="shared" si="60"/>
        <v>444.913912938024</v>
      </c>
      <c r="M372">
        <f t="shared" si="63"/>
        <v>92.114809134062099</v>
      </c>
      <c r="N372">
        <f t="shared" si="63"/>
        <v>-33.521328834398602</v>
      </c>
      <c r="O372">
        <f t="shared" si="63"/>
        <v>-5.0556418862866099</v>
      </c>
      <c r="P372">
        <v>446.65012282648399</v>
      </c>
    </row>
    <row r="373" spans="1:16" x14ac:dyDescent="0.3">
      <c r="A373">
        <v>-9936.4973961301093</v>
      </c>
      <c r="B373">
        <v>3476.8257744349498</v>
      </c>
      <c r="C373">
        <f t="shared" si="54"/>
        <v>-9934.0437358197596</v>
      </c>
      <c r="D373">
        <f t="shared" si="55"/>
        <v>3476.9035631322499</v>
      </c>
      <c r="E373">
        <f t="shared" si="56"/>
        <v>161.08981412582401</v>
      </c>
      <c r="F373">
        <v>459.5</v>
      </c>
      <c r="G373">
        <f t="shared" si="57"/>
        <v>10524.9267613842</v>
      </c>
      <c r="H373">
        <v>69120.288</v>
      </c>
      <c r="I373">
        <v>34</v>
      </c>
      <c r="J373">
        <f t="shared" si="58"/>
        <v>-9956.8728755766406</v>
      </c>
      <c r="K373">
        <f t="shared" si="59"/>
        <v>3410.9772605673302</v>
      </c>
      <c r="L373">
        <f t="shared" si="60"/>
        <v>444.93052188933501</v>
      </c>
      <c r="M373">
        <f t="shared" ref="M373:O388" si="64">(J373-J340)/($H373-$H340)</f>
        <v>92.037966336175103</v>
      </c>
      <c r="N373">
        <f t="shared" si="64"/>
        <v>-33.333717609199397</v>
      </c>
      <c r="O373">
        <f t="shared" si="64"/>
        <v>-4.9316558314325398</v>
      </c>
      <c r="P373">
        <v>446.66673542512302</v>
      </c>
    </row>
    <row r="374" spans="1:16" x14ac:dyDescent="0.3">
      <c r="A374">
        <v>-9936.4973961301093</v>
      </c>
      <c r="B374">
        <v>3476.8257744349498</v>
      </c>
      <c r="C374">
        <f t="shared" si="54"/>
        <v>-9934.0437358197596</v>
      </c>
      <c r="D374">
        <f t="shared" si="55"/>
        <v>3476.9035631322499</v>
      </c>
      <c r="E374">
        <f t="shared" si="56"/>
        <v>161.08981412582401</v>
      </c>
      <c r="F374">
        <v>458.5</v>
      </c>
      <c r="G374">
        <f t="shared" si="57"/>
        <v>10524.9267613842</v>
      </c>
      <c r="H374">
        <v>69120.368000000002</v>
      </c>
      <c r="I374">
        <v>34</v>
      </c>
      <c r="J374">
        <f t="shared" si="58"/>
        <v>-9956.8728755766406</v>
      </c>
      <c r="K374">
        <f t="shared" si="59"/>
        <v>3410.9772605673302</v>
      </c>
      <c r="L374">
        <f t="shared" si="60"/>
        <v>443.93052188933501</v>
      </c>
      <c r="M374">
        <f t="shared" si="64"/>
        <v>90.884617005151597</v>
      </c>
      <c r="N374">
        <f t="shared" si="64"/>
        <v>-32.935145616842199</v>
      </c>
      <c r="O374">
        <f t="shared" si="64"/>
        <v>-5.0582010830428796</v>
      </c>
      <c r="P374">
        <v>445.66673542512302</v>
      </c>
    </row>
    <row r="375" spans="1:16" x14ac:dyDescent="0.3">
      <c r="A375">
        <v>-9926.9340798798894</v>
      </c>
      <c r="B375">
        <v>3473.93552584899</v>
      </c>
      <c r="C375">
        <f t="shared" si="54"/>
        <v>-9924.4804195695397</v>
      </c>
      <c r="D375">
        <f t="shared" si="55"/>
        <v>3474.0133145462901</v>
      </c>
      <c r="E375">
        <f t="shared" si="56"/>
        <v>161.08746425221599</v>
      </c>
      <c r="F375">
        <v>458.5</v>
      </c>
      <c r="G375">
        <f t="shared" si="57"/>
        <v>10514.9455589682</v>
      </c>
      <c r="H375">
        <v>69120.448000000004</v>
      </c>
      <c r="I375">
        <v>34</v>
      </c>
      <c r="J375">
        <f t="shared" si="58"/>
        <v>-9947.2906108086099</v>
      </c>
      <c r="K375">
        <f t="shared" si="59"/>
        <v>3408.1504679494501</v>
      </c>
      <c r="L375">
        <f t="shared" si="60"/>
        <v>443.947014177048</v>
      </c>
      <c r="M375">
        <f t="shared" si="64"/>
        <v>91.339056356073797</v>
      </c>
      <c r="N375">
        <f t="shared" si="64"/>
        <v>-33.123256198612502</v>
      </c>
      <c r="O375">
        <f t="shared" si="64"/>
        <v>-4.9586307078616203</v>
      </c>
      <c r="P375">
        <v>445.68323136299102</v>
      </c>
    </row>
    <row r="376" spans="1:16" x14ac:dyDescent="0.3">
      <c r="A376">
        <v>-9926.9340798798894</v>
      </c>
      <c r="B376">
        <v>3473.93552584899</v>
      </c>
      <c r="C376">
        <f t="shared" si="54"/>
        <v>-9924.4804195695397</v>
      </c>
      <c r="D376">
        <f t="shared" si="55"/>
        <v>3474.0133145462901</v>
      </c>
      <c r="E376">
        <f t="shared" si="56"/>
        <v>161.08746425221599</v>
      </c>
      <c r="F376">
        <v>458.5</v>
      </c>
      <c r="G376">
        <f t="shared" si="57"/>
        <v>10514.9455589682</v>
      </c>
      <c r="H376">
        <v>69120.487999999998</v>
      </c>
      <c r="I376">
        <v>34</v>
      </c>
      <c r="J376">
        <f t="shared" si="58"/>
        <v>-9947.2906108086099</v>
      </c>
      <c r="K376">
        <f t="shared" si="59"/>
        <v>3408.1504679494501</v>
      </c>
      <c r="L376">
        <f t="shared" si="60"/>
        <v>443.947014177048</v>
      </c>
      <c r="M376">
        <f t="shared" si="64"/>
        <v>90.633131349614104</v>
      </c>
      <c r="N376">
        <f t="shared" si="64"/>
        <v>-32.721439587773503</v>
      </c>
      <c r="O376">
        <f t="shared" si="64"/>
        <v>-4.9858289995360101</v>
      </c>
      <c r="P376">
        <v>445.68323136299102</v>
      </c>
    </row>
    <row r="377" spans="1:16" x14ac:dyDescent="0.3">
      <c r="A377">
        <v>-9917.3720301501398</v>
      </c>
      <c r="B377">
        <v>3470.8569071430202</v>
      </c>
      <c r="C377">
        <f t="shared" si="54"/>
        <v>-9914.9183698397901</v>
      </c>
      <c r="D377">
        <f t="shared" si="55"/>
        <v>3470.9346958403198</v>
      </c>
      <c r="E377">
        <f t="shared" si="56"/>
        <v>161.08608189504599</v>
      </c>
      <c r="F377">
        <v>458.5</v>
      </c>
      <c r="G377">
        <f t="shared" si="57"/>
        <v>10504.903328606801</v>
      </c>
      <c r="H377">
        <v>69120.567999999999</v>
      </c>
      <c r="I377">
        <v>34</v>
      </c>
      <c r="J377">
        <f t="shared" si="58"/>
        <v>-9937.7083638819095</v>
      </c>
      <c r="K377">
        <f t="shared" si="59"/>
        <v>3405.13530095438</v>
      </c>
      <c r="L377">
        <f t="shared" si="60"/>
        <v>443.96359151182298</v>
      </c>
      <c r="M377">
        <f t="shared" si="64"/>
        <v>90.787083091799303</v>
      </c>
      <c r="N377">
        <f t="shared" si="64"/>
        <v>-32.319947415123202</v>
      </c>
      <c r="O377">
        <f t="shared" si="64"/>
        <v>-4.9529763436966796</v>
      </c>
      <c r="P377">
        <v>445.69981234580098</v>
      </c>
    </row>
    <row r="378" spans="1:16" x14ac:dyDescent="0.3">
      <c r="A378">
        <v>-9908.1190862599706</v>
      </c>
      <c r="B378">
        <v>3467.7803810969899</v>
      </c>
      <c r="C378">
        <f t="shared" si="54"/>
        <v>-9905.6654259496208</v>
      </c>
      <c r="D378">
        <f t="shared" si="55"/>
        <v>3467.85816979429</v>
      </c>
      <c r="E378">
        <f t="shared" si="56"/>
        <v>161.085243713143</v>
      </c>
      <c r="F378">
        <v>457.5</v>
      </c>
      <c r="G378">
        <f t="shared" si="57"/>
        <v>10495.153539451599</v>
      </c>
      <c r="H378">
        <v>69120.648000000001</v>
      </c>
      <c r="I378">
        <v>34</v>
      </c>
      <c r="J378">
        <f t="shared" si="58"/>
        <v>-9928.4352298753693</v>
      </c>
      <c r="K378">
        <f t="shared" si="59"/>
        <v>3402.1201775999998</v>
      </c>
      <c r="L378">
        <f t="shared" si="60"/>
        <v>442.97967094110902</v>
      </c>
      <c r="M378">
        <f t="shared" si="64"/>
        <v>92.023536048589193</v>
      </c>
      <c r="N378">
        <f t="shared" si="64"/>
        <v>-32.636276891162602</v>
      </c>
      <c r="O378">
        <f t="shared" si="64"/>
        <v>-5.0170716281593997</v>
      </c>
      <c r="P378">
        <v>444.71589530295802</v>
      </c>
    </row>
    <row r="379" spans="1:16" x14ac:dyDescent="0.3">
      <c r="A379">
        <v>-9898.5544963097109</v>
      </c>
      <c r="B379">
        <v>3465.0785464199698</v>
      </c>
      <c r="C379">
        <f t="shared" si="54"/>
        <v>-9896.1008359993593</v>
      </c>
      <c r="D379">
        <f t="shared" si="55"/>
        <v>3465.1563351172699</v>
      </c>
      <c r="E379">
        <f t="shared" si="56"/>
        <v>161.08190878512301</v>
      </c>
      <c r="F379">
        <v>457.5</v>
      </c>
      <c r="G379">
        <f t="shared" si="57"/>
        <v>10485.2334348392</v>
      </c>
      <c r="H379">
        <v>69120.767999999996</v>
      </c>
      <c r="I379">
        <v>34</v>
      </c>
      <c r="J379">
        <f t="shared" si="58"/>
        <v>-9918.8529403767407</v>
      </c>
      <c r="K379">
        <f t="shared" si="59"/>
        <v>3399.4818031943601</v>
      </c>
      <c r="L379">
        <f t="shared" si="60"/>
        <v>442.99601593191198</v>
      </c>
      <c r="M379">
        <f t="shared" si="64"/>
        <v>91.465873472054298</v>
      </c>
      <c r="N379">
        <f t="shared" si="64"/>
        <v>-32.181449236327403</v>
      </c>
      <c r="O379">
        <f t="shared" si="64"/>
        <v>-4.8354468440676097</v>
      </c>
      <c r="P379">
        <v>444.73224394745</v>
      </c>
    </row>
    <row r="380" spans="1:16" x14ac:dyDescent="0.3">
      <c r="A380">
        <v>-9891.1574638392703</v>
      </c>
      <c r="B380">
        <v>3461.82614598994</v>
      </c>
      <c r="C380">
        <f t="shared" si="54"/>
        <v>-9888.7038035289206</v>
      </c>
      <c r="D380">
        <f t="shared" si="55"/>
        <v>3461.9039346872401</v>
      </c>
      <c r="E380">
        <f t="shared" si="56"/>
        <v>161.085327166437</v>
      </c>
      <c r="F380">
        <v>457.5</v>
      </c>
      <c r="G380">
        <f t="shared" si="57"/>
        <v>10477.177185049901</v>
      </c>
      <c r="H380">
        <v>69120.847999999896</v>
      </c>
      <c r="I380">
        <v>34</v>
      </c>
      <c r="J380">
        <f t="shared" si="58"/>
        <v>-9911.4345111946495</v>
      </c>
      <c r="K380">
        <f t="shared" si="59"/>
        <v>3396.2785070176001</v>
      </c>
      <c r="L380">
        <f t="shared" si="60"/>
        <v>443.00927854474799</v>
      </c>
      <c r="M380">
        <f t="shared" si="64"/>
        <v>91.184877688777902</v>
      </c>
      <c r="N380">
        <f t="shared" si="64"/>
        <v>-32.209846954465498</v>
      </c>
      <c r="O380">
        <f t="shared" si="64"/>
        <v>-4.8360175593810402</v>
      </c>
      <c r="P380">
        <v>444.745509370707</v>
      </c>
    </row>
    <row r="381" spans="1:16" x14ac:dyDescent="0.3">
      <c r="A381">
        <v>-9881.5954061495104</v>
      </c>
      <c r="B381">
        <v>3458.7475723079401</v>
      </c>
      <c r="C381">
        <f t="shared" si="54"/>
        <v>-9879.1417458391606</v>
      </c>
      <c r="D381">
        <f t="shared" si="55"/>
        <v>3458.8253610052402</v>
      </c>
      <c r="E381">
        <f t="shared" si="56"/>
        <v>161.08393752399101</v>
      </c>
      <c r="F381">
        <v>456.5</v>
      </c>
      <c r="G381">
        <f t="shared" si="57"/>
        <v>10467.1349715342</v>
      </c>
      <c r="H381">
        <v>69120.928</v>
      </c>
      <c r="I381">
        <v>34</v>
      </c>
      <c r="J381">
        <f t="shared" si="58"/>
        <v>-9901.8522566065294</v>
      </c>
      <c r="K381">
        <f t="shared" si="59"/>
        <v>3393.2633850985599</v>
      </c>
      <c r="L381">
        <f t="shared" si="60"/>
        <v>442.02579627964099</v>
      </c>
      <c r="M381">
        <f t="shared" si="64"/>
        <v>91.378133109109697</v>
      </c>
      <c r="N381">
        <f t="shared" si="64"/>
        <v>-32.097234999919898</v>
      </c>
      <c r="O381">
        <f t="shared" si="64"/>
        <v>-4.8360623070542497</v>
      </c>
      <c r="P381">
        <v>443.76203075292898</v>
      </c>
    </row>
    <row r="382" spans="1:16" x14ac:dyDescent="0.3">
      <c r="A382">
        <v>-9645.9346381099804</v>
      </c>
      <c r="B382">
        <v>3383.1284676679602</v>
      </c>
      <c r="C382">
        <f t="shared" si="54"/>
        <v>-9643.4809777996306</v>
      </c>
      <c r="D382">
        <f t="shared" si="55"/>
        <v>3383.2062563652598</v>
      </c>
      <c r="E382">
        <f t="shared" si="56"/>
        <v>161.047484621427</v>
      </c>
      <c r="F382">
        <v>445.5</v>
      </c>
      <c r="G382">
        <f t="shared" si="57"/>
        <v>10219.7265101515</v>
      </c>
      <c r="H382">
        <v>69123.567999999999</v>
      </c>
      <c r="I382">
        <v>34</v>
      </c>
      <c r="J382">
        <f t="shared" si="58"/>
        <v>-9665.6954088072307</v>
      </c>
      <c r="K382">
        <f t="shared" si="59"/>
        <v>3319.2080691719498</v>
      </c>
      <c r="L382">
        <f t="shared" si="60"/>
        <v>431.42773893515499</v>
      </c>
      <c r="M382">
        <f t="shared" si="64"/>
        <v>90.626475315891597</v>
      </c>
      <c r="N382">
        <f t="shared" si="64"/>
        <v>-30.686896197830801</v>
      </c>
      <c r="O382">
        <f t="shared" si="64"/>
        <v>-4.6390813543615304</v>
      </c>
      <c r="P382">
        <v>433.16406330588501</v>
      </c>
    </row>
    <row r="383" spans="1:16" x14ac:dyDescent="0.3">
      <c r="A383">
        <v>-9636.3725285399705</v>
      </c>
      <c r="B383">
        <v>3380.0501941689199</v>
      </c>
      <c r="C383">
        <f t="shared" si="54"/>
        <v>-9633.9188682296208</v>
      </c>
      <c r="D383">
        <f t="shared" si="55"/>
        <v>3380.12798286622</v>
      </c>
      <c r="E383">
        <f t="shared" si="56"/>
        <v>161.046021029842</v>
      </c>
      <c r="F383">
        <v>445.5</v>
      </c>
      <c r="G383">
        <f t="shared" si="57"/>
        <v>10209.6845171722</v>
      </c>
      <c r="H383">
        <v>69123.648000000001</v>
      </c>
      <c r="I383">
        <v>34</v>
      </c>
      <c r="J383">
        <f t="shared" si="58"/>
        <v>-9656.1131043298101</v>
      </c>
      <c r="K383">
        <f t="shared" si="59"/>
        <v>3316.1932477731002</v>
      </c>
      <c r="L383">
        <f t="shared" si="60"/>
        <v>431.443850239683</v>
      </c>
      <c r="M383">
        <f t="shared" si="64"/>
        <v>90.591989734599395</v>
      </c>
      <c r="N383">
        <f t="shared" si="64"/>
        <v>-30.7288309330952</v>
      </c>
      <c r="O383">
        <f t="shared" si="64"/>
        <v>-4.5276581868401804</v>
      </c>
      <c r="P383">
        <v>433.18017825774098</v>
      </c>
    </row>
    <row r="384" spans="1:16" x14ac:dyDescent="0.3">
      <c r="A384">
        <v>-9636.3725285399705</v>
      </c>
      <c r="B384">
        <v>3380.0501941689199</v>
      </c>
      <c r="C384">
        <f t="shared" si="54"/>
        <v>-9633.9188682296208</v>
      </c>
      <c r="D384">
        <f t="shared" si="55"/>
        <v>3380.12798286622</v>
      </c>
      <c r="E384">
        <f t="shared" si="56"/>
        <v>161.046021029842</v>
      </c>
      <c r="F384">
        <v>445.5</v>
      </c>
      <c r="G384">
        <f t="shared" si="57"/>
        <v>10209.6845171722</v>
      </c>
      <c r="H384">
        <v>69123.687999999995</v>
      </c>
      <c r="I384">
        <v>34</v>
      </c>
      <c r="J384">
        <f t="shared" si="58"/>
        <v>-9656.1131043298101</v>
      </c>
      <c r="K384">
        <f t="shared" si="59"/>
        <v>3316.1932477731002</v>
      </c>
      <c r="L384">
        <f t="shared" si="60"/>
        <v>431.443850239683</v>
      </c>
      <c r="M384">
        <f t="shared" si="64"/>
        <v>90.238149041453994</v>
      </c>
      <c r="N384">
        <f t="shared" si="64"/>
        <v>-30.525811265948501</v>
      </c>
      <c r="O384">
        <f t="shared" si="64"/>
        <v>-4.4493488405717896</v>
      </c>
      <c r="P384">
        <v>433.18017825774098</v>
      </c>
    </row>
    <row r="385" spans="1:16" x14ac:dyDescent="0.3">
      <c r="A385">
        <v>-9626.8078874600997</v>
      </c>
      <c r="B385">
        <v>3377.3486722150101</v>
      </c>
      <c r="C385">
        <f t="shared" si="54"/>
        <v>-9624.3542271497499</v>
      </c>
      <c r="D385">
        <f t="shared" si="55"/>
        <v>3377.4264609123102</v>
      </c>
      <c r="E385">
        <f t="shared" si="56"/>
        <v>161.04255286543801</v>
      </c>
      <c r="F385">
        <v>445.5</v>
      </c>
      <c r="G385">
        <f t="shared" si="57"/>
        <v>10199.7648888847</v>
      </c>
      <c r="H385">
        <v>69123.767999999996</v>
      </c>
      <c r="I385">
        <v>34</v>
      </c>
      <c r="J385">
        <f t="shared" si="58"/>
        <v>-9646.5307657756493</v>
      </c>
      <c r="K385">
        <f t="shared" si="59"/>
        <v>3313.55518642273</v>
      </c>
      <c r="L385">
        <f t="shared" si="60"/>
        <v>431.459749672633</v>
      </c>
      <c r="M385">
        <f t="shared" si="64"/>
        <v>90.947695153610496</v>
      </c>
      <c r="N385">
        <f t="shared" si="64"/>
        <v>-30.6232734844017</v>
      </c>
      <c r="O385">
        <f t="shared" si="64"/>
        <v>-4.4075529376034099</v>
      </c>
      <c r="P385">
        <v>433.196081343674</v>
      </c>
    </row>
    <row r="386" spans="1:16" x14ac:dyDescent="0.3">
      <c r="A386">
        <v>-9617.5548821100892</v>
      </c>
      <c r="B386">
        <v>3374.2724966539499</v>
      </c>
      <c r="C386">
        <f t="shared" si="54"/>
        <v>-9615.1012217997395</v>
      </c>
      <c r="D386">
        <f t="shared" si="55"/>
        <v>3374.35028535125</v>
      </c>
      <c r="E386">
        <f t="shared" si="56"/>
        <v>161.04164596213101</v>
      </c>
      <c r="F386">
        <v>444.5</v>
      </c>
      <c r="G386">
        <f t="shared" si="57"/>
        <v>10190.015277402899</v>
      </c>
      <c r="H386">
        <v>69123.847999999896</v>
      </c>
      <c r="I386">
        <v>34</v>
      </c>
      <c r="J386">
        <f t="shared" si="58"/>
        <v>-9637.2575726339201</v>
      </c>
      <c r="K386">
        <f t="shared" si="59"/>
        <v>3310.54041395278</v>
      </c>
      <c r="L386">
        <f t="shared" si="60"/>
        <v>430.47536153781601</v>
      </c>
      <c r="M386">
        <f t="shared" si="64"/>
        <v>90.517653548032499</v>
      </c>
      <c r="N386">
        <f t="shared" si="64"/>
        <v>-30.185030724569199</v>
      </c>
      <c r="O386">
        <f t="shared" si="64"/>
        <v>-4.4898380533639397</v>
      </c>
      <c r="P386">
        <v>432.21169673814097</v>
      </c>
    </row>
    <row r="387" spans="1:16" x14ac:dyDescent="0.3">
      <c r="A387">
        <v>-9610.1552583593802</v>
      </c>
      <c r="B387">
        <v>3371.3971519899801</v>
      </c>
      <c r="C387">
        <f t="shared" ref="C387:C450" si="65">A387-$S$2</f>
        <v>-9607.7015980490305</v>
      </c>
      <c r="D387">
        <f t="shared" ref="D387:D450" si="66">B387-$T$2</f>
        <v>3371.4749406872802</v>
      </c>
      <c r="E387">
        <f t="shared" ref="E387:E450" si="67">DEGREES(IF(C387-$N$4=0,IF(D387-$O$4=0,99999,IF(C387-$N$4&gt;0,PI()/2,3*PI()/2)),IF(D387-$O$4=0,IF(C387-$N$4&gt;0,0,PI()),IF(C387-$N$4&lt;0,PI()+ATAN((D387-$O$4)/(C387-$N$4)),IF(D387-$O$4&gt;0,ATAN((D387-$O$4)/(C387-$N$4)),2*PI()+ATAN((D387-$O$4)/(C387-$N$4)))))))+$U$2</f>
        <v>161.04312469797401</v>
      </c>
      <c r="F387">
        <v>444.5</v>
      </c>
      <c r="G387">
        <f t="shared" si="57"/>
        <v>10182.080989308401</v>
      </c>
      <c r="H387">
        <v>69123.967999999993</v>
      </c>
      <c r="I387">
        <v>34</v>
      </c>
      <c r="J387">
        <f t="shared" si="58"/>
        <v>-9629.8390516224699</v>
      </c>
      <c r="K387">
        <f t="shared" si="59"/>
        <v>3307.7141824351002</v>
      </c>
      <c r="L387">
        <f t="shared" si="60"/>
        <v>430.48805554213698</v>
      </c>
      <c r="M387">
        <f t="shared" si="64"/>
        <v>90.992380405478798</v>
      </c>
      <c r="N387">
        <f t="shared" si="64"/>
        <v>-30.387384510241201</v>
      </c>
      <c r="O387">
        <f t="shared" si="64"/>
        <v>-4.3408021124952496</v>
      </c>
      <c r="P387">
        <v>432.224393558538</v>
      </c>
    </row>
    <row r="388" spans="1:16" x14ac:dyDescent="0.3">
      <c r="A388">
        <v>-9600.5931410798803</v>
      </c>
      <c r="B388">
        <v>3368.3189227719599</v>
      </c>
      <c r="C388">
        <f t="shared" si="65"/>
        <v>-9598.1394807695306</v>
      </c>
      <c r="D388">
        <f t="shared" si="66"/>
        <v>3368.39671146926</v>
      </c>
      <c r="E388">
        <f t="shared" si="67"/>
        <v>161.04165113590301</v>
      </c>
      <c r="F388">
        <v>443.5</v>
      </c>
      <c r="G388">
        <f t="shared" ref="G388:G451" si="68">SQRT(C388^2+D388^2)</f>
        <v>10172.0390236247</v>
      </c>
      <c r="H388">
        <v>69124.047999999995</v>
      </c>
      <c r="I388">
        <v>34</v>
      </c>
      <c r="J388">
        <f t="shared" ref="J388:J451" si="69">G388*COS(RADIANS(E388))</f>
        <v>-9620.2567397293697</v>
      </c>
      <c r="K388">
        <f t="shared" ref="K388:K451" si="70">G388*SIN(RADIANS(E388))</f>
        <v>3304.6994053673702</v>
      </c>
      <c r="L388">
        <f t="shared" ref="L388:L451" si="71">F388-$V$2-6366707.1*(1-COS(G388/6366707.1))</f>
        <v>429.504107426323</v>
      </c>
      <c r="M388">
        <f t="shared" si="64"/>
        <v>91.362732853771902</v>
      </c>
      <c r="N388">
        <f t="shared" si="64"/>
        <v>-30.328263159605701</v>
      </c>
      <c r="O388">
        <f t="shared" si="64"/>
        <v>-4.397908902957</v>
      </c>
      <c r="P388">
        <v>431.24044909005198</v>
      </c>
    </row>
    <row r="389" spans="1:16" x14ac:dyDescent="0.3">
      <c r="A389">
        <v>-9591.0297574801298</v>
      </c>
      <c r="B389">
        <v>3365.4290738209402</v>
      </c>
      <c r="C389">
        <f t="shared" si="65"/>
        <v>-9588.57609716978</v>
      </c>
      <c r="D389">
        <f t="shared" si="66"/>
        <v>3365.5068625182398</v>
      </c>
      <c r="E389">
        <f t="shared" si="67"/>
        <v>161.03917010381599</v>
      </c>
      <c r="F389">
        <v>442.5</v>
      </c>
      <c r="G389">
        <f t="shared" si="68"/>
        <v>10162.0582567152</v>
      </c>
      <c r="H389">
        <v>69124.127999999997</v>
      </c>
      <c r="I389">
        <v>34</v>
      </c>
      <c r="J389">
        <f t="shared" si="69"/>
        <v>-9610.6744102623907</v>
      </c>
      <c r="K389">
        <f t="shared" si="70"/>
        <v>3301.8730128218599</v>
      </c>
      <c r="L389">
        <f t="shared" si="71"/>
        <v>428.52004579096302</v>
      </c>
      <c r="M389">
        <f t="shared" ref="M389:O404" si="72">(J389-J356)/($H389-$H356)</f>
        <v>92.351194490916299</v>
      </c>
      <c r="N389">
        <f t="shared" si="72"/>
        <v>-30.4036793627733</v>
      </c>
      <c r="O389">
        <f t="shared" si="72"/>
        <v>-4.3475886844535303</v>
      </c>
      <c r="P389">
        <v>430.25639110484798</v>
      </c>
    </row>
    <row r="390" spans="1:16" x14ac:dyDescent="0.3">
      <c r="A390">
        <v>-9581.46763626951</v>
      </c>
      <c r="B390">
        <v>3362.3508676849301</v>
      </c>
      <c r="C390">
        <f t="shared" si="65"/>
        <v>-9579.0139759591602</v>
      </c>
      <c r="D390">
        <f t="shared" si="66"/>
        <v>3362.4286563822302</v>
      </c>
      <c r="E390">
        <f t="shared" si="67"/>
        <v>161.03768959346499</v>
      </c>
      <c r="F390">
        <v>442.5</v>
      </c>
      <c r="G390">
        <f t="shared" si="68"/>
        <v>10152.016313072099</v>
      </c>
      <c r="H390">
        <v>69124.207999999999</v>
      </c>
      <c r="I390">
        <v>34</v>
      </c>
      <c r="J390">
        <f t="shared" si="69"/>
        <v>-9601.0920945911894</v>
      </c>
      <c r="K390">
        <f t="shared" si="70"/>
        <v>3298.8582588617701</v>
      </c>
      <c r="L390">
        <f t="shared" si="71"/>
        <v>428.53606605861302</v>
      </c>
      <c r="M390">
        <f t="shared" si="72"/>
        <v>91.228702219094004</v>
      </c>
      <c r="N390">
        <f t="shared" si="72"/>
        <v>-29.941795784512099</v>
      </c>
      <c r="O390">
        <f t="shared" si="72"/>
        <v>-4.2861432201339502</v>
      </c>
      <c r="P390">
        <v>430.27241502053198</v>
      </c>
    </row>
    <row r="391" spans="1:16" x14ac:dyDescent="0.3">
      <c r="A391">
        <v>-9574.0692693293004</v>
      </c>
      <c r="B391">
        <v>3359.2871934929799</v>
      </c>
      <c r="C391">
        <f t="shared" si="65"/>
        <v>-9571.6156090189506</v>
      </c>
      <c r="D391">
        <f t="shared" si="66"/>
        <v>3359.36498219028</v>
      </c>
      <c r="E391">
        <f t="shared" si="67"/>
        <v>161.040176823715</v>
      </c>
      <c r="F391">
        <v>441.5</v>
      </c>
      <c r="G391">
        <f t="shared" si="68"/>
        <v>10144.0208226512</v>
      </c>
      <c r="H391">
        <v>69124.288</v>
      </c>
      <c r="I391">
        <v>34</v>
      </c>
      <c r="J391">
        <f t="shared" si="69"/>
        <v>-9593.6735819804799</v>
      </c>
      <c r="K391">
        <f t="shared" si="70"/>
        <v>3295.8436936224598</v>
      </c>
      <c r="L391">
        <f t="shared" si="71"/>
        <v>427.54881022146702</v>
      </c>
      <c r="M391">
        <f t="shared" si="72"/>
        <v>91.837975534722602</v>
      </c>
      <c r="N391">
        <f t="shared" si="72"/>
        <v>-30.091049293709901</v>
      </c>
      <c r="O391">
        <f t="shared" si="72"/>
        <v>-4.3207299311002201</v>
      </c>
      <c r="P391">
        <v>429.285161996635</v>
      </c>
    </row>
    <row r="392" spans="1:16" x14ac:dyDescent="0.3">
      <c r="A392">
        <v>-9574.0692693293004</v>
      </c>
      <c r="B392">
        <v>3359.2871934929799</v>
      </c>
      <c r="C392">
        <f t="shared" si="65"/>
        <v>-9571.6156090189506</v>
      </c>
      <c r="D392">
        <f t="shared" si="66"/>
        <v>3359.36498219028</v>
      </c>
      <c r="E392">
        <f t="shared" si="67"/>
        <v>161.040176823715</v>
      </c>
      <c r="F392">
        <v>441.5</v>
      </c>
      <c r="G392">
        <f t="shared" si="68"/>
        <v>10144.0208226512</v>
      </c>
      <c r="H392">
        <v>69124.327999999994</v>
      </c>
      <c r="I392">
        <v>34</v>
      </c>
      <c r="J392">
        <f t="shared" si="69"/>
        <v>-9593.6735819804799</v>
      </c>
      <c r="K392">
        <f t="shared" si="70"/>
        <v>3295.8436936224598</v>
      </c>
      <c r="L392">
        <f t="shared" si="71"/>
        <v>427.54881022146702</v>
      </c>
      <c r="M392">
        <f t="shared" si="72"/>
        <v>91.338593548375698</v>
      </c>
      <c r="N392">
        <f t="shared" si="72"/>
        <v>-29.827738278704299</v>
      </c>
      <c r="O392">
        <f t="shared" si="72"/>
        <v>-4.3477511883953497</v>
      </c>
      <c r="P392">
        <v>429.285161996635</v>
      </c>
    </row>
    <row r="393" spans="1:16" x14ac:dyDescent="0.3">
      <c r="A393">
        <v>-9509.9112697299497</v>
      </c>
      <c r="B393">
        <v>3338.5122703409202</v>
      </c>
      <c r="C393">
        <f t="shared" si="65"/>
        <v>-9507.4576094196</v>
      </c>
      <c r="D393">
        <f t="shared" si="66"/>
        <v>3338.5900590382198</v>
      </c>
      <c r="E393">
        <f t="shared" si="67"/>
        <v>161.03082688147001</v>
      </c>
      <c r="F393">
        <v>438.5</v>
      </c>
      <c r="G393">
        <f t="shared" si="68"/>
        <v>10076.603285691999</v>
      </c>
      <c r="H393">
        <v>69125.047999999995</v>
      </c>
      <c r="I393">
        <v>34</v>
      </c>
      <c r="J393">
        <f t="shared" si="69"/>
        <v>-9529.3792809606693</v>
      </c>
      <c r="K393">
        <f t="shared" si="70"/>
        <v>3275.4945117976099</v>
      </c>
      <c r="L393">
        <f t="shared" si="71"/>
        <v>424.65586902554298</v>
      </c>
      <c r="M393">
        <f t="shared" si="72"/>
        <v>91.326419044639294</v>
      </c>
      <c r="N393">
        <f t="shared" si="72"/>
        <v>-29.7776605557676</v>
      </c>
      <c r="O393">
        <f t="shared" si="72"/>
        <v>-4.2543316715727704</v>
      </c>
      <c r="P393">
        <v>426.39224527315002</v>
      </c>
    </row>
    <row r="394" spans="1:16" x14ac:dyDescent="0.3">
      <c r="A394">
        <v>-9500.3377620400806</v>
      </c>
      <c r="B394">
        <v>3337.1294505839501</v>
      </c>
      <c r="C394">
        <f t="shared" si="65"/>
        <v>-9497.8841017297309</v>
      </c>
      <c r="D394">
        <f t="shared" si="66"/>
        <v>3337.2072392812502</v>
      </c>
      <c r="E394">
        <f t="shared" si="67"/>
        <v>161.02019999925901</v>
      </c>
      <c r="F394">
        <v>438.5</v>
      </c>
      <c r="G394">
        <f t="shared" si="68"/>
        <v>10067.1125238472</v>
      </c>
      <c r="H394">
        <v>69125.127999999997</v>
      </c>
      <c r="I394">
        <v>34</v>
      </c>
      <c r="J394">
        <f t="shared" si="69"/>
        <v>-9519.7968172883702</v>
      </c>
      <c r="K394">
        <f t="shared" si="70"/>
        <v>3274.1751824463099</v>
      </c>
      <c r="L394">
        <f t="shared" si="71"/>
        <v>424.67088299826798</v>
      </c>
      <c r="M394">
        <f t="shared" si="72"/>
        <v>90.472045171103105</v>
      </c>
      <c r="N394">
        <f t="shared" si="72"/>
        <v>-28.9269771280835</v>
      </c>
      <c r="O394">
        <f t="shared" si="72"/>
        <v>-4.2309645124457296</v>
      </c>
      <c r="P394">
        <v>426.40726291794198</v>
      </c>
    </row>
    <row r="395" spans="1:16" x14ac:dyDescent="0.3">
      <c r="A395">
        <v>-9491.0847302293405</v>
      </c>
      <c r="B395">
        <v>3334.05342668097</v>
      </c>
      <c r="C395">
        <f t="shared" si="65"/>
        <v>-9488.6310699189908</v>
      </c>
      <c r="D395">
        <f t="shared" si="66"/>
        <v>3334.1312153782701</v>
      </c>
      <c r="E395">
        <f t="shared" si="67"/>
        <v>161.01925860038</v>
      </c>
      <c r="F395">
        <v>437.5</v>
      </c>
      <c r="G395">
        <f t="shared" si="68"/>
        <v>10057.363001423</v>
      </c>
      <c r="H395">
        <v>69125.248000000007</v>
      </c>
      <c r="I395">
        <v>34</v>
      </c>
      <c r="J395">
        <f t="shared" si="69"/>
        <v>-9510.5235986917996</v>
      </c>
      <c r="K395">
        <f t="shared" si="70"/>
        <v>3271.1605618065601</v>
      </c>
      <c r="L395">
        <f t="shared" si="71"/>
        <v>423.68629158712503</v>
      </c>
      <c r="M395">
        <f t="shared" si="72"/>
        <v>91.3649184593325</v>
      </c>
      <c r="N395">
        <f t="shared" si="72"/>
        <v>-29.002337983082398</v>
      </c>
      <c r="O395">
        <f t="shared" si="72"/>
        <v>-4.2661444896717899</v>
      </c>
      <c r="P395">
        <v>425.42267503537698</v>
      </c>
    </row>
    <row r="396" spans="1:16" x14ac:dyDescent="0.3">
      <c r="A396">
        <v>-9483.9954530494197</v>
      </c>
      <c r="B396">
        <v>3330.9919222469898</v>
      </c>
      <c r="C396">
        <f t="shared" si="65"/>
        <v>-9481.5417927390699</v>
      </c>
      <c r="D396">
        <f t="shared" si="66"/>
        <v>3331.0697109442899</v>
      </c>
      <c r="E396">
        <f t="shared" si="67"/>
        <v>161.02232704024399</v>
      </c>
      <c r="F396">
        <v>436.5</v>
      </c>
      <c r="G396">
        <f t="shared" si="68"/>
        <v>10049.6597050163</v>
      </c>
      <c r="H396">
        <v>69125.327999999994</v>
      </c>
      <c r="I396">
        <v>34</v>
      </c>
      <c r="J396">
        <f t="shared" si="69"/>
        <v>-9503.4141834333004</v>
      </c>
      <c r="K396">
        <f t="shared" si="70"/>
        <v>3268.1461174107799</v>
      </c>
      <c r="L396">
        <f t="shared" si="71"/>
        <v>422.69845566863899</v>
      </c>
      <c r="M396">
        <f t="shared" si="72"/>
        <v>89.873556233923694</v>
      </c>
      <c r="N396">
        <f t="shared" si="72"/>
        <v>-28.684517431197001</v>
      </c>
      <c r="O396">
        <f t="shared" si="72"/>
        <v>-4.2990968291073699</v>
      </c>
      <c r="P396">
        <v>424.43484181209698</v>
      </c>
    </row>
    <row r="397" spans="1:16" x14ac:dyDescent="0.3">
      <c r="A397">
        <v>-9474.4320462597498</v>
      </c>
      <c r="B397">
        <v>3328.1022113650101</v>
      </c>
      <c r="C397">
        <f t="shared" si="65"/>
        <v>-9471.9783859494</v>
      </c>
      <c r="D397">
        <f t="shared" si="66"/>
        <v>3328.1800000623098</v>
      </c>
      <c r="E397">
        <f t="shared" si="67"/>
        <v>161.019795767646</v>
      </c>
      <c r="F397">
        <v>437.5</v>
      </c>
      <c r="G397">
        <f t="shared" si="68"/>
        <v>10039.6791112419</v>
      </c>
      <c r="H397">
        <v>69125.407999999996</v>
      </c>
      <c r="I397">
        <v>34</v>
      </c>
      <c r="J397">
        <f t="shared" si="69"/>
        <v>-9493.8318316920504</v>
      </c>
      <c r="K397">
        <f t="shared" si="70"/>
        <v>3265.3198630850502</v>
      </c>
      <c r="L397">
        <f t="shared" si="71"/>
        <v>423.71420191240702</v>
      </c>
      <c r="M397">
        <f t="shared" si="72"/>
        <v>91.514369888248297</v>
      </c>
      <c r="N397">
        <f t="shared" si="72"/>
        <v>-29.168465089712601</v>
      </c>
      <c r="O397">
        <f t="shared" si="72"/>
        <v>-4.12516767777712</v>
      </c>
      <c r="P397">
        <v>425.450591706019</v>
      </c>
    </row>
    <row r="398" spans="1:16" x14ac:dyDescent="0.3">
      <c r="A398">
        <v>-9464.8673748895508</v>
      </c>
      <c r="B398">
        <v>3325.4008751339202</v>
      </c>
      <c r="C398">
        <f t="shared" si="65"/>
        <v>-9462.4137145791992</v>
      </c>
      <c r="D398">
        <f t="shared" si="66"/>
        <v>3325.4786638312198</v>
      </c>
      <c r="E398">
        <f t="shared" si="67"/>
        <v>161.016241822327</v>
      </c>
      <c r="F398">
        <v>437.5</v>
      </c>
      <c r="G398">
        <f t="shared" si="68"/>
        <v>10029.759800187299</v>
      </c>
      <c r="H398">
        <v>69125.487999999998</v>
      </c>
      <c r="I398">
        <v>34</v>
      </c>
      <c r="J398">
        <f t="shared" si="69"/>
        <v>-9484.2494640793902</v>
      </c>
      <c r="K398">
        <f t="shared" si="70"/>
        <v>3262.6819876541799</v>
      </c>
      <c r="L398">
        <f t="shared" si="71"/>
        <v>423.72983596974098</v>
      </c>
      <c r="M398">
        <f t="shared" si="72"/>
        <v>91.6202513036352</v>
      </c>
      <c r="N398">
        <f t="shared" si="72"/>
        <v>-29.136112591375301</v>
      </c>
      <c r="O398">
        <f t="shared" si="72"/>
        <v>-4.1251683222904898</v>
      </c>
      <c r="P398">
        <v>425.466229416337</v>
      </c>
    </row>
    <row r="399" spans="1:16" x14ac:dyDescent="0.3">
      <c r="A399">
        <v>-9464.8673748895508</v>
      </c>
      <c r="B399">
        <v>3325.4008751339202</v>
      </c>
      <c r="C399">
        <f t="shared" si="65"/>
        <v>-9462.4137145791992</v>
      </c>
      <c r="D399">
        <f t="shared" si="66"/>
        <v>3325.4786638312198</v>
      </c>
      <c r="E399">
        <f t="shared" si="67"/>
        <v>161.016241822327</v>
      </c>
      <c r="F399">
        <v>436.5</v>
      </c>
      <c r="G399">
        <f t="shared" si="68"/>
        <v>10029.759800187299</v>
      </c>
      <c r="H399">
        <v>69125.567999999999</v>
      </c>
      <c r="I399">
        <v>34</v>
      </c>
      <c r="J399">
        <f t="shared" si="69"/>
        <v>-9484.2494640793902</v>
      </c>
      <c r="K399">
        <f t="shared" si="70"/>
        <v>3262.6819876541799</v>
      </c>
      <c r="L399">
        <f t="shared" si="71"/>
        <v>422.72983596974098</v>
      </c>
      <c r="M399">
        <f t="shared" si="72"/>
        <v>90.350000724045501</v>
      </c>
      <c r="N399">
        <f t="shared" si="72"/>
        <v>-28.3617753253166</v>
      </c>
      <c r="O399">
        <f t="shared" si="72"/>
        <v>-4.1275838159413398</v>
      </c>
      <c r="P399">
        <v>424.466229416337</v>
      </c>
    </row>
    <row r="400" spans="1:16" x14ac:dyDescent="0.3">
      <c r="A400">
        <v>-9464.8673748895508</v>
      </c>
      <c r="B400">
        <v>3325.4008751339202</v>
      </c>
      <c r="C400">
        <f t="shared" si="65"/>
        <v>-9462.4137145791992</v>
      </c>
      <c r="D400">
        <f t="shared" si="66"/>
        <v>3325.4786638312198</v>
      </c>
      <c r="E400">
        <f t="shared" si="67"/>
        <v>161.016241822327</v>
      </c>
      <c r="F400">
        <v>436.5</v>
      </c>
      <c r="G400">
        <f t="shared" si="68"/>
        <v>10029.759800187299</v>
      </c>
      <c r="H400">
        <v>69125.607999999993</v>
      </c>
      <c r="I400">
        <v>34</v>
      </c>
      <c r="J400">
        <f t="shared" si="69"/>
        <v>-9484.2494640793902</v>
      </c>
      <c r="K400">
        <f t="shared" si="70"/>
        <v>3262.6819876541799</v>
      </c>
      <c r="L400">
        <f t="shared" si="71"/>
        <v>422.72983596974098</v>
      </c>
      <c r="M400">
        <f t="shared" si="72"/>
        <v>89.320991382543198</v>
      </c>
      <c r="N400">
        <f t="shared" si="72"/>
        <v>-28.069984477380501</v>
      </c>
      <c r="O400">
        <f t="shared" si="72"/>
        <v>-4.1589090170126601</v>
      </c>
      <c r="P400">
        <v>424.466229416337</v>
      </c>
    </row>
    <row r="401" spans="1:16" x14ac:dyDescent="0.3">
      <c r="A401">
        <v>-9458.0872002299802</v>
      </c>
      <c r="B401">
        <v>3322.3414710949901</v>
      </c>
      <c r="C401">
        <f t="shared" si="65"/>
        <v>-9455.6335399196305</v>
      </c>
      <c r="D401">
        <f t="shared" si="66"/>
        <v>3322.4192597922902</v>
      </c>
      <c r="E401">
        <f t="shared" si="67"/>
        <v>161.01989087096999</v>
      </c>
      <c r="F401">
        <v>436.5</v>
      </c>
      <c r="G401">
        <f t="shared" si="68"/>
        <v>10022.348795521501</v>
      </c>
      <c r="H401">
        <v>69125.687999999995</v>
      </c>
      <c r="I401">
        <v>34</v>
      </c>
      <c r="J401">
        <f t="shared" si="69"/>
        <v>-9477.4491584731804</v>
      </c>
      <c r="K401">
        <f t="shared" si="70"/>
        <v>3259.6675946555201</v>
      </c>
      <c r="L401">
        <f t="shared" si="71"/>
        <v>422.741506540231</v>
      </c>
      <c r="M401">
        <f t="shared" si="72"/>
        <v>89.873639660116297</v>
      </c>
      <c r="N401">
        <f t="shared" si="72"/>
        <v>-28.393887493895001</v>
      </c>
      <c r="O401">
        <f t="shared" si="72"/>
        <v>-4.1284249533782296</v>
      </c>
      <c r="P401">
        <v>424.47790256257503</v>
      </c>
    </row>
    <row r="402" spans="1:16" x14ac:dyDescent="0.3">
      <c r="A402">
        <v>-9447.9080969495608</v>
      </c>
      <c r="B402">
        <v>3319.0709217860099</v>
      </c>
      <c r="C402">
        <f t="shared" si="65"/>
        <v>-9445.4544366392092</v>
      </c>
      <c r="D402">
        <f t="shared" si="66"/>
        <v>3319.14871048331</v>
      </c>
      <c r="E402">
        <f t="shared" si="67"/>
        <v>161.01823827963099</v>
      </c>
      <c r="F402">
        <v>435.5</v>
      </c>
      <c r="G402">
        <f t="shared" si="68"/>
        <v>10011.661084801601</v>
      </c>
      <c r="H402">
        <v>69125.767999999996</v>
      </c>
      <c r="I402">
        <v>34</v>
      </c>
      <c r="J402">
        <f t="shared" si="69"/>
        <v>-9467.2485992999591</v>
      </c>
      <c r="K402">
        <f t="shared" si="70"/>
        <v>3256.4645915446099</v>
      </c>
      <c r="L402">
        <f t="shared" si="71"/>
        <v>421.75832195291702</v>
      </c>
      <c r="M402">
        <f t="shared" si="72"/>
        <v>89.979510036829595</v>
      </c>
      <c r="N402">
        <f t="shared" si="72"/>
        <v>-28.490555931575301</v>
      </c>
      <c r="O402">
        <f t="shared" si="72"/>
        <v>-4.29959797987346</v>
      </c>
      <c r="P402">
        <v>423.49472185796901</v>
      </c>
    </row>
    <row r="403" spans="1:16" x14ac:dyDescent="0.3">
      <c r="A403">
        <v>-9429.0903749195804</v>
      </c>
      <c r="B403">
        <v>3313.2936694209902</v>
      </c>
      <c r="C403">
        <f t="shared" si="65"/>
        <v>-9426.6367146092307</v>
      </c>
      <c r="D403">
        <f t="shared" si="66"/>
        <v>3313.3714581182899</v>
      </c>
      <c r="E403">
        <f t="shared" si="67"/>
        <v>161.01371926426299</v>
      </c>
      <c r="F403">
        <v>434.5</v>
      </c>
      <c r="G403">
        <f t="shared" si="68"/>
        <v>9991.9923022734401</v>
      </c>
      <c r="H403">
        <v>69125.888000000006</v>
      </c>
      <c r="I403">
        <v>34</v>
      </c>
      <c r="J403">
        <f t="shared" si="69"/>
        <v>-9448.3929949563699</v>
      </c>
      <c r="K403">
        <f t="shared" si="70"/>
        <v>3250.81220336567</v>
      </c>
      <c r="L403">
        <f t="shared" si="71"/>
        <v>420.789220762919</v>
      </c>
      <c r="M403">
        <f t="shared" si="72"/>
        <v>92.574139958831395</v>
      </c>
      <c r="N403">
        <f t="shared" si="72"/>
        <v>-29.2580331325006</v>
      </c>
      <c r="O403">
        <f t="shared" si="72"/>
        <v>-4.4351621415685996</v>
      </c>
      <c r="P403">
        <v>422.52562784953102</v>
      </c>
    </row>
    <row r="404" spans="1:16" x14ac:dyDescent="0.3">
      <c r="A404">
        <v>-9429.0903749195804</v>
      </c>
      <c r="B404">
        <v>3313.2936694209902</v>
      </c>
      <c r="C404">
        <f t="shared" si="65"/>
        <v>-9426.6367146092307</v>
      </c>
      <c r="D404">
        <f t="shared" si="66"/>
        <v>3313.3714581182899</v>
      </c>
      <c r="E404">
        <f t="shared" si="67"/>
        <v>161.01371926426299</v>
      </c>
      <c r="F404">
        <v>433.5</v>
      </c>
      <c r="G404">
        <f t="shared" si="68"/>
        <v>9991.9923022734401</v>
      </c>
      <c r="H404">
        <v>69125.967999999993</v>
      </c>
      <c r="I404">
        <v>34</v>
      </c>
      <c r="J404">
        <f t="shared" si="69"/>
        <v>-9448.3929949563699</v>
      </c>
      <c r="K404">
        <f t="shared" si="70"/>
        <v>3250.81220336567</v>
      </c>
      <c r="L404">
        <f t="shared" si="71"/>
        <v>419.789220762919</v>
      </c>
      <c r="M404">
        <f t="shared" si="72"/>
        <v>89.979554966183997</v>
      </c>
      <c r="N404">
        <f t="shared" si="72"/>
        <v>-28.393569473494701</v>
      </c>
      <c r="O404">
        <f t="shared" si="72"/>
        <v>-4.4711746138220203</v>
      </c>
      <c r="P404">
        <v>421.52562784953102</v>
      </c>
    </row>
    <row r="405" spans="1:16" x14ac:dyDescent="0.3">
      <c r="A405">
        <v>-9419.5269571393692</v>
      </c>
      <c r="B405">
        <v>3310.4040237859599</v>
      </c>
      <c r="C405">
        <f t="shared" si="65"/>
        <v>-9417.0732968290195</v>
      </c>
      <c r="D405">
        <f t="shared" si="66"/>
        <v>3310.48181248326</v>
      </c>
      <c r="E405">
        <f t="shared" si="67"/>
        <v>161.011164387414</v>
      </c>
      <c r="F405">
        <v>433.5</v>
      </c>
      <c r="G405">
        <f t="shared" si="68"/>
        <v>9982.0117866406399</v>
      </c>
      <c r="H405">
        <v>69126.047999999995</v>
      </c>
      <c r="I405">
        <v>34</v>
      </c>
      <c r="J405">
        <f t="shared" si="69"/>
        <v>-9438.8106326572797</v>
      </c>
      <c r="K405">
        <f t="shared" si="70"/>
        <v>3247.9860143585101</v>
      </c>
      <c r="L405">
        <f t="shared" si="71"/>
        <v>419.80487648368398</v>
      </c>
      <c r="M405">
        <f t="shared" ref="M405:O420" si="73">(J405-J372)/($H405-$H372)</f>
        <v>90.350083229275</v>
      </c>
      <c r="N405">
        <f t="shared" si="73"/>
        <v>-28.425759642034102</v>
      </c>
      <c r="O405">
        <f t="shared" si="73"/>
        <v>-4.2994925435539404</v>
      </c>
      <c r="P405">
        <v>421.541287221159</v>
      </c>
    </row>
    <row r="406" spans="1:16" x14ac:dyDescent="0.3">
      <c r="A406">
        <v>-9412.1285565700291</v>
      </c>
      <c r="B406">
        <v>3307.3405255989601</v>
      </c>
      <c r="C406">
        <f t="shared" si="65"/>
        <v>-9409.6748962596794</v>
      </c>
      <c r="D406">
        <f t="shared" si="66"/>
        <v>3307.4183142962602</v>
      </c>
      <c r="E406">
        <f t="shared" si="67"/>
        <v>161.01367173024701</v>
      </c>
      <c r="F406">
        <v>432.5</v>
      </c>
      <c r="G406">
        <f t="shared" si="68"/>
        <v>9974.0161198507194</v>
      </c>
      <c r="H406">
        <v>69126.127999999997</v>
      </c>
      <c r="I406">
        <v>34</v>
      </c>
      <c r="J406">
        <f t="shared" si="69"/>
        <v>-9431.3920875848908</v>
      </c>
      <c r="K406">
        <f t="shared" si="70"/>
        <v>3244.9716253433098</v>
      </c>
      <c r="L406">
        <f t="shared" si="71"/>
        <v>418.81740742629802</v>
      </c>
      <c r="M406">
        <f t="shared" si="73"/>
        <v>89.9795869849425</v>
      </c>
      <c r="N406">
        <f t="shared" si="73"/>
        <v>-28.4256224698835</v>
      </c>
      <c r="O406">
        <f t="shared" si="73"/>
        <v>-4.4714237094268201</v>
      </c>
      <c r="P406">
        <v>420.55382097772798</v>
      </c>
    </row>
    <row r="407" spans="1:16" x14ac:dyDescent="0.3">
      <c r="A407">
        <v>-9321.4462966993397</v>
      </c>
      <c r="B407">
        <v>3277.5360942540001</v>
      </c>
      <c r="C407">
        <f t="shared" si="65"/>
        <v>-9318.9926363889899</v>
      </c>
      <c r="D407">
        <f t="shared" si="66"/>
        <v>3277.6138829513002</v>
      </c>
      <c r="E407">
        <f t="shared" si="67"/>
        <v>161.00234729234299</v>
      </c>
      <c r="F407">
        <v>427.5</v>
      </c>
      <c r="G407">
        <f t="shared" si="68"/>
        <v>9878.5817060338795</v>
      </c>
      <c r="H407">
        <v>69127.168000000005</v>
      </c>
      <c r="I407">
        <v>34</v>
      </c>
      <c r="J407">
        <f t="shared" si="69"/>
        <v>-9340.5142550269302</v>
      </c>
      <c r="K407">
        <f t="shared" si="70"/>
        <v>3215.7689553862401</v>
      </c>
      <c r="L407">
        <f t="shared" si="71"/>
        <v>413.96619864949798</v>
      </c>
      <c r="M407">
        <f t="shared" si="73"/>
        <v>90.640973610212697</v>
      </c>
      <c r="N407">
        <f t="shared" si="73"/>
        <v>-28.707103703089199</v>
      </c>
      <c r="O407">
        <f t="shared" si="73"/>
        <v>-4.4065181235035604</v>
      </c>
      <c r="P407">
        <v>415.70264678409899</v>
      </c>
    </row>
    <row r="408" spans="1:16" x14ac:dyDescent="0.3">
      <c r="A408">
        <v>-9314.3544613495396</v>
      </c>
      <c r="B408">
        <v>3274.8514896719698</v>
      </c>
      <c r="C408">
        <f t="shared" si="65"/>
        <v>-9311.9008010391899</v>
      </c>
      <c r="D408">
        <f t="shared" si="66"/>
        <v>3274.9292783692699</v>
      </c>
      <c r="E408">
        <f t="shared" si="67"/>
        <v>161.00338937233801</v>
      </c>
      <c r="F408">
        <v>427.5</v>
      </c>
      <c r="G408">
        <f t="shared" si="68"/>
        <v>9871.0008766444007</v>
      </c>
      <c r="H408">
        <v>69127.248000000007</v>
      </c>
      <c r="I408">
        <v>34</v>
      </c>
      <c r="J408">
        <f t="shared" si="69"/>
        <v>-9333.4047800153603</v>
      </c>
      <c r="K408">
        <f t="shared" si="70"/>
        <v>3213.1314195191198</v>
      </c>
      <c r="L408">
        <f t="shared" si="71"/>
        <v>413.97795654521599</v>
      </c>
      <c r="M408">
        <f t="shared" si="73"/>
        <v>90.277328057792204</v>
      </c>
      <c r="N408">
        <f t="shared" si="73"/>
        <v>-28.679271827977502</v>
      </c>
      <c r="O408">
        <f t="shared" si="73"/>
        <v>-4.4072143576204699</v>
      </c>
      <c r="P408">
        <v>415.71440737997</v>
      </c>
    </row>
    <row r="409" spans="1:16" x14ac:dyDescent="0.3">
      <c r="A409">
        <v>-9305.1026494298094</v>
      </c>
      <c r="B409">
        <v>3271.5873372269598</v>
      </c>
      <c r="C409">
        <f t="shared" si="65"/>
        <v>-9302.6489891194597</v>
      </c>
      <c r="D409">
        <f t="shared" si="66"/>
        <v>3271.6651259242599</v>
      </c>
      <c r="E409">
        <f t="shared" si="67"/>
        <v>161.00344613495901</v>
      </c>
      <c r="F409">
        <v>426.5</v>
      </c>
      <c r="G409">
        <f t="shared" si="68"/>
        <v>9861.1901366394104</v>
      </c>
      <c r="H409">
        <v>69127.327999999994</v>
      </c>
      <c r="I409">
        <v>34</v>
      </c>
      <c r="J409">
        <f t="shared" si="69"/>
        <v>-9324.1315342330108</v>
      </c>
      <c r="K409">
        <f t="shared" si="70"/>
        <v>3209.92866638433</v>
      </c>
      <c r="L409">
        <f t="shared" si="71"/>
        <v>412.99315964107802</v>
      </c>
      <c r="M409">
        <f t="shared" si="73"/>
        <v>91.105128154373901</v>
      </c>
      <c r="N409">
        <f t="shared" si="73"/>
        <v>-28.979795550471</v>
      </c>
      <c r="O409">
        <f t="shared" si="73"/>
        <v>-4.5254173298224796</v>
      </c>
      <c r="P409">
        <v>414.729614001583</v>
      </c>
    </row>
    <row r="410" spans="1:16" x14ac:dyDescent="0.3">
      <c r="A410">
        <v>-9295.5404664501493</v>
      </c>
      <c r="B410">
        <v>3268.5094852310099</v>
      </c>
      <c r="C410">
        <f t="shared" si="65"/>
        <v>-9293.0868061397996</v>
      </c>
      <c r="D410">
        <f t="shared" si="66"/>
        <v>3268.58727392831</v>
      </c>
      <c r="E410">
        <f t="shared" si="67"/>
        <v>161.001881929907</v>
      </c>
      <c r="F410">
        <v>426.5</v>
      </c>
      <c r="G410">
        <f t="shared" si="68"/>
        <v>9851.1484180137995</v>
      </c>
      <c r="H410">
        <v>69127.407999999996</v>
      </c>
      <c r="I410">
        <v>34</v>
      </c>
      <c r="J410">
        <f t="shared" si="69"/>
        <v>-9314.5491591416394</v>
      </c>
      <c r="K410">
        <f t="shared" si="70"/>
        <v>3206.91426696593</v>
      </c>
      <c r="L410">
        <f t="shared" si="71"/>
        <v>413.00870501462498</v>
      </c>
      <c r="M410">
        <f t="shared" si="73"/>
        <v>91.105146891898897</v>
      </c>
      <c r="N410">
        <f t="shared" si="73"/>
        <v>-28.979683331659501</v>
      </c>
      <c r="O410">
        <f t="shared" si="73"/>
        <v>-4.52556820134705</v>
      </c>
      <c r="P410">
        <v>414.74516302245797</v>
      </c>
    </row>
    <row r="411" spans="1:16" x14ac:dyDescent="0.3">
      <c r="A411">
        <v>-9286.2936920598095</v>
      </c>
      <c r="B411">
        <v>3264.4919296029302</v>
      </c>
      <c r="C411">
        <f t="shared" si="65"/>
        <v>-9283.8400317494597</v>
      </c>
      <c r="D411">
        <f t="shared" si="66"/>
        <v>3264.5697183002299</v>
      </c>
      <c r="E411">
        <f t="shared" si="67"/>
        <v>161.00608493609599</v>
      </c>
      <c r="F411">
        <v>425.5</v>
      </c>
      <c r="G411">
        <f t="shared" si="68"/>
        <v>9841.09247902674</v>
      </c>
      <c r="H411">
        <v>69127.487999999998</v>
      </c>
      <c r="I411">
        <v>34</v>
      </c>
      <c r="J411">
        <f t="shared" si="69"/>
        <v>-9305.2759566853692</v>
      </c>
      <c r="K411">
        <f t="shared" si="70"/>
        <v>3202.9580938079398</v>
      </c>
      <c r="L411">
        <f t="shared" si="71"/>
        <v>412.02425653066899</v>
      </c>
      <c r="M411">
        <f t="shared" si="73"/>
        <v>91.105156899169302</v>
      </c>
      <c r="N411">
        <f t="shared" si="73"/>
        <v>-29.1172637123043</v>
      </c>
      <c r="O411">
        <f t="shared" si="73"/>
        <v>-4.5256453816455897</v>
      </c>
      <c r="P411">
        <v>413.76071805294202</v>
      </c>
    </row>
    <row r="412" spans="1:16" x14ac:dyDescent="0.3">
      <c r="A412">
        <v>-9286.2936920598095</v>
      </c>
      <c r="B412">
        <v>3264.4919296029302</v>
      </c>
      <c r="C412">
        <f t="shared" si="65"/>
        <v>-9283.8400317494597</v>
      </c>
      <c r="D412">
        <f t="shared" si="66"/>
        <v>3264.5697183002299</v>
      </c>
      <c r="E412">
        <f t="shared" si="67"/>
        <v>161.00608493609599</v>
      </c>
      <c r="F412">
        <v>425.5</v>
      </c>
      <c r="G412">
        <f t="shared" si="68"/>
        <v>9841.09247902674</v>
      </c>
      <c r="H412">
        <v>69127.528000000006</v>
      </c>
      <c r="I412">
        <v>34</v>
      </c>
      <c r="J412">
        <f t="shared" si="69"/>
        <v>-9305.2759566853692</v>
      </c>
      <c r="K412">
        <f t="shared" si="70"/>
        <v>3202.9580938079398</v>
      </c>
      <c r="L412">
        <f t="shared" si="71"/>
        <v>412.02425653066899</v>
      </c>
      <c r="M412">
        <f t="shared" si="73"/>
        <v>90.765825989722799</v>
      </c>
      <c r="N412">
        <f t="shared" si="73"/>
        <v>-29.071554642921502</v>
      </c>
      <c r="O412">
        <f t="shared" si="73"/>
        <v>-4.5816212131953096</v>
      </c>
      <c r="P412">
        <v>413.76071805294202</v>
      </c>
    </row>
    <row r="413" spans="1:16" x14ac:dyDescent="0.3">
      <c r="A413">
        <v>-9066.7071868097391</v>
      </c>
      <c r="B413">
        <v>3188.4331888359702</v>
      </c>
      <c r="C413">
        <f t="shared" si="65"/>
        <v>-9064.2535264993894</v>
      </c>
      <c r="D413">
        <f t="shared" si="66"/>
        <v>3188.5109775332699</v>
      </c>
      <c r="E413">
        <f t="shared" si="67"/>
        <v>160.99957841684801</v>
      </c>
      <c r="F413">
        <v>413.5</v>
      </c>
      <c r="G413">
        <f t="shared" si="68"/>
        <v>9608.7092913932393</v>
      </c>
      <c r="H413">
        <v>69130.047999999995</v>
      </c>
      <c r="I413">
        <v>34</v>
      </c>
      <c r="J413">
        <f t="shared" si="69"/>
        <v>-9085.1901043001108</v>
      </c>
      <c r="K413">
        <f t="shared" si="70"/>
        <v>3128.3565997555602</v>
      </c>
      <c r="L413">
        <f t="shared" si="71"/>
        <v>400.37921279766198</v>
      </c>
      <c r="M413">
        <f t="shared" si="73"/>
        <v>89.809174661483894</v>
      </c>
      <c r="N413">
        <f t="shared" si="73"/>
        <v>-29.121946441212799</v>
      </c>
      <c r="O413">
        <f t="shared" si="73"/>
        <v>-4.6337027985464703</v>
      </c>
      <c r="P413">
        <v>402.115758017627</v>
      </c>
    </row>
    <row r="414" spans="1:16" x14ac:dyDescent="0.3">
      <c r="A414">
        <v>-9066.7071868097391</v>
      </c>
      <c r="B414">
        <v>3188.4331888359702</v>
      </c>
      <c r="C414">
        <f t="shared" si="65"/>
        <v>-9064.2535264993894</v>
      </c>
      <c r="D414">
        <f t="shared" si="66"/>
        <v>3188.5109775332699</v>
      </c>
      <c r="E414">
        <f t="shared" si="67"/>
        <v>160.99957841684801</v>
      </c>
      <c r="F414">
        <v>413.5</v>
      </c>
      <c r="G414">
        <f t="shared" si="68"/>
        <v>9608.7092913932393</v>
      </c>
      <c r="H414">
        <v>69130.088000000003</v>
      </c>
      <c r="I414">
        <v>34</v>
      </c>
      <c r="J414">
        <f t="shared" si="69"/>
        <v>-9085.1901043001108</v>
      </c>
      <c r="K414">
        <f t="shared" si="70"/>
        <v>3128.3565997555602</v>
      </c>
      <c r="L414">
        <f t="shared" si="71"/>
        <v>400.37921279766198</v>
      </c>
      <c r="M414">
        <f t="shared" si="73"/>
        <v>89.155256801976805</v>
      </c>
      <c r="N414">
        <f t="shared" si="73"/>
        <v>-28.9199547317575</v>
      </c>
      <c r="O414">
        <f t="shared" si="73"/>
        <v>-4.5465702491226097</v>
      </c>
      <c r="P414">
        <v>402.115758017627</v>
      </c>
    </row>
    <row r="415" spans="1:16" x14ac:dyDescent="0.3">
      <c r="A415">
        <v>-9057.4515426698999</v>
      </c>
      <c r="B415">
        <v>3185.7344013699299</v>
      </c>
      <c r="C415">
        <f t="shared" si="65"/>
        <v>-9054.9978823595502</v>
      </c>
      <c r="D415">
        <f t="shared" si="66"/>
        <v>3185.8121900672299</v>
      </c>
      <c r="E415">
        <f t="shared" si="67"/>
        <v>160.99644186167501</v>
      </c>
      <c r="F415">
        <v>412.5</v>
      </c>
      <c r="G415">
        <f t="shared" si="68"/>
        <v>9599.0825582404996</v>
      </c>
      <c r="H415">
        <v>69130.168000000005</v>
      </c>
      <c r="I415">
        <v>34</v>
      </c>
      <c r="J415">
        <f t="shared" si="69"/>
        <v>-9075.9167740234498</v>
      </c>
      <c r="K415">
        <f t="shared" si="70"/>
        <v>3125.7192245812298</v>
      </c>
      <c r="L415">
        <f t="shared" si="71"/>
        <v>399.39373429347899</v>
      </c>
      <c r="M415">
        <f t="shared" si="73"/>
        <v>89.360399209584997</v>
      </c>
      <c r="N415">
        <f t="shared" si="73"/>
        <v>-29.316491604628698</v>
      </c>
      <c r="O415">
        <f t="shared" si="73"/>
        <v>-4.8536370669163302</v>
      </c>
      <c r="P415">
        <v>401.13028304697002</v>
      </c>
    </row>
    <row r="416" spans="1:16" x14ac:dyDescent="0.3">
      <c r="A416">
        <v>-9012.1207336299103</v>
      </c>
      <c r="B416">
        <v>3169.2332620519401</v>
      </c>
      <c r="C416">
        <f t="shared" si="65"/>
        <v>-9009.6670733195606</v>
      </c>
      <c r="D416">
        <f t="shared" si="66"/>
        <v>3169.3110507492402</v>
      </c>
      <c r="E416">
        <f t="shared" si="67"/>
        <v>160.999568114662</v>
      </c>
      <c r="F416">
        <v>409.5</v>
      </c>
      <c r="G416">
        <f t="shared" si="68"/>
        <v>9550.8446384840699</v>
      </c>
      <c r="H416">
        <v>69130.607999999993</v>
      </c>
      <c r="I416">
        <v>34</v>
      </c>
      <c r="J416">
        <f t="shared" si="69"/>
        <v>-9030.4775796088397</v>
      </c>
      <c r="K416">
        <f t="shared" si="70"/>
        <v>3109.5189326714199</v>
      </c>
      <c r="L416">
        <f t="shared" si="71"/>
        <v>396.46627982524399</v>
      </c>
      <c r="M416">
        <f t="shared" si="73"/>
        <v>89.890161597945806</v>
      </c>
      <c r="N416">
        <f t="shared" si="73"/>
        <v>-29.694585503149799</v>
      </c>
      <c r="O416">
        <f t="shared" si="73"/>
        <v>-5.0255129905861997</v>
      </c>
      <c r="P416">
        <v>398.20284584699402</v>
      </c>
    </row>
    <row r="417" spans="1:16" x14ac:dyDescent="0.3">
      <c r="A417">
        <v>-9005.0300935292598</v>
      </c>
      <c r="B417">
        <v>3166.3606310639302</v>
      </c>
      <c r="C417">
        <f t="shared" si="65"/>
        <v>-9002.5764332189101</v>
      </c>
      <c r="D417">
        <f t="shared" si="66"/>
        <v>3166.4384197612299</v>
      </c>
      <c r="E417">
        <f t="shared" si="67"/>
        <v>161.001711075938</v>
      </c>
      <c r="F417">
        <v>410.5</v>
      </c>
      <c r="G417">
        <f t="shared" si="68"/>
        <v>9543.2025390897197</v>
      </c>
      <c r="H417">
        <v>69130.687999999995</v>
      </c>
      <c r="I417">
        <v>34</v>
      </c>
      <c r="J417">
        <f t="shared" si="69"/>
        <v>-9023.3680534472296</v>
      </c>
      <c r="K417">
        <f t="shared" si="70"/>
        <v>3106.6933666064401</v>
      </c>
      <c r="L417">
        <f t="shared" si="71"/>
        <v>397.47773932430601</v>
      </c>
      <c r="M417">
        <f t="shared" si="73"/>
        <v>90.392150126082896</v>
      </c>
      <c r="N417">
        <f t="shared" si="73"/>
        <v>-29.928554452379998</v>
      </c>
      <c r="O417">
        <f t="shared" si="73"/>
        <v>-4.85230155933957</v>
      </c>
      <c r="P417">
        <v>399.21430804408902</v>
      </c>
    </row>
    <row r="418" spans="1:16" x14ac:dyDescent="0.3">
      <c r="A418">
        <v>-9005.0300935292598</v>
      </c>
      <c r="B418">
        <v>3166.3606310639302</v>
      </c>
      <c r="C418">
        <f t="shared" si="65"/>
        <v>-9002.5764332189101</v>
      </c>
      <c r="D418">
        <f t="shared" si="66"/>
        <v>3166.4384197612299</v>
      </c>
      <c r="E418">
        <f t="shared" si="67"/>
        <v>161.001711075938</v>
      </c>
      <c r="F418">
        <v>410.5</v>
      </c>
      <c r="G418">
        <f t="shared" si="68"/>
        <v>9543.2025390897197</v>
      </c>
      <c r="H418">
        <v>69130.728000000003</v>
      </c>
      <c r="I418">
        <v>34</v>
      </c>
      <c r="J418">
        <f t="shared" si="69"/>
        <v>-9023.3680534472296</v>
      </c>
      <c r="K418">
        <f t="shared" si="70"/>
        <v>3106.6933666064401</v>
      </c>
      <c r="L418">
        <f t="shared" si="71"/>
        <v>397.47773932430601</v>
      </c>
      <c r="M418">
        <f t="shared" si="73"/>
        <v>89.534872460897503</v>
      </c>
      <c r="N418">
        <f t="shared" si="73"/>
        <v>-29.721525835646499</v>
      </c>
      <c r="O418">
        <f t="shared" si="73"/>
        <v>-4.8824727511919104</v>
      </c>
      <c r="P418">
        <v>399.21430804408902</v>
      </c>
    </row>
    <row r="419" spans="1:16" x14ac:dyDescent="0.3">
      <c r="A419">
        <v>-8683.7043557399793</v>
      </c>
      <c r="B419">
        <v>3049.3279875989501</v>
      </c>
      <c r="C419">
        <f t="shared" si="65"/>
        <v>-8681.2506954296296</v>
      </c>
      <c r="D419">
        <f t="shared" si="66"/>
        <v>3049.4057762962502</v>
      </c>
      <c r="E419">
        <f t="shared" si="67"/>
        <v>161.025290635132</v>
      </c>
      <c r="F419">
        <v>390.5</v>
      </c>
      <c r="G419">
        <f t="shared" si="68"/>
        <v>9201.2493295968397</v>
      </c>
      <c r="H419">
        <v>69134.448000000004</v>
      </c>
      <c r="I419">
        <v>34</v>
      </c>
      <c r="J419">
        <f t="shared" si="69"/>
        <v>-8701.2735995506391</v>
      </c>
      <c r="K419">
        <f t="shared" si="70"/>
        <v>2991.79327012569</v>
      </c>
      <c r="L419">
        <f t="shared" si="71"/>
        <v>377.98111752750299</v>
      </c>
      <c r="M419">
        <f t="shared" si="73"/>
        <v>88.300374818280403</v>
      </c>
      <c r="N419">
        <f t="shared" si="73"/>
        <v>-30.0704852664011</v>
      </c>
      <c r="O419">
        <f t="shared" si="73"/>
        <v>-4.95228717073394</v>
      </c>
      <c r="P419">
        <v>379.71780865259802</v>
      </c>
    </row>
    <row r="420" spans="1:16" x14ac:dyDescent="0.3">
      <c r="A420">
        <v>-8673.8316664397698</v>
      </c>
      <c r="B420">
        <v>3046.4372193219601</v>
      </c>
      <c r="C420">
        <f t="shared" si="65"/>
        <v>-8671.3780061294201</v>
      </c>
      <c r="D420">
        <f t="shared" si="66"/>
        <v>3046.5150080192602</v>
      </c>
      <c r="E420">
        <f t="shared" si="67"/>
        <v>161.02189608377299</v>
      </c>
      <c r="F420">
        <v>391.5</v>
      </c>
      <c r="G420">
        <f t="shared" si="68"/>
        <v>9190.9765650485497</v>
      </c>
      <c r="H420">
        <v>69134.528000000006</v>
      </c>
      <c r="I420">
        <v>34</v>
      </c>
      <c r="J420">
        <f t="shared" si="69"/>
        <v>-8691.3819650846799</v>
      </c>
      <c r="K420">
        <f t="shared" si="70"/>
        <v>2988.9680085729201</v>
      </c>
      <c r="L420">
        <f t="shared" si="71"/>
        <v>378.99595556967199</v>
      </c>
      <c r="M420">
        <f t="shared" si="73"/>
        <v>88.869042285672705</v>
      </c>
      <c r="N420">
        <f t="shared" si="73"/>
        <v>-30.184296767216999</v>
      </c>
      <c r="O420">
        <f t="shared" si="73"/>
        <v>-4.8761458307202101</v>
      </c>
      <c r="P420">
        <v>380.73265046438001</v>
      </c>
    </row>
    <row r="421" spans="1:16" x14ac:dyDescent="0.3">
      <c r="A421">
        <v>-8673.8316664397698</v>
      </c>
      <c r="B421">
        <v>3046.4372193219601</v>
      </c>
      <c r="C421">
        <f t="shared" si="65"/>
        <v>-8671.3780061294201</v>
      </c>
      <c r="D421">
        <f t="shared" si="66"/>
        <v>3046.5150080192602</v>
      </c>
      <c r="E421">
        <f t="shared" si="67"/>
        <v>161.02189608377299</v>
      </c>
      <c r="F421">
        <v>391.5</v>
      </c>
      <c r="G421">
        <f t="shared" si="68"/>
        <v>9190.9765650485497</v>
      </c>
      <c r="H421">
        <v>69134.567999999999</v>
      </c>
      <c r="I421">
        <v>34</v>
      </c>
      <c r="J421">
        <f t="shared" si="69"/>
        <v>-8691.3819650846799</v>
      </c>
      <c r="K421">
        <f t="shared" si="70"/>
        <v>2988.9680085729201</v>
      </c>
      <c r="L421">
        <f t="shared" si="71"/>
        <v>378.99595556967199</v>
      </c>
      <c r="M421">
        <f t="shared" ref="M421:O436" si="74">(J421-J388)/($H421-$H388)</f>
        <v>88.296081239955299</v>
      </c>
      <c r="N421">
        <f t="shared" si="74"/>
        <v>-30.012490189574901</v>
      </c>
      <c r="O421">
        <f t="shared" si="74"/>
        <v>-4.8011551194516597</v>
      </c>
      <c r="P421">
        <v>380.73265046438001</v>
      </c>
    </row>
    <row r="422" spans="1:16" x14ac:dyDescent="0.3">
      <c r="A422">
        <v>-8664.2693359097393</v>
      </c>
      <c r="B422">
        <v>3043.3601845519102</v>
      </c>
      <c r="C422">
        <f t="shared" si="65"/>
        <v>-8661.8156755993896</v>
      </c>
      <c r="D422">
        <f t="shared" si="66"/>
        <v>3043.4379732492098</v>
      </c>
      <c r="E422">
        <f t="shared" si="67"/>
        <v>161.020232753735</v>
      </c>
      <c r="F422">
        <v>391.5</v>
      </c>
      <c r="G422">
        <f t="shared" si="68"/>
        <v>9180.9348922141107</v>
      </c>
      <c r="H422">
        <v>69134.648000000001</v>
      </c>
      <c r="I422">
        <v>34</v>
      </c>
      <c r="J422">
        <f t="shared" si="69"/>
        <v>-8681.7994478633791</v>
      </c>
      <c r="K422">
        <f t="shared" si="70"/>
        <v>2985.9544273403899</v>
      </c>
      <c r="L422">
        <f t="shared" si="71"/>
        <v>379.010443802</v>
      </c>
      <c r="M422">
        <f t="shared" si="74"/>
        <v>88.296099087324293</v>
      </c>
      <c r="N422">
        <f t="shared" si="74"/>
        <v>-30.030283791002599</v>
      </c>
      <c r="O422">
        <f t="shared" si="74"/>
        <v>-4.7062359305079697</v>
      </c>
      <c r="P422">
        <v>380.74714234403598</v>
      </c>
    </row>
    <row r="423" spans="1:16" x14ac:dyDescent="0.3">
      <c r="A423">
        <v>-8657.1798715898694</v>
      </c>
      <c r="B423">
        <v>3040.2995997549701</v>
      </c>
      <c r="C423">
        <f t="shared" si="65"/>
        <v>-8654.7262112795197</v>
      </c>
      <c r="D423">
        <f t="shared" si="66"/>
        <v>3040.3773884522702</v>
      </c>
      <c r="E423">
        <f t="shared" si="67"/>
        <v>161.02358936950199</v>
      </c>
      <c r="F423">
        <v>390.5</v>
      </c>
      <c r="G423">
        <f t="shared" si="68"/>
        <v>9173.2317345862702</v>
      </c>
      <c r="H423">
        <v>69134.728000000003</v>
      </c>
      <c r="I423">
        <v>34</v>
      </c>
      <c r="J423">
        <f t="shared" si="69"/>
        <v>-8674.6898515650701</v>
      </c>
      <c r="K423">
        <f t="shared" si="70"/>
        <v>2982.9409038019298</v>
      </c>
      <c r="L423">
        <f t="shared" si="71"/>
        <v>378.02154726460998</v>
      </c>
      <c r="M423">
        <f t="shared" si="74"/>
        <v>88.061049717277598</v>
      </c>
      <c r="N423">
        <f t="shared" si="74"/>
        <v>-30.030166830771702</v>
      </c>
      <c r="O423">
        <f t="shared" si="74"/>
        <v>-4.8017603416334103</v>
      </c>
      <c r="P423">
        <v>379.75824850185103</v>
      </c>
    </row>
    <row r="424" spans="1:16" x14ac:dyDescent="0.3">
      <c r="A424">
        <v>-8647.6150333993101</v>
      </c>
      <c r="B424">
        <v>3037.59925126493</v>
      </c>
      <c r="C424">
        <f t="shared" si="65"/>
        <v>-8645.1613730889603</v>
      </c>
      <c r="D424">
        <f t="shared" si="66"/>
        <v>3037.6770399622301</v>
      </c>
      <c r="E424">
        <f t="shared" si="67"/>
        <v>161.019697310808</v>
      </c>
      <c r="F424">
        <v>389.5</v>
      </c>
      <c r="G424">
        <f t="shared" si="68"/>
        <v>9163.3125541947502</v>
      </c>
      <c r="H424">
        <v>69134.847999999896</v>
      </c>
      <c r="I424">
        <v>34</v>
      </c>
      <c r="J424">
        <f t="shared" si="69"/>
        <v>-8665.1073236831307</v>
      </c>
      <c r="K424">
        <f t="shared" si="70"/>
        <v>2980.3040171962398</v>
      </c>
      <c r="L424">
        <f t="shared" si="71"/>
        <v>377.03583121265098</v>
      </c>
      <c r="M424">
        <f t="shared" si="74"/>
        <v>87.932410824480201</v>
      </c>
      <c r="N424">
        <f t="shared" si="74"/>
        <v>-29.880651177020201</v>
      </c>
      <c r="O424">
        <f t="shared" si="74"/>
        <v>-4.7834260425487196</v>
      </c>
      <c r="P424">
        <v>378.77253610287403</v>
      </c>
    </row>
    <row r="425" spans="1:16" x14ac:dyDescent="0.3">
      <c r="A425">
        <v>-8640.2177085299008</v>
      </c>
      <c r="B425">
        <v>3034.3482985509299</v>
      </c>
      <c r="C425">
        <f t="shared" si="65"/>
        <v>-8637.7640482195493</v>
      </c>
      <c r="D425">
        <f t="shared" si="66"/>
        <v>3034.42608724823</v>
      </c>
      <c r="E425">
        <f t="shared" si="67"/>
        <v>161.02354536952001</v>
      </c>
      <c r="F425">
        <v>388.5</v>
      </c>
      <c r="G425">
        <f t="shared" si="68"/>
        <v>9155.2558364956003</v>
      </c>
      <c r="H425">
        <v>69134.928</v>
      </c>
      <c r="I425">
        <v>34</v>
      </c>
      <c r="J425">
        <f t="shared" si="69"/>
        <v>-8657.6886117049598</v>
      </c>
      <c r="K425">
        <f t="shared" si="70"/>
        <v>2977.1021706419601</v>
      </c>
      <c r="L425">
        <f t="shared" si="71"/>
        <v>376.04742177942802</v>
      </c>
      <c r="M425">
        <f t="shared" si="74"/>
        <v>88.300468893868498</v>
      </c>
      <c r="N425">
        <f t="shared" si="74"/>
        <v>-30.0699549981438</v>
      </c>
      <c r="O425">
        <f t="shared" si="74"/>
        <v>-4.8586215511330897</v>
      </c>
      <c r="P425">
        <v>377.78412948078</v>
      </c>
    </row>
    <row r="426" spans="1:16" x14ac:dyDescent="0.3">
      <c r="A426">
        <v>-8630.9644786296394</v>
      </c>
      <c r="B426">
        <v>3031.2733617259601</v>
      </c>
      <c r="C426">
        <f t="shared" si="65"/>
        <v>-8628.5108183192897</v>
      </c>
      <c r="D426">
        <f t="shared" si="66"/>
        <v>3031.3511504232602</v>
      </c>
      <c r="E426">
        <f t="shared" si="67"/>
        <v>161.022506837577</v>
      </c>
      <c r="F426">
        <v>387.5</v>
      </c>
      <c r="G426">
        <f t="shared" si="68"/>
        <v>9145.5064779937402</v>
      </c>
      <c r="H426">
        <v>69135.008000000002</v>
      </c>
      <c r="I426">
        <v>34</v>
      </c>
      <c r="J426">
        <f t="shared" si="69"/>
        <v>-8648.4152022290891</v>
      </c>
      <c r="K426">
        <f t="shared" si="70"/>
        <v>2974.0886383694401</v>
      </c>
      <c r="L426">
        <f t="shared" si="71"/>
        <v>375.06143378171498</v>
      </c>
      <c r="M426">
        <f t="shared" si="74"/>
        <v>88.450208707933101</v>
      </c>
      <c r="N426">
        <f t="shared" si="74"/>
        <v>-30.2616338783108</v>
      </c>
      <c r="O426">
        <f t="shared" si="74"/>
        <v>-4.9793609682526201</v>
      </c>
      <c r="P426">
        <v>376.79814501164498</v>
      </c>
    </row>
    <row r="427" spans="1:16" x14ac:dyDescent="0.3">
      <c r="A427">
        <v>-8621.3996351994501</v>
      </c>
      <c r="B427">
        <v>3028.5730445219601</v>
      </c>
      <c r="C427">
        <f t="shared" si="65"/>
        <v>-8618.9459748891004</v>
      </c>
      <c r="D427">
        <f t="shared" si="66"/>
        <v>3028.6508332192602</v>
      </c>
      <c r="E427">
        <f t="shared" si="67"/>
        <v>161.01860159562199</v>
      </c>
      <c r="F427">
        <v>386.5</v>
      </c>
      <c r="G427">
        <f t="shared" si="68"/>
        <v>9135.5873148701703</v>
      </c>
      <c r="H427">
        <v>69135.168000000005</v>
      </c>
      <c r="I427">
        <v>34</v>
      </c>
      <c r="J427">
        <f t="shared" si="69"/>
        <v>-8638.8326693150502</v>
      </c>
      <c r="K427">
        <f t="shared" si="70"/>
        <v>2971.4517830837699</v>
      </c>
      <c r="L427">
        <f t="shared" si="71"/>
        <v>374.07567450962699</v>
      </c>
      <c r="M427">
        <f t="shared" si="74"/>
        <v>87.745433065000498</v>
      </c>
      <c r="N427">
        <f t="shared" si="74"/>
        <v>-30.151733004212598</v>
      </c>
      <c r="O427">
        <f t="shared" si="74"/>
        <v>-5.0393633952788797</v>
      </c>
      <c r="P427">
        <v>375.81238939324601</v>
      </c>
    </row>
    <row r="428" spans="1:16" x14ac:dyDescent="0.3">
      <c r="A428">
        <v>-8588.1034969901593</v>
      </c>
      <c r="B428">
        <v>3015.1681145549501</v>
      </c>
      <c r="C428">
        <f t="shared" si="65"/>
        <v>-8585.6498366798096</v>
      </c>
      <c r="D428">
        <f t="shared" si="66"/>
        <v>3015.2459032522502</v>
      </c>
      <c r="E428">
        <f t="shared" si="67"/>
        <v>161.028728982383</v>
      </c>
      <c r="F428">
        <v>385.5</v>
      </c>
      <c r="G428">
        <f t="shared" si="68"/>
        <v>9099.7302693629099</v>
      </c>
      <c r="H428">
        <v>69135.487999999998</v>
      </c>
      <c r="I428">
        <v>34</v>
      </c>
      <c r="J428">
        <f t="shared" si="69"/>
        <v>-8605.4484052074495</v>
      </c>
      <c r="K428">
        <f t="shared" si="70"/>
        <v>2958.2678581345599</v>
      </c>
      <c r="L428">
        <f t="shared" si="71"/>
        <v>373.12702479019902</v>
      </c>
      <c r="M428">
        <f t="shared" si="74"/>
        <v>88.386249363786504</v>
      </c>
      <c r="N428">
        <f t="shared" si="74"/>
        <v>-30.555928092996599</v>
      </c>
      <c r="O428">
        <f t="shared" si="74"/>
        <v>-4.9374283981418001</v>
      </c>
      <c r="P428">
        <v>374.86375234121402</v>
      </c>
    </row>
    <row r="429" spans="1:16" x14ac:dyDescent="0.3">
      <c r="A429">
        <v>-8562.1971644898804</v>
      </c>
      <c r="B429">
        <v>3006.14418543701</v>
      </c>
      <c r="C429">
        <f t="shared" si="65"/>
        <v>-8559.7435041795306</v>
      </c>
      <c r="D429">
        <f t="shared" si="66"/>
        <v>3006.2219741343101</v>
      </c>
      <c r="E429">
        <f t="shared" si="67"/>
        <v>161.02828642352401</v>
      </c>
      <c r="F429">
        <v>384.5</v>
      </c>
      <c r="G429">
        <f t="shared" si="68"/>
        <v>9072.2973614797102</v>
      </c>
      <c r="H429">
        <v>69135.847999999896</v>
      </c>
      <c r="I429">
        <v>34</v>
      </c>
      <c r="J429">
        <f t="shared" si="69"/>
        <v>-8579.4828248464491</v>
      </c>
      <c r="K429">
        <f t="shared" si="70"/>
        <v>2949.4158528896</v>
      </c>
      <c r="L429">
        <f t="shared" si="71"/>
        <v>372.166174650985</v>
      </c>
      <c r="M429">
        <f t="shared" si="74"/>
        <v>87.826174771429606</v>
      </c>
      <c r="N429">
        <f t="shared" si="74"/>
        <v>-30.297553661990701</v>
      </c>
      <c r="O429">
        <f t="shared" si="74"/>
        <v>-4.8034487659813401</v>
      </c>
      <c r="P429">
        <v>373.90291207593901</v>
      </c>
    </row>
    <row r="430" spans="1:16" x14ac:dyDescent="0.3">
      <c r="A430">
        <v>-8509.7737299194505</v>
      </c>
      <c r="B430">
        <v>2986.9625431209602</v>
      </c>
      <c r="C430">
        <f t="shared" si="65"/>
        <v>-8507.3200696091008</v>
      </c>
      <c r="D430">
        <f t="shared" si="66"/>
        <v>2987.0403318182598</v>
      </c>
      <c r="E430">
        <f t="shared" si="67"/>
        <v>161.03290471719399</v>
      </c>
      <c r="F430">
        <v>380.5</v>
      </c>
      <c r="G430">
        <f t="shared" si="68"/>
        <v>9016.4796184920597</v>
      </c>
      <c r="H430">
        <v>69136.487999999998</v>
      </c>
      <c r="I430">
        <v>34</v>
      </c>
      <c r="J430">
        <f t="shared" si="69"/>
        <v>-8526.9333924451203</v>
      </c>
      <c r="K430">
        <f t="shared" si="70"/>
        <v>2930.5821318446401</v>
      </c>
      <c r="L430">
        <f t="shared" si="71"/>
        <v>368.24546794565998</v>
      </c>
      <c r="M430">
        <f t="shared" si="74"/>
        <v>87.2652020980846</v>
      </c>
      <c r="N430">
        <f t="shared" si="74"/>
        <v>-30.210986574039499</v>
      </c>
      <c r="O430">
        <f t="shared" si="74"/>
        <v>-5.0062034266009299</v>
      </c>
      <c r="P430">
        <v>369.98222533973399</v>
      </c>
    </row>
    <row r="431" spans="1:16" x14ac:dyDescent="0.3">
      <c r="A431">
        <v>-8502.3738709492609</v>
      </c>
      <c r="B431">
        <v>2984.0884084589702</v>
      </c>
      <c r="C431">
        <f t="shared" si="65"/>
        <v>-8499.9202106389093</v>
      </c>
      <c r="D431">
        <f t="shared" si="66"/>
        <v>2984.1661971562698</v>
      </c>
      <c r="E431">
        <f t="shared" si="67"/>
        <v>161.034560630968</v>
      </c>
      <c r="F431">
        <v>381.5</v>
      </c>
      <c r="G431">
        <f t="shared" si="68"/>
        <v>9008.5454696903198</v>
      </c>
      <c r="H431">
        <v>69136.567999999999</v>
      </c>
      <c r="I431">
        <v>34</v>
      </c>
      <c r="J431">
        <f t="shared" si="69"/>
        <v>-8519.5146442402001</v>
      </c>
      <c r="K431">
        <f t="shared" si="70"/>
        <v>2927.75711186135</v>
      </c>
      <c r="L431">
        <f t="shared" si="71"/>
        <v>369.25669927609198</v>
      </c>
      <c r="M431">
        <f t="shared" si="74"/>
        <v>87.069929588360793</v>
      </c>
      <c r="N431">
        <f t="shared" si="74"/>
        <v>-30.227876876604402</v>
      </c>
      <c r="O431">
        <f t="shared" si="74"/>
        <v>-4.9163480770433603</v>
      </c>
      <c r="P431">
        <v>370.99345948694798</v>
      </c>
    </row>
    <row r="432" spans="1:16" x14ac:dyDescent="0.3">
      <c r="A432">
        <v>-8492.8090002294593</v>
      </c>
      <c r="B432">
        <v>2981.38825043</v>
      </c>
      <c r="C432">
        <f t="shared" si="65"/>
        <v>-8490.3553399191096</v>
      </c>
      <c r="D432">
        <f t="shared" si="66"/>
        <v>2981.4660391273001</v>
      </c>
      <c r="E432">
        <f t="shared" si="67"/>
        <v>161.030608223504</v>
      </c>
      <c r="F432">
        <v>381.5</v>
      </c>
      <c r="G432">
        <f t="shared" si="68"/>
        <v>8998.6262029579993</v>
      </c>
      <c r="H432">
        <v>69136.648000000001</v>
      </c>
      <c r="I432">
        <v>34</v>
      </c>
      <c r="J432">
        <f t="shared" si="69"/>
        <v>-8509.9320850922504</v>
      </c>
      <c r="K432">
        <f t="shared" si="70"/>
        <v>2925.1204159281801</v>
      </c>
      <c r="L432">
        <f t="shared" si="71"/>
        <v>369.27072676891902</v>
      </c>
      <c r="M432">
        <f t="shared" si="74"/>
        <v>87.934781497020396</v>
      </c>
      <c r="N432">
        <f t="shared" si="74"/>
        <v>-30.465845823641398</v>
      </c>
      <c r="O432">
        <f t="shared" si="74"/>
        <v>-4.8248293502539301</v>
      </c>
      <c r="P432">
        <v>371.00749063275799</v>
      </c>
    </row>
    <row r="433" spans="1:19" x14ac:dyDescent="0.3">
      <c r="A433">
        <v>-8457.0411088997407</v>
      </c>
      <c r="B433">
        <v>2967.7792526920098</v>
      </c>
      <c r="C433">
        <f t="shared" si="65"/>
        <v>-8454.5874485893892</v>
      </c>
      <c r="D433">
        <f t="shared" si="66"/>
        <v>2967.8570413893099</v>
      </c>
      <c r="E433">
        <f t="shared" si="67"/>
        <v>161.03693567365099</v>
      </c>
      <c r="F433">
        <v>379.5</v>
      </c>
      <c r="G433">
        <f t="shared" si="68"/>
        <v>8960.3696544266095</v>
      </c>
      <c r="H433">
        <v>69137.008000000002</v>
      </c>
      <c r="I433">
        <v>34</v>
      </c>
      <c r="J433">
        <f t="shared" si="69"/>
        <v>-8474.0747694625898</v>
      </c>
      <c r="K433">
        <f t="shared" si="70"/>
        <v>2911.74881223069</v>
      </c>
      <c r="L433">
        <f t="shared" si="71"/>
        <v>367.32468315147003</v>
      </c>
      <c r="M433">
        <f t="shared" si="74"/>
        <v>88.611815317195294</v>
      </c>
      <c r="N433">
        <f t="shared" si="74"/>
        <v>-30.783611879229898</v>
      </c>
      <c r="O433">
        <f t="shared" si="74"/>
        <v>-4.8601011244060102</v>
      </c>
      <c r="P433">
        <v>369.06146063412001</v>
      </c>
    </row>
    <row r="434" spans="1:19" x14ac:dyDescent="0.3">
      <c r="A434">
        <v>-8424.0526591101607</v>
      </c>
      <c r="B434">
        <v>2954.5655423919602</v>
      </c>
      <c r="C434">
        <f t="shared" si="65"/>
        <v>-8421.5989987998091</v>
      </c>
      <c r="D434">
        <f t="shared" si="66"/>
        <v>2954.6433310892598</v>
      </c>
      <c r="E434">
        <f t="shared" si="67"/>
        <v>161.046831105519</v>
      </c>
      <c r="F434">
        <v>377.5</v>
      </c>
      <c r="G434">
        <f t="shared" si="68"/>
        <v>8924.8667727051397</v>
      </c>
      <c r="H434">
        <v>69137.407999999996</v>
      </c>
      <c r="I434">
        <v>34</v>
      </c>
      <c r="J434">
        <f t="shared" si="69"/>
        <v>-8440.9994545548398</v>
      </c>
      <c r="K434">
        <f t="shared" si="70"/>
        <v>2898.7540631694001</v>
      </c>
      <c r="L434">
        <f t="shared" si="71"/>
        <v>365.37455015640398</v>
      </c>
      <c r="M434">
        <f t="shared" si="74"/>
        <v>88.434275078347895</v>
      </c>
      <c r="N434">
        <f t="shared" si="74"/>
        <v>-30.794669922020798</v>
      </c>
      <c r="O434">
        <f t="shared" si="74"/>
        <v>-4.8947915003260496</v>
      </c>
      <c r="P434">
        <v>367.11134019052798</v>
      </c>
    </row>
    <row r="435" spans="1:19" x14ac:dyDescent="0.3">
      <c r="A435">
        <v>-8414.1824083495794</v>
      </c>
      <c r="B435">
        <v>2951.2984640139598</v>
      </c>
      <c r="C435">
        <f t="shared" si="65"/>
        <v>-8411.7287480392297</v>
      </c>
      <c r="D435">
        <f t="shared" si="66"/>
        <v>2951.3762527112599</v>
      </c>
      <c r="E435">
        <f t="shared" si="67"/>
        <v>161.04564353826299</v>
      </c>
      <c r="F435">
        <v>375.5</v>
      </c>
      <c r="G435">
        <f t="shared" si="68"/>
        <v>8914.47151073229</v>
      </c>
      <c r="H435">
        <v>69137.487999999998</v>
      </c>
      <c r="I435">
        <v>34</v>
      </c>
      <c r="J435">
        <f t="shared" si="69"/>
        <v>-8431.1077641236898</v>
      </c>
      <c r="K435">
        <f t="shared" si="70"/>
        <v>2895.5524836187701</v>
      </c>
      <c r="L435">
        <f t="shared" si="71"/>
        <v>363.38911377037499</v>
      </c>
      <c r="M435">
        <f t="shared" si="74"/>
        <v>88.407921090116602</v>
      </c>
      <c r="N435">
        <f t="shared" si="74"/>
        <v>-30.794548457833098</v>
      </c>
      <c r="O435">
        <f t="shared" si="74"/>
        <v>-4.9803078654041197</v>
      </c>
      <c r="P435">
        <v>365.12590756916302</v>
      </c>
    </row>
    <row r="436" spans="1:19" x14ac:dyDescent="0.3">
      <c r="A436">
        <v>-8397.8358537899294</v>
      </c>
      <c r="B436">
        <v>2945.7284966049501</v>
      </c>
      <c r="C436">
        <f t="shared" si="65"/>
        <v>-8395.3821934795797</v>
      </c>
      <c r="D436">
        <f t="shared" si="66"/>
        <v>2945.8062853022502</v>
      </c>
      <c r="E436">
        <f t="shared" si="67"/>
        <v>161.04463812757299</v>
      </c>
      <c r="F436">
        <v>375.5</v>
      </c>
      <c r="G436">
        <f t="shared" si="68"/>
        <v>8897.2027539626306</v>
      </c>
      <c r="H436">
        <v>69137.728000000003</v>
      </c>
      <c r="I436">
        <v>34</v>
      </c>
      <c r="J436">
        <f t="shared" si="69"/>
        <v>-8414.7246469907896</v>
      </c>
      <c r="K436">
        <f t="shared" si="70"/>
        <v>2890.0909951844001</v>
      </c>
      <c r="L436">
        <f t="shared" si="71"/>
        <v>363.413269536374</v>
      </c>
      <c r="M436">
        <f t="shared" si="74"/>
        <v>87.3030699295511</v>
      </c>
      <c r="N436">
        <f t="shared" si="74"/>
        <v>-30.4663182585622</v>
      </c>
      <c r="O436">
        <f t="shared" si="74"/>
        <v>-4.8459418265677296</v>
      </c>
      <c r="P436">
        <v>365.150069566014</v>
      </c>
    </row>
    <row r="437" spans="1:19" x14ac:dyDescent="0.3">
      <c r="A437">
        <v>-8380.5657108994201</v>
      </c>
      <c r="B437">
        <v>2939.58745404193</v>
      </c>
      <c r="C437">
        <f t="shared" si="65"/>
        <v>-8378.1120505890703</v>
      </c>
      <c r="D437">
        <f t="shared" si="66"/>
        <v>2939.6652427392301</v>
      </c>
      <c r="E437">
        <f t="shared" si="67"/>
        <v>161.045132705192</v>
      </c>
      <c r="F437">
        <v>374.5</v>
      </c>
      <c r="G437">
        <f t="shared" si="68"/>
        <v>8878.8734235597094</v>
      </c>
      <c r="H437">
        <v>69137.928</v>
      </c>
      <c r="I437">
        <v>34</v>
      </c>
      <c r="J437">
        <f t="shared" si="69"/>
        <v>-8397.4141763256994</v>
      </c>
      <c r="K437">
        <f t="shared" si="70"/>
        <v>2884.0645663436599</v>
      </c>
      <c r="L437">
        <f t="shared" si="71"/>
        <v>362.43885760448302</v>
      </c>
      <c r="M437">
        <f t="shared" ref="M437:O452" si="75">(J437-J404)/($H437-$H404)</f>
        <v>87.874483163052503</v>
      </c>
      <c r="N437">
        <f t="shared" si="75"/>
        <v>-30.664518145636599</v>
      </c>
      <c r="O437">
        <f t="shared" si="75"/>
        <v>-4.7951808660874002</v>
      </c>
      <c r="P437">
        <v>364.17566421486299</v>
      </c>
    </row>
    <row r="438" spans="1:19" x14ac:dyDescent="0.3">
      <c r="A438">
        <v>-8373.7840405600109</v>
      </c>
      <c r="B438">
        <v>2936.7175607399499</v>
      </c>
      <c r="C438">
        <f t="shared" si="65"/>
        <v>-8371.3303802496594</v>
      </c>
      <c r="D438">
        <f t="shared" si="66"/>
        <v>2936.79534943725</v>
      </c>
      <c r="E438">
        <f t="shared" si="67"/>
        <v>161.048121143049</v>
      </c>
      <c r="F438">
        <v>374.5</v>
      </c>
      <c r="G438">
        <f t="shared" si="68"/>
        <v>8871.5240663466193</v>
      </c>
      <c r="H438">
        <v>69138.047999999995</v>
      </c>
      <c r="I438">
        <v>34</v>
      </c>
      <c r="J438">
        <f t="shared" si="69"/>
        <v>-8390.6136312845902</v>
      </c>
      <c r="K438">
        <f t="shared" si="70"/>
        <v>2881.2396898329198</v>
      </c>
      <c r="L438">
        <f t="shared" si="71"/>
        <v>362.44910261547102</v>
      </c>
      <c r="M438">
        <f t="shared" si="75"/>
        <v>87.349750114390801</v>
      </c>
      <c r="N438">
        <f t="shared" si="75"/>
        <v>-30.562193710465898</v>
      </c>
      <c r="O438">
        <f t="shared" si="75"/>
        <v>-4.7796478223510803</v>
      </c>
      <c r="P438">
        <v>364.18591180442797</v>
      </c>
    </row>
    <row r="439" spans="1:19" x14ac:dyDescent="0.3">
      <c r="A439">
        <v>-8347.8850437495803</v>
      </c>
      <c r="B439">
        <v>2926.5645007629601</v>
      </c>
      <c r="C439">
        <f t="shared" si="65"/>
        <v>-8345.4313834392306</v>
      </c>
      <c r="D439">
        <f t="shared" si="66"/>
        <v>2926.6422894602601</v>
      </c>
      <c r="E439">
        <f t="shared" si="67"/>
        <v>161.05464587485901</v>
      </c>
      <c r="F439">
        <v>373.5</v>
      </c>
      <c r="G439">
        <f t="shared" si="68"/>
        <v>8843.7243323245693</v>
      </c>
      <c r="H439">
        <v>69138.288</v>
      </c>
      <c r="I439">
        <v>34</v>
      </c>
      <c r="J439">
        <f t="shared" si="69"/>
        <v>-8364.6479017689908</v>
      </c>
      <c r="K439">
        <f t="shared" si="70"/>
        <v>2871.2585299100701</v>
      </c>
      <c r="L439">
        <f t="shared" si="71"/>
        <v>361.48777873360899</v>
      </c>
      <c r="M439">
        <f t="shared" si="75"/>
        <v>87.725673175624493</v>
      </c>
      <c r="N439">
        <f t="shared" si="75"/>
        <v>-30.732984821803601</v>
      </c>
      <c r="O439">
        <f t="shared" si="75"/>
        <v>-4.7146076227526796</v>
      </c>
      <c r="P439">
        <v>363.224597780247</v>
      </c>
    </row>
    <row r="440" spans="1:19" x14ac:dyDescent="0.3">
      <c r="A440">
        <v>-8347.8850437495803</v>
      </c>
      <c r="B440">
        <v>2926.5645007629601</v>
      </c>
      <c r="C440">
        <f t="shared" si="65"/>
        <v>-8345.4313834392306</v>
      </c>
      <c r="D440">
        <f t="shared" si="66"/>
        <v>2926.6422894602601</v>
      </c>
      <c r="E440">
        <f t="shared" si="67"/>
        <v>161.05464587485901</v>
      </c>
      <c r="F440">
        <v>372.5</v>
      </c>
      <c r="G440">
        <f t="shared" si="68"/>
        <v>8843.7243323245693</v>
      </c>
      <c r="H440">
        <v>69138.368000000002</v>
      </c>
      <c r="I440">
        <v>34</v>
      </c>
      <c r="J440">
        <f t="shared" si="69"/>
        <v>-8364.6479017689908</v>
      </c>
      <c r="K440">
        <f t="shared" si="70"/>
        <v>2871.2585299100701</v>
      </c>
      <c r="L440">
        <f t="shared" si="71"/>
        <v>360.48777873360899</v>
      </c>
      <c r="M440">
        <f t="shared" si="75"/>
        <v>87.130924398052898</v>
      </c>
      <c r="N440">
        <f t="shared" si="75"/>
        <v>-30.759859417523199</v>
      </c>
      <c r="O440">
        <f t="shared" si="75"/>
        <v>-4.7748589210627603</v>
      </c>
      <c r="P440">
        <v>362.224597780247</v>
      </c>
    </row>
    <row r="441" spans="1:19" x14ac:dyDescent="0.3">
      <c r="A441">
        <v>-8347.8850437495803</v>
      </c>
      <c r="B441">
        <v>2926.5645007629601</v>
      </c>
      <c r="C441">
        <f t="shared" si="65"/>
        <v>-8345.4313834392306</v>
      </c>
      <c r="D441">
        <f t="shared" si="66"/>
        <v>2926.6422894602601</v>
      </c>
      <c r="E441">
        <f t="shared" si="67"/>
        <v>161.05464587485901</v>
      </c>
      <c r="F441">
        <v>372.5</v>
      </c>
      <c r="G441">
        <f t="shared" si="68"/>
        <v>8843.7243323245693</v>
      </c>
      <c r="H441">
        <v>69138.407999999996</v>
      </c>
      <c r="I441">
        <v>34</v>
      </c>
      <c r="J441">
        <f t="shared" si="69"/>
        <v>-8364.6479017689908</v>
      </c>
      <c r="K441">
        <f t="shared" si="70"/>
        <v>2871.2585299100701</v>
      </c>
      <c r="L441">
        <f t="shared" si="71"/>
        <v>360.48777873360899</v>
      </c>
      <c r="M441">
        <f t="shared" si="75"/>
        <v>86.806171885961405</v>
      </c>
      <c r="N441">
        <f t="shared" si="75"/>
        <v>-30.633771470375301</v>
      </c>
      <c r="O441">
        <f t="shared" si="75"/>
        <v>-4.7930266856326202</v>
      </c>
      <c r="P441">
        <v>362.224597780247</v>
      </c>
    </row>
    <row r="442" spans="1:19" x14ac:dyDescent="0.3">
      <c r="A442">
        <v>-8338.0135260792395</v>
      </c>
      <c r="B442">
        <v>2923.4858475269202</v>
      </c>
      <c r="C442">
        <f t="shared" si="65"/>
        <v>-8335.5598657688897</v>
      </c>
      <c r="D442">
        <f t="shared" si="66"/>
        <v>2923.5636362242199</v>
      </c>
      <c r="E442">
        <f t="shared" si="67"/>
        <v>161.05230056984701</v>
      </c>
      <c r="F442">
        <v>372.5</v>
      </c>
      <c r="G442">
        <f t="shared" si="68"/>
        <v>8833.3902104950394</v>
      </c>
      <c r="H442">
        <v>69138.487999999998</v>
      </c>
      <c r="I442">
        <v>34</v>
      </c>
      <c r="J442">
        <f t="shared" si="69"/>
        <v>-8354.7561934718797</v>
      </c>
      <c r="K442">
        <f t="shared" si="70"/>
        <v>2868.2453797597</v>
      </c>
      <c r="L442">
        <f t="shared" si="71"/>
        <v>360.50212503540502</v>
      </c>
      <c r="M442">
        <f t="shared" si="75"/>
        <v>86.861589673909293</v>
      </c>
      <c r="N442">
        <f t="shared" si="75"/>
        <v>-30.616781955602399</v>
      </c>
      <c r="O442">
        <f t="shared" si="75"/>
        <v>-4.7034977245212</v>
      </c>
      <c r="P442">
        <v>362.23894784812001</v>
      </c>
    </row>
    <row r="443" spans="1:19" x14ac:dyDescent="0.3">
      <c r="A443">
        <v>-8330.9239846998807</v>
      </c>
      <c r="B443">
        <v>2920.4256332089399</v>
      </c>
      <c r="C443">
        <f t="shared" si="65"/>
        <v>-8328.4703243895292</v>
      </c>
      <c r="D443">
        <f t="shared" si="66"/>
        <v>2920.50342190624</v>
      </c>
      <c r="E443">
        <f t="shared" si="67"/>
        <v>161.05581491837401</v>
      </c>
      <c r="F443">
        <v>371.5</v>
      </c>
      <c r="G443">
        <f t="shared" si="68"/>
        <v>8825.6874056134093</v>
      </c>
      <c r="H443">
        <v>69138.567999999999</v>
      </c>
      <c r="I443">
        <v>34</v>
      </c>
      <c r="J443">
        <f t="shared" si="69"/>
        <v>-8347.6465225716202</v>
      </c>
      <c r="K443">
        <f t="shared" si="70"/>
        <v>2865.23222720272</v>
      </c>
      <c r="L443">
        <f t="shared" si="71"/>
        <v>359.51280751085301</v>
      </c>
      <c r="M443">
        <f t="shared" si="75"/>
        <v>86.640021198003296</v>
      </c>
      <c r="N443">
        <f t="shared" si="75"/>
        <v>-30.616670229668699</v>
      </c>
      <c r="O443">
        <f t="shared" si="75"/>
        <v>-4.7935392028454498</v>
      </c>
      <c r="P443">
        <v>361.24963301877398</v>
      </c>
    </row>
    <row r="444" spans="1:19" x14ac:dyDescent="0.3">
      <c r="A444">
        <v>-8311.4888008395192</v>
      </c>
      <c r="B444">
        <v>2914.4587501309602</v>
      </c>
      <c r="C444">
        <f t="shared" si="65"/>
        <v>-8309.0351405291694</v>
      </c>
      <c r="D444">
        <f t="shared" si="66"/>
        <v>2914.5365388282598</v>
      </c>
      <c r="E444">
        <f t="shared" si="67"/>
        <v>161.05060573065799</v>
      </c>
      <c r="F444">
        <v>371.5</v>
      </c>
      <c r="G444">
        <f t="shared" si="68"/>
        <v>8805.3726895977306</v>
      </c>
      <c r="H444">
        <v>69138.687999999995</v>
      </c>
      <c r="I444">
        <v>34</v>
      </c>
      <c r="J444">
        <f t="shared" si="69"/>
        <v>-8328.1722129560403</v>
      </c>
      <c r="K444">
        <f t="shared" si="70"/>
        <v>2859.3943054535998</v>
      </c>
      <c r="L444">
        <f t="shared" si="71"/>
        <v>359.54093585515602</v>
      </c>
      <c r="M444">
        <f t="shared" si="75"/>
        <v>87.241405690141306</v>
      </c>
      <c r="N444">
        <f t="shared" si="75"/>
        <v>-30.675338245931201</v>
      </c>
      <c r="O444">
        <f t="shared" si="75"/>
        <v>-4.6860107746005903</v>
      </c>
      <c r="P444">
        <v>361.27776878072399</v>
      </c>
    </row>
    <row r="445" spans="1:19" x14ac:dyDescent="0.3">
      <c r="A445">
        <v>-8311.4888008395192</v>
      </c>
      <c r="B445">
        <v>2914.4587501309602</v>
      </c>
      <c r="C445">
        <f t="shared" si="65"/>
        <v>-8309.0351405291694</v>
      </c>
      <c r="D445">
        <f t="shared" si="66"/>
        <v>2914.5365388282598</v>
      </c>
      <c r="E445">
        <f t="shared" si="67"/>
        <v>161.05060573065799</v>
      </c>
      <c r="F445">
        <v>370.5</v>
      </c>
      <c r="G445">
        <f t="shared" si="68"/>
        <v>8805.3726895977306</v>
      </c>
      <c r="H445">
        <v>69138.767999999996</v>
      </c>
      <c r="I445">
        <v>34</v>
      </c>
      <c r="J445">
        <f t="shared" si="69"/>
        <v>-8328.1722129560403</v>
      </c>
      <c r="K445">
        <f t="shared" si="70"/>
        <v>2859.3943054535998</v>
      </c>
      <c r="L445">
        <f t="shared" si="71"/>
        <v>358.54093585515602</v>
      </c>
      <c r="M445">
        <f t="shared" si="75"/>
        <v>86.930938054282805</v>
      </c>
      <c r="N445">
        <f t="shared" si="75"/>
        <v>-30.566173341158802</v>
      </c>
      <c r="O445">
        <f t="shared" si="75"/>
        <v>-4.7583025512061603</v>
      </c>
      <c r="P445">
        <v>360.27776878072399</v>
      </c>
    </row>
    <row r="446" spans="1:19" x14ac:dyDescent="0.3">
      <c r="A446">
        <v>-8304.3992536393907</v>
      </c>
      <c r="B446">
        <v>2911.3985648809398</v>
      </c>
      <c r="C446">
        <f t="shared" si="65"/>
        <v>-8301.9455933290392</v>
      </c>
      <c r="D446">
        <f t="shared" si="66"/>
        <v>2911.4763535782399</v>
      </c>
      <c r="E446">
        <f t="shared" si="67"/>
        <v>161.05412959606099</v>
      </c>
      <c r="F446">
        <v>370.5</v>
      </c>
      <c r="G446">
        <f t="shared" si="68"/>
        <v>8797.6698728720603</v>
      </c>
      <c r="H446">
        <v>69138.847999999896</v>
      </c>
      <c r="I446">
        <v>34</v>
      </c>
      <c r="J446">
        <f t="shared" si="69"/>
        <v>-8321.0625364278003</v>
      </c>
      <c r="K446">
        <f t="shared" si="70"/>
        <v>2856.3811820025799</v>
      </c>
      <c r="L446">
        <f t="shared" si="71"/>
        <v>358.551584450039</v>
      </c>
      <c r="M446">
        <f t="shared" si="75"/>
        <v>86.832678168284403</v>
      </c>
      <c r="N446">
        <f t="shared" si="75"/>
        <v>-30.9062974722771</v>
      </c>
      <c r="O446">
        <f t="shared" si="75"/>
        <v>-4.7531395850106</v>
      </c>
      <c r="P446" s="77">
        <v>360.28842007010599</v>
      </c>
    </row>
    <row r="447" spans="1:19" x14ac:dyDescent="0.3">
      <c r="A447">
        <v>-8295.1446965392606</v>
      </c>
      <c r="B447">
        <v>2908.5123801509599</v>
      </c>
      <c r="C447">
        <f t="shared" si="65"/>
        <v>-8292.6910362289109</v>
      </c>
      <c r="D447">
        <f t="shared" si="66"/>
        <v>2908.59016884826</v>
      </c>
      <c r="E447">
        <f t="shared" si="67"/>
        <v>161.05191859824001</v>
      </c>
      <c r="F447">
        <v>369.5</v>
      </c>
      <c r="G447">
        <f t="shared" si="68"/>
        <v>8787.9816449894806</v>
      </c>
      <c r="H447">
        <v>69138.928</v>
      </c>
      <c r="I447">
        <v>34</v>
      </c>
      <c r="J447">
        <f t="shared" si="69"/>
        <v>-8311.7890509644494</v>
      </c>
      <c r="K447">
        <f t="shared" si="70"/>
        <v>2853.5564064758601</v>
      </c>
      <c r="L447">
        <f t="shared" si="71"/>
        <v>357.56496450188399</v>
      </c>
      <c r="M447">
        <f t="shared" si="75"/>
        <v>87.488806938457799</v>
      </c>
      <c r="N447">
        <f t="shared" si="75"/>
        <v>-31.085994714910498</v>
      </c>
      <c r="O447">
        <f t="shared" si="75"/>
        <v>-4.8432407574428602</v>
      </c>
      <c r="P447">
        <v>359.30180365335599</v>
      </c>
      <c r="R447" t="s">
        <v>1947</v>
      </c>
      <c r="S447">
        <v>163.32454000000001</v>
      </c>
    </row>
    <row r="448" spans="1:19" x14ac:dyDescent="0.3">
      <c r="A448">
        <v>-8288.0651196194794</v>
      </c>
      <c r="B448">
        <v>2903.9456669850001</v>
      </c>
      <c r="C448">
        <f t="shared" si="65"/>
        <v>-8285.6114593091297</v>
      </c>
      <c r="D448">
        <f t="shared" si="66"/>
        <v>2904.0234556823002</v>
      </c>
      <c r="E448">
        <f t="shared" si="67"/>
        <v>161.064749636031</v>
      </c>
      <c r="F448">
        <v>368.5</v>
      </c>
      <c r="G448">
        <f t="shared" si="68"/>
        <v>8779.7898315271595</v>
      </c>
      <c r="H448">
        <v>69139.008000000002</v>
      </c>
      <c r="I448">
        <v>34</v>
      </c>
      <c r="J448">
        <f t="shared" si="69"/>
        <v>-8304.6793581579295</v>
      </c>
      <c r="K448">
        <f t="shared" si="70"/>
        <v>2849.0367221173801</v>
      </c>
      <c r="L448">
        <f t="shared" si="71"/>
        <v>356.57626640881602</v>
      </c>
      <c r="M448">
        <f t="shared" si="75"/>
        <v>87.2440515685322</v>
      </c>
      <c r="N448">
        <f t="shared" si="75"/>
        <v>-31.298925618094898</v>
      </c>
      <c r="O448">
        <f t="shared" si="75"/>
        <v>-4.8436049643303001</v>
      </c>
      <c r="P448">
        <v>358.31310823287401</v>
      </c>
      <c r="R448" t="s">
        <v>1948</v>
      </c>
      <c r="S448">
        <v>1</v>
      </c>
    </row>
    <row r="449" spans="1:23" x14ac:dyDescent="0.3">
      <c r="A449">
        <v>-8288.0651196194794</v>
      </c>
      <c r="B449">
        <v>2903.9456669850001</v>
      </c>
      <c r="C449">
        <f t="shared" si="65"/>
        <v>-8285.6114593091297</v>
      </c>
      <c r="D449">
        <f t="shared" si="66"/>
        <v>2904.0234556823002</v>
      </c>
      <c r="E449">
        <f t="shared" si="67"/>
        <v>161.064749636031</v>
      </c>
      <c r="F449">
        <v>368.5</v>
      </c>
      <c r="G449">
        <f t="shared" si="68"/>
        <v>8779.7898315271595</v>
      </c>
      <c r="H449">
        <v>69139.047999999995</v>
      </c>
      <c r="I449">
        <v>34</v>
      </c>
      <c r="J449">
        <f t="shared" si="69"/>
        <v>-8304.6793581579295</v>
      </c>
      <c r="K449">
        <f t="shared" si="70"/>
        <v>2849.0367221173801</v>
      </c>
      <c r="L449">
        <f t="shared" si="71"/>
        <v>356.57626640881602</v>
      </c>
      <c r="M449">
        <f t="shared" si="75"/>
        <v>85.9950499349182</v>
      </c>
      <c r="N449">
        <f t="shared" si="75"/>
        <v>-30.862821155683399</v>
      </c>
      <c r="O449">
        <f t="shared" si="75"/>
        <v>-4.7263049071584096</v>
      </c>
      <c r="P449">
        <v>358.31310823287401</v>
      </c>
      <c r="R449" t="s">
        <v>1949</v>
      </c>
      <c r="S449" t="s">
        <v>1950</v>
      </c>
      <c r="T449" t="s">
        <v>1951</v>
      </c>
      <c r="U449" t="s">
        <v>1952</v>
      </c>
      <c r="V449" t="s">
        <v>1953</v>
      </c>
    </row>
    <row r="450" spans="1:23" x14ac:dyDescent="0.3">
      <c r="A450">
        <v>-8278.5014492496794</v>
      </c>
      <c r="B450">
        <v>2901.0574592739599</v>
      </c>
      <c r="C450">
        <f t="shared" si="65"/>
        <v>-8276.0477889393296</v>
      </c>
      <c r="D450">
        <f t="shared" si="66"/>
        <v>2901.13524797126</v>
      </c>
      <c r="E450">
        <f t="shared" si="67"/>
        <v>161.06189027763199</v>
      </c>
      <c r="F450" s="77">
        <v>369.5</v>
      </c>
      <c r="G450">
        <f t="shared" si="68"/>
        <v>8769.8091616539095</v>
      </c>
      <c r="H450" s="77">
        <v>69139.127999999997</v>
      </c>
      <c r="I450">
        <v>34</v>
      </c>
      <c r="J450" s="77">
        <f t="shared" si="69"/>
        <v>-8295.0967528064393</v>
      </c>
      <c r="K450" s="77">
        <f t="shared" si="70"/>
        <v>2846.2119726768301</v>
      </c>
      <c r="L450">
        <f t="shared" si="71"/>
        <v>357.59002208312199</v>
      </c>
      <c r="M450" s="77">
        <f t="shared" si="75"/>
        <v>86.288068796278395</v>
      </c>
      <c r="N450" s="77">
        <f t="shared" si="75"/>
        <v>-30.862724399234398</v>
      </c>
      <c r="O450" s="77">
        <f t="shared" si="75"/>
        <v>-4.7260328484802097</v>
      </c>
      <c r="P450">
        <v>359.32686755733602</v>
      </c>
      <c r="R450">
        <f>J450+M450</f>
        <v>-8208.8086840101605</v>
      </c>
      <c r="S450">
        <f>K450+N450</f>
        <v>2815.3492482776001</v>
      </c>
      <c r="T450">
        <f>L450+O450</f>
        <v>352.86398923464202</v>
      </c>
      <c r="U450">
        <f>(ATAN(N450/M450)+2*PI())*180/PI()</f>
        <v>340.31935229160399</v>
      </c>
      <c r="V450">
        <f>SQRT(R450^2+S450^2)</f>
        <v>8678.1755801814597</v>
      </c>
    </row>
    <row r="451" spans="1:23" x14ac:dyDescent="0.3">
      <c r="A451">
        <v>-8278.5014492496794</v>
      </c>
      <c r="B451">
        <v>2901.0574592739599</v>
      </c>
      <c r="C451">
        <f t="shared" ref="C451:C514" si="76">A451-$S$2</f>
        <v>-8276.0477889393296</v>
      </c>
      <c r="D451">
        <f t="shared" ref="D451:D514" si="77">B451-$T$2</f>
        <v>2901.13524797126</v>
      </c>
      <c r="E451">
        <f t="shared" ref="E451:E514" si="78">DEGREES(IF(C451-$N$4=0,IF(D451-$O$4=0,99999,IF(C451-$N$4&gt;0,PI()/2,3*PI()/2)),IF(D451-$O$4=0,IF(C451-$N$4&gt;0,0,PI()),IF(C451-$N$4&lt;0,PI()+ATAN((D451-$O$4)/(C451-$N$4)),IF(D451-$O$4&gt;0,ATAN((D451-$O$4)/(C451-$N$4)),2*PI()+ATAN((D451-$O$4)/(C451-$N$4)))))))+$U$2</f>
        <v>161.06189027763199</v>
      </c>
      <c r="F451">
        <v>368.5</v>
      </c>
      <c r="G451">
        <f t="shared" si="68"/>
        <v>8769.8091616539095</v>
      </c>
      <c r="H451">
        <v>69139.207999999999</v>
      </c>
      <c r="I451">
        <v>34</v>
      </c>
      <c r="J451">
        <f t="shared" si="69"/>
        <v>-8295.0967528064393</v>
      </c>
      <c r="K451">
        <f t="shared" si="70"/>
        <v>2846.2119726768301</v>
      </c>
      <c r="L451">
        <f t="shared" si="71"/>
        <v>356.59002208312199</v>
      </c>
      <c r="M451">
        <f t="shared" si="75"/>
        <v>85.881049603907996</v>
      </c>
      <c r="N451">
        <f t="shared" si="75"/>
        <v>-30.717145510582</v>
      </c>
      <c r="O451">
        <f t="shared" si="75"/>
        <v>-4.8216647690098702</v>
      </c>
      <c r="P451">
        <v>358.32686755733602</v>
      </c>
      <c r="R451">
        <f>(ATAN(S450/R450)-ATAN(K450/J450))/S448*180/PI()*60</f>
        <v>0.470457997862477</v>
      </c>
    </row>
    <row r="452" spans="1:23" x14ac:dyDescent="0.3">
      <c r="A452">
        <v>-8261.5378642696796</v>
      </c>
      <c r="B452">
        <v>2895.2953979959698</v>
      </c>
      <c r="C452">
        <f t="shared" si="76"/>
        <v>-8259.0842039593299</v>
      </c>
      <c r="D452">
        <f t="shared" si="77"/>
        <v>2895.3731866932699</v>
      </c>
      <c r="E452">
        <f t="shared" si="78"/>
        <v>161.06075069914701</v>
      </c>
      <c r="F452">
        <v>368.5</v>
      </c>
      <c r="G452">
        <f t="shared" ref="G452:G515" si="79">SQRT(C452^2+D452^2)</f>
        <v>8751.89452509072</v>
      </c>
      <c r="H452">
        <v>69139.327999999994</v>
      </c>
      <c r="I452">
        <v>34</v>
      </c>
      <c r="J452">
        <f t="shared" ref="J452:J515" si="80">G452*COS(RADIANS(E452))</f>
        <v>-8278.0953454745195</v>
      </c>
      <c r="K452">
        <f t="shared" ref="K452:K515" si="81">G452*SIN(RADIANS(E452))</f>
        <v>2840.5624847107401</v>
      </c>
      <c r="L452">
        <f t="shared" ref="L452:L515" si="82">F452-$V$2-6366707.1*(1-COS(G452/6366707.1))</f>
        <v>356.614673354866</v>
      </c>
      <c r="M452">
        <f t="shared" si="75"/>
        <v>86.716855343643005</v>
      </c>
      <c r="N452">
        <f t="shared" si="75"/>
        <v>-30.9899150441099</v>
      </c>
      <c r="O452">
        <f t="shared" si="75"/>
        <v>-4.3783697075164598</v>
      </c>
      <c r="P452">
        <v>358.35152529672501</v>
      </c>
      <c r="R452">
        <f>(2*PI()+ATAN(N450/M450))*180/PI()</f>
        <v>340.31935229160399</v>
      </c>
      <c r="U452" t="s">
        <v>1954</v>
      </c>
      <c r="V452">
        <f>G450*SIN(RADIANS(R453))</f>
        <v>-459.76929970903001</v>
      </c>
    </row>
    <row r="453" spans="1:23" x14ac:dyDescent="0.3">
      <c r="A453">
        <v>-8251.9754348201604</v>
      </c>
      <c r="B453">
        <v>2892.2189051129299</v>
      </c>
      <c r="C453">
        <f t="shared" si="76"/>
        <v>-8249.5217745098107</v>
      </c>
      <c r="D453">
        <f t="shared" si="77"/>
        <v>2892.29669381023</v>
      </c>
      <c r="E453">
        <f t="shared" si="78"/>
        <v>161.059044890227</v>
      </c>
      <c r="F453">
        <v>367.5</v>
      </c>
      <c r="G453">
        <f t="shared" si="79"/>
        <v>8741.8527597493394</v>
      </c>
      <c r="H453">
        <v>69139.407999999996</v>
      </c>
      <c r="I453">
        <v>34</v>
      </c>
      <c r="J453">
        <f t="shared" si="80"/>
        <v>-8268.5127329278603</v>
      </c>
      <c r="K453">
        <f t="shared" si="81"/>
        <v>2837.54944600917</v>
      </c>
      <c r="L453">
        <f t="shared" si="82"/>
        <v>355.62846918794799</v>
      </c>
      <c r="M453">
        <f t="shared" ref="M453:O468" si="83">(J453-J420)/($H453-$H420)</f>
        <v>86.653531179851896</v>
      </c>
      <c r="N453">
        <f t="shared" si="83"/>
        <v>-31.028393968044501</v>
      </c>
      <c r="O453">
        <f t="shared" si="83"/>
        <v>-4.7884193405269198</v>
      </c>
      <c r="P453">
        <v>357.36532477713502</v>
      </c>
      <c r="R453">
        <f>R452-(S447+180)</f>
        <v>-3.0051877083960199</v>
      </c>
      <c r="S453">
        <f>DEGREES(ASIN(M450/SQRT(M450^2+N450^2)))</f>
        <v>70.319352291603707</v>
      </c>
      <c r="U453" t="s">
        <v>1955</v>
      </c>
      <c r="V453">
        <f>V450*SIN(RADIANS(R453))</f>
        <v>-454.96528324677502</v>
      </c>
    </row>
    <row r="454" spans="1:23" x14ac:dyDescent="0.3">
      <c r="A454">
        <v>-8245.1937359096391</v>
      </c>
      <c r="B454">
        <v>2889.3491501510098</v>
      </c>
      <c r="C454">
        <f t="shared" si="76"/>
        <v>-8242.7400755992894</v>
      </c>
      <c r="D454">
        <f t="shared" si="77"/>
        <v>2889.4269388483099</v>
      </c>
      <c r="E454">
        <f t="shared" si="78"/>
        <v>161.06209099602501</v>
      </c>
      <c r="F454">
        <v>366.5</v>
      </c>
      <c r="G454">
        <f t="shared" si="79"/>
        <v>8734.5035341931707</v>
      </c>
      <c r="H454">
        <v>69139.487999999998</v>
      </c>
      <c r="I454">
        <v>34</v>
      </c>
      <c r="J454">
        <f t="shared" si="80"/>
        <v>-8261.7121602332809</v>
      </c>
      <c r="K454">
        <f t="shared" si="81"/>
        <v>2834.7247080248399</v>
      </c>
      <c r="L454">
        <f t="shared" si="82"/>
        <v>354.63855584977398</v>
      </c>
      <c r="M454">
        <f t="shared" si="83"/>
        <v>87.331261148689293</v>
      </c>
      <c r="N454">
        <f t="shared" si="83"/>
        <v>-31.350264339051801</v>
      </c>
      <c r="O454">
        <f t="shared" si="83"/>
        <v>-4.9506909999810302</v>
      </c>
      <c r="P454">
        <v>356.37541401753703</v>
      </c>
      <c r="R454">
        <f>-SQRT(M450^2+N450^2)*SIN(RADIANS(R453))</f>
        <v>4.8044241796691098</v>
      </c>
    </row>
    <row r="455" spans="1:23" x14ac:dyDescent="0.3">
      <c r="A455">
        <v>-8245.1937359096391</v>
      </c>
      <c r="B455">
        <v>2889.3491501510098</v>
      </c>
      <c r="C455">
        <f t="shared" si="76"/>
        <v>-8242.7400755992894</v>
      </c>
      <c r="D455">
        <f t="shared" si="77"/>
        <v>2889.4269388483099</v>
      </c>
      <c r="E455">
        <f t="shared" si="78"/>
        <v>161.06209099602501</v>
      </c>
      <c r="F455">
        <v>366.5</v>
      </c>
      <c r="G455">
        <f t="shared" si="79"/>
        <v>8734.5035341931707</v>
      </c>
      <c r="H455">
        <v>69139.567999999999</v>
      </c>
      <c r="I455">
        <v>34</v>
      </c>
      <c r="J455">
        <f t="shared" si="80"/>
        <v>-8261.7121602332809</v>
      </c>
      <c r="K455">
        <f t="shared" si="81"/>
        <v>2834.7247080248399</v>
      </c>
      <c r="L455">
        <f t="shared" si="82"/>
        <v>354.63855584977398</v>
      </c>
      <c r="M455">
        <f t="shared" si="83"/>
        <v>85.383595046798206</v>
      </c>
      <c r="N455">
        <f t="shared" si="83"/>
        <v>-30.737747828374701</v>
      </c>
      <c r="O455">
        <f t="shared" si="83"/>
        <v>-4.9536357626493199</v>
      </c>
      <c r="P455">
        <v>356.37541401753703</v>
      </c>
      <c r="R455">
        <f>R454/SQRT(J450^2+K450^2)*180/PI()*60</f>
        <v>1.88332418695685</v>
      </c>
    </row>
    <row r="456" spans="1:23" x14ac:dyDescent="0.3">
      <c r="A456">
        <v>-8235.6412708293592</v>
      </c>
      <c r="B456">
        <v>2884.7661484349501</v>
      </c>
      <c r="C456">
        <f t="shared" si="76"/>
        <v>-8233.1876105190095</v>
      </c>
      <c r="D456">
        <f t="shared" si="77"/>
        <v>2884.8439371322502</v>
      </c>
      <c r="E456">
        <f t="shared" si="78"/>
        <v>161.06974201213001</v>
      </c>
      <c r="F456">
        <v>366.5</v>
      </c>
      <c r="G456">
        <f t="shared" si="79"/>
        <v>8723.9728777439705</v>
      </c>
      <c r="H456">
        <v>69139.648000000001</v>
      </c>
      <c r="I456">
        <v>34</v>
      </c>
      <c r="J456">
        <f t="shared" si="80"/>
        <v>-8252.1295256238409</v>
      </c>
      <c r="K456">
        <f t="shared" si="81"/>
        <v>2830.2051275375202</v>
      </c>
      <c r="L456">
        <f t="shared" si="82"/>
        <v>354.65299417379299</v>
      </c>
      <c r="M456">
        <f t="shared" si="83"/>
        <v>85.886245110036398</v>
      </c>
      <c r="N456">
        <f t="shared" si="83"/>
        <v>-31.0438569643219</v>
      </c>
      <c r="O456">
        <f t="shared" si="83"/>
        <v>-4.7497059127693699</v>
      </c>
      <c r="P456">
        <v>356.38985596697103</v>
      </c>
      <c r="U456">
        <f>L450+O450</f>
        <v>352.86398923464202</v>
      </c>
    </row>
    <row r="457" spans="1:23" x14ac:dyDescent="0.3">
      <c r="A457">
        <v>-8218.9855289496409</v>
      </c>
      <c r="B457">
        <v>2879.1945523029399</v>
      </c>
      <c r="C457">
        <f t="shared" si="76"/>
        <v>-8216.5318686392893</v>
      </c>
      <c r="D457">
        <f t="shared" si="77"/>
        <v>2879.27234100024</v>
      </c>
      <c r="E457">
        <f t="shared" si="78"/>
        <v>161.06809964068</v>
      </c>
      <c r="F457">
        <v>365.5</v>
      </c>
      <c r="G457">
        <f t="shared" si="79"/>
        <v>8706.4117271131909</v>
      </c>
      <c r="H457">
        <v>69139.847999999896</v>
      </c>
      <c r="I457">
        <v>34</v>
      </c>
      <c r="J457">
        <f t="shared" si="80"/>
        <v>-8235.4372171674295</v>
      </c>
      <c r="K457">
        <f t="shared" si="81"/>
        <v>2824.7440599296301</v>
      </c>
      <c r="L457">
        <f t="shared" si="82"/>
        <v>353.67703309241301</v>
      </c>
      <c r="M457">
        <f t="shared" si="83"/>
        <v>85.934021303140298</v>
      </c>
      <c r="N457">
        <f t="shared" si="83"/>
        <v>-31.111991453321899</v>
      </c>
      <c r="O457">
        <f t="shared" si="83"/>
        <v>-4.6717596240475903</v>
      </c>
      <c r="P457">
        <v>355.41390123660699</v>
      </c>
      <c r="U457">
        <f>U456/(SQRT(R450^2+S450^2))*180/PI()</f>
        <v>2.3297082593565102</v>
      </c>
      <c r="V457">
        <f>L450/G450*180/PI()</f>
        <v>2.3362422925847199</v>
      </c>
      <c r="W457">
        <f>(U457-V457)*60</f>
        <v>-0.39204199369258702</v>
      </c>
    </row>
    <row r="458" spans="1:23" x14ac:dyDescent="0.3">
      <c r="A458">
        <v>-8209.1139802094494</v>
      </c>
      <c r="B458">
        <v>2876.11607163795</v>
      </c>
      <c r="C458">
        <f t="shared" si="76"/>
        <v>-8206.6603198990997</v>
      </c>
      <c r="D458">
        <f t="shared" si="77"/>
        <v>2876.1938603352501</v>
      </c>
      <c r="E458">
        <f t="shared" si="78"/>
        <v>161.06573215020401</v>
      </c>
      <c r="F458">
        <v>365.5</v>
      </c>
      <c r="G458">
        <f t="shared" si="79"/>
        <v>8696.0775484373698</v>
      </c>
      <c r="H458">
        <v>69139.967999999993</v>
      </c>
      <c r="I458">
        <v>34</v>
      </c>
      <c r="J458">
        <f t="shared" si="80"/>
        <v>-8225.5454789450905</v>
      </c>
      <c r="K458">
        <f t="shared" si="81"/>
        <v>2821.7310825524401</v>
      </c>
      <c r="L458">
        <f t="shared" si="82"/>
        <v>353.69115659266402</v>
      </c>
      <c r="M458">
        <f t="shared" si="83"/>
        <v>85.742685071511602</v>
      </c>
      <c r="N458">
        <f t="shared" si="83"/>
        <v>-30.827596843197899</v>
      </c>
      <c r="O458">
        <f t="shared" si="83"/>
        <v>-4.4357669021413502</v>
      </c>
      <c r="P458">
        <v>355.42802850364302</v>
      </c>
      <c r="U458" t="s">
        <v>1956</v>
      </c>
      <c r="V458" t="s">
        <v>1957</v>
      </c>
      <c r="W458" t="s">
        <v>1958</v>
      </c>
    </row>
    <row r="459" spans="1:23" x14ac:dyDescent="0.3">
      <c r="A459">
        <v>-8192.7698277197705</v>
      </c>
      <c r="B459">
        <v>2870.1699488429599</v>
      </c>
      <c r="C459">
        <f t="shared" si="76"/>
        <v>-8190.3161674094199</v>
      </c>
      <c r="D459">
        <f t="shared" si="77"/>
        <v>2870.24773754026</v>
      </c>
      <c r="E459">
        <f t="shared" si="78"/>
        <v>161.067090217599</v>
      </c>
      <c r="F459">
        <v>363.5</v>
      </c>
      <c r="G459">
        <f t="shared" si="79"/>
        <v>8678.6865940062107</v>
      </c>
      <c r="H459">
        <v>69140.127999999997</v>
      </c>
      <c r="I459">
        <v>34</v>
      </c>
      <c r="J459">
        <f t="shared" si="80"/>
        <v>-8209.1622704036708</v>
      </c>
      <c r="K459">
        <f t="shared" si="81"/>
        <v>2815.89343107369</v>
      </c>
      <c r="L459">
        <f t="shared" si="82"/>
        <v>351.71488657060002</v>
      </c>
      <c r="M459">
        <f t="shared" si="83"/>
        <v>85.791588247229996</v>
      </c>
      <c r="N459">
        <f t="shared" si="83"/>
        <v>-30.8975014249793</v>
      </c>
      <c r="O459">
        <f t="shared" si="83"/>
        <v>-4.5598725021750397</v>
      </c>
      <c r="P459">
        <v>353.45176470748203</v>
      </c>
    </row>
    <row r="460" spans="1:23" x14ac:dyDescent="0.3">
      <c r="A460">
        <v>-8185.3811056995701</v>
      </c>
      <c r="B460">
        <v>2865.6013405169301</v>
      </c>
      <c r="C460">
        <f t="shared" si="76"/>
        <v>-8182.9274453892203</v>
      </c>
      <c r="D460">
        <f t="shared" si="77"/>
        <v>2865.6791292142302</v>
      </c>
      <c r="E460">
        <f t="shared" si="78"/>
        <v>161.079433937734</v>
      </c>
      <c r="F460">
        <v>363.5</v>
      </c>
      <c r="G460">
        <f t="shared" si="79"/>
        <v>8670.2029069750297</v>
      </c>
      <c r="H460">
        <v>69140.207999999999</v>
      </c>
      <c r="I460">
        <v>34</v>
      </c>
      <c r="J460">
        <f t="shared" si="80"/>
        <v>-8201.7434267262306</v>
      </c>
      <c r="K460">
        <f t="shared" si="81"/>
        <v>2811.3739008305802</v>
      </c>
      <c r="L460">
        <f t="shared" si="82"/>
        <v>351.72644533281999</v>
      </c>
      <c r="M460">
        <f t="shared" si="83"/>
        <v>86.724056069320397</v>
      </c>
      <c r="N460">
        <f t="shared" si="83"/>
        <v>-31.761484574085902</v>
      </c>
      <c r="O460">
        <f t="shared" si="83"/>
        <v>-4.4343708684197196</v>
      </c>
      <c r="P460">
        <v>353.46332626103901</v>
      </c>
      <c r="R460">
        <f>COS(1)</f>
        <v>0.54030230586813999</v>
      </c>
    </row>
    <row r="461" spans="1:23" x14ac:dyDescent="0.3">
      <c r="A461">
        <v>-8175.8174117198196</v>
      </c>
      <c r="B461">
        <v>2862.71326520096</v>
      </c>
      <c r="C461">
        <f t="shared" si="76"/>
        <v>-8173.3637514094698</v>
      </c>
      <c r="D461">
        <f t="shared" si="77"/>
        <v>2862.7910538982601</v>
      </c>
      <c r="E461">
        <f t="shared" si="78"/>
        <v>161.076554441876</v>
      </c>
      <c r="F461">
        <v>363.5</v>
      </c>
      <c r="G461">
        <f t="shared" si="79"/>
        <v>8660.2221467543295</v>
      </c>
      <c r="H461">
        <v>69140.288</v>
      </c>
      <c r="I461">
        <v>34</v>
      </c>
      <c r="J461">
        <f t="shared" si="80"/>
        <v>-8192.1607986429099</v>
      </c>
      <c r="K461">
        <f t="shared" si="81"/>
        <v>2808.5492839386902</v>
      </c>
      <c r="L461">
        <f t="shared" si="82"/>
        <v>351.74002933814802</v>
      </c>
      <c r="M461">
        <f t="shared" si="83"/>
        <v>86.101584700893497</v>
      </c>
      <c r="N461">
        <f t="shared" si="83"/>
        <v>-31.1913696241206</v>
      </c>
      <c r="O461">
        <f t="shared" si="83"/>
        <v>-4.45562405250792</v>
      </c>
      <c r="P461">
        <v>353.47691391722998</v>
      </c>
      <c r="R461">
        <f>COS(-1)</f>
        <v>0.54030230586813999</v>
      </c>
    </row>
    <row r="462" spans="1:23" x14ac:dyDescent="0.3">
      <c r="A462">
        <v>-8175.8174117198196</v>
      </c>
      <c r="B462">
        <v>2862.71326520096</v>
      </c>
      <c r="C462">
        <f t="shared" si="76"/>
        <v>-8173.3637514094698</v>
      </c>
      <c r="D462">
        <f t="shared" si="77"/>
        <v>2862.7910538982601</v>
      </c>
      <c r="E462">
        <f t="shared" si="78"/>
        <v>161.076554441876</v>
      </c>
      <c r="F462">
        <v>363.5</v>
      </c>
      <c r="G462">
        <f t="shared" si="79"/>
        <v>8660.2221467543295</v>
      </c>
      <c r="H462">
        <v>69140.327999999994</v>
      </c>
      <c r="I462">
        <v>34</v>
      </c>
      <c r="J462">
        <f t="shared" si="80"/>
        <v>-8192.1607986429099</v>
      </c>
      <c r="K462">
        <f t="shared" si="81"/>
        <v>2808.5492839386902</v>
      </c>
      <c r="L462">
        <f t="shared" si="82"/>
        <v>351.74002933814802</v>
      </c>
      <c r="M462">
        <f t="shared" si="83"/>
        <v>86.455809418545698</v>
      </c>
      <c r="N462">
        <f t="shared" si="83"/>
        <v>-31.4434305687132</v>
      </c>
      <c r="O462">
        <f t="shared" si="83"/>
        <v>-4.5594074358015897</v>
      </c>
      <c r="P462">
        <v>353.47691391722998</v>
      </c>
    </row>
    <row r="463" spans="1:23" x14ac:dyDescent="0.3">
      <c r="A463">
        <v>-8175.8174117198196</v>
      </c>
      <c r="B463">
        <v>2862.71326520096</v>
      </c>
      <c r="C463">
        <f t="shared" si="76"/>
        <v>-8173.3637514094698</v>
      </c>
      <c r="D463">
        <f t="shared" si="77"/>
        <v>2862.7910538982601</v>
      </c>
      <c r="E463">
        <f t="shared" si="78"/>
        <v>161.076554441876</v>
      </c>
      <c r="F463">
        <v>362.5</v>
      </c>
      <c r="G463">
        <f t="shared" si="79"/>
        <v>8660.2221467543295</v>
      </c>
      <c r="H463">
        <v>69140.407999999996</v>
      </c>
      <c r="I463">
        <v>34</v>
      </c>
      <c r="J463">
        <f t="shared" si="80"/>
        <v>-8192.1607986429099</v>
      </c>
      <c r="K463">
        <f t="shared" si="81"/>
        <v>2808.5492839386902</v>
      </c>
      <c r="L463">
        <f t="shared" si="82"/>
        <v>350.74002933814802</v>
      </c>
      <c r="M463">
        <f t="shared" si="83"/>
        <v>85.401171888356998</v>
      </c>
      <c r="N463">
        <f t="shared" si="83"/>
        <v>-31.130828547450101</v>
      </c>
      <c r="O463">
        <f t="shared" si="83"/>
        <v>-4.4656731141631996</v>
      </c>
      <c r="P463">
        <v>352.47691391722998</v>
      </c>
    </row>
    <row r="464" spans="1:23" x14ac:dyDescent="0.3">
      <c r="A464">
        <v>-8166.5640697693398</v>
      </c>
      <c r="B464">
        <v>2859.63893095497</v>
      </c>
      <c r="C464">
        <f t="shared" si="76"/>
        <v>-8164.11040945899</v>
      </c>
      <c r="D464">
        <f t="shared" si="77"/>
        <v>2859.7167196522701</v>
      </c>
      <c r="E464">
        <f t="shared" si="78"/>
        <v>161.07551220997499</v>
      </c>
      <c r="F464">
        <v>362.5</v>
      </c>
      <c r="G464">
        <f t="shared" si="79"/>
        <v>8650.4727324288706</v>
      </c>
      <c r="H464">
        <v>69140.487999999998</v>
      </c>
      <c r="I464">
        <v>34</v>
      </c>
      <c r="J464">
        <f t="shared" si="80"/>
        <v>-8182.8872811135998</v>
      </c>
      <c r="K464">
        <f t="shared" si="81"/>
        <v>2805.5363549746899</v>
      </c>
      <c r="L464">
        <f t="shared" si="82"/>
        <v>350.75328337057499</v>
      </c>
      <c r="M464">
        <f t="shared" si="83"/>
        <v>85.874327328252605</v>
      </c>
      <c r="N464">
        <f t="shared" si="83"/>
        <v>-31.178764511916999</v>
      </c>
      <c r="O464">
        <f t="shared" si="83"/>
        <v>-4.7202591595727599</v>
      </c>
      <c r="P464">
        <v>352.490171478234</v>
      </c>
    </row>
    <row r="465" spans="1:16" x14ac:dyDescent="0.3">
      <c r="A465">
        <v>-8116.6141560794704</v>
      </c>
      <c r="B465">
        <v>2840.2883715499102</v>
      </c>
      <c r="C465">
        <f t="shared" si="76"/>
        <v>-8114.1604957691197</v>
      </c>
      <c r="D465">
        <f t="shared" si="77"/>
        <v>2840.3661602472098</v>
      </c>
      <c r="E465">
        <f t="shared" si="78"/>
        <v>161.087174755261</v>
      </c>
      <c r="F465">
        <v>359.5</v>
      </c>
      <c r="G465">
        <f t="shared" si="79"/>
        <v>8596.93436495694</v>
      </c>
      <c r="H465">
        <v>69141.047999999995</v>
      </c>
      <c r="I465">
        <v>34</v>
      </c>
      <c r="J465">
        <f t="shared" si="80"/>
        <v>-8132.8101955465099</v>
      </c>
      <c r="K465">
        <f t="shared" si="81"/>
        <v>2786.5173242943201</v>
      </c>
      <c r="L465">
        <f t="shared" si="82"/>
        <v>347.82580105683002</v>
      </c>
      <c r="M465">
        <f t="shared" si="83"/>
        <v>85.709520351418007</v>
      </c>
      <c r="N465">
        <f t="shared" si="83"/>
        <v>-31.500702644100802</v>
      </c>
      <c r="O465">
        <f t="shared" si="83"/>
        <v>-4.8738467527539502</v>
      </c>
      <c r="P465">
        <v>349.562708177952</v>
      </c>
    </row>
    <row r="466" spans="1:16" x14ac:dyDescent="0.3">
      <c r="A466">
        <v>-8106.7400934696097</v>
      </c>
      <c r="B466">
        <v>2837.58665315899</v>
      </c>
      <c r="C466">
        <f t="shared" si="76"/>
        <v>-8104.28643315926</v>
      </c>
      <c r="D466">
        <f t="shared" si="77"/>
        <v>2837.6644418562901</v>
      </c>
      <c r="E466">
        <f t="shared" si="78"/>
        <v>161.082421720913</v>
      </c>
      <c r="F466">
        <v>358.5</v>
      </c>
      <c r="G466">
        <f t="shared" si="79"/>
        <v>8586.7221962320891</v>
      </c>
      <c r="H466">
        <v>69141.127999999997</v>
      </c>
      <c r="I466">
        <v>34</v>
      </c>
      <c r="J466">
        <f t="shared" si="80"/>
        <v>-8122.9184409583004</v>
      </c>
      <c r="K466">
        <f t="shared" si="81"/>
        <v>2783.8811175774599</v>
      </c>
      <c r="L466">
        <f t="shared" si="82"/>
        <v>346.83958230554799</v>
      </c>
      <c r="M466">
        <f t="shared" si="83"/>
        <v>85.232118569098603</v>
      </c>
      <c r="N466">
        <f t="shared" si="83"/>
        <v>-31.035848216838499</v>
      </c>
      <c r="O466">
        <f t="shared" si="83"/>
        <v>-4.9721118558119404</v>
      </c>
      <c r="P466">
        <v>348.57649319911002</v>
      </c>
    </row>
    <row r="467" spans="1:16" x14ac:dyDescent="0.3">
      <c r="A467">
        <v>-8099.6504968898298</v>
      </c>
      <c r="B467">
        <v>2834.52670282603</v>
      </c>
      <c r="C467">
        <f t="shared" si="76"/>
        <v>-8097.1968365794801</v>
      </c>
      <c r="D467">
        <f t="shared" si="77"/>
        <v>2834.6044915233301</v>
      </c>
      <c r="E467">
        <f t="shared" si="78"/>
        <v>161.086062373983</v>
      </c>
      <c r="F467">
        <v>358.5</v>
      </c>
      <c r="G467">
        <f t="shared" si="79"/>
        <v>8579.0197128621294</v>
      </c>
      <c r="H467">
        <v>69141.248000000007</v>
      </c>
      <c r="I467">
        <v>34</v>
      </c>
      <c r="J467">
        <f t="shared" si="80"/>
        <v>-8115.8087166086998</v>
      </c>
      <c r="K467">
        <f t="shared" si="81"/>
        <v>2780.8682293656402</v>
      </c>
      <c r="L467">
        <f t="shared" si="82"/>
        <v>346.84996591499498</v>
      </c>
      <c r="M467">
        <f t="shared" si="83"/>
        <v>84.685088006563404</v>
      </c>
      <c r="N467">
        <f t="shared" si="83"/>
        <v>-30.699435886307398</v>
      </c>
      <c r="O467">
        <f t="shared" si="83"/>
        <v>-4.8241104795196996</v>
      </c>
      <c r="P467">
        <v>348.58687950305602</v>
      </c>
    </row>
    <row r="468" spans="1:16" x14ac:dyDescent="0.3">
      <c r="A468">
        <v>-8090.3971365299003</v>
      </c>
      <c r="B468">
        <v>2831.4524674969698</v>
      </c>
      <c r="C468">
        <f t="shared" si="76"/>
        <v>-8087.9434762195497</v>
      </c>
      <c r="D468">
        <f t="shared" si="77"/>
        <v>2831.5302561942699</v>
      </c>
      <c r="E468">
        <f t="shared" si="78"/>
        <v>161.08502041834799</v>
      </c>
      <c r="F468">
        <v>358.5</v>
      </c>
      <c r="G468">
        <f t="shared" si="79"/>
        <v>8569.2702878521704</v>
      </c>
      <c r="H468">
        <v>69141.327999999994</v>
      </c>
      <c r="I468">
        <v>34</v>
      </c>
      <c r="J468">
        <f t="shared" si="80"/>
        <v>-8106.5351813260404</v>
      </c>
      <c r="K468">
        <f t="shared" si="81"/>
        <v>2777.8553994384301</v>
      </c>
      <c r="L468">
        <f t="shared" si="82"/>
        <v>346.86309561524598</v>
      </c>
      <c r="M468">
        <f t="shared" si="83"/>
        <v>84.524110103631401</v>
      </c>
      <c r="N468">
        <f t="shared" si="83"/>
        <v>-30.650282338658101</v>
      </c>
      <c r="O468">
        <f t="shared" si="83"/>
        <v>-4.3036505612354299</v>
      </c>
      <c r="P468">
        <v>348.60001273259098</v>
      </c>
    </row>
    <row r="469" spans="1:16" x14ac:dyDescent="0.3">
      <c r="A469">
        <v>-8083.3050482999497</v>
      </c>
      <c r="B469">
        <v>2828.7691567269999</v>
      </c>
      <c r="C469">
        <f t="shared" si="76"/>
        <v>-8080.8513879896</v>
      </c>
      <c r="D469">
        <f t="shared" si="77"/>
        <v>2828.8469454243</v>
      </c>
      <c r="E469">
        <f t="shared" si="78"/>
        <v>161.08628632951601</v>
      </c>
      <c r="F469">
        <v>358.5</v>
      </c>
      <c r="G469">
        <f t="shared" si="79"/>
        <v>8561.6899146961496</v>
      </c>
      <c r="H469">
        <v>69141.407999999996</v>
      </c>
      <c r="I469">
        <v>34</v>
      </c>
      <c r="J469">
        <f t="shared" si="80"/>
        <v>-8099.42546201615</v>
      </c>
      <c r="K469">
        <f t="shared" si="81"/>
        <v>2775.21915903126</v>
      </c>
      <c r="L469">
        <f t="shared" si="82"/>
        <v>346.873293903682</v>
      </c>
      <c r="M469">
        <f t="shared" ref="M469:O484" si="84">(J469-J436)/($H469-$H436)</f>
        <v>85.679126351966801</v>
      </c>
      <c r="N469">
        <f t="shared" si="84"/>
        <v>-31.215172867760401</v>
      </c>
      <c r="O469">
        <f t="shared" si="84"/>
        <v>-4.4945585958487504</v>
      </c>
      <c r="P469">
        <v>348.61021372118103</v>
      </c>
    </row>
    <row r="470" spans="1:16" x14ac:dyDescent="0.3">
      <c r="A470">
        <v>-8073.7512814300098</v>
      </c>
      <c r="B470">
        <v>2824.3747302049301</v>
      </c>
      <c r="C470">
        <f t="shared" si="76"/>
        <v>-8071.2976211196601</v>
      </c>
      <c r="D470">
        <f t="shared" si="77"/>
        <v>2824.4525189022302</v>
      </c>
      <c r="E470">
        <f t="shared" si="78"/>
        <v>161.09292627507801</v>
      </c>
      <c r="F470">
        <v>357.5</v>
      </c>
      <c r="G470">
        <f t="shared" si="79"/>
        <v>8551.2208087632207</v>
      </c>
      <c r="H470">
        <v>69141.487999999998</v>
      </c>
      <c r="I470">
        <v>34</v>
      </c>
      <c r="J470">
        <f t="shared" si="80"/>
        <v>-8089.8427756563096</v>
      </c>
      <c r="K470">
        <f t="shared" si="81"/>
        <v>2770.8881582241102</v>
      </c>
      <c r="L470">
        <f t="shared" si="82"/>
        <v>345.88736372176999</v>
      </c>
      <c r="M470">
        <f t="shared" si="84"/>
        <v>86.396460862244595</v>
      </c>
      <c r="N470">
        <f t="shared" si="84"/>
        <v>-31.7911258762988</v>
      </c>
      <c r="O470">
        <f t="shared" si="84"/>
        <v>-4.6492960344729903</v>
      </c>
      <c r="P470">
        <v>347.62428716751202</v>
      </c>
    </row>
    <row r="471" spans="1:16" x14ac:dyDescent="0.3">
      <c r="A471">
        <v>-8073.7512814300098</v>
      </c>
      <c r="B471">
        <v>2824.3747302049301</v>
      </c>
      <c r="C471">
        <f t="shared" si="76"/>
        <v>-8071.2976211196601</v>
      </c>
      <c r="D471">
        <f t="shared" si="77"/>
        <v>2824.4525189022302</v>
      </c>
      <c r="E471">
        <f t="shared" si="78"/>
        <v>161.09292627507801</v>
      </c>
      <c r="F471">
        <v>357.5</v>
      </c>
      <c r="G471">
        <f t="shared" si="79"/>
        <v>8551.2208087632207</v>
      </c>
      <c r="H471">
        <v>69141.567999999999</v>
      </c>
      <c r="I471">
        <v>34</v>
      </c>
      <c r="J471">
        <f t="shared" si="80"/>
        <v>-8089.8427756563096</v>
      </c>
      <c r="K471">
        <f t="shared" si="81"/>
        <v>2770.8881582241102</v>
      </c>
      <c r="L471">
        <f t="shared" si="82"/>
        <v>345.88736372176999</v>
      </c>
      <c r="M471">
        <f t="shared" si="84"/>
        <v>85.446265803389906</v>
      </c>
      <c r="N471">
        <f t="shared" si="84"/>
        <v>-31.349866934284599</v>
      </c>
      <c r="O471">
        <f t="shared" si="84"/>
        <v>-4.7050394584323501</v>
      </c>
      <c r="P471">
        <v>347.62428716751202</v>
      </c>
    </row>
    <row r="472" spans="1:16" x14ac:dyDescent="0.3">
      <c r="A472">
        <v>-8023.4908721400398</v>
      </c>
      <c r="B472">
        <v>2805.2111510629702</v>
      </c>
      <c r="C472">
        <f t="shared" si="76"/>
        <v>-8021.03721182969</v>
      </c>
      <c r="D472">
        <f t="shared" si="77"/>
        <v>2805.2889397602698</v>
      </c>
      <c r="E472">
        <f t="shared" si="78"/>
        <v>161.10295357567</v>
      </c>
      <c r="F472">
        <v>354.5</v>
      </c>
      <c r="G472">
        <f t="shared" si="79"/>
        <v>8497.4516173437496</v>
      </c>
      <c r="H472">
        <v>69142.127999999997</v>
      </c>
      <c r="I472">
        <v>34</v>
      </c>
      <c r="J472">
        <f t="shared" si="80"/>
        <v>-8039.4564407490498</v>
      </c>
      <c r="K472">
        <f t="shared" si="81"/>
        <v>2752.05816188475</v>
      </c>
      <c r="L472">
        <f t="shared" si="82"/>
        <v>342.95935486606402</v>
      </c>
      <c r="M472">
        <f t="shared" si="84"/>
        <v>84.685276307353305</v>
      </c>
      <c r="N472">
        <f t="shared" si="84"/>
        <v>-31.041762506622</v>
      </c>
      <c r="O472">
        <f t="shared" si="84"/>
        <v>-4.8251103821775603</v>
      </c>
      <c r="P472">
        <v>344.696297447554</v>
      </c>
    </row>
    <row r="473" spans="1:16" x14ac:dyDescent="0.3">
      <c r="A473">
        <v>-7964.2873445097302</v>
      </c>
      <c r="B473">
        <v>2782.78762292594</v>
      </c>
      <c r="C473">
        <f t="shared" si="76"/>
        <v>-7961.8336841993796</v>
      </c>
      <c r="D473">
        <f t="shared" si="77"/>
        <v>2782.8654116232401</v>
      </c>
      <c r="E473">
        <f t="shared" si="78"/>
        <v>161.113967574078</v>
      </c>
      <c r="F473">
        <v>351.5</v>
      </c>
      <c r="G473">
        <f t="shared" si="79"/>
        <v>8434.1647786879803</v>
      </c>
      <c r="H473">
        <v>69142.888000000006</v>
      </c>
      <c r="I473">
        <v>34</v>
      </c>
      <c r="J473">
        <f t="shared" si="80"/>
        <v>-7980.1055747202399</v>
      </c>
      <c r="K473">
        <f t="shared" si="81"/>
        <v>2730.0275695274099</v>
      </c>
      <c r="L473">
        <f t="shared" si="82"/>
        <v>340.04350732880903</v>
      </c>
      <c r="M473">
        <f t="shared" si="84"/>
        <v>85.075736072655801</v>
      </c>
      <c r="N473">
        <f t="shared" si="84"/>
        <v>-31.245787695250598</v>
      </c>
      <c r="O473">
        <f t="shared" si="84"/>
        <v>-4.5230688948631697</v>
      </c>
      <c r="P473">
        <v>341.78047245234001</v>
      </c>
    </row>
    <row r="474" spans="1:16" x14ac:dyDescent="0.3">
      <c r="A474">
        <v>-7937.7710423692997</v>
      </c>
      <c r="B474">
        <v>2772.4438125829902</v>
      </c>
      <c r="C474">
        <f t="shared" si="76"/>
        <v>-7935.31738205895</v>
      </c>
      <c r="D474">
        <f t="shared" si="77"/>
        <v>2772.5216012802898</v>
      </c>
      <c r="E474">
        <f t="shared" si="78"/>
        <v>161.12088910912399</v>
      </c>
      <c r="F474">
        <v>350.5</v>
      </c>
      <c r="G474">
        <f t="shared" si="79"/>
        <v>8405.7205511230695</v>
      </c>
      <c r="H474">
        <v>69143.168000000005</v>
      </c>
      <c r="I474">
        <v>34</v>
      </c>
      <c r="J474">
        <f t="shared" si="80"/>
        <v>-7953.5212890077401</v>
      </c>
      <c r="K474">
        <f t="shared" si="81"/>
        <v>2719.8597553685299</v>
      </c>
      <c r="L474">
        <f t="shared" si="82"/>
        <v>339.08112468563502</v>
      </c>
      <c r="M474">
        <f t="shared" si="84"/>
        <v>86.371137134547595</v>
      </c>
      <c r="N474">
        <f t="shared" si="84"/>
        <v>-31.806465239757099</v>
      </c>
      <c r="O474">
        <f t="shared" si="84"/>
        <v>-4.4971962285571596</v>
      </c>
      <c r="P474">
        <v>340.81809990222803</v>
      </c>
    </row>
    <row r="475" spans="1:16" x14ac:dyDescent="0.3">
      <c r="A475">
        <v>-7930.6826455993496</v>
      </c>
      <c r="B475">
        <v>2769.1957540969602</v>
      </c>
      <c r="C475">
        <f t="shared" si="76"/>
        <v>-7928.2289852889999</v>
      </c>
      <c r="D475">
        <f t="shared" si="77"/>
        <v>2769.2735427942598</v>
      </c>
      <c r="E475">
        <f t="shared" si="78"/>
        <v>161.12585779938601</v>
      </c>
      <c r="F475">
        <v>349.5</v>
      </c>
      <c r="G475">
        <f t="shared" si="79"/>
        <v>8397.9575372823201</v>
      </c>
      <c r="H475">
        <v>69143.248000000007</v>
      </c>
      <c r="I475">
        <v>34</v>
      </c>
      <c r="J475">
        <f t="shared" si="80"/>
        <v>-7946.4115175268298</v>
      </c>
      <c r="K475">
        <f t="shared" si="81"/>
        <v>2716.6587551832599</v>
      </c>
      <c r="L475">
        <f t="shared" si="82"/>
        <v>338.09136916083401</v>
      </c>
      <c r="M475">
        <f t="shared" si="84"/>
        <v>85.786696626943495</v>
      </c>
      <c r="N475">
        <f t="shared" si="84"/>
        <v>-31.845929532803201</v>
      </c>
      <c r="O475">
        <f t="shared" si="84"/>
        <v>-4.7081419904468804</v>
      </c>
      <c r="P475">
        <v>339.82834706980498</v>
      </c>
    </row>
    <row r="476" spans="1:16" x14ac:dyDescent="0.3">
      <c r="A476">
        <v>-7904.4741816297101</v>
      </c>
      <c r="B476">
        <v>2759.0424266999999</v>
      </c>
      <c r="C476">
        <f t="shared" si="76"/>
        <v>-7902.0205213193603</v>
      </c>
      <c r="D476">
        <f t="shared" si="77"/>
        <v>2759.1202153972999</v>
      </c>
      <c r="E476">
        <f t="shared" si="78"/>
        <v>161.13231327279499</v>
      </c>
      <c r="F476">
        <v>348.5</v>
      </c>
      <c r="G476">
        <f t="shared" si="79"/>
        <v>8369.8669453203602</v>
      </c>
      <c r="H476">
        <v>69143.607999999993</v>
      </c>
      <c r="I476">
        <v>34</v>
      </c>
      <c r="J476">
        <f t="shared" si="80"/>
        <v>-7920.1363258784604</v>
      </c>
      <c r="K476">
        <f t="shared" si="81"/>
        <v>2706.6793792148401</v>
      </c>
      <c r="L476">
        <f t="shared" si="82"/>
        <v>337.12835986715402</v>
      </c>
      <c r="M476">
        <f t="shared" si="84"/>
        <v>84.823451724940995</v>
      </c>
      <c r="N476">
        <f t="shared" si="84"/>
        <v>-31.4588984103336</v>
      </c>
      <c r="O476">
        <f t="shared" si="84"/>
        <v>-4.4413586594697296</v>
      </c>
      <c r="P476">
        <v>338.86534775184799</v>
      </c>
    </row>
    <row r="477" spans="1:16" x14ac:dyDescent="0.3">
      <c r="A477">
        <v>-7870.8582483995697</v>
      </c>
      <c r="B477">
        <v>2747.1456008079699</v>
      </c>
      <c r="C477">
        <f t="shared" si="76"/>
        <v>-7868.4045880892199</v>
      </c>
      <c r="D477">
        <f t="shared" si="77"/>
        <v>2747.22338950527</v>
      </c>
      <c r="E477">
        <f t="shared" si="78"/>
        <v>161.133347019502</v>
      </c>
      <c r="F477">
        <v>347.5</v>
      </c>
      <c r="G477">
        <f t="shared" si="79"/>
        <v>8334.2082475606694</v>
      </c>
      <c r="H477">
        <v>69143.888000000006</v>
      </c>
      <c r="I477">
        <v>34</v>
      </c>
      <c r="J477">
        <f t="shared" si="80"/>
        <v>-7886.4422705634997</v>
      </c>
      <c r="K477">
        <f t="shared" si="81"/>
        <v>2695.0056450363099</v>
      </c>
      <c r="L477">
        <f t="shared" si="82"/>
        <v>336.17513800456402</v>
      </c>
      <c r="M477">
        <f t="shared" si="84"/>
        <v>84.948065844529197</v>
      </c>
      <c r="N477">
        <f t="shared" si="84"/>
        <v>-31.613203926331099</v>
      </c>
      <c r="O477">
        <f t="shared" si="84"/>
        <v>-4.4934226635653296</v>
      </c>
      <c r="P477">
        <v>337.912138699438</v>
      </c>
    </row>
    <row r="478" spans="1:16" x14ac:dyDescent="0.3">
      <c r="A478">
        <v>-7870.8582483995697</v>
      </c>
      <c r="B478">
        <v>2747.1456008079699</v>
      </c>
      <c r="C478">
        <f t="shared" si="76"/>
        <v>-7868.4045880892199</v>
      </c>
      <c r="D478">
        <f t="shared" si="77"/>
        <v>2747.22338950527</v>
      </c>
      <c r="E478">
        <f t="shared" si="78"/>
        <v>161.133347019502</v>
      </c>
      <c r="F478">
        <v>346.5</v>
      </c>
      <c r="G478">
        <f t="shared" si="79"/>
        <v>8334.2082475606694</v>
      </c>
      <c r="H478">
        <v>69143.967999999993</v>
      </c>
      <c r="I478">
        <v>34</v>
      </c>
      <c r="J478">
        <f t="shared" si="80"/>
        <v>-7886.4422705634997</v>
      </c>
      <c r="K478">
        <f t="shared" si="81"/>
        <v>2695.0056450363099</v>
      </c>
      <c r="L478">
        <f t="shared" si="82"/>
        <v>335.17513800456402</v>
      </c>
      <c r="M478">
        <f t="shared" si="84"/>
        <v>84.948065844766901</v>
      </c>
      <c r="N478">
        <f t="shared" si="84"/>
        <v>-31.613203926419601</v>
      </c>
      <c r="O478">
        <f t="shared" si="84"/>
        <v>-4.4934226635779</v>
      </c>
      <c r="P478">
        <v>336.912138699438</v>
      </c>
    </row>
    <row r="479" spans="1:16" x14ac:dyDescent="0.3">
      <c r="A479">
        <v>-7864.0876276195004</v>
      </c>
      <c r="B479">
        <v>2742.5815448539702</v>
      </c>
      <c r="C479">
        <f t="shared" si="76"/>
        <v>-7861.6339673091497</v>
      </c>
      <c r="D479">
        <f t="shared" si="77"/>
        <v>2742.6593335512698</v>
      </c>
      <c r="E479">
        <f t="shared" si="78"/>
        <v>161.14764051952801</v>
      </c>
      <c r="F479">
        <v>346.5</v>
      </c>
      <c r="G479">
        <f t="shared" si="79"/>
        <v>8326.3118399363902</v>
      </c>
      <c r="H479">
        <v>69144.047999999995</v>
      </c>
      <c r="I479">
        <v>34</v>
      </c>
      <c r="J479">
        <f t="shared" si="80"/>
        <v>-7879.64154472275</v>
      </c>
      <c r="K479">
        <f t="shared" si="81"/>
        <v>2690.4865698501699</v>
      </c>
      <c r="L479">
        <f t="shared" si="82"/>
        <v>335.18546973642702</v>
      </c>
      <c r="M479">
        <f t="shared" si="84"/>
        <v>84.8886522493558</v>
      </c>
      <c r="N479">
        <f t="shared" si="84"/>
        <v>-31.9028100287025</v>
      </c>
      <c r="O479">
        <f t="shared" si="84"/>
        <v>-4.49348359868603</v>
      </c>
      <c r="P479">
        <v>336.92247298442999</v>
      </c>
    </row>
    <row r="480" spans="1:16" x14ac:dyDescent="0.3">
      <c r="A480">
        <v>-7854.5226174900299</v>
      </c>
      <c r="B480">
        <v>2739.88219135802</v>
      </c>
      <c r="C480">
        <f t="shared" si="76"/>
        <v>-7852.0689571796802</v>
      </c>
      <c r="D480">
        <f t="shared" si="77"/>
        <v>2739.9599800553201</v>
      </c>
      <c r="E480">
        <f t="shared" si="78"/>
        <v>161.14349320976001</v>
      </c>
      <c r="F480">
        <v>345.5</v>
      </c>
      <c r="G480">
        <f t="shared" si="79"/>
        <v>8316.3915011625995</v>
      </c>
      <c r="H480">
        <v>69144.127999999997</v>
      </c>
      <c r="I480">
        <v>34</v>
      </c>
      <c r="J480">
        <f t="shared" si="80"/>
        <v>-7870.0588515011896</v>
      </c>
      <c r="K480">
        <f t="shared" si="81"/>
        <v>2687.8506793565198</v>
      </c>
      <c r="L480">
        <f t="shared" si="82"/>
        <v>334.19843571689597</v>
      </c>
      <c r="M480">
        <f t="shared" si="84"/>
        <v>84.948115281443705</v>
      </c>
      <c r="N480">
        <f t="shared" si="84"/>
        <v>-31.866485984506401</v>
      </c>
      <c r="O480">
        <f t="shared" si="84"/>
        <v>-4.4935632278848301</v>
      </c>
      <c r="P480">
        <v>335.93544261929497</v>
      </c>
    </row>
    <row r="481" spans="1:16" x14ac:dyDescent="0.3">
      <c r="A481">
        <v>-7854.5226174900299</v>
      </c>
      <c r="B481">
        <v>2739.88219135802</v>
      </c>
      <c r="C481">
        <f t="shared" si="76"/>
        <v>-7852.0689571796802</v>
      </c>
      <c r="D481">
        <f t="shared" si="77"/>
        <v>2739.9599800553201</v>
      </c>
      <c r="E481">
        <f t="shared" si="78"/>
        <v>161.14349320976001</v>
      </c>
      <c r="F481">
        <v>345.5</v>
      </c>
      <c r="G481">
        <f t="shared" si="79"/>
        <v>8316.3915011625995</v>
      </c>
      <c r="H481">
        <v>69144.168000000005</v>
      </c>
      <c r="I481">
        <v>34</v>
      </c>
      <c r="J481">
        <f t="shared" si="80"/>
        <v>-7870.0588515011896</v>
      </c>
      <c r="K481">
        <f t="shared" si="81"/>
        <v>2687.8506793565198</v>
      </c>
      <c r="L481">
        <f t="shared" si="82"/>
        <v>334.19843571689597</v>
      </c>
      <c r="M481">
        <f t="shared" si="84"/>
        <v>84.228780359776295</v>
      </c>
      <c r="N481">
        <f t="shared" si="84"/>
        <v>-31.237605186192098</v>
      </c>
      <c r="O481">
        <f t="shared" si="84"/>
        <v>-4.3367888937800201</v>
      </c>
      <c r="P481">
        <v>335.93544261929497</v>
      </c>
    </row>
    <row r="482" spans="1:16" x14ac:dyDescent="0.3">
      <c r="A482">
        <v>-7847.1226089000702</v>
      </c>
      <c r="B482">
        <v>2737.0087999720099</v>
      </c>
      <c r="C482">
        <f t="shared" si="76"/>
        <v>-7844.6689485897195</v>
      </c>
      <c r="D482">
        <f t="shared" si="77"/>
        <v>2737.08658866931</v>
      </c>
      <c r="E482">
        <f t="shared" si="78"/>
        <v>161.145389077679</v>
      </c>
      <c r="F482">
        <v>345.5</v>
      </c>
      <c r="G482">
        <f t="shared" si="79"/>
        <v>8308.4579740672198</v>
      </c>
      <c r="H482">
        <v>69144.248000000007</v>
      </c>
      <c r="I482">
        <v>34</v>
      </c>
      <c r="J482">
        <f t="shared" si="80"/>
        <v>-7862.63995860676</v>
      </c>
      <c r="K482">
        <f t="shared" si="81"/>
        <v>2685.0264036246499</v>
      </c>
      <c r="L482">
        <f t="shared" si="82"/>
        <v>334.20879379221998</v>
      </c>
      <c r="M482">
        <f t="shared" si="84"/>
        <v>85.007576836573094</v>
      </c>
      <c r="N482">
        <f t="shared" si="84"/>
        <v>-31.540445863915998</v>
      </c>
      <c r="O482">
        <f t="shared" si="84"/>
        <v>-4.3014370416434602</v>
      </c>
      <c r="P482">
        <v>335.94580351069601</v>
      </c>
    </row>
    <row r="483" spans="1:16" x14ac:dyDescent="0.3">
      <c r="A483">
        <v>-7838.1782939797204</v>
      </c>
      <c r="B483">
        <v>2733.9369362789398</v>
      </c>
      <c r="C483">
        <f t="shared" si="76"/>
        <v>-7835.7246336693697</v>
      </c>
      <c r="D483">
        <f t="shared" si="77"/>
        <v>2734.0147249762399</v>
      </c>
      <c r="E483">
        <f t="shared" si="78"/>
        <v>161.14507031528001</v>
      </c>
      <c r="F483">
        <v>345.5</v>
      </c>
      <c r="G483">
        <f t="shared" si="79"/>
        <v>8299.0009670489799</v>
      </c>
      <c r="H483">
        <v>69144.327999999994</v>
      </c>
      <c r="I483">
        <v>34</v>
      </c>
      <c r="J483">
        <f t="shared" si="80"/>
        <v>-7853.6754776947701</v>
      </c>
      <c r="K483">
        <f t="shared" si="81"/>
        <v>2682.0138967081598</v>
      </c>
      <c r="L483">
        <f t="shared" si="82"/>
        <v>334.221128018044</v>
      </c>
      <c r="M483">
        <f t="shared" si="84"/>
        <v>84.888706752291597</v>
      </c>
      <c r="N483">
        <f t="shared" si="84"/>
        <v>-31.5765530709158</v>
      </c>
      <c r="O483">
        <f t="shared" si="84"/>
        <v>-4.4940180894405897</v>
      </c>
      <c r="P483">
        <v>335.95814114634697</v>
      </c>
    </row>
    <row r="484" spans="1:16" x14ac:dyDescent="0.3">
      <c r="A484">
        <v>-7821.2256650393801</v>
      </c>
      <c r="B484">
        <v>2726.4812464920101</v>
      </c>
      <c r="C484">
        <f t="shared" si="76"/>
        <v>-7818.7720047290304</v>
      </c>
      <c r="D484">
        <f t="shared" si="77"/>
        <v>2726.5590351893102</v>
      </c>
      <c r="E484">
        <f t="shared" si="78"/>
        <v>161.15513539637499</v>
      </c>
      <c r="F484">
        <v>344.5</v>
      </c>
      <c r="G484">
        <f t="shared" si="79"/>
        <v>8280.5386198185697</v>
      </c>
      <c r="H484">
        <v>69144.528000000006</v>
      </c>
      <c r="I484">
        <v>34</v>
      </c>
      <c r="J484">
        <f t="shared" si="80"/>
        <v>-7836.6737995862304</v>
      </c>
      <c r="K484">
        <f t="shared" si="81"/>
        <v>2674.67074481804</v>
      </c>
      <c r="L484">
        <f t="shared" si="82"/>
        <v>333.24516690697698</v>
      </c>
      <c r="M484">
        <f t="shared" si="84"/>
        <v>86.169728048798305</v>
      </c>
      <c r="N484">
        <f t="shared" si="84"/>
        <v>-32.2445917027378</v>
      </c>
      <c r="O484">
        <f t="shared" si="84"/>
        <v>-4.3881306722019504</v>
      </c>
      <c r="P484">
        <v>334.98218647747899</v>
      </c>
    </row>
    <row r="485" spans="1:16" x14ac:dyDescent="0.3">
      <c r="A485">
        <v>-7787.9274354092704</v>
      </c>
      <c r="B485">
        <v>2713.2687796109799</v>
      </c>
      <c r="C485">
        <f t="shared" si="76"/>
        <v>-7785.4737750989198</v>
      </c>
      <c r="D485">
        <f t="shared" si="77"/>
        <v>2713.34656830828</v>
      </c>
      <c r="E485">
        <f t="shared" si="78"/>
        <v>161.16563906656799</v>
      </c>
      <c r="F485">
        <v>342.5</v>
      </c>
      <c r="G485">
        <f t="shared" si="79"/>
        <v>8244.7469034836595</v>
      </c>
      <c r="H485">
        <v>69144.967999999993</v>
      </c>
      <c r="I485">
        <v>34</v>
      </c>
      <c r="J485">
        <f t="shared" si="80"/>
        <v>-7803.2887198861499</v>
      </c>
      <c r="K485">
        <f t="shared" si="81"/>
        <v>2661.6792925897298</v>
      </c>
      <c r="L485">
        <f t="shared" si="82"/>
        <v>331.29161699198801</v>
      </c>
      <c r="M485">
        <f t="shared" ref="M485:O500" si="85">(J485-J452)/($H485-$H452)</f>
        <v>84.185571912840203</v>
      </c>
      <c r="N485">
        <f t="shared" si="85"/>
        <v>-31.716878035643401</v>
      </c>
      <c r="O485">
        <f t="shared" si="85"/>
        <v>-4.4899036104398196</v>
      </c>
      <c r="P485">
        <v>333.02864923342003</v>
      </c>
    </row>
    <row r="486" spans="1:16" x14ac:dyDescent="0.3">
      <c r="A486">
        <v>-7770.9648605501197</v>
      </c>
      <c r="B486">
        <v>2707.31962230301</v>
      </c>
      <c r="C486">
        <f t="shared" si="76"/>
        <v>-7768.51120023977</v>
      </c>
      <c r="D486">
        <f t="shared" si="77"/>
        <v>2707.3974110003101</v>
      </c>
      <c r="E486">
        <f t="shared" si="78"/>
        <v>161.16588544267401</v>
      </c>
      <c r="F486">
        <v>341.5</v>
      </c>
      <c r="G486">
        <f t="shared" si="79"/>
        <v>8226.7713599772505</v>
      </c>
      <c r="H486">
        <v>69145.088000000003</v>
      </c>
      <c r="I486">
        <v>34</v>
      </c>
      <c r="J486">
        <f t="shared" si="80"/>
        <v>-7786.2870824471802</v>
      </c>
      <c r="K486">
        <f t="shared" si="81"/>
        <v>2655.84270600842</v>
      </c>
      <c r="L486">
        <f t="shared" si="82"/>
        <v>330.31486954672499</v>
      </c>
      <c r="M486">
        <f t="shared" si="85"/>
        <v>84.898882126767205</v>
      </c>
      <c r="N486">
        <f t="shared" si="85"/>
        <v>-31.990623239525998</v>
      </c>
      <c r="O486">
        <f t="shared" si="85"/>
        <v>-4.4566196551389599</v>
      </c>
      <c r="P486">
        <v>332.05190825226799</v>
      </c>
    </row>
    <row r="487" spans="1:16" x14ac:dyDescent="0.3">
      <c r="A487">
        <v>-7770.9648605501197</v>
      </c>
      <c r="B487">
        <v>2707.31962230301</v>
      </c>
      <c r="C487">
        <f t="shared" si="76"/>
        <v>-7768.51120023977</v>
      </c>
      <c r="D487">
        <f t="shared" si="77"/>
        <v>2707.3974110003101</v>
      </c>
      <c r="E487">
        <f t="shared" si="78"/>
        <v>161.16588544267401</v>
      </c>
      <c r="F487">
        <v>341.5</v>
      </c>
      <c r="G487">
        <f t="shared" si="79"/>
        <v>8226.7713599772505</v>
      </c>
      <c r="H487">
        <v>69145.168000000005</v>
      </c>
      <c r="I487">
        <v>34</v>
      </c>
      <c r="J487">
        <f t="shared" si="80"/>
        <v>-7786.2870824471802</v>
      </c>
      <c r="K487">
        <f t="shared" si="81"/>
        <v>2655.84270600842</v>
      </c>
      <c r="L487">
        <f t="shared" si="82"/>
        <v>330.31486954672499</v>
      </c>
      <c r="M487">
        <f t="shared" si="85"/>
        <v>83.701598201666798</v>
      </c>
      <c r="N487">
        <f t="shared" si="85"/>
        <v>-31.493310214116502</v>
      </c>
      <c r="O487">
        <f t="shared" si="85"/>
        <v>-4.28233913785503</v>
      </c>
      <c r="P487">
        <v>332.05190825226799</v>
      </c>
    </row>
    <row r="488" spans="1:16" x14ac:dyDescent="0.3">
      <c r="A488">
        <v>-7763.8751803794803</v>
      </c>
      <c r="B488">
        <v>2704.2600633769698</v>
      </c>
      <c r="C488">
        <f t="shared" si="76"/>
        <v>-7761.4215200691297</v>
      </c>
      <c r="D488">
        <f t="shared" si="77"/>
        <v>2704.3378520742699</v>
      </c>
      <c r="E488">
        <f t="shared" si="78"/>
        <v>161.169760981948</v>
      </c>
      <c r="F488">
        <v>340.5</v>
      </c>
      <c r="G488">
        <f t="shared" si="79"/>
        <v>8219.0697302282297</v>
      </c>
      <c r="H488">
        <v>69145.248000000007</v>
      </c>
      <c r="I488">
        <v>34</v>
      </c>
      <c r="J488">
        <f t="shared" si="80"/>
        <v>-7779.1772771030901</v>
      </c>
      <c r="K488">
        <f t="shared" si="81"/>
        <v>2652.830209749</v>
      </c>
      <c r="L488">
        <f t="shared" si="82"/>
        <v>329.32481658375201</v>
      </c>
      <c r="M488">
        <f t="shared" si="85"/>
        <v>84.953324494638693</v>
      </c>
      <c r="N488">
        <f t="shared" si="85"/>
        <v>-32.023679273872801</v>
      </c>
      <c r="O488">
        <f t="shared" si="85"/>
        <v>-4.4566442369697601</v>
      </c>
      <c r="P488">
        <v>331.06185798450099</v>
      </c>
    </row>
    <row r="489" spans="1:16" x14ac:dyDescent="0.3">
      <c r="A489">
        <v>-7754.6304080495602</v>
      </c>
      <c r="B489">
        <v>2699.8681914089202</v>
      </c>
      <c r="C489">
        <f t="shared" si="76"/>
        <v>-7752.1767477392104</v>
      </c>
      <c r="D489">
        <f t="shared" si="77"/>
        <v>2699.9459801062198</v>
      </c>
      <c r="E489">
        <f t="shared" si="78"/>
        <v>161.17747706169601</v>
      </c>
      <c r="F489">
        <v>340.5</v>
      </c>
      <c r="G489">
        <f t="shared" si="79"/>
        <v>8208.8947260688001</v>
      </c>
      <c r="H489">
        <v>69145.327999999994</v>
      </c>
      <c r="I489">
        <v>34</v>
      </c>
      <c r="J489">
        <f t="shared" si="80"/>
        <v>-7769.9035954279898</v>
      </c>
      <c r="K489">
        <f t="shared" si="81"/>
        <v>2648.49971520394</v>
      </c>
      <c r="L489">
        <f t="shared" si="82"/>
        <v>329.33794382135</v>
      </c>
      <c r="M489">
        <f t="shared" si="85"/>
        <v>84.898931372613404</v>
      </c>
      <c r="N489">
        <f t="shared" si="85"/>
        <v>-31.990389495388001</v>
      </c>
      <c r="O489">
        <f t="shared" si="85"/>
        <v>-4.4568750620552997</v>
      </c>
      <c r="P489">
        <v>331.07498873159102</v>
      </c>
    </row>
    <row r="490" spans="1:16" x14ac:dyDescent="0.3">
      <c r="A490">
        <v>-7747.5407231394202</v>
      </c>
      <c r="B490">
        <v>2696.8086531539402</v>
      </c>
      <c r="C490">
        <f t="shared" si="76"/>
        <v>-7745.0870628290704</v>
      </c>
      <c r="D490">
        <f t="shared" si="77"/>
        <v>2696.8864418512399</v>
      </c>
      <c r="E490">
        <f t="shared" si="78"/>
        <v>161.18137178687201</v>
      </c>
      <c r="F490">
        <v>340.5</v>
      </c>
      <c r="G490">
        <f t="shared" si="79"/>
        <v>8201.1932114201099</v>
      </c>
      <c r="H490">
        <v>69145.407999999996</v>
      </c>
      <c r="I490">
        <v>34</v>
      </c>
      <c r="J490">
        <f t="shared" si="80"/>
        <v>-7762.79378548153</v>
      </c>
      <c r="K490">
        <f t="shared" si="81"/>
        <v>2645.4872396465498</v>
      </c>
      <c r="L490">
        <f t="shared" si="82"/>
        <v>329.34786908538501</v>
      </c>
      <c r="M490">
        <f t="shared" si="85"/>
        <v>85.007811452776707</v>
      </c>
      <c r="N490">
        <f t="shared" si="85"/>
        <v>-32.240435302135097</v>
      </c>
      <c r="O490">
        <f t="shared" si="85"/>
        <v>-4.3757489220489996</v>
      </c>
      <c r="P490">
        <v>331.08491669083202</v>
      </c>
    </row>
    <row r="491" spans="1:16" x14ac:dyDescent="0.3">
      <c r="A491">
        <v>-7747.5407231394202</v>
      </c>
      <c r="B491">
        <v>2696.8086531539402</v>
      </c>
      <c r="C491">
        <f t="shared" si="76"/>
        <v>-7745.0870628290704</v>
      </c>
      <c r="D491">
        <f t="shared" si="77"/>
        <v>2696.8864418512399</v>
      </c>
      <c r="E491">
        <f t="shared" si="78"/>
        <v>161.18137178687201</v>
      </c>
      <c r="F491">
        <v>340.5</v>
      </c>
      <c r="G491">
        <f t="shared" si="79"/>
        <v>8201.1932114201099</v>
      </c>
      <c r="H491">
        <v>69145.448000000004</v>
      </c>
      <c r="I491">
        <v>34</v>
      </c>
      <c r="J491">
        <f t="shared" si="80"/>
        <v>-7762.79378548153</v>
      </c>
      <c r="K491">
        <f t="shared" si="81"/>
        <v>2645.4872396465498</v>
      </c>
      <c r="L491">
        <f t="shared" si="82"/>
        <v>329.34786908538501</v>
      </c>
      <c r="M491">
        <f t="shared" si="85"/>
        <v>84.443739682970005</v>
      </c>
      <c r="N491">
        <f t="shared" si="85"/>
        <v>-32.161285201743297</v>
      </c>
      <c r="O491">
        <f t="shared" si="85"/>
        <v>-4.4422057494949696</v>
      </c>
      <c r="P491">
        <v>331.08491669083202</v>
      </c>
    </row>
    <row r="492" spans="1:16" x14ac:dyDescent="0.3">
      <c r="A492">
        <v>-7737.9756866395401</v>
      </c>
      <c r="B492">
        <v>2694.1094498699499</v>
      </c>
      <c r="C492">
        <f t="shared" si="76"/>
        <v>-7735.5220263291903</v>
      </c>
      <c r="D492">
        <f t="shared" si="77"/>
        <v>2694.18723856725</v>
      </c>
      <c r="E492">
        <f t="shared" si="78"/>
        <v>161.17720092771199</v>
      </c>
      <c r="F492">
        <v>339.5</v>
      </c>
      <c r="G492">
        <f t="shared" si="79"/>
        <v>8191.2725443781101</v>
      </c>
      <c r="H492">
        <v>69145.528000000006</v>
      </c>
      <c r="I492">
        <v>34</v>
      </c>
      <c r="J492">
        <f t="shared" si="80"/>
        <v>-7753.2110668858704</v>
      </c>
      <c r="K492">
        <f t="shared" si="81"/>
        <v>2642.8514995362798</v>
      </c>
      <c r="L492">
        <f t="shared" si="82"/>
        <v>328.360640534634</v>
      </c>
      <c r="M492">
        <f t="shared" si="85"/>
        <v>84.435408058715396</v>
      </c>
      <c r="N492">
        <f t="shared" si="85"/>
        <v>-32.044802136505602</v>
      </c>
      <c r="O492">
        <f t="shared" si="85"/>
        <v>-4.3248603770237501</v>
      </c>
      <c r="P492">
        <v>330.09769179306301</v>
      </c>
    </row>
    <row r="493" spans="1:16" x14ac:dyDescent="0.3">
      <c r="A493">
        <v>-7737.9756866395401</v>
      </c>
      <c r="B493">
        <v>2694.1094498699499</v>
      </c>
      <c r="C493">
        <f t="shared" si="76"/>
        <v>-7735.5220263291903</v>
      </c>
      <c r="D493">
        <f t="shared" si="77"/>
        <v>2694.18723856725</v>
      </c>
      <c r="E493">
        <f t="shared" si="78"/>
        <v>161.17720092771199</v>
      </c>
      <c r="F493">
        <v>339.5</v>
      </c>
      <c r="G493">
        <f t="shared" si="79"/>
        <v>8191.2725443781101</v>
      </c>
      <c r="H493">
        <v>69145.607999999993</v>
      </c>
      <c r="I493">
        <v>34</v>
      </c>
      <c r="J493">
        <f t="shared" si="80"/>
        <v>-7753.2110668858704</v>
      </c>
      <c r="K493">
        <f t="shared" si="81"/>
        <v>2642.8514995362798</v>
      </c>
      <c r="L493">
        <f t="shared" si="82"/>
        <v>328.360640534634</v>
      </c>
      <c r="M493">
        <f t="shared" si="85"/>
        <v>83.061548118674807</v>
      </c>
      <c r="N493">
        <f t="shared" si="85"/>
        <v>-31.2078520915707</v>
      </c>
      <c r="O493">
        <f t="shared" si="85"/>
        <v>-4.3270008885576301</v>
      </c>
      <c r="P493">
        <v>330.09769179306301</v>
      </c>
    </row>
    <row r="494" spans="1:16" x14ac:dyDescent="0.3">
      <c r="A494">
        <v>-7721.0229955101304</v>
      </c>
      <c r="B494">
        <v>2686.6540455869299</v>
      </c>
      <c r="C494">
        <f t="shared" si="76"/>
        <v>-7718.5693351997797</v>
      </c>
      <c r="D494">
        <f t="shared" si="77"/>
        <v>2686.73183428423</v>
      </c>
      <c r="E494">
        <f t="shared" si="78"/>
        <v>161.187469227039</v>
      </c>
      <c r="F494">
        <v>338.5</v>
      </c>
      <c r="G494">
        <f t="shared" si="79"/>
        <v>8172.8110544440397</v>
      </c>
      <c r="H494">
        <v>69145.728000000003</v>
      </c>
      <c r="I494">
        <v>34</v>
      </c>
      <c r="J494">
        <f t="shared" si="80"/>
        <v>-7736.2093284821804</v>
      </c>
      <c r="K494">
        <f t="shared" si="81"/>
        <v>2635.5086335559699</v>
      </c>
      <c r="L494">
        <f t="shared" si="82"/>
        <v>327.384365929377</v>
      </c>
      <c r="M494">
        <f t="shared" si="85"/>
        <v>83.814608485392299</v>
      </c>
      <c r="N494">
        <f t="shared" si="85"/>
        <v>-31.8089430850453</v>
      </c>
      <c r="O494">
        <f t="shared" si="85"/>
        <v>-4.4771440089633501</v>
      </c>
      <c r="P494">
        <v>329.12142363000498</v>
      </c>
    </row>
    <row r="495" spans="1:16" x14ac:dyDescent="0.3">
      <c r="A495">
        <v>-7713.6241930797596</v>
      </c>
      <c r="B495">
        <v>2683.5925138950101</v>
      </c>
      <c r="C495">
        <f t="shared" si="76"/>
        <v>-7711.1705327694099</v>
      </c>
      <c r="D495">
        <f t="shared" si="77"/>
        <v>2683.6703025923098</v>
      </c>
      <c r="E495">
        <f t="shared" si="78"/>
        <v>161.19069083686799</v>
      </c>
      <c r="F495">
        <v>338.5</v>
      </c>
      <c r="G495">
        <f t="shared" si="79"/>
        <v>8164.8170388850203</v>
      </c>
      <c r="H495">
        <v>69145.808000000005</v>
      </c>
      <c r="I495">
        <v>34</v>
      </c>
      <c r="J495">
        <f t="shared" si="80"/>
        <v>-7728.7903945929202</v>
      </c>
      <c r="K495">
        <f t="shared" si="81"/>
        <v>2632.49621365641</v>
      </c>
      <c r="L495">
        <f t="shared" si="82"/>
        <v>327.39462266200098</v>
      </c>
      <c r="M495">
        <f t="shared" si="85"/>
        <v>84.556643074654005</v>
      </c>
      <c r="N495">
        <f t="shared" si="85"/>
        <v>-32.126472679186797</v>
      </c>
      <c r="O495">
        <f t="shared" si="85"/>
        <v>-4.4425924591424204</v>
      </c>
      <c r="P495">
        <v>329.131683176585</v>
      </c>
    </row>
    <row r="496" spans="1:16" x14ac:dyDescent="0.3">
      <c r="A496">
        <v>-7670.7645058100998</v>
      </c>
      <c r="B496">
        <v>2667.1166183259302</v>
      </c>
      <c r="C496">
        <f t="shared" si="76"/>
        <v>-7668.31084549975</v>
      </c>
      <c r="D496">
        <f t="shared" si="77"/>
        <v>2667.1944070232298</v>
      </c>
      <c r="E496">
        <f t="shared" si="78"/>
        <v>161.20108623677999</v>
      </c>
      <c r="F496">
        <v>335.5</v>
      </c>
      <c r="G496">
        <f t="shared" si="79"/>
        <v>8118.9234032638296</v>
      </c>
      <c r="H496">
        <v>69146.368000000002</v>
      </c>
      <c r="I496">
        <v>34</v>
      </c>
      <c r="J496">
        <f t="shared" si="80"/>
        <v>-7685.8224349911898</v>
      </c>
      <c r="K496">
        <f t="shared" si="81"/>
        <v>2616.3047845866799</v>
      </c>
      <c r="L496">
        <f t="shared" si="82"/>
        <v>324.45331232962502</v>
      </c>
      <c r="M496">
        <f t="shared" si="85"/>
        <v>84.956101283754407</v>
      </c>
      <c r="N496">
        <f t="shared" si="85"/>
        <v>-32.255788481846302</v>
      </c>
      <c r="O496">
        <f t="shared" si="85"/>
        <v>-4.4105229880024801</v>
      </c>
      <c r="P496">
        <v>326.19038916034702</v>
      </c>
    </row>
    <row r="497" spans="1:16" x14ac:dyDescent="0.3">
      <c r="A497">
        <v>-7663.6809877296901</v>
      </c>
      <c r="B497">
        <v>2663.11570703797</v>
      </c>
      <c r="C497">
        <f t="shared" si="76"/>
        <v>-7661.2273274193403</v>
      </c>
      <c r="D497">
        <f t="shared" si="77"/>
        <v>2663.1934957352701</v>
      </c>
      <c r="E497">
        <f t="shared" si="78"/>
        <v>161.21134184762801</v>
      </c>
      <c r="F497">
        <v>335.5</v>
      </c>
      <c r="G497">
        <f t="shared" si="79"/>
        <v>8110.91879863949</v>
      </c>
      <c r="H497">
        <v>69146.448000000004</v>
      </c>
      <c r="I497">
        <v>34</v>
      </c>
      <c r="J497">
        <f t="shared" si="80"/>
        <v>-7678.7125516482902</v>
      </c>
      <c r="K497">
        <f t="shared" si="81"/>
        <v>2612.3509158002598</v>
      </c>
      <c r="L497">
        <f t="shared" si="82"/>
        <v>324.46351489024102</v>
      </c>
      <c r="M497">
        <f t="shared" si="85"/>
        <v>84.593075413551702</v>
      </c>
      <c r="N497">
        <f t="shared" si="85"/>
        <v>-32.413664290976897</v>
      </c>
      <c r="O497">
        <f t="shared" si="85"/>
        <v>-4.4110349799170701</v>
      </c>
      <c r="P497">
        <v>326.20059440203198</v>
      </c>
    </row>
    <row r="498" spans="1:16" x14ac:dyDescent="0.3">
      <c r="A498">
        <v>-7647.3378053493698</v>
      </c>
      <c r="B498">
        <v>2656.9826369769798</v>
      </c>
      <c r="C498">
        <f t="shared" si="76"/>
        <v>-7644.88414503902</v>
      </c>
      <c r="D498">
        <f t="shared" si="77"/>
        <v>2657.0604256742799</v>
      </c>
      <c r="E498">
        <f t="shared" si="78"/>
        <v>161.21436331745599</v>
      </c>
      <c r="F498">
        <v>334.5</v>
      </c>
      <c r="G498">
        <f t="shared" si="79"/>
        <v>8093.4679647697003</v>
      </c>
      <c r="H498">
        <v>69146.607999999993</v>
      </c>
      <c r="I498">
        <v>34</v>
      </c>
      <c r="J498">
        <f t="shared" si="80"/>
        <v>-7662.3290739753402</v>
      </c>
      <c r="K498">
        <f t="shared" si="81"/>
        <v>2606.32631473222</v>
      </c>
      <c r="L498">
        <f t="shared" si="82"/>
        <v>323.485722601475</v>
      </c>
      <c r="M498">
        <f t="shared" si="85"/>
        <v>84.618906757440101</v>
      </c>
      <c r="N498">
        <f t="shared" si="85"/>
        <v>-32.4084549572258</v>
      </c>
      <c r="O498">
        <f t="shared" si="85"/>
        <v>-4.3777119524038097</v>
      </c>
      <c r="P498">
        <v>325.22280833704798</v>
      </c>
    </row>
    <row r="499" spans="1:16" x14ac:dyDescent="0.3">
      <c r="A499">
        <v>-7637.7739831497802</v>
      </c>
      <c r="B499">
        <v>2654.0952705539498</v>
      </c>
      <c r="C499">
        <f t="shared" si="76"/>
        <v>-7635.3203228394304</v>
      </c>
      <c r="D499">
        <f t="shared" si="77"/>
        <v>2654.1730592512499</v>
      </c>
      <c r="E499">
        <f t="shared" si="78"/>
        <v>161.211439939732</v>
      </c>
      <c r="F499">
        <v>334.5</v>
      </c>
      <c r="G499">
        <f t="shared" si="79"/>
        <v>8083.4863184655596</v>
      </c>
      <c r="H499">
        <v>69146.687999999995</v>
      </c>
      <c r="I499">
        <v>34</v>
      </c>
      <c r="J499">
        <f t="shared" si="80"/>
        <v>-7652.7463223740497</v>
      </c>
      <c r="K499">
        <f t="shared" si="81"/>
        <v>2603.5024075676101</v>
      </c>
      <c r="L499">
        <f t="shared" si="82"/>
        <v>323.49840361466403</v>
      </c>
      <c r="M499">
        <f t="shared" si="85"/>
        <v>84.563330680655994</v>
      </c>
      <c r="N499">
        <f t="shared" si="85"/>
        <v>-32.442214030562099</v>
      </c>
      <c r="O499">
        <f t="shared" si="85"/>
        <v>-4.1980537213837703</v>
      </c>
      <c r="P499">
        <v>325.23549300039298</v>
      </c>
    </row>
    <row r="500" spans="1:16" x14ac:dyDescent="0.3">
      <c r="A500">
        <v>-7637.7739831497802</v>
      </c>
      <c r="B500">
        <v>2654.0952705539498</v>
      </c>
      <c r="C500">
        <f t="shared" si="76"/>
        <v>-7635.3203228394304</v>
      </c>
      <c r="D500">
        <f t="shared" si="77"/>
        <v>2654.1730592512499</v>
      </c>
      <c r="E500">
        <f t="shared" si="78"/>
        <v>161.211439939732</v>
      </c>
      <c r="F500">
        <v>334.5</v>
      </c>
      <c r="G500">
        <f t="shared" si="79"/>
        <v>8083.4863184655596</v>
      </c>
      <c r="H500">
        <v>69146.728000000003</v>
      </c>
      <c r="I500">
        <v>34</v>
      </c>
      <c r="J500">
        <f t="shared" si="80"/>
        <v>-7652.7463223740497</v>
      </c>
      <c r="K500">
        <f t="shared" si="81"/>
        <v>2603.5024075676101</v>
      </c>
      <c r="L500">
        <f t="shared" si="82"/>
        <v>323.49840361466403</v>
      </c>
      <c r="M500">
        <f t="shared" si="85"/>
        <v>84.500436904196107</v>
      </c>
      <c r="N500">
        <f t="shared" si="85"/>
        <v>-32.366025875577002</v>
      </c>
      <c r="O500">
        <f t="shared" si="85"/>
        <v>-4.2612339964139299</v>
      </c>
      <c r="P500">
        <v>325.23549300039298</v>
      </c>
    </row>
    <row r="501" spans="1:16" x14ac:dyDescent="0.3">
      <c r="A501">
        <v>-7604.4780258601504</v>
      </c>
      <c r="B501">
        <v>2640.507188946</v>
      </c>
      <c r="C501">
        <f t="shared" si="76"/>
        <v>-7602.0243655497998</v>
      </c>
      <c r="D501">
        <f t="shared" si="77"/>
        <v>2640.5849776433001</v>
      </c>
      <c r="E501">
        <f t="shared" si="78"/>
        <v>161.22498265461601</v>
      </c>
      <c r="F501">
        <v>332.5</v>
      </c>
      <c r="G501">
        <f t="shared" si="79"/>
        <v>8047.5750060852697</v>
      </c>
      <c r="H501">
        <v>69147.088000000003</v>
      </c>
      <c r="I501">
        <v>34</v>
      </c>
      <c r="J501">
        <f t="shared" si="80"/>
        <v>-7619.3610251226801</v>
      </c>
      <c r="K501">
        <f t="shared" si="81"/>
        <v>2590.1353338020499</v>
      </c>
      <c r="L501">
        <f t="shared" si="82"/>
        <v>321.54389710241901</v>
      </c>
      <c r="M501">
        <f t="shared" ref="M501:O516" si="86">(J501-J468)/($H501-$H468)</f>
        <v>84.578846562946595</v>
      </c>
      <c r="N501">
        <f t="shared" si="86"/>
        <v>-32.590289172929999</v>
      </c>
      <c r="O501">
        <f t="shared" si="86"/>
        <v>-4.3956941862475798</v>
      </c>
      <c r="P501">
        <v>323.28099915483699</v>
      </c>
    </row>
    <row r="502" spans="1:16" x14ac:dyDescent="0.3">
      <c r="A502">
        <v>-7604.4780258601504</v>
      </c>
      <c r="B502">
        <v>2640.507188946</v>
      </c>
      <c r="C502">
        <f t="shared" si="76"/>
        <v>-7602.0243655497998</v>
      </c>
      <c r="D502">
        <f t="shared" si="77"/>
        <v>2640.5849776433001</v>
      </c>
      <c r="E502">
        <f t="shared" si="78"/>
        <v>161.22498265461601</v>
      </c>
      <c r="F502">
        <v>332.5</v>
      </c>
      <c r="G502">
        <f t="shared" si="79"/>
        <v>8047.5750060852697</v>
      </c>
      <c r="H502">
        <v>69147.168000000005</v>
      </c>
      <c r="I502">
        <v>34</v>
      </c>
      <c r="J502">
        <f t="shared" si="80"/>
        <v>-7619.3610251226801</v>
      </c>
      <c r="K502">
        <f t="shared" si="81"/>
        <v>2590.1353338020499</v>
      </c>
      <c r="L502">
        <f t="shared" si="82"/>
        <v>321.54389710241901</v>
      </c>
      <c r="M502">
        <f t="shared" si="86"/>
        <v>83.344520293870403</v>
      </c>
      <c r="N502">
        <f t="shared" si="86"/>
        <v>-32.132608546685901</v>
      </c>
      <c r="O502">
        <f t="shared" si="86"/>
        <v>-4.3974647224343801</v>
      </c>
      <c r="P502">
        <v>323.28099915483699</v>
      </c>
    </row>
    <row r="503" spans="1:16" x14ac:dyDescent="0.3">
      <c r="A503">
        <v>-7597.0878496197902</v>
      </c>
      <c r="B503">
        <v>2636.1277557390199</v>
      </c>
      <c r="C503">
        <f t="shared" si="76"/>
        <v>-7594.6341893094404</v>
      </c>
      <c r="D503">
        <f t="shared" si="77"/>
        <v>2636.20554443632</v>
      </c>
      <c r="E503">
        <f t="shared" si="78"/>
        <v>161.23718486780601</v>
      </c>
      <c r="F503">
        <v>331.5</v>
      </c>
      <c r="G503">
        <f t="shared" si="79"/>
        <v>8039.1571785818896</v>
      </c>
      <c r="H503">
        <v>69147.248000000007</v>
      </c>
      <c r="I503">
        <v>34</v>
      </c>
      <c r="J503">
        <f t="shared" si="80"/>
        <v>-7611.9419812443602</v>
      </c>
      <c r="K503">
        <f t="shared" si="81"/>
        <v>2585.8049841614802</v>
      </c>
      <c r="L503">
        <f t="shared" si="82"/>
        <v>320.55453174486001</v>
      </c>
      <c r="M503">
        <f t="shared" si="86"/>
        <v>82.968887918607095</v>
      </c>
      <c r="N503">
        <f t="shared" si="86"/>
        <v>-32.1324954969324</v>
      </c>
      <c r="O503">
        <f t="shared" si="86"/>
        <v>-4.3980611070953097</v>
      </c>
      <c r="P503">
        <v>322.29163659144098</v>
      </c>
    </row>
    <row r="504" spans="1:16" x14ac:dyDescent="0.3">
      <c r="A504">
        <v>-7587.5227782297798</v>
      </c>
      <c r="B504">
        <v>2633.4287495069402</v>
      </c>
      <c r="C504">
        <f t="shared" si="76"/>
        <v>-7585.06911791943</v>
      </c>
      <c r="D504">
        <f t="shared" si="77"/>
        <v>2633.5065382042399</v>
      </c>
      <c r="E504">
        <f t="shared" si="78"/>
        <v>161.23299739026601</v>
      </c>
      <c r="F504">
        <v>331.5</v>
      </c>
      <c r="G504">
        <f t="shared" si="79"/>
        <v>8029.2359667890896</v>
      </c>
      <c r="H504">
        <v>69147.327999999994</v>
      </c>
      <c r="I504">
        <v>34</v>
      </c>
      <c r="J504">
        <f t="shared" si="80"/>
        <v>-7602.3592290655797</v>
      </c>
      <c r="K504">
        <f t="shared" si="81"/>
        <v>2583.1694413299501</v>
      </c>
      <c r="L504">
        <f t="shared" si="82"/>
        <v>320.56705139489299</v>
      </c>
      <c r="M504">
        <f t="shared" si="86"/>
        <v>84.632560172078698</v>
      </c>
      <c r="N504">
        <f t="shared" si="86"/>
        <v>-32.590055016376901</v>
      </c>
      <c r="O504">
        <f t="shared" si="86"/>
        <v>-4.3958875567534799</v>
      </c>
      <c r="P504">
        <v>322.304159894458</v>
      </c>
    </row>
    <row r="505" spans="1:16" x14ac:dyDescent="0.3">
      <c r="A505">
        <v>-7506.7561558401203</v>
      </c>
      <c r="B505">
        <v>2599.3816510379502</v>
      </c>
      <c r="C505">
        <f t="shared" si="76"/>
        <v>-7504.3024955297697</v>
      </c>
      <c r="D505">
        <f t="shared" si="77"/>
        <v>2599.4594397352498</v>
      </c>
      <c r="E505">
        <f t="shared" si="78"/>
        <v>161.27392543497999</v>
      </c>
      <c r="F505">
        <v>326.5</v>
      </c>
      <c r="G505">
        <f t="shared" si="79"/>
        <v>7941.7721777474198</v>
      </c>
      <c r="H505">
        <v>69148.288</v>
      </c>
      <c r="I505">
        <v>34</v>
      </c>
      <c r="J505">
        <f t="shared" si="80"/>
        <v>-7521.3686927223098</v>
      </c>
      <c r="K505">
        <f t="shared" si="81"/>
        <v>2549.6584695562201</v>
      </c>
      <c r="L505">
        <f t="shared" si="82"/>
        <v>315.67675367050902</v>
      </c>
      <c r="M505">
        <f t="shared" si="86"/>
        <v>84.105153900397099</v>
      </c>
      <c r="N505">
        <f t="shared" si="86"/>
        <v>-32.857092910456998</v>
      </c>
      <c r="O505">
        <f t="shared" si="86"/>
        <v>-4.4289937005746003</v>
      </c>
      <c r="P505">
        <v>317.41389288113999</v>
      </c>
    </row>
    <row r="506" spans="1:16" x14ac:dyDescent="0.3">
      <c r="A506">
        <v>-7506.7561558401203</v>
      </c>
      <c r="B506">
        <v>2599.3816510379502</v>
      </c>
      <c r="C506">
        <f t="shared" si="76"/>
        <v>-7504.3024955297697</v>
      </c>
      <c r="D506">
        <f t="shared" si="77"/>
        <v>2599.4594397352498</v>
      </c>
      <c r="E506">
        <f t="shared" si="78"/>
        <v>161.27392543497999</v>
      </c>
      <c r="F506">
        <v>326.5</v>
      </c>
      <c r="G506">
        <f t="shared" si="79"/>
        <v>7941.7721777474198</v>
      </c>
      <c r="H506">
        <v>69148.368000000002</v>
      </c>
      <c r="I506">
        <v>34</v>
      </c>
      <c r="J506">
        <f t="shared" si="80"/>
        <v>-7521.3686927223098</v>
      </c>
      <c r="K506">
        <f t="shared" si="81"/>
        <v>2549.6584695562201</v>
      </c>
      <c r="L506">
        <f t="shared" si="82"/>
        <v>315.67675367050902</v>
      </c>
      <c r="M506">
        <f t="shared" si="86"/>
        <v>83.711109853699099</v>
      </c>
      <c r="N506">
        <f t="shared" si="86"/>
        <v>-32.9140693378328</v>
      </c>
      <c r="O506">
        <f t="shared" si="86"/>
        <v>-4.4464878938536696</v>
      </c>
      <c r="P506">
        <v>317.41389288113999</v>
      </c>
    </row>
    <row r="507" spans="1:16" x14ac:dyDescent="0.3">
      <c r="A507">
        <v>-7480.5399207500705</v>
      </c>
      <c r="B507">
        <v>2590.3598015590101</v>
      </c>
      <c r="C507">
        <f t="shared" si="76"/>
        <v>-7478.0862604397198</v>
      </c>
      <c r="D507">
        <f t="shared" si="77"/>
        <v>2590.4375902563102</v>
      </c>
      <c r="E507">
        <f t="shared" si="78"/>
        <v>161.27351944978099</v>
      </c>
      <c r="F507">
        <v>325.5</v>
      </c>
      <c r="G507">
        <f t="shared" si="79"/>
        <v>7914.0470700893802</v>
      </c>
      <c r="H507">
        <v>69148.607999999993</v>
      </c>
      <c r="I507">
        <v>34</v>
      </c>
      <c r="J507">
        <f t="shared" si="80"/>
        <v>-7495.0932303654499</v>
      </c>
      <c r="K507">
        <f t="shared" si="81"/>
        <v>2540.81059815965</v>
      </c>
      <c r="L507">
        <f t="shared" si="82"/>
        <v>314.71127733982598</v>
      </c>
      <c r="M507">
        <f t="shared" si="86"/>
        <v>84.269863721198604</v>
      </c>
      <c r="N507">
        <f t="shared" si="86"/>
        <v>-32.913448016412197</v>
      </c>
      <c r="O507">
        <f t="shared" si="86"/>
        <v>-4.4797513503426103</v>
      </c>
      <c r="P507">
        <v>316.44842654385201</v>
      </c>
    </row>
    <row r="508" spans="1:16" x14ac:dyDescent="0.3">
      <c r="A508">
        <v>-7480.5399207500705</v>
      </c>
      <c r="B508">
        <v>2590.3598015590101</v>
      </c>
      <c r="C508">
        <f t="shared" si="76"/>
        <v>-7478.0862604397198</v>
      </c>
      <c r="D508">
        <f t="shared" si="77"/>
        <v>2590.4375902563102</v>
      </c>
      <c r="E508">
        <f t="shared" si="78"/>
        <v>161.27351944978099</v>
      </c>
      <c r="F508">
        <v>325.5</v>
      </c>
      <c r="G508">
        <f t="shared" si="79"/>
        <v>7914.0470700893802</v>
      </c>
      <c r="H508">
        <v>69148.648000000001</v>
      </c>
      <c r="I508">
        <v>34</v>
      </c>
      <c r="J508">
        <f t="shared" si="80"/>
        <v>-7495.0932303654499</v>
      </c>
      <c r="K508">
        <f t="shared" si="81"/>
        <v>2540.81059815965</v>
      </c>
      <c r="L508">
        <f t="shared" si="82"/>
        <v>314.71127733982598</v>
      </c>
      <c r="M508">
        <f t="shared" si="86"/>
        <v>83.577460585530801</v>
      </c>
      <c r="N508">
        <f t="shared" si="86"/>
        <v>-32.564473522925802</v>
      </c>
      <c r="O508">
        <f t="shared" si="86"/>
        <v>-4.3296466335246704</v>
      </c>
      <c r="P508">
        <v>316.44842654385201</v>
      </c>
    </row>
    <row r="509" spans="1:16" x14ac:dyDescent="0.3">
      <c r="A509">
        <v>-7473.4600426899196</v>
      </c>
      <c r="B509">
        <v>2585.7942923639198</v>
      </c>
      <c r="C509">
        <f t="shared" si="76"/>
        <v>-7471.0063823795699</v>
      </c>
      <c r="D509">
        <f t="shared" si="77"/>
        <v>2585.8720810612199</v>
      </c>
      <c r="E509">
        <f t="shared" si="78"/>
        <v>161.28798940694401</v>
      </c>
      <c r="F509">
        <v>324.5</v>
      </c>
      <c r="G509">
        <f t="shared" si="79"/>
        <v>7905.8630639018902</v>
      </c>
      <c r="H509">
        <v>69148.728000000003</v>
      </c>
      <c r="I509">
        <v>34</v>
      </c>
      <c r="J509">
        <f t="shared" si="80"/>
        <v>-7487.9832444059302</v>
      </c>
      <c r="K509">
        <f t="shared" si="81"/>
        <v>2536.29211974176</v>
      </c>
      <c r="L509">
        <f t="shared" si="82"/>
        <v>313.72144509319997</v>
      </c>
      <c r="M509">
        <f t="shared" si="86"/>
        <v>84.404898724940395</v>
      </c>
      <c r="N509">
        <f t="shared" si="86"/>
        <v>-33.2787616157716</v>
      </c>
      <c r="O509">
        <f t="shared" si="86"/>
        <v>-4.5716630417790602</v>
      </c>
      <c r="P509">
        <v>315.458596969106</v>
      </c>
    </row>
    <row r="510" spans="1:16" x14ac:dyDescent="0.3">
      <c r="A510">
        <v>-7440.1601885296404</v>
      </c>
      <c r="B510">
        <v>2572.7719720529799</v>
      </c>
      <c r="C510">
        <f t="shared" si="76"/>
        <v>-7437.7065282192898</v>
      </c>
      <c r="D510">
        <f t="shared" si="77"/>
        <v>2572.84976075028</v>
      </c>
      <c r="E510">
        <f t="shared" si="78"/>
        <v>161.29828518459399</v>
      </c>
      <c r="F510">
        <v>322.5</v>
      </c>
      <c r="G510">
        <f t="shared" si="79"/>
        <v>7870.1355954842702</v>
      </c>
      <c r="H510">
        <v>69149.168000000005</v>
      </c>
      <c r="I510">
        <v>34</v>
      </c>
      <c r="J510">
        <f t="shared" si="80"/>
        <v>-7454.5978006382002</v>
      </c>
      <c r="K510">
        <f t="shared" si="81"/>
        <v>2523.4908206745499</v>
      </c>
      <c r="L510">
        <f t="shared" si="82"/>
        <v>311.76570944702303</v>
      </c>
      <c r="M510">
        <f t="shared" si="86"/>
        <v>81.788725364658106</v>
      </c>
      <c r="N510">
        <f t="shared" si="86"/>
        <v>-32.4838682503405</v>
      </c>
      <c r="O510">
        <f t="shared" si="86"/>
        <v>-4.6229978328686299</v>
      </c>
      <c r="P510">
        <v>313.50287399739301</v>
      </c>
    </row>
    <row r="511" spans="1:16" x14ac:dyDescent="0.3">
      <c r="A511">
        <v>-7382.8188515901502</v>
      </c>
      <c r="B511">
        <v>2549.0479868080001</v>
      </c>
      <c r="C511">
        <f t="shared" si="76"/>
        <v>-7380.3651912797995</v>
      </c>
      <c r="D511">
        <f t="shared" si="77"/>
        <v>2549.1257755053002</v>
      </c>
      <c r="E511">
        <f t="shared" si="78"/>
        <v>161.32525073510999</v>
      </c>
      <c r="F511">
        <v>319.5</v>
      </c>
      <c r="G511">
        <f t="shared" si="79"/>
        <v>7808.19009604659</v>
      </c>
      <c r="H511">
        <v>69149.808000000005</v>
      </c>
      <c r="I511">
        <v>34</v>
      </c>
      <c r="J511">
        <f t="shared" si="80"/>
        <v>-7397.1004640320398</v>
      </c>
      <c r="K511">
        <f t="shared" si="81"/>
        <v>2500.1474558547702</v>
      </c>
      <c r="L511">
        <f t="shared" si="82"/>
        <v>308.84198132924098</v>
      </c>
      <c r="M511">
        <f t="shared" si="86"/>
        <v>83.791405227831007</v>
      </c>
      <c r="N511">
        <f t="shared" si="86"/>
        <v>-33.366128284447001</v>
      </c>
      <c r="O511">
        <f t="shared" si="86"/>
        <v>-4.5091021704234899</v>
      </c>
      <c r="P511">
        <v>310.57916768865198</v>
      </c>
    </row>
    <row r="512" spans="1:16" x14ac:dyDescent="0.3">
      <c r="A512">
        <v>-7375.7278369497499</v>
      </c>
      <c r="B512">
        <v>2546.1771747079902</v>
      </c>
      <c r="C512">
        <f t="shared" si="76"/>
        <v>-7373.2741766394001</v>
      </c>
      <c r="D512">
        <f t="shared" si="77"/>
        <v>2546.2549634052898</v>
      </c>
      <c r="E512">
        <f t="shared" si="78"/>
        <v>161.32817793374801</v>
      </c>
      <c r="F512">
        <v>319.5</v>
      </c>
      <c r="G512">
        <f t="shared" si="79"/>
        <v>7800.5503922840899</v>
      </c>
      <c r="H512">
        <v>69149.888000000006</v>
      </c>
      <c r="I512">
        <v>34</v>
      </c>
      <c r="J512">
        <f t="shared" si="80"/>
        <v>-7389.9905753958201</v>
      </c>
      <c r="K512">
        <f t="shared" si="81"/>
        <v>2497.3237111204598</v>
      </c>
      <c r="L512">
        <f t="shared" si="82"/>
        <v>308.85134614813001</v>
      </c>
      <c r="M512">
        <f t="shared" si="86"/>
        <v>83.844344062671695</v>
      </c>
      <c r="N512">
        <f t="shared" si="86"/>
        <v>-33.075831974202799</v>
      </c>
      <c r="O512">
        <f t="shared" si="86"/>
        <v>-4.5092677377135502</v>
      </c>
      <c r="P512">
        <v>310.588535205575</v>
      </c>
    </row>
    <row r="513" spans="1:16" x14ac:dyDescent="0.3">
      <c r="A513">
        <v>-7375.7278369497499</v>
      </c>
      <c r="B513">
        <v>2546.1771747079902</v>
      </c>
      <c r="C513">
        <f t="shared" si="76"/>
        <v>-7373.2741766394001</v>
      </c>
      <c r="D513">
        <f t="shared" si="77"/>
        <v>2546.2549634052898</v>
      </c>
      <c r="E513">
        <f t="shared" si="78"/>
        <v>161.32817793374801</v>
      </c>
      <c r="F513">
        <v>319.5</v>
      </c>
      <c r="G513">
        <f t="shared" si="79"/>
        <v>7800.5503922840899</v>
      </c>
      <c r="H513">
        <v>69149.928</v>
      </c>
      <c r="I513">
        <v>34</v>
      </c>
      <c r="J513">
        <f t="shared" si="80"/>
        <v>-7389.9905753958201</v>
      </c>
      <c r="K513">
        <f t="shared" si="81"/>
        <v>2497.3237111204598</v>
      </c>
      <c r="L513">
        <f t="shared" si="82"/>
        <v>308.85134614813001</v>
      </c>
      <c r="M513">
        <f t="shared" si="86"/>
        <v>82.770392431918694</v>
      </c>
      <c r="N513">
        <f t="shared" si="86"/>
        <v>-32.8494772820628</v>
      </c>
      <c r="O513">
        <f t="shared" si="86"/>
        <v>-4.3701878566815902</v>
      </c>
      <c r="P513">
        <v>310.588535205575</v>
      </c>
    </row>
    <row r="514" spans="1:16" x14ac:dyDescent="0.3">
      <c r="A514">
        <v>-7375.7278369497499</v>
      </c>
      <c r="B514">
        <v>2546.1771747079902</v>
      </c>
      <c r="C514">
        <f t="shared" si="76"/>
        <v>-7373.2741766394001</v>
      </c>
      <c r="D514">
        <f t="shared" si="77"/>
        <v>2546.2549634052898</v>
      </c>
      <c r="E514">
        <f t="shared" si="78"/>
        <v>161.32817793374801</v>
      </c>
      <c r="F514">
        <v>319.5</v>
      </c>
      <c r="G514">
        <f t="shared" si="79"/>
        <v>7800.5503922840899</v>
      </c>
      <c r="H514">
        <v>69150.008000000002</v>
      </c>
      <c r="I514">
        <v>34</v>
      </c>
      <c r="J514">
        <f t="shared" si="80"/>
        <v>-7389.9905753958201</v>
      </c>
      <c r="K514">
        <f t="shared" si="81"/>
        <v>2497.3237111204598</v>
      </c>
      <c r="L514">
        <f t="shared" si="82"/>
        <v>308.85134614813001</v>
      </c>
      <c r="M514">
        <f t="shared" si="86"/>
        <v>82.203471935900097</v>
      </c>
      <c r="N514">
        <f t="shared" si="86"/>
        <v>-32.624480862358503</v>
      </c>
      <c r="O514">
        <f t="shared" si="86"/>
        <v>-4.3402550631474499</v>
      </c>
      <c r="P514">
        <v>310.588535205575</v>
      </c>
    </row>
    <row r="515" spans="1:16" x14ac:dyDescent="0.3">
      <c r="A515">
        <v>-7366.4742890000298</v>
      </c>
      <c r="B515">
        <v>2543.1039184329502</v>
      </c>
      <c r="C515">
        <f t="shared" ref="C515:C578" si="87">A515-$S$2</f>
        <v>-7364.0206286896801</v>
      </c>
      <c r="D515">
        <f t="shared" ref="D515:D578" si="88">B515-$T$2</f>
        <v>2543.1817071302498</v>
      </c>
      <c r="E515">
        <f t="shared" ref="E515:E578" si="89">DEGREES(IF(C515-$N$4=0,IF(D515-$O$4=0,99999,IF(C515-$N$4&gt;0,PI()/2,3*PI()/2)),IF(D515-$O$4=0,IF(C515-$N$4&gt;0,0,PI()),IF(C515-$N$4&lt;0,PI()+ATAN((D515-$O$4)/(C515-$N$4)),IF(D515-$O$4&gt;0,ATAN((D515-$O$4)/(C515-$N$4)),2*PI()+ATAN((D515-$O$4)/(C515-$N$4)))))))+$U$2</f>
        <v>161.32732760131901</v>
      </c>
      <c r="F515">
        <v>318.5</v>
      </c>
      <c r="G515">
        <f t="shared" si="79"/>
        <v>7790.8005375089097</v>
      </c>
      <c r="H515">
        <v>69150.088000000003</v>
      </c>
      <c r="I515">
        <v>34</v>
      </c>
      <c r="J515">
        <f t="shared" si="80"/>
        <v>-7380.7168590173396</v>
      </c>
      <c r="K515">
        <f t="shared" si="81"/>
        <v>2494.3118614692598</v>
      </c>
      <c r="L515">
        <f t="shared" si="82"/>
        <v>307.86328429535598</v>
      </c>
      <c r="M515">
        <f t="shared" si="86"/>
        <v>82.521078696867903</v>
      </c>
      <c r="N515">
        <f t="shared" si="86"/>
        <v>-32.656599684161698</v>
      </c>
      <c r="O515">
        <f t="shared" si="86"/>
        <v>-4.5112173796026998</v>
      </c>
      <c r="P515">
        <v>309.60047688137797</v>
      </c>
    </row>
    <row r="516" spans="1:16" x14ac:dyDescent="0.3">
      <c r="A516">
        <v>-7349.5188968498196</v>
      </c>
      <c r="B516">
        <v>2536.0261486129598</v>
      </c>
      <c r="C516">
        <f t="shared" si="87"/>
        <v>-7347.0652365394699</v>
      </c>
      <c r="D516">
        <f t="shared" si="88"/>
        <v>2536.1039373102599</v>
      </c>
      <c r="E516">
        <f t="shared" si="89"/>
        <v>161.33584356893601</v>
      </c>
      <c r="F516">
        <v>317.5</v>
      </c>
      <c r="G516">
        <f t="shared" ref="G516:G579" si="90">SQRT(C516^2+D516^2)</f>
        <v>7772.46362299673</v>
      </c>
      <c r="H516">
        <v>69150.207999999999</v>
      </c>
      <c r="I516">
        <v>34</v>
      </c>
      <c r="J516">
        <f t="shared" ref="J516:J579" si="91">G516*COS(RADIANS(E516))</f>
        <v>-7363.71492288229</v>
      </c>
      <c r="K516">
        <f t="shared" ref="K516:K579" si="92">G516*SIN(RADIANS(E516))</f>
        <v>2487.3466395595501</v>
      </c>
      <c r="L516">
        <f t="shared" ref="L516:L579" si="93">F516-$V$2-6366707.1*(1-COS(G516/6366707.1))</f>
        <v>306.885696365802</v>
      </c>
      <c r="M516">
        <f t="shared" si="86"/>
        <v>83.326624968042907</v>
      </c>
      <c r="N516">
        <f t="shared" si="86"/>
        <v>-33.1066763857918</v>
      </c>
      <c r="O516">
        <f t="shared" si="86"/>
        <v>-4.6488829340510804</v>
      </c>
      <c r="P516">
        <v>308.62289539967799</v>
      </c>
    </row>
    <row r="517" spans="1:16" x14ac:dyDescent="0.3">
      <c r="A517">
        <v>-7342.4315721094599</v>
      </c>
      <c r="B517">
        <v>2532.59052870492</v>
      </c>
      <c r="C517">
        <f t="shared" si="87"/>
        <v>-7339.9779117991102</v>
      </c>
      <c r="D517">
        <f t="shared" si="88"/>
        <v>2532.6683174022201</v>
      </c>
      <c r="E517">
        <f t="shared" si="89"/>
        <v>161.34274325526101</v>
      </c>
      <c r="F517">
        <v>317.5</v>
      </c>
      <c r="G517">
        <f t="shared" si="90"/>
        <v>7764.6432340238198</v>
      </c>
      <c r="H517">
        <v>69150.288</v>
      </c>
      <c r="I517">
        <v>34</v>
      </c>
      <c r="J517">
        <f t="shared" si="91"/>
        <v>-7356.6049801167701</v>
      </c>
      <c r="K517">
        <f t="shared" si="92"/>
        <v>2483.9580749668598</v>
      </c>
      <c r="L517">
        <f t="shared" si="93"/>
        <v>306.89523867596398</v>
      </c>
      <c r="M517">
        <f t="shared" ref="M517:O532" si="94">(J517-J484)/($H517-$H484)</f>
        <v>83.345281157968202</v>
      </c>
      <c r="N517">
        <f t="shared" si="94"/>
        <v>-33.109838515859998</v>
      </c>
      <c r="O517">
        <f t="shared" si="94"/>
        <v>-4.5746403178883597</v>
      </c>
      <c r="P517">
        <v>308.63244039939002</v>
      </c>
    </row>
    <row r="518" spans="1:16" x14ac:dyDescent="0.3">
      <c r="A518">
        <v>-7342.4315721094599</v>
      </c>
      <c r="B518">
        <v>2532.59052870492</v>
      </c>
      <c r="C518">
        <f t="shared" si="87"/>
        <v>-7339.9779117991102</v>
      </c>
      <c r="D518">
        <f t="shared" si="88"/>
        <v>2532.6683174022201</v>
      </c>
      <c r="E518">
        <f t="shared" si="89"/>
        <v>161.34274325526101</v>
      </c>
      <c r="F518">
        <v>317.5</v>
      </c>
      <c r="G518">
        <f t="shared" si="90"/>
        <v>7764.6432340238198</v>
      </c>
      <c r="H518">
        <v>69150.368000000002</v>
      </c>
      <c r="I518">
        <v>34</v>
      </c>
      <c r="J518">
        <f t="shared" si="91"/>
        <v>-7356.6049801167701</v>
      </c>
      <c r="K518">
        <f t="shared" si="92"/>
        <v>2483.9580749668598</v>
      </c>
      <c r="L518">
        <f t="shared" si="93"/>
        <v>306.89523867596398</v>
      </c>
      <c r="M518">
        <f t="shared" si="94"/>
        <v>82.7192110682699</v>
      </c>
      <c r="N518">
        <f t="shared" si="94"/>
        <v>-32.911336596774603</v>
      </c>
      <c r="O518">
        <f t="shared" si="94"/>
        <v>-4.5178478362934396</v>
      </c>
      <c r="P518">
        <v>308.63244039939002</v>
      </c>
    </row>
    <row r="519" spans="1:16" x14ac:dyDescent="0.3">
      <c r="A519">
        <v>-7332.55856439936</v>
      </c>
      <c r="B519">
        <v>2529.7015527849999</v>
      </c>
      <c r="C519">
        <f t="shared" si="87"/>
        <v>-7330.1049040890102</v>
      </c>
      <c r="D519">
        <f t="shared" si="88"/>
        <v>2529.7793414823</v>
      </c>
      <c r="E519">
        <f t="shared" si="89"/>
        <v>161.33912714010901</v>
      </c>
      <c r="F519">
        <v>316.5</v>
      </c>
      <c r="G519">
        <f t="shared" si="90"/>
        <v>7754.3678931000204</v>
      </c>
      <c r="H519">
        <v>69150.448000000004</v>
      </c>
      <c r="I519">
        <v>34</v>
      </c>
      <c r="J519">
        <f t="shared" si="91"/>
        <v>-7346.7130391289402</v>
      </c>
      <c r="K519">
        <f t="shared" si="92"/>
        <v>2481.1346078423999</v>
      </c>
      <c r="L519">
        <f t="shared" si="93"/>
        <v>305.90776187578098</v>
      </c>
      <c r="M519">
        <f t="shared" si="94"/>
        <v>82.010082708618</v>
      </c>
      <c r="N519">
        <f t="shared" si="94"/>
        <v>-32.5947944339554</v>
      </c>
      <c r="O519">
        <f t="shared" si="94"/>
        <v>-4.5535648639815998</v>
      </c>
      <c r="P519">
        <v>307.64496736882001</v>
      </c>
    </row>
    <row r="520" spans="1:16" x14ac:dyDescent="0.3">
      <c r="A520">
        <v>-7325.4663057001299</v>
      </c>
      <c r="B520">
        <v>2527.0190783039402</v>
      </c>
      <c r="C520">
        <f t="shared" si="87"/>
        <v>-7323.0126453897801</v>
      </c>
      <c r="D520">
        <f t="shared" si="88"/>
        <v>2527.0968670012398</v>
      </c>
      <c r="E520">
        <f t="shared" si="89"/>
        <v>161.34076859057001</v>
      </c>
      <c r="F520">
        <v>316.5</v>
      </c>
      <c r="G520">
        <f t="shared" si="90"/>
        <v>7746.7885462135901</v>
      </c>
      <c r="H520">
        <v>69150.528000000006</v>
      </c>
      <c r="I520">
        <v>34</v>
      </c>
      <c r="J520">
        <f t="shared" si="91"/>
        <v>-7339.6031548970604</v>
      </c>
      <c r="K520">
        <f t="shared" si="92"/>
        <v>2478.4992048356999</v>
      </c>
      <c r="L520">
        <f t="shared" si="93"/>
        <v>305.91698867158601</v>
      </c>
      <c r="M520">
        <f t="shared" si="94"/>
        <v>83.336553647401303</v>
      </c>
      <c r="N520">
        <f t="shared" si="94"/>
        <v>-33.086474099384503</v>
      </c>
      <c r="O520">
        <f t="shared" si="94"/>
        <v>-4.5518434468537903</v>
      </c>
      <c r="P520">
        <v>307.65419686477799</v>
      </c>
    </row>
    <row r="521" spans="1:16" x14ac:dyDescent="0.3">
      <c r="A521">
        <v>-7325.4663057001299</v>
      </c>
      <c r="B521">
        <v>2527.0190783039402</v>
      </c>
      <c r="C521">
        <f t="shared" si="87"/>
        <v>-7323.0126453897801</v>
      </c>
      <c r="D521">
        <f t="shared" si="88"/>
        <v>2527.0968670012398</v>
      </c>
      <c r="E521">
        <f t="shared" si="89"/>
        <v>161.34076859057001</v>
      </c>
      <c r="F521">
        <v>316.5</v>
      </c>
      <c r="G521">
        <f t="shared" si="90"/>
        <v>7746.7885462135901</v>
      </c>
      <c r="H521">
        <v>69150.567999999999</v>
      </c>
      <c r="I521">
        <v>34</v>
      </c>
      <c r="J521">
        <f t="shared" si="91"/>
        <v>-7339.6031548970604</v>
      </c>
      <c r="K521">
        <f t="shared" si="92"/>
        <v>2478.4992048356999</v>
      </c>
      <c r="L521">
        <f t="shared" si="93"/>
        <v>305.91698867158601</v>
      </c>
      <c r="M521">
        <f t="shared" si="94"/>
        <v>82.626714700498994</v>
      </c>
      <c r="N521">
        <f t="shared" si="94"/>
        <v>-32.768985886005296</v>
      </c>
      <c r="O521">
        <f t="shared" si="94"/>
        <v>-4.3999676526690399</v>
      </c>
      <c r="P521">
        <v>307.65419686477799</v>
      </c>
    </row>
    <row r="522" spans="1:16" x14ac:dyDescent="0.3">
      <c r="A522">
        <v>-7318.69547698926</v>
      </c>
      <c r="B522">
        <v>2522.4558253259202</v>
      </c>
      <c r="C522">
        <f t="shared" si="87"/>
        <v>-7316.2418166789103</v>
      </c>
      <c r="D522">
        <f t="shared" si="88"/>
        <v>2522.5336140232198</v>
      </c>
      <c r="E522">
        <f t="shared" si="89"/>
        <v>161.35635244882599</v>
      </c>
      <c r="F522">
        <v>316.5</v>
      </c>
      <c r="G522">
        <f t="shared" si="90"/>
        <v>7738.8998025558003</v>
      </c>
      <c r="H522">
        <v>69150.648000000001</v>
      </c>
      <c r="I522">
        <v>34</v>
      </c>
      <c r="J522">
        <f t="shared" si="91"/>
        <v>-7332.8022264527499</v>
      </c>
      <c r="K522">
        <f t="shared" si="92"/>
        <v>2473.9809339863</v>
      </c>
      <c r="L522">
        <f t="shared" si="93"/>
        <v>305.92658253135397</v>
      </c>
      <c r="M522">
        <f t="shared" si="94"/>
        <v>82.161911461403406</v>
      </c>
      <c r="N522">
        <f t="shared" si="94"/>
        <v>-32.804282183723799</v>
      </c>
      <c r="O522">
        <f t="shared" si="94"/>
        <v>-4.4006318214220501</v>
      </c>
      <c r="P522">
        <v>307.66379327838303</v>
      </c>
    </row>
    <row r="523" spans="1:16" x14ac:dyDescent="0.3">
      <c r="A523">
        <v>-7309.1315723294301</v>
      </c>
      <c r="B523">
        <v>2519.56890591001</v>
      </c>
      <c r="C523">
        <f t="shared" si="87"/>
        <v>-7306.6779120190804</v>
      </c>
      <c r="D523">
        <f t="shared" si="88"/>
        <v>2519.6466946073101</v>
      </c>
      <c r="E523">
        <f t="shared" si="89"/>
        <v>161.35347501099901</v>
      </c>
      <c r="F523">
        <v>315.5</v>
      </c>
      <c r="G523">
        <f t="shared" si="90"/>
        <v>7728.91723177529</v>
      </c>
      <c r="H523">
        <v>69150.728000000003</v>
      </c>
      <c r="I523">
        <v>34</v>
      </c>
      <c r="J523">
        <f t="shared" si="91"/>
        <v>-7323.21939535612</v>
      </c>
      <c r="K523">
        <f t="shared" si="92"/>
        <v>2471.1574743656001</v>
      </c>
      <c r="L523">
        <f t="shared" si="93"/>
        <v>304.938708779617</v>
      </c>
      <c r="M523">
        <f t="shared" si="94"/>
        <v>82.626765061058805</v>
      </c>
      <c r="N523">
        <f t="shared" si="94"/>
        <v>-32.768752872315901</v>
      </c>
      <c r="O523">
        <f t="shared" si="94"/>
        <v>-4.5881880273939801</v>
      </c>
      <c r="P523">
        <v>306.67592317750803</v>
      </c>
    </row>
    <row r="524" spans="1:16" x14ac:dyDescent="0.3">
      <c r="A524">
        <v>-7301.7326626097702</v>
      </c>
      <c r="B524">
        <v>2516.50787532702</v>
      </c>
      <c r="C524">
        <f t="shared" si="87"/>
        <v>-7299.2790022994204</v>
      </c>
      <c r="D524">
        <f t="shared" si="88"/>
        <v>2516.5856640243201</v>
      </c>
      <c r="E524">
        <f t="shared" si="89"/>
        <v>161.35704992616701</v>
      </c>
      <c r="F524">
        <v>315.5</v>
      </c>
      <c r="G524">
        <f t="shared" si="90"/>
        <v>7720.9246439647304</v>
      </c>
      <c r="H524">
        <v>69150.847999999896</v>
      </c>
      <c r="I524">
        <v>34</v>
      </c>
      <c r="J524">
        <f t="shared" si="91"/>
        <v>-7315.8003575016</v>
      </c>
      <c r="K524">
        <f t="shared" si="92"/>
        <v>2468.1455562752799</v>
      </c>
      <c r="L524">
        <f t="shared" si="93"/>
        <v>304.94840642918899</v>
      </c>
      <c r="M524">
        <f t="shared" si="94"/>
        <v>82.776560738674803</v>
      </c>
      <c r="N524">
        <f t="shared" si="94"/>
        <v>-32.841052476816003</v>
      </c>
      <c r="O524">
        <f t="shared" si="94"/>
        <v>-4.5184190104967703</v>
      </c>
      <c r="P524">
        <v>306.68562364103599</v>
      </c>
    </row>
    <row r="525" spans="1:16" x14ac:dyDescent="0.3">
      <c r="A525">
        <v>-7292.7882046299001</v>
      </c>
      <c r="B525">
        <v>2513.4367419099399</v>
      </c>
      <c r="C525">
        <f t="shared" si="87"/>
        <v>-7290.3345443195503</v>
      </c>
      <c r="D525">
        <f t="shared" si="88"/>
        <v>2513.51453060724</v>
      </c>
      <c r="E525">
        <f t="shared" si="89"/>
        <v>161.35696097472299</v>
      </c>
      <c r="F525">
        <v>314.5</v>
      </c>
      <c r="G525">
        <f t="shared" si="90"/>
        <v>7711.46763357486</v>
      </c>
      <c r="H525">
        <v>69150.928</v>
      </c>
      <c r="I525">
        <v>34</v>
      </c>
      <c r="J525">
        <f t="shared" si="91"/>
        <v>-7306.8357383740704</v>
      </c>
      <c r="K525">
        <f t="shared" si="92"/>
        <v>2465.13378056691</v>
      </c>
      <c r="L525">
        <f t="shared" si="93"/>
        <v>303.95986794771102</v>
      </c>
      <c r="M525">
        <f t="shared" si="94"/>
        <v>82.662097872644694</v>
      </c>
      <c r="N525">
        <f t="shared" si="94"/>
        <v>-32.910688698066899</v>
      </c>
      <c r="O525">
        <f t="shared" si="94"/>
        <v>-4.5186615901757898</v>
      </c>
      <c r="P525">
        <v>305.69708856867902</v>
      </c>
    </row>
    <row r="526" spans="1:16" x14ac:dyDescent="0.3">
      <c r="A526">
        <v>-7285.3979128999599</v>
      </c>
      <c r="B526">
        <v>2509.0577730239602</v>
      </c>
      <c r="C526">
        <f t="shared" si="87"/>
        <v>-7282.9442525896102</v>
      </c>
      <c r="D526">
        <f t="shared" si="88"/>
        <v>2509.1355617212598</v>
      </c>
      <c r="E526">
        <f t="shared" si="89"/>
        <v>161.369836249657</v>
      </c>
      <c r="F526">
        <v>314.5</v>
      </c>
      <c r="G526">
        <f t="shared" si="90"/>
        <v>7703.0538264653396</v>
      </c>
      <c r="H526">
        <v>69151.008000000002</v>
      </c>
      <c r="I526">
        <v>34</v>
      </c>
      <c r="J526">
        <f t="shared" si="91"/>
        <v>-7299.4165820865601</v>
      </c>
      <c r="K526">
        <f t="shared" si="92"/>
        <v>2460.8038960027002</v>
      </c>
      <c r="L526">
        <f t="shared" si="93"/>
        <v>303.97005333690601</v>
      </c>
      <c r="M526">
        <f t="shared" si="94"/>
        <v>84.0360157034401</v>
      </c>
      <c r="N526">
        <f t="shared" si="94"/>
        <v>-33.712519172830604</v>
      </c>
      <c r="O526">
        <f t="shared" si="94"/>
        <v>-4.5167754069793604</v>
      </c>
      <c r="P526">
        <v>305.70727675274401</v>
      </c>
    </row>
    <row r="527" spans="1:16" x14ac:dyDescent="0.3">
      <c r="A527">
        <v>-7278.3081057099598</v>
      </c>
      <c r="B527">
        <v>2505.9987945939602</v>
      </c>
      <c r="C527">
        <f t="shared" si="87"/>
        <v>-7275.8544453996101</v>
      </c>
      <c r="D527">
        <f t="shared" si="88"/>
        <v>2506.0765832912598</v>
      </c>
      <c r="E527">
        <f t="shared" si="89"/>
        <v>161.37417523938399</v>
      </c>
      <c r="F527">
        <v>313.5</v>
      </c>
      <c r="G527">
        <f t="shared" si="90"/>
        <v>7695.3542967144804</v>
      </c>
      <c r="H527">
        <v>69151.088000000003</v>
      </c>
      <c r="I527">
        <v>34</v>
      </c>
      <c r="J527">
        <f t="shared" si="91"/>
        <v>-7292.3066535737998</v>
      </c>
      <c r="K527">
        <f t="shared" si="92"/>
        <v>2457.7919810686299</v>
      </c>
      <c r="L527">
        <f t="shared" si="93"/>
        <v>302.97936430964398</v>
      </c>
      <c r="M527">
        <f t="shared" si="94"/>
        <v>82.817663229166499</v>
      </c>
      <c r="N527">
        <f t="shared" si="94"/>
        <v>-33.156091881962801</v>
      </c>
      <c r="O527">
        <f t="shared" si="94"/>
        <v>-4.5531719439795504</v>
      </c>
      <c r="P527">
        <v>304.716590419981</v>
      </c>
    </row>
    <row r="528" spans="1:16" x14ac:dyDescent="0.3">
      <c r="A528">
        <v>-7278.3081057099598</v>
      </c>
      <c r="B528">
        <v>2505.9987945939602</v>
      </c>
      <c r="C528">
        <f t="shared" si="87"/>
        <v>-7275.8544453996101</v>
      </c>
      <c r="D528">
        <f t="shared" si="88"/>
        <v>2506.0765832912598</v>
      </c>
      <c r="E528">
        <f t="shared" si="89"/>
        <v>161.37417523938399</v>
      </c>
      <c r="F528">
        <v>313.5</v>
      </c>
      <c r="G528">
        <f t="shared" si="90"/>
        <v>7695.3542967144804</v>
      </c>
      <c r="H528">
        <v>69151.168000000005</v>
      </c>
      <c r="I528">
        <v>34</v>
      </c>
      <c r="J528">
        <f t="shared" si="91"/>
        <v>-7292.3066535737998</v>
      </c>
      <c r="K528">
        <f t="shared" si="92"/>
        <v>2457.7919810686299</v>
      </c>
      <c r="L528">
        <f t="shared" si="93"/>
        <v>302.97936430964398</v>
      </c>
      <c r="M528">
        <f t="shared" si="94"/>
        <v>81.4335337722151</v>
      </c>
      <c r="N528">
        <f t="shared" si="94"/>
        <v>-32.594073243985299</v>
      </c>
      <c r="O528">
        <f t="shared" si="94"/>
        <v>-4.5550855134989501</v>
      </c>
      <c r="P528">
        <v>304.716590419981</v>
      </c>
    </row>
    <row r="529" spans="1:16" x14ac:dyDescent="0.3">
      <c r="A529">
        <v>-7278.3081057099598</v>
      </c>
      <c r="B529">
        <v>2505.9987945939602</v>
      </c>
      <c r="C529">
        <f t="shared" si="87"/>
        <v>-7275.8544453996101</v>
      </c>
      <c r="D529">
        <f t="shared" si="88"/>
        <v>2506.0765832912598</v>
      </c>
      <c r="E529">
        <f t="shared" si="89"/>
        <v>161.37417523938399</v>
      </c>
      <c r="F529">
        <v>313.5</v>
      </c>
      <c r="G529">
        <f t="shared" si="90"/>
        <v>7695.3542967144804</v>
      </c>
      <c r="H529">
        <v>69151.207999999999</v>
      </c>
      <c r="I529">
        <v>34</v>
      </c>
      <c r="J529">
        <f t="shared" si="91"/>
        <v>-7292.3066535737998</v>
      </c>
      <c r="K529">
        <f t="shared" si="92"/>
        <v>2457.7919810686299</v>
      </c>
      <c r="L529">
        <f t="shared" si="93"/>
        <v>302.97936430964398</v>
      </c>
      <c r="M529">
        <f t="shared" si="94"/>
        <v>81.304913516048302</v>
      </c>
      <c r="N529">
        <f t="shared" si="94"/>
        <v>-32.750579239290197</v>
      </c>
      <c r="O529">
        <f t="shared" si="94"/>
        <v>-4.4367661198339903</v>
      </c>
      <c r="P529">
        <v>304.716590419981</v>
      </c>
    </row>
    <row r="530" spans="1:16" x14ac:dyDescent="0.3">
      <c r="A530">
        <v>-7268.7429595096</v>
      </c>
      <c r="B530">
        <v>2503.30020895402</v>
      </c>
      <c r="C530">
        <f t="shared" si="87"/>
        <v>-7266.2892991992503</v>
      </c>
      <c r="D530">
        <f t="shared" si="88"/>
        <v>2503.3779976513201</v>
      </c>
      <c r="E530">
        <f t="shared" si="89"/>
        <v>161.369974145892</v>
      </c>
      <c r="F530">
        <v>313.5</v>
      </c>
      <c r="G530">
        <f t="shared" si="90"/>
        <v>7685.4317756897899</v>
      </c>
      <c r="H530">
        <v>69151.288</v>
      </c>
      <c r="I530">
        <v>34</v>
      </c>
      <c r="J530">
        <f t="shared" si="91"/>
        <v>-7282.7238293742603</v>
      </c>
      <c r="K530">
        <f t="shared" si="92"/>
        <v>2455.15685931604</v>
      </c>
      <c r="L530">
        <f t="shared" si="93"/>
        <v>302.99134979367199</v>
      </c>
      <c r="M530">
        <f t="shared" si="94"/>
        <v>81.815851709569301</v>
      </c>
      <c r="N530">
        <f t="shared" si="94"/>
        <v>-32.478110843870503</v>
      </c>
      <c r="O530">
        <f t="shared" si="94"/>
        <v>-4.4363977472282103</v>
      </c>
      <c r="P530">
        <v>304.72857955769803</v>
      </c>
    </row>
    <row r="531" spans="1:16" x14ac:dyDescent="0.3">
      <c r="A531">
        <v>-7261.3428079895602</v>
      </c>
      <c r="B531">
        <v>2500.42750604602</v>
      </c>
      <c r="C531">
        <f t="shared" si="87"/>
        <v>-7258.8891476792096</v>
      </c>
      <c r="D531">
        <f t="shared" si="88"/>
        <v>2500.5052947433201</v>
      </c>
      <c r="E531">
        <f t="shared" si="89"/>
        <v>161.37225463341699</v>
      </c>
      <c r="F531">
        <v>312.5</v>
      </c>
      <c r="G531">
        <f t="shared" si="90"/>
        <v>7677.4994879409996</v>
      </c>
      <c r="H531">
        <v>69151.368000000002</v>
      </c>
      <c r="I531">
        <v>34</v>
      </c>
      <c r="J531">
        <f t="shared" si="91"/>
        <v>-7275.3047981165901</v>
      </c>
      <c r="K531">
        <f t="shared" si="92"/>
        <v>2452.33327299452</v>
      </c>
      <c r="L531">
        <f t="shared" si="93"/>
        <v>302.00092013807199</v>
      </c>
      <c r="M531">
        <f t="shared" si="94"/>
        <v>81.307620978569901</v>
      </c>
      <c r="N531">
        <f t="shared" si="94"/>
        <v>-32.3514793565964</v>
      </c>
      <c r="O531">
        <f t="shared" si="94"/>
        <v>-4.5136139628909602</v>
      </c>
      <c r="P531">
        <v>303.73815271958802</v>
      </c>
    </row>
    <row r="532" spans="1:16" x14ac:dyDescent="0.3">
      <c r="A532">
        <v>-7244.6989239295899</v>
      </c>
      <c r="B532">
        <v>2492.97549583297</v>
      </c>
      <c r="C532">
        <f t="shared" si="87"/>
        <v>-7242.2452636192402</v>
      </c>
      <c r="D532">
        <f t="shared" si="88"/>
        <v>2493.05328453027</v>
      </c>
      <c r="E532">
        <f t="shared" si="89"/>
        <v>161.384409748596</v>
      </c>
      <c r="F532">
        <v>311.5</v>
      </c>
      <c r="G532">
        <f t="shared" si="90"/>
        <v>7659.3362073956796</v>
      </c>
      <c r="H532">
        <v>69151.487999999998</v>
      </c>
      <c r="I532">
        <v>34</v>
      </c>
      <c r="J532">
        <f t="shared" si="91"/>
        <v>-7258.6118824961204</v>
      </c>
      <c r="K532">
        <f t="shared" si="92"/>
        <v>2444.9917540164802</v>
      </c>
      <c r="L532">
        <f t="shared" si="93"/>
        <v>301.02279700344798</v>
      </c>
      <c r="M532">
        <f t="shared" si="94"/>
        <v>82.111341641185504</v>
      </c>
      <c r="N532">
        <f t="shared" si="94"/>
        <v>-33.023052823132097</v>
      </c>
      <c r="O532">
        <f t="shared" si="94"/>
        <v>-4.6824180440005003</v>
      </c>
      <c r="P532">
        <v>302.76003590770603</v>
      </c>
    </row>
    <row r="533" spans="1:16" x14ac:dyDescent="0.3">
      <c r="A533">
        <v>-7244.6989239295899</v>
      </c>
      <c r="B533">
        <v>2492.97549583297</v>
      </c>
      <c r="C533">
        <f t="shared" si="87"/>
        <v>-7242.2452636192402</v>
      </c>
      <c r="D533">
        <f t="shared" si="88"/>
        <v>2493.05328453027</v>
      </c>
      <c r="E533">
        <f t="shared" si="89"/>
        <v>161.384409748596</v>
      </c>
      <c r="F533">
        <v>311.5</v>
      </c>
      <c r="G533">
        <f t="shared" si="90"/>
        <v>7659.3362073956796</v>
      </c>
      <c r="H533">
        <v>69151.567999999999</v>
      </c>
      <c r="I533">
        <v>34</v>
      </c>
      <c r="J533">
        <f t="shared" si="91"/>
        <v>-7258.6118824961204</v>
      </c>
      <c r="K533">
        <f t="shared" si="92"/>
        <v>2444.9917540164802</v>
      </c>
      <c r="L533">
        <f t="shared" si="93"/>
        <v>301.02279700344798</v>
      </c>
      <c r="M533">
        <f t="shared" ref="M533:O548" si="95">(J533-J500)/($H533-$H500)</f>
        <v>81.432735512027605</v>
      </c>
      <c r="N533">
        <f t="shared" si="95"/>
        <v>-32.750135031248803</v>
      </c>
      <c r="O533">
        <f t="shared" si="95"/>
        <v>-4.64372037422154</v>
      </c>
      <c r="P533">
        <v>302.76003590770603</v>
      </c>
    </row>
    <row r="534" spans="1:16" x14ac:dyDescent="0.3">
      <c r="A534">
        <v>-7237.2999971397203</v>
      </c>
      <c r="B534">
        <v>2489.9145443399898</v>
      </c>
      <c r="C534">
        <f t="shared" si="87"/>
        <v>-7234.8463368293696</v>
      </c>
      <c r="D534">
        <f t="shared" si="88"/>
        <v>2489.9923330372899</v>
      </c>
      <c r="E534">
        <f t="shared" si="89"/>
        <v>161.38804888610599</v>
      </c>
      <c r="F534">
        <v>311.5</v>
      </c>
      <c r="G534">
        <f t="shared" si="90"/>
        <v>7651.3438908545904</v>
      </c>
      <c r="H534">
        <v>69151.648000000001</v>
      </c>
      <c r="I534">
        <v>34</v>
      </c>
      <c r="J534">
        <f t="shared" si="91"/>
        <v>-7251.1928280960501</v>
      </c>
      <c r="K534">
        <f t="shared" si="92"/>
        <v>2441.9799151275301</v>
      </c>
      <c r="L534">
        <f t="shared" si="93"/>
        <v>301.03240697648903</v>
      </c>
      <c r="M534">
        <f t="shared" si="95"/>
        <v>80.738639698863594</v>
      </c>
      <c r="N534">
        <f t="shared" si="95"/>
        <v>-32.490223393551602</v>
      </c>
      <c r="O534">
        <f t="shared" si="95"/>
        <v>-4.4981337995483504</v>
      </c>
      <c r="P534">
        <v>302.76964869470299</v>
      </c>
    </row>
    <row r="535" spans="1:16" x14ac:dyDescent="0.3">
      <c r="A535">
        <v>-7228.0464126393099</v>
      </c>
      <c r="B535">
        <v>2486.8414774569601</v>
      </c>
      <c r="C535">
        <f t="shared" si="87"/>
        <v>-7225.5927523289602</v>
      </c>
      <c r="D535">
        <f t="shared" si="88"/>
        <v>2486.9192661542602</v>
      </c>
      <c r="E535">
        <f t="shared" si="89"/>
        <v>161.38725690789701</v>
      </c>
      <c r="F535">
        <v>311.5</v>
      </c>
      <c r="G535">
        <f t="shared" si="90"/>
        <v>7641.5939475267896</v>
      </c>
      <c r="H535">
        <v>69151.728000000003</v>
      </c>
      <c r="I535">
        <v>34</v>
      </c>
      <c r="J535">
        <f t="shared" si="91"/>
        <v>-7241.9190764230998</v>
      </c>
      <c r="K535">
        <f t="shared" si="92"/>
        <v>2438.9682551064998</v>
      </c>
      <c r="L535">
        <f t="shared" si="93"/>
        <v>301.04411673808198</v>
      </c>
      <c r="M535">
        <f t="shared" si="95"/>
        <v>82.772357171002895</v>
      </c>
      <c r="N535">
        <f t="shared" si="95"/>
        <v>-33.150675152549802</v>
      </c>
      <c r="O535">
        <f t="shared" si="95"/>
        <v>-4.4955658693744498</v>
      </c>
      <c r="P535">
        <v>302.781361984873</v>
      </c>
    </row>
    <row r="536" spans="1:16" x14ac:dyDescent="0.3">
      <c r="A536">
        <v>-7220.9553604796502</v>
      </c>
      <c r="B536">
        <v>2483.9708429910202</v>
      </c>
      <c r="C536">
        <f t="shared" si="87"/>
        <v>-7218.5017001693004</v>
      </c>
      <c r="D536">
        <f t="shared" si="88"/>
        <v>2484.0486316883198</v>
      </c>
      <c r="E536">
        <f t="shared" si="89"/>
        <v>161.39030868566201</v>
      </c>
      <c r="F536">
        <v>310.5</v>
      </c>
      <c r="G536">
        <f t="shared" si="90"/>
        <v>7633.95470250772</v>
      </c>
      <c r="H536">
        <v>69151.808000000005</v>
      </c>
      <c r="I536">
        <v>34</v>
      </c>
      <c r="J536">
        <f t="shared" si="91"/>
        <v>-7234.8091514459502</v>
      </c>
      <c r="K536">
        <f t="shared" si="92"/>
        <v>2436.1446882510199</v>
      </c>
      <c r="L536">
        <f t="shared" si="93"/>
        <v>300.053281100964</v>
      </c>
      <c r="M536">
        <f t="shared" si="95"/>
        <v>82.704567938290097</v>
      </c>
      <c r="N536">
        <f t="shared" si="95"/>
        <v>-32.820240331257999</v>
      </c>
      <c r="O536">
        <f t="shared" si="95"/>
        <v>-4.4958882991023001</v>
      </c>
      <c r="P536">
        <v>301.79052904578901</v>
      </c>
    </row>
    <row r="537" spans="1:16" x14ac:dyDescent="0.3">
      <c r="A537">
        <v>-7220.9553604796502</v>
      </c>
      <c r="B537">
        <v>2483.9708429910202</v>
      </c>
      <c r="C537">
        <f t="shared" si="87"/>
        <v>-7218.5017001693004</v>
      </c>
      <c r="D537">
        <f t="shared" si="88"/>
        <v>2484.0486316883198</v>
      </c>
      <c r="E537">
        <f t="shared" si="89"/>
        <v>161.39030868566201</v>
      </c>
      <c r="F537">
        <v>310.5</v>
      </c>
      <c r="G537">
        <f t="shared" si="90"/>
        <v>7633.95470250772</v>
      </c>
      <c r="H537">
        <v>69151.847999999896</v>
      </c>
      <c r="I537">
        <v>34</v>
      </c>
      <c r="J537">
        <f t="shared" si="91"/>
        <v>-7234.8091514459502</v>
      </c>
      <c r="K537">
        <f t="shared" si="92"/>
        <v>2436.1446882510199</v>
      </c>
      <c r="L537">
        <f t="shared" si="93"/>
        <v>300.053281100964</v>
      </c>
      <c r="M537">
        <f t="shared" si="95"/>
        <v>81.316388855659596</v>
      </c>
      <c r="N537">
        <f t="shared" si="95"/>
        <v>-32.527600239405103</v>
      </c>
      <c r="O537">
        <f t="shared" si="95"/>
        <v>-4.5384447553922103</v>
      </c>
      <c r="P537">
        <v>301.79052904578901</v>
      </c>
    </row>
    <row r="538" spans="1:16" x14ac:dyDescent="0.3">
      <c r="A538">
        <v>-7211.4000462898903</v>
      </c>
      <c r="B538">
        <v>2479.7661160759098</v>
      </c>
      <c r="C538">
        <f t="shared" si="87"/>
        <v>-7208.9463859795396</v>
      </c>
      <c r="D538">
        <f t="shared" si="88"/>
        <v>2479.8439047732099</v>
      </c>
      <c r="E538">
        <f t="shared" si="89"/>
        <v>161.39682210162101</v>
      </c>
      <c r="F538">
        <v>310.5</v>
      </c>
      <c r="G538">
        <f t="shared" si="90"/>
        <v>7623.5512583026803</v>
      </c>
      <c r="H538">
        <v>69151.928</v>
      </c>
      <c r="I538">
        <v>34</v>
      </c>
      <c r="J538">
        <f t="shared" si="91"/>
        <v>-7225.2261752643199</v>
      </c>
      <c r="K538">
        <f t="shared" si="92"/>
        <v>2432.0033931398498</v>
      </c>
      <c r="L538">
        <f t="shared" si="93"/>
        <v>300.06574677337301</v>
      </c>
      <c r="M538">
        <f t="shared" si="95"/>
        <v>81.357834466493799</v>
      </c>
      <c r="N538">
        <f t="shared" si="95"/>
        <v>-32.322823191315699</v>
      </c>
      <c r="O538">
        <f t="shared" si="95"/>
        <v>-4.2887381585545299</v>
      </c>
      <c r="P538">
        <v>301.80299834997498</v>
      </c>
    </row>
    <row r="539" spans="1:16" x14ac:dyDescent="0.3">
      <c r="A539">
        <v>-7211.4000462898903</v>
      </c>
      <c r="B539">
        <v>2479.7661160759098</v>
      </c>
      <c r="C539">
        <f t="shared" si="87"/>
        <v>-7208.9463859795396</v>
      </c>
      <c r="D539">
        <f t="shared" si="88"/>
        <v>2479.8439047732099</v>
      </c>
      <c r="E539">
        <f t="shared" si="89"/>
        <v>161.39682210162101</v>
      </c>
      <c r="F539">
        <v>309.5</v>
      </c>
      <c r="G539">
        <f t="shared" si="90"/>
        <v>7623.5512583026803</v>
      </c>
      <c r="H539">
        <v>69152.008000000002</v>
      </c>
      <c r="I539">
        <v>34</v>
      </c>
      <c r="J539">
        <f t="shared" si="91"/>
        <v>-7225.2261752643199</v>
      </c>
      <c r="K539">
        <f t="shared" si="92"/>
        <v>2432.0033931398498</v>
      </c>
      <c r="L539">
        <f t="shared" si="93"/>
        <v>299.06574677337301</v>
      </c>
      <c r="M539">
        <f t="shared" si="95"/>
        <v>81.357834466493799</v>
      </c>
      <c r="N539">
        <f t="shared" si="95"/>
        <v>-32.322823191315699</v>
      </c>
      <c r="O539">
        <f t="shared" si="95"/>
        <v>-4.5634634332798498</v>
      </c>
      <c r="P539">
        <v>300.80299834997498</v>
      </c>
    </row>
    <row r="540" spans="1:16" x14ac:dyDescent="0.3">
      <c r="A540">
        <v>-7146.6506891194704</v>
      </c>
      <c r="B540">
        <v>2454.3013693889402</v>
      </c>
      <c r="C540">
        <f t="shared" si="87"/>
        <v>-7144.1970288091197</v>
      </c>
      <c r="D540">
        <f t="shared" si="88"/>
        <v>2454.3791580862398</v>
      </c>
      <c r="E540">
        <f t="shared" si="89"/>
        <v>161.419710814144</v>
      </c>
      <c r="F540">
        <v>306.5</v>
      </c>
      <c r="G540">
        <f t="shared" si="90"/>
        <v>7554.0405239906704</v>
      </c>
      <c r="H540">
        <v>69152.767999999996</v>
      </c>
      <c r="I540">
        <v>34</v>
      </c>
      <c r="J540">
        <f t="shared" si="91"/>
        <v>-7160.3094421763899</v>
      </c>
      <c r="K540">
        <f t="shared" si="92"/>
        <v>2406.9684107550902</v>
      </c>
      <c r="L540">
        <f t="shared" si="93"/>
        <v>296.14860006713002</v>
      </c>
      <c r="M540">
        <f t="shared" si="95"/>
        <v>80.476872160764202</v>
      </c>
      <c r="N540">
        <f t="shared" si="95"/>
        <v>-32.173602741453699</v>
      </c>
      <c r="O540">
        <f t="shared" si="95"/>
        <v>-4.4621820367020097</v>
      </c>
      <c r="P540">
        <v>297.88587628510697</v>
      </c>
    </row>
    <row r="541" spans="1:16" x14ac:dyDescent="0.3">
      <c r="A541">
        <v>-7139.8699561599597</v>
      </c>
      <c r="B541">
        <v>2451.2445726379501</v>
      </c>
      <c r="C541">
        <f t="shared" si="87"/>
        <v>-7137.4162958496099</v>
      </c>
      <c r="D541">
        <f t="shared" si="88"/>
        <v>2451.3223613352502</v>
      </c>
      <c r="E541">
        <f t="shared" si="89"/>
        <v>161.424932949989</v>
      </c>
      <c r="F541">
        <v>306.5</v>
      </c>
      <c r="G541">
        <f t="shared" si="90"/>
        <v>7546.6345280159003</v>
      </c>
      <c r="H541">
        <v>69152.847999999896</v>
      </c>
      <c r="I541">
        <v>34</v>
      </c>
      <c r="J541">
        <f t="shared" si="91"/>
        <v>-7153.5085955654204</v>
      </c>
      <c r="K541">
        <f t="shared" si="92"/>
        <v>2403.9566286880799</v>
      </c>
      <c r="L541">
        <f t="shared" si="93"/>
        <v>296.15738290467601</v>
      </c>
      <c r="M541">
        <f t="shared" si="95"/>
        <v>81.329674954416902</v>
      </c>
      <c r="N541">
        <f t="shared" si="95"/>
        <v>-32.584278446424797</v>
      </c>
      <c r="O541">
        <f t="shared" si="95"/>
        <v>-4.4175939132411504</v>
      </c>
      <c r="P541">
        <v>297.89466169910798</v>
      </c>
    </row>
    <row r="542" spans="1:16" x14ac:dyDescent="0.3">
      <c r="A542">
        <v>-7130.3146131392496</v>
      </c>
      <c r="B542">
        <v>2447.0399770039398</v>
      </c>
      <c r="C542">
        <f t="shared" si="87"/>
        <v>-7127.8609528288998</v>
      </c>
      <c r="D542">
        <f t="shared" si="88"/>
        <v>2447.1177657012399</v>
      </c>
      <c r="E542">
        <f t="shared" si="89"/>
        <v>161.43156861574201</v>
      </c>
      <c r="F542">
        <v>305.5</v>
      </c>
      <c r="G542">
        <f t="shared" si="90"/>
        <v>7536.2316260896296</v>
      </c>
      <c r="H542">
        <v>69152.928</v>
      </c>
      <c r="I542">
        <v>34</v>
      </c>
      <c r="J542">
        <f t="shared" si="91"/>
        <v>-7143.9255914237301</v>
      </c>
      <c r="K542">
        <f t="shared" si="92"/>
        <v>2399.8154650461502</v>
      </c>
      <c r="L542">
        <f t="shared" si="93"/>
        <v>295.16970525123702</v>
      </c>
      <c r="M542">
        <f t="shared" si="95"/>
        <v>81.918488805342506</v>
      </c>
      <c r="N542">
        <f t="shared" si="95"/>
        <v>-32.494441594215303</v>
      </c>
      <c r="O542">
        <f t="shared" si="95"/>
        <v>-4.4170809147561503</v>
      </c>
      <c r="P542">
        <v>296.90698767674002</v>
      </c>
    </row>
    <row r="543" spans="1:16" x14ac:dyDescent="0.3">
      <c r="A543">
        <v>-7076.0526883294797</v>
      </c>
      <c r="B543">
        <v>2425.0335263490001</v>
      </c>
      <c r="C543">
        <f t="shared" si="87"/>
        <v>-7073.5990280191299</v>
      </c>
      <c r="D543">
        <f t="shared" si="88"/>
        <v>2425.1113150463002</v>
      </c>
      <c r="E543">
        <f t="shared" si="89"/>
        <v>161.456044457822</v>
      </c>
      <c r="F543">
        <v>302.5</v>
      </c>
      <c r="G543">
        <f t="shared" si="90"/>
        <v>7477.7649133654104</v>
      </c>
      <c r="H543">
        <v>69153.648000000001</v>
      </c>
      <c r="I543">
        <v>34</v>
      </c>
      <c r="J543">
        <f t="shared" si="91"/>
        <v>-7089.5189843341896</v>
      </c>
      <c r="K543">
        <f t="shared" si="92"/>
        <v>2378.16918454595</v>
      </c>
      <c r="L543">
        <f t="shared" si="93"/>
        <v>292.238643464083</v>
      </c>
      <c r="M543">
        <f t="shared" si="95"/>
        <v>81.490807210790805</v>
      </c>
      <c r="N543">
        <f t="shared" si="95"/>
        <v>-32.437865207306302</v>
      </c>
      <c r="O543">
        <f t="shared" si="95"/>
        <v>-4.3587200854816501</v>
      </c>
      <c r="P543">
        <v>293.97594653303702</v>
      </c>
    </row>
    <row r="544" spans="1:16" x14ac:dyDescent="0.3">
      <c r="A544">
        <v>-7065.8717334801304</v>
      </c>
      <c r="B544">
        <v>2421.9546285699998</v>
      </c>
      <c r="C544">
        <f t="shared" si="87"/>
        <v>-7063.4180731697797</v>
      </c>
      <c r="D544">
        <f t="shared" si="88"/>
        <v>2422.0324172672999</v>
      </c>
      <c r="E544">
        <f t="shared" si="89"/>
        <v>161.453057369898</v>
      </c>
      <c r="F544">
        <v>302.5</v>
      </c>
      <c r="G544">
        <f t="shared" si="90"/>
        <v>7467.1357230651101</v>
      </c>
      <c r="H544">
        <v>69153.728000000003</v>
      </c>
      <c r="I544">
        <v>34</v>
      </c>
      <c r="J544">
        <f t="shared" si="91"/>
        <v>-7079.3178440354604</v>
      </c>
      <c r="K544">
        <f t="shared" si="92"/>
        <v>2375.1578410278798</v>
      </c>
      <c r="L544">
        <f t="shared" si="93"/>
        <v>292.25111868528103</v>
      </c>
      <c r="M544">
        <f t="shared" si="95"/>
        <v>81.066994897122697</v>
      </c>
      <c r="N544">
        <f t="shared" si="95"/>
        <v>-31.885105823200501</v>
      </c>
      <c r="O544">
        <f t="shared" si="95"/>
        <v>-4.2323629193794199</v>
      </c>
      <c r="P544">
        <v>293.98842563977098</v>
      </c>
    </row>
    <row r="545" spans="1:16" x14ac:dyDescent="0.3">
      <c r="A545">
        <v>-7065.8717334801304</v>
      </c>
      <c r="B545">
        <v>2421.9546285699998</v>
      </c>
      <c r="C545">
        <f t="shared" si="87"/>
        <v>-7063.4180731697797</v>
      </c>
      <c r="D545">
        <f t="shared" si="88"/>
        <v>2422.0324172672999</v>
      </c>
      <c r="E545">
        <f t="shared" si="89"/>
        <v>161.453057369898</v>
      </c>
      <c r="F545">
        <v>302.5</v>
      </c>
      <c r="G545">
        <f t="shared" si="90"/>
        <v>7467.1357230651101</v>
      </c>
      <c r="H545">
        <v>69153.767999999996</v>
      </c>
      <c r="I545">
        <v>34</v>
      </c>
      <c r="J545">
        <f t="shared" si="91"/>
        <v>-7079.3178440354604</v>
      </c>
      <c r="K545">
        <f t="shared" si="92"/>
        <v>2375.1578410278798</v>
      </c>
      <c r="L545">
        <f t="shared" si="93"/>
        <v>292.25111868528103</v>
      </c>
      <c r="M545">
        <f t="shared" si="95"/>
        <v>80.070291587925794</v>
      </c>
      <c r="N545">
        <f t="shared" si="95"/>
        <v>-31.486048993013299</v>
      </c>
      <c r="O545">
        <f t="shared" si="95"/>
        <v>-4.2784091399204396</v>
      </c>
      <c r="P545">
        <v>293.98842563977098</v>
      </c>
    </row>
    <row r="546" spans="1:16" x14ac:dyDescent="0.3">
      <c r="A546">
        <v>-7059.0897515900397</v>
      </c>
      <c r="B546">
        <v>2419.0861963939301</v>
      </c>
      <c r="C546">
        <f t="shared" si="87"/>
        <v>-7056.6360912796899</v>
      </c>
      <c r="D546">
        <f t="shared" si="88"/>
        <v>2419.1639850912302</v>
      </c>
      <c r="E546">
        <f t="shared" si="89"/>
        <v>161.45700175839499</v>
      </c>
      <c r="F546">
        <v>301.5</v>
      </c>
      <c r="G546">
        <f t="shared" si="90"/>
        <v>7459.7900313288701</v>
      </c>
      <c r="H546">
        <v>69153.847999999896</v>
      </c>
      <c r="I546">
        <v>34</v>
      </c>
      <c r="J546">
        <f t="shared" si="91"/>
        <v>-7072.51699713588</v>
      </c>
      <c r="K546">
        <f t="shared" si="92"/>
        <v>2372.33442767618</v>
      </c>
      <c r="L546">
        <f t="shared" si="93"/>
        <v>291.25972977468302</v>
      </c>
      <c r="M546">
        <f t="shared" si="95"/>
        <v>80.988157721513105</v>
      </c>
      <c r="N546">
        <f t="shared" si="95"/>
        <v>-31.885021287648801</v>
      </c>
      <c r="O546">
        <f t="shared" si="95"/>
        <v>-4.4876572382428401</v>
      </c>
      <c r="P546">
        <v>292.99703930774899</v>
      </c>
    </row>
    <row r="547" spans="1:16" x14ac:dyDescent="0.3">
      <c r="A547">
        <v>-7049.5270116096299</v>
      </c>
      <c r="B547">
        <v>2416.0113539029799</v>
      </c>
      <c r="C547">
        <f t="shared" si="87"/>
        <v>-7047.0733512992801</v>
      </c>
      <c r="D547">
        <f t="shared" si="88"/>
        <v>2416.08914260028</v>
      </c>
      <c r="E547">
        <f t="shared" si="89"/>
        <v>161.45552147136101</v>
      </c>
      <c r="F547">
        <v>301.5</v>
      </c>
      <c r="G547">
        <f t="shared" si="90"/>
        <v>7449.7469462783401</v>
      </c>
      <c r="H547">
        <v>69153.928</v>
      </c>
      <c r="I547">
        <v>34</v>
      </c>
      <c r="J547">
        <f t="shared" si="91"/>
        <v>-7062.9340850051503</v>
      </c>
      <c r="K547">
        <f t="shared" si="92"/>
        <v>2369.32304138882</v>
      </c>
      <c r="L547">
        <f t="shared" si="93"/>
        <v>291.27148920637802</v>
      </c>
      <c r="M547">
        <f t="shared" si="95"/>
        <v>83.432778160922297</v>
      </c>
      <c r="N547">
        <f t="shared" si="95"/>
        <v>-32.6532320744125</v>
      </c>
      <c r="O547">
        <f t="shared" si="95"/>
        <v>-4.4846573831019896</v>
      </c>
      <c r="P547">
        <v>293.008802387478</v>
      </c>
    </row>
    <row r="548" spans="1:16" x14ac:dyDescent="0.3">
      <c r="A548">
        <v>-7042.1366312699301</v>
      </c>
      <c r="B548">
        <v>2411.63274477492</v>
      </c>
      <c r="C548">
        <f t="shared" si="87"/>
        <v>-7039.6829709595804</v>
      </c>
      <c r="D548">
        <f t="shared" si="88"/>
        <v>2411.71053347222</v>
      </c>
      <c r="E548">
        <f t="shared" si="89"/>
        <v>161.46895816198199</v>
      </c>
      <c r="F548">
        <v>300.5</v>
      </c>
      <c r="G548">
        <f t="shared" si="90"/>
        <v>7441.3361722797599</v>
      </c>
      <c r="H548">
        <v>69154.047999999995</v>
      </c>
      <c r="I548">
        <v>34</v>
      </c>
      <c r="J548">
        <f t="shared" si="91"/>
        <v>-7055.5148424946001</v>
      </c>
      <c r="K548">
        <f t="shared" si="92"/>
        <v>2364.9935171618499</v>
      </c>
      <c r="L548">
        <f t="shared" si="93"/>
        <v>290.28132517803101</v>
      </c>
      <c r="M548">
        <f t="shared" si="95"/>
        <v>82.121721344295096</v>
      </c>
      <c r="N548">
        <f t="shared" si="95"/>
        <v>-32.6561475524434</v>
      </c>
      <c r="O548">
        <f t="shared" si="95"/>
        <v>-4.4398886660002903</v>
      </c>
      <c r="P548">
        <v>292.01864115400201</v>
      </c>
    </row>
    <row r="549" spans="1:16" x14ac:dyDescent="0.3">
      <c r="A549">
        <v>-6913.5607013292602</v>
      </c>
      <c r="B549">
        <v>2361.27824629203</v>
      </c>
      <c r="C549">
        <f t="shared" si="87"/>
        <v>-6911.1070410189104</v>
      </c>
      <c r="D549">
        <f t="shared" si="88"/>
        <v>2361.3560349893301</v>
      </c>
      <c r="E549">
        <f t="shared" si="89"/>
        <v>161.51575863574001</v>
      </c>
      <c r="F549">
        <v>294.5</v>
      </c>
      <c r="G549">
        <f t="shared" si="90"/>
        <v>7303.3829734172996</v>
      </c>
      <c r="H549">
        <v>69155.648000000001</v>
      </c>
      <c r="I549">
        <v>34</v>
      </c>
      <c r="J549">
        <f t="shared" si="91"/>
        <v>-6926.6079519206696</v>
      </c>
      <c r="K549">
        <f t="shared" si="92"/>
        <v>2315.4924177787998</v>
      </c>
      <c r="L549">
        <f t="shared" si="93"/>
        <v>284.44106872309902</v>
      </c>
      <c r="M549">
        <f t="shared" ref="M549:O564" si="96">(J549-J516)/($H549-$H516)</f>
        <v>80.350546132616401</v>
      </c>
      <c r="N549">
        <f t="shared" si="96"/>
        <v>-31.5908495920362</v>
      </c>
      <c r="O549">
        <f t="shared" si="96"/>
        <v>-4.1258506696127499</v>
      </c>
      <c r="P549">
        <v>286.17843363475902</v>
      </c>
    </row>
    <row r="550" spans="1:16" x14ac:dyDescent="0.3">
      <c r="A550">
        <v>-6913.5607013292602</v>
      </c>
      <c r="B550">
        <v>2361.27824629203</v>
      </c>
      <c r="C550">
        <f t="shared" si="87"/>
        <v>-6911.1070410189104</v>
      </c>
      <c r="D550">
        <f t="shared" si="88"/>
        <v>2361.3560349893301</v>
      </c>
      <c r="E550">
        <f t="shared" si="89"/>
        <v>161.51575863574001</v>
      </c>
      <c r="F550">
        <v>294.5</v>
      </c>
      <c r="G550">
        <f t="shared" si="90"/>
        <v>7303.3829734172996</v>
      </c>
      <c r="H550">
        <v>69155.687999999995</v>
      </c>
      <c r="I550">
        <v>34</v>
      </c>
      <c r="J550">
        <f t="shared" si="91"/>
        <v>-6926.6079519206696</v>
      </c>
      <c r="K550">
        <f t="shared" si="92"/>
        <v>2315.4924177787998</v>
      </c>
      <c r="L550">
        <f t="shared" si="93"/>
        <v>284.44106872309902</v>
      </c>
      <c r="M550">
        <f t="shared" si="96"/>
        <v>79.629079295660006</v>
      </c>
      <c r="N550">
        <f t="shared" si="96"/>
        <v>-31.197343923748502</v>
      </c>
      <c r="O550">
        <f t="shared" si="96"/>
        <v>-4.1581796209053996</v>
      </c>
      <c r="P550">
        <v>286.17843363475902</v>
      </c>
    </row>
    <row r="551" spans="1:16" x14ac:dyDescent="0.3">
      <c r="A551">
        <v>-6906.4707993892898</v>
      </c>
      <c r="B551">
        <v>2358.2197065619998</v>
      </c>
      <c r="C551">
        <f t="shared" si="87"/>
        <v>-6904.0171390789401</v>
      </c>
      <c r="D551">
        <f t="shared" si="88"/>
        <v>2358.2974952592999</v>
      </c>
      <c r="E551">
        <f t="shared" si="89"/>
        <v>161.52048580664299</v>
      </c>
      <c r="F551">
        <v>294.5</v>
      </c>
      <c r="G551">
        <f t="shared" si="90"/>
        <v>7295.6850077865902</v>
      </c>
      <c r="H551">
        <v>69155.767999999996</v>
      </c>
      <c r="I551">
        <v>34</v>
      </c>
      <c r="J551">
        <f t="shared" si="91"/>
        <v>-6919.4979315680503</v>
      </c>
      <c r="K551">
        <f t="shared" si="92"/>
        <v>2312.4809421630798</v>
      </c>
      <c r="L551">
        <f t="shared" si="93"/>
        <v>284.44989456447797</v>
      </c>
      <c r="M551">
        <f t="shared" si="96"/>
        <v>80.945749731331702</v>
      </c>
      <c r="N551">
        <f t="shared" si="96"/>
        <v>-31.755024593326802</v>
      </c>
      <c r="O551">
        <f t="shared" si="96"/>
        <v>-4.1565452058352204</v>
      </c>
      <c r="P551">
        <v>286.18726217205102</v>
      </c>
    </row>
    <row r="552" spans="1:16" x14ac:dyDescent="0.3">
      <c r="A552">
        <v>-6897.2146775498904</v>
      </c>
      <c r="B552">
        <v>2355.5236163960099</v>
      </c>
      <c r="C552">
        <f t="shared" si="87"/>
        <v>-6894.7610172395398</v>
      </c>
      <c r="D552">
        <f t="shared" si="88"/>
        <v>2355.6014050933099</v>
      </c>
      <c r="E552">
        <f t="shared" si="89"/>
        <v>161.51702064891199</v>
      </c>
      <c r="F552">
        <v>293.5</v>
      </c>
      <c r="G552">
        <f t="shared" si="90"/>
        <v>7286.0543138603898</v>
      </c>
      <c r="H552">
        <v>69155.847999999896</v>
      </c>
      <c r="I552">
        <v>34</v>
      </c>
      <c r="J552">
        <f t="shared" si="91"/>
        <v>-6910.22414148193</v>
      </c>
      <c r="K552">
        <f t="shared" si="92"/>
        <v>2309.8462673961599</v>
      </c>
      <c r="L552">
        <f t="shared" si="93"/>
        <v>283.46092320456103</v>
      </c>
      <c r="M552">
        <f t="shared" si="96"/>
        <v>80.831277343650797</v>
      </c>
      <c r="N552">
        <f t="shared" si="96"/>
        <v>-31.7200630462325</v>
      </c>
      <c r="O552">
        <f t="shared" si="96"/>
        <v>-4.15682197623474</v>
      </c>
      <c r="P552">
        <v>285.19829434565901</v>
      </c>
    </row>
    <row r="553" spans="1:16" x14ac:dyDescent="0.3">
      <c r="A553">
        <v>-6890.1259976196998</v>
      </c>
      <c r="B553">
        <v>2352.27683048893</v>
      </c>
      <c r="C553">
        <f t="shared" si="87"/>
        <v>-6887.67233730935</v>
      </c>
      <c r="D553">
        <f t="shared" si="88"/>
        <v>2352.3546191862301</v>
      </c>
      <c r="E553">
        <f t="shared" si="89"/>
        <v>161.52316587414401</v>
      </c>
      <c r="F553">
        <v>292.5</v>
      </c>
      <c r="G553">
        <f t="shared" si="90"/>
        <v>7278.2966743973302</v>
      </c>
      <c r="H553">
        <v>69155.967999999993</v>
      </c>
      <c r="I553">
        <v>34</v>
      </c>
      <c r="J553">
        <f t="shared" si="91"/>
        <v>-6903.1140952825699</v>
      </c>
      <c r="K553">
        <f t="shared" si="92"/>
        <v>2306.6465416388301</v>
      </c>
      <c r="L553">
        <f t="shared" si="93"/>
        <v>282.46979631205699</v>
      </c>
      <c r="M553">
        <f t="shared" si="96"/>
        <v>80.236959488138098</v>
      </c>
      <c r="N553">
        <f t="shared" si="96"/>
        <v>-31.590563087730899</v>
      </c>
      <c r="O553">
        <f t="shared" si="96"/>
        <v>-4.3101456543348702</v>
      </c>
      <c r="P553">
        <v>284.20717014624</v>
      </c>
    </row>
    <row r="554" spans="1:16" x14ac:dyDescent="0.3">
      <c r="A554">
        <v>-6882.7257548300504</v>
      </c>
      <c r="B554">
        <v>2349.4045697849901</v>
      </c>
      <c r="C554">
        <f t="shared" si="87"/>
        <v>-6880.2720945196997</v>
      </c>
      <c r="D554">
        <f t="shared" si="88"/>
        <v>2349.4823584822898</v>
      </c>
      <c r="E554">
        <f t="shared" si="89"/>
        <v>161.52573766690301</v>
      </c>
      <c r="F554">
        <v>292.5</v>
      </c>
      <c r="G554">
        <f t="shared" si="90"/>
        <v>7270.3652898218297</v>
      </c>
      <c r="H554">
        <v>69156.047999999995</v>
      </c>
      <c r="I554">
        <v>34</v>
      </c>
      <c r="J554">
        <f t="shared" si="91"/>
        <v>-6895.6949756885097</v>
      </c>
      <c r="K554">
        <f t="shared" si="92"/>
        <v>2303.82339811678</v>
      </c>
      <c r="L554">
        <f t="shared" si="93"/>
        <v>282.47885837587597</v>
      </c>
      <c r="M554">
        <f t="shared" si="96"/>
        <v>81.005142191401603</v>
      </c>
      <c r="N554">
        <f t="shared" si="96"/>
        <v>-31.8751472115054</v>
      </c>
      <c r="O554">
        <f t="shared" si="96"/>
        <v>-4.2770310758626797</v>
      </c>
      <c r="P554">
        <v>284.216235026135</v>
      </c>
    </row>
    <row r="555" spans="1:16" x14ac:dyDescent="0.3">
      <c r="A555">
        <v>-6873.4708534097199</v>
      </c>
      <c r="B555">
        <v>2346.5202449510102</v>
      </c>
      <c r="C555">
        <f t="shared" si="87"/>
        <v>-6871.0171930993702</v>
      </c>
      <c r="D555">
        <f t="shared" si="88"/>
        <v>2346.5980336483099</v>
      </c>
      <c r="E555">
        <f t="shared" si="89"/>
        <v>161.523676181692</v>
      </c>
      <c r="F555">
        <v>292.5</v>
      </c>
      <c r="G555">
        <f t="shared" si="90"/>
        <v>7260.6748721719596</v>
      </c>
      <c r="H555">
        <v>69156.127999999997</v>
      </c>
      <c r="I555">
        <v>34</v>
      </c>
      <c r="J555">
        <f t="shared" si="91"/>
        <v>-6886.4211582412699</v>
      </c>
      <c r="K555">
        <f t="shared" si="92"/>
        <v>2301.00048472752</v>
      </c>
      <c r="L555">
        <f t="shared" si="93"/>
        <v>282.48991682508802</v>
      </c>
      <c r="M555">
        <f t="shared" si="96"/>
        <v>81.456399308724798</v>
      </c>
      <c r="N555">
        <f t="shared" si="96"/>
        <v>-31.5657754122096</v>
      </c>
      <c r="O555">
        <f t="shared" si="96"/>
        <v>-4.2767638150152196</v>
      </c>
      <c r="P555">
        <v>284.22729700745901</v>
      </c>
    </row>
    <row r="556" spans="1:16" x14ac:dyDescent="0.3">
      <c r="A556">
        <v>-6696.77711693942</v>
      </c>
      <c r="B556">
        <v>2279.8538818079901</v>
      </c>
      <c r="C556">
        <f t="shared" si="87"/>
        <v>-6694.3234566290703</v>
      </c>
      <c r="D556">
        <f t="shared" si="88"/>
        <v>2279.9316705052902</v>
      </c>
      <c r="E556">
        <f t="shared" si="89"/>
        <v>161.57214514112599</v>
      </c>
      <c r="F556">
        <v>281.5</v>
      </c>
      <c r="G556">
        <f t="shared" si="90"/>
        <v>7071.9201751820701</v>
      </c>
      <c r="H556">
        <v>69158.327999999994</v>
      </c>
      <c r="I556">
        <v>34</v>
      </c>
      <c r="J556">
        <f t="shared" si="91"/>
        <v>-6709.2893916410103</v>
      </c>
      <c r="K556">
        <f t="shared" si="92"/>
        <v>2235.50683813773</v>
      </c>
      <c r="L556">
        <f t="shared" si="93"/>
        <v>271.70237705141898</v>
      </c>
      <c r="M556">
        <f t="shared" si="96"/>
        <v>80.780263646817801</v>
      </c>
      <c r="N556">
        <f t="shared" si="96"/>
        <v>-31.006662661597499</v>
      </c>
      <c r="O556">
        <f t="shared" si="96"/>
        <v>-4.3732015431889701</v>
      </c>
      <c r="P556">
        <v>273.439824514973</v>
      </c>
    </row>
    <row r="557" spans="1:16" x14ac:dyDescent="0.3">
      <c r="A557">
        <v>-6696.77711693942</v>
      </c>
      <c r="B557">
        <v>2279.8538818079901</v>
      </c>
      <c r="C557">
        <f t="shared" si="87"/>
        <v>-6694.3234566290703</v>
      </c>
      <c r="D557">
        <f t="shared" si="88"/>
        <v>2279.9316705052902</v>
      </c>
      <c r="E557">
        <f t="shared" si="89"/>
        <v>161.57214514112599</v>
      </c>
      <c r="F557">
        <v>280.5</v>
      </c>
      <c r="G557">
        <f t="shared" si="90"/>
        <v>7071.9201751820701</v>
      </c>
      <c r="H557">
        <v>69158.407999999996</v>
      </c>
      <c r="I557">
        <v>34</v>
      </c>
      <c r="J557">
        <f t="shared" si="91"/>
        <v>-6709.2893916410103</v>
      </c>
      <c r="K557">
        <f t="shared" si="92"/>
        <v>2235.50683813773</v>
      </c>
      <c r="L557">
        <f t="shared" si="93"/>
        <v>270.70237705141898</v>
      </c>
      <c r="M557">
        <f t="shared" si="96"/>
        <v>80.226318234471506</v>
      </c>
      <c r="N557">
        <f t="shared" si="96"/>
        <v>-30.772317213556502</v>
      </c>
      <c r="O557">
        <f t="shared" si="96"/>
        <v>-4.52989806578295</v>
      </c>
      <c r="P557">
        <v>272.439824514973</v>
      </c>
    </row>
    <row r="558" spans="1:16" x14ac:dyDescent="0.3">
      <c r="A558">
        <v>-6625.5427179196804</v>
      </c>
      <c r="B558">
        <v>2253.2226976059601</v>
      </c>
      <c r="C558">
        <f t="shared" si="87"/>
        <v>-6623.0890576093298</v>
      </c>
      <c r="D558">
        <f t="shared" si="88"/>
        <v>2253.3004863032602</v>
      </c>
      <c r="E558">
        <f t="shared" si="89"/>
        <v>161.59052190707001</v>
      </c>
      <c r="F558">
        <v>275.5</v>
      </c>
      <c r="G558">
        <f t="shared" si="90"/>
        <v>6995.9039263413997</v>
      </c>
      <c r="H558">
        <v>69159.248000000007</v>
      </c>
      <c r="I558">
        <v>34</v>
      </c>
      <c r="J558">
        <f t="shared" si="91"/>
        <v>-6637.8800272028102</v>
      </c>
      <c r="K558">
        <f t="shared" si="92"/>
        <v>2209.3484313392</v>
      </c>
      <c r="L558">
        <f t="shared" si="93"/>
        <v>265.78635947658898</v>
      </c>
      <c r="M558">
        <f t="shared" si="96"/>
        <v>80.403330669555103</v>
      </c>
      <c r="N558">
        <f t="shared" si="96"/>
        <v>-30.743431397535499</v>
      </c>
      <c r="O558">
        <f t="shared" si="96"/>
        <v>-4.5881620758521597</v>
      </c>
      <c r="P558">
        <v>267.52383406749698</v>
      </c>
    </row>
    <row r="559" spans="1:16" x14ac:dyDescent="0.3">
      <c r="A559">
        <v>-6618.1436369400399</v>
      </c>
      <c r="B559">
        <v>2250.1624822049598</v>
      </c>
      <c r="C559">
        <f t="shared" si="87"/>
        <v>-6615.6899766296901</v>
      </c>
      <c r="D559">
        <f t="shared" si="88"/>
        <v>2250.2402709022599</v>
      </c>
      <c r="E559">
        <f t="shared" si="89"/>
        <v>161.594736133922</v>
      </c>
      <c r="F559">
        <v>275.5</v>
      </c>
      <c r="G559">
        <f t="shared" si="90"/>
        <v>6987.9135043064798</v>
      </c>
      <c r="H559">
        <v>69159.327999999994</v>
      </c>
      <c r="I559">
        <v>34</v>
      </c>
      <c r="J559">
        <f t="shared" si="91"/>
        <v>-6630.4608234956804</v>
      </c>
      <c r="K559">
        <f t="shared" si="92"/>
        <v>2206.3373295482002</v>
      </c>
      <c r="L559">
        <f t="shared" si="93"/>
        <v>265.79513454518502</v>
      </c>
      <c r="M559">
        <f t="shared" si="96"/>
        <v>80.403336369169196</v>
      </c>
      <c r="N559">
        <f t="shared" si="96"/>
        <v>-30.5849238527321</v>
      </c>
      <c r="O559">
        <f t="shared" si="96"/>
        <v>-4.5883315855475599</v>
      </c>
      <c r="P559">
        <v>267.53261195004899</v>
      </c>
    </row>
    <row r="560" spans="1:16" x14ac:dyDescent="0.3">
      <c r="A560">
        <v>-6544.4264270896001</v>
      </c>
      <c r="B560">
        <v>2225.0221134039998</v>
      </c>
      <c r="C560">
        <f t="shared" si="87"/>
        <v>-6541.9727667792504</v>
      </c>
      <c r="D560">
        <f t="shared" si="88"/>
        <v>2225.0999021012999</v>
      </c>
      <c r="E560">
        <f t="shared" si="89"/>
        <v>161.595257576416</v>
      </c>
      <c r="F560">
        <v>271.5</v>
      </c>
      <c r="G560">
        <f t="shared" si="90"/>
        <v>6910.0272977472796</v>
      </c>
      <c r="H560">
        <v>69160.248000000007</v>
      </c>
      <c r="I560">
        <v>34</v>
      </c>
      <c r="J560">
        <f t="shared" si="91"/>
        <v>-6556.5785849603999</v>
      </c>
      <c r="K560">
        <f t="shared" si="92"/>
        <v>2181.6861632350501</v>
      </c>
      <c r="L560">
        <f t="shared" si="93"/>
        <v>261.88014377018902</v>
      </c>
      <c r="M560">
        <f t="shared" si="96"/>
        <v>80.319658145537105</v>
      </c>
      <c r="N560">
        <f t="shared" si="96"/>
        <v>-30.1425565320387</v>
      </c>
      <c r="O560">
        <f t="shared" si="96"/>
        <v>-4.4868144693711001</v>
      </c>
      <c r="P560">
        <v>263.61764927785498</v>
      </c>
    </row>
    <row r="561" spans="1:16" x14ac:dyDescent="0.3">
      <c r="A561">
        <v>-6537.3364375494402</v>
      </c>
      <c r="B561">
        <v>2221.9639940289699</v>
      </c>
      <c r="C561">
        <f t="shared" si="87"/>
        <v>-6534.8827772390896</v>
      </c>
      <c r="D561">
        <f t="shared" si="88"/>
        <v>2222.04178272627</v>
      </c>
      <c r="E561">
        <f t="shared" si="89"/>
        <v>161.600339263249</v>
      </c>
      <c r="F561">
        <v>271.5</v>
      </c>
      <c r="G561">
        <f t="shared" si="90"/>
        <v>6902.33022945421</v>
      </c>
      <c r="H561">
        <v>69160.327999999994</v>
      </c>
      <c r="I561">
        <v>34</v>
      </c>
      <c r="J561">
        <f t="shared" si="91"/>
        <v>-6549.4684797959299</v>
      </c>
      <c r="K561">
        <f t="shared" si="92"/>
        <v>2178.6751085458</v>
      </c>
      <c r="L561">
        <f t="shared" si="93"/>
        <v>261.88849303375798</v>
      </c>
      <c r="M561">
        <f t="shared" si="96"/>
        <v>81.095870499865399</v>
      </c>
      <c r="N561">
        <f t="shared" si="96"/>
        <v>-30.4712742929221</v>
      </c>
      <c r="O561">
        <f t="shared" si="96"/>
        <v>-4.4859029777222297</v>
      </c>
      <c r="P561">
        <v>263.62600123662997</v>
      </c>
    </row>
    <row r="562" spans="1:16" x14ac:dyDescent="0.3">
      <c r="A562">
        <v>-6530.5543350996404</v>
      </c>
      <c r="B562">
        <v>2219.09613816103</v>
      </c>
      <c r="C562">
        <f t="shared" si="87"/>
        <v>-6528.1006747892898</v>
      </c>
      <c r="D562">
        <f t="shared" si="88"/>
        <v>2219.1739268583301</v>
      </c>
      <c r="E562">
        <f t="shared" si="89"/>
        <v>161.60475879591499</v>
      </c>
      <c r="F562">
        <v>270.5</v>
      </c>
      <c r="G562">
        <f t="shared" si="90"/>
        <v>6894.9859563187101</v>
      </c>
      <c r="H562">
        <v>69160.448000000004</v>
      </c>
      <c r="I562">
        <v>34</v>
      </c>
      <c r="J562">
        <f t="shared" si="91"/>
        <v>-6542.6675161594803</v>
      </c>
      <c r="K562">
        <f t="shared" si="92"/>
        <v>2175.8522722886601</v>
      </c>
      <c r="L562">
        <f t="shared" si="93"/>
        <v>260.89645093410201</v>
      </c>
      <c r="M562">
        <f t="shared" si="96"/>
        <v>81.129776776395502</v>
      </c>
      <c r="N562">
        <f t="shared" si="96"/>
        <v>-30.512955495650399</v>
      </c>
      <c r="O562">
        <f t="shared" si="96"/>
        <v>-4.5544278544932997</v>
      </c>
      <c r="P562">
        <v>262.63396171555002</v>
      </c>
    </row>
    <row r="563" spans="1:16" x14ac:dyDescent="0.3">
      <c r="A563">
        <v>-6520.3708040295096</v>
      </c>
      <c r="B563">
        <v>2216.39449513098</v>
      </c>
      <c r="C563">
        <f t="shared" si="87"/>
        <v>-6517.9171437191599</v>
      </c>
      <c r="D563">
        <f t="shared" si="88"/>
        <v>2216.4722838282801</v>
      </c>
      <c r="E563">
        <f t="shared" si="89"/>
        <v>161.59876899022299</v>
      </c>
      <c r="F563">
        <v>270.5</v>
      </c>
      <c r="G563">
        <f t="shared" si="90"/>
        <v>6884.4748004017802</v>
      </c>
      <c r="H563">
        <v>69160.528000000006</v>
      </c>
      <c r="I563">
        <v>34</v>
      </c>
      <c r="J563">
        <f t="shared" si="91"/>
        <v>-6532.4663004096001</v>
      </c>
      <c r="K563">
        <f t="shared" si="92"/>
        <v>2173.2181923083699</v>
      </c>
      <c r="L563">
        <f t="shared" si="93"/>
        <v>260.90782557624402</v>
      </c>
      <c r="M563">
        <f t="shared" si="96"/>
        <v>81.196702268856598</v>
      </c>
      <c r="N563">
        <f t="shared" si="96"/>
        <v>-30.512842749730499</v>
      </c>
      <c r="O563">
        <f t="shared" si="96"/>
        <v>-4.5544939629225203</v>
      </c>
      <c r="P563">
        <v>262.645340249588</v>
      </c>
    </row>
    <row r="564" spans="1:16" x14ac:dyDescent="0.3">
      <c r="A564">
        <v>-6513.2808089293503</v>
      </c>
      <c r="B564">
        <v>2213.3364027839898</v>
      </c>
      <c r="C564">
        <f t="shared" si="87"/>
        <v>-6510.8271486189997</v>
      </c>
      <c r="D564">
        <f t="shared" si="88"/>
        <v>2213.4141914812899</v>
      </c>
      <c r="E564">
        <f t="shared" si="89"/>
        <v>161.60387326154401</v>
      </c>
      <c r="F564">
        <v>269.5</v>
      </c>
      <c r="G564">
        <f t="shared" si="90"/>
        <v>6876.77777321944</v>
      </c>
      <c r="H564">
        <v>69160.607999999993</v>
      </c>
      <c r="I564">
        <v>34</v>
      </c>
      <c r="J564">
        <f t="shared" si="91"/>
        <v>-6525.3561898644302</v>
      </c>
      <c r="K564">
        <f t="shared" si="92"/>
        <v>2170.2071646833401</v>
      </c>
      <c r="L564">
        <f t="shared" si="93"/>
        <v>259.91614390467703</v>
      </c>
      <c r="M564">
        <f t="shared" si="96"/>
        <v>81.163269291441097</v>
      </c>
      <c r="N564">
        <f t="shared" si="96"/>
        <v>-30.533128605136799</v>
      </c>
      <c r="O564">
        <f t="shared" si="96"/>
        <v>-4.55462946249322</v>
      </c>
      <c r="P564">
        <v>261.65366127252003</v>
      </c>
    </row>
    <row r="565" spans="1:16" x14ac:dyDescent="0.3">
      <c r="A565">
        <v>-6506.4901590300697</v>
      </c>
      <c r="B565">
        <v>2211.7863196569901</v>
      </c>
      <c r="C565">
        <f t="shared" si="87"/>
        <v>-6504.0364987197199</v>
      </c>
      <c r="D565">
        <f t="shared" si="88"/>
        <v>2211.8641083542898</v>
      </c>
      <c r="E565">
        <f t="shared" si="89"/>
        <v>161.59788419865899</v>
      </c>
      <c r="F565">
        <v>269.5</v>
      </c>
      <c r="G565">
        <f t="shared" si="90"/>
        <v>6869.8496061052301</v>
      </c>
      <c r="H565">
        <v>69160.687999999995</v>
      </c>
      <c r="I565">
        <v>34</v>
      </c>
      <c r="J565">
        <f t="shared" si="91"/>
        <v>-6518.5554141022003</v>
      </c>
      <c r="K565">
        <f t="shared" si="92"/>
        <v>2168.7021288740998</v>
      </c>
      <c r="L565">
        <f t="shared" si="93"/>
        <v>259.92362335265398</v>
      </c>
      <c r="M565">
        <f t="shared" ref="M565:O580" si="97">(J565-J532)/($H565-$H532)</f>
        <v>80.440920477625497</v>
      </c>
      <c r="N565">
        <f t="shared" si="97"/>
        <v>-30.031480993746499</v>
      </c>
      <c r="O565">
        <f t="shared" si="97"/>
        <v>-4.4673014837833698</v>
      </c>
      <c r="P565">
        <v>261.66114331886399</v>
      </c>
    </row>
    <row r="566" spans="1:16" x14ac:dyDescent="0.3">
      <c r="A566">
        <v>-6506.4901590300697</v>
      </c>
      <c r="B566">
        <v>2211.7863196569901</v>
      </c>
      <c r="C566">
        <f t="shared" si="87"/>
        <v>-6504.0364987197199</v>
      </c>
      <c r="D566">
        <f t="shared" si="88"/>
        <v>2211.8641083542898</v>
      </c>
      <c r="E566">
        <f t="shared" si="89"/>
        <v>161.59788419865899</v>
      </c>
      <c r="F566">
        <v>268.5</v>
      </c>
      <c r="G566">
        <f t="shared" si="90"/>
        <v>6869.8496061052301</v>
      </c>
      <c r="H566">
        <v>69160.767999999996</v>
      </c>
      <c r="I566">
        <v>34</v>
      </c>
      <c r="J566">
        <f t="shared" si="91"/>
        <v>-6518.5554141022003</v>
      </c>
      <c r="K566">
        <f t="shared" si="92"/>
        <v>2168.7021288740998</v>
      </c>
      <c r="L566">
        <f t="shared" si="93"/>
        <v>258.92362335265398</v>
      </c>
      <c r="M566">
        <f t="shared" si="97"/>
        <v>80.440920477625497</v>
      </c>
      <c r="N566">
        <f t="shared" si="97"/>
        <v>-30.031480993746499</v>
      </c>
      <c r="O566">
        <f t="shared" si="97"/>
        <v>-4.5759971359573202</v>
      </c>
      <c r="P566">
        <v>260.66114331886399</v>
      </c>
    </row>
    <row r="567" spans="1:16" x14ac:dyDescent="0.3">
      <c r="A567">
        <v>-6506.4901590300697</v>
      </c>
      <c r="B567">
        <v>2211.7863196569901</v>
      </c>
      <c r="C567">
        <f t="shared" si="87"/>
        <v>-6504.0364987197199</v>
      </c>
      <c r="D567">
        <f t="shared" si="88"/>
        <v>2211.8641083542898</v>
      </c>
      <c r="E567">
        <f t="shared" si="89"/>
        <v>161.59788419865899</v>
      </c>
      <c r="F567">
        <v>268.5</v>
      </c>
      <c r="G567">
        <f t="shared" si="90"/>
        <v>6869.8496061052301</v>
      </c>
      <c r="H567">
        <v>69160.808000000005</v>
      </c>
      <c r="I567">
        <v>34</v>
      </c>
      <c r="J567">
        <f t="shared" si="91"/>
        <v>-6518.5554141022003</v>
      </c>
      <c r="K567">
        <f t="shared" si="92"/>
        <v>2168.7021288740998</v>
      </c>
      <c r="L567">
        <f t="shared" si="93"/>
        <v>258.92362335265398</v>
      </c>
      <c r="M567">
        <f t="shared" si="97"/>
        <v>79.982250435979296</v>
      </c>
      <c r="N567">
        <f t="shared" si="97"/>
        <v>-29.833819459970101</v>
      </c>
      <c r="O567">
        <f t="shared" si="97"/>
        <v>-4.5970287798929004</v>
      </c>
      <c r="P567">
        <v>260.66114331886399</v>
      </c>
    </row>
    <row r="568" spans="1:16" x14ac:dyDescent="0.3">
      <c r="A568">
        <v>-6496.9260632693704</v>
      </c>
      <c r="B568">
        <v>2208.9004624499898</v>
      </c>
      <c r="C568">
        <f t="shared" si="87"/>
        <v>-6494.4724029590197</v>
      </c>
      <c r="D568">
        <f t="shared" si="88"/>
        <v>2208.9782511472899</v>
      </c>
      <c r="E568">
        <f t="shared" si="89"/>
        <v>161.59498482367599</v>
      </c>
      <c r="F568">
        <v>268.5</v>
      </c>
      <c r="G568">
        <f t="shared" si="90"/>
        <v>6859.8656478708099</v>
      </c>
      <c r="H568">
        <v>69160.888000000006</v>
      </c>
      <c r="I568">
        <v>34</v>
      </c>
      <c r="J568">
        <f t="shared" si="91"/>
        <v>-6508.9723989499698</v>
      </c>
      <c r="K568">
        <f t="shared" si="92"/>
        <v>2165.87973270575</v>
      </c>
      <c r="L568">
        <f t="shared" si="93"/>
        <v>258.93438848390201</v>
      </c>
      <c r="M568">
        <f t="shared" si="97"/>
        <v>80.016012824547005</v>
      </c>
      <c r="N568">
        <f t="shared" si="97"/>
        <v>-29.8131574673194</v>
      </c>
      <c r="O568">
        <f t="shared" si="97"/>
        <v>-4.5971319054764104</v>
      </c>
      <c r="P568">
        <v>260.67191210097502</v>
      </c>
    </row>
    <row r="569" spans="1:16" x14ac:dyDescent="0.3">
      <c r="A569">
        <v>-6489.5269536394599</v>
      </c>
      <c r="B569">
        <v>2205.8403916539401</v>
      </c>
      <c r="C569">
        <f t="shared" si="87"/>
        <v>-6487.0732933291101</v>
      </c>
      <c r="D569">
        <f t="shared" si="88"/>
        <v>2205.9181803512402</v>
      </c>
      <c r="E569">
        <f t="shared" si="89"/>
        <v>161.59928670302301</v>
      </c>
      <c r="F569">
        <v>268.5</v>
      </c>
      <c r="G569">
        <f t="shared" si="90"/>
        <v>6851.8752857468098</v>
      </c>
      <c r="H569">
        <v>69160.967999999993</v>
      </c>
      <c r="I569">
        <v>34</v>
      </c>
      <c r="J569">
        <f t="shared" si="91"/>
        <v>-6501.5531675517605</v>
      </c>
      <c r="K569">
        <f t="shared" si="92"/>
        <v>2162.8687757063699</v>
      </c>
      <c r="L569">
        <f t="shared" si="93"/>
        <v>258.94299275576901</v>
      </c>
      <c r="M569">
        <f t="shared" si="97"/>
        <v>80.049779901209106</v>
      </c>
      <c r="N569">
        <f t="shared" si="97"/>
        <v>-29.8336149066572</v>
      </c>
      <c r="O569">
        <f t="shared" si="97"/>
        <v>-4.4880227451140398</v>
      </c>
      <c r="P569">
        <v>260.68051918679799</v>
      </c>
    </row>
    <row r="570" spans="1:16" x14ac:dyDescent="0.3">
      <c r="A570">
        <v>-6473.1819601301104</v>
      </c>
      <c r="B570">
        <v>2199.8985102029901</v>
      </c>
      <c r="C570">
        <f t="shared" si="87"/>
        <v>-6470.7282998197597</v>
      </c>
      <c r="D570">
        <f t="shared" si="88"/>
        <v>2199.9762989002902</v>
      </c>
      <c r="E570">
        <f t="shared" si="89"/>
        <v>161.60233287638499</v>
      </c>
      <c r="F570">
        <v>267.5</v>
      </c>
      <c r="G570">
        <f t="shared" si="90"/>
        <v>6834.4875774129096</v>
      </c>
      <c r="H570">
        <v>69161.088000000003</v>
      </c>
      <c r="I570">
        <v>34</v>
      </c>
      <c r="J570">
        <f t="shared" si="91"/>
        <v>-6485.1691461238397</v>
      </c>
      <c r="K570">
        <f t="shared" si="92"/>
        <v>2157.0353710532399</v>
      </c>
      <c r="L570">
        <f t="shared" si="93"/>
        <v>257.96168172937797</v>
      </c>
      <c r="M570">
        <f t="shared" si="97"/>
        <v>81.129870704915703</v>
      </c>
      <c r="N570">
        <f t="shared" si="97"/>
        <v>-30.2066360600157</v>
      </c>
      <c r="O570">
        <f t="shared" si="97"/>
        <v>-4.5553678973049898</v>
      </c>
      <c r="P570">
        <v>259.69921438701698</v>
      </c>
    </row>
    <row r="571" spans="1:16" x14ac:dyDescent="0.3">
      <c r="A571">
        <v>-6473.1819601301104</v>
      </c>
      <c r="B571">
        <v>2199.8985102029901</v>
      </c>
      <c r="C571">
        <f t="shared" si="87"/>
        <v>-6470.7282998197597</v>
      </c>
      <c r="D571">
        <f t="shared" si="88"/>
        <v>2199.9762989002902</v>
      </c>
      <c r="E571">
        <f t="shared" si="89"/>
        <v>161.60233287638499</v>
      </c>
      <c r="F571">
        <v>265.5</v>
      </c>
      <c r="G571">
        <f t="shared" si="90"/>
        <v>6834.4875774129096</v>
      </c>
      <c r="H571">
        <v>69161.168000000005</v>
      </c>
      <c r="I571">
        <v>34</v>
      </c>
      <c r="J571">
        <f t="shared" si="91"/>
        <v>-6485.1691461238397</v>
      </c>
      <c r="K571">
        <f t="shared" si="92"/>
        <v>2157.0353710532399</v>
      </c>
      <c r="L571">
        <f t="shared" si="93"/>
        <v>255.961681729378</v>
      </c>
      <c r="M571">
        <f t="shared" si="97"/>
        <v>80.0927520714351</v>
      </c>
      <c r="N571">
        <f t="shared" si="97"/>
        <v>-29.758443948750401</v>
      </c>
      <c r="O571">
        <f t="shared" si="97"/>
        <v>-4.7731672125508702</v>
      </c>
      <c r="P571">
        <v>257.69921438701698</v>
      </c>
    </row>
    <row r="572" spans="1:16" x14ac:dyDescent="0.3">
      <c r="A572">
        <v>-6466.0895148394602</v>
      </c>
      <c r="B572">
        <v>2197.2169663299601</v>
      </c>
      <c r="C572">
        <f t="shared" si="87"/>
        <v>-6463.6358545291096</v>
      </c>
      <c r="D572">
        <f t="shared" si="88"/>
        <v>2197.2947550272602</v>
      </c>
      <c r="E572">
        <f t="shared" si="89"/>
        <v>161.604479797127</v>
      </c>
      <c r="F572">
        <v>265.5</v>
      </c>
      <c r="G572">
        <f t="shared" si="90"/>
        <v>6826.9094545353801</v>
      </c>
      <c r="H572">
        <v>69161.248000000007</v>
      </c>
      <c r="I572">
        <v>34</v>
      </c>
      <c r="J572">
        <f t="shared" si="91"/>
        <v>-6478.0590814733396</v>
      </c>
      <c r="K572">
        <f t="shared" si="92"/>
        <v>2154.4008998710901</v>
      </c>
      <c r="L572">
        <f t="shared" si="93"/>
        <v>255.96981212712299</v>
      </c>
      <c r="M572">
        <f t="shared" si="97"/>
        <v>80.862239587722598</v>
      </c>
      <c r="N572">
        <f t="shared" si="97"/>
        <v>-30.043559877554401</v>
      </c>
      <c r="O572">
        <f t="shared" si="97"/>
        <v>-4.6640621911499496</v>
      </c>
      <c r="P572">
        <v>257.70734748562302</v>
      </c>
    </row>
    <row r="573" spans="1:16" x14ac:dyDescent="0.3">
      <c r="A573">
        <v>-6456.2102018799596</v>
      </c>
      <c r="B573">
        <v>2195.2703957569302</v>
      </c>
      <c r="C573">
        <f t="shared" si="87"/>
        <v>-6453.7565415696099</v>
      </c>
      <c r="D573">
        <f t="shared" si="88"/>
        <v>2195.3481844542298</v>
      </c>
      <c r="E573">
        <f t="shared" si="89"/>
        <v>161.59324455322101</v>
      </c>
      <c r="F573">
        <v>265.5</v>
      </c>
      <c r="G573">
        <f t="shared" si="90"/>
        <v>6816.9294516548298</v>
      </c>
      <c r="H573">
        <v>69161.327999999994</v>
      </c>
      <c r="I573">
        <v>34</v>
      </c>
      <c r="J573">
        <f t="shared" si="91"/>
        <v>-6468.1670823082204</v>
      </c>
      <c r="K573">
        <f t="shared" si="92"/>
        <v>2152.5198591844401</v>
      </c>
      <c r="L573">
        <f t="shared" si="93"/>
        <v>255.98050568663101</v>
      </c>
      <c r="M573">
        <f t="shared" si="97"/>
        <v>80.857752321069796</v>
      </c>
      <c r="N573">
        <f t="shared" si="97"/>
        <v>-29.725298080691498</v>
      </c>
      <c r="O573">
        <f t="shared" si="97"/>
        <v>-4.6925343902464904</v>
      </c>
      <c r="P573">
        <v>257.71804482888001</v>
      </c>
    </row>
    <row r="574" spans="1:16" x14ac:dyDescent="0.3">
      <c r="A574">
        <v>-6449.1177539397004</v>
      </c>
      <c r="B574">
        <v>2192.5888675199799</v>
      </c>
      <c r="C574">
        <f t="shared" si="87"/>
        <v>-6446.6640936293497</v>
      </c>
      <c r="D574">
        <f t="shared" si="88"/>
        <v>2192.66665621728</v>
      </c>
      <c r="E574">
        <f t="shared" si="89"/>
        <v>161.59538676371901</v>
      </c>
      <c r="F574">
        <v>265.5</v>
      </c>
      <c r="G574">
        <f t="shared" si="90"/>
        <v>6809.3512907895301</v>
      </c>
      <c r="H574">
        <v>69161.407999999996</v>
      </c>
      <c r="I574">
        <v>34</v>
      </c>
      <c r="J574">
        <f t="shared" si="91"/>
        <v>-6461.05701511187</v>
      </c>
      <c r="K574">
        <f t="shared" si="92"/>
        <v>2149.8854036554599</v>
      </c>
      <c r="L574">
        <f t="shared" si="93"/>
        <v>255.98861522675</v>
      </c>
      <c r="M574">
        <f t="shared" si="97"/>
        <v>80.893876220268496</v>
      </c>
      <c r="N574">
        <f t="shared" si="97"/>
        <v>-29.681217877297399</v>
      </c>
      <c r="O574">
        <f t="shared" si="97"/>
        <v>-4.6926130464321201</v>
      </c>
      <c r="P574">
        <v>257.72615706915298</v>
      </c>
    </row>
    <row r="575" spans="1:16" x14ac:dyDescent="0.3">
      <c r="A575">
        <v>-6449.1177539397004</v>
      </c>
      <c r="B575">
        <v>2192.5888675199799</v>
      </c>
      <c r="C575">
        <f t="shared" si="87"/>
        <v>-6446.6640936293497</v>
      </c>
      <c r="D575">
        <f t="shared" si="88"/>
        <v>2192.66665621728</v>
      </c>
      <c r="E575">
        <f t="shared" si="89"/>
        <v>161.59538676371901</v>
      </c>
      <c r="F575">
        <v>265.5</v>
      </c>
      <c r="G575">
        <f t="shared" si="90"/>
        <v>6809.3512907895301</v>
      </c>
      <c r="H575">
        <v>69161.448000000004</v>
      </c>
      <c r="I575">
        <v>34</v>
      </c>
      <c r="J575">
        <f t="shared" si="91"/>
        <v>-6461.05701511187</v>
      </c>
      <c r="K575">
        <f t="shared" si="92"/>
        <v>2149.8854036554599</v>
      </c>
      <c r="L575">
        <f t="shared" si="93"/>
        <v>255.98861522675</v>
      </c>
      <c r="M575">
        <f t="shared" si="97"/>
        <v>80.1488939332786</v>
      </c>
      <c r="N575">
        <f t="shared" si="97"/>
        <v>-29.3345142477196</v>
      </c>
      <c r="O575">
        <f t="shared" si="97"/>
        <v>-4.5987194864399399</v>
      </c>
      <c r="P575">
        <v>257.72615706915298</v>
      </c>
    </row>
    <row r="576" spans="1:16" x14ac:dyDescent="0.3">
      <c r="A576">
        <v>-6442.3356336895304</v>
      </c>
      <c r="B576">
        <v>2189.7211022749502</v>
      </c>
      <c r="C576">
        <f t="shared" si="87"/>
        <v>-6439.8819733791797</v>
      </c>
      <c r="D576">
        <f t="shared" si="88"/>
        <v>2189.7988909722499</v>
      </c>
      <c r="E576">
        <f t="shared" si="89"/>
        <v>161.599860590172</v>
      </c>
      <c r="F576">
        <v>265.5</v>
      </c>
      <c r="G576">
        <f t="shared" si="90"/>
        <v>6802.0069842626199</v>
      </c>
      <c r="H576">
        <v>69161.528000000006</v>
      </c>
      <c r="I576">
        <v>34</v>
      </c>
      <c r="J576">
        <f t="shared" si="91"/>
        <v>-6454.2560342761599</v>
      </c>
      <c r="K576">
        <f t="shared" si="92"/>
        <v>2147.0626581372098</v>
      </c>
      <c r="L576">
        <f t="shared" si="93"/>
        <v>255.996465906965</v>
      </c>
      <c r="M576">
        <f t="shared" si="97"/>
        <v>80.617125641834306</v>
      </c>
      <c r="N576">
        <f t="shared" si="97"/>
        <v>-29.328239391954799</v>
      </c>
      <c r="O576">
        <f t="shared" si="97"/>
        <v>-4.5992611113066699</v>
      </c>
      <c r="P576">
        <v>257.73401032865002</v>
      </c>
    </row>
    <row r="577" spans="1:16" x14ac:dyDescent="0.3">
      <c r="A577">
        <v>-6442.3356336895304</v>
      </c>
      <c r="B577">
        <v>2189.7211022749502</v>
      </c>
      <c r="C577">
        <f t="shared" si="87"/>
        <v>-6439.8819733791797</v>
      </c>
      <c r="D577">
        <f t="shared" si="88"/>
        <v>2189.7988909722499</v>
      </c>
      <c r="E577">
        <f t="shared" si="89"/>
        <v>161.599860590172</v>
      </c>
      <c r="F577">
        <v>264.5</v>
      </c>
      <c r="G577">
        <f t="shared" si="90"/>
        <v>6802.0069842626199</v>
      </c>
      <c r="H577">
        <v>69161.607999999993</v>
      </c>
      <c r="I577">
        <v>34</v>
      </c>
      <c r="J577">
        <f t="shared" si="91"/>
        <v>-6454.2560342761599</v>
      </c>
      <c r="K577">
        <f t="shared" si="92"/>
        <v>2147.0626581372098</v>
      </c>
      <c r="L577">
        <f t="shared" si="93"/>
        <v>254.996465906965</v>
      </c>
      <c r="M577">
        <f t="shared" si="97"/>
        <v>79.322564690366207</v>
      </c>
      <c r="N577">
        <f t="shared" si="97"/>
        <v>-28.946089199359999</v>
      </c>
      <c r="O577">
        <f t="shared" si="97"/>
        <v>-4.7277478145130498</v>
      </c>
      <c r="P577">
        <v>256.73401032865002</v>
      </c>
    </row>
    <row r="578" spans="1:16" x14ac:dyDescent="0.3">
      <c r="A578">
        <v>-6425.3736196598002</v>
      </c>
      <c r="B578">
        <v>2183.5870789359301</v>
      </c>
      <c r="C578">
        <f t="shared" si="87"/>
        <v>-6422.9199593494504</v>
      </c>
      <c r="D578">
        <f t="shared" si="88"/>
        <v>2183.6648676332302</v>
      </c>
      <c r="E578">
        <f t="shared" si="89"/>
        <v>161.602789641253</v>
      </c>
      <c r="F578">
        <v>264.5</v>
      </c>
      <c r="G578">
        <f t="shared" si="90"/>
        <v>6783.9732501201097</v>
      </c>
      <c r="H578">
        <v>69161.728000000003</v>
      </c>
      <c r="I578">
        <v>34</v>
      </c>
      <c r="J578">
        <f t="shared" si="91"/>
        <v>-6437.2537322306098</v>
      </c>
      <c r="K578">
        <f t="shared" si="92"/>
        <v>2141.0412058688198</v>
      </c>
      <c r="L578">
        <f t="shared" si="93"/>
        <v>255.015707086715</v>
      </c>
      <c r="M578">
        <f t="shared" si="97"/>
        <v>80.661320578433902</v>
      </c>
      <c r="N578">
        <f t="shared" si="97"/>
        <v>-29.411637582772801</v>
      </c>
      <c r="O578">
        <f t="shared" si="97"/>
        <v>-4.6778155274542801</v>
      </c>
      <c r="P578">
        <v>256.753257969684</v>
      </c>
    </row>
    <row r="579" spans="1:16" x14ac:dyDescent="0.3">
      <c r="A579">
        <v>-6418.2750691799401</v>
      </c>
      <c r="B579">
        <v>2181.8468148459201</v>
      </c>
      <c r="C579">
        <f t="shared" ref="C579:C642" si="98">A579-$S$2</f>
        <v>-6415.8214088695904</v>
      </c>
      <c r="D579">
        <f t="shared" ref="D579:D642" si="99">B579-$T$2</f>
        <v>2181.9246035432202</v>
      </c>
      <c r="E579">
        <f t="shared" ref="E579:E642" si="100">DEGREES(IF(C579-$N$4=0,IF(D579-$O$4=0,99999,IF(C579-$N$4&gt;0,PI()/2,3*PI()/2)),IF(D579-$O$4=0,IF(C579-$N$4&gt;0,0,PI()),IF(C579-$N$4&lt;0,PI()+ATAN((D579-$O$4)/(C579-$N$4)),IF(D579-$O$4&gt;0,ATAN((D579-$O$4)/(C579-$N$4)),2*PI()+ATAN((D579-$O$4)/(C579-$N$4)))))))+$U$2</f>
        <v>161.597401562529</v>
      </c>
      <c r="F579">
        <v>263.5</v>
      </c>
      <c r="G579">
        <f t="shared" si="90"/>
        <v>6776.6923588175796</v>
      </c>
      <c r="H579">
        <v>69161.808000000005</v>
      </c>
      <c r="I579">
        <v>34</v>
      </c>
      <c r="J579">
        <f t="shared" si="91"/>
        <v>-6430.1438019975903</v>
      </c>
      <c r="K579">
        <f t="shared" si="92"/>
        <v>2139.3480342591502</v>
      </c>
      <c r="L579">
        <f t="shared" si="93"/>
        <v>254.02346099399199</v>
      </c>
      <c r="M579">
        <f t="shared" si="97"/>
        <v>80.700150141903606</v>
      </c>
      <c r="N579">
        <f t="shared" si="97"/>
        <v>-29.2696474138016</v>
      </c>
      <c r="O579">
        <f t="shared" si="97"/>
        <v>-4.67792321359103</v>
      </c>
      <c r="P579">
        <v>255.761014591958</v>
      </c>
    </row>
    <row r="580" spans="1:16" x14ac:dyDescent="0.3">
      <c r="A580">
        <v>-6408.7097357595303</v>
      </c>
      <c r="B580">
        <v>2179.14931139292</v>
      </c>
      <c r="C580">
        <f t="shared" si="98"/>
        <v>-6406.2560754491797</v>
      </c>
      <c r="D580">
        <f t="shared" si="99"/>
        <v>2179.2271000902201</v>
      </c>
      <c r="E580">
        <f t="shared" si="100"/>
        <v>161.592948304689</v>
      </c>
      <c r="F580">
        <v>263.5</v>
      </c>
      <c r="G580">
        <f t="shared" ref="G580:G643" si="101">SQRT(C580^2+D580^2)</f>
        <v>6766.7678885858904</v>
      </c>
      <c r="H580">
        <v>69161.888000000006</v>
      </c>
      <c r="I580">
        <v>34</v>
      </c>
      <c r="J580">
        <f t="shared" ref="J580:J643" si="102">G580*COS(RADIANS(E580))</f>
        <v>-6420.5607977556601</v>
      </c>
      <c r="K580">
        <f t="shared" ref="K580:K643" si="103">G580*SIN(RADIANS(E580))</f>
        <v>2136.7139959106198</v>
      </c>
      <c r="L580">
        <f t="shared" ref="L580:L643" si="104">F580-$V$2-6366707.1*(1-COS(G580/6366707.1))</f>
        <v>254.03401681527399</v>
      </c>
      <c r="M580">
        <f t="shared" si="97"/>
        <v>80.700161714695199</v>
      </c>
      <c r="N580">
        <f t="shared" si="97"/>
        <v>-29.222241894222702</v>
      </c>
      <c r="O580">
        <f t="shared" si="97"/>
        <v>-4.6780744209892102</v>
      </c>
      <c r="P580">
        <v>255.771574066223</v>
      </c>
    </row>
    <row r="581" spans="1:16" x14ac:dyDescent="0.3">
      <c r="A581">
        <v>-6408.7097357595303</v>
      </c>
      <c r="B581">
        <v>2179.14931139292</v>
      </c>
      <c r="C581">
        <f t="shared" si="98"/>
        <v>-6406.2560754491797</v>
      </c>
      <c r="D581">
        <f t="shared" si="99"/>
        <v>2179.2271000902201</v>
      </c>
      <c r="E581">
        <f t="shared" si="100"/>
        <v>161.592948304689</v>
      </c>
      <c r="F581">
        <v>262.5</v>
      </c>
      <c r="G581">
        <f t="shared" si="101"/>
        <v>6766.7678885858904</v>
      </c>
      <c r="H581">
        <v>69161.967999999993</v>
      </c>
      <c r="I581">
        <v>34</v>
      </c>
      <c r="J581">
        <f t="shared" si="102"/>
        <v>-6420.5607977556601</v>
      </c>
      <c r="K581">
        <f t="shared" si="103"/>
        <v>2136.7139959106198</v>
      </c>
      <c r="L581">
        <f t="shared" si="104"/>
        <v>253.03401681527399</v>
      </c>
      <c r="M581">
        <f t="shared" ref="M581:O596" si="105">(J581-J548)/($H581-$H548)</f>
        <v>80.170965244833297</v>
      </c>
      <c r="N581">
        <f t="shared" si="105"/>
        <v>-28.823171875161702</v>
      </c>
      <c r="O581">
        <f t="shared" si="105"/>
        <v>-4.7029429750966196</v>
      </c>
      <c r="P581">
        <v>254.771574066223</v>
      </c>
    </row>
    <row r="582" spans="1:16" x14ac:dyDescent="0.3">
      <c r="A582">
        <v>-6401.3106068996703</v>
      </c>
      <c r="B582">
        <v>2176.0893387849201</v>
      </c>
      <c r="C582">
        <f t="shared" si="98"/>
        <v>-6398.8569465893197</v>
      </c>
      <c r="D582">
        <f t="shared" si="99"/>
        <v>2176.1671274822202</v>
      </c>
      <c r="E582">
        <f t="shared" si="100"/>
        <v>161.59730619148601</v>
      </c>
      <c r="F582">
        <v>262.5</v>
      </c>
      <c r="G582">
        <f t="shared" si="101"/>
        <v>6758.7775218340003</v>
      </c>
      <c r="H582">
        <v>69162.047999999995</v>
      </c>
      <c r="I582">
        <v>34</v>
      </c>
      <c r="J582">
        <f t="shared" si="102"/>
        <v>-6413.1415477787696</v>
      </c>
      <c r="K582">
        <f t="shared" si="103"/>
        <v>2133.7031372246502</v>
      </c>
      <c r="L582">
        <f t="shared" si="104"/>
        <v>253.04250425177901</v>
      </c>
      <c r="M582">
        <f t="shared" si="105"/>
        <v>80.229125647244899</v>
      </c>
      <c r="N582">
        <f t="shared" si="105"/>
        <v>-28.4045750866117</v>
      </c>
      <c r="O582">
        <f t="shared" si="105"/>
        <v>-4.90602569864821</v>
      </c>
      <c r="P582">
        <v>254.78006431739101</v>
      </c>
    </row>
    <row r="583" spans="1:16" x14ac:dyDescent="0.3">
      <c r="A583">
        <v>-6401.3106068996703</v>
      </c>
      <c r="B583">
        <v>2176.0893387849201</v>
      </c>
      <c r="C583">
        <f t="shared" si="98"/>
        <v>-6398.8569465893197</v>
      </c>
      <c r="D583">
        <f t="shared" si="99"/>
        <v>2176.1671274822202</v>
      </c>
      <c r="E583">
        <f t="shared" si="100"/>
        <v>161.59730619148601</v>
      </c>
      <c r="F583">
        <v>262.5</v>
      </c>
      <c r="G583">
        <f t="shared" si="101"/>
        <v>6758.7775218340003</v>
      </c>
      <c r="H583">
        <v>69162.088000000003</v>
      </c>
      <c r="I583">
        <v>34</v>
      </c>
      <c r="J583">
        <f t="shared" si="102"/>
        <v>-6413.1415477787696</v>
      </c>
      <c r="K583">
        <f t="shared" si="103"/>
        <v>2133.7031372246502</v>
      </c>
      <c r="L583">
        <f t="shared" si="104"/>
        <v>253.04250425177901</v>
      </c>
      <c r="M583">
        <f t="shared" si="105"/>
        <v>80.229125647062403</v>
      </c>
      <c r="N583">
        <f t="shared" si="105"/>
        <v>-28.404575086547101</v>
      </c>
      <c r="O583">
        <f t="shared" si="105"/>
        <v>-4.9060256986370598</v>
      </c>
      <c r="P583">
        <v>254.78006431739101</v>
      </c>
    </row>
    <row r="584" spans="1:16" x14ac:dyDescent="0.3">
      <c r="A584">
        <v>-6394.2193669397302</v>
      </c>
      <c r="B584">
        <v>2173.2196220000001</v>
      </c>
      <c r="C584">
        <f t="shared" si="98"/>
        <v>-6391.7657066293796</v>
      </c>
      <c r="D584">
        <f t="shared" si="99"/>
        <v>2173.2974106973002</v>
      </c>
      <c r="E584">
        <f t="shared" si="100"/>
        <v>161.600986806865</v>
      </c>
      <c r="F584">
        <v>260.5</v>
      </c>
      <c r="G584">
        <f t="shared" si="101"/>
        <v>6751.1399395796097</v>
      </c>
      <c r="H584">
        <v>69162.168000000005</v>
      </c>
      <c r="I584">
        <v>34</v>
      </c>
      <c r="J584">
        <f t="shared" si="102"/>
        <v>-6406.0314410884803</v>
      </c>
      <c r="K584">
        <f t="shared" si="103"/>
        <v>2130.8804892749899</v>
      </c>
      <c r="L584">
        <f t="shared" si="104"/>
        <v>251.05060758437301</v>
      </c>
      <c r="M584">
        <f t="shared" si="105"/>
        <v>80.229139137323401</v>
      </c>
      <c r="N584">
        <f t="shared" si="105"/>
        <v>-28.375070763725301</v>
      </c>
      <c r="O584">
        <f t="shared" si="105"/>
        <v>-5.2186385906342796</v>
      </c>
      <c r="P584">
        <v>252.788170347311</v>
      </c>
    </row>
    <row r="585" spans="1:16" x14ac:dyDescent="0.3">
      <c r="A585">
        <v>-6384.3473563296702</v>
      </c>
      <c r="B585">
        <v>2170.1436568850099</v>
      </c>
      <c r="C585">
        <f t="shared" si="98"/>
        <v>-6381.8936960193196</v>
      </c>
      <c r="D585">
        <f t="shared" si="99"/>
        <v>2170.22144558231</v>
      </c>
      <c r="E585">
        <f t="shared" si="100"/>
        <v>161.598728160371</v>
      </c>
      <c r="F585">
        <v>260.5</v>
      </c>
      <c r="G585">
        <f t="shared" si="101"/>
        <v>6740.8032362735903</v>
      </c>
      <c r="H585">
        <v>69162.248000000007</v>
      </c>
      <c r="I585">
        <v>34</v>
      </c>
      <c r="J585">
        <f t="shared" si="102"/>
        <v>-6396.1392576812896</v>
      </c>
      <c r="K585">
        <f t="shared" si="103"/>
        <v>2127.8700304540898</v>
      </c>
      <c r="L585">
        <f t="shared" si="104"/>
        <v>251.06156004266199</v>
      </c>
      <c r="M585">
        <f t="shared" si="105"/>
        <v>80.325763092461997</v>
      </c>
      <c r="N585">
        <f t="shared" si="105"/>
        <v>-28.433787021707101</v>
      </c>
      <c r="O585">
        <f t="shared" si="105"/>
        <v>-5.06240049395924</v>
      </c>
      <c r="P585">
        <v>252.79912657238501</v>
      </c>
    </row>
    <row r="586" spans="1:16" x14ac:dyDescent="0.3">
      <c r="A586">
        <v>-6377.8743322594</v>
      </c>
      <c r="B586">
        <v>2167.2779605010301</v>
      </c>
      <c r="C586">
        <f t="shared" si="98"/>
        <v>-6375.4206719490503</v>
      </c>
      <c r="D586">
        <f t="shared" si="99"/>
        <v>2167.3557491983302</v>
      </c>
      <c r="E586">
        <f t="shared" si="100"/>
        <v>161.604081055542</v>
      </c>
      <c r="F586">
        <v>259.5</v>
      </c>
      <c r="G586">
        <f t="shared" si="101"/>
        <v>6733.7522740221402</v>
      </c>
      <c r="H586">
        <v>69162.368000000002</v>
      </c>
      <c r="I586">
        <v>34</v>
      </c>
      <c r="J586">
        <f t="shared" si="102"/>
        <v>-6389.6473799484702</v>
      </c>
      <c r="K586">
        <f t="shared" si="103"/>
        <v>2125.0473048419299</v>
      </c>
      <c r="L586">
        <f t="shared" si="104"/>
        <v>250.069021401024</v>
      </c>
      <c r="M586">
        <f t="shared" si="105"/>
        <v>80.2291742708436</v>
      </c>
      <c r="N586">
        <f t="shared" si="105"/>
        <v>-28.374880749476901</v>
      </c>
      <c r="O586">
        <f t="shared" si="105"/>
        <v>-5.0626210798419997</v>
      </c>
      <c r="P586">
        <v>251.80659039057201</v>
      </c>
    </row>
    <row r="587" spans="1:16" x14ac:dyDescent="0.3">
      <c r="A587">
        <v>-6370.4642286598601</v>
      </c>
      <c r="B587">
        <v>2165.9122236099802</v>
      </c>
      <c r="C587">
        <f t="shared" si="98"/>
        <v>-6368.0105683495103</v>
      </c>
      <c r="D587">
        <f t="shared" si="99"/>
        <v>2165.9900123072798</v>
      </c>
      <c r="E587">
        <f t="shared" si="100"/>
        <v>161.59477930133599</v>
      </c>
      <c r="F587">
        <v>259.5</v>
      </c>
      <c r="G587">
        <f t="shared" si="101"/>
        <v>6726.2969999863899</v>
      </c>
      <c r="H587">
        <v>69162.448000000004</v>
      </c>
      <c r="I587">
        <v>34</v>
      </c>
      <c r="J587">
        <f t="shared" si="102"/>
        <v>-6382.2283860735897</v>
      </c>
      <c r="K587">
        <f t="shared" si="103"/>
        <v>2123.7307173986201</v>
      </c>
      <c r="L587">
        <f t="shared" si="104"/>
        <v>250.07690211019701</v>
      </c>
      <c r="M587">
        <f t="shared" si="105"/>
        <v>80.229154627221803</v>
      </c>
      <c r="N587">
        <f t="shared" si="105"/>
        <v>-28.139481362174099</v>
      </c>
      <c r="O587">
        <f t="shared" si="105"/>
        <v>-5.0628056665054304</v>
      </c>
      <c r="P587">
        <v>251.814473939148</v>
      </c>
    </row>
    <row r="588" spans="1:16" x14ac:dyDescent="0.3">
      <c r="A588">
        <v>-6360.9025414399803</v>
      </c>
      <c r="B588">
        <v>2162.65004429593</v>
      </c>
      <c r="C588">
        <f t="shared" si="98"/>
        <v>-6358.4488811296296</v>
      </c>
      <c r="D588">
        <f t="shared" si="99"/>
        <v>2162.7278329932301</v>
      </c>
      <c r="E588">
        <f t="shared" si="100"/>
        <v>161.59485929748899</v>
      </c>
      <c r="F588">
        <v>260.5</v>
      </c>
      <c r="G588">
        <f t="shared" si="101"/>
        <v>6716.1941494824496</v>
      </c>
      <c r="H588">
        <v>69162.528000000006</v>
      </c>
      <c r="I588">
        <v>34</v>
      </c>
      <c r="J588">
        <f t="shared" si="102"/>
        <v>-6372.6452848784202</v>
      </c>
      <c r="K588">
        <f t="shared" si="103"/>
        <v>2120.5319914255201</v>
      </c>
      <c r="L588">
        <f t="shared" si="104"/>
        <v>251.08756754923201</v>
      </c>
      <c r="M588">
        <f t="shared" si="105"/>
        <v>80.277480212835798</v>
      </c>
      <c r="N588">
        <f t="shared" si="105"/>
        <v>-28.198202078399</v>
      </c>
      <c r="O588">
        <f t="shared" si="105"/>
        <v>-4.9066170743458102</v>
      </c>
      <c r="P588">
        <v>252.82514302339001</v>
      </c>
    </row>
    <row r="589" spans="1:16" x14ac:dyDescent="0.3">
      <c r="A589">
        <v>-6353.50096517987</v>
      </c>
      <c r="B589">
        <v>2159.9666128699901</v>
      </c>
      <c r="C589">
        <f t="shared" si="98"/>
        <v>-6351.0473048695203</v>
      </c>
      <c r="D589">
        <f t="shared" si="99"/>
        <v>2160.0444015672902</v>
      </c>
      <c r="E589">
        <f t="shared" si="100"/>
        <v>161.59620077368001</v>
      </c>
      <c r="F589">
        <v>259.5</v>
      </c>
      <c r="G589">
        <f t="shared" si="101"/>
        <v>6708.3227177464096</v>
      </c>
      <c r="H589">
        <v>69162.607999999993</v>
      </c>
      <c r="I589">
        <v>34</v>
      </c>
      <c r="J589">
        <f t="shared" si="102"/>
        <v>-6365.2260835380803</v>
      </c>
      <c r="K589">
        <f t="shared" si="103"/>
        <v>2117.8976818720698</v>
      </c>
      <c r="L589">
        <f t="shared" si="104"/>
        <v>250.095866199059</v>
      </c>
      <c r="M589">
        <f t="shared" si="105"/>
        <v>80.388623388556894</v>
      </c>
      <c r="N589">
        <f t="shared" si="105"/>
        <v>-27.478774828432801</v>
      </c>
      <c r="O589">
        <f t="shared" si="105"/>
        <v>-5.0482501991508997</v>
      </c>
      <c r="P589">
        <v>251.83344449282799</v>
      </c>
    </row>
    <row r="590" spans="1:16" x14ac:dyDescent="0.3">
      <c r="A590">
        <v>-6344.5562751097596</v>
      </c>
      <c r="B590">
        <v>2156.8967002429899</v>
      </c>
      <c r="C590">
        <f t="shared" si="98"/>
        <v>-6342.1026147994098</v>
      </c>
      <c r="D590">
        <f t="shared" si="99"/>
        <v>2156.97448894029</v>
      </c>
      <c r="E590">
        <f t="shared" si="100"/>
        <v>161.59642546881301</v>
      </c>
      <c r="F590">
        <v>259.5</v>
      </c>
      <c r="G590">
        <f t="shared" si="101"/>
        <v>6698.8659131665499</v>
      </c>
      <c r="H590">
        <v>69162.687999999995</v>
      </c>
      <c r="I590">
        <v>34</v>
      </c>
      <c r="J590">
        <f t="shared" si="102"/>
        <v>-6356.2612404176698</v>
      </c>
      <c r="K590">
        <f t="shared" si="103"/>
        <v>2114.8871284654401</v>
      </c>
      <c r="L590">
        <f t="shared" si="104"/>
        <v>250.10582339841699</v>
      </c>
      <c r="M590">
        <f t="shared" si="105"/>
        <v>82.483212902672093</v>
      </c>
      <c r="N590">
        <f t="shared" si="105"/>
        <v>-28.1821751570847</v>
      </c>
      <c r="O590">
        <f t="shared" si="105"/>
        <v>-4.8122788908896199</v>
      </c>
      <c r="P590">
        <v>251.84340510130701</v>
      </c>
    </row>
    <row r="591" spans="1:16" x14ac:dyDescent="0.3">
      <c r="A591">
        <v>-6344.5562751097596</v>
      </c>
      <c r="B591">
        <v>2156.8967002429899</v>
      </c>
      <c r="C591">
        <f t="shared" si="98"/>
        <v>-6342.1026147994098</v>
      </c>
      <c r="D591">
        <f t="shared" si="99"/>
        <v>2156.97448894029</v>
      </c>
      <c r="E591">
        <f t="shared" si="100"/>
        <v>161.59642546881301</v>
      </c>
      <c r="F591">
        <v>259.5</v>
      </c>
      <c r="G591">
        <f t="shared" si="101"/>
        <v>6698.8659131665499</v>
      </c>
      <c r="H591">
        <v>69162.728000000003</v>
      </c>
      <c r="I591">
        <v>34</v>
      </c>
      <c r="J591">
        <f t="shared" si="102"/>
        <v>-6356.2612404176698</v>
      </c>
      <c r="K591">
        <f t="shared" si="103"/>
        <v>2114.8871284654401</v>
      </c>
      <c r="L591">
        <f t="shared" si="104"/>
        <v>250.10582339841699</v>
      </c>
      <c r="M591">
        <f t="shared" si="105"/>
        <v>80.924938731456905</v>
      </c>
      <c r="N591">
        <f t="shared" si="105"/>
        <v>-27.144052549962801</v>
      </c>
      <c r="O591">
        <f t="shared" si="105"/>
        <v>-4.5059011718937798</v>
      </c>
      <c r="P591">
        <v>251.84340510130701</v>
      </c>
    </row>
    <row r="592" spans="1:16" x14ac:dyDescent="0.3">
      <c r="A592">
        <v>-6344.5562751097596</v>
      </c>
      <c r="B592">
        <v>2156.8967002429899</v>
      </c>
      <c r="C592">
        <f t="shared" si="98"/>
        <v>-6342.1026147994098</v>
      </c>
      <c r="D592">
        <f t="shared" si="99"/>
        <v>2156.97448894029</v>
      </c>
      <c r="E592">
        <f t="shared" si="100"/>
        <v>161.59642546881301</v>
      </c>
      <c r="F592">
        <v>258.5</v>
      </c>
      <c r="G592">
        <f t="shared" si="101"/>
        <v>6698.8659131665499</v>
      </c>
      <c r="H592">
        <v>69162.808000000005</v>
      </c>
      <c r="I592">
        <v>34</v>
      </c>
      <c r="J592">
        <f t="shared" si="102"/>
        <v>-6356.2612404176698</v>
      </c>
      <c r="K592">
        <f t="shared" si="103"/>
        <v>2114.8871284654401</v>
      </c>
      <c r="L592">
        <f t="shared" si="104"/>
        <v>249.10582339841699</v>
      </c>
      <c r="M592">
        <f t="shared" si="105"/>
        <v>78.792983642869302</v>
      </c>
      <c r="N592">
        <f t="shared" si="105"/>
        <v>-26.278793414507099</v>
      </c>
      <c r="O592">
        <f t="shared" si="105"/>
        <v>-4.7957790651487899</v>
      </c>
      <c r="P592">
        <v>250.84340510130701</v>
      </c>
    </row>
    <row r="593" spans="1:16" x14ac:dyDescent="0.3">
      <c r="A593">
        <v>-6282.2464109100401</v>
      </c>
      <c r="B593">
        <v>2136.35082319495</v>
      </c>
      <c r="C593">
        <f t="shared" si="98"/>
        <v>-6279.7927505996904</v>
      </c>
      <c r="D593">
        <f t="shared" si="99"/>
        <v>2136.42861189225</v>
      </c>
      <c r="E593">
        <f t="shared" si="100"/>
        <v>161.59114306722799</v>
      </c>
      <c r="F593">
        <v>255.5</v>
      </c>
      <c r="G593">
        <f t="shared" si="101"/>
        <v>6633.2589429477503</v>
      </c>
      <c r="H593">
        <v>69163.528000000006</v>
      </c>
      <c r="I593">
        <v>34</v>
      </c>
      <c r="J593">
        <f t="shared" si="102"/>
        <v>-6293.8165524743599</v>
      </c>
      <c r="K593">
        <f t="shared" si="103"/>
        <v>2094.7547369551598</v>
      </c>
      <c r="L593">
        <f t="shared" si="104"/>
        <v>246.17451512117199</v>
      </c>
      <c r="M593">
        <f t="shared" si="105"/>
        <v>80.110375757967404</v>
      </c>
      <c r="N593">
        <f t="shared" si="105"/>
        <v>-26.503483621927199</v>
      </c>
      <c r="O593">
        <f t="shared" si="105"/>
        <v>-4.7883014173849396</v>
      </c>
      <c r="P593">
        <v>247.91212058682601</v>
      </c>
    </row>
    <row r="594" spans="1:16" x14ac:dyDescent="0.3">
      <c r="A594">
        <v>-6272.6834857696604</v>
      </c>
      <c r="B594">
        <v>2133.27699845796</v>
      </c>
      <c r="C594">
        <f t="shared" si="98"/>
        <v>-6270.2298254593097</v>
      </c>
      <c r="D594">
        <f t="shared" si="99"/>
        <v>2133.3547871552601</v>
      </c>
      <c r="E594">
        <f t="shared" si="100"/>
        <v>161.589672608603</v>
      </c>
      <c r="F594">
        <v>254.5</v>
      </c>
      <c r="G594">
        <f t="shared" si="101"/>
        <v>6623.2155870058896</v>
      </c>
      <c r="H594">
        <v>69163.648000000001</v>
      </c>
      <c r="I594">
        <v>34</v>
      </c>
      <c r="J594">
        <f t="shared" si="102"/>
        <v>-6284.23346193413</v>
      </c>
      <c r="K594">
        <f t="shared" si="103"/>
        <v>2091.7443696267301</v>
      </c>
      <c r="L594">
        <f t="shared" si="104"/>
        <v>245.184971033945</v>
      </c>
      <c r="M594">
        <f t="shared" si="105"/>
        <v>79.890065620856006</v>
      </c>
      <c r="N594">
        <f t="shared" si="105"/>
        <v>-26.183957505688898</v>
      </c>
      <c r="O594">
        <f t="shared" si="105"/>
        <v>-5.0311813252342903</v>
      </c>
      <c r="P594">
        <v>246.92258014763399</v>
      </c>
    </row>
    <row r="595" spans="1:16" x14ac:dyDescent="0.3">
      <c r="A595">
        <v>-6265.5946542900001</v>
      </c>
      <c r="B595">
        <v>2130.03093579597</v>
      </c>
      <c r="C595">
        <f t="shared" si="98"/>
        <v>-6263.1409939796504</v>
      </c>
      <c r="D595">
        <f t="shared" si="99"/>
        <v>2130.1087244932701</v>
      </c>
      <c r="E595">
        <f t="shared" si="100"/>
        <v>161.596512393946</v>
      </c>
      <c r="F595">
        <v>254.5</v>
      </c>
      <c r="G595">
        <f t="shared" si="101"/>
        <v>6615.45903839112</v>
      </c>
      <c r="H595">
        <v>69163.728000000003</v>
      </c>
      <c r="I595">
        <v>34</v>
      </c>
      <c r="J595">
        <f t="shared" si="102"/>
        <v>-6277.1232689827802</v>
      </c>
      <c r="K595">
        <f t="shared" si="103"/>
        <v>2088.54536810328</v>
      </c>
      <c r="L595">
        <f t="shared" si="104"/>
        <v>245.19303535992199</v>
      </c>
      <c r="M595">
        <f t="shared" si="105"/>
        <v>80.958611944144593</v>
      </c>
      <c r="N595">
        <f t="shared" si="105"/>
        <v>-26.617958593113102</v>
      </c>
      <c r="O595">
        <f t="shared" si="105"/>
        <v>-4.7876266994468297</v>
      </c>
      <c r="P595">
        <v>246.930647165989</v>
      </c>
    </row>
    <row r="596" spans="1:16" x14ac:dyDescent="0.3">
      <c r="A596">
        <v>-6258.19305943977</v>
      </c>
      <c r="B596">
        <v>2127.34760383702</v>
      </c>
      <c r="C596">
        <f t="shared" si="98"/>
        <v>-6255.7393991294202</v>
      </c>
      <c r="D596">
        <f t="shared" si="99"/>
        <v>2127.4253925343201</v>
      </c>
      <c r="E596">
        <f t="shared" si="100"/>
        <v>161.59787542225101</v>
      </c>
      <c r="F596">
        <v>253.5</v>
      </c>
      <c r="G596">
        <f t="shared" si="101"/>
        <v>6607.5876256482497</v>
      </c>
      <c r="H596">
        <v>69163.808000000005</v>
      </c>
      <c r="I596">
        <v>34</v>
      </c>
      <c r="J596">
        <f t="shared" si="102"/>
        <v>-6269.7040497120997</v>
      </c>
      <c r="K596">
        <f t="shared" si="103"/>
        <v>2085.9111581377501</v>
      </c>
      <c r="L596">
        <f t="shared" si="104"/>
        <v>244.201209447141</v>
      </c>
      <c r="M596">
        <f t="shared" si="105"/>
        <v>80.110442285851704</v>
      </c>
      <c r="N596">
        <f t="shared" si="105"/>
        <v>-26.6179982227594</v>
      </c>
      <c r="O596">
        <f t="shared" si="105"/>
        <v>-5.09348052716736</v>
      </c>
      <c r="P596">
        <v>245.93882407281899</v>
      </c>
    </row>
    <row r="597" spans="1:16" x14ac:dyDescent="0.3">
      <c r="A597">
        <v>-6248.9295018892699</v>
      </c>
      <c r="B597">
        <v>2125.78172687197</v>
      </c>
      <c r="C597">
        <f t="shared" si="98"/>
        <v>-6246.4758415789202</v>
      </c>
      <c r="D597">
        <f t="shared" si="99"/>
        <v>2125.8595155692701</v>
      </c>
      <c r="E597">
        <f t="shared" si="100"/>
        <v>161.58484976315199</v>
      </c>
      <c r="F597">
        <v>253.5</v>
      </c>
      <c r="G597">
        <f t="shared" si="101"/>
        <v>6598.3133541357001</v>
      </c>
      <c r="H597">
        <v>69163.888000000006</v>
      </c>
      <c r="I597">
        <v>34</v>
      </c>
      <c r="J597">
        <f t="shared" si="102"/>
        <v>-6260.4303159360197</v>
      </c>
      <c r="K597">
        <f t="shared" si="103"/>
        <v>2084.4067210299299</v>
      </c>
      <c r="L597">
        <f t="shared" si="104"/>
        <v>244.21082784862</v>
      </c>
      <c r="M597">
        <f t="shared" ref="M597:O612" si="106">(J597-J564)/($H597-$H564)</f>
        <v>80.770083514429601</v>
      </c>
      <c r="N597">
        <f t="shared" si="106"/>
        <v>-26.158671845445099</v>
      </c>
      <c r="O597">
        <f t="shared" si="106"/>
        <v>-4.7882061146319899</v>
      </c>
      <c r="P597">
        <v>245.948446025495</v>
      </c>
    </row>
    <row r="598" spans="1:16" x14ac:dyDescent="0.3">
      <c r="A598">
        <v>-6248.9295018892699</v>
      </c>
      <c r="B598">
        <v>2125.78172687197</v>
      </c>
      <c r="C598">
        <f t="shared" si="98"/>
        <v>-6246.4758415789202</v>
      </c>
      <c r="D598">
        <f t="shared" si="99"/>
        <v>2125.8595155692701</v>
      </c>
      <c r="E598">
        <f t="shared" si="100"/>
        <v>161.58484976315199</v>
      </c>
      <c r="F598">
        <v>253.5</v>
      </c>
      <c r="G598">
        <f t="shared" si="101"/>
        <v>6598.3133541357001</v>
      </c>
      <c r="H598">
        <v>69163.967999999993</v>
      </c>
      <c r="I598">
        <v>34</v>
      </c>
      <c r="J598">
        <f t="shared" si="102"/>
        <v>-6260.4303159360197</v>
      </c>
      <c r="K598">
        <f t="shared" si="103"/>
        <v>2084.4067210299299</v>
      </c>
      <c r="L598">
        <f t="shared" si="104"/>
        <v>244.21082784862</v>
      </c>
      <c r="M598">
        <f t="shared" si="106"/>
        <v>78.696676270204904</v>
      </c>
      <c r="N598">
        <f t="shared" si="106"/>
        <v>-25.6998194646951</v>
      </c>
      <c r="O598">
        <f t="shared" si="106"/>
        <v>-4.7904864341584004</v>
      </c>
      <c r="P598">
        <v>245.948446025495</v>
      </c>
    </row>
    <row r="599" spans="1:16" x14ac:dyDescent="0.3">
      <c r="A599">
        <v>-6248.9295018892699</v>
      </c>
      <c r="B599">
        <v>2125.78172687197</v>
      </c>
      <c r="C599">
        <f t="shared" si="98"/>
        <v>-6246.4758415789202</v>
      </c>
      <c r="D599">
        <f t="shared" si="99"/>
        <v>2125.8595155692701</v>
      </c>
      <c r="E599">
        <f t="shared" si="100"/>
        <v>161.58484976315199</v>
      </c>
      <c r="F599">
        <v>253.5</v>
      </c>
      <c r="G599">
        <f t="shared" si="101"/>
        <v>6598.3133541357001</v>
      </c>
      <c r="H599">
        <v>69164.008000000002</v>
      </c>
      <c r="I599">
        <v>34</v>
      </c>
      <c r="J599">
        <f t="shared" si="102"/>
        <v>-6260.4303159360197</v>
      </c>
      <c r="K599">
        <f t="shared" si="103"/>
        <v>2084.4067210299299</v>
      </c>
      <c r="L599">
        <f t="shared" si="104"/>
        <v>244.21082784862</v>
      </c>
      <c r="M599">
        <f t="shared" si="106"/>
        <v>79.668240174618305</v>
      </c>
      <c r="N599">
        <f t="shared" si="106"/>
        <v>-26.0171011864301</v>
      </c>
      <c r="O599">
        <f t="shared" si="106"/>
        <v>-4.54098626666981</v>
      </c>
      <c r="P599">
        <v>245.948446025495</v>
      </c>
    </row>
    <row r="600" spans="1:16" x14ac:dyDescent="0.3">
      <c r="A600">
        <v>-6241.8394483197399</v>
      </c>
      <c r="B600">
        <v>2122.7239297159199</v>
      </c>
      <c r="C600">
        <f t="shared" si="98"/>
        <v>-6239.3857880093901</v>
      </c>
      <c r="D600">
        <f t="shared" si="99"/>
        <v>2122.80171841322</v>
      </c>
      <c r="E600">
        <f t="shared" si="100"/>
        <v>161.59015681027</v>
      </c>
      <c r="F600">
        <v>252.5</v>
      </c>
      <c r="G600">
        <f t="shared" si="101"/>
        <v>6590.6162190884497</v>
      </c>
      <c r="H600">
        <v>69164.088000000003</v>
      </c>
      <c r="I600">
        <v>34</v>
      </c>
      <c r="J600">
        <f t="shared" si="102"/>
        <v>-6253.3201488794703</v>
      </c>
      <c r="K600">
        <f t="shared" si="103"/>
        <v>2081.3959889770599</v>
      </c>
      <c r="L600">
        <f t="shared" si="104"/>
        <v>243.218800334034</v>
      </c>
      <c r="M600">
        <f t="shared" si="106"/>
        <v>80.864410128909796</v>
      </c>
      <c r="N600">
        <f t="shared" si="106"/>
        <v>-26.6177255783753</v>
      </c>
      <c r="O600">
        <f t="shared" si="106"/>
        <v>-4.7880557983614498</v>
      </c>
      <c r="P600">
        <v>244.956421205407</v>
      </c>
    </row>
    <row r="601" spans="1:16" x14ac:dyDescent="0.3">
      <c r="A601">
        <v>-6234.7481759497796</v>
      </c>
      <c r="B601">
        <v>2119.8543803889702</v>
      </c>
      <c r="C601">
        <f t="shared" si="98"/>
        <v>-6232.2945156394298</v>
      </c>
      <c r="D601">
        <f t="shared" si="99"/>
        <v>2119.9321690862698</v>
      </c>
      <c r="E601">
        <f t="shared" si="100"/>
        <v>161.59392168104799</v>
      </c>
      <c r="F601">
        <v>252.5</v>
      </c>
      <c r="G601">
        <f t="shared" si="101"/>
        <v>6582.9786063146303</v>
      </c>
      <c r="H601">
        <v>69164.168000000005</v>
      </c>
      <c r="I601">
        <v>34</v>
      </c>
      <c r="J601">
        <f t="shared" si="102"/>
        <v>-6246.2100108899403</v>
      </c>
      <c r="K601">
        <f t="shared" si="103"/>
        <v>2078.57350869639</v>
      </c>
      <c r="L601">
        <f t="shared" si="104"/>
        <v>243.22670196939799</v>
      </c>
      <c r="M601">
        <f t="shared" si="106"/>
        <v>80.110484164671604</v>
      </c>
      <c r="N601">
        <f t="shared" si="106"/>
        <v>-26.617751222375301</v>
      </c>
      <c r="O601">
        <f t="shared" si="106"/>
        <v>-4.7889288153992702</v>
      </c>
      <c r="P601">
        <v>244.96432553880399</v>
      </c>
    </row>
    <row r="602" spans="1:16" x14ac:dyDescent="0.3">
      <c r="A602">
        <v>-6218.0927473800202</v>
      </c>
      <c r="B602">
        <v>2114.0993235160099</v>
      </c>
      <c r="C602">
        <f t="shared" si="98"/>
        <v>-6215.6390870696696</v>
      </c>
      <c r="D602">
        <f t="shared" si="99"/>
        <v>2114.17711221331</v>
      </c>
      <c r="E602">
        <f t="shared" si="100"/>
        <v>161.59466251689901</v>
      </c>
      <c r="F602">
        <v>251.5</v>
      </c>
      <c r="G602">
        <f t="shared" si="101"/>
        <v>6565.3571207143696</v>
      </c>
      <c r="H602">
        <v>69164.288</v>
      </c>
      <c r="I602">
        <v>34</v>
      </c>
      <c r="J602">
        <f t="shared" si="102"/>
        <v>-6229.5167996281798</v>
      </c>
      <c r="K602">
        <f t="shared" si="103"/>
        <v>2072.9289823014201</v>
      </c>
      <c r="L602">
        <f t="shared" si="104"/>
        <v>242.24489765251801</v>
      </c>
      <c r="M602">
        <f t="shared" si="106"/>
        <v>81.938665037050697</v>
      </c>
      <c r="N602">
        <f t="shared" si="106"/>
        <v>-27.0902992183014</v>
      </c>
      <c r="O602">
        <f t="shared" si="106"/>
        <v>-5.0295467178361104</v>
      </c>
      <c r="P602">
        <v>243.98252757011201</v>
      </c>
    </row>
    <row r="603" spans="1:16" x14ac:dyDescent="0.3">
      <c r="A603">
        <v>-6218.0927473800202</v>
      </c>
      <c r="B603">
        <v>2114.0993235160099</v>
      </c>
      <c r="C603">
        <f t="shared" si="98"/>
        <v>-6215.6390870696696</v>
      </c>
      <c r="D603">
        <f t="shared" si="99"/>
        <v>2114.17711221331</v>
      </c>
      <c r="E603">
        <f t="shared" si="100"/>
        <v>161.59466251689901</v>
      </c>
      <c r="F603">
        <v>251.5</v>
      </c>
      <c r="G603">
        <f t="shared" si="101"/>
        <v>6565.3571207143696</v>
      </c>
      <c r="H603">
        <v>69164.368000000002</v>
      </c>
      <c r="I603">
        <v>34</v>
      </c>
      <c r="J603">
        <f t="shared" si="102"/>
        <v>-6229.5167996281798</v>
      </c>
      <c r="K603">
        <f t="shared" si="103"/>
        <v>2072.9289823014201</v>
      </c>
      <c r="L603">
        <f t="shared" si="104"/>
        <v>242.24489765251801</v>
      </c>
      <c r="M603">
        <f t="shared" si="106"/>
        <v>77.942788565777605</v>
      </c>
      <c r="N603">
        <f t="shared" si="106"/>
        <v>-25.642191692637098</v>
      </c>
      <c r="O603">
        <f t="shared" si="106"/>
        <v>-4.7917024624590097</v>
      </c>
      <c r="P603">
        <v>243.98252757011201</v>
      </c>
    </row>
    <row r="604" spans="1:16" x14ac:dyDescent="0.3">
      <c r="A604">
        <v>-6210.9941705698102</v>
      </c>
      <c r="B604">
        <v>2112.3592293199599</v>
      </c>
      <c r="C604">
        <f t="shared" si="98"/>
        <v>-6208.5405102594596</v>
      </c>
      <c r="D604">
        <f t="shared" si="99"/>
        <v>2112.43701801726</v>
      </c>
      <c r="E604">
        <f t="shared" si="100"/>
        <v>161.589084322312</v>
      </c>
      <c r="F604">
        <v>250.5</v>
      </c>
      <c r="G604">
        <f t="shared" si="101"/>
        <v>6558.0763507771399</v>
      </c>
      <c r="H604">
        <v>69164.448000000004</v>
      </c>
      <c r="I604">
        <v>34</v>
      </c>
      <c r="J604">
        <f t="shared" si="102"/>
        <v>-6222.4068441915897</v>
      </c>
      <c r="K604">
        <f t="shared" si="103"/>
        <v>2071.2359807564399</v>
      </c>
      <c r="L604">
        <f t="shared" si="104"/>
        <v>241.25240142803</v>
      </c>
      <c r="M604">
        <f t="shared" si="106"/>
        <v>80.1104579062022</v>
      </c>
      <c r="N604">
        <f t="shared" si="106"/>
        <v>-26.158350700253202</v>
      </c>
      <c r="O604">
        <f t="shared" si="106"/>
        <v>-4.4845366772418398</v>
      </c>
      <c r="P604">
        <v>242.99003406062201</v>
      </c>
    </row>
    <row r="605" spans="1:16" x14ac:dyDescent="0.3">
      <c r="A605">
        <v>-6201.4287967495602</v>
      </c>
      <c r="B605">
        <v>2109.66196979698</v>
      </c>
      <c r="C605">
        <f t="shared" si="98"/>
        <v>-6198.9751364392096</v>
      </c>
      <c r="D605">
        <f t="shared" si="99"/>
        <v>2109.7397584942801</v>
      </c>
      <c r="E605">
        <f t="shared" si="100"/>
        <v>161.58446764831299</v>
      </c>
      <c r="F605">
        <v>250.5</v>
      </c>
      <c r="G605">
        <f t="shared" si="101"/>
        <v>6548.1519981413903</v>
      </c>
      <c r="H605">
        <v>69164.528000000006</v>
      </c>
      <c r="I605">
        <v>34</v>
      </c>
      <c r="J605">
        <f t="shared" si="102"/>
        <v>-6212.8238011676303</v>
      </c>
      <c r="K605">
        <f t="shared" si="103"/>
        <v>2068.6021866004398</v>
      </c>
      <c r="L605">
        <f t="shared" si="104"/>
        <v>241.262616347857</v>
      </c>
      <c r="M605">
        <f t="shared" si="106"/>
        <v>80.864414727379099</v>
      </c>
      <c r="N605">
        <f t="shared" si="106"/>
        <v>-26.158144289841701</v>
      </c>
      <c r="O605">
        <f t="shared" si="106"/>
        <v>-4.4839011522168297</v>
      </c>
      <c r="P605">
        <v>243.00025263413801</v>
      </c>
    </row>
    <row r="606" spans="1:16" x14ac:dyDescent="0.3">
      <c r="A606">
        <v>-6194.0320555996104</v>
      </c>
      <c r="B606">
        <v>2106.2257522050099</v>
      </c>
      <c r="C606">
        <f t="shared" si="98"/>
        <v>-6191.5783952892598</v>
      </c>
      <c r="D606">
        <f t="shared" si="99"/>
        <v>2106.30354090231</v>
      </c>
      <c r="E606">
        <f t="shared" si="100"/>
        <v>161.59208809113801</v>
      </c>
      <c r="F606">
        <v>250.5</v>
      </c>
      <c r="G606">
        <f t="shared" si="101"/>
        <v>6540.0426322333997</v>
      </c>
      <c r="H606">
        <v>69164.607999999993</v>
      </c>
      <c r="I606">
        <v>34</v>
      </c>
      <c r="J606">
        <f t="shared" si="102"/>
        <v>-6205.4044448285704</v>
      </c>
      <c r="K606">
        <f t="shared" si="103"/>
        <v>2065.2150753691899</v>
      </c>
      <c r="L606">
        <f t="shared" si="104"/>
        <v>241.27095165686299</v>
      </c>
      <c r="M606">
        <f t="shared" si="106"/>
        <v>80.110560207238805</v>
      </c>
      <c r="N606">
        <f t="shared" si="106"/>
        <v>-26.6173121388052</v>
      </c>
      <c r="O606">
        <f t="shared" si="106"/>
        <v>-4.4846201310284304</v>
      </c>
      <c r="P606">
        <v>243.00859075144501</v>
      </c>
    </row>
    <row r="607" spans="1:16" x14ac:dyDescent="0.3">
      <c r="A607">
        <v>-6194.0320555996104</v>
      </c>
      <c r="B607">
        <v>2106.2257522050099</v>
      </c>
      <c r="C607">
        <f t="shared" si="98"/>
        <v>-6191.5783952892598</v>
      </c>
      <c r="D607">
        <f t="shared" si="99"/>
        <v>2106.30354090231</v>
      </c>
      <c r="E607">
        <f t="shared" si="100"/>
        <v>161.59208809113801</v>
      </c>
      <c r="F607">
        <v>250.5</v>
      </c>
      <c r="G607">
        <f t="shared" si="101"/>
        <v>6540.0426322333997</v>
      </c>
      <c r="H607">
        <v>69164.648000000001</v>
      </c>
      <c r="I607">
        <v>34</v>
      </c>
      <c r="J607">
        <f t="shared" si="102"/>
        <v>-6205.4044448285704</v>
      </c>
      <c r="K607">
        <f t="shared" si="103"/>
        <v>2065.2150753691899</v>
      </c>
      <c r="L607">
        <f t="shared" si="104"/>
        <v>241.27095165686299</v>
      </c>
      <c r="M607">
        <f t="shared" si="106"/>
        <v>78.905114284841403</v>
      </c>
      <c r="N607">
        <f t="shared" si="106"/>
        <v>-26.1328173722633</v>
      </c>
      <c r="O607">
        <f t="shared" si="106"/>
        <v>-4.54248875613062</v>
      </c>
      <c r="P607">
        <v>243.00859075144501</v>
      </c>
    </row>
    <row r="608" spans="1:16" x14ac:dyDescent="0.3">
      <c r="A608">
        <v>-5982.1303769201004</v>
      </c>
      <c r="B608">
        <v>2034.0793045610101</v>
      </c>
      <c r="C608">
        <f t="shared" si="98"/>
        <v>-5979.6767166097497</v>
      </c>
      <c r="D608">
        <f t="shared" si="99"/>
        <v>2034.1570932583099</v>
      </c>
      <c r="E608">
        <f t="shared" si="100"/>
        <v>161.592602860874</v>
      </c>
      <c r="F608">
        <v>238.5</v>
      </c>
      <c r="G608">
        <f t="shared" si="101"/>
        <v>6316.1957470630896</v>
      </c>
      <c r="H608">
        <v>69167.368000000002</v>
      </c>
      <c r="I608">
        <v>34</v>
      </c>
      <c r="J608">
        <f t="shared" si="102"/>
        <v>-5993.0291836412998</v>
      </c>
      <c r="K608">
        <f t="shared" si="103"/>
        <v>1994.4748479841801</v>
      </c>
      <c r="L608">
        <f t="shared" si="104"/>
        <v>229.49695768983199</v>
      </c>
      <c r="M608">
        <f t="shared" si="106"/>
        <v>79.058755315997999</v>
      </c>
      <c r="N608">
        <f t="shared" si="106"/>
        <v>-26.251783052588799</v>
      </c>
      <c r="O608">
        <f t="shared" si="106"/>
        <v>-4.4749421515077401</v>
      </c>
      <c r="P608">
        <v>231.234677567071</v>
      </c>
    </row>
    <row r="609" spans="1:16" x14ac:dyDescent="0.3">
      <c r="A609">
        <v>-5965.1693732598696</v>
      </c>
      <c r="B609">
        <v>2027.75814523291</v>
      </c>
      <c r="C609">
        <f t="shared" si="98"/>
        <v>-5962.7157129495199</v>
      </c>
      <c r="D609">
        <f t="shared" si="99"/>
        <v>2027.8359339302101</v>
      </c>
      <c r="E609">
        <f t="shared" si="100"/>
        <v>161.59735178406601</v>
      </c>
      <c r="F609">
        <v>237.5</v>
      </c>
      <c r="G609">
        <f t="shared" si="101"/>
        <v>6298.1026705186196</v>
      </c>
      <c r="H609">
        <v>69167.487999999998</v>
      </c>
      <c r="I609">
        <v>34</v>
      </c>
      <c r="J609">
        <f t="shared" si="102"/>
        <v>-5976.0266514724899</v>
      </c>
      <c r="K609">
        <f t="shared" si="103"/>
        <v>1988.26625714069</v>
      </c>
      <c r="L609">
        <f t="shared" si="104"/>
        <v>228.514881509899</v>
      </c>
      <c r="M609">
        <f t="shared" si="106"/>
        <v>80.239829329584495</v>
      </c>
      <c r="N609">
        <f t="shared" si="106"/>
        <v>-26.643691442405501</v>
      </c>
      <c r="O609">
        <f t="shared" si="106"/>
        <v>-4.61100409347375</v>
      </c>
      <c r="P609">
        <v>230.25260784700899</v>
      </c>
    </row>
    <row r="610" spans="1:16" x14ac:dyDescent="0.3">
      <c r="A610">
        <v>-5965.1693732598696</v>
      </c>
      <c r="B610">
        <v>2027.75814523291</v>
      </c>
      <c r="C610">
        <f t="shared" si="98"/>
        <v>-5962.7157129495199</v>
      </c>
      <c r="D610">
        <f t="shared" si="99"/>
        <v>2027.8359339302101</v>
      </c>
      <c r="E610">
        <f t="shared" si="100"/>
        <v>161.59735178406601</v>
      </c>
      <c r="F610">
        <v>237.5</v>
      </c>
      <c r="G610">
        <f t="shared" si="101"/>
        <v>6298.1026705186196</v>
      </c>
      <c r="H610">
        <v>69167.567999999999</v>
      </c>
      <c r="I610">
        <v>34</v>
      </c>
      <c r="J610">
        <f t="shared" si="102"/>
        <v>-5976.0266514724899</v>
      </c>
      <c r="K610">
        <f t="shared" si="103"/>
        <v>1988.26625714069</v>
      </c>
      <c r="L610">
        <f t="shared" si="104"/>
        <v>228.514881509899</v>
      </c>
      <c r="M610">
        <f t="shared" si="106"/>
        <v>80.239829329388598</v>
      </c>
      <c r="N610">
        <f t="shared" si="106"/>
        <v>-26.643691442340501</v>
      </c>
      <c r="O610">
        <f t="shared" si="106"/>
        <v>-4.4432188585633501</v>
      </c>
      <c r="P610">
        <v>230.25260784700899</v>
      </c>
    </row>
    <row r="611" spans="1:16" x14ac:dyDescent="0.3">
      <c r="A611">
        <v>-5958.3859400292804</v>
      </c>
      <c r="B611">
        <v>2025.07911076595</v>
      </c>
      <c r="C611">
        <f t="shared" si="98"/>
        <v>-5955.9322797189297</v>
      </c>
      <c r="D611">
        <f t="shared" si="99"/>
        <v>2025.1568994632501</v>
      </c>
      <c r="E611">
        <f t="shared" si="100"/>
        <v>161.60056020180701</v>
      </c>
      <c r="F611">
        <v>237.5</v>
      </c>
      <c r="G611">
        <f t="shared" si="101"/>
        <v>6290.8178949991498</v>
      </c>
      <c r="H611">
        <v>69167.648000000001</v>
      </c>
      <c r="I611">
        <v>34</v>
      </c>
      <c r="J611">
        <f t="shared" si="102"/>
        <v>-5969.2256087271799</v>
      </c>
      <c r="K611">
        <f t="shared" si="103"/>
        <v>1985.63224695743</v>
      </c>
      <c r="L611">
        <f t="shared" si="104"/>
        <v>228.52208361959001</v>
      </c>
      <c r="M611">
        <f t="shared" si="106"/>
        <v>79.058804645872996</v>
      </c>
      <c r="N611">
        <f t="shared" si="106"/>
        <v>-26.251513329634399</v>
      </c>
      <c r="O611">
        <f t="shared" si="106"/>
        <v>-4.4752742343129697</v>
      </c>
      <c r="P611">
        <v>230.25981253810301</v>
      </c>
    </row>
    <row r="612" spans="1:16" x14ac:dyDescent="0.3">
      <c r="A612">
        <v>-5951.29582155961</v>
      </c>
      <c r="B612">
        <v>2022.0216350079299</v>
      </c>
      <c r="C612">
        <f t="shared" si="98"/>
        <v>-5948.8421612492602</v>
      </c>
      <c r="D612">
        <f t="shared" si="99"/>
        <v>2022.09942370523</v>
      </c>
      <c r="E612">
        <f t="shared" si="100"/>
        <v>161.606143255825</v>
      </c>
      <c r="F612">
        <v>236.5</v>
      </c>
      <c r="G612">
        <f t="shared" si="101"/>
        <v>6283.1209712057798</v>
      </c>
      <c r="H612">
        <v>69167.728000000003</v>
      </c>
      <c r="I612">
        <v>34</v>
      </c>
      <c r="J612">
        <f t="shared" si="102"/>
        <v>-5962.1153789023801</v>
      </c>
      <c r="K612">
        <f t="shared" si="103"/>
        <v>1982.62183672571</v>
      </c>
      <c r="L612">
        <f t="shared" si="104"/>
        <v>227.52968414471499</v>
      </c>
      <c r="M612">
        <f t="shared" si="106"/>
        <v>79.058855252592593</v>
      </c>
      <c r="N612">
        <f t="shared" si="106"/>
        <v>-26.4740198536295</v>
      </c>
      <c r="O612">
        <f t="shared" si="106"/>
        <v>-4.4753001434602702</v>
      </c>
      <c r="P612">
        <v>229.267415758433</v>
      </c>
    </row>
    <row r="613" spans="1:16" x14ac:dyDescent="0.3">
      <c r="A613">
        <v>-5941.7316083200203</v>
      </c>
      <c r="B613">
        <v>2019.1364597459301</v>
      </c>
      <c r="C613">
        <f t="shared" si="98"/>
        <v>-5939.2779480096697</v>
      </c>
      <c r="D613">
        <f t="shared" si="99"/>
        <v>2019.21424844323</v>
      </c>
      <c r="E613">
        <f t="shared" si="100"/>
        <v>161.60297960352199</v>
      </c>
      <c r="F613">
        <v>236.5</v>
      </c>
      <c r="G613">
        <f t="shared" si="101"/>
        <v>6273.1370720581299</v>
      </c>
      <c r="H613">
        <v>69167.808000000005</v>
      </c>
      <c r="I613">
        <v>34</v>
      </c>
      <c r="J613">
        <f t="shared" si="102"/>
        <v>-5952.5322507942501</v>
      </c>
      <c r="K613">
        <f t="shared" si="103"/>
        <v>1979.8001232660699</v>
      </c>
      <c r="L613">
        <f t="shared" si="104"/>
        <v>227.53952913926301</v>
      </c>
      <c r="M613">
        <f t="shared" ref="M613:O628" si="107">(J613-J580)/($H613-$H580)</f>
        <v>79.058876175937201</v>
      </c>
      <c r="N613">
        <f t="shared" si="107"/>
        <v>-26.505721730506099</v>
      </c>
      <c r="O613">
        <f t="shared" si="107"/>
        <v>-4.4754202155437204</v>
      </c>
      <c r="P613">
        <v>229.27726440384399</v>
      </c>
    </row>
    <row r="614" spans="1:16" x14ac:dyDescent="0.3">
      <c r="A614">
        <v>-5941.7316083200203</v>
      </c>
      <c r="B614">
        <v>2019.1364597459301</v>
      </c>
      <c r="C614">
        <f t="shared" si="98"/>
        <v>-5939.2779480096697</v>
      </c>
      <c r="D614">
        <f t="shared" si="99"/>
        <v>2019.21424844323</v>
      </c>
      <c r="E614">
        <f t="shared" si="100"/>
        <v>161.60297960352199</v>
      </c>
      <c r="F614">
        <v>236.5</v>
      </c>
      <c r="G614">
        <f t="shared" si="101"/>
        <v>6273.1370720581299</v>
      </c>
      <c r="H614">
        <v>69167.847999999896</v>
      </c>
      <c r="I614">
        <v>34</v>
      </c>
      <c r="J614">
        <f t="shared" si="102"/>
        <v>-5952.5322507942501</v>
      </c>
      <c r="K614">
        <f t="shared" si="103"/>
        <v>1979.8001232660699</v>
      </c>
      <c r="L614">
        <f t="shared" si="104"/>
        <v>227.53952913926301</v>
      </c>
      <c r="M614">
        <f t="shared" si="107"/>
        <v>79.596691661419598</v>
      </c>
      <c r="N614">
        <f t="shared" si="107"/>
        <v>-26.686032763119702</v>
      </c>
      <c r="O614">
        <f t="shared" si="107"/>
        <v>-4.3357972238830698</v>
      </c>
      <c r="P614">
        <v>229.27726440384399</v>
      </c>
    </row>
    <row r="615" spans="1:16" x14ac:dyDescent="0.3">
      <c r="A615">
        <v>-5934.3226726800203</v>
      </c>
      <c r="B615">
        <v>2017.582831081</v>
      </c>
      <c r="C615">
        <f t="shared" si="98"/>
        <v>-5931.8690123696697</v>
      </c>
      <c r="D615">
        <f t="shared" si="99"/>
        <v>2017.6606197783001</v>
      </c>
      <c r="E615">
        <f t="shared" si="100"/>
        <v>161.594622801377</v>
      </c>
      <c r="F615">
        <v>236.5</v>
      </c>
      <c r="G615">
        <f t="shared" si="101"/>
        <v>6265.6224237114402</v>
      </c>
      <c r="H615">
        <v>69167.928</v>
      </c>
      <c r="I615">
        <v>34</v>
      </c>
      <c r="J615">
        <f t="shared" si="102"/>
        <v>-5945.1131793728</v>
      </c>
      <c r="K615">
        <f t="shared" si="103"/>
        <v>1978.2956404348399</v>
      </c>
      <c r="L615">
        <f t="shared" si="104"/>
        <v>227.54692891079799</v>
      </c>
      <c r="M615">
        <f t="shared" si="107"/>
        <v>79.596661293469197</v>
      </c>
      <c r="N615">
        <f t="shared" si="107"/>
        <v>-26.429846392803899</v>
      </c>
      <c r="O615">
        <f t="shared" si="107"/>
        <v>-4.3359822008436799</v>
      </c>
      <c r="P615">
        <v>229.284667011246</v>
      </c>
    </row>
    <row r="616" spans="1:16" x14ac:dyDescent="0.3">
      <c r="A616">
        <v>-5934.3226726800203</v>
      </c>
      <c r="B616">
        <v>2017.582831081</v>
      </c>
      <c r="C616">
        <f t="shared" si="98"/>
        <v>-5931.8690123696697</v>
      </c>
      <c r="D616">
        <f t="shared" si="99"/>
        <v>2017.6606197783001</v>
      </c>
      <c r="E616">
        <f t="shared" si="100"/>
        <v>161.594622801377</v>
      </c>
      <c r="F616">
        <v>235.5</v>
      </c>
      <c r="G616">
        <f t="shared" si="101"/>
        <v>6265.6224237114402</v>
      </c>
      <c r="H616">
        <v>69168.008000000002</v>
      </c>
      <c r="I616">
        <v>34</v>
      </c>
      <c r="J616">
        <f t="shared" si="102"/>
        <v>-5945.1131793728</v>
      </c>
      <c r="K616">
        <f t="shared" si="103"/>
        <v>1978.2956404348399</v>
      </c>
      <c r="L616">
        <f t="shared" si="104"/>
        <v>226.54692891079799</v>
      </c>
      <c r="M616">
        <f t="shared" si="107"/>
        <v>79.058846014545196</v>
      </c>
      <c r="N616">
        <f t="shared" si="107"/>
        <v>-26.251266349637898</v>
      </c>
      <c r="O616">
        <f t="shared" si="107"/>
        <v>-4.4756039427346002</v>
      </c>
      <c r="P616">
        <v>228.284667011246</v>
      </c>
    </row>
    <row r="617" spans="1:16" x14ac:dyDescent="0.3">
      <c r="A617">
        <v>-5917.9774414496396</v>
      </c>
      <c r="B617">
        <v>2011.6422251409299</v>
      </c>
      <c r="C617">
        <f t="shared" si="98"/>
        <v>-5915.5237811392899</v>
      </c>
      <c r="D617">
        <f t="shared" si="99"/>
        <v>2011.72001383823</v>
      </c>
      <c r="E617">
        <f t="shared" si="100"/>
        <v>161.59793003376399</v>
      </c>
      <c r="F617">
        <v>235.5</v>
      </c>
      <c r="G617">
        <f t="shared" si="101"/>
        <v>6248.2348722900797</v>
      </c>
      <c r="H617">
        <v>69168.127999999997</v>
      </c>
      <c r="I617">
        <v>34</v>
      </c>
      <c r="J617">
        <f t="shared" si="102"/>
        <v>-5928.7289286840296</v>
      </c>
      <c r="K617">
        <f t="shared" si="103"/>
        <v>1972.46351284045</v>
      </c>
      <c r="L617">
        <f t="shared" si="104"/>
        <v>226.56401665305501</v>
      </c>
      <c r="M617">
        <f t="shared" si="107"/>
        <v>80.084314161930095</v>
      </c>
      <c r="N617">
        <f t="shared" si="107"/>
        <v>-26.5800296031471</v>
      </c>
      <c r="O617">
        <f t="shared" si="107"/>
        <v>-4.1084884113005904</v>
      </c>
      <c r="P617">
        <v>228.30176098011401</v>
      </c>
    </row>
    <row r="618" spans="1:16" x14ac:dyDescent="0.3">
      <c r="A618">
        <v>-5910.8873143093597</v>
      </c>
      <c r="B618">
        <v>2008.5847932499601</v>
      </c>
      <c r="C618">
        <f t="shared" si="98"/>
        <v>-5908.4336539990099</v>
      </c>
      <c r="D618">
        <f t="shared" si="99"/>
        <v>2008.6625819472599</v>
      </c>
      <c r="E618">
        <f t="shared" si="100"/>
        <v>161.603547533469</v>
      </c>
      <c r="F618">
        <v>234.5</v>
      </c>
      <c r="G618">
        <f t="shared" si="101"/>
        <v>6240.5379264790199</v>
      </c>
      <c r="H618">
        <v>69168.207999999999</v>
      </c>
      <c r="I618">
        <v>34</v>
      </c>
      <c r="J618">
        <f t="shared" si="102"/>
        <v>-5921.6186904796104</v>
      </c>
      <c r="K618">
        <f t="shared" si="103"/>
        <v>1969.45314653219</v>
      </c>
      <c r="L618">
        <f t="shared" si="104"/>
        <v>225.571565719755</v>
      </c>
      <c r="M618">
        <f t="shared" si="107"/>
        <v>79.617544832605404</v>
      </c>
      <c r="N618">
        <f t="shared" si="107"/>
        <v>-26.580014080891999</v>
      </c>
      <c r="O618">
        <f t="shared" si="107"/>
        <v>-4.2768446850573598</v>
      </c>
      <c r="P618">
        <v>227.30931274202001</v>
      </c>
    </row>
    <row r="619" spans="1:16" x14ac:dyDescent="0.3">
      <c r="A619">
        <v>-5903.48565020971</v>
      </c>
      <c r="B619">
        <v>2005.9018315839301</v>
      </c>
      <c r="C619">
        <f t="shared" si="98"/>
        <v>-5901.0319898993603</v>
      </c>
      <c r="D619">
        <f t="shared" si="99"/>
        <v>2005.9796202812299</v>
      </c>
      <c r="E619">
        <f t="shared" si="100"/>
        <v>161.604998010727</v>
      </c>
      <c r="F619">
        <v>234.5</v>
      </c>
      <c r="G619">
        <f t="shared" si="101"/>
        <v>6232.66658684702</v>
      </c>
      <c r="H619">
        <v>69168.288</v>
      </c>
      <c r="I619">
        <v>34</v>
      </c>
      <c r="J619">
        <f t="shared" si="102"/>
        <v>-5914.1994044155899</v>
      </c>
      <c r="K619">
        <f t="shared" si="103"/>
        <v>1966.8193073105399</v>
      </c>
      <c r="L619">
        <f t="shared" si="104"/>
        <v>225.57927620615899</v>
      </c>
      <c r="M619">
        <f t="shared" si="107"/>
        <v>80.312158029226396</v>
      </c>
      <c r="N619">
        <f t="shared" si="107"/>
        <v>-26.727702285715701</v>
      </c>
      <c r="O619">
        <f t="shared" si="107"/>
        <v>-4.1367812829176103</v>
      </c>
      <c r="P619">
        <v>227.31702604803499</v>
      </c>
    </row>
    <row r="620" spans="1:16" x14ac:dyDescent="0.3">
      <c r="A620">
        <v>-5903.48565020971</v>
      </c>
      <c r="B620">
        <v>2005.9018315839301</v>
      </c>
      <c r="C620">
        <f t="shared" si="98"/>
        <v>-5901.0319898993603</v>
      </c>
      <c r="D620">
        <f t="shared" si="99"/>
        <v>2005.9796202812299</v>
      </c>
      <c r="E620">
        <f t="shared" si="100"/>
        <v>161.604998010727</v>
      </c>
      <c r="F620">
        <v>234.5</v>
      </c>
      <c r="G620">
        <f t="shared" si="101"/>
        <v>6232.66658684702</v>
      </c>
      <c r="H620">
        <v>69168.368000000002</v>
      </c>
      <c r="I620">
        <v>34</v>
      </c>
      <c r="J620">
        <f t="shared" si="102"/>
        <v>-5914.1994044155899</v>
      </c>
      <c r="K620">
        <f t="shared" si="103"/>
        <v>1966.8193073105399</v>
      </c>
      <c r="L620">
        <f t="shared" si="104"/>
        <v>225.57927620615899</v>
      </c>
      <c r="M620">
        <f t="shared" si="107"/>
        <v>79.058949604415204</v>
      </c>
      <c r="N620">
        <f t="shared" si="107"/>
        <v>-26.505305758129499</v>
      </c>
      <c r="O620">
        <f t="shared" si="107"/>
        <v>-4.1381124837914296</v>
      </c>
      <c r="P620">
        <v>227.31702604803499</v>
      </c>
    </row>
    <row r="621" spans="1:16" x14ac:dyDescent="0.3">
      <c r="A621">
        <v>-5896.39551940001</v>
      </c>
      <c r="B621">
        <v>2002.8444167770199</v>
      </c>
      <c r="C621">
        <f t="shared" si="98"/>
        <v>-5893.9418590896603</v>
      </c>
      <c r="D621">
        <f t="shared" si="99"/>
        <v>2002.92220547432</v>
      </c>
      <c r="E621">
        <f t="shared" si="100"/>
        <v>161.610638138936</v>
      </c>
      <c r="F621">
        <v>233.5</v>
      </c>
      <c r="G621">
        <f t="shared" si="101"/>
        <v>6224.9697187626098</v>
      </c>
      <c r="H621">
        <v>69168.448000000004</v>
      </c>
      <c r="I621">
        <v>34</v>
      </c>
      <c r="J621">
        <f t="shared" si="102"/>
        <v>-5907.0891626550701</v>
      </c>
      <c r="K621">
        <f t="shared" si="103"/>
        <v>1963.80895811036</v>
      </c>
      <c r="L621">
        <f t="shared" si="104"/>
        <v>224.58680637531899</v>
      </c>
      <c r="M621">
        <f t="shared" si="107"/>
        <v>78.641236862075601</v>
      </c>
      <c r="N621">
        <f t="shared" si="107"/>
        <v>-26.473485357298401</v>
      </c>
      <c r="O621">
        <f t="shared" si="107"/>
        <v>-4.4764799280271701</v>
      </c>
      <c r="P621">
        <v>226.32455891239999</v>
      </c>
    </row>
    <row r="622" spans="1:16" x14ac:dyDescent="0.3">
      <c r="A622">
        <v>-5896.39551940001</v>
      </c>
      <c r="B622">
        <v>2002.8444167770199</v>
      </c>
      <c r="C622">
        <f t="shared" si="98"/>
        <v>-5893.9418590896603</v>
      </c>
      <c r="D622">
        <f t="shared" si="99"/>
        <v>2002.92220547432</v>
      </c>
      <c r="E622">
        <f t="shared" si="100"/>
        <v>161.610638138936</v>
      </c>
      <c r="F622">
        <v>233.5</v>
      </c>
      <c r="G622">
        <f t="shared" si="101"/>
        <v>6224.9697187626098</v>
      </c>
      <c r="H622">
        <v>69168.487999999998</v>
      </c>
      <c r="I622">
        <v>34</v>
      </c>
      <c r="J622">
        <f t="shared" si="102"/>
        <v>-5907.0891626550701</v>
      </c>
      <c r="K622">
        <f t="shared" si="103"/>
        <v>1963.80895811036</v>
      </c>
      <c r="L622">
        <f t="shared" si="104"/>
        <v>224.58680637531899</v>
      </c>
      <c r="M622">
        <f t="shared" si="107"/>
        <v>77.914442326980804</v>
      </c>
      <c r="N622">
        <f t="shared" si="107"/>
        <v>-26.205565265576201</v>
      </c>
      <c r="O622">
        <f t="shared" si="107"/>
        <v>-4.3382754802244596</v>
      </c>
      <c r="P622">
        <v>226.32455891239999</v>
      </c>
    </row>
    <row r="623" spans="1:16" x14ac:dyDescent="0.3">
      <c r="A623">
        <v>-5887.1319181797999</v>
      </c>
      <c r="B623">
        <v>2001.27888058894</v>
      </c>
      <c r="C623">
        <f t="shared" si="98"/>
        <v>-5884.6782578694501</v>
      </c>
      <c r="D623">
        <f t="shared" si="99"/>
        <v>2001.35666928624</v>
      </c>
      <c r="E623">
        <f t="shared" si="100"/>
        <v>161.59682660209799</v>
      </c>
      <c r="F623">
        <v>233.5</v>
      </c>
      <c r="G623">
        <f t="shared" si="101"/>
        <v>6215.6951917173301</v>
      </c>
      <c r="H623">
        <v>69168.567999999999</v>
      </c>
      <c r="I623">
        <v>34</v>
      </c>
      <c r="J623">
        <f t="shared" si="102"/>
        <v>-5897.8153874691398</v>
      </c>
      <c r="K623">
        <f t="shared" si="103"/>
        <v>1962.30486206149</v>
      </c>
      <c r="L623">
        <f t="shared" si="104"/>
        <v>224.59586767362299</v>
      </c>
      <c r="M623">
        <f t="shared" si="107"/>
        <v>77.966981793905902</v>
      </c>
      <c r="N623">
        <f t="shared" si="107"/>
        <v>-25.949365034664801</v>
      </c>
      <c r="O623">
        <f t="shared" si="107"/>
        <v>-4.3384278443492796</v>
      </c>
      <c r="P623">
        <v>226.33362376190101</v>
      </c>
    </row>
    <row r="624" spans="1:16" x14ac:dyDescent="0.3">
      <c r="A624">
        <v>-5880.04057213943</v>
      </c>
      <c r="B624">
        <v>1998.4097077839499</v>
      </c>
      <c r="C624">
        <f t="shared" si="98"/>
        <v>-5877.5869118290802</v>
      </c>
      <c r="D624">
        <f t="shared" si="99"/>
        <v>1998.48749648125</v>
      </c>
      <c r="E624">
        <f t="shared" si="100"/>
        <v>161.60082354009899</v>
      </c>
      <c r="F624">
        <v>233.5</v>
      </c>
      <c r="G624">
        <f t="shared" si="101"/>
        <v>6208.0576817307701</v>
      </c>
      <c r="H624">
        <v>69168.648000000001</v>
      </c>
      <c r="I624">
        <v>34</v>
      </c>
      <c r="J624">
        <f t="shared" si="102"/>
        <v>-5890.7051783066599</v>
      </c>
      <c r="K624">
        <f t="shared" si="103"/>
        <v>1959.48275878291</v>
      </c>
      <c r="L624">
        <f t="shared" si="104"/>
        <v>224.60331944714599</v>
      </c>
      <c r="M624">
        <f t="shared" si="107"/>
        <v>78.641226707964094</v>
      </c>
      <c r="N624">
        <f t="shared" si="107"/>
        <v>-26.250738122056799</v>
      </c>
      <c r="O624">
        <f t="shared" si="107"/>
        <v>-4.3078553971754197</v>
      </c>
      <c r="P624">
        <v>226.34107823345701</v>
      </c>
    </row>
    <row r="625" spans="1:16" x14ac:dyDescent="0.3">
      <c r="A625">
        <v>-5872.6413264600496</v>
      </c>
      <c r="B625">
        <v>1995.3503274340101</v>
      </c>
      <c r="C625">
        <f t="shared" si="98"/>
        <v>-5870.1876661496999</v>
      </c>
      <c r="D625">
        <f t="shared" si="99"/>
        <v>1995.4281161313099</v>
      </c>
      <c r="E625">
        <f t="shared" si="100"/>
        <v>161.60557875142501</v>
      </c>
      <c r="F625">
        <v>232.5</v>
      </c>
      <c r="G625">
        <f t="shared" si="101"/>
        <v>6200.0674675735099</v>
      </c>
      <c r="H625">
        <v>69168.767999999996</v>
      </c>
      <c r="I625">
        <v>34</v>
      </c>
      <c r="J625">
        <f t="shared" si="102"/>
        <v>-5883.2858154387304</v>
      </c>
      <c r="K625">
        <f t="shared" si="103"/>
        <v>1956.47249311632</v>
      </c>
      <c r="L625">
        <f t="shared" si="104"/>
        <v>223.61110554138401</v>
      </c>
      <c r="M625">
        <f t="shared" si="107"/>
        <v>79.358292781809695</v>
      </c>
      <c r="N625">
        <f t="shared" si="107"/>
        <v>-26.579636803580001</v>
      </c>
      <c r="O625">
        <f t="shared" si="107"/>
        <v>-4.2776372243402401</v>
      </c>
      <c r="P625">
        <v>225.348867141651</v>
      </c>
    </row>
    <row r="626" spans="1:16" x14ac:dyDescent="0.3">
      <c r="A626">
        <v>-5865.5499768396803</v>
      </c>
      <c r="B626">
        <v>1992.481171421</v>
      </c>
      <c r="C626">
        <f t="shared" si="98"/>
        <v>-5863.0963165293297</v>
      </c>
      <c r="D626">
        <f t="shared" si="99"/>
        <v>1992.5589601183001</v>
      </c>
      <c r="E626">
        <f t="shared" si="100"/>
        <v>161.60959641316501</v>
      </c>
      <c r="F626">
        <v>232.5</v>
      </c>
      <c r="G626">
        <f t="shared" si="101"/>
        <v>6192.4300259629499</v>
      </c>
      <c r="H626">
        <v>69168.847999999896</v>
      </c>
      <c r="I626">
        <v>34</v>
      </c>
      <c r="J626">
        <f t="shared" si="102"/>
        <v>-5876.1756028076297</v>
      </c>
      <c r="K626">
        <f t="shared" si="103"/>
        <v>1953.6504066531299</v>
      </c>
      <c r="L626">
        <f t="shared" si="104"/>
        <v>223.61853850218799</v>
      </c>
      <c r="M626">
        <f t="shared" si="107"/>
        <v>78.503937908894898</v>
      </c>
      <c r="N626">
        <f t="shared" si="107"/>
        <v>-26.52337035807</v>
      </c>
      <c r="O626">
        <f t="shared" si="107"/>
        <v>-4.2398452292195401</v>
      </c>
      <c r="P626">
        <v>225.35630279978099</v>
      </c>
    </row>
    <row r="627" spans="1:16" x14ac:dyDescent="0.3">
      <c r="A627">
        <v>-5855.6778471898197</v>
      </c>
      <c r="B627">
        <v>1989.4058872529999</v>
      </c>
      <c r="C627">
        <f t="shared" si="98"/>
        <v>-5853.2241868794699</v>
      </c>
      <c r="D627">
        <f t="shared" si="99"/>
        <v>1989.4836759503</v>
      </c>
      <c r="E627">
        <f t="shared" si="100"/>
        <v>161.60714170558401</v>
      </c>
      <c r="F627">
        <v>232.5</v>
      </c>
      <c r="G627">
        <f t="shared" si="101"/>
        <v>6182.0933896814904</v>
      </c>
      <c r="H627">
        <v>69168.928</v>
      </c>
      <c r="I627">
        <v>34</v>
      </c>
      <c r="J627">
        <f t="shared" si="102"/>
        <v>-5866.2833048770299</v>
      </c>
      <c r="K627">
        <f t="shared" si="103"/>
        <v>1950.64062955344</v>
      </c>
      <c r="L627">
        <f t="shared" si="104"/>
        <v>223.62858379865099</v>
      </c>
      <c r="M627">
        <f t="shared" si="107"/>
        <v>79.157226715377305</v>
      </c>
      <c r="N627">
        <f t="shared" si="107"/>
        <v>-26.7241931957048</v>
      </c>
      <c r="O627">
        <f t="shared" si="107"/>
        <v>-4.0826490975944596</v>
      </c>
      <c r="P627">
        <v>225.36635186373601</v>
      </c>
    </row>
    <row r="628" spans="1:16" x14ac:dyDescent="0.3">
      <c r="A628">
        <v>-5848.5877057295202</v>
      </c>
      <c r="B628">
        <v>1986.34852522099</v>
      </c>
      <c r="C628">
        <f t="shared" si="98"/>
        <v>-5846.1340454191704</v>
      </c>
      <c r="D628">
        <f t="shared" si="99"/>
        <v>1986.4263139182899</v>
      </c>
      <c r="E628">
        <f t="shared" si="100"/>
        <v>161.61283020769</v>
      </c>
      <c r="F628">
        <v>232.5</v>
      </c>
      <c r="G628">
        <f t="shared" si="101"/>
        <v>6174.3965516992903</v>
      </c>
      <c r="H628">
        <v>69169.008000000002</v>
      </c>
      <c r="I628">
        <v>34</v>
      </c>
      <c r="J628">
        <f t="shared" si="102"/>
        <v>-5859.1730528159796</v>
      </c>
      <c r="K628">
        <f t="shared" si="103"/>
        <v>1947.63033319753</v>
      </c>
      <c r="L628">
        <f t="shared" si="104"/>
        <v>223.636052800144</v>
      </c>
      <c r="M628">
        <f t="shared" si="107"/>
        <v>79.157237910396404</v>
      </c>
      <c r="N628">
        <f t="shared" si="107"/>
        <v>-26.688453580640299</v>
      </c>
      <c r="O628">
        <f t="shared" si="107"/>
        <v>-4.0827618484436998</v>
      </c>
      <c r="P628">
        <v>225.373823560435</v>
      </c>
    </row>
    <row r="629" spans="1:16" x14ac:dyDescent="0.3">
      <c r="A629">
        <v>-5841.8042490398502</v>
      </c>
      <c r="B629">
        <v>1983.6696096499199</v>
      </c>
      <c r="C629">
        <f t="shared" si="98"/>
        <v>-5839.3505887294996</v>
      </c>
      <c r="D629">
        <f t="shared" si="99"/>
        <v>1983.74739834722</v>
      </c>
      <c r="E629">
        <f t="shared" si="100"/>
        <v>161.616120150515</v>
      </c>
      <c r="F629">
        <v>231.5</v>
      </c>
      <c r="G629">
        <f t="shared" si="101"/>
        <v>6167.11188795411</v>
      </c>
      <c r="H629">
        <v>69169.088000000003</v>
      </c>
      <c r="I629">
        <v>34</v>
      </c>
      <c r="J629">
        <f t="shared" si="102"/>
        <v>-5852.3719874002099</v>
      </c>
      <c r="K629">
        <f t="shared" si="103"/>
        <v>1944.99644206313</v>
      </c>
      <c r="L629">
        <f t="shared" si="104"/>
        <v>222.643113257094</v>
      </c>
      <c r="M629">
        <f t="shared" ref="M629:O644" si="108">(J629-J596)/($H629-$H596)</f>
        <v>79.040163316663197</v>
      </c>
      <c r="N629">
        <f t="shared" si="108"/>
        <v>-26.688393195956699</v>
      </c>
      <c r="O629">
        <f t="shared" si="108"/>
        <v>-4.0829727632673798</v>
      </c>
      <c r="P629">
        <v>224.38088659878801</v>
      </c>
    </row>
    <row r="630" spans="1:16" x14ac:dyDescent="0.3">
      <c r="A630">
        <v>-5841.8042490398502</v>
      </c>
      <c r="B630">
        <v>1983.6696096499199</v>
      </c>
      <c r="C630">
        <f t="shared" si="98"/>
        <v>-5839.3505887294996</v>
      </c>
      <c r="D630">
        <f t="shared" si="99"/>
        <v>1983.74739834722</v>
      </c>
      <c r="E630">
        <f t="shared" si="100"/>
        <v>161.616120150515</v>
      </c>
      <c r="F630">
        <v>231.5</v>
      </c>
      <c r="G630">
        <f t="shared" si="101"/>
        <v>6167.11188795411</v>
      </c>
      <c r="H630">
        <v>69169.127999999997</v>
      </c>
      <c r="I630">
        <v>34</v>
      </c>
      <c r="J630">
        <f t="shared" si="102"/>
        <v>-5852.3719874002099</v>
      </c>
      <c r="K630">
        <f t="shared" si="103"/>
        <v>1944.99644206313</v>
      </c>
      <c r="L630">
        <f t="shared" si="104"/>
        <v>222.643113257094</v>
      </c>
      <c r="M630">
        <f t="shared" si="108"/>
        <v>77.873726819949397</v>
      </c>
      <c r="N630">
        <f t="shared" si="108"/>
        <v>-26.605015070047301</v>
      </c>
      <c r="O630">
        <f t="shared" si="108"/>
        <v>-4.1159760670924301</v>
      </c>
      <c r="P630">
        <v>224.38088659878801</v>
      </c>
    </row>
    <row r="631" spans="1:16" x14ac:dyDescent="0.3">
      <c r="A631">
        <v>-5841.8042490398502</v>
      </c>
      <c r="B631">
        <v>1983.6696096499199</v>
      </c>
      <c r="C631">
        <f t="shared" si="98"/>
        <v>-5839.3505887294996</v>
      </c>
      <c r="D631">
        <f t="shared" si="99"/>
        <v>1983.74739834722</v>
      </c>
      <c r="E631">
        <f t="shared" si="100"/>
        <v>161.616120150515</v>
      </c>
      <c r="F631">
        <v>231.5</v>
      </c>
      <c r="G631">
        <f t="shared" si="101"/>
        <v>6167.11188795411</v>
      </c>
      <c r="H631">
        <v>69169.207999999999</v>
      </c>
      <c r="I631">
        <v>34</v>
      </c>
      <c r="J631">
        <f t="shared" si="102"/>
        <v>-5852.3719874002099</v>
      </c>
      <c r="K631">
        <f t="shared" si="103"/>
        <v>1944.99644206313</v>
      </c>
      <c r="L631">
        <f t="shared" si="104"/>
        <v>222.643113257094</v>
      </c>
      <c r="M631">
        <f t="shared" si="108"/>
        <v>77.873726819733207</v>
      </c>
      <c r="N631">
        <f t="shared" si="108"/>
        <v>-26.605015069973401</v>
      </c>
      <c r="O631">
        <f t="shared" si="108"/>
        <v>-4.1159760670810002</v>
      </c>
      <c r="P631">
        <v>224.38088659878801</v>
      </c>
    </row>
    <row r="632" spans="1:16" x14ac:dyDescent="0.3">
      <c r="A632">
        <v>-5832.2327426895399</v>
      </c>
      <c r="B632">
        <v>1981.91391228302</v>
      </c>
      <c r="C632">
        <f t="shared" si="98"/>
        <v>-5829.7790823791902</v>
      </c>
      <c r="D632">
        <f t="shared" si="99"/>
        <v>1981.99170098032</v>
      </c>
      <c r="E632">
        <f t="shared" si="100"/>
        <v>161.60294012594801</v>
      </c>
      <c r="F632">
        <v>231.5</v>
      </c>
      <c r="G632">
        <f t="shared" si="101"/>
        <v>6157.4844906098497</v>
      </c>
      <c r="H632">
        <v>69169.288</v>
      </c>
      <c r="I632">
        <v>34</v>
      </c>
      <c r="J632">
        <f t="shared" si="102"/>
        <v>-5842.7890533252403</v>
      </c>
      <c r="K632">
        <f t="shared" si="103"/>
        <v>1943.30423002771</v>
      </c>
      <c r="L632">
        <f t="shared" si="104"/>
        <v>222.65243155700301</v>
      </c>
      <c r="M632">
        <f t="shared" si="108"/>
        <v>79.098723979331695</v>
      </c>
      <c r="N632">
        <f t="shared" si="108"/>
        <v>-26.7239566292142</v>
      </c>
      <c r="O632">
        <f t="shared" si="108"/>
        <v>-4.0830296006859399</v>
      </c>
      <c r="P632">
        <v>224.39020856581601</v>
      </c>
    </row>
    <row r="633" spans="1:16" x14ac:dyDescent="0.3">
      <c r="A633">
        <v>-5817.7409153496801</v>
      </c>
      <c r="B633">
        <v>1976.1737036859799</v>
      </c>
      <c r="C633">
        <f t="shared" si="98"/>
        <v>-5815.2872550393304</v>
      </c>
      <c r="D633">
        <f t="shared" si="99"/>
        <v>1976.25149238328</v>
      </c>
      <c r="E633">
        <f t="shared" si="100"/>
        <v>161.61012349366601</v>
      </c>
      <c r="F633">
        <v>230.5</v>
      </c>
      <c r="G633">
        <f t="shared" si="101"/>
        <v>6141.9162986620104</v>
      </c>
      <c r="H633">
        <v>69169.407999999996</v>
      </c>
      <c r="I633">
        <v>34</v>
      </c>
      <c r="J633">
        <f t="shared" si="102"/>
        <v>-5828.2594941836696</v>
      </c>
      <c r="K633">
        <f t="shared" si="103"/>
        <v>1937.6602096931199</v>
      </c>
      <c r="L633">
        <f t="shared" si="104"/>
        <v>221.667469110833</v>
      </c>
      <c r="M633">
        <f t="shared" si="108"/>
        <v>79.898619303835602</v>
      </c>
      <c r="N633">
        <f t="shared" si="108"/>
        <v>-27.018003624839199</v>
      </c>
      <c r="O633">
        <f t="shared" si="108"/>
        <v>-4.0510021096300104</v>
      </c>
      <c r="P633">
        <v>223.40525163446199</v>
      </c>
    </row>
    <row r="634" spans="1:16" x14ac:dyDescent="0.3">
      <c r="A634">
        <v>-5810.6495541101303</v>
      </c>
      <c r="B634">
        <v>1973.30460650799</v>
      </c>
      <c r="C634">
        <f t="shared" si="98"/>
        <v>-5808.1958937997797</v>
      </c>
      <c r="D634">
        <f t="shared" si="99"/>
        <v>1973.3823952052901</v>
      </c>
      <c r="E634">
        <f t="shared" si="100"/>
        <v>161.61418434480501</v>
      </c>
      <c r="F634">
        <v>230.5</v>
      </c>
      <c r="G634">
        <f t="shared" si="101"/>
        <v>6134.2788996310501</v>
      </c>
      <c r="H634">
        <v>69169.487999999998</v>
      </c>
      <c r="I634">
        <v>34</v>
      </c>
      <c r="J634">
        <f t="shared" si="102"/>
        <v>-5821.1492703236499</v>
      </c>
      <c r="K634">
        <f t="shared" si="103"/>
        <v>1934.8381821406001</v>
      </c>
      <c r="L634">
        <f t="shared" si="104"/>
        <v>221.67483227196101</v>
      </c>
      <c r="M634">
        <f t="shared" si="108"/>
        <v>79.898635444905096</v>
      </c>
      <c r="N634">
        <f t="shared" si="108"/>
        <v>-27.017918525562902</v>
      </c>
      <c r="O634">
        <f t="shared" si="108"/>
        <v>-4.0511033265916598</v>
      </c>
      <c r="P634">
        <v>223.41261749432999</v>
      </c>
    </row>
    <row r="635" spans="1:16" x14ac:dyDescent="0.3">
      <c r="A635">
        <v>-5810.6495541101303</v>
      </c>
      <c r="B635">
        <v>1973.30460650799</v>
      </c>
      <c r="C635">
        <f t="shared" si="98"/>
        <v>-5808.1958937997797</v>
      </c>
      <c r="D635">
        <f t="shared" si="99"/>
        <v>1973.3823952052901</v>
      </c>
      <c r="E635">
        <f t="shared" si="100"/>
        <v>161.61418434480501</v>
      </c>
      <c r="F635">
        <v>230.5</v>
      </c>
      <c r="G635">
        <f t="shared" si="101"/>
        <v>6134.2788996310501</v>
      </c>
      <c r="H635">
        <v>69169.567999999999</v>
      </c>
      <c r="I635">
        <v>34</v>
      </c>
      <c r="J635">
        <f t="shared" si="102"/>
        <v>-5821.1492703236499</v>
      </c>
      <c r="K635">
        <f t="shared" si="103"/>
        <v>1934.8381821406001</v>
      </c>
      <c r="L635">
        <f t="shared" si="104"/>
        <v>221.67483227196101</v>
      </c>
      <c r="M635">
        <f t="shared" si="108"/>
        <v>77.342335095571997</v>
      </c>
      <c r="N635">
        <f t="shared" si="108"/>
        <v>-26.153560636524698</v>
      </c>
      <c r="O635">
        <f t="shared" si="108"/>
        <v>-3.8958457160154398</v>
      </c>
      <c r="P635">
        <v>223.41261749432999</v>
      </c>
    </row>
    <row r="636" spans="1:16" x14ac:dyDescent="0.3">
      <c r="A636">
        <v>-5800.7774118399202</v>
      </c>
      <c r="B636">
        <v>1970.22939388698</v>
      </c>
      <c r="C636">
        <f t="shared" si="98"/>
        <v>-5798.3237515295696</v>
      </c>
      <c r="D636">
        <f t="shared" si="99"/>
        <v>1970.3071825842801</v>
      </c>
      <c r="E636">
        <f t="shared" si="100"/>
        <v>161.61171340025999</v>
      </c>
      <c r="F636">
        <v>230.5</v>
      </c>
      <c r="G636">
        <f t="shared" si="101"/>
        <v>6123.9422532626104</v>
      </c>
      <c r="H636">
        <v>69169.648000000001</v>
      </c>
      <c r="I636">
        <v>34</v>
      </c>
      <c r="J636">
        <f t="shared" si="102"/>
        <v>-5811.2569602472304</v>
      </c>
      <c r="K636">
        <f t="shared" si="103"/>
        <v>1931.8284766700201</v>
      </c>
      <c r="L636">
        <f t="shared" si="104"/>
        <v>221.68478316836899</v>
      </c>
      <c r="M636">
        <f t="shared" si="108"/>
        <v>79.215878670651804</v>
      </c>
      <c r="N636">
        <f t="shared" si="108"/>
        <v>-26.7235806120135</v>
      </c>
      <c r="O636">
        <f t="shared" si="108"/>
        <v>-3.8939610765442301</v>
      </c>
      <c r="P636">
        <v>223.42257215681701</v>
      </c>
    </row>
    <row r="637" spans="1:16" x14ac:dyDescent="0.3">
      <c r="A637">
        <v>-5793.9963680794399</v>
      </c>
      <c r="B637">
        <v>1967.17408163298</v>
      </c>
      <c r="C637">
        <f t="shared" si="98"/>
        <v>-5791.5427077690902</v>
      </c>
      <c r="D637">
        <f t="shared" si="99"/>
        <v>1967.2518703302801</v>
      </c>
      <c r="E637">
        <f t="shared" si="100"/>
        <v>161.618374854107</v>
      </c>
      <c r="F637">
        <v>229.5</v>
      </c>
      <c r="G637">
        <f t="shared" si="101"/>
        <v>6116.53879716554</v>
      </c>
      <c r="H637">
        <v>69169.728000000003</v>
      </c>
      <c r="I637">
        <v>34</v>
      </c>
      <c r="J637">
        <f t="shared" si="102"/>
        <v>-5804.4558126824804</v>
      </c>
      <c r="K637">
        <f t="shared" si="103"/>
        <v>1928.8181811274601</v>
      </c>
      <c r="L637">
        <f t="shared" si="104"/>
        <v>220.691900021772</v>
      </c>
      <c r="M637">
        <f t="shared" si="108"/>
        <v>79.157392331288193</v>
      </c>
      <c r="N637">
        <f t="shared" si="108"/>
        <v>-26.973068111555101</v>
      </c>
      <c r="O637">
        <f t="shared" si="108"/>
        <v>-3.89403435724669</v>
      </c>
      <c r="P637">
        <v>222.42969158667501</v>
      </c>
    </row>
    <row r="638" spans="1:16" x14ac:dyDescent="0.3">
      <c r="A638">
        <v>-5793.9963680794399</v>
      </c>
      <c r="B638">
        <v>1967.17408163298</v>
      </c>
      <c r="C638">
        <f t="shared" si="98"/>
        <v>-5791.5427077690902</v>
      </c>
      <c r="D638">
        <f t="shared" si="99"/>
        <v>1967.2518703302801</v>
      </c>
      <c r="E638">
        <f t="shared" si="100"/>
        <v>161.618374854107</v>
      </c>
      <c r="F638">
        <v>229.5</v>
      </c>
      <c r="G638">
        <f t="shared" si="101"/>
        <v>6116.53879716554</v>
      </c>
      <c r="H638">
        <v>69169.767999999996</v>
      </c>
      <c r="I638">
        <v>34</v>
      </c>
      <c r="J638">
        <f t="shared" si="102"/>
        <v>-5804.4558126824804</v>
      </c>
      <c r="K638">
        <f t="shared" si="103"/>
        <v>1928.8181811274601</v>
      </c>
      <c r="L638">
        <f t="shared" si="104"/>
        <v>220.691900021772</v>
      </c>
      <c r="M638">
        <f t="shared" si="108"/>
        <v>77.932822230128906</v>
      </c>
      <c r="N638">
        <f t="shared" si="108"/>
        <v>-26.676336922371799</v>
      </c>
      <c r="O638">
        <f t="shared" si="108"/>
        <v>-3.9257092225422801</v>
      </c>
      <c r="P638">
        <v>222.42969158667501</v>
      </c>
    </row>
    <row r="639" spans="1:16" x14ac:dyDescent="0.3">
      <c r="A639">
        <v>-5786.9050014000304</v>
      </c>
      <c r="B639">
        <v>1964.3050109359899</v>
      </c>
      <c r="C639">
        <f t="shared" si="98"/>
        <v>-5784.4513410896798</v>
      </c>
      <c r="D639">
        <f t="shared" si="99"/>
        <v>1964.38279963329</v>
      </c>
      <c r="E639">
        <f t="shared" si="100"/>
        <v>161.622462639042</v>
      </c>
      <c r="F639">
        <v>229.5</v>
      </c>
      <c r="G639">
        <f t="shared" si="101"/>
        <v>6108.9014643329501</v>
      </c>
      <c r="H639">
        <v>69169.847999999896</v>
      </c>
      <c r="I639">
        <v>34</v>
      </c>
      <c r="J639">
        <f t="shared" si="102"/>
        <v>-5797.3455835582399</v>
      </c>
      <c r="K639">
        <f t="shared" si="103"/>
        <v>1925.9961800915</v>
      </c>
      <c r="L639">
        <f t="shared" si="104"/>
        <v>220.69923267752699</v>
      </c>
      <c r="M639">
        <f t="shared" si="108"/>
        <v>77.873828488140305</v>
      </c>
      <c r="N639">
        <f t="shared" si="108"/>
        <v>-26.5684914656979</v>
      </c>
      <c r="O639">
        <f t="shared" si="108"/>
        <v>-3.92590056864797</v>
      </c>
      <c r="P639">
        <v>222.437026940463</v>
      </c>
    </row>
    <row r="640" spans="1:16" x14ac:dyDescent="0.3">
      <c r="A640">
        <v>-5779.8148437999098</v>
      </c>
      <c r="B640">
        <v>1961.2477268290199</v>
      </c>
      <c r="C640">
        <f t="shared" si="98"/>
        <v>-5777.3611834895601</v>
      </c>
      <c r="D640">
        <f t="shared" si="99"/>
        <v>1961.32551552632</v>
      </c>
      <c r="E640">
        <f t="shared" si="100"/>
        <v>161.62823796799401</v>
      </c>
      <c r="F640">
        <v>229.5</v>
      </c>
      <c r="G640">
        <f t="shared" si="101"/>
        <v>6101.2048008853499</v>
      </c>
      <c r="H640">
        <v>69169.928</v>
      </c>
      <c r="I640">
        <v>34</v>
      </c>
      <c r="J640">
        <f t="shared" si="102"/>
        <v>-5790.2353158742499</v>
      </c>
      <c r="K640">
        <f t="shared" si="103"/>
        <v>1922.9859617659799</v>
      </c>
      <c r="L640">
        <f t="shared" si="104"/>
        <v>220.706613028454</v>
      </c>
      <c r="M640">
        <f t="shared" si="108"/>
        <v>78.630516847426506</v>
      </c>
      <c r="N640">
        <f t="shared" si="108"/>
        <v>-26.937332121826</v>
      </c>
      <c r="O640">
        <f t="shared" si="108"/>
        <v>-3.8947611038662</v>
      </c>
      <c r="P640">
        <v>222.44440998659601</v>
      </c>
    </row>
    <row r="641" spans="1:16" x14ac:dyDescent="0.3">
      <c r="A641">
        <v>-5769.9305864293101</v>
      </c>
      <c r="B641">
        <v>1960.05476891797</v>
      </c>
      <c r="C641">
        <f t="shared" si="98"/>
        <v>-5767.4769261189604</v>
      </c>
      <c r="D641">
        <f t="shared" si="99"/>
        <v>1960.1325576152699</v>
      </c>
      <c r="E641">
        <f t="shared" si="100"/>
        <v>161.60897645559899</v>
      </c>
      <c r="F641">
        <v>228.5</v>
      </c>
      <c r="G641">
        <f t="shared" si="101"/>
        <v>6091.4620360581703</v>
      </c>
      <c r="H641">
        <v>69170.047999999995</v>
      </c>
      <c r="I641">
        <v>34</v>
      </c>
      <c r="J641">
        <f t="shared" si="102"/>
        <v>-5780.3433678879201</v>
      </c>
      <c r="K641">
        <f t="shared" si="103"/>
        <v>1921.8585499594001</v>
      </c>
      <c r="L641">
        <f t="shared" si="104"/>
        <v>219.71594204768999</v>
      </c>
      <c r="M641">
        <f t="shared" si="108"/>
        <v>79.360379012661994</v>
      </c>
      <c r="N641">
        <f t="shared" si="108"/>
        <v>-27.095633591406401</v>
      </c>
      <c r="O641">
        <f t="shared" si="108"/>
        <v>-3.6496327023013002</v>
      </c>
      <c r="P641">
        <v>221.45374280018399</v>
      </c>
    </row>
    <row r="642" spans="1:16" x14ac:dyDescent="0.3">
      <c r="A642">
        <v>-5762.8416366893698</v>
      </c>
      <c r="B642">
        <v>1956.80928029096</v>
      </c>
      <c r="C642">
        <f t="shared" si="98"/>
        <v>-5760.3879763790201</v>
      </c>
      <c r="D642">
        <f t="shared" si="99"/>
        <v>1956.8870689882599</v>
      </c>
      <c r="E642">
        <f t="shared" si="100"/>
        <v>161.616433214653</v>
      </c>
      <c r="F642">
        <v>228.5</v>
      </c>
      <c r="G642">
        <f t="shared" si="101"/>
        <v>6083.7058310856401</v>
      </c>
      <c r="H642">
        <v>69170.127999999997</v>
      </c>
      <c r="I642">
        <v>34</v>
      </c>
      <c r="J642">
        <f t="shared" si="102"/>
        <v>-5773.2330604840599</v>
      </c>
      <c r="K642">
        <f t="shared" si="103"/>
        <v>1918.6601232420701</v>
      </c>
      <c r="L642">
        <f t="shared" si="104"/>
        <v>219.72335821170199</v>
      </c>
      <c r="M642">
        <f t="shared" si="108"/>
        <v>76.815754162301005</v>
      </c>
      <c r="N642">
        <f t="shared" si="108"/>
        <v>-26.365959810089102</v>
      </c>
      <c r="O642">
        <f t="shared" si="108"/>
        <v>-3.3301224614389899</v>
      </c>
      <c r="P642">
        <v>221.46116165657301</v>
      </c>
    </row>
    <row r="643" spans="1:16" x14ac:dyDescent="0.3">
      <c r="A643">
        <v>-5756.06058429926</v>
      </c>
      <c r="B643">
        <v>1953.7540095839599</v>
      </c>
      <c r="C643">
        <f t="shared" ref="C643:C706" si="109">A643-$S$2</f>
        <v>-5753.6069239889102</v>
      </c>
      <c r="D643">
        <f t="shared" ref="D643:D706" si="110">B643-$T$2</f>
        <v>1953.83179828126</v>
      </c>
      <c r="E643">
        <f t="shared" ref="E643:E706" si="111">DEGREES(IF(C643-$N$4=0,IF(D643-$O$4=0,99999,IF(C643-$N$4&gt;0,PI()/2,3*PI()/2)),IF(D643-$O$4=0,IF(C643-$N$4&gt;0,0,PI()),IF(C643-$N$4&lt;0,PI()+ATAN((D643-$O$4)/(C643-$N$4)),IF(D643-$O$4&gt;0,ATAN((D643-$O$4)/(C643-$N$4)),2*PI()+ATAN((D643-$O$4)/(C643-$N$4)))))))+$U$2</f>
        <v>161.623144133225</v>
      </c>
      <c r="F643">
        <v>228.5</v>
      </c>
      <c r="G643">
        <f t="shared" si="101"/>
        <v>6076.3024391276103</v>
      </c>
      <c r="H643">
        <v>69170.207999999999</v>
      </c>
      <c r="I643">
        <v>34</v>
      </c>
      <c r="J643">
        <f t="shared" si="102"/>
        <v>-5766.4319045652201</v>
      </c>
      <c r="K643">
        <f t="shared" si="103"/>
        <v>1915.64986930296</v>
      </c>
      <c r="L643">
        <f t="shared" si="104"/>
        <v>219.73042821602701</v>
      </c>
      <c r="M643">
        <f t="shared" si="108"/>
        <v>79.391949586104602</v>
      </c>
      <c r="N643">
        <f t="shared" si="108"/>
        <v>-27.506207514297699</v>
      </c>
      <c r="O643">
        <f t="shared" si="108"/>
        <v>-3.3274444294976999</v>
      </c>
      <c r="P643">
        <v>221.46823423664699</v>
      </c>
    </row>
    <row r="644" spans="1:16" x14ac:dyDescent="0.3">
      <c r="A644">
        <v>-5748.9679990792602</v>
      </c>
      <c r="B644">
        <v>1951.0732001659901</v>
      </c>
      <c r="C644">
        <f t="shared" si="109"/>
        <v>-5746.5143387689104</v>
      </c>
      <c r="D644">
        <f t="shared" si="110"/>
        <v>1951.15098886329</v>
      </c>
      <c r="E644">
        <f t="shared" si="111"/>
        <v>161.62557827215099</v>
      </c>
      <c r="F644">
        <v>228.5</v>
      </c>
      <c r="G644">
        <f t="shared" ref="G644:G707" si="112">SQRT(C644^2+D644^2)</f>
        <v>6068.7245140160103</v>
      </c>
      <c r="H644">
        <v>69170.288</v>
      </c>
      <c r="I644">
        <v>34</v>
      </c>
      <c r="J644">
        <f t="shared" ref="J644:J707" si="113">G644*COS(RADIANS(E644))</f>
        <v>-5759.3217048569704</v>
      </c>
      <c r="K644">
        <f t="shared" ref="K644:K707" si="114">G644*SIN(RADIANS(E644))</f>
        <v>1913.01613348718</v>
      </c>
      <c r="L644">
        <f t="shared" ref="L644:L707" si="115">F644-$V$2-6366707.1*(1-COS(G644/6366707.1))</f>
        <v>219.737655977884</v>
      </c>
      <c r="M644">
        <f t="shared" si="108"/>
        <v>79.509054496309005</v>
      </c>
      <c r="N644">
        <f t="shared" si="108"/>
        <v>-27.506103587222</v>
      </c>
      <c r="O644">
        <f t="shared" si="108"/>
        <v>-3.3274347127681598</v>
      </c>
      <c r="P644">
        <v>221.475464700071</v>
      </c>
    </row>
    <row r="645" spans="1:16" x14ac:dyDescent="0.3">
      <c r="A645">
        <v>-5748.9679990792602</v>
      </c>
      <c r="B645">
        <v>1951.0732001659901</v>
      </c>
      <c r="C645">
        <f t="shared" si="109"/>
        <v>-5746.5143387689104</v>
      </c>
      <c r="D645">
        <f t="shared" si="110"/>
        <v>1951.15098886329</v>
      </c>
      <c r="E645">
        <f t="shared" si="111"/>
        <v>161.62557827215099</v>
      </c>
      <c r="F645">
        <v>227.5</v>
      </c>
      <c r="G645">
        <f t="shared" si="112"/>
        <v>6068.7245140160103</v>
      </c>
      <c r="H645">
        <v>69170.368000000002</v>
      </c>
      <c r="I645">
        <v>34</v>
      </c>
      <c r="J645">
        <f t="shared" si="113"/>
        <v>-5759.3217048569704</v>
      </c>
      <c r="K645">
        <f t="shared" si="114"/>
        <v>1913.01613348718</v>
      </c>
      <c r="L645">
        <f t="shared" si="115"/>
        <v>218.737655977884</v>
      </c>
      <c r="M645">
        <f t="shared" ref="M645:O660" si="116">(J645-J612)/($H645-$H612)</f>
        <v>76.815785623278202</v>
      </c>
      <c r="N645">
        <f t="shared" si="116"/>
        <v>-26.365796681267199</v>
      </c>
      <c r="O645">
        <f t="shared" si="116"/>
        <v>-3.3303136995579301</v>
      </c>
      <c r="P645">
        <v>220.475464700071</v>
      </c>
    </row>
    <row r="646" spans="1:16" x14ac:dyDescent="0.3">
      <c r="A646">
        <v>-5748.9679990792602</v>
      </c>
      <c r="B646">
        <v>1951.0732001659901</v>
      </c>
      <c r="C646">
        <f t="shared" si="109"/>
        <v>-5746.5143387689104</v>
      </c>
      <c r="D646">
        <f t="shared" si="110"/>
        <v>1951.15098886329</v>
      </c>
      <c r="E646">
        <f t="shared" si="111"/>
        <v>161.62557827215099</v>
      </c>
      <c r="F646">
        <v>227.5</v>
      </c>
      <c r="G646">
        <f t="shared" si="112"/>
        <v>6068.7245140160103</v>
      </c>
      <c r="H646">
        <v>69170.407999999996</v>
      </c>
      <c r="I646">
        <v>34</v>
      </c>
      <c r="J646">
        <f t="shared" si="113"/>
        <v>-5759.3217048569704</v>
      </c>
      <c r="K646">
        <f t="shared" si="114"/>
        <v>1913.01613348718</v>
      </c>
      <c r="L646">
        <f t="shared" si="115"/>
        <v>218.737655977884</v>
      </c>
      <c r="M646">
        <f t="shared" si="116"/>
        <v>74.311748437664804</v>
      </c>
      <c r="N646">
        <f t="shared" si="116"/>
        <v>-25.686149915043899</v>
      </c>
      <c r="O646">
        <f t="shared" si="116"/>
        <v>-3.3853358313109898</v>
      </c>
      <c r="P646">
        <v>220.475464700071</v>
      </c>
    </row>
    <row r="647" spans="1:16" x14ac:dyDescent="0.3">
      <c r="A647">
        <v>-5739.0958421994001</v>
      </c>
      <c r="B647">
        <v>1947.99806931591</v>
      </c>
      <c r="C647">
        <f t="shared" si="109"/>
        <v>-5736.6421818890503</v>
      </c>
      <c r="D647">
        <f t="shared" si="110"/>
        <v>1948.0758580132101</v>
      </c>
      <c r="E647">
        <f t="shared" si="111"/>
        <v>161.62309925425501</v>
      </c>
      <c r="F647">
        <v>227.5</v>
      </c>
      <c r="G647">
        <f t="shared" si="112"/>
        <v>6058.3878277642998</v>
      </c>
      <c r="H647">
        <v>69170.487999999998</v>
      </c>
      <c r="I647">
        <v>34</v>
      </c>
      <c r="J647">
        <f t="shared" si="113"/>
        <v>-5749.4293807132699</v>
      </c>
      <c r="K647">
        <f t="shared" si="114"/>
        <v>1910.0065098825401</v>
      </c>
      <c r="L647">
        <f t="shared" si="115"/>
        <v>218.747500481174</v>
      </c>
      <c r="M647">
        <f t="shared" si="116"/>
        <v>76.932905330753201</v>
      </c>
      <c r="N647">
        <f t="shared" si="116"/>
        <v>-26.4369747654744</v>
      </c>
      <c r="O647">
        <f t="shared" si="116"/>
        <v>-3.3303138855120098</v>
      </c>
      <c r="P647">
        <v>220.485312970146</v>
      </c>
    </row>
    <row r="648" spans="1:16" x14ac:dyDescent="0.3">
      <c r="A648">
        <v>-5732.0068842601004</v>
      </c>
      <c r="B648">
        <v>1944.75261799397</v>
      </c>
      <c r="C648">
        <f t="shared" si="109"/>
        <v>-5729.5532239497497</v>
      </c>
      <c r="D648">
        <f t="shared" si="110"/>
        <v>1944.8304066912699</v>
      </c>
      <c r="E648">
        <f t="shared" si="111"/>
        <v>161.63061451771301</v>
      </c>
      <c r="F648">
        <v>227.5</v>
      </c>
      <c r="G648">
        <f t="shared" si="112"/>
        <v>6050.63182294741</v>
      </c>
      <c r="H648">
        <v>69170.567999999999</v>
      </c>
      <c r="I648">
        <v>34</v>
      </c>
      <c r="J648">
        <f t="shared" si="113"/>
        <v>-5742.3190653575002</v>
      </c>
      <c r="K648">
        <f t="shared" si="114"/>
        <v>1906.80812052385</v>
      </c>
      <c r="L648">
        <f t="shared" si="115"/>
        <v>218.75487616267301</v>
      </c>
      <c r="M648">
        <f t="shared" si="116"/>
        <v>76.815952278539598</v>
      </c>
      <c r="N648">
        <f t="shared" si="116"/>
        <v>-27.0786060268961</v>
      </c>
      <c r="O648">
        <f t="shared" si="116"/>
        <v>-3.3303230106541299</v>
      </c>
      <c r="P648">
        <v>220.49269134331701</v>
      </c>
    </row>
    <row r="649" spans="1:16" x14ac:dyDescent="0.3">
      <c r="A649">
        <v>-5718.1332321194895</v>
      </c>
      <c r="B649">
        <v>1939.0166069649899</v>
      </c>
      <c r="C649">
        <f t="shared" si="109"/>
        <v>-5715.6795718091398</v>
      </c>
      <c r="D649">
        <f t="shared" si="110"/>
        <v>1939.09439566229</v>
      </c>
      <c r="E649">
        <f t="shared" si="111"/>
        <v>161.63984422208901</v>
      </c>
      <c r="F649">
        <v>226.5</v>
      </c>
      <c r="G649">
        <f t="shared" si="112"/>
        <v>6035.6507555428698</v>
      </c>
      <c r="H649">
        <v>69170.687999999995</v>
      </c>
      <c r="I649">
        <v>34</v>
      </c>
      <c r="J649">
        <f t="shared" si="113"/>
        <v>-5728.4076956582503</v>
      </c>
      <c r="K649">
        <f t="shared" si="114"/>
        <v>1901.16419995975</v>
      </c>
      <c r="L649">
        <f t="shared" si="115"/>
        <v>217.76909586685099</v>
      </c>
      <c r="M649">
        <f t="shared" si="116"/>
        <v>80.860255117579996</v>
      </c>
      <c r="N649">
        <f t="shared" si="116"/>
        <v>-28.7803882370489</v>
      </c>
      <c r="O649">
        <f t="shared" si="116"/>
        <v>-3.27531083730219</v>
      </c>
      <c r="P649">
        <v>219.50691632480999</v>
      </c>
    </row>
    <row r="650" spans="1:16" x14ac:dyDescent="0.3">
      <c r="A650">
        <v>-5718.1332321194895</v>
      </c>
      <c r="B650">
        <v>1939.0166069649899</v>
      </c>
      <c r="C650">
        <f t="shared" si="109"/>
        <v>-5715.6795718091398</v>
      </c>
      <c r="D650">
        <f t="shared" si="110"/>
        <v>1939.09439566229</v>
      </c>
      <c r="E650">
        <f t="shared" si="111"/>
        <v>161.63984422208901</v>
      </c>
      <c r="F650">
        <v>226.5</v>
      </c>
      <c r="G650">
        <f t="shared" si="112"/>
        <v>6035.6507555428698</v>
      </c>
      <c r="H650">
        <v>69170.767999999996</v>
      </c>
      <c r="I650">
        <v>34</v>
      </c>
      <c r="J650">
        <f t="shared" si="113"/>
        <v>-5728.4076956582503</v>
      </c>
      <c r="K650">
        <f t="shared" si="114"/>
        <v>1901.16419995975</v>
      </c>
      <c r="L650">
        <f t="shared" si="115"/>
        <v>217.76909586685099</v>
      </c>
      <c r="M650">
        <f t="shared" si="116"/>
        <v>75.879254934024004</v>
      </c>
      <c r="N650">
        <f t="shared" si="116"/>
        <v>-27.007315485119602</v>
      </c>
      <c r="O650">
        <f t="shared" si="116"/>
        <v>-3.3314093887143801</v>
      </c>
      <c r="P650">
        <v>219.50691632480999</v>
      </c>
    </row>
    <row r="651" spans="1:16" x14ac:dyDescent="0.3">
      <c r="A651">
        <v>-5708.2598575195198</v>
      </c>
      <c r="B651">
        <v>1936.1297377209401</v>
      </c>
      <c r="C651">
        <f t="shared" si="109"/>
        <v>-5705.80619720917</v>
      </c>
      <c r="D651">
        <f t="shared" si="110"/>
        <v>1936.2075264182399</v>
      </c>
      <c r="E651">
        <f t="shared" si="111"/>
        <v>161.635677083812</v>
      </c>
      <c r="F651">
        <v>226.5</v>
      </c>
      <c r="G651">
        <f t="shared" si="112"/>
        <v>6025.3733449031397</v>
      </c>
      <c r="H651">
        <v>69170.847999999896</v>
      </c>
      <c r="I651">
        <v>34</v>
      </c>
      <c r="J651">
        <f t="shared" si="113"/>
        <v>-5718.5154017531704</v>
      </c>
      <c r="K651">
        <f t="shared" si="114"/>
        <v>1898.3428418968599</v>
      </c>
      <c r="L651">
        <f t="shared" si="115"/>
        <v>217.77883057567601</v>
      </c>
      <c r="M651">
        <f t="shared" si="116"/>
        <v>76.933063914515699</v>
      </c>
      <c r="N651">
        <f t="shared" si="116"/>
        <v>-26.935721453821799</v>
      </c>
      <c r="O651">
        <f t="shared" si="116"/>
        <v>-2.9517936152959798</v>
      </c>
      <c r="P651">
        <v>219.516654803248</v>
      </c>
    </row>
    <row r="652" spans="1:16" x14ac:dyDescent="0.3">
      <c r="A652">
        <v>-5701.1600037095996</v>
      </c>
      <c r="B652">
        <v>1934.5782902769199</v>
      </c>
      <c r="C652">
        <f t="shared" si="109"/>
        <v>-5698.7063433992498</v>
      </c>
      <c r="D652">
        <f t="shared" si="110"/>
        <v>1934.65607897422</v>
      </c>
      <c r="E652">
        <f t="shared" si="111"/>
        <v>161.627943394543</v>
      </c>
      <c r="F652">
        <v>225.5</v>
      </c>
      <c r="G652">
        <f t="shared" si="112"/>
        <v>6018.15155444018</v>
      </c>
      <c r="H652">
        <v>69170.928</v>
      </c>
      <c r="I652">
        <v>34</v>
      </c>
      <c r="J652">
        <f t="shared" si="113"/>
        <v>-5711.40541982991</v>
      </c>
      <c r="K652">
        <f t="shared" si="114"/>
        <v>1896.8384914241699</v>
      </c>
      <c r="L652">
        <f t="shared" si="115"/>
        <v>216.78566109263801</v>
      </c>
      <c r="M652">
        <f t="shared" si="116"/>
        <v>76.815903252168397</v>
      </c>
      <c r="N652">
        <f t="shared" si="116"/>
        <v>-26.507884805448999</v>
      </c>
      <c r="O652">
        <f t="shared" si="116"/>
        <v>-3.3309148157283799</v>
      </c>
      <c r="P652">
        <v>218.52348803732801</v>
      </c>
    </row>
    <row r="653" spans="1:16" x14ac:dyDescent="0.3">
      <c r="A653">
        <v>-5693.7582974992602</v>
      </c>
      <c r="B653">
        <v>1931.89555091795</v>
      </c>
      <c r="C653">
        <f t="shared" si="109"/>
        <v>-5691.3046371889104</v>
      </c>
      <c r="D653">
        <f t="shared" si="110"/>
        <v>1931.9733396152501</v>
      </c>
      <c r="E653">
        <f t="shared" si="111"/>
        <v>161.62947735489101</v>
      </c>
      <c r="F653">
        <v>225.5</v>
      </c>
      <c r="G653">
        <f t="shared" si="112"/>
        <v>6010.2803144505797</v>
      </c>
      <c r="H653">
        <v>69171.008000000002</v>
      </c>
      <c r="I653">
        <v>34</v>
      </c>
      <c r="J653">
        <f t="shared" si="113"/>
        <v>-5703.9860931297299</v>
      </c>
      <c r="K653">
        <f t="shared" si="114"/>
        <v>1894.2048747838101</v>
      </c>
      <c r="L653">
        <f t="shared" si="115"/>
        <v>216.793096542249</v>
      </c>
      <c r="M653">
        <f t="shared" si="116"/>
        <v>79.626254274964595</v>
      </c>
      <c r="N653">
        <f t="shared" si="116"/>
        <v>-27.5054668661916</v>
      </c>
      <c r="O653">
        <f t="shared" si="116"/>
        <v>-3.3280983575423999</v>
      </c>
      <c r="P653">
        <v>218.53092630654999</v>
      </c>
    </row>
    <row r="654" spans="1:16" x14ac:dyDescent="0.3">
      <c r="A654">
        <v>-5693.7582974992602</v>
      </c>
      <c r="B654">
        <v>1931.89555091795</v>
      </c>
      <c r="C654">
        <f t="shared" si="109"/>
        <v>-5691.3046371889104</v>
      </c>
      <c r="D654">
        <f t="shared" si="110"/>
        <v>1931.9733396152501</v>
      </c>
      <c r="E654">
        <f t="shared" si="111"/>
        <v>161.62947735489101</v>
      </c>
      <c r="F654">
        <v>225.5</v>
      </c>
      <c r="G654">
        <f t="shared" si="112"/>
        <v>6010.2803144505797</v>
      </c>
      <c r="H654">
        <v>69171.047999999995</v>
      </c>
      <c r="I654">
        <v>34</v>
      </c>
      <c r="J654">
        <f t="shared" si="113"/>
        <v>-5703.9860931297299</v>
      </c>
      <c r="K654">
        <f t="shared" si="114"/>
        <v>1894.2048747838101</v>
      </c>
      <c r="L654">
        <f t="shared" si="115"/>
        <v>216.793096542249</v>
      </c>
      <c r="M654">
        <f t="shared" si="116"/>
        <v>78.116565202316295</v>
      </c>
      <c r="N654">
        <f t="shared" si="116"/>
        <v>-26.770801279532201</v>
      </c>
      <c r="O654">
        <f t="shared" si="116"/>
        <v>-2.99758070503698</v>
      </c>
      <c r="P654">
        <v>218.53092630654999</v>
      </c>
    </row>
    <row r="655" spans="1:16" x14ac:dyDescent="0.3">
      <c r="A655">
        <v>-5686.6681190095796</v>
      </c>
      <c r="B655">
        <v>1928.8383700510001</v>
      </c>
      <c r="C655">
        <f t="shared" si="109"/>
        <v>-5684.2144586992299</v>
      </c>
      <c r="D655">
        <f t="shared" si="110"/>
        <v>1928.9161587482999</v>
      </c>
      <c r="E655">
        <f t="shared" si="111"/>
        <v>161.635355568357</v>
      </c>
      <c r="F655">
        <v>225.5</v>
      </c>
      <c r="G655">
        <f t="shared" si="112"/>
        <v>6002.5837403542901</v>
      </c>
      <c r="H655">
        <v>69171.127999999997</v>
      </c>
      <c r="I655">
        <v>34</v>
      </c>
      <c r="J655">
        <f t="shared" si="113"/>
        <v>-5696.8758052409903</v>
      </c>
      <c r="K655">
        <f t="shared" si="114"/>
        <v>1891.1947598345</v>
      </c>
      <c r="L655">
        <f t="shared" si="115"/>
        <v>216.80035758668001</v>
      </c>
      <c r="M655">
        <f t="shared" si="116"/>
        <v>79.626271747775107</v>
      </c>
      <c r="N655">
        <f t="shared" si="116"/>
        <v>-27.5053781348015</v>
      </c>
      <c r="O655">
        <f t="shared" si="116"/>
        <v>-2.9494124199396601</v>
      </c>
      <c r="P655">
        <v>218.538190046186</v>
      </c>
    </row>
    <row r="656" spans="1:16" x14ac:dyDescent="0.3">
      <c r="A656">
        <v>-5686.6681190095796</v>
      </c>
      <c r="B656">
        <v>1928.8383700510001</v>
      </c>
      <c r="C656">
        <f t="shared" si="109"/>
        <v>-5684.2144586992299</v>
      </c>
      <c r="D656">
        <f t="shared" si="110"/>
        <v>1928.9161587482999</v>
      </c>
      <c r="E656">
        <f t="shared" si="111"/>
        <v>161.635355568357</v>
      </c>
      <c r="F656">
        <v>225.5</v>
      </c>
      <c r="G656">
        <f t="shared" si="112"/>
        <v>6002.5837403542901</v>
      </c>
      <c r="H656">
        <v>69171.207999999999</v>
      </c>
      <c r="I656">
        <v>34</v>
      </c>
      <c r="J656">
        <f t="shared" si="113"/>
        <v>-5696.8758052409903</v>
      </c>
      <c r="K656">
        <f t="shared" si="114"/>
        <v>1891.1947598345</v>
      </c>
      <c r="L656">
        <f t="shared" si="115"/>
        <v>216.80035758668001</v>
      </c>
      <c r="M656">
        <f t="shared" si="116"/>
        <v>76.113478116740097</v>
      </c>
      <c r="N656">
        <f t="shared" si="116"/>
        <v>-26.9356447829567</v>
      </c>
      <c r="O656">
        <f t="shared" si="116"/>
        <v>-2.9528447299032998</v>
      </c>
      <c r="P656">
        <v>218.538190046186</v>
      </c>
    </row>
    <row r="657" spans="1:16" x14ac:dyDescent="0.3">
      <c r="A657">
        <v>-5670.32277597952</v>
      </c>
      <c r="B657">
        <v>1922.8983491630099</v>
      </c>
      <c r="C657">
        <f t="shared" si="109"/>
        <v>-5667.8691156691702</v>
      </c>
      <c r="D657">
        <f t="shared" si="110"/>
        <v>1922.97613786031</v>
      </c>
      <c r="E657">
        <f t="shared" si="111"/>
        <v>161.63892083163501</v>
      </c>
      <c r="F657">
        <v>224.5</v>
      </c>
      <c r="G657">
        <f t="shared" si="112"/>
        <v>5985.1965330418798</v>
      </c>
      <c r="H657">
        <v>69171.327999999994</v>
      </c>
      <c r="I657">
        <v>34</v>
      </c>
      <c r="J657">
        <f t="shared" si="113"/>
        <v>-5680.4914466331302</v>
      </c>
      <c r="K657">
        <f t="shared" si="114"/>
        <v>1885.3632180204399</v>
      </c>
      <c r="L657">
        <f t="shared" si="115"/>
        <v>215.81672664419099</v>
      </c>
      <c r="M657">
        <f t="shared" si="116"/>
        <v>78.437959579879703</v>
      </c>
      <c r="N657">
        <f t="shared" si="116"/>
        <v>-27.656545060695201</v>
      </c>
      <c r="O657">
        <f t="shared" si="116"/>
        <v>-3.2785794040962299</v>
      </c>
      <c r="P657">
        <v>217.55456533030801</v>
      </c>
    </row>
    <row r="658" spans="1:16" x14ac:dyDescent="0.3">
      <c r="A658">
        <v>-5662.9234815994196</v>
      </c>
      <c r="B658">
        <v>1919.83920957393</v>
      </c>
      <c r="C658">
        <f t="shared" si="109"/>
        <v>-5660.4698212890698</v>
      </c>
      <c r="D658">
        <f t="shared" si="110"/>
        <v>1919.9169982712301</v>
      </c>
      <c r="E658">
        <f t="shared" si="111"/>
        <v>161.64390193278101</v>
      </c>
      <c r="F658">
        <v>224.5</v>
      </c>
      <c r="G658">
        <f t="shared" si="112"/>
        <v>5977.2066952695504</v>
      </c>
      <c r="H658">
        <v>69171.407999999996</v>
      </c>
      <c r="I658">
        <v>34</v>
      </c>
      <c r="J658">
        <f t="shared" si="113"/>
        <v>-5673.0720366614796</v>
      </c>
      <c r="K658">
        <f t="shared" si="114"/>
        <v>1882.35319343229</v>
      </c>
      <c r="L658">
        <f t="shared" si="115"/>
        <v>215.824232694335</v>
      </c>
      <c r="M658">
        <f t="shared" si="116"/>
        <v>79.6264313550368</v>
      </c>
      <c r="N658">
        <f t="shared" si="116"/>
        <v>-28.075492304562999</v>
      </c>
      <c r="O658">
        <f t="shared" si="116"/>
        <v>-2.9495730481252802</v>
      </c>
      <c r="P658">
        <v>217.56207419511401</v>
      </c>
    </row>
    <row r="659" spans="1:16" x14ac:dyDescent="0.3">
      <c r="A659">
        <v>-5655.8345044692896</v>
      </c>
      <c r="B659">
        <v>1916.59384802402</v>
      </c>
      <c r="C659">
        <f t="shared" si="109"/>
        <v>-5653.3808441589399</v>
      </c>
      <c r="D659">
        <f t="shared" si="110"/>
        <v>1916.6716367213201</v>
      </c>
      <c r="E659">
        <f t="shared" si="111"/>
        <v>161.65154555225101</v>
      </c>
      <c r="F659">
        <v>224.5</v>
      </c>
      <c r="G659">
        <f t="shared" si="112"/>
        <v>5969.4509908462496</v>
      </c>
      <c r="H659">
        <v>69171.487999999998</v>
      </c>
      <c r="I659">
        <v>34</v>
      </c>
      <c r="J659">
        <f t="shared" si="113"/>
        <v>-5665.9617027103704</v>
      </c>
      <c r="K659">
        <f t="shared" si="114"/>
        <v>1879.15489397086</v>
      </c>
      <c r="L659">
        <f t="shared" si="115"/>
        <v>215.83150919749801</v>
      </c>
      <c r="M659">
        <f t="shared" si="116"/>
        <v>79.626477306513095</v>
      </c>
      <c r="N659">
        <f t="shared" si="116"/>
        <v>-28.217997227049999</v>
      </c>
      <c r="O659">
        <f t="shared" si="116"/>
        <v>-2.9496323122694101</v>
      </c>
      <c r="P659">
        <v>217.569353390656</v>
      </c>
    </row>
    <row r="660" spans="1:16" x14ac:dyDescent="0.3">
      <c r="A660">
        <v>-5655.8345044692896</v>
      </c>
      <c r="B660">
        <v>1916.59384802402</v>
      </c>
      <c r="C660">
        <f t="shared" si="109"/>
        <v>-5653.3808441589399</v>
      </c>
      <c r="D660">
        <f t="shared" si="110"/>
        <v>1916.6716367213201</v>
      </c>
      <c r="E660">
        <f t="shared" si="111"/>
        <v>161.65154555225101</v>
      </c>
      <c r="F660">
        <v>223.5</v>
      </c>
      <c r="G660">
        <f t="shared" si="112"/>
        <v>5969.4509908462496</v>
      </c>
      <c r="H660">
        <v>69171.567999999999</v>
      </c>
      <c r="I660">
        <v>34</v>
      </c>
      <c r="J660">
        <f t="shared" si="113"/>
        <v>-5665.9617027103704</v>
      </c>
      <c r="K660">
        <f t="shared" si="114"/>
        <v>1879.15489397086</v>
      </c>
      <c r="L660">
        <f t="shared" si="115"/>
        <v>214.83150919749801</v>
      </c>
      <c r="M660">
        <f t="shared" si="116"/>
        <v>75.879394760115005</v>
      </c>
      <c r="N660">
        <f t="shared" si="116"/>
        <v>-27.0779301449226</v>
      </c>
      <c r="O660">
        <f t="shared" si="116"/>
        <v>-3.3322252277101998</v>
      </c>
      <c r="P660">
        <v>216.569353390656</v>
      </c>
    </row>
    <row r="661" spans="1:16" x14ac:dyDescent="0.3">
      <c r="A661">
        <v>-5648.7322259694301</v>
      </c>
      <c r="B661">
        <v>1915.4188774259501</v>
      </c>
      <c r="C661">
        <f t="shared" si="109"/>
        <v>-5646.2785656590804</v>
      </c>
      <c r="D661">
        <f t="shared" si="110"/>
        <v>1915.49666612325</v>
      </c>
      <c r="E661">
        <f t="shared" si="111"/>
        <v>161.640324982419</v>
      </c>
      <c r="F661">
        <v>223.5</v>
      </c>
      <c r="G661">
        <f t="shared" si="112"/>
        <v>5962.34761809058</v>
      </c>
      <c r="H661">
        <v>69171.648000000001</v>
      </c>
      <c r="I661">
        <v>34</v>
      </c>
      <c r="J661">
        <f t="shared" si="113"/>
        <v>-5658.8517917070003</v>
      </c>
      <c r="K661">
        <f t="shared" si="114"/>
        <v>1878.02702814547</v>
      </c>
      <c r="L661">
        <f t="shared" si="115"/>
        <v>214.83816538561899</v>
      </c>
      <c r="M661">
        <f t="shared" ref="M661:O676" si="117">(J661-J628)/($H661-$H628)</f>
        <v>75.879265571599802</v>
      </c>
      <c r="N661">
        <f t="shared" si="117"/>
        <v>-26.364888277301301</v>
      </c>
      <c r="O661">
        <f t="shared" si="117"/>
        <v>-3.3325331115632402</v>
      </c>
      <c r="P661">
        <v>216.57601230154901</v>
      </c>
    </row>
    <row r="662" spans="1:16" x14ac:dyDescent="0.3">
      <c r="A662">
        <v>-5648.7322259694301</v>
      </c>
      <c r="B662">
        <v>1915.4188774259501</v>
      </c>
      <c r="C662">
        <f t="shared" si="109"/>
        <v>-5646.2785656590804</v>
      </c>
      <c r="D662">
        <f t="shared" si="110"/>
        <v>1915.49666612325</v>
      </c>
      <c r="E662">
        <f t="shared" si="111"/>
        <v>161.640324982419</v>
      </c>
      <c r="F662">
        <v>223.5</v>
      </c>
      <c r="G662">
        <f t="shared" si="112"/>
        <v>5962.34761809058</v>
      </c>
      <c r="H662">
        <v>69171.687999999995</v>
      </c>
      <c r="I662">
        <v>34</v>
      </c>
      <c r="J662">
        <f t="shared" si="113"/>
        <v>-5658.8517917070003</v>
      </c>
      <c r="K662">
        <f t="shared" si="114"/>
        <v>1878.02702814547</v>
      </c>
      <c r="L662">
        <f t="shared" si="115"/>
        <v>214.83816538561899</v>
      </c>
      <c r="M662">
        <f t="shared" si="117"/>
        <v>74.430844497638304</v>
      </c>
      <c r="N662">
        <f t="shared" si="117"/>
        <v>-25.7574668914942</v>
      </c>
      <c r="O662">
        <f t="shared" si="117"/>
        <v>-3.0019030275004699</v>
      </c>
      <c r="P662">
        <v>216.57601230154901</v>
      </c>
    </row>
    <row r="663" spans="1:16" x14ac:dyDescent="0.3">
      <c r="A663">
        <v>-5638.8600456696004</v>
      </c>
      <c r="B663">
        <v>1912.3438785190201</v>
      </c>
      <c r="C663">
        <f t="shared" si="109"/>
        <v>-5636.4063853592497</v>
      </c>
      <c r="D663">
        <f t="shared" si="110"/>
        <v>1912.42166721632</v>
      </c>
      <c r="E663">
        <f t="shared" si="111"/>
        <v>161.637825993495</v>
      </c>
      <c r="F663">
        <v>223.5</v>
      </c>
      <c r="G663">
        <f t="shared" si="112"/>
        <v>5952.0108849158696</v>
      </c>
      <c r="H663">
        <v>69171.767999999996</v>
      </c>
      <c r="I663">
        <v>34</v>
      </c>
      <c r="J663">
        <f t="shared" si="113"/>
        <v>-5648.9594450184704</v>
      </c>
      <c r="K663">
        <f t="shared" si="114"/>
        <v>1875.0175366362801</v>
      </c>
      <c r="L663">
        <f t="shared" si="115"/>
        <v>214.847837224692</v>
      </c>
      <c r="M663">
        <f t="shared" si="117"/>
        <v>77.050205447645595</v>
      </c>
      <c r="N663">
        <f t="shared" si="117"/>
        <v>-26.5071611465399</v>
      </c>
      <c r="O663">
        <f t="shared" si="117"/>
        <v>-2.9527560728802</v>
      </c>
      <c r="P663">
        <v>216.58568790740699</v>
      </c>
    </row>
    <row r="664" spans="1:16" x14ac:dyDescent="0.3">
      <c r="A664">
        <v>-5631.7686457596701</v>
      </c>
      <c r="B664">
        <v>1909.47497501096</v>
      </c>
      <c r="C664">
        <f t="shared" si="109"/>
        <v>-5629.3149854493204</v>
      </c>
      <c r="D664">
        <f t="shared" si="110"/>
        <v>1909.55276370826</v>
      </c>
      <c r="E664">
        <f t="shared" si="111"/>
        <v>161.6420502814</v>
      </c>
      <c r="F664">
        <v>222.5</v>
      </c>
      <c r="G664">
        <f t="shared" si="112"/>
        <v>5944.37372334463</v>
      </c>
      <c r="H664">
        <v>69171.847999999896</v>
      </c>
      <c r="I664">
        <v>34</v>
      </c>
      <c r="J664">
        <f t="shared" si="113"/>
        <v>-5641.8491837726897</v>
      </c>
      <c r="K664">
        <f t="shared" si="114"/>
        <v>1872.19570300584</v>
      </c>
      <c r="L664">
        <f t="shared" si="115"/>
        <v>213.85497235714499</v>
      </c>
      <c r="M664">
        <f t="shared" si="117"/>
        <v>79.743486225639998</v>
      </c>
      <c r="N664">
        <f t="shared" si="117"/>
        <v>-27.5760375227709</v>
      </c>
      <c r="O664">
        <f t="shared" si="117"/>
        <v>-3.3288412501098601</v>
      </c>
      <c r="P664">
        <v>215.59282573789301</v>
      </c>
    </row>
    <row r="665" spans="1:16" x14ac:dyDescent="0.3">
      <c r="A665">
        <v>-5624.9875629898097</v>
      </c>
      <c r="B665">
        <v>1906.41984918294</v>
      </c>
      <c r="C665">
        <f t="shared" si="109"/>
        <v>-5622.53390267946</v>
      </c>
      <c r="D665">
        <f t="shared" si="110"/>
        <v>1906.4976378802401</v>
      </c>
      <c r="E665">
        <f t="shared" si="111"/>
        <v>161.64894922080899</v>
      </c>
      <c r="F665">
        <v>222.5</v>
      </c>
      <c r="G665">
        <f t="shared" si="112"/>
        <v>5936.9706694595397</v>
      </c>
      <c r="H665">
        <v>69171.967999999993</v>
      </c>
      <c r="I665">
        <v>34</v>
      </c>
      <c r="J665">
        <f t="shared" si="113"/>
        <v>-5635.0479984351596</v>
      </c>
      <c r="K665">
        <f t="shared" si="114"/>
        <v>1869.18559414381</v>
      </c>
      <c r="L665">
        <f t="shared" si="115"/>
        <v>213.8618800264</v>
      </c>
      <c r="M665">
        <f t="shared" si="117"/>
        <v>77.515318989038093</v>
      </c>
      <c r="N665">
        <f t="shared" si="117"/>
        <v>-27.656207419437699</v>
      </c>
      <c r="O665">
        <f t="shared" si="117"/>
        <v>-3.2800565412783298</v>
      </c>
      <c r="P665">
        <v>215.59973598360401</v>
      </c>
    </row>
    <row r="666" spans="1:16" x14ac:dyDescent="0.3">
      <c r="A666">
        <v>-5617.8961595194396</v>
      </c>
      <c r="B666">
        <v>1903.550962114</v>
      </c>
      <c r="C666">
        <f t="shared" si="109"/>
        <v>-5615.4424992090899</v>
      </c>
      <c r="D666">
        <f t="shared" si="110"/>
        <v>1903.6287508113001</v>
      </c>
      <c r="E666">
        <f t="shared" si="111"/>
        <v>161.653198389403</v>
      </c>
      <c r="F666">
        <v>222.5</v>
      </c>
      <c r="G666">
        <f t="shared" si="112"/>
        <v>5929.3335951723102</v>
      </c>
      <c r="H666">
        <v>69172.047999999995</v>
      </c>
      <c r="I666">
        <v>34</v>
      </c>
      <c r="J666">
        <f t="shared" si="113"/>
        <v>-5627.9377337379801</v>
      </c>
      <c r="K666">
        <f t="shared" si="114"/>
        <v>1866.3637769757399</v>
      </c>
      <c r="L666">
        <f t="shared" si="115"/>
        <v>213.86899703672299</v>
      </c>
      <c r="M666">
        <f t="shared" si="117"/>
        <v>75.879454714293104</v>
      </c>
      <c r="N666">
        <f t="shared" si="117"/>
        <v>-27.006224514165002</v>
      </c>
      <c r="O666">
        <f t="shared" si="117"/>
        <v>-2.95396669473929</v>
      </c>
      <c r="P666">
        <v>215.606855691253</v>
      </c>
    </row>
    <row r="667" spans="1:16" x14ac:dyDescent="0.3">
      <c r="A667">
        <v>-5608.0227629495703</v>
      </c>
      <c r="B667">
        <v>1900.6642205619701</v>
      </c>
      <c r="C667">
        <f t="shared" si="109"/>
        <v>-5605.5691026392196</v>
      </c>
      <c r="D667">
        <f t="shared" si="110"/>
        <v>1900.7420092592699</v>
      </c>
      <c r="E667">
        <f t="shared" si="111"/>
        <v>161.64897835003401</v>
      </c>
      <c r="F667">
        <v>221.5</v>
      </c>
      <c r="G667">
        <f t="shared" si="112"/>
        <v>5919.0561029801402</v>
      </c>
      <c r="H667">
        <v>69172.127999999997</v>
      </c>
      <c r="I667">
        <v>34</v>
      </c>
      <c r="J667">
        <f t="shared" si="113"/>
        <v>-5618.0454187099303</v>
      </c>
      <c r="K667">
        <f t="shared" si="114"/>
        <v>1863.54254674768</v>
      </c>
      <c r="L667">
        <f t="shared" si="115"/>
        <v>212.878560199563</v>
      </c>
      <c r="M667">
        <f t="shared" si="117"/>
        <v>76.933277126425907</v>
      </c>
      <c r="N667">
        <f t="shared" si="117"/>
        <v>-27.0059224973242</v>
      </c>
      <c r="O667">
        <f t="shared" si="117"/>
        <v>-3.3319212395454398</v>
      </c>
      <c r="P667">
        <v>214.61642262370501</v>
      </c>
    </row>
    <row r="668" spans="1:16" x14ac:dyDescent="0.3">
      <c r="A668">
        <v>-5600.9337727399497</v>
      </c>
      <c r="B668">
        <v>1897.4189220829801</v>
      </c>
      <c r="C668">
        <f t="shared" si="109"/>
        <v>-5598.4801124296</v>
      </c>
      <c r="D668">
        <f t="shared" si="110"/>
        <v>1897.49671078028</v>
      </c>
      <c r="E668">
        <f t="shared" si="111"/>
        <v>161.656703201835</v>
      </c>
      <c r="F668">
        <v>221.5</v>
      </c>
      <c r="G668">
        <f t="shared" si="112"/>
        <v>5911.3004776184198</v>
      </c>
      <c r="H668">
        <v>69172.207999999999</v>
      </c>
      <c r="I668">
        <v>34</v>
      </c>
      <c r="J668">
        <f t="shared" si="113"/>
        <v>-5610.9350720976699</v>
      </c>
      <c r="K668">
        <f t="shared" si="114"/>
        <v>1860.3443104425901</v>
      </c>
      <c r="L668">
        <f t="shared" si="115"/>
        <v>212.88576579259299</v>
      </c>
      <c r="M668">
        <f t="shared" si="117"/>
        <v>79.626590237131197</v>
      </c>
      <c r="N668">
        <f t="shared" si="117"/>
        <v>-28.217375643191801</v>
      </c>
      <c r="O668">
        <f t="shared" si="117"/>
        <v>-3.3291918482462002</v>
      </c>
      <c r="P668" s="144">
        <v>214.62363090911401</v>
      </c>
    </row>
    <row r="669" spans="1:16" x14ac:dyDescent="0.3">
      <c r="A669">
        <v>-5593.5320454100101</v>
      </c>
      <c r="B669">
        <v>1894.7362916939801</v>
      </c>
      <c r="C669">
        <f t="shared" si="109"/>
        <v>-5591.0783850996604</v>
      </c>
      <c r="D669">
        <f t="shared" si="110"/>
        <v>1894.81408039128</v>
      </c>
      <c r="E669">
        <f t="shared" si="111"/>
        <v>161.65830220537001</v>
      </c>
      <c r="F669">
        <v>221.5</v>
      </c>
      <c r="G669">
        <f t="shared" si="112"/>
        <v>5903.4293345120795</v>
      </c>
      <c r="H669">
        <v>69172.288</v>
      </c>
      <c r="I669">
        <v>34</v>
      </c>
      <c r="J669">
        <f t="shared" si="113"/>
        <v>-5603.5157250006696</v>
      </c>
      <c r="K669">
        <f t="shared" si="114"/>
        <v>1857.7108029098399</v>
      </c>
      <c r="L669">
        <f t="shared" si="115"/>
        <v>212.89306905130999</v>
      </c>
      <c r="M669">
        <f t="shared" si="117"/>
        <v>78.689861835835799</v>
      </c>
      <c r="N669">
        <f t="shared" si="117"/>
        <v>-28.074876424316901</v>
      </c>
      <c r="O669">
        <f t="shared" si="117"/>
        <v>-3.3301947413109598</v>
      </c>
      <c r="P669">
        <v>214.63093698744001</v>
      </c>
    </row>
    <row r="670" spans="1:16" x14ac:dyDescent="0.3">
      <c r="A670">
        <v>-5593.5320454100101</v>
      </c>
      <c r="B670">
        <v>1894.7362916939801</v>
      </c>
      <c r="C670">
        <f t="shared" si="109"/>
        <v>-5591.0783850996604</v>
      </c>
      <c r="D670">
        <f t="shared" si="110"/>
        <v>1894.81408039128</v>
      </c>
      <c r="E670">
        <f t="shared" si="111"/>
        <v>161.65830220537001</v>
      </c>
      <c r="F670">
        <v>221.5</v>
      </c>
      <c r="G670">
        <f t="shared" si="112"/>
        <v>5903.4293345120795</v>
      </c>
      <c r="H670">
        <v>69172.327999999994</v>
      </c>
      <c r="I670">
        <v>34</v>
      </c>
      <c r="J670">
        <f t="shared" si="113"/>
        <v>-5603.5157250006696</v>
      </c>
      <c r="K670">
        <f t="shared" si="114"/>
        <v>1857.7108029098399</v>
      </c>
      <c r="L670">
        <f t="shared" si="115"/>
        <v>212.89306905130999</v>
      </c>
      <c r="M670">
        <f t="shared" si="117"/>
        <v>77.284649108648296</v>
      </c>
      <c r="N670">
        <f t="shared" si="117"/>
        <v>-27.3489916222535</v>
      </c>
      <c r="O670">
        <f t="shared" si="117"/>
        <v>-2.99955037326469</v>
      </c>
      <c r="P670">
        <v>214.63093698744001</v>
      </c>
    </row>
    <row r="671" spans="1:16" x14ac:dyDescent="0.3">
      <c r="A671">
        <v>-5593.5320454100101</v>
      </c>
      <c r="B671">
        <v>1894.7362916939801</v>
      </c>
      <c r="C671">
        <f t="shared" si="109"/>
        <v>-5591.0783850996604</v>
      </c>
      <c r="D671">
        <f t="shared" si="110"/>
        <v>1894.81408039128</v>
      </c>
      <c r="E671">
        <f t="shared" si="111"/>
        <v>161.65830220537001</v>
      </c>
      <c r="F671">
        <v>221.5</v>
      </c>
      <c r="G671">
        <f t="shared" si="112"/>
        <v>5903.4293345120795</v>
      </c>
      <c r="H671">
        <v>69172.407999999996</v>
      </c>
      <c r="I671">
        <v>34</v>
      </c>
      <c r="J671">
        <f t="shared" si="113"/>
        <v>-5603.5157250006696</v>
      </c>
      <c r="K671">
        <f t="shared" si="114"/>
        <v>1857.7108029098399</v>
      </c>
      <c r="L671">
        <f t="shared" si="115"/>
        <v>212.89306905130999</v>
      </c>
      <c r="M671">
        <f t="shared" si="117"/>
        <v>76.113669576460296</v>
      </c>
      <c r="N671">
        <f t="shared" si="117"/>
        <v>-26.934612961225699</v>
      </c>
      <c r="O671">
        <f t="shared" si="117"/>
        <v>-2.9541026403271702</v>
      </c>
      <c r="P671">
        <v>214.63093698744001</v>
      </c>
    </row>
    <row r="672" spans="1:16" x14ac:dyDescent="0.3">
      <c r="A672">
        <v>-5586.4333857996298</v>
      </c>
      <c r="B672">
        <v>1892.9967240409401</v>
      </c>
      <c r="C672">
        <f t="shared" si="109"/>
        <v>-5583.9797254892801</v>
      </c>
      <c r="D672">
        <f t="shared" si="110"/>
        <v>1893.0745127382399</v>
      </c>
      <c r="E672">
        <f t="shared" si="111"/>
        <v>161.65217126172899</v>
      </c>
      <c r="F672" s="144">
        <v>220.5</v>
      </c>
      <c r="G672">
        <f t="shared" si="112"/>
        <v>5896.1479531516597</v>
      </c>
      <c r="H672" s="144">
        <v>69172.487999999998</v>
      </c>
      <c r="I672">
        <v>34</v>
      </c>
      <c r="J672" s="144">
        <f t="shared" si="113"/>
        <v>-5596.4056902560596</v>
      </c>
      <c r="K672" s="144">
        <f t="shared" si="114"/>
        <v>1856.0183284451</v>
      </c>
      <c r="L672">
        <f t="shared" si="115"/>
        <v>211.89981643322901</v>
      </c>
      <c r="M672" s="144">
        <f t="shared" si="117"/>
        <v>76.113595944875499</v>
      </c>
      <c r="N672" s="144">
        <f t="shared" si="117"/>
        <v>-26.5067619862558</v>
      </c>
      <c r="O672" s="144">
        <f t="shared" si="117"/>
        <v>-3.3331122136213698</v>
      </c>
      <c r="P672">
        <v>213.63768708435799</v>
      </c>
    </row>
    <row r="673" spans="1:16" x14ac:dyDescent="0.3">
      <c r="A673">
        <v>-5570.0867896499103</v>
      </c>
      <c r="B673">
        <v>1887.2451531879999</v>
      </c>
      <c r="C673">
        <f t="shared" si="109"/>
        <v>-5567.6331293395597</v>
      </c>
      <c r="D673">
        <f t="shared" si="110"/>
        <v>1887.3229418853</v>
      </c>
      <c r="E673">
        <f t="shared" si="111"/>
        <v>161.65410743193601</v>
      </c>
      <c r="F673">
        <v>220.5</v>
      </c>
      <c r="G673">
        <f t="shared" si="112"/>
        <v>5878.8201664863</v>
      </c>
      <c r="H673">
        <v>69172.607999999993</v>
      </c>
      <c r="I673">
        <v>34</v>
      </c>
      <c r="J673">
        <f t="shared" si="113"/>
        <v>-5580.0213277370704</v>
      </c>
      <c r="K673">
        <f t="shared" si="114"/>
        <v>1850.3752408323701</v>
      </c>
      <c r="L673">
        <f t="shared" si="115"/>
        <v>211.91583995237201</v>
      </c>
      <c r="M673">
        <f t="shared" si="117"/>
        <v>78.438055275271395</v>
      </c>
      <c r="N673">
        <f t="shared" si="117"/>
        <v>-27.093552587238499</v>
      </c>
      <c r="O673">
        <f t="shared" si="117"/>
        <v>-3.2801392075018301</v>
      </c>
      <c r="P673">
        <v>213.65371683293901</v>
      </c>
    </row>
    <row r="674" spans="1:16" x14ac:dyDescent="0.3">
      <c r="A674">
        <v>-5546.0329628195605</v>
      </c>
      <c r="B674">
        <v>1878.2444174309501</v>
      </c>
      <c r="C674">
        <f t="shared" si="109"/>
        <v>-5543.5793025092098</v>
      </c>
      <c r="D674">
        <f t="shared" si="110"/>
        <v>1878.3222061282499</v>
      </c>
      <c r="E674">
        <f t="shared" si="111"/>
        <v>161.66195918147901</v>
      </c>
      <c r="F674">
        <v>219.5</v>
      </c>
      <c r="G674">
        <f t="shared" si="112"/>
        <v>5853.1500743824299</v>
      </c>
      <c r="H674">
        <v>69172.928</v>
      </c>
      <c r="I674">
        <v>34</v>
      </c>
      <c r="J674">
        <f t="shared" si="113"/>
        <v>-5555.9083660882497</v>
      </c>
      <c r="K674">
        <f t="shared" si="114"/>
        <v>1841.5341487123201</v>
      </c>
      <c r="L674">
        <f t="shared" si="115"/>
        <v>210.93949116711201</v>
      </c>
      <c r="M674">
        <f t="shared" si="117"/>
        <v>77.928820069203994</v>
      </c>
      <c r="N674">
        <f t="shared" si="117"/>
        <v>-27.890417099635499</v>
      </c>
      <c r="O674">
        <f t="shared" si="117"/>
        <v>-3.04737877797354</v>
      </c>
      <c r="P674">
        <v>212.67737720770199</v>
      </c>
    </row>
    <row r="675" spans="1:16" x14ac:dyDescent="0.3">
      <c r="A675">
        <v>-5546.0329628195605</v>
      </c>
      <c r="B675">
        <v>1878.2444174309501</v>
      </c>
      <c r="C675">
        <f t="shared" si="109"/>
        <v>-5543.5793025092098</v>
      </c>
      <c r="D675">
        <f t="shared" si="110"/>
        <v>1878.3222061282499</v>
      </c>
      <c r="E675">
        <f t="shared" si="111"/>
        <v>161.66195918147901</v>
      </c>
      <c r="F675">
        <v>219.5</v>
      </c>
      <c r="G675">
        <f t="shared" si="112"/>
        <v>5853.1500743824299</v>
      </c>
      <c r="H675">
        <v>69172.967999999993</v>
      </c>
      <c r="I675">
        <v>34</v>
      </c>
      <c r="J675">
        <f t="shared" si="113"/>
        <v>-5555.9083660882497</v>
      </c>
      <c r="K675">
        <f t="shared" si="114"/>
        <v>1841.5341487123201</v>
      </c>
      <c r="L675">
        <f t="shared" si="115"/>
        <v>210.93949116711201</v>
      </c>
      <c r="M675">
        <f t="shared" si="117"/>
        <v>76.522779716928696</v>
      </c>
      <c r="N675">
        <f t="shared" si="117"/>
        <v>-27.157033285156601</v>
      </c>
      <c r="O675">
        <f t="shared" si="117"/>
        <v>-3.0929109311974599</v>
      </c>
      <c r="P675">
        <v>212.67737720770199</v>
      </c>
    </row>
    <row r="676" spans="1:16" x14ac:dyDescent="0.3">
      <c r="A676">
        <v>-5539.2506524696901</v>
      </c>
      <c r="B676">
        <v>1875.3775990439999</v>
      </c>
      <c r="C676">
        <f t="shared" si="109"/>
        <v>-5536.7969921593403</v>
      </c>
      <c r="D676">
        <f t="shared" si="110"/>
        <v>1875.4553877413</v>
      </c>
      <c r="E676">
        <f t="shared" si="111"/>
        <v>161.66723903990501</v>
      </c>
      <c r="F676">
        <v>219.5</v>
      </c>
      <c r="G676">
        <f t="shared" si="112"/>
        <v>5845.8065178204997</v>
      </c>
      <c r="H676">
        <v>69173.047999999995</v>
      </c>
      <c r="I676">
        <v>34</v>
      </c>
      <c r="J676">
        <f t="shared" si="113"/>
        <v>-5549.1072014334504</v>
      </c>
      <c r="K676">
        <f t="shared" si="114"/>
        <v>1838.71235129153</v>
      </c>
      <c r="L676">
        <f t="shared" si="115"/>
        <v>210.94623813481999</v>
      </c>
      <c r="M676">
        <f t="shared" si="117"/>
        <v>76.522782792970702</v>
      </c>
      <c r="N676">
        <f t="shared" si="117"/>
        <v>-27.0906753561706</v>
      </c>
      <c r="O676">
        <f t="shared" si="117"/>
        <v>-3.0930246764851499</v>
      </c>
      <c r="P676">
        <v>212.68412675469199</v>
      </c>
    </row>
    <row r="677" spans="1:16" x14ac:dyDescent="0.3">
      <c r="A677">
        <v>-5531.8489125892502</v>
      </c>
      <c r="B677">
        <v>1872.69503446202</v>
      </c>
      <c r="C677">
        <f t="shared" si="109"/>
        <v>-5529.3952522789004</v>
      </c>
      <c r="D677">
        <f t="shared" si="110"/>
        <v>1872.7728231593201</v>
      </c>
      <c r="E677">
        <f t="shared" si="111"/>
        <v>161.66886953609901</v>
      </c>
      <c r="F677">
        <v>218.5</v>
      </c>
      <c r="G677">
        <f t="shared" si="112"/>
        <v>5837.9354144327899</v>
      </c>
      <c r="H677">
        <v>69173.127999999997</v>
      </c>
      <c r="I677">
        <v>34</v>
      </c>
      <c r="J677">
        <f t="shared" si="113"/>
        <v>-5541.6878422224599</v>
      </c>
      <c r="K677">
        <f t="shared" si="114"/>
        <v>1836.0789096475</v>
      </c>
      <c r="L677">
        <f t="shared" si="115"/>
        <v>209.95346038680799</v>
      </c>
      <c r="M677">
        <f t="shared" ref="M677:O692" si="118">(J677-J644)/($H677-$H644)</f>
        <v>76.631641772809203</v>
      </c>
      <c r="N677">
        <f t="shared" si="118"/>
        <v>-27.090571774568499</v>
      </c>
      <c r="O677">
        <f t="shared" si="118"/>
        <v>-3.44513929263664</v>
      </c>
      <c r="P677">
        <v>211.69135182629199</v>
      </c>
    </row>
    <row r="678" spans="1:16" x14ac:dyDescent="0.3">
      <c r="A678">
        <v>-5517.6588197098999</v>
      </c>
      <c r="B678">
        <v>1868.08674038702</v>
      </c>
      <c r="C678">
        <f t="shared" si="109"/>
        <v>-5515.2051593995502</v>
      </c>
      <c r="D678">
        <f t="shared" si="110"/>
        <v>1868.1645290843201</v>
      </c>
      <c r="E678">
        <f t="shared" si="111"/>
        <v>161.66702609293401</v>
      </c>
      <c r="F678">
        <v>218.5</v>
      </c>
      <c r="G678">
        <f t="shared" si="112"/>
        <v>5823.0169721542297</v>
      </c>
      <c r="H678">
        <v>69173.327999999994</v>
      </c>
      <c r="I678">
        <v>34</v>
      </c>
      <c r="J678">
        <f t="shared" si="113"/>
        <v>-5527.4675140475701</v>
      </c>
      <c r="K678">
        <f t="shared" si="114"/>
        <v>1831.5647788557601</v>
      </c>
      <c r="L678">
        <f t="shared" si="115"/>
        <v>209.96712233327099</v>
      </c>
      <c r="M678">
        <f t="shared" si="118"/>
        <v>78.329118516904899</v>
      </c>
      <c r="N678">
        <f t="shared" si="118"/>
        <v>-27.5173495377176</v>
      </c>
      <c r="O678">
        <f t="shared" si="118"/>
        <v>-2.9630181231882302</v>
      </c>
      <c r="P678">
        <v>211.70501918507799</v>
      </c>
    </row>
    <row r="679" spans="1:16" x14ac:dyDescent="0.3">
      <c r="A679">
        <v>-5507.7854011896898</v>
      </c>
      <c r="B679">
        <v>1865.20012652897</v>
      </c>
      <c r="C679">
        <f t="shared" si="109"/>
        <v>-5505.33174087934</v>
      </c>
      <c r="D679">
        <f t="shared" si="110"/>
        <v>1865.2779152262699</v>
      </c>
      <c r="E679">
        <f t="shared" si="111"/>
        <v>161.66275205515299</v>
      </c>
      <c r="F679">
        <v>217.5</v>
      </c>
      <c r="G679">
        <f t="shared" si="112"/>
        <v>5812.7393953422998</v>
      </c>
      <c r="H679">
        <v>69173.407999999996</v>
      </c>
      <c r="I679">
        <v>34</v>
      </c>
      <c r="J679">
        <f t="shared" si="113"/>
        <v>-5517.5751779160901</v>
      </c>
      <c r="K679">
        <f t="shared" si="114"/>
        <v>1828.7436764644201</v>
      </c>
      <c r="L679">
        <f t="shared" si="115"/>
        <v>208.97651395153801</v>
      </c>
      <c r="M679">
        <f t="shared" si="118"/>
        <v>80.582175646960096</v>
      </c>
      <c r="N679">
        <f t="shared" si="118"/>
        <v>-28.0908190075866</v>
      </c>
      <c r="O679">
        <f t="shared" si="118"/>
        <v>-3.253714008782</v>
      </c>
      <c r="P679">
        <v>210.714414572957</v>
      </c>
    </row>
    <row r="680" spans="1:16" x14ac:dyDescent="0.3">
      <c r="A680">
        <v>-5501.0042899595501</v>
      </c>
      <c r="B680">
        <v>1862.14513705391</v>
      </c>
      <c r="C680">
        <f t="shared" si="109"/>
        <v>-5498.5506296492003</v>
      </c>
      <c r="D680">
        <f t="shared" si="110"/>
        <v>1862.2229257512099</v>
      </c>
      <c r="E680">
        <f t="shared" si="111"/>
        <v>161.66983245989701</v>
      </c>
      <c r="F680">
        <v>217.5</v>
      </c>
      <c r="G680">
        <f t="shared" si="112"/>
        <v>5805.3366183201697</v>
      </c>
      <c r="H680">
        <v>69173.487999999998</v>
      </c>
      <c r="I680">
        <v>34</v>
      </c>
      <c r="J680">
        <f t="shared" si="113"/>
        <v>-5510.7739650227504</v>
      </c>
      <c r="K680">
        <f t="shared" si="114"/>
        <v>1825.7337041410201</v>
      </c>
      <c r="L680">
        <f t="shared" si="115"/>
        <v>208.98326830720501</v>
      </c>
      <c r="M680">
        <f t="shared" si="118"/>
        <v>79.551805230173201</v>
      </c>
      <c r="N680">
        <f t="shared" si="118"/>
        <v>-28.090935247173299</v>
      </c>
      <c r="O680">
        <f t="shared" si="118"/>
        <v>-3.2547440579896598</v>
      </c>
      <c r="P680">
        <v>210.72117150508001</v>
      </c>
    </row>
    <row r="681" spans="1:16" x14ac:dyDescent="0.3">
      <c r="A681">
        <v>-5501.0042899595501</v>
      </c>
      <c r="B681">
        <v>1862.14513705391</v>
      </c>
      <c r="C681">
        <f t="shared" si="109"/>
        <v>-5498.5506296492003</v>
      </c>
      <c r="D681">
        <f t="shared" si="110"/>
        <v>1862.2229257512099</v>
      </c>
      <c r="E681">
        <f t="shared" si="111"/>
        <v>161.66983245989701</v>
      </c>
      <c r="F681">
        <v>217.5</v>
      </c>
      <c r="G681">
        <f t="shared" si="112"/>
        <v>5805.3366183201697</v>
      </c>
      <c r="H681">
        <v>69173.567999999999</v>
      </c>
      <c r="I681">
        <v>34</v>
      </c>
      <c r="J681">
        <f t="shared" si="113"/>
        <v>-5510.7739650227504</v>
      </c>
      <c r="K681">
        <f t="shared" si="114"/>
        <v>1825.7337041410201</v>
      </c>
      <c r="L681">
        <f t="shared" si="115"/>
        <v>208.98326830720501</v>
      </c>
      <c r="M681">
        <f t="shared" si="118"/>
        <v>77.181700111583297</v>
      </c>
      <c r="N681">
        <f t="shared" si="118"/>
        <v>-27.024805460943298</v>
      </c>
      <c r="O681">
        <f t="shared" si="118"/>
        <v>-3.2572026184893401</v>
      </c>
      <c r="P681">
        <v>210.72117150508001</v>
      </c>
    </row>
    <row r="682" spans="1:16" x14ac:dyDescent="0.3">
      <c r="A682">
        <v>-5501.0042899595501</v>
      </c>
      <c r="B682">
        <v>1862.14513705391</v>
      </c>
      <c r="C682">
        <f t="shared" si="109"/>
        <v>-5498.5506296492003</v>
      </c>
      <c r="D682">
        <f t="shared" si="110"/>
        <v>1862.2229257512099</v>
      </c>
      <c r="E682">
        <f t="shared" si="111"/>
        <v>161.66983245989701</v>
      </c>
      <c r="F682">
        <v>217.5</v>
      </c>
      <c r="G682">
        <f t="shared" si="112"/>
        <v>5805.3366183201697</v>
      </c>
      <c r="H682">
        <v>69173.607999999993</v>
      </c>
      <c r="I682">
        <v>34</v>
      </c>
      <c r="J682">
        <f t="shared" si="113"/>
        <v>-5510.7739650227504</v>
      </c>
      <c r="K682">
        <f t="shared" si="114"/>
        <v>1825.7337041410201</v>
      </c>
      <c r="L682">
        <f t="shared" si="115"/>
        <v>208.98326830720501</v>
      </c>
      <c r="M682">
        <f t="shared" si="118"/>
        <v>74.532099532749996</v>
      </c>
      <c r="N682">
        <f t="shared" si="118"/>
        <v>-25.8323615817723</v>
      </c>
      <c r="O682">
        <f t="shared" si="118"/>
        <v>-3.00884505467508</v>
      </c>
      <c r="P682">
        <v>210.72117150508001</v>
      </c>
    </row>
    <row r="683" spans="1:16" x14ac:dyDescent="0.3">
      <c r="A683">
        <v>-5493.9140665996802</v>
      </c>
      <c r="B683">
        <v>1859.08817373495</v>
      </c>
      <c r="C683">
        <f t="shared" si="109"/>
        <v>-5491.4604062893304</v>
      </c>
      <c r="D683">
        <f t="shared" si="110"/>
        <v>1859.1659624322499</v>
      </c>
      <c r="E683">
        <f t="shared" si="111"/>
        <v>161.67596985777701</v>
      </c>
      <c r="F683">
        <v>217.5</v>
      </c>
      <c r="G683">
        <f t="shared" si="112"/>
        <v>5797.6405088372003</v>
      </c>
      <c r="H683">
        <v>69173.687999999995</v>
      </c>
      <c r="I683">
        <v>34</v>
      </c>
      <c r="J683">
        <f t="shared" si="113"/>
        <v>-5503.6636337068703</v>
      </c>
      <c r="K683">
        <f t="shared" si="114"/>
        <v>1822.7238070323699</v>
      </c>
      <c r="L683">
        <f t="shared" si="115"/>
        <v>208.99028117712899</v>
      </c>
      <c r="M683">
        <f t="shared" si="118"/>
        <v>76.967144503943302</v>
      </c>
      <c r="N683">
        <f t="shared" si="118"/>
        <v>-26.8631482628175</v>
      </c>
      <c r="O683">
        <f t="shared" si="118"/>
        <v>-3.0064433868928901</v>
      </c>
      <c r="P683">
        <v>210.72818706950301</v>
      </c>
    </row>
    <row r="684" spans="1:16" x14ac:dyDescent="0.3">
      <c r="A684">
        <v>-5486.8226344799596</v>
      </c>
      <c r="B684">
        <v>1856.2194294020301</v>
      </c>
      <c r="C684">
        <f t="shared" si="109"/>
        <v>-5484.3689741696098</v>
      </c>
      <c r="D684">
        <f t="shared" si="110"/>
        <v>1856.2972180993299</v>
      </c>
      <c r="E684">
        <f t="shared" si="111"/>
        <v>161.680355489146</v>
      </c>
      <c r="F684">
        <v>216.5</v>
      </c>
      <c r="G684">
        <f t="shared" si="112"/>
        <v>5790.0036620677101</v>
      </c>
      <c r="H684">
        <v>69173.767999999996</v>
      </c>
      <c r="I684">
        <v>34</v>
      </c>
      <c r="J684">
        <f t="shared" si="113"/>
        <v>-5496.5533413071498</v>
      </c>
      <c r="K684">
        <f t="shared" si="114"/>
        <v>1819.90213278701</v>
      </c>
      <c r="L684">
        <f t="shared" si="115"/>
        <v>207.997230848616</v>
      </c>
      <c r="M684">
        <f t="shared" si="118"/>
        <v>76.014404259729503</v>
      </c>
      <c r="N684">
        <f t="shared" si="118"/>
        <v>-26.863256543548101</v>
      </c>
      <c r="O684">
        <f t="shared" si="118"/>
        <v>-3.34986292011118</v>
      </c>
      <c r="P684">
        <v>209.73513943902299</v>
      </c>
    </row>
    <row r="685" spans="1:16" x14ac:dyDescent="0.3">
      <c r="A685">
        <v>-5469.8601861596098</v>
      </c>
      <c r="B685">
        <v>1850.08771113795</v>
      </c>
      <c r="C685">
        <f t="shared" si="109"/>
        <v>-5467.4065258492601</v>
      </c>
      <c r="D685">
        <f t="shared" si="110"/>
        <v>1850.1654998352501</v>
      </c>
      <c r="E685">
        <f t="shared" si="111"/>
        <v>161.684026528418</v>
      </c>
      <c r="F685">
        <v>216.5</v>
      </c>
      <c r="G685">
        <f t="shared" si="112"/>
        <v>5771.97076358497</v>
      </c>
      <c r="H685">
        <v>69173.888000000006</v>
      </c>
      <c r="I685">
        <v>34</v>
      </c>
      <c r="J685">
        <f t="shared" si="113"/>
        <v>-5479.5506202602</v>
      </c>
      <c r="K685">
        <f t="shared" si="114"/>
        <v>1813.88298842171</v>
      </c>
      <c r="L685">
        <f t="shared" si="115"/>
        <v>208.01360476711099</v>
      </c>
      <c r="M685">
        <f t="shared" si="118"/>
        <v>78.329324178786607</v>
      </c>
      <c r="N685">
        <f t="shared" si="118"/>
        <v>-28.025507771040701</v>
      </c>
      <c r="O685">
        <f t="shared" si="118"/>
        <v>-2.9635325424013699</v>
      </c>
      <c r="P685">
        <v>209.75151981950799</v>
      </c>
    </row>
    <row r="686" spans="1:16" x14ac:dyDescent="0.3">
      <c r="A686">
        <v>-5463.0778588196199</v>
      </c>
      <c r="B686">
        <v>1847.220974911</v>
      </c>
      <c r="C686">
        <f t="shared" si="109"/>
        <v>-5460.6241985092702</v>
      </c>
      <c r="D686">
        <f t="shared" si="110"/>
        <v>1847.2987636083001</v>
      </c>
      <c r="E686">
        <f t="shared" si="111"/>
        <v>161.68940802292099</v>
      </c>
      <c r="F686">
        <v>216.5</v>
      </c>
      <c r="G686">
        <f t="shared" si="112"/>
        <v>5764.6274258943904</v>
      </c>
      <c r="H686">
        <v>69173.967999999993</v>
      </c>
      <c r="I686">
        <v>34</v>
      </c>
      <c r="J686">
        <f t="shared" si="113"/>
        <v>-5472.7494391602904</v>
      </c>
      <c r="K686">
        <f t="shared" si="114"/>
        <v>1811.06127327169</v>
      </c>
      <c r="L686">
        <f t="shared" si="115"/>
        <v>208.02025790165499</v>
      </c>
      <c r="M686">
        <f t="shared" si="118"/>
        <v>78.120491206106806</v>
      </c>
      <c r="N686">
        <f t="shared" si="118"/>
        <v>-28.089054564982799</v>
      </c>
      <c r="O686">
        <f t="shared" si="118"/>
        <v>-2.9637968380466799</v>
      </c>
      <c r="P686">
        <v>209.75817553333499</v>
      </c>
    </row>
    <row r="687" spans="1:16" x14ac:dyDescent="0.3">
      <c r="A687">
        <v>-5463.0778588196199</v>
      </c>
      <c r="B687">
        <v>1847.220974911</v>
      </c>
      <c r="C687">
        <f t="shared" si="109"/>
        <v>-5460.6241985092702</v>
      </c>
      <c r="D687">
        <f t="shared" si="110"/>
        <v>1847.2987636083001</v>
      </c>
      <c r="E687">
        <f t="shared" si="111"/>
        <v>161.68940802292099</v>
      </c>
      <c r="F687">
        <v>215.5</v>
      </c>
      <c r="G687">
        <f t="shared" si="112"/>
        <v>5764.6274258943904</v>
      </c>
      <c r="H687">
        <v>69174.047999999995</v>
      </c>
      <c r="I687">
        <v>34</v>
      </c>
      <c r="J687">
        <f t="shared" si="113"/>
        <v>-5472.7494391602904</v>
      </c>
      <c r="K687">
        <f t="shared" si="114"/>
        <v>1811.06127327169</v>
      </c>
      <c r="L687">
        <f t="shared" si="115"/>
        <v>207.02025790165499</v>
      </c>
      <c r="M687">
        <f t="shared" si="118"/>
        <v>77.078884656479801</v>
      </c>
      <c r="N687">
        <f t="shared" si="118"/>
        <v>-27.714533837373398</v>
      </c>
      <c r="O687">
        <f t="shared" si="118"/>
        <v>-3.25761288019801</v>
      </c>
      <c r="P687">
        <v>208.75817553333499</v>
      </c>
    </row>
    <row r="688" spans="1:16" x14ac:dyDescent="0.3">
      <c r="A688">
        <v>-5455.9852131800699</v>
      </c>
      <c r="B688">
        <v>1844.54047431098</v>
      </c>
      <c r="C688">
        <f t="shared" si="109"/>
        <v>-5453.5315528697201</v>
      </c>
      <c r="D688">
        <f t="shared" si="110"/>
        <v>1844.6182630082801</v>
      </c>
      <c r="E688">
        <f t="shared" si="111"/>
        <v>161.692058057564</v>
      </c>
      <c r="F688">
        <v>215.5</v>
      </c>
      <c r="G688">
        <f t="shared" si="112"/>
        <v>5757.0498464377797</v>
      </c>
      <c r="H688">
        <v>69174.127999999997</v>
      </c>
      <c r="I688">
        <v>34</v>
      </c>
      <c r="J688">
        <f t="shared" si="113"/>
        <v>-5465.63918108087</v>
      </c>
      <c r="K688">
        <f t="shared" si="114"/>
        <v>1808.4278466676201</v>
      </c>
      <c r="L688">
        <f t="shared" si="115"/>
        <v>207.02711438320901</v>
      </c>
      <c r="M688">
        <f t="shared" si="118"/>
        <v>77.078874720040105</v>
      </c>
      <c r="N688">
        <f t="shared" si="118"/>
        <v>-27.588971055626601</v>
      </c>
      <c r="O688">
        <f t="shared" si="118"/>
        <v>-3.2577477344903301</v>
      </c>
      <c r="P688">
        <v>208.76503471504199</v>
      </c>
    </row>
    <row r="689" spans="1:16" x14ac:dyDescent="0.3">
      <c r="A689">
        <v>-5448.58586825989</v>
      </c>
      <c r="B689">
        <v>1841.4815826190099</v>
      </c>
      <c r="C689">
        <f t="shared" si="109"/>
        <v>-5446.1322079495403</v>
      </c>
      <c r="D689">
        <f t="shared" si="110"/>
        <v>1841.55937131631</v>
      </c>
      <c r="E689">
        <f t="shared" si="111"/>
        <v>161.69730817359201</v>
      </c>
      <c r="F689">
        <v>215.5</v>
      </c>
      <c r="G689">
        <f t="shared" si="112"/>
        <v>5749.0605271251297</v>
      </c>
      <c r="H689">
        <v>69174.207999999999</v>
      </c>
      <c r="I689">
        <v>34</v>
      </c>
      <c r="J689">
        <f t="shared" si="113"/>
        <v>-5458.2197222135101</v>
      </c>
      <c r="K689">
        <f t="shared" si="114"/>
        <v>1805.4180703060999</v>
      </c>
      <c r="L689">
        <f t="shared" si="115"/>
        <v>207.03433365442601</v>
      </c>
      <c r="M689">
        <f t="shared" si="118"/>
        <v>79.552027675826693</v>
      </c>
      <c r="N689">
        <f t="shared" si="118"/>
        <v>-28.592229842799998</v>
      </c>
      <c r="O689">
        <f t="shared" si="118"/>
        <v>-3.25534131075133</v>
      </c>
      <c r="P689">
        <v>208.772256801629</v>
      </c>
    </row>
    <row r="690" spans="1:16" x14ac:dyDescent="0.3">
      <c r="A690">
        <v>-5448.58586825989</v>
      </c>
      <c r="B690">
        <v>1841.4815826190099</v>
      </c>
      <c r="C690">
        <f t="shared" si="109"/>
        <v>-5446.1322079495403</v>
      </c>
      <c r="D690">
        <f t="shared" si="110"/>
        <v>1841.55937131631</v>
      </c>
      <c r="E690">
        <f t="shared" si="111"/>
        <v>161.69730817359201</v>
      </c>
      <c r="F690">
        <v>215.5</v>
      </c>
      <c r="G690">
        <f t="shared" si="112"/>
        <v>5749.0605271251297</v>
      </c>
      <c r="H690">
        <v>69174.248000000007</v>
      </c>
      <c r="I690">
        <v>34</v>
      </c>
      <c r="J690">
        <f t="shared" si="113"/>
        <v>-5458.2197222135101</v>
      </c>
      <c r="K690">
        <f t="shared" si="114"/>
        <v>1805.4180703060999</v>
      </c>
      <c r="L690">
        <f t="shared" si="115"/>
        <v>207.03433365442601</v>
      </c>
      <c r="M690">
        <f t="shared" si="118"/>
        <v>76.120453568029205</v>
      </c>
      <c r="N690">
        <f t="shared" si="118"/>
        <v>-27.378475244516899</v>
      </c>
      <c r="O690">
        <f t="shared" si="118"/>
        <v>-3.0076688320981102</v>
      </c>
      <c r="P690">
        <v>208.772256801629</v>
      </c>
    </row>
    <row r="691" spans="1:16" x14ac:dyDescent="0.3">
      <c r="A691">
        <v>-5441.4859824301602</v>
      </c>
      <c r="B691">
        <v>1839.93034912599</v>
      </c>
      <c r="C691">
        <f t="shared" si="109"/>
        <v>-5439.0323221198096</v>
      </c>
      <c r="D691">
        <f t="shared" si="110"/>
        <v>1840.0081378232901</v>
      </c>
      <c r="E691">
        <f t="shared" si="111"/>
        <v>161.689277713998</v>
      </c>
      <c r="F691">
        <v>215.5</v>
      </c>
      <c r="G691">
        <f t="shared" si="112"/>
        <v>5741.8379068308705</v>
      </c>
      <c r="H691">
        <v>69174.327999999994</v>
      </c>
      <c r="I691">
        <v>34</v>
      </c>
      <c r="J691">
        <f t="shared" si="113"/>
        <v>-5451.10970968934</v>
      </c>
      <c r="K691">
        <f t="shared" si="114"/>
        <v>1803.91393399201</v>
      </c>
      <c r="L691">
        <f t="shared" si="115"/>
        <v>207.04085149714001</v>
      </c>
      <c r="M691">
        <f t="shared" si="118"/>
        <v>76.014495538449395</v>
      </c>
      <c r="N691">
        <f t="shared" si="118"/>
        <v>-26.862760082303701</v>
      </c>
      <c r="O691">
        <f t="shared" si="118"/>
        <v>-3.0080072593151499</v>
      </c>
      <c r="P691">
        <v>208.77877736075399</v>
      </c>
    </row>
    <row r="692" spans="1:16" x14ac:dyDescent="0.3">
      <c r="A692">
        <v>-5441.4956316296002</v>
      </c>
      <c r="B692">
        <v>1838.42468093498</v>
      </c>
      <c r="C692">
        <f t="shared" si="109"/>
        <v>-5439.0419713192496</v>
      </c>
      <c r="D692">
        <f t="shared" si="110"/>
        <v>1838.5024696322801</v>
      </c>
      <c r="E692">
        <f t="shared" si="111"/>
        <v>161.70354193373601</v>
      </c>
      <c r="F692">
        <v>214.5</v>
      </c>
      <c r="G692">
        <f t="shared" si="112"/>
        <v>5741.3647242285897</v>
      </c>
      <c r="H692">
        <v>69174.407999999996</v>
      </c>
      <c r="I692">
        <v>34</v>
      </c>
      <c r="J692">
        <f t="shared" si="113"/>
        <v>-5451.1093780360698</v>
      </c>
      <c r="K692">
        <f t="shared" si="114"/>
        <v>1802.40823491894</v>
      </c>
      <c r="L692">
        <f t="shared" si="115"/>
        <v>206.04127822106801</v>
      </c>
      <c r="M692">
        <f t="shared" si="118"/>
        <v>73.579563244667497</v>
      </c>
      <c r="N692">
        <f t="shared" si="118"/>
        <v>-26.283102415056799</v>
      </c>
      <c r="O692">
        <f t="shared" si="118"/>
        <v>-3.3528188275465198</v>
      </c>
      <c r="P692">
        <v>207.779204062769</v>
      </c>
    </row>
    <row r="693" spans="1:16" x14ac:dyDescent="0.3">
      <c r="A693">
        <v>-5425.1405274895897</v>
      </c>
      <c r="B693">
        <v>1833.9909110260101</v>
      </c>
      <c r="C693">
        <f t="shared" si="109"/>
        <v>-5422.6868671792399</v>
      </c>
      <c r="D693">
        <f t="shared" si="110"/>
        <v>1834.0686997233099</v>
      </c>
      <c r="E693">
        <f t="shared" si="111"/>
        <v>161.693163267796</v>
      </c>
      <c r="F693">
        <v>214.5</v>
      </c>
      <c r="G693">
        <f t="shared" si="112"/>
        <v>5724.45114004679</v>
      </c>
      <c r="H693">
        <v>69174.528000000006</v>
      </c>
      <c r="I693">
        <v>34</v>
      </c>
      <c r="J693">
        <f t="shared" si="113"/>
        <v>-5434.7252430365997</v>
      </c>
      <c r="K693">
        <f t="shared" si="114"/>
        <v>1798.0829756948899</v>
      </c>
      <c r="L693">
        <f t="shared" si="115"/>
        <v>206.05650807319</v>
      </c>
      <c r="M693">
        <f t="shared" ref="M693:O708" si="119">(J693-J660)/($H693-$H660)</f>
        <v>78.120425565294099</v>
      </c>
      <c r="N693">
        <f t="shared" si="119"/>
        <v>-27.389161579660399</v>
      </c>
      <c r="O693">
        <f t="shared" si="119"/>
        <v>-2.9645274068543999</v>
      </c>
      <c r="P693">
        <v>207.79444016341401</v>
      </c>
    </row>
    <row r="694" spans="1:16" x14ac:dyDescent="0.3">
      <c r="A694">
        <v>-5417.7411757493301</v>
      </c>
      <c r="B694">
        <v>1830.93205389799</v>
      </c>
      <c r="C694">
        <f t="shared" si="109"/>
        <v>-5415.2875154389803</v>
      </c>
      <c r="D694">
        <f t="shared" si="110"/>
        <v>1831.0098425952899</v>
      </c>
      <c r="E694">
        <f t="shared" si="111"/>
        <v>161.69844451770501</v>
      </c>
      <c r="F694">
        <v>214.5</v>
      </c>
      <c r="G694">
        <f t="shared" si="112"/>
        <v>5716.4618356593701</v>
      </c>
      <c r="H694">
        <v>69174.607999999993</v>
      </c>
      <c r="I694">
        <v>34</v>
      </c>
      <c r="J694">
        <f t="shared" si="113"/>
        <v>-5427.30577757841</v>
      </c>
      <c r="K694">
        <f t="shared" si="114"/>
        <v>1795.07323394174</v>
      </c>
      <c r="L694">
        <f t="shared" si="115"/>
        <v>206.063686424357</v>
      </c>
      <c r="M694">
        <f t="shared" si="119"/>
        <v>78.225004773387795</v>
      </c>
      <c r="N694">
        <f t="shared" si="119"/>
        <v>-28.024930474310299</v>
      </c>
      <c r="O694">
        <f t="shared" si="119"/>
        <v>-2.9643510004345099</v>
      </c>
      <c r="P694">
        <v>207.801621329244</v>
      </c>
    </row>
    <row r="695" spans="1:16" x14ac:dyDescent="0.3">
      <c r="A695">
        <v>-5410.6497266096903</v>
      </c>
      <c r="B695">
        <v>1828.0633934719899</v>
      </c>
      <c r="C695">
        <f t="shared" si="109"/>
        <v>-5408.1960662993397</v>
      </c>
      <c r="D695">
        <f t="shared" si="110"/>
        <v>1828.14118216929</v>
      </c>
      <c r="E695">
        <f t="shared" si="111"/>
        <v>161.70292172418499</v>
      </c>
      <c r="F695">
        <v>213.5</v>
      </c>
      <c r="G695">
        <f t="shared" si="112"/>
        <v>5708.82517454152</v>
      </c>
      <c r="H695">
        <v>69174.687999999995</v>
      </c>
      <c r="I695">
        <v>34</v>
      </c>
      <c r="J695">
        <f t="shared" si="113"/>
        <v>-5420.1954687153402</v>
      </c>
      <c r="K695">
        <f t="shared" si="114"/>
        <v>1792.2516437143399</v>
      </c>
      <c r="L695">
        <f t="shared" si="115"/>
        <v>205.070538556684</v>
      </c>
      <c r="M695">
        <f t="shared" si="119"/>
        <v>79.552107663886702</v>
      </c>
      <c r="N695">
        <f t="shared" si="119"/>
        <v>-28.591794810376701</v>
      </c>
      <c r="O695">
        <f t="shared" si="119"/>
        <v>-3.2558756096449999</v>
      </c>
      <c r="P695">
        <v>206.808476158898</v>
      </c>
    </row>
    <row r="696" spans="1:16" x14ac:dyDescent="0.3">
      <c r="A696">
        <v>-5410.6497266096903</v>
      </c>
      <c r="B696">
        <v>1828.0633934719899</v>
      </c>
      <c r="C696">
        <f t="shared" si="109"/>
        <v>-5408.1960662993397</v>
      </c>
      <c r="D696">
        <f t="shared" si="110"/>
        <v>1828.14118216929</v>
      </c>
      <c r="E696">
        <f t="shared" si="111"/>
        <v>161.70292172418499</v>
      </c>
      <c r="F696">
        <v>213.5</v>
      </c>
      <c r="G696">
        <f t="shared" si="112"/>
        <v>5708.82517454152</v>
      </c>
      <c r="H696">
        <v>69174.767999999996</v>
      </c>
      <c r="I696">
        <v>34</v>
      </c>
      <c r="J696">
        <f t="shared" si="113"/>
        <v>-5420.1954687153402</v>
      </c>
      <c r="K696">
        <f t="shared" si="114"/>
        <v>1792.2516437143399</v>
      </c>
      <c r="L696">
        <f t="shared" si="115"/>
        <v>205.070538556684</v>
      </c>
      <c r="M696">
        <f t="shared" si="119"/>
        <v>76.254658767710097</v>
      </c>
      <c r="N696">
        <f t="shared" si="119"/>
        <v>-27.588630973979999</v>
      </c>
      <c r="O696">
        <f t="shared" si="119"/>
        <v>-3.2590995560026701</v>
      </c>
      <c r="P696">
        <v>206.808476158898</v>
      </c>
    </row>
    <row r="697" spans="1:16" x14ac:dyDescent="0.3">
      <c r="A697">
        <v>-5403.2479598401096</v>
      </c>
      <c r="B697">
        <v>1825.38096816302</v>
      </c>
      <c r="C697">
        <f t="shared" si="109"/>
        <v>-5400.7942995297599</v>
      </c>
      <c r="D697">
        <f t="shared" si="110"/>
        <v>1825.4587568603199</v>
      </c>
      <c r="E697">
        <f t="shared" si="111"/>
        <v>161.704639250507</v>
      </c>
      <c r="F697">
        <v>213.5</v>
      </c>
      <c r="G697">
        <f t="shared" si="112"/>
        <v>5700.9541954686101</v>
      </c>
      <c r="H697">
        <v>69174.847999999896</v>
      </c>
      <c r="I697">
        <v>34</v>
      </c>
      <c r="J697">
        <f t="shared" si="113"/>
        <v>-5412.7760835389799</v>
      </c>
      <c r="K697">
        <f t="shared" si="114"/>
        <v>1789.6183415185501</v>
      </c>
      <c r="L697">
        <f t="shared" si="115"/>
        <v>205.077591348591</v>
      </c>
      <c r="M697">
        <f t="shared" si="119"/>
        <v>76.357700077903203</v>
      </c>
      <c r="N697">
        <f t="shared" si="119"/>
        <v>-27.525787162429999</v>
      </c>
      <c r="O697">
        <f t="shared" si="119"/>
        <v>-2.9257936695179998</v>
      </c>
      <c r="P697">
        <v>206.81553177112201</v>
      </c>
    </row>
    <row r="698" spans="1:16" x14ac:dyDescent="0.3">
      <c r="A698">
        <v>-5403.2479598401096</v>
      </c>
      <c r="B698">
        <v>1825.38096816302</v>
      </c>
      <c r="C698">
        <f t="shared" si="109"/>
        <v>-5400.7942995297599</v>
      </c>
      <c r="D698">
        <f t="shared" si="110"/>
        <v>1825.4587568603199</v>
      </c>
      <c r="E698">
        <f t="shared" si="111"/>
        <v>161.704639250507</v>
      </c>
      <c r="F698">
        <v>213.5</v>
      </c>
      <c r="G698">
        <f t="shared" si="112"/>
        <v>5700.9541954686101</v>
      </c>
      <c r="H698">
        <v>69174.888000000006</v>
      </c>
      <c r="I698">
        <v>34</v>
      </c>
      <c r="J698">
        <f t="shared" si="113"/>
        <v>-5412.7760835389799</v>
      </c>
      <c r="K698">
        <f t="shared" si="114"/>
        <v>1789.6183415185501</v>
      </c>
      <c r="L698">
        <f t="shared" si="115"/>
        <v>205.077591348591</v>
      </c>
      <c r="M698">
        <f t="shared" si="119"/>
        <v>76.120518799727705</v>
      </c>
      <c r="N698">
        <f t="shared" si="119"/>
        <v>-27.249059118120201</v>
      </c>
      <c r="O698">
        <f t="shared" si="119"/>
        <v>-3.0083180403323602</v>
      </c>
      <c r="P698">
        <v>206.81553177112201</v>
      </c>
    </row>
    <row r="699" spans="1:16" x14ac:dyDescent="0.3">
      <c r="A699">
        <v>-5393.6860362198204</v>
      </c>
      <c r="B699">
        <v>1822.1200711450001</v>
      </c>
      <c r="C699">
        <f t="shared" si="109"/>
        <v>-5391.2323759094697</v>
      </c>
      <c r="D699">
        <f t="shared" si="110"/>
        <v>1822.1978598423</v>
      </c>
      <c r="E699">
        <f t="shared" si="111"/>
        <v>161.70491569906699</v>
      </c>
      <c r="F699">
        <v>213.5</v>
      </c>
      <c r="G699">
        <f t="shared" si="112"/>
        <v>5690.8515682161596</v>
      </c>
      <c r="H699">
        <v>69174.967999999993</v>
      </c>
      <c r="I699">
        <v>34</v>
      </c>
      <c r="J699">
        <f t="shared" si="113"/>
        <v>-5403.1927544485497</v>
      </c>
      <c r="K699">
        <f t="shared" si="114"/>
        <v>1786.42089938039</v>
      </c>
      <c r="L699">
        <f t="shared" si="115"/>
        <v>205.086629549272</v>
      </c>
      <c r="M699">
        <f t="shared" si="119"/>
        <v>76.967458660809896</v>
      </c>
      <c r="N699">
        <f t="shared" si="119"/>
        <v>-27.377697806643098</v>
      </c>
      <c r="O699">
        <f t="shared" si="119"/>
        <v>-3.0076600984439201</v>
      </c>
      <c r="P699">
        <v>206.82457361701</v>
      </c>
    </row>
    <row r="700" spans="1:16" x14ac:dyDescent="0.3">
      <c r="A700">
        <v>-5386.9048973899298</v>
      </c>
      <c r="B700">
        <v>1819.06521041202</v>
      </c>
      <c r="C700">
        <f t="shared" si="109"/>
        <v>-5384.4512370795801</v>
      </c>
      <c r="D700">
        <f t="shared" si="110"/>
        <v>1819.14299910932</v>
      </c>
      <c r="E700">
        <f t="shared" si="111"/>
        <v>161.71220154871301</v>
      </c>
      <c r="F700">
        <v>212.5</v>
      </c>
      <c r="G700">
        <f t="shared" si="112"/>
        <v>5683.44933783141</v>
      </c>
      <c r="H700">
        <v>69175.047999999995</v>
      </c>
      <c r="I700">
        <v>34</v>
      </c>
      <c r="J700">
        <f t="shared" si="113"/>
        <v>-5396.3915148094702</v>
      </c>
      <c r="K700">
        <f t="shared" si="114"/>
        <v>1783.41105597914</v>
      </c>
      <c r="L700">
        <f t="shared" si="115"/>
        <v>204.09324169449599</v>
      </c>
      <c r="M700">
        <f t="shared" si="119"/>
        <v>75.908871198833097</v>
      </c>
      <c r="N700">
        <f t="shared" si="119"/>
        <v>-27.4422913591055</v>
      </c>
      <c r="O700">
        <f t="shared" si="119"/>
        <v>-3.00867072091516</v>
      </c>
      <c r="P700">
        <v>205.83118833798201</v>
      </c>
    </row>
    <row r="701" spans="1:16" x14ac:dyDescent="0.3">
      <c r="A701">
        <v>-5379.8122357893699</v>
      </c>
      <c r="B701">
        <v>1816.38479077396</v>
      </c>
      <c r="C701">
        <f t="shared" si="109"/>
        <v>-5377.3585754790201</v>
      </c>
      <c r="D701">
        <f t="shared" si="110"/>
        <v>1816.4625794712599</v>
      </c>
      <c r="E701">
        <f t="shared" si="111"/>
        <v>161.714919089402</v>
      </c>
      <c r="F701">
        <v>212.5</v>
      </c>
      <c r="G701">
        <f t="shared" si="112"/>
        <v>5675.8718759233097</v>
      </c>
      <c r="H701">
        <v>69175.168000000005</v>
      </c>
      <c r="I701">
        <v>34</v>
      </c>
      <c r="J701">
        <f t="shared" si="113"/>
        <v>-5389.2812413060801</v>
      </c>
      <c r="K701">
        <f t="shared" si="114"/>
        <v>1780.77771044104</v>
      </c>
      <c r="L701">
        <f t="shared" si="115"/>
        <v>204.10000145329801</v>
      </c>
      <c r="M701">
        <f t="shared" si="119"/>
        <v>74.883050942942702</v>
      </c>
      <c r="N701">
        <f t="shared" si="119"/>
        <v>-26.8806081085737</v>
      </c>
      <c r="O701">
        <f t="shared" si="119"/>
        <v>-2.9681636281337802</v>
      </c>
      <c r="P701">
        <v>205.83795079835099</v>
      </c>
    </row>
    <row r="702" spans="1:16" x14ac:dyDescent="0.3">
      <c r="A702">
        <v>-5372.4128727298203</v>
      </c>
      <c r="B702">
        <v>1813.32598765392</v>
      </c>
      <c r="C702">
        <f t="shared" si="109"/>
        <v>-5369.9592124194696</v>
      </c>
      <c r="D702">
        <f t="shared" si="110"/>
        <v>1813.4037763512199</v>
      </c>
      <c r="E702">
        <f t="shared" si="111"/>
        <v>161.720275716863</v>
      </c>
      <c r="F702">
        <v>212.5</v>
      </c>
      <c r="G702">
        <f t="shared" si="112"/>
        <v>5667.8827792336697</v>
      </c>
      <c r="H702">
        <v>69175.248000000007</v>
      </c>
      <c r="I702">
        <v>34</v>
      </c>
      <c r="J702">
        <f t="shared" si="113"/>
        <v>-5381.8617648868503</v>
      </c>
      <c r="K702">
        <f t="shared" si="114"/>
        <v>1777.7680227697199</v>
      </c>
      <c r="L702">
        <f t="shared" si="115"/>
        <v>204.107118660124</v>
      </c>
      <c r="M702">
        <f t="shared" si="119"/>
        <v>74.883094632885104</v>
      </c>
      <c r="N702">
        <f t="shared" si="119"/>
        <v>-27.007695993225401</v>
      </c>
      <c r="O702">
        <f t="shared" si="119"/>
        <v>-2.96822648350236</v>
      </c>
      <c r="P702">
        <v>205.84507081913401</v>
      </c>
    </row>
    <row r="703" spans="1:16" x14ac:dyDescent="0.3">
      <c r="A703">
        <v>-5362.2303101196803</v>
      </c>
      <c r="B703">
        <v>1810.4375864799399</v>
      </c>
      <c r="C703">
        <f t="shared" si="109"/>
        <v>-5359.7766498093297</v>
      </c>
      <c r="D703">
        <f t="shared" si="110"/>
        <v>1810.51537517724</v>
      </c>
      <c r="E703">
        <f t="shared" si="111"/>
        <v>161.71499642303999</v>
      </c>
      <c r="F703">
        <v>211.5</v>
      </c>
      <c r="G703">
        <f t="shared" si="112"/>
        <v>5657.3113454709701</v>
      </c>
      <c r="H703">
        <v>69175.327999999994</v>
      </c>
      <c r="I703">
        <v>34</v>
      </c>
      <c r="J703">
        <f t="shared" si="113"/>
        <v>-5371.6602796097804</v>
      </c>
      <c r="K703">
        <f t="shared" si="114"/>
        <v>1774.94718232885</v>
      </c>
      <c r="L703">
        <f t="shared" si="115"/>
        <v>203.116520971565</v>
      </c>
      <c r="M703">
        <f t="shared" si="119"/>
        <v>77.285148463629696</v>
      </c>
      <c r="N703">
        <f t="shared" si="119"/>
        <v>-27.587873526996599</v>
      </c>
      <c r="O703">
        <f t="shared" si="119"/>
        <v>-3.2588493599150001</v>
      </c>
      <c r="P703">
        <v>204.85447701893699</v>
      </c>
    </row>
    <row r="704" spans="1:16" x14ac:dyDescent="0.3">
      <c r="A704">
        <v>-5355.7486343495502</v>
      </c>
      <c r="B704">
        <v>1808.8903817089699</v>
      </c>
      <c r="C704">
        <f t="shared" si="109"/>
        <v>-5353.2949740391996</v>
      </c>
      <c r="D704">
        <f t="shared" si="110"/>
        <v>1808.96817040627</v>
      </c>
      <c r="E704">
        <f t="shared" si="111"/>
        <v>161.70882640626499</v>
      </c>
      <c r="F704">
        <v>211.5</v>
      </c>
      <c r="G704">
        <f t="shared" si="112"/>
        <v>5650.6754393272604</v>
      </c>
      <c r="H704">
        <v>69175.407999999996</v>
      </c>
      <c r="I704">
        <v>34</v>
      </c>
      <c r="J704">
        <f t="shared" si="113"/>
        <v>-5365.16849026827</v>
      </c>
      <c r="K704">
        <f t="shared" si="114"/>
        <v>1773.44297671191</v>
      </c>
      <c r="L704">
        <f t="shared" si="115"/>
        <v>203.12241402772599</v>
      </c>
      <c r="M704">
        <f t="shared" si="119"/>
        <v>79.449078244133204</v>
      </c>
      <c r="N704">
        <f t="shared" si="119"/>
        <v>-28.089275399310001</v>
      </c>
      <c r="O704">
        <f t="shared" si="119"/>
        <v>-3.2568850078613298</v>
      </c>
      <c r="P704">
        <v>204.86037255471501</v>
      </c>
    </row>
    <row r="705" spans="1:16" x14ac:dyDescent="0.3">
      <c r="A705">
        <v>-5348.3492664294299</v>
      </c>
      <c r="B705">
        <v>1805.8316044339399</v>
      </c>
      <c r="C705">
        <f t="shared" si="109"/>
        <v>-5345.8956061190802</v>
      </c>
      <c r="D705">
        <f t="shared" si="110"/>
        <v>1805.90939313124</v>
      </c>
      <c r="E705">
        <f t="shared" si="111"/>
        <v>161.71419806217401</v>
      </c>
      <c r="F705">
        <v>212.5</v>
      </c>
      <c r="G705">
        <f t="shared" si="112"/>
        <v>5642.6862900326896</v>
      </c>
      <c r="H705">
        <v>69175.487999999998</v>
      </c>
      <c r="I705">
        <v>34</v>
      </c>
      <c r="J705">
        <f t="shared" si="113"/>
        <v>-5357.7490091599202</v>
      </c>
      <c r="K705">
        <f t="shared" si="114"/>
        <v>1770.4333149172201</v>
      </c>
      <c r="L705">
        <f t="shared" si="115"/>
        <v>204.12949966396101</v>
      </c>
      <c r="M705">
        <f t="shared" si="119"/>
        <v>79.552227032046503</v>
      </c>
      <c r="N705">
        <f t="shared" si="119"/>
        <v>-28.528337842626598</v>
      </c>
      <c r="O705">
        <f t="shared" si="119"/>
        <v>-2.5901055897559999</v>
      </c>
      <c r="P705">
        <v>205.867461004906</v>
      </c>
    </row>
    <row r="706" spans="1:16" x14ac:dyDescent="0.3">
      <c r="A706">
        <v>-5348.3492664294299</v>
      </c>
      <c r="B706">
        <v>1805.8316044339399</v>
      </c>
      <c r="C706">
        <f t="shared" si="109"/>
        <v>-5345.8956061190802</v>
      </c>
      <c r="D706">
        <f t="shared" si="110"/>
        <v>1805.90939313124</v>
      </c>
      <c r="E706">
        <f t="shared" si="111"/>
        <v>161.71419806217401</v>
      </c>
      <c r="F706">
        <v>212.5</v>
      </c>
      <c r="G706">
        <f t="shared" si="112"/>
        <v>5642.6862900326896</v>
      </c>
      <c r="H706">
        <v>69175.528000000006</v>
      </c>
      <c r="I706">
        <v>34</v>
      </c>
      <c r="J706">
        <f t="shared" si="113"/>
        <v>-5357.7490091599202</v>
      </c>
      <c r="K706">
        <f t="shared" si="114"/>
        <v>1770.4333149172201</v>
      </c>
      <c r="L706">
        <f t="shared" si="115"/>
        <v>204.12949966396101</v>
      </c>
      <c r="M706">
        <f t="shared" si="119"/>
        <v>76.120657046635401</v>
      </c>
      <c r="N706">
        <f t="shared" si="119"/>
        <v>-27.377371888629899</v>
      </c>
      <c r="O706">
        <f t="shared" si="119"/>
        <v>-2.66655489327974</v>
      </c>
      <c r="P706">
        <v>205.867461004906</v>
      </c>
    </row>
    <row r="707" spans="1:16" x14ac:dyDescent="0.3">
      <c r="A707">
        <v>-5348.3492664294299</v>
      </c>
      <c r="B707">
        <v>1805.8316044339399</v>
      </c>
      <c r="C707">
        <f t="shared" ref="C707:C770" si="120">A707-$S$2</f>
        <v>-5345.8956061190802</v>
      </c>
      <c r="D707">
        <f t="shared" ref="D707:D770" si="121">B707-$T$2</f>
        <v>1805.90939313124</v>
      </c>
      <c r="E707">
        <f t="shared" ref="E707:E770" si="122">DEGREES(IF(C707-$N$4=0,IF(D707-$O$4=0,99999,IF(C707-$N$4&gt;0,PI()/2,3*PI()/2)),IF(D707-$O$4=0,IF(C707-$N$4&gt;0,0,PI()),IF(C707-$N$4&lt;0,PI()+ATAN((D707-$O$4)/(C707-$N$4)),IF(D707-$O$4&gt;0,ATAN((D707-$O$4)/(C707-$N$4)),2*PI()+ATAN((D707-$O$4)/(C707-$N$4)))))))+$U$2</f>
        <v>161.71419806217401</v>
      </c>
      <c r="F707">
        <v>212.5</v>
      </c>
      <c r="G707">
        <f t="shared" si="112"/>
        <v>5642.6862900326896</v>
      </c>
      <c r="H707">
        <v>69175.607999999993</v>
      </c>
      <c r="I707">
        <v>34</v>
      </c>
      <c r="J707">
        <f t="shared" si="113"/>
        <v>-5357.7490091599202</v>
      </c>
      <c r="K707">
        <f t="shared" si="114"/>
        <v>1770.4333149172201</v>
      </c>
      <c r="L707">
        <f t="shared" si="115"/>
        <v>204.12949966396101</v>
      </c>
      <c r="M707">
        <f t="shared" si="119"/>
        <v>73.940058555539593</v>
      </c>
      <c r="N707">
        <f t="shared" si="119"/>
        <v>-26.530161863912401</v>
      </c>
      <c r="O707">
        <f t="shared" si="119"/>
        <v>-2.5410416056599798</v>
      </c>
      <c r="P707">
        <v>205.867461004906</v>
      </c>
    </row>
    <row r="708" spans="1:16" x14ac:dyDescent="0.3">
      <c r="A708">
        <v>-5341.5669123697999</v>
      </c>
      <c r="B708">
        <v>1802.9649983739901</v>
      </c>
      <c r="C708">
        <f t="shared" si="120"/>
        <v>-5339.1132520594501</v>
      </c>
      <c r="D708">
        <f t="shared" si="121"/>
        <v>1803.0427870712899</v>
      </c>
      <c r="E708">
        <f t="shared" si="122"/>
        <v>161.71974099184001</v>
      </c>
      <c r="F708">
        <v>212.5</v>
      </c>
      <c r="G708">
        <f t="shared" ref="G708:G771" si="123">SQRT(C708^2+D708^2)</f>
        <v>5635.3432557677097</v>
      </c>
      <c r="H708">
        <v>69175.687999999995</v>
      </c>
      <c r="I708">
        <v>34</v>
      </c>
      <c r="J708">
        <f t="shared" ref="J708:J771" si="124">G708*COS(RADIANS(E708))</f>
        <v>-5350.9478022037702</v>
      </c>
      <c r="K708">
        <f t="shared" ref="K708:K771" si="125">G708*SIN(RADIANS(E708))</f>
        <v>1767.6117301085101</v>
      </c>
      <c r="L708">
        <f t="shared" ref="L708:L771" si="126">F708-$V$2-6366707.1*(1-COS(G708/6366707.1))</f>
        <v>204.13600341427701</v>
      </c>
      <c r="M708">
        <f t="shared" si="119"/>
        <v>75.353148486908793</v>
      </c>
      <c r="N708">
        <f t="shared" si="119"/>
        <v>-27.177359780800899</v>
      </c>
      <c r="O708">
        <f t="shared" si="119"/>
        <v>-2.5012822620706201</v>
      </c>
      <c r="P708">
        <v>205.87396733450501</v>
      </c>
    </row>
    <row r="709" spans="1:16" x14ac:dyDescent="0.3">
      <c r="A709">
        <v>-5324.2928754799004</v>
      </c>
      <c r="B709">
        <v>1797.20806914999</v>
      </c>
      <c r="C709">
        <f t="shared" si="120"/>
        <v>-5321.8392151695498</v>
      </c>
      <c r="D709">
        <f t="shared" si="121"/>
        <v>1797.2858578472899</v>
      </c>
      <c r="E709">
        <f t="shared" si="122"/>
        <v>161.71900081262899</v>
      </c>
      <c r="F709">
        <v>211.5</v>
      </c>
      <c r="G709">
        <f t="shared" si="123"/>
        <v>5617.1353096515604</v>
      </c>
      <c r="H709">
        <v>69175.808000000005</v>
      </c>
      <c r="I709">
        <v>34</v>
      </c>
      <c r="J709">
        <f t="shared" si="124"/>
        <v>-5333.6359838015296</v>
      </c>
      <c r="K709">
        <f t="shared" si="125"/>
        <v>1761.9694319799601</v>
      </c>
      <c r="L709">
        <f t="shared" si="126"/>
        <v>203.15209371768901</v>
      </c>
      <c r="M709">
        <f t="shared" ref="M709:O724" si="127">(J709-J676)/($H709-$H676)</f>
        <v>78.069281750432495</v>
      </c>
      <c r="N709">
        <f t="shared" si="127"/>
        <v>-27.805405547576399</v>
      </c>
      <c r="O709">
        <f t="shared" si="127"/>
        <v>-2.8239653685161898</v>
      </c>
      <c r="P709">
        <v>204.89006422431299</v>
      </c>
    </row>
    <row r="710" spans="1:16" x14ac:dyDescent="0.3">
      <c r="A710">
        <v>-5317.2026103399603</v>
      </c>
      <c r="B710">
        <v>1794.15130673198</v>
      </c>
      <c r="C710">
        <f t="shared" si="120"/>
        <v>-5314.7489500296097</v>
      </c>
      <c r="D710">
        <f t="shared" si="121"/>
        <v>1794.2290954292801</v>
      </c>
      <c r="E710">
        <f t="shared" si="122"/>
        <v>161.72540950048801</v>
      </c>
      <c r="F710">
        <v>211.5</v>
      </c>
      <c r="G710">
        <f t="shared" si="123"/>
        <v>5609.4397624652202</v>
      </c>
      <c r="H710">
        <v>69175.888000000006</v>
      </c>
      <c r="I710">
        <v>34</v>
      </c>
      <c r="J710">
        <f t="shared" si="124"/>
        <v>-5326.5256120382201</v>
      </c>
      <c r="K710">
        <f t="shared" si="125"/>
        <v>1758.9597360447799</v>
      </c>
      <c r="L710">
        <f t="shared" si="126"/>
        <v>203.15887859286701</v>
      </c>
      <c r="M710">
        <f t="shared" si="127"/>
        <v>77.957329776635504</v>
      </c>
      <c r="N710">
        <f t="shared" si="127"/>
        <v>-27.941729566108702</v>
      </c>
      <c r="O710">
        <f t="shared" si="127"/>
        <v>-2.4618049977964001</v>
      </c>
      <c r="P710">
        <v>204.896851794696</v>
      </c>
    </row>
    <row r="711" spans="1:16" x14ac:dyDescent="0.3">
      <c r="A711">
        <v>-5317.2026103399603</v>
      </c>
      <c r="B711">
        <v>1794.15130673198</v>
      </c>
      <c r="C711">
        <f t="shared" si="120"/>
        <v>-5314.7489500296097</v>
      </c>
      <c r="D711">
        <f t="shared" si="121"/>
        <v>1794.2290954292801</v>
      </c>
      <c r="E711">
        <f t="shared" si="122"/>
        <v>161.72540950048801</v>
      </c>
      <c r="F711">
        <v>211.5</v>
      </c>
      <c r="G711">
        <f t="shared" si="123"/>
        <v>5609.4397624652202</v>
      </c>
      <c r="H711">
        <v>69175.967999999993</v>
      </c>
      <c r="I711">
        <v>34</v>
      </c>
      <c r="J711">
        <f t="shared" si="124"/>
        <v>-5326.5256120382201</v>
      </c>
      <c r="K711">
        <f t="shared" si="125"/>
        <v>1758.9597360447799</v>
      </c>
      <c r="L711">
        <f t="shared" si="126"/>
        <v>203.15887859286701</v>
      </c>
      <c r="M711">
        <f t="shared" si="127"/>
        <v>76.114356821740301</v>
      </c>
      <c r="N711">
        <f t="shared" si="127"/>
        <v>-27.501910155680399</v>
      </c>
      <c r="O711">
        <f t="shared" si="127"/>
        <v>-2.57888020469905</v>
      </c>
      <c r="P711">
        <v>204.896851794696</v>
      </c>
    </row>
    <row r="712" spans="1:16" x14ac:dyDescent="0.3">
      <c r="A712">
        <v>-5310.4226578697499</v>
      </c>
      <c r="B712">
        <v>1790.9083275640201</v>
      </c>
      <c r="C712">
        <f t="shared" si="120"/>
        <v>-5307.9689975594001</v>
      </c>
      <c r="D712">
        <f t="shared" si="121"/>
        <v>1790.9861162613199</v>
      </c>
      <c r="E712">
        <f t="shared" si="122"/>
        <v>161.734655224411</v>
      </c>
      <c r="F712">
        <v>211.5</v>
      </c>
      <c r="G712">
        <f t="shared" si="123"/>
        <v>5601.9787707284804</v>
      </c>
      <c r="H712">
        <v>69176.047999999995</v>
      </c>
      <c r="I712">
        <v>34</v>
      </c>
      <c r="J712">
        <f t="shared" si="124"/>
        <v>-5319.7243117498201</v>
      </c>
      <c r="K712">
        <f t="shared" si="125"/>
        <v>1755.76177047754</v>
      </c>
      <c r="L712">
        <f t="shared" si="126"/>
        <v>203.16544778868399</v>
      </c>
      <c r="M712">
        <f t="shared" si="127"/>
        <v>74.943509911482394</v>
      </c>
      <c r="N712">
        <f t="shared" si="127"/>
        <v>-27.644661358672799</v>
      </c>
      <c r="O712">
        <f t="shared" si="127"/>
        <v>-2.20116142532398</v>
      </c>
      <c r="P712">
        <v>204.903423564142</v>
      </c>
    </row>
    <row r="713" spans="1:16" x14ac:dyDescent="0.3">
      <c r="A713">
        <v>-5303.0208699898703</v>
      </c>
      <c r="B713">
        <v>1788.2260112300301</v>
      </c>
      <c r="C713">
        <f t="shared" si="120"/>
        <v>-5300.5672096795197</v>
      </c>
      <c r="D713">
        <f t="shared" si="121"/>
        <v>1788.3037999273299</v>
      </c>
      <c r="E713">
        <f t="shared" si="122"/>
        <v>161.736449077613</v>
      </c>
      <c r="F713">
        <v>210.5</v>
      </c>
      <c r="G713">
        <f t="shared" si="123"/>
        <v>5594.1079025314002</v>
      </c>
      <c r="H713">
        <v>69176.127999999997</v>
      </c>
      <c r="I713">
        <v>34</v>
      </c>
      <c r="J713">
        <f t="shared" si="124"/>
        <v>-5312.3049061860202</v>
      </c>
      <c r="K713">
        <f t="shared" si="125"/>
        <v>1753.1285773942</v>
      </c>
      <c r="L713">
        <f t="shared" si="126"/>
        <v>202.17236839252399</v>
      </c>
      <c r="M713">
        <f t="shared" si="127"/>
        <v>75.177673801808297</v>
      </c>
      <c r="N713">
        <f t="shared" si="127"/>
        <v>-27.5019419495591</v>
      </c>
      <c r="O713">
        <f t="shared" si="127"/>
        <v>-2.5798863313191398</v>
      </c>
      <c r="P713">
        <v>203.91034698759199</v>
      </c>
    </row>
    <row r="714" spans="1:16" x14ac:dyDescent="0.3">
      <c r="A714">
        <v>-5303.0208699898703</v>
      </c>
      <c r="B714">
        <v>1788.2260112300301</v>
      </c>
      <c r="C714">
        <f t="shared" si="120"/>
        <v>-5300.5672096795197</v>
      </c>
      <c r="D714">
        <f t="shared" si="121"/>
        <v>1788.3037999273299</v>
      </c>
      <c r="E714">
        <f t="shared" si="122"/>
        <v>161.736449077613</v>
      </c>
      <c r="F714">
        <v>210.5</v>
      </c>
      <c r="G714">
        <f t="shared" si="123"/>
        <v>5594.1079025314002</v>
      </c>
      <c r="H714">
        <v>69176.168000000005</v>
      </c>
      <c r="I714">
        <v>34</v>
      </c>
      <c r="J714">
        <f t="shared" si="124"/>
        <v>-5312.3049061860202</v>
      </c>
      <c r="K714">
        <f t="shared" si="125"/>
        <v>1753.1285773942</v>
      </c>
      <c r="L714">
        <f t="shared" si="126"/>
        <v>202.17236839252399</v>
      </c>
      <c r="M714">
        <f t="shared" si="127"/>
        <v>76.334253398571505</v>
      </c>
      <c r="N714">
        <f t="shared" si="127"/>
        <v>-27.925048748714499</v>
      </c>
      <c r="O714">
        <f t="shared" si="127"/>
        <v>-2.6195768902560599</v>
      </c>
      <c r="P714">
        <v>203.91034698759199</v>
      </c>
    </row>
    <row r="715" spans="1:16" x14ac:dyDescent="0.3">
      <c r="A715">
        <v>-5295.9305990999501</v>
      </c>
      <c r="B715">
        <v>1785.1692746879901</v>
      </c>
      <c r="C715">
        <f t="shared" si="120"/>
        <v>-5293.4769387896004</v>
      </c>
      <c r="D715">
        <f t="shared" si="121"/>
        <v>1785.2470633852899</v>
      </c>
      <c r="E715">
        <f t="shared" si="122"/>
        <v>161.74290794740901</v>
      </c>
      <c r="F715">
        <v>210.5</v>
      </c>
      <c r="G715">
        <f t="shared" si="123"/>
        <v>5586.4125500022901</v>
      </c>
      <c r="H715">
        <v>69176.248000000007</v>
      </c>
      <c r="I715">
        <v>34</v>
      </c>
      <c r="J715">
        <f t="shared" si="124"/>
        <v>-5305.1945288443703</v>
      </c>
      <c r="K715">
        <f t="shared" si="125"/>
        <v>1750.11890737255</v>
      </c>
      <c r="L715">
        <f t="shared" si="126"/>
        <v>202.17912526315101</v>
      </c>
      <c r="M715">
        <f t="shared" si="127"/>
        <v>77.870998552004593</v>
      </c>
      <c r="N715">
        <f t="shared" si="127"/>
        <v>-28.641968472753799</v>
      </c>
      <c r="O715">
        <f t="shared" si="127"/>
        <v>-2.57732691061288</v>
      </c>
      <c r="P715">
        <v>203.91710655342399</v>
      </c>
    </row>
    <row r="716" spans="1:16" x14ac:dyDescent="0.3">
      <c r="A716">
        <v>-5286.3662396995296</v>
      </c>
      <c r="B716">
        <v>1782.2849298359299</v>
      </c>
      <c r="C716">
        <f t="shared" si="120"/>
        <v>-5283.9125793891799</v>
      </c>
      <c r="D716">
        <f t="shared" si="121"/>
        <v>1782.36271853323</v>
      </c>
      <c r="E716">
        <f t="shared" si="122"/>
        <v>161.73958533955701</v>
      </c>
      <c r="F716">
        <v>210.5</v>
      </c>
      <c r="G716">
        <f t="shared" si="123"/>
        <v>5576.4279791856397</v>
      </c>
      <c r="H716">
        <v>69176.327999999994</v>
      </c>
      <c r="I716">
        <v>34</v>
      </c>
      <c r="J716">
        <f t="shared" si="124"/>
        <v>-5295.6112600831802</v>
      </c>
      <c r="K716">
        <f t="shared" si="125"/>
        <v>1747.2980252734901</v>
      </c>
      <c r="L716">
        <f t="shared" si="126"/>
        <v>202.18787830923799</v>
      </c>
      <c r="M716">
        <f t="shared" si="127"/>
        <v>78.807717281718197</v>
      </c>
      <c r="N716">
        <f t="shared" si="127"/>
        <v>-28.570371878369901</v>
      </c>
      <c r="O716">
        <f t="shared" si="127"/>
        <v>-2.5766677529895801</v>
      </c>
      <c r="P716">
        <v>203.925863249667</v>
      </c>
    </row>
    <row r="717" spans="1:16" x14ac:dyDescent="0.3">
      <c r="A717">
        <v>-5226.8475569598304</v>
      </c>
      <c r="B717">
        <v>1760.0720504450101</v>
      </c>
      <c r="C717">
        <f t="shared" si="120"/>
        <v>-5224.3938966494798</v>
      </c>
      <c r="D717">
        <f t="shared" si="121"/>
        <v>1760.1498391423099</v>
      </c>
      <c r="E717">
        <f t="shared" si="122"/>
        <v>161.76062136337299</v>
      </c>
      <c r="F717">
        <v>208.5</v>
      </c>
      <c r="G717">
        <f t="shared" si="123"/>
        <v>5512.9319824918102</v>
      </c>
      <c r="H717">
        <v>69177.088000000003</v>
      </c>
      <c r="I717">
        <v>34</v>
      </c>
      <c r="J717">
        <f t="shared" si="124"/>
        <v>-5235.94664219886</v>
      </c>
      <c r="K717">
        <f t="shared" si="125"/>
        <v>1725.4801661066799</v>
      </c>
      <c r="L717">
        <f t="shared" si="126"/>
        <v>200.243176115354</v>
      </c>
      <c r="M717">
        <f t="shared" si="127"/>
        <v>78.495993707151101</v>
      </c>
      <c r="N717">
        <f t="shared" si="127"/>
        <v>-28.4403514096782</v>
      </c>
      <c r="O717">
        <f t="shared" si="127"/>
        <v>-2.3355586545920701</v>
      </c>
      <c r="P717">
        <v>201.98118372293601</v>
      </c>
    </row>
    <row r="718" spans="1:16" x14ac:dyDescent="0.3">
      <c r="A718">
        <v>-5226.8475569598304</v>
      </c>
      <c r="B718">
        <v>1760.0720504450101</v>
      </c>
      <c r="C718">
        <f t="shared" si="120"/>
        <v>-5224.3938966494798</v>
      </c>
      <c r="D718">
        <f t="shared" si="121"/>
        <v>1760.1498391423099</v>
      </c>
      <c r="E718">
        <f t="shared" si="122"/>
        <v>161.76062136337299</v>
      </c>
      <c r="F718">
        <v>207.5</v>
      </c>
      <c r="G718">
        <f t="shared" si="123"/>
        <v>5512.9319824918102</v>
      </c>
      <c r="H718">
        <v>69177.168000000005</v>
      </c>
      <c r="I718">
        <v>34</v>
      </c>
      <c r="J718">
        <f t="shared" si="124"/>
        <v>-5235.94664219886</v>
      </c>
      <c r="K718">
        <f t="shared" si="125"/>
        <v>1725.4801661066799</v>
      </c>
      <c r="L718">
        <f t="shared" si="126"/>
        <v>199.243176115354</v>
      </c>
      <c r="M718">
        <f t="shared" si="127"/>
        <v>74.269505506532496</v>
      </c>
      <c r="N718">
        <f t="shared" si="127"/>
        <v>-26.952079974104102</v>
      </c>
      <c r="O718">
        <f t="shared" si="127"/>
        <v>-2.6739111743170998</v>
      </c>
      <c r="P718">
        <v>200.98118372293601</v>
      </c>
    </row>
    <row r="719" spans="1:16" x14ac:dyDescent="0.3">
      <c r="A719">
        <v>-5217.2843850999998</v>
      </c>
      <c r="B719">
        <v>1756.99959351797</v>
      </c>
      <c r="C719">
        <f t="shared" si="120"/>
        <v>-5214.83072478965</v>
      </c>
      <c r="D719">
        <f t="shared" si="121"/>
        <v>1757.0773822152701</v>
      </c>
      <c r="E719">
        <f t="shared" si="122"/>
        <v>161.75914654253799</v>
      </c>
      <c r="F719">
        <v>207.5</v>
      </c>
      <c r="G719">
        <f t="shared" si="123"/>
        <v>5502.88837023818</v>
      </c>
      <c r="H719">
        <v>69177.248000000007</v>
      </c>
      <c r="I719">
        <v>34</v>
      </c>
      <c r="J719">
        <f t="shared" si="124"/>
        <v>-5226.3633140113998</v>
      </c>
      <c r="K719">
        <f t="shared" si="125"/>
        <v>1722.4711681936601</v>
      </c>
      <c r="L719">
        <f t="shared" si="126"/>
        <v>199.25186495645499</v>
      </c>
      <c r="M719">
        <f t="shared" si="127"/>
        <v>75.1177210816723</v>
      </c>
      <c r="N719">
        <f t="shared" si="127"/>
        <v>-27.0091783773379</v>
      </c>
      <c r="O719">
        <f t="shared" si="127"/>
        <v>-2.6732905320622602</v>
      </c>
      <c r="P719">
        <v>200.98987621207201</v>
      </c>
    </row>
    <row r="720" spans="1:16" x14ac:dyDescent="0.3">
      <c r="A720">
        <v>-5210.1928912196299</v>
      </c>
      <c r="B720">
        <v>1754.1311536509299</v>
      </c>
      <c r="C720">
        <f t="shared" si="120"/>
        <v>-5207.7392309092802</v>
      </c>
      <c r="D720">
        <f t="shared" si="121"/>
        <v>1754.20894234823</v>
      </c>
      <c r="E720">
        <f t="shared" si="122"/>
        <v>161.76387978158999</v>
      </c>
      <c r="F720">
        <v>207.5</v>
      </c>
      <c r="G720">
        <f t="shared" si="123"/>
        <v>5495.2522153733798</v>
      </c>
      <c r="H720">
        <v>69177.327999999994</v>
      </c>
      <c r="I720">
        <v>34</v>
      </c>
      <c r="J720">
        <f t="shared" si="124"/>
        <v>-5219.2529618705903</v>
      </c>
      <c r="K720">
        <f t="shared" si="125"/>
        <v>1719.6497988169399</v>
      </c>
      <c r="L720">
        <f t="shared" si="126"/>
        <v>199.25846047735601</v>
      </c>
      <c r="M720">
        <f t="shared" si="127"/>
        <v>77.285511368838399</v>
      </c>
      <c r="N720">
        <f t="shared" si="127"/>
        <v>-27.869351967921499</v>
      </c>
      <c r="O720">
        <f t="shared" si="127"/>
        <v>-2.3664016537505299</v>
      </c>
      <c r="P720">
        <v>200.996474430299</v>
      </c>
    </row>
    <row r="721" spans="1:16" x14ac:dyDescent="0.3">
      <c r="A721">
        <v>-5202.7934880293897</v>
      </c>
      <c r="B721">
        <v>1751.0725470919899</v>
      </c>
      <c r="C721">
        <f t="shared" si="120"/>
        <v>-5200.3398277190399</v>
      </c>
      <c r="D721">
        <f t="shared" si="121"/>
        <v>1751.15033578929</v>
      </c>
      <c r="E721">
        <f t="shared" si="122"/>
        <v>161.76948193116601</v>
      </c>
      <c r="F721">
        <v>207.5</v>
      </c>
      <c r="G721">
        <f t="shared" si="123"/>
        <v>5487.2636005841596</v>
      </c>
      <c r="H721">
        <v>69177.407999999996</v>
      </c>
      <c r="I721">
        <v>34</v>
      </c>
      <c r="J721">
        <f t="shared" si="124"/>
        <v>-5211.8334466245296</v>
      </c>
      <c r="K721">
        <f t="shared" si="125"/>
        <v>1716.64030796836</v>
      </c>
      <c r="L721">
        <f t="shared" si="126"/>
        <v>199.26535062247399</v>
      </c>
      <c r="M721">
        <f t="shared" si="127"/>
        <v>77.379797090375106</v>
      </c>
      <c r="N721">
        <f t="shared" si="127"/>
        <v>-27.984005701003799</v>
      </c>
      <c r="O721">
        <f t="shared" si="127"/>
        <v>-2.3663913904688298</v>
      </c>
      <c r="P721">
        <v>201.00336739007901</v>
      </c>
    </row>
    <row r="722" spans="1:16" x14ac:dyDescent="0.3">
      <c r="A722">
        <v>-5202.7934880293897</v>
      </c>
      <c r="B722">
        <v>1751.0725470919899</v>
      </c>
      <c r="C722">
        <f t="shared" si="120"/>
        <v>-5200.3398277190399</v>
      </c>
      <c r="D722">
        <f t="shared" si="121"/>
        <v>1751.15033578929</v>
      </c>
      <c r="E722">
        <f t="shared" si="122"/>
        <v>161.76948193116601</v>
      </c>
      <c r="F722">
        <v>207.5</v>
      </c>
      <c r="G722">
        <f t="shared" si="123"/>
        <v>5487.2636005841596</v>
      </c>
      <c r="H722">
        <v>69177.448000000004</v>
      </c>
      <c r="I722">
        <v>34</v>
      </c>
      <c r="J722">
        <f t="shared" si="124"/>
        <v>-5211.8334466245296</v>
      </c>
      <c r="K722">
        <f t="shared" si="125"/>
        <v>1716.64030796836</v>
      </c>
      <c r="L722">
        <f t="shared" si="126"/>
        <v>199.26535062247399</v>
      </c>
      <c r="M722">
        <f t="shared" si="127"/>
        <v>76.045146786599403</v>
      </c>
      <c r="N722">
        <f t="shared" si="127"/>
        <v>-27.4005439313569</v>
      </c>
      <c r="O722">
        <f t="shared" si="127"/>
        <v>-2.3978342691171202</v>
      </c>
      <c r="P722">
        <v>201.00336739007901</v>
      </c>
    </row>
    <row r="723" spans="1:16" x14ac:dyDescent="0.3">
      <c r="A723">
        <v>-5196.0111009497105</v>
      </c>
      <c r="B723">
        <v>1748.20609938097</v>
      </c>
      <c r="C723">
        <f t="shared" si="120"/>
        <v>-5193.5574406393598</v>
      </c>
      <c r="D723">
        <f t="shared" si="121"/>
        <v>1748.2838880782699</v>
      </c>
      <c r="E723">
        <f t="shared" si="122"/>
        <v>161.775254468171</v>
      </c>
      <c r="F723">
        <v>206.5</v>
      </c>
      <c r="G723">
        <f t="shared" si="123"/>
        <v>5479.9211164518201</v>
      </c>
      <c r="H723">
        <v>69177.528000000006</v>
      </c>
      <c r="I723">
        <v>34</v>
      </c>
      <c r="J723">
        <f t="shared" si="124"/>
        <v>-5205.0322076987204</v>
      </c>
      <c r="K723">
        <f t="shared" si="125"/>
        <v>1713.81888172396</v>
      </c>
      <c r="L723">
        <f t="shared" si="126"/>
        <v>198.27167464293399</v>
      </c>
      <c r="M723">
        <f t="shared" si="127"/>
        <v>77.191315400877897</v>
      </c>
      <c r="N723">
        <f t="shared" si="127"/>
        <v>-27.926581884808702</v>
      </c>
      <c r="O723">
        <f t="shared" si="127"/>
        <v>-2.6715423815533899</v>
      </c>
      <c r="P723">
        <v>200.00969398982301</v>
      </c>
    </row>
    <row r="724" spans="1:16" x14ac:dyDescent="0.3">
      <c r="A724">
        <v>-5196.0111009497105</v>
      </c>
      <c r="B724">
        <v>1748.20609938097</v>
      </c>
      <c r="C724">
        <f t="shared" si="120"/>
        <v>-5193.5574406393598</v>
      </c>
      <c r="D724">
        <f t="shared" si="121"/>
        <v>1748.2838880782699</v>
      </c>
      <c r="E724">
        <f t="shared" si="122"/>
        <v>161.775254468171</v>
      </c>
      <c r="F724">
        <v>206.5</v>
      </c>
      <c r="G724">
        <f t="shared" si="123"/>
        <v>5479.9211164518201</v>
      </c>
      <c r="H724">
        <v>69177.607999999993</v>
      </c>
      <c r="I724">
        <v>34</v>
      </c>
      <c r="J724">
        <f t="shared" si="124"/>
        <v>-5205.0322076987204</v>
      </c>
      <c r="K724">
        <f t="shared" si="125"/>
        <v>1713.81888172396</v>
      </c>
      <c r="L724">
        <f t="shared" si="126"/>
        <v>198.27167464293399</v>
      </c>
      <c r="M724">
        <f t="shared" si="127"/>
        <v>75.023628655703305</v>
      </c>
      <c r="N724">
        <f t="shared" si="127"/>
        <v>-27.468003740268902</v>
      </c>
      <c r="O724">
        <f t="shared" si="127"/>
        <v>-2.6735295287223</v>
      </c>
      <c r="P724">
        <v>200.00969398982301</v>
      </c>
    </row>
    <row r="725" spans="1:16" x14ac:dyDescent="0.3">
      <c r="A725">
        <v>-5164.8558867899701</v>
      </c>
      <c r="B725">
        <v>1737.8439033429599</v>
      </c>
      <c r="C725">
        <f t="shared" si="120"/>
        <v>-5162.4022264796204</v>
      </c>
      <c r="D725">
        <f t="shared" si="121"/>
        <v>1737.92169204026</v>
      </c>
      <c r="E725">
        <f t="shared" si="122"/>
        <v>161.77400392864899</v>
      </c>
      <c r="F725">
        <v>205.5</v>
      </c>
      <c r="G725">
        <f t="shared" si="123"/>
        <v>5447.0880803990904</v>
      </c>
      <c r="H725">
        <v>69177.967999999993</v>
      </c>
      <c r="I725">
        <v>34</v>
      </c>
      <c r="J725">
        <f t="shared" si="124"/>
        <v>-5173.8089900110199</v>
      </c>
      <c r="K725">
        <f t="shared" si="125"/>
        <v>1703.66343228557</v>
      </c>
      <c r="L725">
        <f t="shared" si="126"/>
        <v>197.29984987095099</v>
      </c>
      <c r="M725">
        <f t="shared" ref="M725:O740" si="128">(J725-J692)/($H725-$H692)</f>
        <v>77.893367422817803</v>
      </c>
      <c r="N725">
        <f t="shared" si="128"/>
        <v>-27.7373041105153</v>
      </c>
      <c r="O725">
        <f t="shared" si="128"/>
        <v>-2.4554574017198698</v>
      </c>
      <c r="P725">
        <v>199.03788109710101</v>
      </c>
    </row>
    <row r="726" spans="1:16" x14ac:dyDescent="0.3">
      <c r="A726">
        <v>-5158.07349169999</v>
      </c>
      <c r="B726">
        <v>1734.97749545902</v>
      </c>
      <c r="C726">
        <f t="shared" si="120"/>
        <v>-5155.6198313896402</v>
      </c>
      <c r="D726">
        <f t="shared" si="121"/>
        <v>1735.0552841563201</v>
      </c>
      <c r="E726">
        <f t="shared" si="122"/>
        <v>161.779824778212</v>
      </c>
      <c r="F726">
        <v>205.5</v>
      </c>
      <c r="G726">
        <f t="shared" si="123"/>
        <v>5439.7456452390197</v>
      </c>
      <c r="H726">
        <v>69178.047999999995</v>
      </c>
      <c r="I726">
        <v>34</v>
      </c>
      <c r="J726">
        <f t="shared" si="124"/>
        <v>-5167.0077433390998</v>
      </c>
      <c r="K726">
        <f t="shared" si="125"/>
        <v>1700.8420459204001</v>
      </c>
      <c r="L726">
        <f t="shared" si="126"/>
        <v>197.30612751592099</v>
      </c>
      <c r="M726">
        <f t="shared" si="128"/>
        <v>76.056107868834303</v>
      </c>
      <c r="N726">
        <f t="shared" si="128"/>
        <v>-27.625264140562301</v>
      </c>
      <c r="O726">
        <f t="shared" si="128"/>
        <v>-2.48590356741337</v>
      </c>
      <c r="P726">
        <v>199.044161322061</v>
      </c>
    </row>
    <row r="727" spans="1:16" x14ac:dyDescent="0.3">
      <c r="A727">
        <v>-5158.07349169999</v>
      </c>
      <c r="B727">
        <v>1734.97749545902</v>
      </c>
      <c r="C727">
        <f t="shared" si="120"/>
        <v>-5155.6198313896402</v>
      </c>
      <c r="D727">
        <f t="shared" si="121"/>
        <v>1735.0552841563201</v>
      </c>
      <c r="E727">
        <f t="shared" si="122"/>
        <v>161.779824778212</v>
      </c>
      <c r="F727">
        <v>205.5</v>
      </c>
      <c r="G727">
        <f t="shared" si="123"/>
        <v>5439.7456452390197</v>
      </c>
      <c r="H727">
        <v>69178.088000000003</v>
      </c>
      <c r="I727">
        <v>34</v>
      </c>
      <c r="J727">
        <f t="shared" si="124"/>
        <v>-5167.0077433390998</v>
      </c>
      <c r="K727">
        <f t="shared" si="125"/>
        <v>1700.8420459204001</v>
      </c>
      <c r="L727">
        <f t="shared" si="126"/>
        <v>197.30612751592099</v>
      </c>
      <c r="M727">
        <f t="shared" si="128"/>
        <v>74.798285700725998</v>
      </c>
      <c r="N727">
        <f t="shared" si="128"/>
        <v>-27.077927592257499</v>
      </c>
      <c r="O727">
        <f t="shared" si="128"/>
        <v>-2.5165399162096702</v>
      </c>
      <c r="P727">
        <v>199.044161322061</v>
      </c>
    </row>
    <row r="728" spans="1:16" x14ac:dyDescent="0.3">
      <c r="A728">
        <v>-5150.6740761697201</v>
      </c>
      <c r="B728">
        <v>1731.91894933197</v>
      </c>
      <c r="C728">
        <f t="shared" si="120"/>
        <v>-5148.2204158593704</v>
      </c>
      <c r="D728">
        <f t="shared" si="121"/>
        <v>1731.9967380292701</v>
      </c>
      <c r="E728">
        <f t="shared" si="122"/>
        <v>161.78550698028499</v>
      </c>
      <c r="F728">
        <v>205.5</v>
      </c>
      <c r="G728">
        <f t="shared" si="123"/>
        <v>5431.7571881312297</v>
      </c>
      <c r="H728">
        <v>69178.168000000005</v>
      </c>
      <c r="I728">
        <v>34</v>
      </c>
      <c r="J728">
        <f t="shared" si="124"/>
        <v>-5159.5882161538302</v>
      </c>
      <c r="K728">
        <f t="shared" si="125"/>
        <v>1697.8326155843099</v>
      </c>
      <c r="L728">
        <f t="shared" si="126"/>
        <v>197.31294788044701</v>
      </c>
      <c r="M728">
        <f t="shared" si="128"/>
        <v>74.887141540438293</v>
      </c>
      <c r="N728">
        <f t="shared" si="128"/>
        <v>-27.131904634984402</v>
      </c>
      <c r="O728">
        <f t="shared" si="128"/>
        <v>-2.22919272304989</v>
      </c>
      <c r="P728">
        <v>199.050984500543</v>
      </c>
    </row>
    <row r="729" spans="1:16" x14ac:dyDescent="0.3">
      <c r="A729">
        <v>-5012.51929310988</v>
      </c>
      <c r="B729">
        <v>1679.84621085599</v>
      </c>
      <c r="C729">
        <f t="shared" si="120"/>
        <v>-5010.0656327995302</v>
      </c>
      <c r="D729">
        <f t="shared" si="121"/>
        <v>1679.9239995532901</v>
      </c>
      <c r="E729">
        <f t="shared" si="122"/>
        <v>161.84299388916099</v>
      </c>
      <c r="F729">
        <v>199.5</v>
      </c>
      <c r="G729">
        <f t="shared" si="123"/>
        <v>5284.2125514814497</v>
      </c>
      <c r="H729">
        <v>69179.967999999993</v>
      </c>
      <c r="I729">
        <v>34</v>
      </c>
      <c r="J729">
        <f t="shared" si="124"/>
        <v>-5021.09129319162</v>
      </c>
      <c r="K729">
        <f t="shared" si="125"/>
        <v>1646.6768094162801</v>
      </c>
      <c r="L729">
        <f t="shared" si="126"/>
        <v>191.43711596722</v>
      </c>
      <c r="M729">
        <f t="shared" si="128"/>
        <v>76.750802985373795</v>
      </c>
      <c r="N729">
        <f t="shared" si="128"/>
        <v>-27.995160441950301</v>
      </c>
      <c r="O729">
        <f t="shared" si="128"/>
        <v>-2.6218120364368498</v>
      </c>
      <c r="P729">
        <v>193.175205193659</v>
      </c>
    </row>
    <row r="730" spans="1:16" x14ac:dyDescent="0.3">
      <c r="A730">
        <v>-4984.1447230297999</v>
      </c>
      <c r="B730">
        <v>1669.690747416</v>
      </c>
      <c r="C730">
        <f t="shared" si="120"/>
        <v>-4981.6910627194502</v>
      </c>
      <c r="D730">
        <f t="shared" si="121"/>
        <v>1669.7685361132999</v>
      </c>
      <c r="E730">
        <f t="shared" si="122"/>
        <v>161.84962333882299</v>
      </c>
      <c r="F730">
        <v>199.5</v>
      </c>
      <c r="G730">
        <f t="shared" si="123"/>
        <v>5254.0815380590302</v>
      </c>
      <c r="H730">
        <v>69180.368000000002</v>
      </c>
      <c r="I730">
        <v>34</v>
      </c>
      <c r="J730">
        <f t="shared" si="124"/>
        <v>-4992.6500288632596</v>
      </c>
      <c r="K730">
        <f t="shared" si="125"/>
        <v>1636.70965594525</v>
      </c>
      <c r="L730">
        <f t="shared" si="126"/>
        <v>191.46205267559</v>
      </c>
      <c r="M730">
        <f t="shared" si="128"/>
        <v>76.109792512256803</v>
      </c>
      <c r="N730">
        <f t="shared" si="128"/>
        <v>-27.700848835211101</v>
      </c>
      <c r="O730">
        <f t="shared" si="128"/>
        <v>-2.46658309288763</v>
      </c>
      <c r="P730">
        <v>193.20015271395201</v>
      </c>
    </row>
    <row r="731" spans="1:16" x14ac:dyDescent="0.3">
      <c r="A731">
        <v>-4974.58029245957</v>
      </c>
      <c r="B731">
        <v>1666.8068031939899</v>
      </c>
      <c r="C731">
        <f t="shared" si="120"/>
        <v>-4972.1266321492203</v>
      </c>
      <c r="D731">
        <f t="shared" si="121"/>
        <v>1666.88459189129</v>
      </c>
      <c r="E731">
        <f t="shared" si="122"/>
        <v>161.846288960066</v>
      </c>
      <c r="F731">
        <v>198.5</v>
      </c>
      <c r="G731">
        <f t="shared" si="123"/>
        <v>5244.0964416009901</v>
      </c>
      <c r="H731">
        <v>69180.448000000004</v>
      </c>
      <c r="I731">
        <v>34</v>
      </c>
      <c r="J731">
        <f t="shared" si="124"/>
        <v>-4983.0666915894999</v>
      </c>
      <c r="K731">
        <f t="shared" si="125"/>
        <v>1633.8891749391901</v>
      </c>
      <c r="L731">
        <f t="shared" si="126"/>
        <v>190.470284977272</v>
      </c>
      <c r="M731">
        <f t="shared" si="128"/>
        <v>77.285861861449604</v>
      </c>
      <c r="N731">
        <f t="shared" si="128"/>
        <v>-28.0088429099686</v>
      </c>
      <c r="O731">
        <f t="shared" si="128"/>
        <v>-2.6272133761376102</v>
      </c>
      <c r="P731">
        <v>192.20838866649601</v>
      </c>
    </row>
    <row r="732" spans="1:16" x14ac:dyDescent="0.3">
      <c r="A732">
        <v>-4967.1784340599497</v>
      </c>
      <c r="B732">
        <v>1664.1248514410099</v>
      </c>
      <c r="C732">
        <f t="shared" si="120"/>
        <v>-4964.7247737496</v>
      </c>
      <c r="D732">
        <f t="shared" si="121"/>
        <v>1664.20264013831</v>
      </c>
      <c r="E732">
        <f t="shared" si="122"/>
        <v>161.84836918991499</v>
      </c>
      <c r="F732">
        <v>198.5</v>
      </c>
      <c r="G732">
        <f t="shared" si="123"/>
        <v>5236.22597932197</v>
      </c>
      <c r="H732">
        <v>69180.528000000006</v>
      </c>
      <c r="I732">
        <v>34</v>
      </c>
      <c r="J732">
        <f t="shared" si="124"/>
        <v>-4975.64721792418</v>
      </c>
      <c r="K732">
        <f t="shared" si="125"/>
        <v>1631.2563468963799</v>
      </c>
      <c r="L732">
        <f t="shared" si="126"/>
        <v>190.476762813889</v>
      </c>
      <c r="M732">
        <f t="shared" si="128"/>
        <v>76.896679230832703</v>
      </c>
      <c r="N732">
        <f t="shared" si="128"/>
        <v>-27.907293612170701</v>
      </c>
      <c r="O732">
        <f t="shared" si="128"/>
        <v>-2.6276738732645502</v>
      </c>
      <c r="P732">
        <v>192.21486932272299</v>
      </c>
    </row>
    <row r="733" spans="1:16" x14ac:dyDescent="0.3">
      <c r="A733">
        <v>-4960.3995925700201</v>
      </c>
      <c r="B733">
        <v>1660.69408782199</v>
      </c>
      <c r="C733">
        <f t="shared" si="120"/>
        <v>-4957.9459322596704</v>
      </c>
      <c r="D733">
        <f t="shared" si="121"/>
        <v>1660.7718765192899</v>
      </c>
      <c r="E733">
        <f t="shared" si="122"/>
        <v>161.86040528934601</v>
      </c>
      <c r="F733">
        <v>198.5</v>
      </c>
      <c r="G733">
        <f t="shared" si="123"/>
        <v>5228.7083580027302</v>
      </c>
      <c r="H733">
        <v>69180.607999999993</v>
      </c>
      <c r="I733">
        <v>34</v>
      </c>
      <c r="J733">
        <f t="shared" si="124"/>
        <v>-4968.8457838226404</v>
      </c>
      <c r="K733">
        <f t="shared" si="125"/>
        <v>1627.8705936393101</v>
      </c>
      <c r="L733">
        <f t="shared" si="126"/>
        <v>190.482941157531</v>
      </c>
      <c r="M733">
        <f t="shared" si="128"/>
        <v>76.896714206296593</v>
      </c>
      <c r="N733">
        <f t="shared" si="128"/>
        <v>-27.974903298542301</v>
      </c>
      <c r="O733">
        <f t="shared" si="128"/>
        <v>-2.4478957800307</v>
      </c>
      <c r="P733">
        <v>192.22105023645901</v>
      </c>
    </row>
    <row r="734" spans="1:16" x14ac:dyDescent="0.3">
      <c r="A734">
        <v>-4960.3995925700201</v>
      </c>
      <c r="B734">
        <v>1660.69408782199</v>
      </c>
      <c r="C734">
        <f t="shared" si="120"/>
        <v>-4957.9459322596704</v>
      </c>
      <c r="D734">
        <f t="shared" si="121"/>
        <v>1660.7718765192899</v>
      </c>
      <c r="E734">
        <f t="shared" si="122"/>
        <v>161.86040528934601</v>
      </c>
      <c r="F734">
        <v>198.5</v>
      </c>
      <c r="G734">
        <f t="shared" si="123"/>
        <v>5228.7083580027302</v>
      </c>
      <c r="H734">
        <v>69180.648000000001</v>
      </c>
      <c r="I734">
        <v>34</v>
      </c>
      <c r="J734">
        <f t="shared" si="124"/>
        <v>-4968.8457838226404</v>
      </c>
      <c r="K734">
        <f t="shared" si="125"/>
        <v>1627.8705936393101</v>
      </c>
      <c r="L734">
        <f t="shared" si="126"/>
        <v>190.482941157531</v>
      </c>
      <c r="M734">
        <f t="shared" si="128"/>
        <v>76.721798810903707</v>
      </c>
      <c r="N734">
        <f t="shared" si="128"/>
        <v>-27.902758540482399</v>
      </c>
      <c r="O734">
        <f t="shared" si="128"/>
        <v>-2.4848650174775799</v>
      </c>
      <c r="P734">
        <v>192.22105023645901</v>
      </c>
    </row>
    <row r="735" spans="1:16" x14ac:dyDescent="0.3">
      <c r="A735">
        <v>-4953.3068412197699</v>
      </c>
      <c r="B735">
        <v>1658.01412260299</v>
      </c>
      <c r="C735">
        <f t="shared" si="120"/>
        <v>-4950.8531809094202</v>
      </c>
      <c r="D735">
        <f t="shared" si="121"/>
        <v>1658.0919113002899</v>
      </c>
      <c r="E735">
        <f t="shared" si="122"/>
        <v>161.86356955501199</v>
      </c>
      <c r="F735">
        <v>197.5</v>
      </c>
      <c r="G735">
        <f t="shared" si="123"/>
        <v>5221.1316785961599</v>
      </c>
      <c r="H735">
        <v>69180.728000000003</v>
      </c>
      <c r="I735">
        <v>34</v>
      </c>
      <c r="J735">
        <f t="shared" si="124"/>
        <v>-4961.7354235837302</v>
      </c>
      <c r="K735">
        <f t="shared" si="125"/>
        <v>1625.2377031052099</v>
      </c>
      <c r="L735">
        <f t="shared" si="126"/>
        <v>189.489159055595</v>
      </c>
      <c r="M735">
        <f t="shared" si="128"/>
        <v>76.665390748801599</v>
      </c>
      <c r="N735">
        <f t="shared" si="128"/>
        <v>-27.833999938799899</v>
      </c>
      <c r="O735">
        <f t="shared" si="128"/>
        <v>-2.6675108767408502</v>
      </c>
      <c r="P735">
        <v>191.22727083609101</v>
      </c>
    </row>
    <row r="736" spans="1:16" x14ac:dyDescent="0.3">
      <c r="A736">
        <v>-4953.3068412197699</v>
      </c>
      <c r="B736">
        <v>1658.01412260299</v>
      </c>
      <c r="C736">
        <f t="shared" si="120"/>
        <v>-4950.8531809094202</v>
      </c>
      <c r="D736">
        <f t="shared" si="121"/>
        <v>1658.0919113002899</v>
      </c>
      <c r="E736">
        <f t="shared" si="122"/>
        <v>161.86356955501199</v>
      </c>
      <c r="F736">
        <v>197.5</v>
      </c>
      <c r="G736">
        <f t="shared" si="123"/>
        <v>5221.1316785961599</v>
      </c>
      <c r="H736">
        <v>69180.808000000005</v>
      </c>
      <c r="I736">
        <v>34</v>
      </c>
      <c r="J736">
        <f t="shared" si="124"/>
        <v>-4961.7354235837302</v>
      </c>
      <c r="K736">
        <f t="shared" si="125"/>
        <v>1625.2377031052099</v>
      </c>
      <c r="L736">
        <f t="shared" si="126"/>
        <v>189.489159055595</v>
      </c>
      <c r="M736">
        <f t="shared" si="128"/>
        <v>74.803805844026698</v>
      </c>
      <c r="N736">
        <f t="shared" si="128"/>
        <v>-27.319248033458699</v>
      </c>
      <c r="O736">
        <f t="shared" si="128"/>
        <v>-2.4867448751722501</v>
      </c>
      <c r="P736">
        <v>191.22727083609101</v>
      </c>
    </row>
    <row r="737" spans="1:16" x14ac:dyDescent="0.3">
      <c r="A737">
        <v>-4938.8158205496102</v>
      </c>
      <c r="B737">
        <v>1652.08767815493</v>
      </c>
      <c r="C737">
        <f t="shared" si="120"/>
        <v>-4936.3621602392604</v>
      </c>
      <c r="D737">
        <f t="shared" si="121"/>
        <v>1652.1654668522301</v>
      </c>
      <c r="E737">
        <f t="shared" si="122"/>
        <v>161.87477106274099</v>
      </c>
      <c r="F737">
        <v>196.5</v>
      </c>
      <c r="G737">
        <f t="shared" si="123"/>
        <v>5205.5088230547699</v>
      </c>
      <c r="H737">
        <v>69180.928</v>
      </c>
      <c r="I737">
        <v>34</v>
      </c>
      <c r="J737">
        <f t="shared" si="124"/>
        <v>-4947.2054365903296</v>
      </c>
      <c r="K737">
        <f t="shared" si="125"/>
        <v>1619.4074456640601</v>
      </c>
      <c r="L737">
        <f t="shared" si="126"/>
        <v>188.50195168761999</v>
      </c>
      <c r="M737">
        <f t="shared" si="128"/>
        <v>75.717944506817403</v>
      </c>
      <c r="N737">
        <f t="shared" si="128"/>
        <v>-27.904987508647899</v>
      </c>
      <c r="O737">
        <f t="shared" si="128"/>
        <v>-2.6486344819013099</v>
      </c>
      <c r="P737">
        <v>190.24006898010401</v>
      </c>
    </row>
    <row r="738" spans="1:16" x14ac:dyDescent="0.3">
      <c r="A738">
        <v>-4929.25257804989</v>
      </c>
      <c r="B738">
        <v>1649.01560500602</v>
      </c>
      <c r="C738">
        <f t="shared" si="120"/>
        <v>-4926.7989177395402</v>
      </c>
      <c r="D738">
        <f t="shared" si="121"/>
        <v>1649.0933937033201</v>
      </c>
      <c r="E738">
        <f t="shared" si="122"/>
        <v>161.87342538529501</v>
      </c>
      <c r="F738">
        <v>196.5</v>
      </c>
      <c r="G738">
        <f t="shared" si="123"/>
        <v>5195.4650029612803</v>
      </c>
      <c r="H738">
        <v>69181.008000000002</v>
      </c>
      <c r="I738">
        <v>34</v>
      </c>
      <c r="J738">
        <f t="shared" si="124"/>
        <v>-4937.6220403085099</v>
      </c>
      <c r="K738">
        <f t="shared" si="125"/>
        <v>1616.3988319889099</v>
      </c>
      <c r="L738">
        <f t="shared" si="126"/>
        <v>188.51015573240699</v>
      </c>
      <c r="M738">
        <f t="shared" si="128"/>
        <v>76.109958125199299</v>
      </c>
      <c r="N738">
        <f t="shared" si="128"/>
        <v>-27.9047976319196</v>
      </c>
      <c r="O738">
        <f t="shared" si="128"/>
        <v>-2.8295912919460999</v>
      </c>
      <c r="P738">
        <v>190.24827667292601</v>
      </c>
    </row>
    <row r="739" spans="1:16" x14ac:dyDescent="0.3">
      <c r="A739">
        <v>-4921.8519083699202</v>
      </c>
      <c r="B739">
        <v>1646.145515571</v>
      </c>
      <c r="C739">
        <f t="shared" si="120"/>
        <v>-4919.3982480595696</v>
      </c>
      <c r="D739">
        <f t="shared" si="121"/>
        <v>1646.2233042682999</v>
      </c>
      <c r="E739">
        <f t="shared" si="122"/>
        <v>161.87754098400299</v>
      </c>
      <c r="F739">
        <v>196.5</v>
      </c>
      <c r="G739">
        <f t="shared" si="123"/>
        <v>5187.5360519737696</v>
      </c>
      <c r="H739">
        <v>69181.088000000003</v>
      </c>
      <c r="I739">
        <v>34</v>
      </c>
      <c r="J739">
        <f t="shared" si="124"/>
        <v>-4930.2025082262398</v>
      </c>
      <c r="K739">
        <f t="shared" si="125"/>
        <v>1613.57786251773</v>
      </c>
      <c r="L739">
        <f t="shared" si="126"/>
        <v>188.51662110731999</v>
      </c>
      <c r="M739">
        <f t="shared" si="128"/>
        <v>76.896852685945902</v>
      </c>
      <c r="N739">
        <f t="shared" si="128"/>
        <v>-28.211412302078401</v>
      </c>
      <c r="O739">
        <f t="shared" si="128"/>
        <v>-2.8080716828502799</v>
      </c>
      <c r="P739">
        <v>190.25474486462301</v>
      </c>
    </row>
    <row r="740" spans="1:16" x14ac:dyDescent="0.3">
      <c r="A740">
        <v>-4650.7911777598702</v>
      </c>
      <c r="B740">
        <v>1542.6103553390101</v>
      </c>
      <c r="C740">
        <f t="shared" si="120"/>
        <v>-4648.3375174495204</v>
      </c>
      <c r="D740">
        <f t="shared" si="121"/>
        <v>1542.68814403631</v>
      </c>
      <c r="E740">
        <f t="shared" si="122"/>
        <v>162.01985014478001</v>
      </c>
      <c r="F740">
        <v>180.5</v>
      </c>
      <c r="G740">
        <f t="shared" si="123"/>
        <v>4897.6451878304697</v>
      </c>
      <c r="H740">
        <v>69184.767999999996</v>
      </c>
      <c r="I740">
        <v>34</v>
      </c>
      <c r="J740">
        <f t="shared" si="124"/>
        <v>-4658.4614281074601</v>
      </c>
      <c r="K740">
        <f t="shared" si="125"/>
        <v>1511.8417604742899</v>
      </c>
      <c r="L740">
        <f t="shared" si="126"/>
        <v>172.74622186885901</v>
      </c>
      <c r="M740">
        <f t="shared" si="128"/>
        <v>76.341438979497099</v>
      </c>
      <c r="N740">
        <f t="shared" si="128"/>
        <v>-28.2305190439772</v>
      </c>
      <c r="O740">
        <f t="shared" si="128"/>
        <v>-3.4261220300316602</v>
      </c>
      <c r="P740">
        <v>174.484448825041</v>
      </c>
    </row>
    <row r="741" spans="1:16" x14ac:dyDescent="0.3">
      <c r="A741">
        <v>-4643.3904436295797</v>
      </c>
      <c r="B741">
        <v>1539.7405843019901</v>
      </c>
      <c r="C741">
        <f t="shared" si="120"/>
        <v>-4640.93678331923</v>
      </c>
      <c r="D741">
        <f t="shared" si="121"/>
        <v>1539.81837299929</v>
      </c>
      <c r="E741">
        <f t="shared" si="122"/>
        <v>162.02445005594501</v>
      </c>
      <c r="F741">
        <v>180.5</v>
      </c>
      <c r="G741">
        <f t="shared" si="123"/>
        <v>4889.71725650795</v>
      </c>
      <c r="H741">
        <v>69184.847999999896</v>
      </c>
      <c r="I741">
        <v>34</v>
      </c>
      <c r="J741">
        <f t="shared" si="124"/>
        <v>-4651.0418336868397</v>
      </c>
      <c r="K741">
        <f t="shared" si="125"/>
        <v>1509.0211098213999</v>
      </c>
      <c r="L741">
        <f t="shared" si="126"/>
        <v>172.75231556268699</v>
      </c>
      <c r="M741">
        <f t="shared" ref="M741:O756" si="129">(J741-J708)/($H741-$H708)</f>
        <v>76.408948528869701</v>
      </c>
      <c r="N741">
        <f t="shared" si="129"/>
        <v>-28.230417062214801</v>
      </c>
      <c r="O741">
        <f t="shared" si="129"/>
        <v>-3.42616679606191</v>
      </c>
      <c r="P741">
        <v>174.49054533635899</v>
      </c>
    </row>
    <row r="742" spans="1:16" x14ac:dyDescent="0.3">
      <c r="A742">
        <v>-4636.3000130699902</v>
      </c>
      <c r="B742">
        <v>1536.6846066819301</v>
      </c>
      <c r="C742">
        <f t="shared" si="120"/>
        <v>-4633.8463527596396</v>
      </c>
      <c r="D742">
        <f t="shared" si="121"/>
        <v>1536.7623953792299</v>
      </c>
      <c r="E742">
        <f t="shared" si="122"/>
        <v>162.03228565117001</v>
      </c>
      <c r="F742">
        <v>179.5</v>
      </c>
      <c r="G742">
        <f t="shared" si="123"/>
        <v>4882.02526425617</v>
      </c>
      <c r="H742">
        <v>69184.928</v>
      </c>
      <c r="I742">
        <v>34</v>
      </c>
      <c r="J742">
        <f t="shared" si="124"/>
        <v>-4643.9313017097102</v>
      </c>
      <c r="K742">
        <f t="shared" si="125"/>
        <v>1506.0121997634201</v>
      </c>
      <c r="L742">
        <f t="shared" si="126"/>
        <v>171.758218470168</v>
      </c>
      <c r="M742">
        <f t="shared" si="129"/>
        <v>75.625513387299506</v>
      </c>
      <c r="N742">
        <f t="shared" si="129"/>
        <v>-28.065485988670002</v>
      </c>
      <c r="O742">
        <f t="shared" si="129"/>
        <v>-3.4423108824053799</v>
      </c>
      <c r="P742">
        <v>173.49645093904499</v>
      </c>
    </row>
    <row r="743" spans="1:16" x14ac:dyDescent="0.3">
      <c r="A743">
        <v>-4628.8980808500201</v>
      </c>
      <c r="B743">
        <v>1534.00302998896</v>
      </c>
      <c r="C743">
        <f t="shared" si="120"/>
        <v>-4626.4444205396703</v>
      </c>
      <c r="D743">
        <f t="shared" si="121"/>
        <v>1534.08081868626</v>
      </c>
      <c r="E743">
        <f t="shared" si="122"/>
        <v>162.03481627331499</v>
      </c>
      <c r="F743">
        <v>179.5</v>
      </c>
      <c r="G743">
        <f t="shared" si="123"/>
        <v>4874.1555098913004</v>
      </c>
      <c r="H743">
        <v>69185.008000000002</v>
      </c>
      <c r="I743">
        <v>34</v>
      </c>
      <c r="J743">
        <f t="shared" si="124"/>
        <v>-4636.5117567118396</v>
      </c>
      <c r="K743">
        <f t="shared" si="125"/>
        <v>1503.37974726168</v>
      </c>
      <c r="L743">
        <f t="shared" si="126"/>
        <v>171.764248175304</v>
      </c>
      <c r="M743">
        <f t="shared" si="129"/>
        <v>75.659413961264605</v>
      </c>
      <c r="N743">
        <f t="shared" si="129"/>
        <v>-28.024121577108598</v>
      </c>
      <c r="O743">
        <f t="shared" si="129"/>
        <v>-3.44239368613805</v>
      </c>
      <c r="P743">
        <v>173.50248346449999</v>
      </c>
    </row>
    <row r="744" spans="1:16" x14ac:dyDescent="0.3">
      <c r="A744">
        <v>-4621.8088409798202</v>
      </c>
      <c r="B744">
        <v>1530.75889254094</v>
      </c>
      <c r="C744">
        <f t="shared" si="120"/>
        <v>-4619.3551806694704</v>
      </c>
      <c r="D744">
        <f t="shared" si="121"/>
        <v>1530.8366812382401</v>
      </c>
      <c r="E744">
        <f t="shared" si="122"/>
        <v>162.04480057343099</v>
      </c>
      <c r="F744">
        <v>179.5</v>
      </c>
      <c r="G744">
        <f t="shared" si="123"/>
        <v>4866.40557596697</v>
      </c>
      <c r="H744">
        <v>69185.088000000003</v>
      </c>
      <c r="I744">
        <v>34</v>
      </c>
      <c r="J744">
        <f t="shared" si="124"/>
        <v>-4629.40116814064</v>
      </c>
      <c r="K744">
        <f t="shared" si="125"/>
        <v>1500.1826736169401</v>
      </c>
      <c r="L744">
        <f t="shared" si="126"/>
        <v>171.77017656954899</v>
      </c>
      <c r="M744">
        <f t="shared" si="129"/>
        <v>76.439083760616597</v>
      </c>
      <c r="N744">
        <f t="shared" si="129"/>
        <v>-28.374677897758701</v>
      </c>
      <c r="O744">
        <f t="shared" si="129"/>
        <v>-3.4417436429039401</v>
      </c>
      <c r="P744">
        <v>173.50841455041501</v>
      </c>
    </row>
    <row r="745" spans="1:16" x14ac:dyDescent="0.3">
      <c r="A745">
        <v>-4621.8088409798202</v>
      </c>
      <c r="B745">
        <v>1530.75889254094</v>
      </c>
      <c r="C745">
        <f t="shared" si="120"/>
        <v>-4619.3551806694704</v>
      </c>
      <c r="D745">
        <f t="shared" si="121"/>
        <v>1530.8366812382401</v>
      </c>
      <c r="E745">
        <f t="shared" si="122"/>
        <v>162.04480057343099</v>
      </c>
      <c r="F745">
        <v>179.5</v>
      </c>
      <c r="G745">
        <f t="shared" si="123"/>
        <v>4866.40557596697</v>
      </c>
      <c r="H745">
        <v>69185.127999999997</v>
      </c>
      <c r="I745">
        <v>34</v>
      </c>
      <c r="J745">
        <f t="shared" si="124"/>
        <v>-4629.40116814064</v>
      </c>
      <c r="K745">
        <f t="shared" si="125"/>
        <v>1500.1826736169401</v>
      </c>
      <c r="L745">
        <f t="shared" si="126"/>
        <v>171.77017656954899</v>
      </c>
      <c r="M745">
        <f t="shared" si="129"/>
        <v>76.026777930511798</v>
      </c>
      <c r="N745">
        <f t="shared" si="129"/>
        <v>-28.147477627813998</v>
      </c>
      <c r="O745">
        <f t="shared" si="129"/>
        <v>-3.4576289888908498</v>
      </c>
      <c r="P745">
        <v>173.50841455041501</v>
      </c>
    </row>
    <row r="746" spans="1:16" x14ac:dyDescent="0.3">
      <c r="A746">
        <v>-4621.8088409798202</v>
      </c>
      <c r="B746">
        <v>1530.75889254094</v>
      </c>
      <c r="C746">
        <f t="shared" si="120"/>
        <v>-4619.3551806694704</v>
      </c>
      <c r="D746">
        <f t="shared" si="121"/>
        <v>1530.8366812382401</v>
      </c>
      <c r="E746">
        <f t="shared" si="122"/>
        <v>162.04480057343099</v>
      </c>
      <c r="F746">
        <v>178.5</v>
      </c>
      <c r="G746">
        <f t="shared" si="123"/>
        <v>4866.40557596697</v>
      </c>
      <c r="H746">
        <v>69185.207999999999</v>
      </c>
      <c r="I746">
        <v>34</v>
      </c>
      <c r="J746">
        <f t="shared" si="124"/>
        <v>-4629.40116814064</v>
      </c>
      <c r="K746">
        <f t="shared" si="125"/>
        <v>1500.1826736169401</v>
      </c>
      <c r="L746">
        <f t="shared" si="126"/>
        <v>170.77017656954899</v>
      </c>
      <c r="M746">
        <f t="shared" si="129"/>
        <v>75.209662780313707</v>
      </c>
      <c r="N746">
        <f t="shared" si="129"/>
        <v>-27.857478389560701</v>
      </c>
      <c r="O746">
        <f t="shared" si="129"/>
        <v>-3.4583911699305001</v>
      </c>
      <c r="P746">
        <v>172.50841455041501</v>
      </c>
    </row>
    <row r="747" spans="1:16" x14ac:dyDescent="0.3">
      <c r="A747">
        <v>-4598.0622525401404</v>
      </c>
      <c r="B747">
        <v>1521.95172477699</v>
      </c>
      <c r="C747">
        <f t="shared" si="120"/>
        <v>-4595.6085922297898</v>
      </c>
      <c r="D747">
        <f t="shared" si="121"/>
        <v>1522.0295134742901</v>
      </c>
      <c r="E747">
        <f t="shared" si="122"/>
        <v>162.05533443994301</v>
      </c>
      <c r="F747">
        <v>177.5</v>
      </c>
      <c r="G747">
        <f t="shared" si="123"/>
        <v>4841.0941090690503</v>
      </c>
      <c r="H747">
        <v>69185.407999999996</v>
      </c>
      <c r="I747">
        <v>34</v>
      </c>
      <c r="J747">
        <f t="shared" si="124"/>
        <v>-4605.5967212388996</v>
      </c>
      <c r="K747">
        <f t="shared" si="125"/>
        <v>1491.5331086424401</v>
      </c>
      <c r="L747">
        <f t="shared" si="126"/>
        <v>169.789473125066</v>
      </c>
      <c r="M747">
        <f t="shared" si="129"/>
        <v>76.483569799549002</v>
      </c>
      <c r="N747">
        <f t="shared" si="129"/>
        <v>-28.3111979168857</v>
      </c>
      <c r="O747">
        <f t="shared" si="129"/>
        <v>-3.5046423449665198</v>
      </c>
      <c r="P747">
        <v>171.52772015003299</v>
      </c>
    </row>
    <row r="748" spans="1:16" x14ac:dyDescent="0.3">
      <c r="A748">
        <v>-4590.9706166097803</v>
      </c>
      <c r="B748">
        <v>1519.0839760670201</v>
      </c>
      <c r="C748">
        <f t="shared" si="120"/>
        <v>-4588.5169562994297</v>
      </c>
      <c r="D748">
        <f t="shared" si="121"/>
        <v>1519.16176476432</v>
      </c>
      <c r="E748">
        <f t="shared" si="122"/>
        <v>162.06117530197201</v>
      </c>
      <c r="F748">
        <v>177.5</v>
      </c>
      <c r="G748">
        <f t="shared" si="123"/>
        <v>4833.4604917977003</v>
      </c>
      <c r="H748">
        <v>69185.487999999998</v>
      </c>
      <c r="I748">
        <v>34</v>
      </c>
      <c r="J748">
        <f t="shared" si="124"/>
        <v>-4598.4862316326899</v>
      </c>
      <c r="K748">
        <f t="shared" si="125"/>
        <v>1488.71243134927</v>
      </c>
      <c r="L748">
        <f t="shared" si="126"/>
        <v>169.79527297079599</v>
      </c>
      <c r="M748">
        <f t="shared" si="129"/>
        <v>76.483581949393198</v>
      </c>
      <c r="N748">
        <f t="shared" si="129"/>
        <v>-28.290744158392201</v>
      </c>
      <c r="O748">
        <f t="shared" si="129"/>
        <v>-3.50474591908957</v>
      </c>
      <c r="P748">
        <v>171.53352269379599</v>
      </c>
    </row>
    <row r="749" spans="1:16" x14ac:dyDescent="0.3">
      <c r="A749">
        <v>-4590.9706166097803</v>
      </c>
      <c r="B749">
        <v>1519.0839760670201</v>
      </c>
      <c r="C749">
        <f t="shared" si="120"/>
        <v>-4588.5169562994297</v>
      </c>
      <c r="D749">
        <f t="shared" si="121"/>
        <v>1519.16176476432</v>
      </c>
      <c r="E749">
        <f t="shared" si="122"/>
        <v>162.06117530197201</v>
      </c>
      <c r="F749">
        <v>177.5</v>
      </c>
      <c r="G749">
        <f t="shared" si="123"/>
        <v>4833.4604917977003</v>
      </c>
      <c r="H749" s="130">
        <v>69185.567999999999</v>
      </c>
      <c r="I749">
        <v>34</v>
      </c>
      <c r="J749">
        <f t="shared" si="124"/>
        <v>-4598.4862316326899</v>
      </c>
      <c r="K749">
        <f t="shared" si="125"/>
        <v>1488.71243134927</v>
      </c>
      <c r="L749">
        <f t="shared" si="126"/>
        <v>169.79527297079599</v>
      </c>
      <c r="M749">
        <f t="shared" si="129"/>
        <v>75.446431650443202</v>
      </c>
      <c r="N749">
        <f t="shared" si="129"/>
        <v>-27.985453887886699</v>
      </c>
      <c r="O749">
        <f t="shared" si="129"/>
        <v>-3.5056932184441201</v>
      </c>
      <c r="P749">
        <v>171.53352269379599</v>
      </c>
    </row>
    <row r="750" spans="1:16" x14ac:dyDescent="0.3">
      <c r="A750">
        <v>-4583.5710620898699</v>
      </c>
      <c r="B750">
        <v>1516.0260990239899</v>
      </c>
      <c r="C750">
        <f t="shared" si="120"/>
        <v>-4581.1174017795202</v>
      </c>
      <c r="D750">
        <f t="shared" si="121"/>
        <v>1516.10388772129</v>
      </c>
      <c r="E750">
        <f t="shared" si="122"/>
        <v>162.06802905833399</v>
      </c>
      <c r="F750">
        <v>176.5</v>
      </c>
      <c r="G750">
        <f t="shared" si="123"/>
        <v>4825.47486235819</v>
      </c>
      <c r="H750" s="1">
        <v>69185.648000000001</v>
      </c>
      <c r="I750">
        <v>34</v>
      </c>
      <c r="J750">
        <f t="shared" si="124"/>
        <v>-4591.0665698960202</v>
      </c>
      <c r="K750">
        <f t="shared" si="125"/>
        <v>1485.7036710037501</v>
      </c>
      <c r="L750">
        <f t="shared" si="126"/>
        <v>168.80133047196301</v>
      </c>
      <c r="M750">
        <f t="shared" si="129"/>
        <v>75.336457044744805</v>
      </c>
      <c r="N750">
        <f t="shared" si="129"/>
        <v>-28.011272792406</v>
      </c>
      <c r="O750">
        <f t="shared" si="129"/>
        <v>-3.67311280880836</v>
      </c>
      <c r="P750">
        <v>170.539583009626</v>
      </c>
    </row>
    <row r="751" spans="1:16" x14ac:dyDescent="0.3">
      <c r="A751">
        <v>-4576.48061629943</v>
      </c>
      <c r="B751">
        <v>1512.9701919489301</v>
      </c>
      <c r="C751">
        <f t="shared" si="120"/>
        <v>-4574.0269559890803</v>
      </c>
      <c r="D751">
        <f t="shared" si="121"/>
        <v>1513.0479806462299</v>
      </c>
      <c r="E751">
        <f t="shared" si="122"/>
        <v>162.07603785813799</v>
      </c>
      <c r="F751">
        <v>176.5</v>
      </c>
      <c r="G751">
        <f t="shared" si="123"/>
        <v>4817.7833892623703</v>
      </c>
      <c r="H751">
        <v>69185.728000000003</v>
      </c>
      <c r="I751">
        <v>34</v>
      </c>
      <c r="J751">
        <f t="shared" si="124"/>
        <v>-4583.9560231559899</v>
      </c>
      <c r="K751">
        <f t="shared" si="125"/>
        <v>1482.6948315902</v>
      </c>
      <c r="L751">
        <f t="shared" si="126"/>
        <v>168.80715537115901</v>
      </c>
      <c r="M751">
        <f t="shared" si="129"/>
        <v>76.167128392879405</v>
      </c>
      <c r="N751">
        <f t="shared" si="129"/>
        <v>-28.362772723895599</v>
      </c>
      <c r="O751">
        <f t="shared" si="129"/>
        <v>-3.5556099000237502</v>
      </c>
      <c r="P751">
        <v>170.54541060402801</v>
      </c>
    </row>
    <row r="752" spans="1:16" x14ac:dyDescent="0.3">
      <c r="A752">
        <v>-4576.48061629943</v>
      </c>
      <c r="B752">
        <v>1512.9701919489301</v>
      </c>
      <c r="C752">
        <f t="shared" si="120"/>
        <v>-4574.0269559890803</v>
      </c>
      <c r="D752">
        <f t="shared" si="121"/>
        <v>1513.0479806462299</v>
      </c>
      <c r="E752">
        <f t="shared" si="122"/>
        <v>162.07603785813799</v>
      </c>
      <c r="F752">
        <v>176.5</v>
      </c>
      <c r="G752">
        <f t="shared" si="123"/>
        <v>4817.7833892623703</v>
      </c>
      <c r="H752">
        <v>69185.767999999996</v>
      </c>
      <c r="I752">
        <v>34</v>
      </c>
      <c r="J752">
        <f t="shared" si="124"/>
        <v>-4583.9560231559899</v>
      </c>
      <c r="K752">
        <f t="shared" si="125"/>
        <v>1482.6948315902</v>
      </c>
      <c r="L752">
        <f t="shared" si="126"/>
        <v>168.80715537115901</v>
      </c>
      <c r="M752">
        <f t="shared" si="129"/>
        <v>75.399916767159596</v>
      </c>
      <c r="N752">
        <f t="shared" si="129"/>
        <v>-28.1427625121778</v>
      </c>
      <c r="O752">
        <f t="shared" si="129"/>
        <v>-3.5733227212832701</v>
      </c>
      <c r="P752">
        <v>170.54541060402801</v>
      </c>
    </row>
    <row r="753" spans="1:16" x14ac:dyDescent="0.3">
      <c r="A753">
        <v>-4569.3877813499403</v>
      </c>
      <c r="B753">
        <v>1510.29064336698</v>
      </c>
      <c r="C753">
        <f t="shared" si="120"/>
        <v>-4566.9341210395896</v>
      </c>
      <c r="D753">
        <f t="shared" si="121"/>
        <v>1510.3684320642799</v>
      </c>
      <c r="E753">
        <f t="shared" si="122"/>
        <v>162.079807038127</v>
      </c>
      <c r="F753">
        <v>176.5</v>
      </c>
      <c r="G753">
        <f t="shared" si="123"/>
        <v>4810.2079026266601</v>
      </c>
      <c r="H753">
        <v>69185.847999999896</v>
      </c>
      <c r="I753">
        <v>34</v>
      </c>
      <c r="J753">
        <f t="shared" si="124"/>
        <v>-4576.8455820814497</v>
      </c>
      <c r="K753">
        <f t="shared" si="125"/>
        <v>1480.06235823815</v>
      </c>
      <c r="L753">
        <f t="shared" si="126"/>
        <v>168.81288334897999</v>
      </c>
      <c r="M753">
        <f t="shared" si="129"/>
        <v>75.399927206163596</v>
      </c>
      <c r="N753">
        <f t="shared" si="129"/>
        <v>-28.1205916175516</v>
      </c>
      <c r="O753">
        <f t="shared" si="129"/>
        <v>-3.5734245456250502</v>
      </c>
      <c r="P753">
        <v>170.55114128270901</v>
      </c>
    </row>
    <row r="754" spans="1:16" x14ac:dyDescent="0.3">
      <c r="A754">
        <v>-4560.1347503997304</v>
      </c>
      <c r="B754">
        <v>1507.0328549989399</v>
      </c>
      <c r="C754">
        <f t="shared" si="120"/>
        <v>-4557.6810900893797</v>
      </c>
      <c r="D754">
        <f t="shared" si="121"/>
        <v>1507.11064369624</v>
      </c>
      <c r="E754">
        <f t="shared" si="122"/>
        <v>162.08204671745</v>
      </c>
      <c r="F754">
        <v>176.5</v>
      </c>
      <c r="G754">
        <f t="shared" si="123"/>
        <v>4800.3999220169999</v>
      </c>
      <c r="H754">
        <v>69185.928</v>
      </c>
      <c r="I754">
        <v>34</v>
      </c>
      <c r="J754">
        <f t="shared" si="124"/>
        <v>-4567.57115948105</v>
      </c>
      <c r="K754">
        <f t="shared" si="125"/>
        <v>1476.86597712105</v>
      </c>
      <c r="L754">
        <f t="shared" si="126"/>
        <v>168.820285970519</v>
      </c>
      <c r="M754">
        <f t="shared" si="129"/>
        <v>75.617639336053003</v>
      </c>
      <c r="N754">
        <f t="shared" si="129"/>
        <v>-28.142527094741201</v>
      </c>
      <c r="O754">
        <f t="shared" si="129"/>
        <v>-3.5733643957676602</v>
      </c>
      <c r="P754">
        <v>170.55854742999901</v>
      </c>
    </row>
    <row r="755" spans="1:16" x14ac:dyDescent="0.3">
      <c r="A755">
        <v>-4552.7339947596101</v>
      </c>
      <c r="B755">
        <v>1504.1631890599399</v>
      </c>
      <c r="C755">
        <f t="shared" si="120"/>
        <v>-4550.2803344492604</v>
      </c>
      <c r="D755">
        <f t="shared" si="121"/>
        <v>1504.24097775724</v>
      </c>
      <c r="E755">
        <f t="shared" si="122"/>
        <v>162.08684157834401</v>
      </c>
      <c r="F755">
        <v>175.5</v>
      </c>
      <c r="G755">
        <f t="shared" si="123"/>
        <v>4792.4724351048399</v>
      </c>
      <c r="H755">
        <v>69186.047999999995</v>
      </c>
      <c r="I755">
        <v>34</v>
      </c>
      <c r="J755">
        <f t="shared" si="124"/>
        <v>-4560.1515442477503</v>
      </c>
      <c r="K755">
        <f t="shared" si="125"/>
        <v>1474.04543170642</v>
      </c>
      <c r="L755">
        <f t="shared" si="126"/>
        <v>167.82625823872499</v>
      </c>
      <c r="M755">
        <f t="shared" si="129"/>
        <v>75.7769653927257</v>
      </c>
      <c r="N755">
        <f t="shared" si="129"/>
        <v>-28.208706542114701</v>
      </c>
      <c r="O755">
        <f t="shared" si="129"/>
        <v>-3.6557084167187099</v>
      </c>
      <c r="P755">
        <v>169.56452251569399</v>
      </c>
    </row>
    <row r="756" spans="1:16" x14ac:dyDescent="0.3">
      <c r="A756">
        <v>-4545.64115482941</v>
      </c>
      <c r="B756">
        <v>1501.48366576991</v>
      </c>
      <c r="C756">
        <f t="shared" si="120"/>
        <v>-4543.1874945190602</v>
      </c>
      <c r="D756">
        <f t="shared" si="121"/>
        <v>1501.5614544672101</v>
      </c>
      <c r="E756">
        <f t="shared" si="122"/>
        <v>162.09064749456101</v>
      </c>
      <c r="F756">
        <v>175.5</v>
      </c>
      <c r="G756">
        <f t="shared" si="123"/>
        <v>4784.8970116289902</v>
      </c>
      <c r="H756">
        <v>69186.127999999997</v>
      </c>
      <c r="I756">
        <v>34</v>
      </c>
      <c r="J756">
        <f t="shared" si="124"/>
        <v>-4553.0410983602396</v>
      </c>
      <c r="K756">
        <f t="shared" si="125"/>
        <v>1471.41298367882</v>
      </c>
      <c r="L756">
        <f t="shared" si="126"/>
        <v>167.83195605257799</v>
      </c>
      <c r="M756">
        <f t="shared" si="129"/>
        <v>75.812919690597994</v>
      </c>
      <c r="N756">
        <f t="shared" si="129"/>
        <v>-28.186732330858899</v>
      </c>
      <c r="O756">
        <f t="shared" si="129"/>
        <v>-3.5395021616729001</v>
      </c>
      <c r="P756">
        <v>169.570223029701</v>
      </c>
    </row>
    <row r="757" spans="1:16" x14ac:dyDescent="0.3">
      <c r="A757">
        <v>-4538.5506996996701</v>
      </c>
      <c r="B757">
        <v>1498.4278027110199</v>
      </c>
      <c r="C757">
        <f t="shared" si="120"/>
        <v>-4536.0970393893203</v>
      </c>
      <c r="D757">
        <f t="shared" si="121"/>
        <v>1498.50559140832</v>
      </c>
      <c r="E757">
        <f t="shared" si="122"/>
        <v>162.09876020079199</v>
      </c>
      <c r="F757">
        <v>174.5</v>
      </c>
      <c r="G757">
        <f t="shared" si="123"/>
        <v>4777.2058107473804</v>
      </c>
      <c r="H757">
        <v>69186.207999999999</v>
      </c>
      <c r="I757">
        <v>34</v>
      </c>
      <c r="J757">
        <f t="shared" si="124"/>
        <v>-4545.9305425728899</v>
      </c>
      <c r="K757">
        <f t="shared" si="125"/>
        <v>1468.4041883423999</v>
      </c>
      <c r="L757">
        <f t="shared" si="126"/>
        <v>166.837731726279</v>
      </c>
      <c r="M757">
        <f t="shared" ref="M757:O772" si="130">(J757-J724)/($H757-$H724)</f>
        <v>76.639728502951698</v>
      </c>
      <c r="N757">
        <f t="shared" si="130"/>
        <v>-28.5365922536505</v>
      </c>
      <c r="O757">
        <f t="shared" si="130"/>
        <v>-3.65510964146904</v>
      </c>
      <c r="P757">
        <v>168.57600139931401</v>
      </c>
    </row>
    <row r="758" spans="1:16" x14ac:dyDescent="0.3">
      <c r="A758">
        <v>-4531.1415873495798</v>
      </c>
      <c r="B758">
        <v>1496.87537586701</v>
      </c>
      <c r="C758">
        <f t="shared" si="120"/>
        <v>-4528.6879270392301</v>
      </c>
      <c r="D758">
        <f t="shared" si="121"/>
        <v>1496.9531645643101</v>
      </c>
      <c r="E758">
        <f t="shared" si="122"/>
        <v>162.088549552524</v>
      </c>
      <c r="F758">
        <v>174.5</v>
      </c>
      <c r="G758">
        <f t="shared" si="123"/>
        <v>4769.6837544443097</v>
      </c>
      <c r="H758">
        <v>69186.288</v>
      </c>
      <c r="I758">
        <v>34</v>
      </c>
      <c r="J758">
        <f t="shared" si="124"/>
        <v>-4538.51130241177</v>
      </c>
      <c r="K758">
        <f t="shared" si="125"/>
        <v>1466.90090847699</v>
      </c>
      <c r="L758">
        <f t="shared" si="126"/>
        <v>166.84337139494099</v>
      </c>
      <c r="M758">
        <f t="shared" si="130"/>
        <v>76.357895144076494</v>
      </c>
      <c r="N758">
        <f t="shared" si="130"/>
        <v>-28.457034111584299</v>
      </c>
      <c r="O758">
        <f t="shared" si="130"/>
        <v>-3.6606344322096702</v>
      </c>
      <c r="P758">
        <v>168.581643903844</v>
      </c>
    </row>
    <row r="759" spans="1:16" x14ac:dyDescent="0.3">
      <c r="A759">
        <v>-4531.1415873495798</v>
      </c>
      <c r="B759">
        <v>1496.87537586701</v>
      </c>
      <c r="C759">
        <f t="shared" si="120"/>
        <v>-4528.6879270392301</v>
      </c>
      <c r="D759">
        <f t="shared" si="121"/>
        <v>1496.9531645643101</v>
      </c>
      <c r="E759">
        <f t="shared" si="122"/>
        <v>162.088549552524</v>
      </c>
      <c r="F759">
        <v>174.5</v>
      </c>
      <c r="G759">
        <f t="shared" si="123"/>
        <v>4769.6837544443097</v>
      </c>
      <c r="H759">
        <v>69186.368000000002</v>
      </c>
      <c r="I759">
        <v>34</v>
      </c>
      <c r="J759">
        <f t="shared" si="124"/>
        <v>-4538.51130241177</v>
      </c>
      <c r="K759">
        <f t="shared" si="125"/>
        <v>1466.90090847699</v>
      </c>
      <c r="L759">
        <f t="shared" si="126"/>
        <v>166.84337139494099</v>
      </c>
      <c r="M759">
        <f t="shared" si="130"/>
        <v>75.540437611394495</v>
      </c>
      <c r="N759">
        <f t="shared" si="130"/>
        <v>-28.117925173463199</v>
      </c>
      <c r="O759">
        <f t="shared" si="130"/>
        <v>-3.6613889568454798</v>
      </c>
      <c r="P759">
        <v>168.581643903844</v>
      </c>
    </row>
    <row r="760" spans="1:16" x14ac:dyDescent="0.3">
      <c r="A760">
        <v>-4531.1415873495798</v>
      </c>
      <c r="B760">
        <v>1496.87537586701</v>
      </c>
      <c r="C760">
        <f t="shared" si="120"/>
        <v>-4528.6879270392301</v>
      </c>
      <c r="D760">
        <f t="shared" si="121"/>
        <v>1496.9531645643101</v>
      </c>
      <c r="E760">
        <f t="shared" si="122"/>
        <v>162.088549552524</v>
      </c>
      <c r="F760">
        <v>174.5</v>
      </c>
      <c r="G760">
        <f t="shared" si="123"/>
        <v>4769.6837544443097</v>
      </c>
      <c r="H760" s="1">
        <v>69186.407999999996</v>
      </c>
      <c r="I760">
        <v>34</v>
      </c>
      <c r="J760">
        <f t="shared" si="124"/>
        <v>-4538.51130241177</v>
      </c>
      <c r="K760">
        <f t="shared" si="125"/>
        <v>1466.90090847699</v>
      </c>
      <c r="L760">
        <f t="shared" si="126"/>
        <v>166.84337139494099</v>
      </c>
      <c r="M760">
        <f t="shared" si="130"/>
        <v>75.540437611526599</v>
      </c>
      <c r="N760">
        <f t="shared" si="130"/>
        <v>-28.117925173512401</v>
      </c>
      <c r="O760">
        <f t="shared" si="130"/>
        <v>-3.6613889568518898</v>
      </c>
      <c r="P760">
        <v>168.581643903844</v>
      </c>
    </row>
    <row r="761" spans="1:16" x14ac:dyDescent="0.3">
      <c r="A761">
        <v>-4350.4269541399499</v>
      </c>
      <c r="B761">
        <v>1428.73961799894</v>
      </c>
      <c r="C761">
        <f t="shared" si="120"/>
        <v>-4347.9732938296002</v>
      </c>
      <c r="D761">
        <f t="shared" si="121"/>
        <v>1428.8174066962399</v>
      </c>
      <c r="E761">
        <f t="shared" si="122"/>
        <v>162.18840404309401</v>
      </c>
      <c r="F761">
        <v>166.5</v>
      </c>
      <c r="G761">
        <f t="shared" si="123"/>
        <v>4576.7227298071703</v>
      </c>
      <c r="H761">
        <v>69188.767999999996</v>
      </c>
      <c r="I761">
        <v>34</v>
      </c>
      <c r="J761">
        <f t="shared" si="124"/>
        <v>-4357.3489872174996</v>
      </c>
      <c r="K761">
        <f t="shared" si="125"/>
        <v>1399.9645528113399</v>
      </c>
      <c r="L761">
        <f t="shared" si="126"/>
        <v>158.985005993313</v>
      </c>
      <c r="M761">
        <f t="shared" si="130"/>
        <v>75.682946126131299</v>
      </c>
      <c r="N761">
        <f t="shared" si="130"/>
        <v>-28.100760638982599</v>
      </c>
      <c r="O761">
        <f t="shared" si="130"/>
        <v>-3.6158435742609001</v>
      </c>
      <c r="P761">
        <v>160.72334731513601</v>
      </c>
    </row>
    <row r="762" spans="1:16" x14ac:dyDescent="0.3">
      <c r="A762">
        <v>-4343.3245480693804</v>
      </c>
      <c r="B762">
        <v>1427.56564008596</v>
      </c>
      <c r="C762">
        <f t="shared" si="120"/>
        <v>-4340.8708877590298</v>
      </c>
      <c r="D762">
        <f t="shared" si="121"/>
        <v>1427.6434287832601</v>
      </c>
      <c r="E762">
        <f t="shared" si="122"/>
        <v>162.17458649188899</v>
      </c>
      <c r="F762">
        <v>165.5</v>
      </c>
      <c r="G762">
        <f t="shared" si="123"/>
        <v>4569.6089355591303</v>
      </c>
      <c r="H762">
        <v>69188.847999999896</v>
      </c>
      <c r="I762">
        <v>34</v>
      </c>
      <c r="J762">
        <f t="shared" si="124"/>
        <v>-4350.2389552264303</v>
      </c>
      <c r="K762">
        <f t="shared" si="125"/>
        <v>1398.8376804949</v>
      </c>
      <c r="L762">
        <f t="shared" si="126"/>
        <v>157.99011578652701</v>
      </c>
      <c r="M762">
        <f t="shared" si="130"/>
        <v>75.546434456366399</v>
      </c>
      <c r="N762">
        <f t="shared" si="130"/>
        <v>-27.909811815776202</v>
      </c>
      <c r="O762">
        <f t="shared" si="130"/>
        <v>-3.7665540744435901</v>
      </c>
      <c r="P762">
        <v>159.72845983182901</v>
      </c>
    </row>
    <row r="763" spans="1:16" x14ac:dyDescent="0.3">
      <c r="A763">
        <v>-4335.9273152099904</v>
      </c>
      <c r="B763">
        <v>1424.13171929796</v>
      </c>
      <c r="C763">
        <f t="shared" si="120"/>
        <v>-4333.4736548996398</v>
      </c>
      <c r="D763">
        <f t="shared" si="121"/>
        <v>1424.2095079952601</v>
      </c>
      <c r="E763">
        <f t="shared" si="122"/>
        <v>162.18653144306199</v>
      </c>
      <c r="F763">
        <v>165.5</v>
      </c>
      <c r="G763">
        <f t="shared" si="123"/>
        <v>4561.5092502781699</v>
      </c>
      <c r="H763">
        <v>69188.928</v>
      </c>
      <c r="I763">
        <v>34</v>
      </c>
      <c r="J763">
        <f t="shared" si="124"/>
        <v>-4342.8191224135999</v>
      </c>
      <c r="K763">
        <f t="shared" si="125"/>
        <v>1395.45286927653</v>
      </c>
      <c r="L763">
        <f t="shared" si="126"/>
        <v>157.995924062108</v>
      </c>
      <c r="M763">
        <f t="shared" si="130"/>
        <v>75.914825519840704</v>
      </c>
      <c r="N763">
        <f t="shared" si="130"/>
        <v>-28.1842040500918</v>
      </c>
      <c r="O763">
        <f t="shared" si="130"/>
        <v>-3.9095944641928901</v>
      </c>
      <c r="P763">
        <v>159.73427091571</v>
      </c>
    </row>
    <row r="764" spans="1:16" x14ac:dyDescent="0.3">
      <c r="A764">
        <v>-4335.9273152099904</v>
      </c>
      <c r="B764">
        <v>1424.13171929796</v>
      </c>
      <c r="C764">
        <f t="shared" si="120"/>
        <v>-4333.4736548996398</v>
      </c>
      <c r="D764">
        <f t="shared" si="121"/>
        <v>1424.2095079952601</v>
      </c>
      <c r="E764">
        <f t="shared" si="122"/>
        <v>162.18653144306199</v>
      </c>
      <c r="F764">
        <v>165.5</v>
      </c>
      <c r="G764">
        <f t="shared" si="123"/>
        <v>4561.5092502781699</v>
      </c>
      <c r="H764">
        <v>69188.967999999993</v>
      </c>
      <c r="I764">
        <v>34</v>
      </c>
      <c r="J764">
        <f t="shared" si="124"/>
        <v>-4342.8191224135999</v>
      </c>
      <c r="K764">
        <f t="shared" si="125"/>
        <v>1395.45286927653</v>
      </c>
      <c r="L764">
        <f t="shared" si="126"/>
        <v>157.995924062108</v>
      </c>
      <c r="M764">
        <f t="shared" si="130"/>
        <v>75.146428307122903</v>
      </c>
      <c r="N764">
        <f t="shared" si="130"/>
        <v>-27.9854818853232</v>
      </c>
      <c r="O764">
        <f t="shared" si="130"/>
        <v>-3.8115447083572702</v>
      </c>
      <c r="P764">
        <v>159.73427091571</v>
      </c>
    </row>
    <row r="765" spans="1:16" x14ac:dyDescent="0.3">
      <c r="A765">
        <v>-4231.3671422395801</v>
      </c>
      <c r="B765">
        <v>1387.3417570840099</v>
      </c>
      <c r="C765">
        <f t="shared" si="120"/>
        <v>-4228.9134819292303</v>
      </c>
      <c r="D765">
        <f t="shared" si="121"/>
        <v>1387.41954578131</v>
      </c>
      <c r="E765">
        <f t="shared" si="122"/>
        <v>162.21620042481399</v>
      </c>
      <c r="F765">
        <v>160.5</v>
      </c>
      <c r="G765">
        <f t="shared" si="123"/>
        <v>4450.6900851057699</v>
      </c>
      <c r="H765">
        <v>69190.327999999994</v>
      </c>
      <c r="I765">
        <v>34</v>
      </c>
      <c r="J765">
        <f t="shared" si="124"/>
        <v>-4238.0173765838099</v>
      </c>
      <c r="K765">
        <f t="shared" si="125"/>
        <v>1359.3568146121499</v>
      </c>
      <c r="L765">
        <f t="shared" si="126"/>
        <v>153.07435741159401</v>
      </c>
      <c r="M765">
        <f t="shared" si="130"/>
        <v>75.268351157270004</v>
      </c>
      <c r="N765">
        <f t="shared" si="130"/>
        <v>-27.744850233117599</v>
      </c>
      <c r="O765">
        <f t="shared" si="130"/>
        <v>-3.8165719798305502</v>
      </c>
      <c r="P765">
        <v>154.81274411225399</v>
      </c>
    </row>
    <row r="766" spans="1:16" x14ac:dyDescent="0.3">
      <c r="A766">
        <v>-4231.3671422395801</v>
      </c>
      <c r="B766">
        <v>1387.3417570840099</v>
      </c>
      <c r="C766">
        <f t="shared" si="120"/>
        <v>-4228.9134819292303</v>
      </c>
      <c r="D766">
        <f t="shared" si="121"/>
        <v>1387.41954578131</v>
      </c>
      <c r="E766">
        <f t="shared" si="122"/>
        <v>162.21620042481399</v>
      </c>
      <c r="F766">
        <v>160.5</v>
      </c>
      <c r="G766">
        <f t="shared" si="123"/>
        <v>4450.6900851057699</v>
      </c>
      <c r="H766">
        <v>69190.407999999996</v>
      </c>
      <c r="I766">
        <v>34</v>
      </c>
      <c r="J766">
        <f t="shared" si="124"/>
        <v>-4238.0173765838099</v>
      </c>
      <c r="K766">
        <f t="shared" si="125"/>
        <v>1359.3568146121499</v>
      </c>
      <c r="L766">
        <f t="shared" si="126"/>
        <v>153.07435741159401</v>
      </c>
      <c r="M766">
        <f t="shared" si="130"/>
        <v>74.574327269246297</v>
      </c>
      <c r="N766">
        <f t="shared" si="130"/>
        <v>-27.399365206844902</v>
      </c>
      <c r="O766">
        <f t="shared" si="130"/>
        <v>-3.8172024230536601</v>
      </c>
      <c r="P766">
        <v>154.81274411225399</v>
      </c>
    </row>
    <row r="767" spans="1:16" x14ac:dyDescent="0.3">
      <c r="A767">
        <v>-4216.8757835393699</v>
      </c>
      <c r="B767">
        <v>1381.41695913894</v>
      </c>
      <c r="C767">
        <f t="shared" si="120"/>
        <v>-4214.4221232290201</v>
      </c>
      <c r="D767">
        <f t="shared" si="121"/>
        <v>1381.4947478362401</v>
      </c>
      <c r="E767">
        <f t="shared" si="122"/>
        <v>162.23056813774099</v>
      </c>
      <c r="F767">
        <v>159.5</v>
      </c>
      <c r="G767">
        <f t="shared" si="123"/>
        <v>4435.0740209224596</v>
      </c>
      <c r="H767">
        <v>69190.528000000006</v>
      </c>
      <c r="I767">
        <v>34</v>
      </c>
      <c r="J767">
        <f t="shared" si="124"/>
        <v>-4223.4870624819996</v>
      </c>
      <c r="K767">
        <f t="shared" si="125"/>
        <v>1353.5282058784301</v>
      </c>
      <c r="L767">
        <f t="shared" si="126"/>
        <v>152.085254775442</v>
      </c>
      <c r="M767">
        <f t="shared" si="130"/>
        <v>75.441166127559697</v>
      </c>
      <c r="N767">
        <f t="shared" si="130"/>
        <v>-27.7674481539221</v>
      </c>
      <c r="O767">
        <f t="shared" si="130"/>
        <v>-3.8864055042581902</v>
      </c>
      <c r="P767">
        <v>153.82364698879701</v>
      </c>
    </row>
    <row r="768" spans="1:16" x14ac:dyDescent="0.3">
      <c r="A768">
        <v>-4081.1508648199901</v>
      </c>
      <c r="B768">
        <v>1335.5884317710299</v>
      </c>
      <c r="C768">
        <f t="shared" si="120"/>
        <v>-4078.69720450964</v>
      </c>
      <c r="D768">
        <f t="shared" si="121"/>
        <v>1335.66622046833</v>
      </c>
      <c r="E768">
        <f t="shared" si="122"/>
        <v>162.24753751665901</v>
      </c>
      <c r="F768">
        <v>154.5</v>
      </c>
      <c r="G768">
        <f t="shared" si="123"/>
        <v>4291.8265503832899</v>
      </c>
      <c r="H768">
        <v>69192.327999999994</v>
      </c>
      <c r="I768">
        <v>34</v>
      </c>
      <c r="J768">
        <f t="shared" si="124"/>
        <v>-4087.46134155257</v>
      </c>
      <c r="K768">
        <f t="shared" si="125"/>
        <v>1308.60036676145</v>
      </c>
      <c r="L768">
        <f t="shared" si="126"/>
        <v>147.18343004250201</v>
      </c>
      <c r="M768">
        <f t="shared" si="130"/>
        <v>75.368455347570503</v>
      </c>
      <c r="N768">
        <f t="shared" si="130"/>
        <v>-27.2963220986205</v>
      </c>
      <c r="O768">
        <f t="shared" si="130"/>
        <v>-3.6470456045797301</v>
      </c>
      <c r="P768">
        <v>148.921874002674</v>
      </c>
    </row>
    <row r="769" spans="1:16" x14ac:dyDescent="0.3">
      <c r="A769">
        <v>-4073.7511919001099</v>
      </c>
      <c r="B769">
        <v>1332.5311402319901</v>
      </c>
      <c r="C769">
        <f t="shared" si="120"/>
        <v>-4071.2975315897602</v>
      </c>
      <c r="D769">
        <f t="shared" si="121"/>
        <v>1332.60892892929</v>
      </c>
      <c r="E769">
        <f t="shared" si="122"/>
        <v>162.255597262544</v>
      </c>
      <c r="F769">
        <v>153.5</v>
      </c>
      <c r="G769">
        <f t="shared" si="123"/>
        <v>4283.8429182441996</v>
      </c>
      <c r="H769">
        <v>69192.448000000004</v>
      </c>
      <c r="I769">
        <v>34</v>
      </c>
      <c r="J769">
        <f t="shared" si="124"/>
        <v>-4080.0415652996799</v>
      </c>
      <c r="K769">
        <f t="shared" si="125"/>
        <v>1305.59219269185</v>
      </c>
      <c r="L769">
        <f t="shared" si="126"/>
        <v>146.18880683919801</v>
      </c>
      <c r="M769">
        <f t="shared" si="130"/>
        <v>75.7468950415889</v>
      </c>
      <c r="N769">
        <f t="shared" si="130"/>
        <v>-27.460954502867299</v>
      </c>
      <c r="O769">
        <f t="shared" si="130"/>
        <v>-3.7199615306184799</v>
      </c>
      <c r="P769">
        <v>147.92725361403299</v>
      </c>
    </row>
    <row r="770" spans="1:16" x14ac:dyDescent="0.3">
      <c r="A770">
        <v>-4066.6511340392699</v>
      </c>
      <c r="B770">
        <v>1330.9810513259099</v>
      </c>
      <c r="C770">
        <f t="shared" si="120"/>
        <v>-4064.1974737289202</v>
      </c>
      <c r="D770">
        <f t="shared" si="121"/>
        <v>1331.05884002321</v>
      </c>
      <c r="E770">
        <f t="shared" si="122"/>
        <v>162.24574354815201</v>
      </c>
      <c r="F770">
        <v>153.5</v>
      </c>
      <c r="G770">
        <f t="shared" si="123"/>
        <v>4276.6129987489503</v>
      </c>
      <c r="H770">
        <v>69192.528000000006</v>
      </c>
      <c r="I770">
        <v>34</v>
      </c>
      <c r="J770">
        <f t="shared" si="124"/>
        <v>-4072.9313883353302</v>
      </c>
      <c r="K770">
        <f t="shared" si="125"/>
        <v>1304.0892020798899</v>
      </c>
      <c r="L770">
        <f t="shared" si="126"/>
        <v>146.19366738986</v>
      </c>
      <c r="M770">
        <f t="shared" si="130"/>
        <v>75.368452435738007</v>
      </c>
      <c r="N770">
        <f t="shared" si="130"/>
        <v>-27.182607205518298</v>
      </c>
      <c r="O770">
        <f t="shared" si="130"/>
        <v>-3.6472658877361002</v>
      </c>
      <c r="P770">
        <v>147.93211688181299</v>
      </c>
    </row>
    <row r="771" spans="1:16" x14ac:dyDescent="0.3">
      <c r="A771">
        <v>-4059.2502714693501</v>
      </c>
      <c r="B771">
        <v>1328.1119307220199</v>
      </c>
      <c r="C771">
        <f t="shared" ref="C771:C834" si="131">A771-$S$2</f>
        <v>-4056.7966111589999</v>
      </c>
      <c r="D771">
        <f t="shared" ref="D771:D834" si="132">B771-$T$2</f>
        <v>1328.18971941932</v>
      </c>
      <c r="E771">
        <f t="shared" ref="E771:E834" si="133">DEGREES(IF(C771-$N$4=0,IF(D771-$O$4=0,99999,IF(C771-$N$4&gt;0,PI()/2,3*PI()/2)),IF(D771-$O$4=0,IF(C771-$N$4&gt;0,0,PI()),IF(C771-$N$4&lt;0,PI()+ATAN((D771-$O$4)/(C771-$N$4)),IF(D771-$O$4&gt;0,ATAN((D771-$O$4)/(C771-$N$4)),2*PI()+ATAN((D771-$O$4)/(C771-$N$4)))))))+$U$2</f>
        <v>162.25142333947301</v>
      </c>
      <c r="F771">
        <v>152.5</v>
      </c>
      <c r="G771">
        <f t="shared" si="123"/>
        <v>4268.6867623523603</v>
      </c>
      <c r="H771">
        <v>69192.607999999993</v>
      </c>
      <c r="I771">
        <v>34</v>
      </c>
      <c r="J771">
        <f t="shared" si="124"/>
        <v>-4065.51166978942</v>
      </c>
      <c r="K771">
        <f t="shared" si="125"/>
        <v>1301.26920269723</v>
      </c>
      <c r="L771">
        <f t="shared" si="126"/>
        <v>145.198986628048</v>
      </c>
      <c r="M771">
        <f t="shared" si="130"/>
        <v>75.1819284930816</v>
      </c>
      <c r="N771">
        <f t="shared" si="130"/>
        <v>-27.166347352751501</v>
      </c>
      <c r="O771">
        <f t="shared" si="130"/>
        <v>-3.7337214745165199</v>
      </c>
      <c r="P771">
        <v>146.93743893678399</v>
      </c>
    </row>
    <row r="772" spans="1:16" x14ac:dyDescent="0.3">
      <c r="A772">
        <v>-4052.7779266498901</v>
      </c>
      <c r="B772">
        <v>1325.06051167496</v>
      </c>
      <c r="C772">
        <f t="shared" si="131"/>
        <v>-4050.3242663395399</v>
      </c>
      <c r="D772">
        <f t="shared" si="132"/>
        <v>1325.1383003722599</v>
      </c>
      <c r="E772">
        <f t="shared" si="133"/>
        <v>162.263336698346</v>
      </c>
      <c r="F772">
        <v>152.5</v>
      </c>
      <c r="G772">
        <f t="shared" ref="G772:G835" si="134">SQRT(C772^2+D772^2)</f>
        <v>4261.5863452020303</v>
      </c>
      <c r="H772">
        <v>69192.687999999995</v>
      </c>
      <c r="I772">
        <v>34</v>
      </c>
      <c r="J772">
        <f t="shared" ref="J772:J835" si="135">G772*COS(RADIANS(E772))</f>
        <v>-4059.0192401904601</v>
      </c>
      <c r="K772">
        <f t="shared" ref="K772:K835" si="136">G772*SIN(RADIANS(E772))</f>
        <v>1298.26075399977</v>
      </c>
      <c r="L772">
        <f t="shared" ref="L772:L835" si="137">F772-$V$2-6366707.1*(1-COS(G772/6366707.1))</f>
        <v>145.20374328570799</v>
      </c>
      <c r="M772">
        <f t="shared" si="130"/>
        <v>75.102005865210003</v>
      </c>
      <c r="N772">
        <f t="shared" si="130"/>
        <v>-27.182509355017</v>
      </c>
      <c r="O772">
        <f t="shared" si="130"/>
        <v>-3.73386877772798</v>
      </c>
      <c r="P772">
        <v>146.94219805144201</v>
      </c>
    </row>
    <row r="773" spans="1:16" x14ac:dyDescent="0.3">
      <c r="A773">
        <v>-4052.7779266498901</v>
      </c>
      <c r="B773">
        <v>1325.06051167496</v>
      </c>
      <c r="C773">
        <f t="shared" si="131"/>
        <v>-4050.3242663395399</v>
      </c>
      <c r="D773">
        <f t="shared" si="132"/>
        <v>1325.1383003722599</v>
      </c>
      <c r="E773">
        <f t="shared" si="133"/>
        <v>162.263336698346</v>
      </c>
      <c r="F773">
        <v>152.5</v>
      </c>
      <c r="G773">
        <f t="shared" si="134"/>
        <v>4261.5863452020303</v>
      </c>
      <c r="H773">
        <v>69192.767999999996</v>
      </c>
      <c r="I773">
        <v>34</v>
      </c>
      <c r="J773">
        <f t="shared" si="135"/>
        <v>-4059.0192401904601</v>
      </c>
      <c r="K773">
        <f t="shared" si="136"/>
        <v>1298.26075399977</v>
      </c>
      <c r="L773">
        <f t="shared" si="137"/>
        <v>145.20374328570799</v>
      </c>
      <c r="M773">
        <f t="shared" ref="M773:O788" si="138">(J773-J740)/($H773-$H740)</f>
        <v>74.930273489624994</v>
      </c>
      <c r="N773">
        <f t="shared" si="138"/>
        <v>-26.697625809314999</v>
      </c>
      <c r="O773">
        <f t="shared" si="138"/>
        <v>-3.4428098228938802</v>
      </c>
      <c r="P773">
        <v>146.94219805144201</v>
      </c>
    </row>
    <row r="774" spans="1:16" x14ac:dyDescent="0.3">
      <c r="A774">
        <v>-4052.7779266498901</v>
      </c>
      <c r="B774">
        <v>1325.06051167496</v>
      </c>
      <c r="C774">
        <f t="shared" si="131"/>
        <v>-4050.3242663395399</v>
      </c>
      <c r="D774">
        <f t="shared" si="132"/>
        <v>1325.1383003722599</v>
      </c>
      <c r="E774">
        <f t="shared" si="133"/>
        <v>162.263336698346</v>
      </c>
      <c r="F774">
        <v>152.5</v>
      </c>
      <c r="G774">
        <f t="shared" si="134"/>
        <v>4261.5863452020303</v>
      </c>
      <c r="H774">
        <v>69192.808000000005</v>
      </c>
      <c r="I774">
        <v>34</v>
      </c>
      <c r="J774">
        <f t="shared" si="135"/>
        <v>-4059.0192401904601</v>
      </c>
      <c r="K774">
        <f t="shared" si="136"/>
        <v>1298.26075399977</v>
      </c>
      <c r="L774">
        <f t="shared" si="137"/>
        <v>145.20374328570799</v>
      </c>
      <c r="M774">
        <f t="shared" si="138"/>
        <v>74.374697674413</v>
      </c>
      <c r="N774">
        <f t="shared" si="138"/>
        <v>-26.477431635523001</v>
      </c>
      <c r="O774">
        <f t="shared" si="138"/>
        <v>-3.4608759141462699</v>
      </c>
      <c r="P774">
        <v>146.94219805144201</v>
      </c>
    </row>
    <row r="775" spans="1:16" x14ac:dyDescent="0.3">
      <c r="A775">
        <v>-4045.3663822896701</v>
      </c>
      <c r="B775">
        <v>1323.88479993597</v>
      </c>
      <c r="C775">
        <f t="shared" si="131"/>
        <v>-4042.9127219793199</v>
      </c>
      <c r="D775">
        <f t="shared" si="132"/>
        <v>1323.9625886332699</v>
      </c>
      <c r="E775">
        <f t="shared" si="133"/>
        <v>162.24734749269399</v>
      </c>
      <c r="F775">
        <v>152.5</v>
      </c>
      <c r="G775">
        <f t="shared" si="134"/>
        <v>4254.1767962371696</v>
      </c>
      <c r="H775">
        <v>69192.888000000006</v>
      </c>
      <c r="I775">
        <v>34</v>
      </c>
      <c r="J775">
        <f t="shared" si="135"/>
        <v>-4051.6000652085499</v>
      </c>
      <c r="K775">
        <f t="shared" si="136"/>
        <v>1297.1341970840199</v>
      </c>
      <c r="L775">
        <f t="shared" si="137"/>
        <v>145.208698591261</v>
      </c>
      <c r="M775">
        <f t="shared" si="138"/>
        <v>74.413471922196507</v>
      </c>
      <c r="N775">
        <f t="shared" si="138"/>
        <v>-26.240955110456301</v>
      </c>
      <c r="O775">
        <f t="shared" si="138"/>
        <v>-3.3353668189554799</v>
      </c>
      <c r="P775">
        <v>146.94715619922499</v>
      </c>
    </row>
    <row r="776" spans="1:16" x14ac:dyDescent="0.3">
      <c r="A776">
        <v>-3978.42806626949</v>
      </c>
      <c r="B776">
        <v>1301.4480163309499</v>
      </c>
      <c r="C776">
        <f t="shared" si="131"/>
        <v>-3975.9744059591399</v>
      </c>
      <c r="D776">
        <f t="shared" si="132"/>
        <v>1301.52580502825</v>
      </c>
      <c r="E776">
        <f t="shared" si="133"/>
        <v>162.25406333892801</v>
      </c>
      <c r="F776">
        <v>148.5</v>
      </c>
      <c r="G776">
        <f t="shared" si="134"/>
        <v>4183.5800336549801</v>
      </c>
      <c r="H776">
        <v>69193.728000000003</v>
      </c>
      <c r="I776">
        <v>34</v>
      </c>
      <c r="J776">
        <f t="shared" si="135"/>
        <v>-3984.5144928576901</v>
      </c>
      <c r="K776">
        <f t="shared" si="136"/>
        <v>1275.1416212341601</v>
      </c>
      <c r="L776">
        <f t="shared" si="137"/>
        <v>141.255479310075</v>
      </c>
      <c r="M776">
        <f t="shared" si="138"/>
        <v>74.770328423631</v>
      </c>
      <c r="N776">
        <f t="shared" si="138"/>
        <v>-26.174097021501101</v>
      </c>
      <c r="O776">
        <f t="shared" si="138"/>
        <v>-3.4987120258285498</v>
      </c>
      <c r="P776">
        <v>142.99396244155901</v>
      </c>
    </row>
    <row r="777" spans="1:16" x14ac:dyDescent="0.3">
      <c r="A777">
        <v>-3969.1737051196301</v>
      </c>
      <c r="B777">
        <v>1298.3791523559401</v>
      </c>
      <c r="C777">
        <f t="shared" si="131"/>
        <v>-3966.7200448092799</v>
      </c>
      <c r="D777">
        <f t="shared" si="132"/>
        <v>1298.4569410532399</v>
      </c>
      <c r="E777">
        <f t="shared" si="133"/>
        <v>162.25457828169601</v>
      </c>
      <c r="F777">
        <v>148.5</v>
      </c>
      <c r="G777">
        <f t="shared" si="134"/>
        <v>4173.8301764280104</v>
      </c>
      <c r="H777">
        <v>69193.808000000005</v>
      </c>
      <c r="I777">
        <v>34</v>
      </c>
      <c r="J777">
        <f t="shared" si="135"/>
        <v>-3975.2399924122201</v>
      </c>
      <c r="K777">
        <f t="shared" si="136"/>
        <v>1272.1341691769701</v>
      </c>
      <c r="L777">
        <f t="shared" si="137"/>
        <v>141.261878501539</v>
      </c>
      <c r="M777">
        <f t="shared" si="138"/>
        <v>75.018483455083995</v>
      </c>
      <c r="N777">
        <f t="shared" si="138"/>
        <v>-26.152351426598599</v>
      </c>
      <c r="O777">
        <f t="shared" si="138"/>
        <v>-3.49865803532178</v>
      </c>
      <c r="P777">
        <v>143.0003651616</v>
      </c>
    </row>
    <row r="778" spans="1:16" x14ac:dyDescent="0.3">
      <c r="A778">
        <v>-3962.0819337097901</v>
      </c>
      <c r="B778">
        <v>1295.5120836850199</v>
      </c>
      <c r="C778">
        <f t="shared" si="131"/>
        <v>-3959.6282733994399</v>
      </c>
      <c r="D778">
        <f t="shared" si="132"/>
        <v>1295.58987238232</v>
      </c>
      <c r="E778">
        <f t="shared" si="133"/>
        <v>162.261710182446</v>
      </c>
      <c r="F778">
        <v>147.5</v>
      </c>
      <c r="G778">
        <f t="shared" si="134"/>
        <v>4166.1984087323399</v>
      </c>
      <c r="H778">
        <v>69193.888000000006</v>
      </c>
      <c r="I778">
        <v>34</v>
      </c>
      <c r="J778">
        <f t="shared" si="135"/>
        <v>-3968.1293718373199</v>
      </c>
      <c r="K778">
        <f t="shared" si="136"/>
        <v>1269.3141728058699</v>
      </c>
      <c r="L778">
        <f t="shared" si="137"/>
        <v>140.26687709437101</v>
      </c>
      <c r="M778">
        <f t="shared" si="138"/>
        <v>75.487647979750804</v>
      </c>
      <c r="N778">
        <f t="shared" si="138"/>
        <v>-26.354851690733401</v>
      </c>
      <c r="O778">
        <f t="shared" si="138"/>
        <v>-3.5962670633726601</v>
      </c>
      <c r="P778">
        <v>142.00536645246501</v>
      </c>
    </row>
    <row r="779" spans="1:16" x14ac:dyDescent="0.3">
      <c r="A779">
        <v>-3962.0819337097901</v>
      </c>
      <c r="B779">
        <v>1295.5120836850199</v>
      </c>
      <c r="C779">
        <f t="shared" si="131"/>
        <v>-3959.6282733994399</v>
      </c>
      <c r="D779">
        <f t="shared" si="132"/>
        <v>1295.58987238232</v>
      </c>
      <c r="E779">
        <f t="shared" si="133"/>
        <v>162.261710182446</v>
      </c>
      <c r="F779">
        <v>147.5</v>
      </c>
      <c r="G779">
        <f t="shared" si="134"/>
        <v>4166.1984087323399</v>
      </c>
      <c r="H779">
        <v>69193.967999999993</v>
      </c>
      <c r="I779">
        <v>34</v>
      </c>
      <c r="J779">
        <f t="shared" si="135"/>
        <v>-3968.1293718373199</v>
      </c>
      <c r="K779">
        <f t="shared" si="136"/>
        <v>1269.3141728058699</v>
      </c>
      <c r="L779">
        <f t="shared" si="137"/>
        <v>140.26687709437101</v>
      </c>
      <c r="M779">
        <f t="shared" si="138"/>
        <v>75.487647979876201</v>
      </c>
      <c r="N779">
        <f t="shared" si="138"/>
        <v>-26.354851690777199</v>
      </c>
      <c r="O779">
        <f t="shared" si="138"/>
        <v>-3.4821118122370098</v>
      </c>
      <c r="P779">
        <v>142.00536645246501</v>
      </c>
    </row>
    <row r="780" spans="1:16" x14ac:dyDescent="0.3">
      <c r="A780">
        <v>-3954.67275220993</v>
      </c>
      <c r="B780">
        <v>1293.9601340719901</v>
      </c>
      <c r="C780">
        <f t="shared" si="131"/>
        <v>-3952.2190918995798</v>
      </c>
      <c r="D780">
        <f t="shared" si="132"/>
        <v>1294.0379227692899</v>
      </c>
      <c r="E780">
        <f t="shared" si="133"/>
        <v>162.25028758580299</v>
      </c>
      <c r="F780">
        <v>146.5</v>
      </c>
      <c r="G780">
        <f t="shared" si="134"/>
        <v>4158.6740550252998</v>
      </c>
      <c r="H780">
        <v>69194.047999999995</v>
      </c>
      <c r="I780">
        <v>34</v>
      </c>
      <c r="J780">
        <f t="shared" si="135"/>
        <v>-3960.7100656913499</v>
      </c>
      <c r="K780">
        <f t="shared" si="136"/>
        <v>1267.8113706193801</v>
      </c>
      <c r="L780">
        <f t="shared" si="137"/>
        <v>139.271796378321</v>
      </c>
      <c r="M780">
        <f t="shared" si="138"/>
        <v>74.639659206897306</v>
      </c>
      <c r="N780">
        <f t="shared" si="138"/>
        <v>-25.8937196785966</v>
      </c>
      <c r="O780">
        <f t="shared" si="138"/>
        <v>-3.53213851235498</v>
      </c>
      <c r="P780">
        <v>141.01028857298999</v>
      </c>
    </row>
    <row r="781" spans="1:16" x14ac:dyDescent="0.3">
      <c r="A781">
        <v>-3954.67275220993</v>
      </c>
      <c r="B781">
        <v>1293.9601340719901</v>
      </c>
      <c r="C781">
        <f t="shared" si="131"/>
        <v>-3952.2190918995798</v>
      </c>
      <c r="D781">
        <f t="shared" si="132"/>
        <v>1294.0379227692899</v>
      </c>
      <c r="E781">
        <f t="shared" si="133"/>
        <v>162.25028758580299</v>
      </c>
      <c r="F781">
        <v>146.5</v>
      </c>
      <c r="G781">
        <f t="shared" si="134"/>
        <v>4158.6740550252998</v>
      </c>
      <c r="H781">
        <v>69194.088000000003</v>
      </c>
      <c r="I781">
        <v>34</v>
      </c>
      <c r="J781">
        <f t="shared" si="135"/>
        <v>-3960.7100656913499</v>
      </c>
      <c r="K781">
        <f t="shared" si="136"/>
        <v>1267.8113706193801</v>
      </c>
      <c r="L781">
        <f t="shared" si="137"/>
        <v>139.271796378321</v>
      </c>
      <c r="M781">
        <f t="shared" si="138"/>
        <v>74.160019295454404</v>
      </c>
      <c r="N781">
        <f t="shared" si="138"/>
        <v>-25.6861698522954</v>
      </c>
      <c r="O781">
        <f t="shared" si="138"/>
        <v>-3.5492414642388801</v>
      </c>
      <c r="P781">
        <v>141.01028857298999</v>
      </c>
    </row>
    <row r="782" spans="1:16" x14ac:dyDescent="0.3">
      <c r="A782">
        <v>-3947.57979285996</v>
      </c>
      <c r="B782">
        <v>1291.28123090498</v>
      </c>
      <c r="C782">
        <f t="shared" si="131"/>
        <v>-3945.1261325496098</v>
      </c>
      <c r="D782">
        <f t="shared" si="132"/>
        <v>1291.3590196022799</v>
      </c>
      <c r="E782">
        <f t="shared" si="133"/>
        <v>162.254964206897</v>
      </c>
      <c r="F782">
        <v>146.5</v>
      </c>
      <c r="G782">
        <f t="shared" si="134"/>
        <v>4151.0996518072197</v>
      </c>
      <c r="H782">
        <v>69194.168000000005</v>
      </c>
      <c r="I782">
        <v>34</v>
      </c>
      <c r="J782">
        <f t="shared" si="135"/>
        <v>-3953.5995044973301</v>
      </c>
      <c r="K782">
        <f t="shared" si="136"/>
        <v>1265.1795434927301</v>
      </c>
      <c r="L782">
        <f t="shared" si="137"/>
        <v>139.27673940241701</v>
      </c>
      <c r="M782">
        <f t="shared" si="138"/>
        <v>74.986828736619003</v>
      </c>
      <c r="N782">
        <f t="shared" si="138"/>
        <v>-25.9921962623708</v>
      </c>
      <c r="O782">
        <f t="shared" si="138"/>
        <v>-3.5486666939951501</v>
      </c>
      <c r="P782">
        <v>141.01523429794699</v>
      </c>
    </row>
    <row r="783" spans="1:16" x14ac:dyDescent="0.3">
      <c r="A783">
        <v>-3940.1800912497501</v>
      </c>
      <c r="B783">
        <v>1288.2240870529699</v>
      </c>
      <c r="C783">
        <f t="shared" si="131"/>
        <v>-3937.7264309394</v>
      </c>
      <c r="D783">
        <f t="shared" si="132"/>
        <v>1288.30187575027</v>
      </c>
      <c r="E783">
        <f t="shared" si="133"/>
        <v>162.26330995994499</v>
      </c>
      <c r="F783">
        <v>146.5</v>
      </c>
      <c r="G783">
        <f t="shared" si="134"/>
        <v>4143.11611809039</v>
      </c>
      <c r="H783">
        <v>69194.248000000007</v>
      </c>
      <c r="I783">
        <v>34</v>
      </c>
      <c r="J783">
        <f t="shared" si="135"/>
        <v>-3946.1797005336898</v>
      </c>
      <c r="K783">
        <f t="shared" si="136"/>
        <v>1262.1715172971701</v>
      </c>
      <c r="L783">
        <f t="shared" si="137"/>
        <v>139.28193966915299</v>
      </c>
      <c r="M783">
        <f t="shared" si="138"/>
        <v>74.986845274638796</v>
      </c>
      <c r="N783">
        <f t="shared" si="138"/>
        <v>-25.992110896096399</v>
      </c>
      <c r="O783">
        <f t="shared" si="138"/>
        <v>-3.43248730265001</v>
      </c>
      <c r="P783">
        <v>141.02043737863801</v>
      </c>
    </row>
    <row r="784" spans="1:16" x14ac:dyDescent="0.3">
      <c r="A784">
        <v>-3933.0800182800699</v>
      </c>
      <c r="B784">
        <v>1286.67410190799</v>
      </c>
      <c r="C784">
        <f t="shared" si="131"/>
        <v>-3930.6263579697202</v>
      </c>
      <c r="D784">
        <f t="shared" si="132"/>
        <v>1286.7518906052901</v>
      </c>
      <c r="E784">
        <f t="shared" si="133"/>
        <v>162.253133016399</v>
      </c>
      <c r="F784">
        <v>145.5</v>
      </c>
      <c r="G784">
        <f t="shared" si="134"/>
        <v>4135.8861195567997</v>
      </c>
      <c r="H784">
        <v>69194.368000000002</v>
      </c>
      <c r="I784">
        <v>34</v>
      </c>
      <c r="J784">
        <f t="shared" si="135"/>
        <v>-3939.06950914864</v>
      </c>
      <c r="K784">
        <f t="shared" si="136"/>
        <v>1260.6686305441699</v>
      </c>
      <c r="L784">
        <f t="shared" si="137"/>
        <v>138.28664046402801</v>
      </c>
      <c r="M784">
        <f t="shared" si="138"/>
        <v>74.639642824929794</v>
      </c>
      <c r="N784">
        <f t="shared" si="138"/>
        <v>-25.697476972921901</v>
      </c>
      <c r="O784">
        <f t="shared" si="138"/>
        <v>-3.5324670031404</v>
      </c>
      <c r="P784">
        <v>140.025140891338</v>
      </c>
    </row>
    <row r="785" spans="1:16" x14ac:dyDescent="0.3">
      <c r="A785">
        <v>-3926.2973507996599</v>
      </c>
      <c r="B785">
        <v>1283.80901741096</v>
      </c>
      <c r="C785">
        <f t="shared" si="131"/>
        <v>-3923.8436904893101</v>
      </c>
      <c r="D785">
        <f t="shared" si="132"/>
        <v>1283.8868061082601</v>
      </c>
      <c r="E785">
        <f t="shared" si="133"/>
        <v>162.26163572910301</v>
      </c>
      <c r="F785">
        <v>145.5</v>
      </c>
      <c r="G785">
        <f t="shared" si="134"/>
        <v>4128.5487327015599</v>
      </c>
      <c r="H785">
        <v>69194.448000000004</v>
      </c>
      <c r="I785">
        <v>34</v>
      </c>
      <c r="J785">
        <f t="shared" si="135"/>
        <v>-3932.26799886461</v>
      </c>
      <c r="K785">
        <f t="shared" si="136"/>
        <v>1257.8485693425</v>
      </c>
      <c r="L785">
        <f t="shared" si="137"/>
        <v>138.29140268668999</v>
      </c>
      <c r="M785">
        <f t="shared" si="138"/>
        <v>75.079265471291706</v>
      </c>
      <c r="N785">
        <f t="shared" si="138"/>
        <v>-25.903947263537301</v>
      </c>
      <c r="O785">
        <f t="shared" si="138"/>
        <v>-3.5156397101892201</v>
      </c>
      <c r="P785">
        <v>140.02990569257599</v>
      </c>
    </row>
    <row r="786" spans="1:16" x14ac:dyDescent="0.3">
      <c r="A786">
        <v>-3919.2067554192599</v>
      </c>
      <c r="B786">
        <v>1280.7538443199601</v>
      </c>
      <c r="C786">
        <f t="shared" si="131"/>
        <v>-3916.7530951089102</v>
      </c>
      <c r="D786">
        <f t="shared" si="132"/>
        <v>1280.8316330172599</v>
      </c>
      <c r="E786">
        <f t="shared" si="133"/>
        <v>162.27134994846199</v>
      </c>
      <c r="F786">
        <v>144.5</v>
      </c>
      <c r="G786">
        <f t="shared" si="134"/>
        <v>4120.8596773225499</v>
      </c>
      <c r="H786">
        <v>69194.528000000006</v>
      </c>
      <c r="I786">
        <v>34</v>
      </c>
      <c r="J786">
        <f t="shared" si="135"/>
        <v>-3925.1573074032999</v>
      </c>
      <c r="K786">
        <f t="shared" si="136"/>
        <v>1254.84046488843</v>
      </c>
      <c r="L786">
        <f t="shared" si="137"/>
        <v>137.29638408053299</v>
      </c>
      <c r="M786">
        <f t="shared" si="138"/>
        <v>75.079294316812593</v>
      </c>
      <c r="N786">
        <f t="shared" si="138"/>
        <v>-25.9472227358157</v>
      </c>
      <c r="O786">
        <f t="shared" si="138"/>
        <v>-3.6309330953974301</v>
      </c>
      <c r="P786">
        <v>139.03488978233199</v>
      </c>
    </row>
    <row r="787" spans="1:16" x14ac:dyDescent="0.3">
      <c r="A787">
        <v>-3909.3341586096199</v>
      </c>
      <c r="B787">
        <v>1277.6811622299699</v>
      </c>
      <c r="C787">
        <f t="shared" si="131"/>
        <v>-3906.8804982992701</v>
      </c>
      <c r="D787">
        <f t="shared" si="132"/>
        <v>1277.75895092727</v>
      </c>
      <c r="E787">
        <f t="shared" si="133"/>
        <v>162.26928595580699</v>
      </c>
      <c r="F787">
        <v>144.5</v>
      </c>
      <c r="G787">
        <f t="shared" si="134"/>
        <v>4110.5210332348297</v>
      </c>
      <c r="H787">
        <v>69194.607999999993</v>
      </c>
      <c r="I787">
        <v>34</v>
      </c>
      <c r="J787">
        <f t="shared" si="135"/>
        <v>-3915.2645595715899</v>
      </c>
      <c r="K787">
        <f t="shared" si="136"/>
        <v>1251.8332929062799</v>
      </c>
      <c r="L787">
        <f t="shared" si="137"/>
        <v>137.30306738681901</v>
      </c>
      <c r="M787">
        <f t="shared" si="138"/>
        <v>75.150529943546701</v>
      </c>
      <c r="N787">
        <f t="shared" si="138"/>
        <v>-25.9254244487271</v>
      </c>
      <c r="O787">
        <f t="shared" si="138"/>
        <v>-3.6310159658669798</v>
      </c>
      <c r="P787">
        <v>139.04157685611</v>
      </c>
    </row>
    <row r="788" spans="1:16" x14ac:dyDescent="0.3">
      <c r="A788">
        <v>-3902.2328973701201</v>
      </c>
      <c r="B788">
        <v>1276.3193506529799</v>
      </c>
      <c r="C788">
        <f t="shared" si="131"/>
        <v>-3899.7792370597699</v>
      </c>
      <c r="D788">
        <f t="shared" si="132"/>
        <v>1276.39713935028</v>
      </c>
      <c r="E788">
        <f t="shared" si="133"/>
        <v>162.25653635450999</v>
      </c>
      <c r="F788">
        <v>144.5</v>
      </c>
      <c r="G788">
        <f t="shared" si="134"/>
        <v>4103.3483589800198</v>
      </c>
      <c r="H788">
        <v>69194.687999999995</v>
      </c>
      <c r="I788">
        <v>34</v>
      </c>
      <c r="J788">
        <f t="shared" si="135"/>
        <v>-3908.1544272912201</v>
      </c>
      <c r="K788">
        <f t="shared" si="136"/>
        <v>1250.51858346371</v>
      </c>
      <c r="L788">
        <f t="shared" si="137"/>
        <v>137.30769422151999</v>
      </c>
      <c r="M788">
        <f t="shared" si="138"/>
        <v>75.462629277381296</v>
      </c>
      <c r="N788">
        <f t="shared" si="138"/>
        <v>-25.871162991056099</v>
      </c>
      <c r="O788">
        <f t="shared" si="138"/>
        <v>-3.5322412056952599</v>
      </c>
      <c r="P788">
        <v>139.04620641075601</v>
      </c>
    </row>
    <row r="789" spans="1:16" x14ac:dyDescent="0.3">
      <c r="A789">
        <v>-3902.2328973701201</v>
      </c>
      <c r="B789">
        <v>1276.3193506529799</v>
      </c>
      <c r="C789">
        <f t="shared" si="131"/>
        <v>-3899.7792370597699</v>
      </c>
      <c r="D789">
        <f t="shared" si="132"/>
        <v>1276.39713935028</v>
      </c>
      <c r="E789">
        <f t="shared" si="133"/>
        <v>162.25653635450999</v>
      </c>
      <c r="F789">
        <v>144.5</v>
      </c>
      <c r="G789">
        <f t="shared" si="134"/>
        <v>4103.3483589800198</v>
      </c>
      <c r="H789">
        <v>69194.728000000003</v>
      </c>
      <c r="I789">
        <v>34</v>
      </c>
      <c r="J789">
        <f t="shared" si="135"/>
        <v>-3908.1544272912201</v>
      </c>
      <c r="K789">
        <f t="shared" si="136"/>
        <v>1250.51858346371</v>
      </c>
      <c r="L789">
        <f t="shared" si="137"/>
        <v>137.30769422151999</v>
      </c>
      <c r="M789">
        <f t="shared" ref="M789:O804" si="139">(J789-J756)/($H789-$H756)</f>
        <v>74.986822217277094</v>
      </c>
      <c r="N789">
        <f t="shared" si="139"/>
        <v>-25.685395373832598</v>
      </c>
      <c r="O789">
        <f t="shared" si="139"/>
        <v>-3.54933277105085</v>
      </c>
      <c r="P789">
        <v>139.04620641075601</v>
      </c>
    </row>
    <row r="790" spans="1:16" x14ac:dyDescent="0.3">
      <c r="A790">
        <v>-3902.2328973701201</v>
      </c>
      <c r="B790">
        <v>1276.3193506529799</v>
      </c>
      <c r="C790">
        <f t="shared" si="131"/>
        <v>-3899.7792370597699</v>
      </c>
      <c r="D790">
        <f t="shared" si="132"/>
        <v>1276.39713935028</v>
      </c>
      <c r="E790">
        <f t="shared" si="133"/>
        <v>162.25653635450999</v>
      </c>
      <c r="F790">
        <v>144.5</v>
      </c>
      <c r="G790">
        <f t="shared" si="134"/>
        <v>4103.3483589800198</v>
      </c>
      <c r="H790">
        <v>69194.808000000005</v>
      </c>
      <c r="I790">
        <v>34</v>
      </c>
      <c r="J790">
        <f t="shared" si="135"/>
        <v>-3908.1544272912201</v>
      </c>
      <c r="K790">
        <f t="shared" si="136"/>
        <v>1250.51858346371</v>
      </c>
      <c r="L790">
        <f t="shared" si="137"/>
        <v>137.30769422151999</v>
      </c>
      <c r="M790">
        <f t="shared" si="139"/>
        <v>74.160013404795095</v>
      </c>
      <c r="N790">
        <f t="shared" si="139"/>
        <v>-25.335535450993302</v>
      </c>
      <c r="O790">
        <f t="shared" si="139"/>
        <v>-3.4337252912487202</v>
      </c>
      <c r="P790">
        <v>139.04620641075601</v>
      </c>
    </row>
    <row r="791" spans="1:16" x14ac:dyDescent="0.3">
      <c r="A791">
        <v>-3895.14111256971</v>
      </c>
      <c r="B791">
        <v>1273.4523518349699</v>
      </c>
      <c r="C791">
        <f t="shared" si="131"/>
        <v>-3892.6874522593598</v>
      </c>
      <c r="D791">
        <f t="shared" si="132"/>
        <v>1273.53014053227</v>
      </c>
      <c r="E791">
        <f t="shared" si="133"/>
        <v>162.26379364732301</v>
      </c>
      <c r="F791">
        <v>144.5</v>
      </c>
      <c r="G791">
        <f t="shared" si="134"/>
        <v>4095.7166185933302</v>
      </c>
      <c r="H791">
        <v>69194.888000000006</v>
      </c>
      <c r="I791">
        <v>34</v>
      </c>
      <c r="J791">
        <f t="shared" si="135"/>
        <v>-3901.0437937890501</v>
      </c>
      <c r="K791">
        <f t="shared" si="136"/>
        <v>1247.6986570328299</v>
      </c>
      <c r="L791">
        <f t="shared" si="137"/>
        <v>137.31260831085501</v>
      </c>
      <c r="M791">
        <f t="shared" si="139"/>
        <v>74.124128909568398</v>
      </c>
      <c r="N791">
        <f t="shared" si="139"/>
        <v>-25.488633888838599</v>
      </c>
      <c r="O791">
        <f t="shared" si="139"/>
        <v>-3.4338096609379098</v>
      </c>
      <c r="P791">
        <v>139.051123198124</v>
      </c>
    </row>
    <row r="792" spans="1:16" x14ac:dyDescent="0.3">
      <c r="A792">
        <v>-3880.94924705941</v>
      </c>
      <c r="B792">
        <v>1269.03541704395</v>
      </c>
      <c r="C792">
        <f t="shared" si="131"/>
        <v>-3878.4955867490598</v>
      </c>
      <c r="D792">
        <f t="shared" si="132"/>
        <v>1269.1132057412501</v>
      </c>
      <c r="E792">
        <f t="shared" si="133"/>
        <v>162.26077692710501</v>
      </c>
      <c r="F792">
        <v>143.5</v>
      </c>
      <c r="G792">
        <f t="shared" si="134"/>
        <v>4080.8548547355599</v>
      </c>
      <c r="H792">
        <v>69195.008000000002</v>
      </c>
      <c r="I792">
        <v>34</v>
      </c>
      <c r="J792">
        <f t="shared" si="135"/>
        <v>-3886.82296148777</v>
      </c>
      <c r="K792">
        <f t="shared" si="136"/>
        <v>1243.3758930710501</v>
      </c>
      <c r="L792">
        <f t="shared" si="137"/>
        <v>136.32215156960501</v>
      </c>
      <c r="M792">
        <f t="shared" si="139"/>
        <v>75.426891310653204</v>
      </c>
      <c r="N792">
        <f t="shared" si="139"/>
        <v>-25.870950857170701</v>
      </c>
      <c r="O792">
        <f t="shared" si="139"/>
        <v>-3.53254859089561</v>
      </c>
      <c r="P792">
        <v>138.06067187202501</v>
      </c>
    </row>
    <row r="793" spans="1:16" x14ac:dyDescent="0.3">
      <c r="A793">
        <v>-3873.8586421199102</v>
      </c>
      <c r="B793">
        <v>1265.9802927799799</v>
      </c>
      <c r="C793">
        <f t="shared" si="131"/>
        <v>-3871.40498180956</v>
      </c>
      <c r="D793">
        <f t="shared" si="132"/>
        <v>1266.05808147728</v>
      </c>
      <c r="E793">
        <f t="shared" si="133"/>
        <v>162.27060257728499</v>
      </c>
      <c r="F793">
        <v>143.5</v>
      </c>
      <c r="G793">
        <f t="shared" si="134"/>
        <v>4073.1657956500899</v>
      </c>
      <c r="H793">
        <v>69195.088000000003</v>
      </c>
      <c r="I793">
        <v>34</v>
      </c>
      <c r="J793">
        <f t="shared" si="135"/>
        <v>-3879.7122607911901</v>
      </c>
      <c r="K793">
        <f t="shared" si="136"/>
        <v>1240.3678375064101</v>
      </c>
      <c r="L793">
        <f t="shared" si="137"/>
        <v>136.32707536606301</v>
      </c>
      <c r="M793">
        <f t="shared" si="139"/>
        <v>75.898507099078998</v>
      </c>
      <c r="N793">
        <f t="shared" si="139"/>
        <v>-26.098280065712299</v>
      </c>
      <c r="O793">
        <f t="shared" si="139"/>
        <v>-3.51570230747136</v>
      </c>
      <c r="P793">
        <v>138.06559836439499</v>
      </c>
    </row>
    <row r="794" spans="1:16" x14ac:dyDescent="0.3">
      <c r="A794">
        <v>-3873.8586421199102</v>
      </c>
      <c r="B794">
        <v>1265.9802927799799</v>
      </c>
      <c r="C794">
        <f t="shared" si="131"/>
        <v>-3871.40498180956</v>
      </c>
      <c r="D794">
        <f t="shared" si="132"/>
        <v>1266.05808147728</v>
      </c>
      <c r="E794">
        <f t="shared" si="133"/>
        <v>162.27060257728499</v>
      </c>
      <c r="F794">
        <v>143.5</v>
      </c>
      <c r="G794">
        <f t="shared" si="134"/>
        <v>4073.1657956500899</v>
      </c>
      <c r="H794">
        <v>69195.168000000005</v>
      </c>
      <c r="I794">
        <v>34</v>
      </c>
      <c r="J794">
        <f t="shared" si="135"/>
        <v>-3879.7122607911901</v>
      </c>
      <c r="K794">
        <f t="shared" si="136"/>
        <v>1240.3678375064101</v>
      </c>
      <c r="L794">
        <f t="shared" si="137"/>
        <v>136.32707536606301</v>
      </c>
      <c r="M794">
        <f t="shared" si="139"/>
        <v>74.630738504009003</v>
      </c>
      <c r="N794">
        <f t="shared" si="139"/>
        <v>-24.936986766361301</v>
      </c>
      <c r="O794">
        <f t="shared" si="139"/>
        <v>-3.5403016605029798</v>
      </c>
      <c r="P794">
        <v>138.06559836439499</v>
      </c>
    </row>
    <row r="795" spans="1:16" x14ac:dyDescent="0.3">
      <c r="A795">
        <v>-3866.44826625939</v>
      </c>
      <c r="B795">
        <v>1264.6165616739299</v>
      </c>
      <c r="C795">
        <f t="shared" si="131"/>
        <v>-3863.9946059490399</v>
      </c>
      <c r="D795">
        <f t="shared" si="132"/>
        <v>1264.69435037123</v>
      </c>
      <c r="E795">
        <f t="shared" si="133"/>
        <v>162.25640891371299</v>
      </c>
      <c r="F795">
        <v>142.5</v>
      </c>
      <c r="G795">
        <f t="shared" si="134"/>
        <v>4065.6987240404601</v>
      </c>
      <c r="H795">
        <v>69195.248000000007</v>
      </c>
      <c r="I795">
        <v>34</v>
      </c>
      <c r="J795">
        <f t="shared" si="135"/>
        <v>-3872.2930079570901</v>
      </c>
      <c r="K795">
        <f t="shared" si="136"/>
        <v>1239.0532576087401</v>
      </c>
      <c r="L795">
        <f t="shared" si="137"/>
        <v>135.331848122151</v>
      </c>
      <c r="M795">
        <f t="shared" si="139"/>
        <v>74.679054259543904</v>
      </c>
      <c r="N795">
        <f t="shared" si="139"/>
        <v>-24.9663160755311</v>
      </c>
      <c r="O795">
        <f t="shared" si="139"/>
        <v>-3.5403543224975702</v>
      </c>
      <c r="P795">
        <v>137.07037395917899</v>
      </c>
    </row>
    <row r="796" spans="1:16" x14ac:dyDescent="0.3">
      <c r="A796">
        <v>-3859.3576584597999</v>
      </c>
      <c r="B796">
        <v>1261.5614525789799</v>
      </c>
      <c r="C796">
        <f t="shared" si="131"/>
        <v>-3856.9039981494502</v>
      </c>
      <c r="D796">
        <f t="shared" si="132"/>
        <v>1261.63924127628</v>
      </c>
      <c r="E796">
        <f t="shared" si="133"/>
        <v>162.266262768872</v>
      </c>
      <c r="F796">
        <v>142.5</v>
      </c>
      <c r="G796">
        <f t="shared" si="134"/>
        <v>4058.00961384635</v>
      </c>
      <c r="H796">
        <v>69195.327999999994</v>
      </c>
      <c r="I796">
        <v>34</v>
      </c>
      <c r="J796">
        <f t="shared" si="135"/>
        <v>-3865.1823045010501</v>
      </c>
      <c r="K796">
        <f t="shared" si="136"/>
        <v>1236.04521723169</v>
      </c>
      <c r="L796">
        <f t="shared" si="137"/>
        <v>135.33675364733401</v>
      </c>
      <c r="M796">
        <f t="shared" si="139"/>
        <v>74.630752798903799</v>
      </c>
      <c r="N796">
        <f t="shared" si="139"/>
        <v>-24.907445632028899</v>
      </c>
      <c r="O796">
        <f t="shared" si="139"/>
        <v>-3.5404953773116601</v>
      </c>
      <c r="P796">
        <v>137.07528217956701</v>
      </c>
    </row>
    <row r="797" spans="1:16" x14ac:dyDescent="0.3">
      <c r="A797">
        <v>-3859.3576584597999</v>
      </c>
      <c r="B797">
        <v>1261.5614525789799</v>
      </c>
      <c r="C797">
        <f t="shared" si="131"/>
        <v>-3856.9039981494502</v>
      </c>
      <c r="D797">
        <f t="shared" si="132"/>
        <v>1261.63924127628</v>
      </c>
      <c r="E797">
        <f t="shared" si="133"/>
        <v>162.266262768872</v>
      </c>
      <c r="F797">
        <v>142.5</v>
      </c>
      <c r="G797">
        <f t="shared" si="134"/>
        <v>4058.00961384635</v>
      </c>
      <c r="H797">
        <v>69195.368000000002</v>
      </c>
      <c r="I797">
        <v>34</v>
      </c>
      <c r="J797">
        <f t="shared" si="135"/>
        <v>-3865.1823045010501</v>
      </c>
      <c r="K797">
        <f t="shared" si="136"/>
        <v>1236.04521723169</v>
      </c>
      <c r="L797">
        <f t="shared" si="137"/>
        <v>135.33675364733401</v>
      </c>
      <c r="M797">
        <f t="shared" si="139"/>
        <v>74.630752798734093</v>
      </c>
      <c r="N797">
        <f t="shared" si="139"/>
        <v>-24.907445631972301</v>
      </c>
      <c r="O797">
        <f t="shared" si="139"/>
        <v>-3.5404953773036101</v>
      </c>
      <c r="P797">
        <v>137.07528217956701</v>
      </c>
    </row>
    <row r="798" spans="1:16" x14ac:dyDescent="0.3">
      <c r="A798">
        <v>-3852.2670487100199</v>
      </c>
      <c r="B798">
        <v>1258.5063521970301</v>
      </c>
      <c r="C798">
        <f t="shared" si="131"/>
        <v>-3849.8133883996702</v>
      </c>
      <c r="D798">
        <f t="shared" si="132"/>
        <v>1258.5841408943299</v>
      </c>
      <c r="E798">
        <f t="shared" si="133"/>
        <v>162.27615391104101</v>
      </c>
      <c r="F798">
        <v>141.5</v>
      </c>
      <c r="G798">
        <f t="shared" si="134"/>
        <v>4050.3206249891</v>
      </c>
      <c r="H798">
        <v>69195.448000000004</v>
      </c>
      <c r="I798">
        <v>34</v>
      </c>
      <c r="J798">
        <f t="shared" si="135"/>
        <v>-3858.0715991526299</v>
      </c>
      <c r="K798">
        <f t="shared" si="136"/>
        <v>1233.0371855803701</v>
      </c>
      <c r="L798">
        <f t="shared" si="137"/>
        <v>134.34164980962899</v>
      </c>
      <c r="M798">
        <f t="shared" si="139"/>
        <v>74.208159654383905</v>
      </c>
      <c r="N798">
        <f t="shared" si="139"/>
        <v>-24.671802545221801</v>
      </c>
      <c r="O798">
        <f t="shared" si="139"/>
        <v>-3.6587319535017202</v>
      </c>
      <c r="P798">
        <v>136.080181037068</v>
      </c>
    </row>
    <row r="799" spans="1:16" x14ac:dyDescent="0.3">
      <c r="A799">
        <v>-3843.0020040692698</v>
      </c>
      <c r="B799">
        <v>1257.13096702599</v>
      </c>
      <c r="C799">
        <f t="shared" si="131"/>
        <v>-3840.5483437589201</v>
      </c>
      <c r="D799">
        <f t="shared" si="132"/>
        <v>1257.2087557232901</v>
      </c>
      <c r="E799">
        <f t="shared" si="133"/>
        <v>162.25386995760999</v>
      </c>
      <c r="F799">
        <v>141.5</v>
      </c>
      <c r="G799">
        <f t="shared" si="134"/>
        <v>4041.0871601855702</v>
      </c>
      <c r="H799">
        <v>69195.528000000006</v>
      </c>
      <c r="I799">
        <v>34</v>
      </c>
      <c r="J799">
        <f t="shared" si="135"/>
        <v>-3848.7976410341898</v>
      </c>
      <c r="K799">
        <f t="shared" si="136"/>
        <v>1231.72324593894</v>
      </c>
      <c r="L799">
        <f t="shared" si="137"/>
        <v>134.347517184644</v>
      </c>
      <c r="M799">
        <f t="shared" si="139"/>
        <v>76.019479599388205</v>
      </c>
      <c r="N799">
        <f t="shared" si="139"/>
        <v>-24.928431381438099</v>
      </c>
      <c r="O799">
        <f t="shared" si="139"/>
        <v>-3.6575859818190999</v>
      </c>
      <c r="P799">
        <v>136.08605196681401</v>
      </c>
    </row>
    <row r="800" spans="1:16" x14ac:dyDescent="0.3">
      <c r="A800">
        <v>-3835.6022803299102</v>
      </c>
      <c r="B800">
        <v>1254.0739379880299</v>
      </c>
      <c r="C800">
        <f t="shared" si="131"/>
        <v>-3833.14862001956</v>
      </c>
      <c r="D800">
        <f t="shared" si="132"/>
        <v>1254.15172668533</v>
      </c>
      <c r="E800">
        <f t="shared" si="133"/>
        <v>162.26243954687601</v>
      </c>
      <c r="F800">
        <v>140.5</v>
      </c>
      <c r="G800">
        <f t="shared" si="134"/>
        <v>4033.1036307917602</v>
      </c>
      <c r="H800">
        <v>69195.648000000001</v>
      </c>
      <c r="I800">
        <v>34</v>
      </c>
      <c r="J800">
        <f t="shared" si="135"/>
        <v>-3841.3778157029601</v>
      </c>
      <c r="K800">
        <f t="shared" si="136"/>
        <v>1228.7153347016001</v>
      </c>
      <c r="L800">
        <f t="shared" si="137"/>
        <v>133.35257949827201</v>
      </c>
      <c r="M800">
        <f t="shared" si="139"/>
        <v>74.630712261599001</v>
      </c>
      <c r="N800">
        <f t="shared" si="139"/>
        <v>-24.377513901746799</v>
      </c>
      <c r="O800">
        <f t="shared" si="139"/>
        <v>-3.6587256400755899</v>
      </c>
      <c r="P800">
        <v>135.09111709439799</v>
      </c>
    </row>
    <row r="801" spans="1:16" x14ac:dyDescent="0.3">
      <c r="A801">
        <v>-3828.51166574936</v>
      </c>
      <c r="B801">
        <v>1251.0188628180199</v>
      </c>
      <c r="C801">
        <f t="shared" si="131"/>
        <v>-3826.0580054390098</v>
      </c>
      <c r="D801">
        <f t="shared" si="132"/>
        <v>1251.09665151532</v>
      </c>
      <c r="E801">
        <f t="shared" si="133"/>
        <v>162.27238422217101</v>
      </c>
      <c r="F801">
        <v>140.5</v>
      </c>
      <c r="G801">
        <f t="shared" si="134"/>
        <v>4025.4145988229302</v>
      </c>
      <c r="H801">
        <v>69195.728000000003</v>
      </c>
      <c r="I801">
        <v>34</v>
      </c>
      <c r="J801">
        <f t="shared" si="135"/>
        <v>-3834.2671056909899</v>
      </c>
      <c r="K801">
        <f t="shared" si="136"/>
        <v>1225.7073282936799</v>
      </c>
      <c r="L801">
        <f t="shared" si="137"/>
        <v>133.357445608989</v>
      </c>
      <c r="M801">
        <f t="shared" si="139"/>
        <v>74.468892900273502</v>
      </c>
      <c r="N801">
        <f t="shared" si="139"/>
        <v>-24.3803054316345</v>
      </c>
      <c r="O801">
        <f t="shared" si="139"/>
        <v>-4.0664660098463301</v>
      </c>
      <c r="P801">
        <v>135.09598590031999</v>
      </c>
    </row>
    <row r="802" spans="1:16" x14ac:dyDescent="0.3">
      <c r="A802">
        <v>-3821.40921274945</v>
      </c>
      <c r="B802">
        <v>1249.84525672102</v>
      </c>
      <c r="C802">
        <f t="shared" si="131"/>
        <v>-3818.9555524390998</v>
      </c>
      <c r="D802">
        <f t="shared" si="132"/>
        <v>1249.92304541832</v>
      </c>
      <c r="E802">
        <f t="shared" si="133"/>
        <v>162.25681435321701</v>
      </c>
      <c r="F802">
        <v>139.5</v>
      </c>
      <c r="G802">
        <f t="shared" si="134"/>
        <v>4018.2992834000402</v>
      </c>
      <c r="H802">
        <v>69195.808000000005</v>
      </c>
      <c r="I802">
        <v>34</v>
      </c>
      <c r="J802">
        <f t="shared" si="135"/>
        <v>-3827.1570292362899</v>
      </c>
      <c r="K802">
        <f t="shared" si="136"/>
        <v>1224.58082809609</v>
      </c>
      <c r="L802">
        <f t="shared" si="137"/>
        <v>132.36194036235599</v>
      </c>
      <c r="M802">
        <f t="shared" si="139"/>
        <v>75.263254780757805</v>
      </c>
      <c r="N802">
        <f t="shared" si="139"/>
        <v>-24.110525177305298</v>
      </c>
      <c r="O802">
        <f t="shared" si="139"/>
        <v>-4.1151388323927396</v>
      </c>
      <c r="P802">
        <v>134.10048337646001</v>
      </c>
    </row>
    <row r="803" spans="1:16" x14ac:dyDescent="0.3">
      <c r="A803">
        <v>-3814.0106678595698</v>
      </c>
      <c r="B803">
        <v>1246.6001059949599</v>
      </c>
      <c r="C803">
        <f t="shared" si="131"/>
        <v>-3811.5570075492201</v>
      </c>
      <c r="D803">
        <f t="shared" si="132"/>
        <v>1246.67789469226</v>
      </c>
      <c r="E803">
        <f t="shared" si="133"/>
        <v>162.267998276561</v>
      </c>
      <c r="F803">
        <v>139.5</v>
      </c>
      <c r="G803">
        <f t="shared" si="134"/>
        <v>4010.2584199664602</v>
      </c>
      <c r="H803">
        <v>69195.888000000006</v>
      </c>
      <c r="I803">
        <v>34</v>
      </c>
      <c r="J803">
        <f t="shared" si="135"/>
        <v>-3819.73713572416</v>
      </c>
      <c r="K803">
        <f t="shared" si="136"/>
        <v>1221.38479148943</v>
      </c>
      <c r="L803">
        <f t="shared" si="137"/>
        <v>132.36701021520901</v>
      </c>
      <c r="M803">
        <f t="shared" si="139"/>
        <v>75.355432324739994</v>
      </c>
      <c r="N803">
        <f t="shared" si="139"/>
        <v>-24.614407913823101</v>
      </c>
      <c r="O803">
        <f t="shared" si="139"/>
        <v>-4.1150765400739902</v>
      </c>
      <c r="P803">
        <v>134.105556040442</v>
      </c>
    </row>
    <row r="804" spans="1:16" x14ac:dyDescent="0.3">
      <c r="A804">
        <v>-3814.0106678595698</v>
      </c>
      <c r="B804">
        <v>1246.6001059949599</v>
      </c>
      <c r="C804">
        <f t="shared" si="131"/>
        <v>-3811.5570075492201</v>
      </c>
      <c r="D804">
        <f t="shared" si="132"/>
        <v>1246.67789469226</v>
      </c>
      <c r="E804">
        <f t="shared" si="133"/>
        <v>162.267998276561</v>
      </c>
      <c r="F804">
        <v>139.5</v>
      </c>
      <c r="G804">
        <f t="shared" si="134"/>
        <v>4010.2584199664602</v>
      </c>
      <c r="H804">
        <v>69195.967999999993</v>
      </c>
      <c r="I804">
        <v>34</v>
      </c>
      <c r="J804">
        <f t="shared" si="135"/>
        <v>-3819.73713572416</v>
      </c>
      <c r="K804">
        <f t="shared" si="136"/>
        <v>1221.38479148943</v>
      </c>
      <c r="L804">
        <f t="shared" si="137"/>
        <v>132.36701021520901</v>
      </c>
      <c r="M804">
        <f t="shared" si="139"/>
        <v>73.147182757505206</v>
      </c>
      <c r="N804">
        <f t="shared" si="139"/>
        <v>-23.7751223832697</v>
      </c>
      <c r="O804">
        <f t="shared" si="139"/>
        <v>-3.8190405990585599</v>
      </c>
      <c r="P804">
        <v>134.105556040442</v>
      </c>
    </row>
    <row r="805" spans="1:16" x14ac:dyDescent="0.3">
      <c r="A805">
        <v>-3814.0106678595698</v>
      </c>
      <c r="B805">
        <v>1246.6001059949599</v>
      </c>
      <c r="C805">
        <f t="shared" si="131"/>
        <v>-3811.5570075492201</v>
      </c>
      <c r="D805">
        <f t="shared" si="132"/>
        <v>1246.67789469226</v>
      </c>
      <c r="E805">
        <f t="shared" si="133"/>
        <v>162.267998276561</v>
      </c>
      <c r="F805">
        <v>139.5</v>
      </c>
      <c r="G805">
        <f t="shared" si="134"/>
        <v>4010.2584199664602</v>
      </c>
      <c r="H805">
        <v>69196.008000000002</v>
      </c>
      <c r="I805">
        <v>34</v>
      </c>
      <c r="J805">
        <f t="shared" si="135"/>
        <v>-3819.73713572416</v>
      </c>
      <c r="K805">
        <f t="shared" si="136"/>
        <v>1221.38479148943</v>
      </c>
      <c r="L805">
        <f t="shared" si="137"/>
        <v>132.36701021520901</v>
      </c>
      <c r="M805">
        <f t="shared" ref="M805:O820" si="140">(J805-J772)/($H805-$H772)</f>
        <v>72.072923031866495</v>
      </c>
      <c r="N805">
        <f t="shared" si="140"/>
        <v>-23.155410394632</v>
      </c>
      <c r="O805">
        <f t="shared" si="140"/>
        <v>-3.8664858645999902</v>
      </c>
      <c r="P805">
        <v>134.105556040442</v>
      </c>
    </row>
    <row r="806" spans="1:16" x14ac:dyDescent="0.3">
      <c r="A806">
        <v>-3806.9200484398698</v>
      </c>
      <c r="B806">
        <v>1243.545054722</v>
      </c>
      <c r="C806">
        <f t="shared" si="131"/>
        <v>-3804.4663881295201</v>
      </c>
      <c r="D806">
        <f t="shared" si="132"/>
        <v>1243.6228434192999</v>
      </c>
      <c r="E806">
        <f t="shared" si="133"/>
        <v>162.278010044095</v>
      </c>
      <c r="F806">
        <v>138.5</v>
      </c>
      <c r="G806">
        <f t="shared" si="134"/>
        <v>4002.56945912018</v>
      </c>
      <c r="H806">
        <v>69196.088000000003</v>
      </c>
      <c r="I806">
        <v>34</v>
      </c>
      <c r="J806">
        <f t="shared" si="135"/>
        <v>-3812.6264210315599</v>
      </c>
      <c r="K806">
        <f t="shared" si="136"/>
        <v>1218.37680901012</v>
      </c>
      <c r="L806">
        <f t="shared" si="137"/>
        <v>131.37184869105599</v>
      </c>
      <c r="M806">
        <f t="shared" si="140"/>
        <v>74.214704565777694</v>
      </c>
      <c r="N806">
        <f t="shared" si="140"/>
        <v>-24.061429213699402</v>
      </c>
      <c r="O806">
        <f t="shared" si="140"/>
        <v>-4.1662333116334</v>
      </c>
      <c r="P806">
        <v>133.11039721149399</v>
      </c>
    </row>
    <row r="807" spans="1:16" x14ac:dyDescent="0.3">
      <c r="A807">
        <v>-3799.5084823593402</v>
      </c>
      <c r="B807">
        <v>1242.3695199380099</v>
      </c>
      <c r="C807">
        <f t="shared" si="131"/>
        <v>-3797.05482204899</v>
      </c>
      <c r="D807">
        <f t="shared" si="132"/>
        <v>1242.44730863531</v>
      </c>
      <c r="E807">
        <f t="shared" si="133"/>
        <v>162.26100892027901</v>
      </c>
      <c r="F807">
        <v>138.5</v>
      </c>
      <c r="G807">
        <f t="shared" si="134"/>
        <v>3995.1596509251799</v>
      </c>
      <c r="H807">
        <v>69196.168000000005</v>
      </c>
      <c r="I807">
        <v>34</v>
      </c>
      <c r="J807">
        <f t="shared" si="135"/>
        <v>-3805.2072255028002</v>
      </c>
      <c r="K807">
        <f t="shared" si="136"/>
        <v>1217.25042918946</v>
      </c>
      <c r="L807">
        <f t="shared" si="137"/>
        <v>131.37650271602001</v>
      </c>
      <c r="M807">
        <f t="shared" si="140"/>
        <v>75.539290085600001</v>
      </c>
      <c r="N807">
        <f t="shared" si="140"/>
        <v>-24.110215717349998</v>
      </c>
      <c r="O807">
        <f t="shared" si="140"/>
        <v>-4.11525016954928</v>
      </c>
      <c r="P807">
        <v>133.11505407939501</v>
      </c>
    </row>
    <row r="808" spans="1:16" x14ac:dyDescent="0.3">
      <c r="A808">
        <v>-3785.6351640298899</v>
      </c>
      <c r="B808">
        <v>1236.4495444219799</v>
      </c>
      <c r="C808">
        <f t="shared" si="131"/>
        <v>-3783.1815037195402</v>
      </c>
      <c r="D808">
        <f t="shared" si="132"/>
        <v>1236.52733311928</v>
      </c>
      <c r="E808">
        <f t="shared" si="133"/>
        <v>162.27989557857899</v>
      </c>
      <c r="F808">
        <v>137.5</v>
      </c>
      <c r="G808">
        <f t="shared" si="134"/>
        <v>3980.1334318885201</v>
      </c>
      <c r="H808">
        <v>69196.288</v>
      </c>
      <c r="I808">
        <v>34</v>
      </c>
      <c r="J808">
        <f t="shared" si="135"/>
        <v>-3791.29497015978</v>
      </c>
      <c r="K808">
        <f t="shared" si="136"/>
        <v>1211.42254596729</v>
      </c>
      <c r="L808">
        <f t="shared" si="137"/>
        <v>130.38591405671801</v>
      </c>
      <c r="M808">
        <f t="shared" si="140"/>
        <v>76.560322073298707</v>
      </c>
      <c r="N808">
        <f t="shared" si="140"/>
        <v>-25.209309152022499</v>
      </c>
      <c r="O808">
        <f t="shared" si="140"/>
        <v>-4.3596425101671699</v>
      </c>
      <c r="P808">
        <v>132.124470693874</v>
      </c>
    </row>
    <row r="809" spans="1:16" x14ac:dyDescent="0.3">
      <c r="A809">
        <v>-3785.6351640298899</v>
      </c>
      <c r="B809">
        <v>1236.4495444219799</v>
      </c>
      <c r="C809">
        <f t="shared" si="131"/>
        <v>-3783.1815037195402</v>
      </c>
      <c r="D809">
        <f t="shared" si="132"/>
        <v>1236.52733311928</v>
      </c>
      <c r="E809">
        <f t="shared" si="133"/>
        <v>162.27989557857899</v>
      </c>
      <c r="F809">
        <v>137.5</v>
      </c>
      <c r="G809">
        <f t="shared" si="134"/>
        <v>3980.1334318885201</v>
      </c>
      <c r="H809">
        <v>69196.368000000002</v>
      </c>
      <c r="I809">
        <v>34</v>
      </c>
      <c r="J809">
        <f t="shared" si="135"/>
        <v>-3791.29497015978</v>
      </c>
      <c r="K809">
        <f t="shared" si="136"/>
        <v>1211.42254596729</v>
      </c>
      <c r="L809">
        <f t="shared" si="137"/>
        <v>130.38591405671801</v>
      </c>
      <c r="M809">
        <f t="shared" si="140"/>
        <v>73.189213143163897</v>
      </c>
      <c r="N809">
        <f t="shared" si="140"/>
        <v>-24.136013358668201</v>
      </c>
      <c r="O809">
        <f t="shared" si="140"/>
        <v>-4.1172595656664397</v>
      </c>
      <c r="P809">
        <v>132.124470693874</v>
      </c>
    </row>
    <row r="810" spans="1:16" x14ac:dyDescent="0.3">
      <c r="A810">
        <v>-3778.2283285194999</v>
      </c>
      <c r="B810">
        <v>1234.52144754294</v>
      </c>
      <c r="C810">
        <f t="shared" si="131"/>
        <v>-3775.7746682091501</v>
      </c>
      <c r="D810">
        <f t="shared" si="132"/>
        <v>1234.5992362402401</v>
      </c>
      <c r="E810">
        <f t="shared" si="133"/>
        <v>162.273139353358</v>
      </c>
      <c r="F810">
        <v>136.5</v>
      </c>
      <c r="G810">
        <f t="shared" si="134"/>
        <v>3972.4941307967802</v>
      </c>
      <c r="H810">
        <v>69196.448000000004</v>
      </c>
      <c r="I810">
        <v>34</v>
      </c>
      <c r="J810">
        <f t="shared" si="135"/>
        <v>-3783.8755165798598</v>
      </c>
      <c r="K810">
        <f t="shared" si="136"/>
        <v>1209.5435892279099</v>
      </c>
      <c r="L810">
        <f t="shared" si="137"/>
        <v>129.390685165853</v>
      </c>
      <c r="M810">
        <f t="shared" si="140"/>
        <v>72.486543875910002</v>
      </c>
      <c r="N810">
        <f t="shared" si="140"/>
        <v>-23.708553011012899</v>
      </c>
      <c r="O810">
        <f t="shared" si="140"/>
        <v>-4.4966641423062903</v>
      </c>
      <c r="P810">
        <v>131.12924463393</v>
      </c>
    </row>
    <row r="811" spans="1:16" x14ac:dyDescent="0.3">
      <c r="A811">
        <v>-3768.6624463293701</v>
      </c>
      <c r="B811">
        <v>1231.8271748019599</v>
      </c>
      <c r="C811">
        <f t="shared" si="131"/>
        <v>-3766.20878601902</v>
      </c>
      <c r="D811">
        <f t="shared" si="132"/>
        <v>1231.90496349926</v>
      </c>
      <c r="E811">
        <f t="shared" si="133"/>
        <v>162.26718069219899</v>
      </c>
      <c r="F811">
        <v>136.5</v>
      </c>
      <c r="G811">
        <f t="shared" si="134"/>
        <v>3962.5646315209801</v>
      </c>
      <c r="H811">
        <v>69196.528000000006</v>
      </c>
      <c r="I811">
        <v>34</v>
      </c>
      <c r="J811">
        <f t="shared" si="135"/>
        <v>-3774.2919849957202</v>
      </c>
      <c r="K811">
        <f t="shared" si="136"/>
        <v>1206.91278515811</v>
      </c>
      <c r="L811">
        <f t="shared" si="137"/>
        <v>129.396872913381</v>
      </c>
      <c r="M811">
        <f t="shared" si="140"/>
        <v>73.423252591531195</v>
      </c>
      <c r="N811">
        <f t="shared" si="140"/>
        <v>-23.636889260520402</v>
      </c>
      <c r="O811">
        <f t="shared" si="140"/>
        <v>-4.1174258261334904</v>
      </c>
      <c r="P811">
        <v>131.13543603585401</v>
      </c>
    </row>
    <row r="812" spans="1:16" x14ac:dyDescent="0.3">
      <c r="A812">
        <v>-3761.5706344796299</v>
      </c>
      <c r="B812">
        <v>1228.9603160850199</v>
      </c>
      <c r="C812">
        <f t="shared" si="131"/>
        <v>-3759.1169741692802</v>
      </c>
      <c r="D812">
        <f t="shared" si="132"/>
        <v>1229.03810478232</v>
      </c>
      <c r="E812">
        <f t="shared" si="133"/>
        <v>162.27471481177801</v>
      </c>
      <c r="F812">
        <v>136.5</v>
      </c>
      <c r="G812">
        <f t="shared" si="134"/>
        <v>3954.9330068276099</v>
      </c>
      <c r="H812">
        <v>69196.607999999993</v>
      </c>
      <c r="I812">
        <v>34</v>
      </c>
      <c r="J812">
        <f t="shared" si="135"/>
        <v>-3767.1813253734999</v>
      </c>
      <c r="K812">
        <f t="shared" si="136"/>
        <v>1204.0929990045099</v>
      </c>
      <c r="L812">
        <f t="shared" si="137"/>
        <v>129.40161817384799</v>
      </c>
      <c r="M812">
        <f t="shared" si="140"/>
        <v>76.116684266615295</v>
      </c>
      <c r="N812">
        <f t="shared" si="140"/>
        <v>-24.7049900762782</v>
      </c>
      <c r="O812">
        <f t="shared" si="140"/>
        <v>-4.1156283789868997</v>
      </c>
      <c r="P812">
        <v>131.140183994354</v>
      </c>
    </row>
    <row r="813" spans="1:16" x14ac:dyDescent="0.3">
      <c r="A813">
        <v>-3761.5706344796299</v>
      </c>
      <c r="B813">
        <v>1228.9603160850199</v>
      </c>
      <c r="C813">
        <f t="shared" si="131"/>
        <v>-3759.1169741692802</v>
      </c>
      <c r="D813">
        <f t="shared" si="132"/>
        <v>1229.03810478232</v>
      </c>
      <c r="E813">
        <f t="shared" si="133"/>
        <v>162.27471481177801</v>
      </c>
      <c r="F813">
        <v>136.5</v>
      </c>
      <c r="G813">
        <f t="shared" si="134"/>
        <v>3954.9330068276099</v>
      </c>
      <c r="H813">
        <v>69196.648000000001</v>
      </c>
      <c r="I813">
        <v>34</v>
      </c>
      <c r="J813">
        <f t="shared" si="135"/>
        <v>-3767.1813253734999</v>
      </c>
      <c r="K813">
        <f t="shared" si="136"/>
        <v>1204.0929990045099</v>
      </c>
      <c r="L813">
        <f t="shared" si="137"/>
        <v>129.40161817384799</v>
      </c>
      <c r="M813">
        <f t="shared" si="140"/>
        <v>74.434130891314098</v>
      </c>
      <c r="N813">
        <f t="shared" si="140"/>
        <v>-24.507066005664399</v>
      </c>
      <c r="O813">
        <f t="shared" si="140"/>
        <v>-3.7962223863272699</v>
      </c>
      <c r="P813">
        <v>131.140183994354</v>
      </c>
    </row>
    <row r="814" spans="1:16" x14ac:dyDescent="0.3">
      <c r="A814">
        <v>-3754.1614301698201</v>
      </c>
      <c r="B814">
        <v>1227.4085263740201</v>
      </c>
      <c r="C814">
        <f t="shared" si="131"/>
        <v>-3751.7077698594699</v>
      </c>
      <c r="D814">
        <f t="shared" si="132"/>
        <v>1227.48631507132</v>
      </c>
      <c r="E814">
        <f t="shared" si="133"/>
        <v>162.26270335746</v>
      </c>
      <c r="F814">
        <v>135.5</v>
      </c>
      <c r="G814">
        <f t="shared" si="134"/>
        <v>3947.4084972436399</v>
      </c>
      <c r="H814">
        <v>69196.728000000003</v>
      </c>
      <c r="I814">
        <v>34</v>
      </c>
      <c r="J814">
        <f t="shared" si="135"/>
        <v>-3759.76199747804</v>
      </c>
      <c r="K814">
        <f t="shared" si="136"/>
        <v>1202.5903568677099</v>
      </c>
      <c r="L814">
        <f t="shared" si="137"/>
        <v>128.40628787525301</v>
      </c>
      <c r="M814">
        <f t="shared" si="140"/>
        <v>76.116692505058396</v>
      </c>
      <c r="N814">
        <f t="shared" si="140"/>
        <v>-24.704929451395699</v>
      </c>
      <c r="O814">
        <f t="shared" si="140"/>
        <v>-4.1157229178296904</v>
      </c>
      <c r="P814">
        <v>130.144856531627</v>
      </c>
    </row>
    <row r="815" spans="1:16" x14ac:dyDescent="0.3">
      <c r="A815">
        <v>-3754.1614301698201</v>
      </c>
      <c r="B815">
        <v>1227.4085263740201</v>
      </c>
      <c r="C815">
        <f t="shared" si="131"/>
        <v>-3751.7077698594699</v>
      </c>
      <c r="D815">
        <f t="shared" si="132"/>
        <v>1227.48631507132</v>
      </c>
      <c r="E815">
        <f t="shared" si="133"/>
        <v>162.26270335746</v>
      </c>
      <c r="F815">
        <v>135.5</v>
      </c>
      <c r="G815">
        <f t="shared" si="134"/>
        <v>3947.4084972436399</v>
      </c>
      <c r="H815">
        <v>69196.808000000005</v>
      </c>
      <c r="I815">
        <v>34</v>
      </c>
      <c r="J815">
        <f t="shared" si="135"/>
        <v>-3759.76199747804</v>
      </c>
      <c r="K815">
        <f t="shared" si="136"/>
        <v>1202.5903568677099</v>
      </c>
      <c r="L815">
        <f t="shared" si="137"/>
        <v>128.40628787525301</v>
      </c>
      <c r="M815">
        <f t="shared" si="140"/>
        <v>73.423298113383694</v>
      </c>
      <c r="N815">
        <f t="shared" si="140"/>
        <v>-23.708025236755301</v>
      </c>
      <c r="O815">
        <f t="shared" si="140"/>
        <v>-4.1175952754418104</v>
      </c>
      <c r="P815">
        <v>130.144856531627</v>
      </c>
    </row>
    <row r="816" spans="1:16" x14ac:dyDescent="0.3">
      <c r="A816">
        <v>-3740.2880930993701</v>
      </c>
      <c r="B816">
        <v>1221.4886463939899</v>
      </c>
      <c r="C816">
        <f t="shared" si="131"/>
        <v>-3737.83443278902</v>
      </c>
      <c r="D816">
        <f t="shared" si="132"/>
        <v>1221.56643509129</v>
      </c>
      <c r="E816">
        <f t="shared" si="133"/>
        <v>162.28182442423099</v>
      </c>
      <c r="F816">
        <v>134.5</v>
      </c>
      <c r="G816">
        <f t="shared" si="134"/>
        <v>3932.3823316515</v>
      </c>
      <c r="H816">
        <v>69196.928</v>
      </c>
      <c r="I816">
        <v>34</v>
      </c>
      <c r="J816">
        <f t="shared" si="135"/>
        <v>-3745.8497240277302</v>
      </c>
      <c r="K816">
        <f t="shared" si="136"/>
        <v>1196.76256930365</v>
      </c>
      <c r="L816">
        <f t="shared" si="137"/>
        <v>127.415586483833</v>
      </c>
      <c r="M816">
        <f t="shared" si="140"/>
        <v>74.749991233761804</v>
      </c>
      <c r="N816">
        <f t="shared" si="140"/>
        <v>-24.406323878242699</v>
      </c>
      <c r="O816">
        <f t="shared" si="140"/>
        <v>-4.4277437258772103</v>
      </c>
      <c r="P816">
        <v>129.15416041469501</v>
      </c>
    </row>
    <row r="817" spans="1:16" x14ac:dyDescent="0.3">
      <c r="A817">
        <v>-3711.91489941999</v>
      </c>
      <c r="B817">
        <v>1210.96209382999</v>
      </c>
      <c r="C817">
        <f t="shared" si="131"/>
        <v>-3709.4612391096398</v>
      </c>
      <c r="D817">
        <f t="shared" si="132"/>
        <v>1211.03988252729</v>
      </c>
      <c r="E817">
        <f t="shared" si="133"/>
        <v>162.29932439488201</v>
      </c>
      <c r="F817">
        <v>132.5</v>
      </c>
      <c r="G817">
        <f t="shared" si="134"/>
        <v>3902.1430370411299</v>
      </c>
      <c r="H817">
        <v>69197.368000000002</v>
      </c>
      <c r="I817">
        <v>34</v>
      </c>
      <c r="J817">
        <f t="shared" si="135"/>
        <v>-3717.40737622692</v>
      </c>
      <c r="K817">
        <f t="shared" si="136"/>
        <v>1186.42432573773</v>
      </c>
      <c r="L817">
        <f t="shared" si="137"/>
        <v>125.43419190253201</v>
      </c>
      <c r="M817">
        <f t="shared" si="140"/>
        <v>73.887377640573305</v>
      </c>
      <c r="N817">
        <f t="shared" si="140"/>
        <v>-24.748101602146601</v>
      </c>
      <c r="O817">
        <f t="shared" si="140"/>
        <v>-4.2841495204986701</v>
      </c>
      <c r="P817">
        <v>127.17277663966399</v>
      </c>
    </row>
    <row r="818" spans="1:16" x14ac:dyDescent="0.3">
      <c r="A818">
        <v>-3704.5033246893399</v>
      </c>
      <c r="B818">
        <v>1209.786629081</v>
      </c>
      <c r="C818">
        <f t="shared" si="131"/>
        <v>-3702.0496643789902</v>
      </c>
      <c r="D818">
        <f t="shared" si="132"/>
        <v>1209.8644177783001</v>
      </c>
      <c r="E818">
        <f t="shared" si="133"/>
        <v>162.28192442625601</v>
      </c>
      <c r="F818">
        <v>132.5</v>
      </c>
      <c r="G818">
        <f t="shared" si="134"/>
        <v>3894.73280558944</v>
      </c>
      <c r="H818">
        <v>69197.448000000004</v>
      </c>
      <c r="I818">
        <v>34</v>
      </c>
      <c r="J818">
        <f t="shared" si="135"/>
        <v>-3709.9881725124601</v>
      </c>
      <c r="K818">
        <f t="shared" si="136"/>
        <v>1185.2980160078901</v>
      </c>
      <c r="L818">
        <f t="shared" si="137"/>
        <v>125.438729307016</v>
      </c>
      <c r="M818">
        <f t="shared" si="140"/>
        <v>74.093275450716604</v>
      </c>
      <c r="N818">
        <f t="shared" si="140"/>
        <v>-24.183517778203299</v>
      </c>
      <c r="O818">
        <f t="shared" si="140"/>
        <v>-4.2842244598913304</v>
      </c>
      <c r="P818">
        <v>127.177316886377</v>
      </c>
    </row>
    <row r="819" spans="1:16" x14ac:dyDescent="0.3">
      <c r="A819">
        <v>-3697.4150455696499</v>
      </c>
      <c r="B819">
        <v>1206.3554148739199</v>
      </c>
      <c r="C819">
        <f t="shared" si="131"/>
        <v>-3694.9613852593002</v>
      </c>
      <c r="D819">
        <f t="shared" si="132"/>
        <v>1206.43320357122</v>
      </c>
      <c r="E819">
        <f t="shared" si="133"/>
        <v>162.29754287562801</v>
      </c>
      <c r="F819">
        <v>131.5</v>
      </c>
      <c r="G819">
        <f t="shared" si="134"/>
        <v>3886.9294710910899</v>
      </c>
      <c r="H819">
        <v>69197.567999999999</v>
      </c>
      <c r="I819">
        <v>34</v>
      </c>
      <c r="J819">
        <f t="shared" si="135"/>
        <v>-3702.8773045927201</v>
      </c>
      <c r="K819">
        <f t="shared" si="136"/>
        <v>1181.91386334562</v>
      </c>
      <c r="L819">
        <f t="shared" si="137"/>
        <v>124.443498092041</v>
      </c>
      <c r="M819">
        <f t="shared" si="140"/>
        <v>73.118421977318405</v>
      </c>
      <c r="N819">
        <f t="shared" si="140"/>
        <v>-23.9890136654485</v>
      </c>
      <c r="O819">
        <f t="shared" si="140"/>
        <v>-4.2279230225391604</v>
      </c>
      <c r="P819">
        <v>126.18208836095199</v>
      </c>
    </row>
    <row r="820" spans="1:16" x14ac:dyDescent="0.3">
      <c r="A820">
        <v>-3687.8491470394601</v>
      </c>
      <c r="B820">
        <v>1203.6612394480001</v>
      </c>
      <c r="C820">
        <f t="shared" si="131"/>
        <v>-3685.39548672911</v>
      </c>
      <c r="D820">
        <f t="shared" si="132"/>
        <v>1203.7390281452999</v>
      </c>
      <c r="E820">
        <f t="shared" si="133"/>
        <v>162.291513766875</v>
      </c>
      <c r="F820">
        <v>130.5</v>
      </c>
      <c r="G820">
        <f t="shared" si="134"/>
        <v>3876.9998119013999</v>
      </c>
      <c r="H820">
        <v>69197.648000000001</v>
      </c>
      <c r="I820">
        <v>34</v>
      </c>
      <c r="J820">
        <f t="shared" si="135"/>
        <v>-3693.2937573139202</v>
      </c>
      <c r="K820">
        <f t="shared" si="136"/>
        <v>1179.2831566970999</v>
      </c>
      <c r="L820">
        <f t="shared" si="137"/>
        <v>123.44955249085901</v>
      </c>
      <c r="M820">
        <f t="shared" si="140"/>
        <v>73.0167112687746</v>
      </c>
      <c r="N820">
        <f t="shared" si="140"/>
        <v>-23.865176384534699</v>
      </c>
      <c r="O820">
        <f t="shared" si="140"/>
        <v>-4.5570772683956804</v>
      </c>
      <c r="P820">
        <v>125.18814641346</v>
      </c>
    </row>
    <row r="821" spans="1:16" x14ac:dyDescent="0.3">
      <c r="A821">
        <v>-3680.43875220976</v>
      </c>
      <c r="B821">
        <v>1202.2976503999701</v>
      </c>
      <c r="C821">
        <f t="shared" si="131"/>
        <v>-3677.9850918994098</v>
      </c>
      <c r="D821">
        <f t="shared" si="132"/>
        <v>1202.3754390972699</v>
      </c>
      <c r="E821">
        <f t="shared" si="133"/>
        <v>162.27663882162699</v>
      </c>
      <c r="F821">
        <v>130.5</v>
      </c>
      <c r="G821">
        <f t="shared" si="134"/>
        <v>3869.5324049268102</v>
      </c>
      <c r="H821">
        <v>69197.728000000003</v>
      </c>
      <c r="I821">
        <v>34</v>
      </c>
      <c r="J821">
        <f t="shared" si="135"/>
        <v>-3685.8744864526898</v>
      </c>
      <c r="K821">
        <f t="shared" si="136"/>
        <v>1177.96871898015</v>
      </c>
      <c r="L821">
        <f t="shared" si="137"/>
        <v>123.45409538117801</v>
      </c>
      <c r="M821">
        <f t="shared" ref="M821:O836" si="141">(J821-J788)/($H821-$H788)</f>
        <v>73.118401591425794</v>
      </c>
      <c r="N821">
        <f t="shared" si="141"/>
        <v>-23.865087001107099</v>
      </c>
      <c r="O821">
        <f t="shared" si="141"/>
        <v>-4.5571048816792299</v>
      </c>
      <c r="P821">
        <v>125.192692142475</v>
      </c>
    </row>
    <row r="822" spans="1:16" x14ac:dyDescent="0.3">
      <c r="A822">
        <v>-3673.34810417983</v>
      </c>
      <c r="B822">
        <v>1199.24274409399</v>
      </c>
      <c r="C822">
        <f t="shared" si="131"/>
        <v>-3670.8944438694798</v>
      </c>
      <c r="D822">
        <f t="shared" si="132"/>
        <v>1199.3205327912899</v>
      </c>
      <c r="E822">
        <f t="shared" si="133"/>
        <v>162.28703044597401</v>
      </c>
      <c r="F822">
        <v>130.5</v>
      </c>
      <c r="G822">
        <f t="shared" si="134"/>
        <v>3861.84356990371</v>
      </c>
      <c r="H822">
        <v>69197.808000000005</v>
      </c>
      <c r="I822">
        <v>34</v>
      </c>
      <c r="J822">
        <f t="shared" si="135"/>
        <v>-3678.7637441114398</v>
      </c>
      <c r="K822">
        <f t="shared" si="136"/>
        <v>1174.96088165429</v>
      </c>
      <c r="L822">
        <f t="shared" si="137"/>
        <v>123.45876382793099</v>
      </c>
      <c r="M822">
        <f t="shared" si="141"/>
        <v>74.477494538847495</v>
      </c>
      <c r="N822">
        <f t="shared" si="141"/>
        <v>-24.531721366680902</v>
      </c>
      <c r="O822">
        <f t="shared" si="141"/>
        <v>-4.4964059719419298</v>
      </c>
      <c r="P822">
        <v>125.19736328514</v>
      </c>
    </row>
    <row r="823" spans="1:16" x14ac:dyDescent="0.3">
      <c r="A823">
        <v>-3665.9483430292398</v>
      </c>
      <c r="B823">
        <v>1196.18590510695</v>
      </c>
      <c r="C823">
        <f t="shared" si="131"/>
        <v>-3663.4946827188901</v>
      </c>
      <c r="D823">
        <f t="shared" si="132"/>
        <v>1196.2636938042499</v>
      </c>
      <c r="E823">
        <f t="shared" si="133"/>
        <v>162.29606444172799</v>
      </c>
      <c r="F823">
        <v>129.5</v>
      </c>
      <c r="G823">
        <f t="shared" si="134"/>
        <v>3853.8604172211199</v>
      </c>
      <c r="H823">
        <v>69197.888000000006</v>
      </c>
      <c r="I823">
        <v>34</v>
      </c>
      <c r="J823">
        <f t="shared" si="135"/>
        <v>-3671.3438826296001</v>
      </c>
      <c r="K823">
        <f t="shared" si="136"/>
        <v>1171.9531607116201</v>
      </c>
      <c r="L823">
        <f t="shared" si="137"/>
        <v>122.46360115161799</v>
      </c>
      <c r="M823">
        <f t="shared" si="141"/>
        <v>76.886540474508394</v>
      </c>
      <c r="N823">
        <f t="shared" si="141"/>
        <v>-25.508254140274499</v>
      </c>
      <c r="O823">
        <f t="shared" si="141"/>
        <v>-4.8195107369784402</v>
      </c>
      <c r="P823">
        <v>124.202203422783</v>
      </c>
    </row>
    <row r="824" spans="1:16" x14ac:dyDescent="0.3">
      <c r="A824">
        <v>-3665.9483430292398</v>
      </c>
      <c r="B824">
        <v>1196.18590510695</v>
      </c>
      <c r="C824">
        <f t="shared" si="131"/>
        <v>-3663.4946827188901</v>
      </c>
      <c r="D824">
        <f t="shared" si="132"/>
        <v>1196.2636938042499</v>
      </c>
      <c r="E824">
        <f t="shared" si="133"/>
        <v>162.29606444172799</v>
      </c>
      <c r="F824">
        <v>129.5</v>
      </c>
      <c r="G824">
        <f t="shared" si="134"/>
        <v>3853.8604172211199</v>
      </c>
      <c r="H824">
        <v>69197.928</v>
      </c>
      <c r="I824">
        <v>34</v>
      </c>
      <c r="J824">
        <f t="shared" si="135"/>
        <v>-3671.3438826296001</v>
      </c>
      <c r="K824">
        <f t="shared" si="136"/>
        <v>1171.9531607116201</v>
      </c>
      <c r="L824">
        <f t="shared" si="137"/>
        <v>122.46360115161799</v>
      </c>
      <c r="M824">
        <f t="shared" si="141"/>
        <v>75.559181302609801</v>
      </c>
      <c r="N824">
        <f t="shared" si="141"/>
        <v>-24.916281684661001</v>
      </c>
      <c r="O824">
        <f t="shared" si="141"/>
        <v>-4.8845418287066797</v>
      </c>
      <c r="P824">
        <v>124.202203422783</v>
      </c>
    </row>
    <row r="825" spans="1:16" x14ac:dyDescent="0.3">
      <c r="A825">
        <v>-3665.9483430292398</v>
      </c>
      <c r="B825">
        <v>1196.18590510695</v>
      </c>
      <c r="C825">
        <f t="shared" si="131"/>
        <v>-3663.4946827188901</v>
      </c>
      <c r="D825">
        <f t="shared" si="132"/>
        <v>1196.2636938042499</v>
      </c>
      <c r="E825">
        <f t="shared" si="133"/>
        <v>162.29606444172799</v>
      </c>
      <c r="F825">
        <v>129.5</v>
      </c>
      <c r="G825">
        <f t="shared" si="134"/>
        <v>3853.8604172211199</v>
      </c>
      <c r="H825">
        <v>69198.008000000002</v>
      </c>
      <c r="I825">
        <v>34</v>
      </c>
      <c r="J825">
        <f t="shared" si="135"/>
        <v>-3671.3438826296001</v>
      </c>
      <c r="K825">
        <f t="shared" si="136"/>
        <v>1171.9531607116201</v>
      </c>
      <c r="L825">
        <f t="shared" si="137"/>
        <v>122.46360115161799</v>
      </c>
      <c r="M825">
        <f t="shared" si="141"/>
        <v>71.826359619390004</v>
      </c>
      <c r="N825">
        <f t="shared" si="141"/>
        <v>-23.807577453143299</v>
      </c>
      <c r="O825">
        <f t="shared" si="141"/>
        <v>-4.6195168059956702</v>
      </c>
      <c r="P825">
        <v>124.202203422783</v>
      </c>
    </row>
    <row r="826" spans="1:16" x14ac:dyDescent="0.3">
      <c r="A826">
        <v>-3659.4640978900702</v>
      </c>
      <c r="B826">
        <v>1195.0162967609899</v>
      </c>
      <c r="C826">
        <f t="shared" si="131"/>
        <v>-3657.01043757972</v>
      </c>
      <c r="D826">
        <f t="shared" si="132"/>
        <v>1195.09408545829</v>
      </c>
      <c r="E826">
        <f t="shared" si="133"/>
        <v>162.28264766562401</v>
      </c>
      <c r="F826">
        <v>128.5</v>
      </c>
      <c r="G826">
        <f t="shared" si="134"/>
        <v>3847.33351994136</v>
      </c>
      <c r="H826">
        <v>69198.088000000003</v>
      </c>
      <c r="I826">
        <v>34</v>
      </c>
      <c r="J826">
        <f t="shared" si="135"/>
        <v>-3664.8520269534602</v>
      </c>
      <c r="K826">
        <f t="shared" si="136"/>
        <v>1170.8265602553899</v>
      </c>
      <c r="L826">
        <f t="shared" si="137"/>
        <v>121.467548631217</v>
      </c>
      <c r="M826">
        <f t="shared" si="141"/>
        <v>71.620077945909998</v>
      </c>
      <c r="N826">
        <f t="shared" si="141"/>
        <v>-23.18042575034</v>
      </c>
      <c r="O826">
        <f t="shared" si="141"/>
        <v>-4.9531755782819999</v>
      </c>
      <c r="P826">
        <v>123.20615338765499</v>
      </c>
    </row>
    <row r="827" spans="1:16" x14ac:dyDescent="0.3">
      <c r="A827">
        <v>-3645.2816091394002</v>
      </c>
      <c r="B827">
        <v>1189.09467859799</v>
      </c>
      <c r="C827">
        <f t="shared" si="131"/>
        <v>-3642.82794882905</v>
      </c>
      <c r="D827">
        <f t="shared" si="132"/>
        <v>1189.1724672952901</v>
      </c>
      <c r="E827">
        <f t="shared" si="133"/>
        <v>162.300936613581</v>
      </c>
      <c r="F827">
        <v>128.5</v>
      </c>
      <c r="G827">
        <f t="shared" si="134"/>
        <v>3832.0133900788001</v>
      </c>
      <c r="H827">
        <v>69198.207999999999</v>
      </c>
      <c r="I827">
        <v>34</v>
      </c>
      <c r="J827">
        <f t="shared" si="135"/>
        <v>-3650.6305970931298</v>
      </c>
      <c r="K827">
        <f t="shared" si="136"/>
        <v>1164.9990838239701</v>
      </c>
      <c r="L827">
        <f t="shared" si="137"/>
        <v>121.476787990511</v>
      </c>
      <c r="M827">
        <f t="shared" si="141"/>
        <v>75.355810427152207</v>
      </c>
      <c r="N827">
        <f t="shared" si="141"/>
        <v>-24.792353185065402</v>
      </c>
      <c r="O827">
        <f t="shared" si="141"/>
        <v>-4.8849629524945</v>
      </c>
      <c r="P827">
        <v>123.21539814018701</v>
      </c>
    </row>
    <row r="828" spans="1:16" x14ac:dyDescent="0.3">
      <c r="A828">
        <v>-3638.1838649995598</v>
      </c>
      <c r="B828">
        <v>1187.1686465080099</v>
      </c>
      <c r="C828">
        <f t="shared" si="131"/>
        <v>-3635.73020468921</v>
      </c>
      <c r="D828">
        <f t="shared" si="132"/>
        <v>1187.24643520531</v>
      </c>
      <c r="E828">
        <f t="shared" si="133"/>
        <v>162.29536880218399</v>
      </c>
      <c r="F828">
        <v>128.5</v>
      </c>
      <c r="G828">
        <f t="shared" si="134"/>
        <v>3824.6683802909201</v>
      </c>
      <c r="H828">
        <v>69198.288</v>
      </c>
      <c r="I828">
        <v>34</v>
      </c>
      <c r="J828">
        <f t="shared" si="135"/>
        <v>-3643.52024177986</v>
      </c>
      <c r="K828">
        <f t="shared" si="136"/>
        <v>1163.12014295069</v>
      </c>
      <c r="L828">
        <f t="shared" si="137"/>
        <v>121.48120459069</v>
      </c>
      <c r="M828">
        <f t="shared" si="141"/>
        <v>75.254199400563095</v>
      </c>
      <c r="N828">
        <f t="shared" si="141"/>
        <v>-24.9779982428322</v>
      </c>
      <c r="O828">
        <f t="shared" si="141"/>
        <v>-4.55613274062177</v>
      </c>
      <c r="P828">
        <v>123.219817451829</v>
      </c>
    </row>
    <row r="829" spans="1:16" x14ac:dyDescent="0.3">
      <c r="A829">
        <v>-3638.1838649995598</v>
      </c>
      <c r="B829">
        <v>1187.1686465080099</v>
      </c>
      <c r="C829">
        <f t="shared" si="131"/>
        <v>-3635.73020468921</v>
      </c>
      <c r="D829">
        <f t="shared" si="132"/>
        <v>1187.24643520531</v>
      </c>
      <c r="E829">
        <f t="shared" si="133"/>
        <v>162.29536880218399</v>
      </c>
      <c r="F829">
        <v>127.5</v>
      </c>
      <c r="G829">
        <f t="shared" si="134"/>
        <v>3824.6683802909201</v>
      </c>
      <c r="H829">
        <v>69198.368000000002</v>
      </c>
      <c r="I829">
        <v>34</v>
      </c>
      <c r="J829">
        <f t="shared" si="135"/>
        <v>-3643.52024177986</v>
      </c>
      <c r="K829">
        <f t="shared" si="136"/>
        <v>1163.12014295069</v>
      </c>
      <c r="L829">
        <f t="shared" si="137"/>
        <v>120.48120459069</v>
      </c>
      <c r="M829">
        <f t="shared" si="141"/>
        <v>72.915152210722297</v>
      </c>
      <c r="N829">
        <f t="shared" si="141"/>
        <v>-23.9885112765804</v>
      </c>
      <c r="O829">
        <f t="shared" si="141"/>
        <v>-4.8866937686198</v>
      </c>
      <c r="P829">
        <v>122.219817451829</v>
      </c>
    </row>
    <row r="830" spans="1:16" x14ac:dyDescent="0.3">
      <c r="A830">
        <v>-3630.7817336600201</v>
      </c>
      <c r="B830">
        <v>1184.4881243889599</v>
      </c>
      <c r="C830">
        <f t="shared" si="131"/>
        <v>-3628.3280733496699</v>
      </c>
      <c r="D830">
        <f t="shared" si="132"/>
        <v>1184.56591308626</v>
      </c>
      <c r="E830">
        <f t="shared" si="133"/>
        <v>162.299126906086</v>
      </c>
      <c r="F830">
        <v>127.5</v>
      </c>
      <c r="G830">
        <f t="shared" si="134"/>
        <v>3816.7998389099798</v>
      </c>
      <c r="H830">
        <v>69198.448000000004</v>
      </c>
      <c r="I830">
        <v>34</v>
      </c>
      <c r="J830">
        <f t="shared" si="135"/>
        <v>-3636.10050465727</v>
      </c>
      <c r="K830">
        <f t="shared" si="136"/>
        <v>1160.4887463195901</v>
      </c>
      <c r="L830">
        <f t="shared" si="137"/>
        <v>120.485926592374</v>
      </c>
      <c r="M830">
        <f t="shared" si="141"/>
        <v>74.377207741444906</v>
      </c>
      <c r="N830">
        <f t="shared" si="141"/>
        <v>-24.5313217246939</v>
      </c>
      <c r="O830">
        <f t="shared" si="141"/>
        <v>-4.8216970957634997</v>
      </c>
      <c r="P830">
        <v>122.22454227383</v>
      </c>
    </row>
    <row r="831" spans="1:16" x14ac:dyDescent="0.3">
      <c r="A831">
        <v>-3623.6898930901598</v>
      </c>
      <c r="B831">
        <v>1181.6214123510199</v>
      </c>
      <c r="C831">
        <f t="shared" si="131"/>
        <v>-3621.2362327798101</v>
      </c>
      <c r="D831">
        <f t="shared" si="132"/>
        <v>1181.69920104832</v>
      </c>
      <c r="E831">
        <f t="shared" si="133"/>
        <v>162.30701110343099</v>
      </c>
      <c r="F831">
        <v>126.5</v>
      </c>
      <c r="G831">
        <f t="shared" si="134"/>
        <v>3809.1685254600602</v>
      </c>
      <c r="H831">
        <v>69198.528000000006</v>
      </c>
      <c r="I831">
        <v>34</v>
      </c>
      <c r="J831">
        <f t="shared" si="135"/>
        <v>-3628.9898172878802</v>
      </c>
      <c r="K831">
        <f t="shared" si="136"/>
        <v>1157.6691070320801</v>
      </c>
      <c r="L831">
        <f t="shared" si="137"/>
        <v>119.49049694155801</v>
      </c>
      <c r="M831">
        <f t="shared" si="141"/>
        <v>74.377201904097305</v>
      </c>
      <c r="N831">
        <f t="shared" si="141"/>
        <v>-24.4701553728076</v>
      </c>
      <c r="O831">
        <f t="shared" si="141"/>
        <v>-4.8218028792410896</v>
      </c>
      <c r="P831">
        <v>121.229115321048</v>
      </c>
    </row>
    <row r="832" spans="1:16" x14ac:dyDescent="0.3">
      <c r="A832">
        <v>-3623.6898930901598</v>
      </c>
      <c r="B832">
        <v>1181.6214123510199</v>
      </c>
      <c r="C832">
        <f t="shared" si="131"/>
        <v>-3621.2362327798101</v>
      </c>
      <c r="D832">
        <f t="shared" si="132"/>
        <v>1181.69920104832</v>
      </c>
      <c r="E832">
        <f t="shared" si="133"/>
        <v>162.30701110343099</v>
      </c>
      <c r="F832">
        <v>126.5</v>
      </c>
      <c r="G832">
        <f t="shared" si="134"/>
        <v>3809.1685254600602</v>
      </c>
      <c r="H832">
        <v>69198.567999999999</v>
      </c>
      <c r="I832">
        <v>34</v>
      </c>
      <c r="J832">
        <f t="shared" si="135"/>
        <v>-3628.9898172878802</v>
      </c>
      <c r="K832">
        <f t="shared" si="136"/>
        <v>1157.6691070320801</v>
      </c>
      <c r="L832">
        <f t="shared" si="137"/>
        <v>119.49049694155801</v>
      </c>
      <c r="M832">
        <f t="shared" si="141"/>
        <v>72.305205179859399</v>
      </c>
      <c r="N832">
        <f t="shared" si="141"/>
        <v>-24.359914114149898</v>
      </c>
      <c r="O832">
        <f t="shared" si="141"/>
        <v>-4.8871777115517396</v>
      </c>
      <c r="P832">
        <v>121.229115321048</v>
      </c>
    </row>
    <row r="833" spans="1:16" x14ac:dyDescent="0.3">
      <c r="A833">
        <v>-3616.29012053925</v>
      </c>
      <c r="B833">
        <v>1178.5646300179701</v>
      </c>
      <c r="C833">
        <f t="shared" si="131"/>
        <v>-3613.8364602288998</v>
      </c>
      <c r="D833">
        <f t="shared" si="132"/>
        <v>1178.64241871527</v>
      </c>
      <c r="E833">
        <f t="shared" si="133"/>
        <v>162.31621138496101</v>
      </c>
      <c r="F833">
        <v>126.5</v>
      </c>
      <c r="G833">
        <f t="shared" si="134"/>
        <v>3801.18559300578</v>
      </c>
      <c r="H833">
        <v>69198.648000000001</v>
      </c>
      <c r="I833">
        <v>34</v>
      </c>
      <c r="J833">
        <f t="shared" si="135"/>
        <v>-3621.5699447815</v>
      </c>
      <c r="K833">
        <f t="shared" si="136"/>
        <v>1154.66144281777</v>
      </c>
      <c r="L833">
        <f t="shared" si="137"/>
        <v>119.49526808462301</v>
      </c>
      <c r="M833">
        <f t="shared" si="141"/>
        <v>73.269290307153398</v>
      </c>
      <c r="N833">
        <f t="shared" si="141"/>
        <v>-24.684630627943399</v>
      </c>
      <c r="O833">
        <f t="shared" si="141"/>
        <v>-4.6191038045496704</v>
      </c>
      <c r="P833">
        <v>121.233889278775</v>
      </c>
    </row>
    <row r="834" spans="1:16" x14ac:dyDescent="0.3">
      <c r="A834">
        <v>-3609.1900102496102</v>
      </c>
      <c r="B834">
        <v>1177.0148997189201</v>
      </c>
      <c r="C834">
        <f t="shared" si="131"/>
        <v>-3606.73634993926</v>
      </c>
      <c r="D834">
        <f t="shared" si="132"/>
        <v>1177.09268841622</v>
      </c>
      <c r="E834">
        <f t="shared" si="133"/>
        <v>162.305214225973</v>
      </c>
      <c r="F834">
        <v>126.5</v>
      </c>
      <c r="G834">
        <f t="shared" si="134"/>
        <v>3793.9549674575901</v>
      </c>
      <c r="H834">
        <v>69198.728000000003</v>
      </c>
      <c r="I834">
        <v>34</v>
      </c>
      <c r="J834">
        <f t="shared" si="135"/>
        <v>-3614.4597177666101</v>
      </c>
      <c r="K834">
        <f t="shared" si="136"/>
        <v>1153.1588111525</v>
      </c>
      <c r="L834">
        <f t="shared" si="137"/>
        <v>119.499580958615</v>
      </c>
      <c r="M834">
        <f t="shared" si="141"/>
        <v>73.269129308126594</v>
      </c>
      <c r="N834">
        <f t="shared" si="141"/>
        <v>-24.18283904706</v>
      </c>
      <c r="O834">
        <f t="shared" si="141"/>
        <v>-4.6192882167913298</v>
      </c>
      <c r="P834">
        <v>121.238204869885</v>
      </c>
    </row>
    <row r="835" spans="1:16" x14ac:dyDescent="0.3">
      <c r="A835">
        <v>-3602.09816513955</v>
      </c>
      <c r="B835">
        <v>1174.14821073192</v>
      </c>
      <c r="C835">
        <f t="shared" ref="C835:C898" si="142">A835-$S$2</f>
        <v>-3599.6445048291998</v>
      </c>
      <c r="D835">
        <f t="shared" ref="D835:D898" si="143">B835-$T$2</f>
        <v>1174.2259994292201</v>
      </c>
      <c r="E835">
        <f t="shared" ref="E835:E898" si="144">DEGREES(IF(C835-$N$4=0,IF(D835-$O$4=0,99999,IF(C835-$N$4&gt;0,PI()/2,3*PI()/2)),IF(D835-$O$4=0,IF(C835-$N$4&gt;0,0,PI()),IF(C835-$N$4&lt;0,PI()+ATAN((D835-$O$4)/(C835-$N$4)),IF(D835-$O$4&gt;0,ATAN((D835-$O$4)/(C835-$N$4)),2*PI()+ATAN((D835-$O$4)/(C835-$N$4)))))))+$U$2</f>
        <v>162.313157908736</v>
      </c>
      <c r="F835">
        <v>125.5</v>
      </c>
      <c r="G835">
        <f t="shared" si="134"/>
        <v>3786.3237129018198</v>
      </c>
      <c r="H835">
        <v>69198.847999999896</v>
      </c>
      <c r="I835">
        <v>34</v>
      </c>
      <c r="J835">
        <f t="shared" si="135"/>
        <v>-3607.3490260099002</v>
      </c>
      <c r="K835">
        <f t="shared" si="136"/>
        <v>1150.3391949455599</v>
      </c>
      <c r="L835">
        <f t="shared" si="137"/>
        <v>118.504123890638</v>
      </c>
      <c r="M835">
        <f t="shared" si="141"/>
        <v>72.305264221782195</v>
      </c>
      <c r="N835">
        <f t="shared" si="141"/>
        <v>-24.421589853017799</v>
      </c>
      <c r="O835">
        <f t="shared" si="141"/>
        <v>-4.5584922605958997</v>
      </c>
      <c r="P835">
        <v>120.242750499941</v>
      </c>
    </row>
    <row r="836" spans="1:16" x14ac:dyDescent="0.3">
      <c r="A836">
        <v>-3595.3142488393901</v>
      </c>
      <c r="B836">
        <v>1171.4716071119799</v>
      </c>
      <c r="C836">
        <f t="shared" si="142"/>
        <v>-3592.8605885290399</v>
      </c>
      <c r="D836">
        <f t="shared" si="143"/>
        <v>1171.54939580928</v>
      </c>
      <c r="E836">
        <f t="shared" si="144"/>
        <v>162.31984091100699</v>
      </c>
      <c r="F836">
        <v>124.5</v>
      </c>
      <c r="G836">
        <f t="shared" ref="G836:G899" si="145">SQRT(C836^2+D836^2)</f>
        <v>3779.0442171832701</v>
      </c>
      <c r="H836">
        <v>69198.928</v>
      </c>
      <c r="I836">
        <v>34</v>
      </c>
      <c r="J836">
        <f t="shared" ref="J836:J899" si="146">G836*COS(RADIANS(E836))</f>
        <v>-3600.5475163189999</v>
      </c>
      <c r="K836">
        <f t="shared" ref="K836:K899" si="147">G836*SIN(RADIANS(E836))</f>
        <v>1147.7076187580999</v>
      </c>
      <c r="L836">
        <f t="shared" ref="L836:L899" si="148">F836-$V$2-6366707.1*(1-COS(G836/6366707.1))</f>
        <v>117.50844889411501</v>
      </c>
      <c r="M836">
        <f t="shared" si="141"/>
        <v>72.101848488691402</v>
      </c>
      <c r="N836">
        <f t="shared" si="141"/>
        <v>-24.235912082725399</v>
      </c>
      <c r="O836">
        <f t="shared" si="141"/>
        <v>-4.8876846451070097</v>
      </c>
      <c r="P836">
        <v>119.247078085529</v>
      </c>
    </row>
    <row r="837" spans="1:16" x14ac:dyDescent="0.3">
      <c r="A837">
        <v>-3585.4439411098101</v>
      </c>
      <c r="B837">
        <v>1168.02306580496</v>
      </c>
      <c r="C837">
        <f t="shared" si="142"/>
        <v>-3582.9902807994599</v>
      </c>
      <c r="D837">
        <f t="shared" si="143"/>
        <v>1168.1008545022601</v>
      </c>
      <c r="E837">
        <f t="shared" si="144"/>
        <v>162.323166311482</v>
      </c>
      <c r="F837">
        <v>124.5</v>
      </c>
      <c r="G837">
        <f t="shared" si="145"/>
        <v>3768.5911105600599</v>
      </c>
      <c r="H837">
        <v>69199.008000000002</v>
      </c>
      <c r="I837">
        <v>34</v>
      </c>
      <c r="J837">
        <f t="shared" si="146"/>
        <v>-3590.6545660546099</v>
      </c>
      <c r="K837">
        <f t="shared" si="147"/>
        <v>1144.3245806428599</v>
      </c>
      <c r="L837">
        <f t="shared" si="148"/>
        <v>117.514644894076</v>
      </c>
      <c r="M837">
        <f t="shared" ref="M837:O852" si="149">(J837-J804)/($H837-$H804)</f>
        <v>75.356108443728999</v>
      </c>
      <c r="N837">
        <f t="shared" si="149"/>
        <v>-25.348753567882699</v>
      </c>
      <c r="O837">
        <f t="shared" si="149"/>
        <v>-4.8856464872017096</v>
      </c>
      <c r="P837">
        <v>119.253277846619</v>
      </c>
    </row>
    <row r="838" spans="1:16" x14ac:dyDescent="0.3">
      <c r="A838">
        <v>-3578.3414661995998</v>
      </c>
      <c r="B838">
        <v>1166.84963324503</v>
      </c>
      <c r="C838">
        <f t="shared" si="142"/>
        <v>-3575.8878058892501</v>
      </c>
      <c r="D838">
        <f t="shared" si="143"/>
        <v>1166.9274219423301</v>
      </c>
      <c r="E838">
        <f t="shared" si="144"/>
        <v>162.30662682226401</v>
      </c>
      <c r="F838">
        <v>124.5</v>
      </c>
      <c r="G838">
        <f t="shared" si="145"/>
        <v>3761.4748714285502</v>
      </c>
      <c r="H838">
        <v>69199.088000000003</v>
      </c>
      <c r="I838">
        <v>34</v>
      </c>
      <c r="J838">
        <f t="shared" si="146"/>
        <v>-3583.54446884042</v>
      </c>
      <c r="K838">
        <f t="shared" si="147"/>
        <v>1143.1982541237901</v>
      </c>
      <c r="L838">
        <f t="shared" si="148"/>
        <v>117.51885317175299</v>
      </c>
      <c r="M838">
        <f t="shared" si="149"/>
        <v>76.685930806365604</v>
      </c>
      <c r="N838">
        <f t="shared" si="149"/>
        <v>-25.385239404414101</v>
      </c>
      <c r="O838">
        <f t="shared" si="149"/>
        <v>-4.82083020891156</v>
      </c>
      <c r="P838">
        <v>119.257488847776</v>
      </c>
    </row>
    <row r="839" spans="1:16" x14ac:dyDescent="0.3">
      <c r="A839">
        <v>-3578.3414661995998</v>
      </c>
      <c r="B839">
        <v>1166.84963324503</v>
      </c>
      <c r="C839">
        <f t="shared" si="142"/>
        <v>-3575.8878058892501</v>
      </c>
      <c r="D839">
        <f t="shared" si="143"/>
        <v>1166.9274219423301</v>
      </c>
      <c r="E839">
        <f t="shared" si="144"/>
        <v>162.30662682226401</v>
      </c>
      <c r="F839">
        <v>124.5</v>
      </c>
      <c r="G839">
        <f t="shared" si="145"/>
        <v>3761.4748714285502</v>
      </c>
      <c r="H839">
        <v>69199.168000000005</v>
      </c>
      <c r="I839">
        <v>34</v>
      </c>
      <c r="J839">
        <f t="shared" si="146"/>
        <v>-3583.54446884042</v>
      </c>
      <c r="K839">
        <f t="shared" si="147"/>
        <v>1143.1982541237901</v>
      </c>
      <c r="L839">
        <f t="shared" si="148"/>
        <v>117.51885317175299</v>
      </c>
      <c r="M839">
        <f t="shared" si="149"/>
        <v>74.377257204873402</v>
      </c>
      <c r="N839">
        <f t="shared" si="149"/>
        <v>-24.408621716327101</v>
      </c>
      <c r="O839">
        <f t="shared" si="149"/>
        <v>-4.4977258179529702</v>
      </c>
      <c r="P839">
        <v>119.257488847776</v>
      </c>
    </row>
    <row r="840" spans="1:16" x14ac:dyDescent="0.3">
      <c r="A840">
        <v>-3578.3414661995998</v>
      </c>
      <c r="B840">
        <v>1166.84963324503</v>
      </c>
      <c r="C840">
        <f t="shared" si="142"/>
        <v>-3575.8878058892501</v>
      </c>
      <c r="D840">
        <f t="shared" si="143"/>
        <v>1166.9274219423301</v>
      </c>
      <c r="E840">
        <f t="shared" si="144"/>
        <v>162.30662682226401</v>
      </c>
      <c r="F840">
        <v>124.5</v>
      </c>
      <c r="G840">
        <f t="shared" si="145"/>
        <v>3761.4748714285502</v>
      </c>
      <c r="H840">
        <v>69199.207999999999</v>
      </c>
      <c r="I840">
        <v>34</v>
      </c>
      <c r="J840">
        <f t="shared" si="146"/>
        <v>-3583.54446884042</v>
      </c>
      <c r="K840">
        <f t="shared" si="147"/>
        <v>1143.1982541237901</v>
      </c>
      <c r="L840">
        <f t="shared" si="148"/>
        <v>117.51885317175299</v>
      </c>
      <c r="M840">
        <f t="shared" si="149"/>
        <v>72.915380481199705</v>
      </c>
      <c r="N840">
        <f t="shared" si="149"/>
        <v>-24.3592681137585</v>
      </c>
      <c r="O840">
        <f t="shared" si="149"/>
        <v>-4.5584373500974404</v>
      </c>
      <c r="P840">
        <v>119.257488847776</v>
      </c>
    </row>
    <row r="841" spans="1:16" x14ac:dyDescent="0.3">
      <c r="A841">
        <v>-3542.5671812901201</v>
      </c>
      <c r="B841">
        <v>1153.4551687139301</v>
      </c>
      <c r="C841">
        <f t="shared" si="142"/>
        <v>-3540.1135209797699</v>
      </c>
      <c r="D841">
        <f t="shared" si="143"/>
        <v>1153.53295741123</v>
      </c>
      <c r="E841">
        <f t="shared" si="144"/>
        <v>162.331791338546</v>
      </c>
      <c r="F841">
        <v>121.5</v>
      </c>
      <c r="G841">
        <f t="shared" si="145"/>
        <v>3723.3106270169901</v>
      </c>
      <c r="H841">
        <v>69199.648000000001</v>
      </c>
      <c r="I841">
        <v>34</v>
      </c>
      <c r="J841">
        <f t="shared" si="146"/>
        <v>-3547.6821818502699</v>
      </c>
      <c r="K841">
        <f t="shared" si="147"/>
        <v>1130.04122130113</v>
      </c>
      <c r="L841">
        <f t="shared" si="148"/>
        <v>114.541286367014</v>
      </c>
      <c r="M841">
        <f t="shared" si="149"/>
        <v>72.503806044484506</v>
      </c>
      <c r="N841">
        <f t="shared" si="149"/>
        <v>-24.2206323411149</v>
      </c>
      <c r="O841">
        <f t="shared" si="149"/>
        <v>-4.7156630028872799</v>
      </c>
      <c r="P841">
        <v>116.279935666089</v>
      </c>
    </row>
    <row r="842" spans="1:16" x14ac:dyDescent="0.3">
      <c r="A842">
        <v>-3535.4765018001099</v>
      </c>
      <c r="B842">
        <v>1150.4004166029599</v>
      </c>
      <c r="C842">
        <f t="shared" si="142"/>
        <v>-3533.0228414897601</v>
      </c>
      <c r="D842">
        <f t="shared" si="143"/>
        <v>1150.47820530026</v>
      </c>
      <c r="E842">
        <f t="shared" si="144"/>
        <v>162.34270361845401</v>
      </c>
      <c r="F842">
        <v>121.5</v>
      </c>
      <c r="G842">
        <f t="shared" si="145"/>
        <v>3715.62249150251</v>
      </c>
      <c r="H842">
        <v>69199.728000000003</v>
      </c>
      <c r="I842">
        <v>34</v>
      </c>
      <c r="J842">
        <f t="shared" si="146"/>
        <v>-3540.5714090717402</v>
      </c>
      <c r="K842">
        <f t="shared" si="147"/>
        <v>1127.03353837543</v>
      </c>
      <c r="L842">
        <f t="shared" si="148"/>
        <v>114.545777819408</v>
      </c>
      <c r="M842">
        <f t="shared" si="149"/>
        <v>74.620107466665601</v>
      </c>
      <c r="N842">
        <f t="shared" si="149"/>
        <v>-25.115776069001601</v>
      </c>
      <c r="O842">
        <f t="shared" si="149"/>
        <v>-4.7143262611033503</v>
      </c>
      <c r="P842">
        <v>116.284429814395</v>
      </c>
    </row>
    <row r="843" spans="1:16" x14ac:dyDescent="0.3">
      <c r="A843">
        <v>-3528.3763819299602</v>
      </c>
      <c r="B843">
        <v>1148.8507510679699</v>
      </c>
      <c r="C843">
        <f t="shared" si="142"/>
        <v>-3525.92272161961</v>
      </c>
      <c r="D843">
        <f t="shared" si="143"/>
        <v>1148.92853976527</v>
      </c>
      <c r="E843">
        <f t="shared" si="144"/>
        <v>162.33150338188301</v>
      </c>
      <c r="F843">
        <v>121.5</v>
      </c>
      <c r="G843">
        <f t="shared" si="145"/>
        <v>3708.3915419384398</v>
      </c>
      <c r="H843">
        <v>69199.808000000005</v>
      </c>
      <c r="I843">
        <v>34</v>
      </c>
      <c r="J843">
        <f t="shared" si="146"/>
        <v>-3533.4611729058402</v>
      </c>
      <c r="K843">
        <f t="shared" si="147"/>
        <v>1125.5309715362901</v>
      </c>
      <c r="L843">
        <f t="shared" si="148"/>
        <v>114.54999370911401</v>
      </c>
      <c r="M843">
        <f t="shared" si="149"/>
        <v>74.528078474397702</v>
      </c>
      <c r="N843">
        <f t="shared" si="149"/>
        <v>-25.003755265358699</v>
      </c>
      <c r="O843">
        <f t="shared" si="149"/>
        <v>-4.4168724573620297</v>
      </c>
      <c r="P843">
        <v>116.28864842122</v>
      </c>
    </row>
    <row r="844" spans="1:16" x14ac:dyDescent="0.3">
      <c r="A844">
        <v>-3528.3763819299602</v>
      </c>
      <c r="B844">
        <v>1148.8507510679699</v>
      </c>
      <c r="C844">
        <f t="shared" si="142"/>
        <v>-3525.92272161961</v>
      </c>
      <c r="D844">
        <f t="shared" si="143"/>
        <v>1148.92853976527</v>
      </c>
      <c r="E844">
        <f t="shared" si="144"/>
        <v>162.33150338188301</v>
      </c>
      <c r="F844">
        <v>121.5</v>
      </c>
      <c r="G844">
        <f t="shared" si="145"/>
        <v>3708.3915419384398</v>
      </c>
      <c r="H844">
        <v>69199.847999999896</v>
      </c>
      <c r="I844">
        <v>34</v>
      </c>
      <c r="J844">
        <f t="shared" si="146"/>
        <v>-3533.4611729058402</v>
      </c>
      <c r="K844">
        <f t="shared" si="147"/>
        <v>1125.5309715362901</v>
      </c>
      <c r="L844">
        <f t="shared" si="148"/>
        <v>114.54999370911401</v>
      </c>
      <c r="M844">
        <f t="shared" si="149"/>
        <v>72.539401234282593</v>
      </c>
      <c r="N844">
        <f t="shared" si="149"/>
        <v>-24.5125944652115</v>
      </c>
      <c r="O844">
        <f t="shared" si="149"/>
        <v>-4.4719515676977002</v>
      </c>
      <c r="P844">
        <v>116.28864842122</v>
      </c>
    </row>
    <row r="845" spans="1:16" x14ac:dyDescent="0.3">
      <c r="A845">
        <v>-3520.97540847957</v>
      </c>
      <c r="B845">
        <v>1145.9822103410299</v>
      </c>
      <c r="C845">
        <f t="shared" si="142"/>
        <v>-3518.5217481692198</v>
      </c>
      <c r="D845">
        <f t="shared" si="143"/>
        <v>1146.05999903833</v>
      </c>
      <c r="E845">
        <f t="shared" si="144"/>
        <v>162.33822994523501</v>
      </c>
      <c r="F845">
        <v>120.5</v>
      </c>
      <c r="G845">
        <f t="shared" si="145"/>
        <v>3700.4660265614498</v>
      </c>
      <c r="H845">
        <v>69199.928</v>
      </c>
      <c r="I845">
        <v>34</v>
      </c>
      <c r="J845">
        <f t="shared" si="146"/>
        <v>-3526.0413473257599</v>
      </c>
      <c r="K845">
        <f t="shared" si="147"/>
        <v>1122.7115527528099</v>
      </c>
      <c r="L845">
        <f t="shared" si="148"/>
        <v>113.55460512042499</v>
      </c>
      <c r="M845">
        <f t="shared" si="149"/>
        <v>72.632523508202596</v>
      </c>
      <c r="N845">
        <f t="shared" si="149"/>
        <v>-24.512483810701401</v>
      </c>
      <c r="O845">
        <f t="shared" si="149"/>
        <v>-4.7731967028282103</v>
      </c>
      <c r="P845">
        <v>115.293262649314</v>
      </c>
    </row>
    <row r="846" spans="1:16" x14ac:dyDescent="0.3">
      <c r="A846">
        <v>-3520.97540847957</v>
      </c>
      <c r="B846">
        <v>1145.9822103410299</v>
      </c>
      <c r="C846">
        <f t="shared" si="142"/>
        <v>-3518.5217481692198</v>
      </c>
      <c r="D846">
        <f t="shared" si="143"/>
        <v>1146.05999903833</v>
      </c>
      <c r="E846">
        <f t="shared" si="144"/>
        <v>162.33822994523501</v>
      </c>
      <c r="F846">
        <v>120.5</v>
      </c>
      <c r="G846">
        <f t="shared" si="145"/>
        <v>3700.4660265614498</v>
      </c>
      <c r="H846">
        <v>69200.008000000002</v>
      </c>
      <c r="I846">
        <v>34</v>
      </c>
      <c r="J846">
        <f t="shared" si="146"/>
        <v>-3526.0413473257599</v>
      </c>
      <c r="K846">
        <f t="shared" si="147"/>
        <v>1122.7115527528099</v>
      </c>
      <c r="L846">
        <f t="shared" si="148"/>
        <v>113.55460512042499</v>
      </c>
      <c r="M846">
        <f t="shared" si="149"/>
        <v>71.767850609434007</v>
      </c>
      <c r="N846">
        <f t="shared" si="149"/>
        <v>-24.220668527287501</v>
      </c>
      <c r="O846">
        <f t="shared" si="149"/>
        <v>-4.7163729325655499</v>
      </c>
      <c r="P846">
        <v>115.293262649314</v>
      </c>
    </row>
    <row r="847" spans="1:16" x14ac:dyDescent="0.3">
      <c r="A847">
        <v>-3507.1019696695698</v>
      </c>
      <c r="B847">
        <v>1140.0628344729801</v>
      </c>
      <c r="C847">
        <f t="shared" si="142"/>
        <v>-3504.6483093592201</v>
      </c>
      <c r="D847">
        <f t="shared" si="143"/>
        <v>1140.1406231702799</v>
      </c>
      <c r="E847">
        <f t="shared" si="144"/>
        <v>162.358932186408</v>
      </c>
      <c r="F847">
        <v>119.5</v>
      </c>
      <c r="G847">
        <f t="shared" si="145"/>
        <v>3685.44168491343</v>
      </c>
      <c r="H847">
        <v>69200.127999999997</v>
      </c>
      <c r="I847">
        <v>34</v>
      </c>
      <c r="J847">
        <f t="shared" si="146"/>
        <v>-3512.1289754797499</v>
      </c>
      <c r="K847">
        <f t="shared" si="147"/>
        <v>1116.88426996404</v>
      </c>
      <c r="L847">
        <f t="shared" si="148"/>
        <v>112.563319860381</v>
      </c>
      <c r="M847">
        <f t="shared" si="149"/>
        <v>72.833241764327695</v>
      </c>
      <c r="N847">
        <f t="shared" si="149"/>
        <v>-25.2076726187696</v>
      </c>
      <c r="O847">
        <f t="shared" si="149"/>
        <v>-4.65969647497033</v>
      </c>
      <c r="P847">
        <v>114.301982663758</v>
      </c>
    </row>
    <row r="848" spans="1:16" x14ac:dyDescent="0.3">
      <c r="A848">
        <v>-3499.6915555894302</v>
      </c>
      <c r="B848">
        <v>1138.69938808702</v>
      </c>
      <c r="C848">
        <f t="shared" si="142"/>
        <v>-3497.23789527908</v>
      </c>
      <c r="D848">
        <f t="shared" si="143"/>
        <v>1138.7771767843201</v>
      </c>
      <c r="E848">
        <f t="shared" si="144"/>
        <v>162.34341719879299</v>
      </c>
      <c r="F848">
        <v>119.5</v>
      </c>
      <c r="G848">
        <f t="shared" si="145"/>
        <v>3677.9731312967601</v>
      </c>
      <c r="H848">
        <v>69200.207999999999</v>
      </c>
      <c r="I848">
        <v>34</v>
      </c>
      <c r="J848">
        <f t="shared" si="146"/>
        <v>-3504.7096863141801</v>
      </c>
      <c r="K848">
        <f t="shared" si="147"/>
        <v>1115.56997503361</v>
      </c>
      <c r="L848">
        <f t="shared" si="148"/>
        <v>112.56763873832701</v>
      </c>
      <c r="M848">
        <f t="shared" si="149"/>
        <v>75.015385636557795</v>
      </c>
      <c r="N848">
        <f t="shared" si="149"/>
        <v>-25.594229951249702</v>
      </c>
      <c r="O848">
        <f t="shared" si="149"/>
        <v>-4.6584262167509198</v>
      </c>
      <c r="P848">
        <v>114.30630438039999</v>
      </c>
    </row>
    <row r="849" spans="1:16" x14ac:dyDescent="0.3">
      <c r="A849">
        <v>-3492.6020459197398</v>
      </c>
      <c r="B849">
        <v>1135.45654994202</v>
      </c>
      <c r="C849">
        <f t="shared" si="142"/>
        <v>-3490.1483856093901</v>
      </c>
      <c r="D849">
        <f t="shared" si="143"/>
        <v>1135.5343386393199</v>
      </c>
      <c r="E849">
        <f t="shared" si="144"/>
        <v>162.357286370917</v>
      </c>
      <c r="F849">
        <v>119.5</v>
      </c>
      <c r="G849">
        <f t="shared" si="145"/>
        <v>3670.22805664728</v>
      </c>
      <c r="H849">
        <v>69200.288</v>
      </c>
      <c r="I849">
        <v>34</v>
      </c>
      <c r="J849">
        <f t="shared" si="146"/>
        <v>-3497.5988365621301</v>
      </c>
      <c r="K849">
        <f t="shared" si="147"/>
        <v>1112.3742024517101</v>
      </c>
      <c r="L849">
        <f t="shared" si="148"/>
        <v>112.57210826716999</v>
      </c>
      <c r="M849">
        <f t="shared" si="149"/>
        <v>73.884192698082501</v>
      </c>
      <c r="N849">
        <f t="shared" si="149"/>
        <v>-25.115585372596801</v>
      </c>
      <c r="O849">
        <f t="shared" si="149"/>
        <v>-4.4177018501965604</v>
      </c>
      <c r="P849">
        <v>114.310776602328</v>
      </c>
    </row>
    <row r="850" spans="1:16" x14ac:dyDescent="0.3">
      <c r="A850">
        <v>-3492.6020459197398</v>
      </c>
      <c r="B850">
        <v>1135.45654994202</v>
      </c>
      <c r="C850">
        <f t="shared" si="142"/>
        <v>-3490.1483856093901</v>
      </c>
      <c r="D850">
        <f t="shared" si="143"/>
        <v>1135.5343386393199</v>
      </c>
      <c r="E850">
        <f t="shared" si="144"/>
        <v>162.357286370917</v>
      </c>
      <c r="F850">
        <v>118.5</v>
      </c>
      <c r="G850">
        <f t="shared" si="145"/>
        <v>3670.22805664728</v>
      </c>
      <c r="H850">
        <v>69200.368000000002</v>
      </c>
      <c r="I850">
        <v>34</v>
      </c>
      <c r="J850">
        <f t="shared" si="146"/>
        <v>-3497.5988365621301</v>
      </c>
      <c r="K850">
        <f t="shared" si="147"/>
        <v>1112.3742024517101</v>
      </c>
      <c r="L850">
        <f t="shared" si="148"/>
        <v>111.57210826716999</v>
      </c>
      <c r="M850">
        <f t="shared" si="149"/>
        <v>73.269513221596597</v>
      </c>
      <c r="N850">
        <f t="shared" si="149"/>
        <v>-24.6833744286733</v>
      </c>
      <c r="O850">
        <f t="shared" si="149"/>
        <v>-4.6206945451206698</v>
      </c>
      <c r="P850">
        <v>113.310776602328</v>
      </c>
    </row>
    <row r="851" spans="1:16" x14ac:dyDescent="0.3">
      <c r="A851">
        <v>-3485.2010643500798</v>
      </c>
      <c r="B851">
        <v>1132.58804972702</v>
      </c>
      <c r="C851">
        <f t="shared" si="142"/>
        <v>-3482.7474040397301</v>
      </c>
      <c r="D851">
        <f t="shared" si="143"/>
        <v>1132.6658384243201</v>
      </c>
      <c r="E851">
        <f t="shared" si="144"/>
        <v>162.36413818283</v>
      </c>
      <c r="F851">
        <v>118.5</v>
      </c>
      <c r="G851">
        <f t="shared" si="145"/>
        <v>3662.3027430673901</v>
      </c>
      <c r="H851">
        <v>69200.448000000004</v>
      </c>
      <c r="I851">
        <v>34</v>
      </c>
      <c r="J851">
        <f t="shared" si="146"/>
        <v>-3490.1790031314999</v>
      </c>
      <c r="K851">
        <f t="shared" si="147"/>
        <v>1109.5548242331099</v>
      </c>
      <c r="L851">
        <f t="shared" si="148"/>
        <v>111.576672054699</v>
      </c>
      <c r="M851">
        <f t="shared" si="149"/>
        <v>73.269723126986705</v>
      </c>
      <c r="N851">
        <f t="shared" si="149"/>
        <v>-25.247730591593399</v>
      </c>
      <c r="O851">
        <f t="shared" si="149"/>
        <v>-4.6206857507723296</v>
      </c>
      <c r="P851">
        <v>113.315343207347</v>
      </c>
    </row>
    <row r="852" spans="1:16" x14ac:dyDescent="0.3">
      <c r="A852">
        <v>-3485.2010643500798</v>
      </c>
      <c r="B852">
        <v>1132.58804972702</v>
      </c>
      <c r="C852">
        <f t="shared" si="142"/>
        <v>-3482.7474040397301</v>
      </c>
      <c r="D852">
        <f t="shared" si="143"/>
        <v>1132.6658384243201</v>
      </c>
      <c r="E852">
        <f t="shared" si="144"/>
        <v>162.36413818283</v>
      </c>
      <c r="F852">
        <v>118.5</v>
      </c>
      <c r="G852">
        <f t="shared" si="145"/>
        <v>3662.3027430673901</v>
      </c>
      <c r="H852">
        <v>69200.487999999998</v>
      </c>
      <c r="I852">
        <v>34</v>
      </c>
      <c r="J852">
        <f t="shared" si="146"/>
        <v>-3490.1790031314999</v>
      </c>
      <c r="K852">
        <f t="shared" si="147"/>
        <v>1109.5548242331099</v>
      </c>
      <c r="L852">
        <f t="shared" si="148"/>
        <v>111.576672054699</v>
      </c>
      <c r="M852">
        <f t="shared" si="149"/>
        <v>72.841884062105294</v>
      </c>
      <c r="N852">
        <f t="shared" si="149"/>
        <v>-24.780492846764901</v>
      </c>
      <c r="O852">
        <f t="shared" si="149"/>
        <v>-4.40644727306496</v>
      </c>
      <c r="P852">
        <v>113.315343207347</v>
      </c>
    </row>
    <row r="853" spans="1:16" x14ac:dyDescent="0.3">
      <c r="A853">
        <v>-3475.63630209956</v>
      </c>
      <c r="B853">
        <v>1129.70599678194</v>
      </c>
      <c r="C853">
        <f t="shared" si="142"/>
        <v>-3473.1826417892098</v>
      </c>
      <c r="D853">
        <f t="shared" si="143"/>
        <v>1129.7837854792399</v>
      </c>
      <c r="E853">
        <f t="shared" si="144"/>
        <v>162.36072757673901</v>
      </c>
      <c r="F853">
        <v>118.5</v>
      </c>
      <c r="G853">
        <f t="shared" si="145"/>
        <v>3652.3155757899199</v>
      </c>
      <c r="H853">
        <v>69200.567999999999</v>
      </c>
      <c r="I853">
        <v>34</v>
      </c>
      <c r="J853">
        <f t="shared" si="146"/>
        <v>-3480.5953467214499</v>
      </c>
      <c r="K853">
        <f t="shared" si="147"/>
        <v>1106.73623666103</v>
      </c>
      <c r="L853">
        <f t="shared" si="148"/>
        <v>111.582409111255</v>
      </c>
      <c r="M853">
        <f t="shared" ref="M853:O868" si="150">(J853-J820)/($H853-$H820)</f>
        <v>72.841921435821007</v>
      </c>
      <c r="N853">
        <f t="shared" si="150"/>
        <v>-24.8448356288059</v>
      </c>
      <c r="O853">
        <f t="shared" si="150"/>
        <v>-4.0640901984969497</v>
      </c>
      <c r="P853">
        <v>113.321083914765</v>
      </c>
    </row>
    <row r="854" spans="1:16" x14ac:dyDescent="0.3">
      <c r="A854">
        <v>-3468.8464655196199</v>
      </c>
      <c r="B854">
        <v>1127.97018376098</v>
      </c>
      <c r="C854">
        <f t="shared" si="142"/>
        <v>-3466.3928052092701</v>
      </c>
      <c r="D854">
        <f t="shared" si="143"/>
        <v>1128.0479724582799</v>
      </c>
      <c r="E854">
        <f t="shared" si="144"/>
        <v>162.353660201351</v>
      </c>
      <c r="F854">
        <v>117.5</v>
      </c>
      <c r="G854">
        <f t="shared" si="145"/>
        <v>3645.3218387645602</v>
      </c>
      <c r="H854">
        <v>69200.648000000001</v>
      </c>
      <c r="I854">
        <v>34</v>
      </c>
      <c r="J854">
        <f t="shared" si="146"/>
        <v>-3473.7941531107299</v>
      </c>
      <c r="K854">
        <f t="shared" si="147"/>
        <v>1105.0454696470699</v>
      </c>
      <c r="L854">
        <f t="shared" si="148"/>
        <v>110.586417286348</v>
      </c>
      <c r="M854">
        <f t="shared" si="150"/>
        <v>72.630251144550201</v>
      </c>
      <c r="N854">
        <f t="shared" si="150"/>
        <v>-24.973715525042401</v>
      </c>
      <c r="O854">
        <f t="shared" si="150"/>
        <v>-4.4067390735745597</v>
      </c>
      <c r="P854">
        <v>112.32509468539899</v>
      </c>
    </row>
    <row r="855" spans="1:16" x14ac:dyDescent="0.3">
      <c r="A855">
        <v>-3368.61153006926</v>
      </c>
      <c r="B855">
        <v>1091.2198997109599</v>
      </c>
      <c r="C855">
        <f t="shared" si="142"/>
        <v>-3366.1578697589098</v>
      </c>
      <c r="D855">
        <f t="shared" si="143"/>
        <v>1091.29768840826</v>
      </c>
      <c r="E855">
        <f t="shared" si="144"/>
        <v>162.417270492791</v>
      </c>
      <c r="F855">
        <v>111.5</v>
      </c>
      <c r="G855">
        <f t="shared" si="145"/>
        <v>3538.6366652801498</v>
      </c>
      <c r="H855">
        <v>69202.047999999995</v>
      </c>
      <c r="I855">
        <v>34</v>
      </c>
      <c r="J855">
        <f t="shared" si="146"/>
        <v>-3373.3178127899801</v>
      </c>
      <c r="K855">
        <f t="shared" si="147"/>
        <v>1068.9604215212401</v>
      </c>
      <c r="L855">
        <f t="shared" si="148"/>
        <v>104.64660709920901</v>
      </c>
      <c r="M855">
        <f t="shared" si="150"/>
        <v>72.039134745785503</v>
      </c>
      <c r="N855">
        <f t="shared" si="150"/>
        <v>-25.000108522000701</v>
      </c>
      <c r="O855">
        <f t="shared" si="150"/>
        <v>-4.4368294171611602</v>
      </c>
      <c r="P855">
        <v>106.385322678571</v>
      </c>
    </row>
    <row r="856" spans="1:16" x14ac:dyDescent="0.3">
      <c r="A856">
        <v>-3361.5208104895401</v>
      </c>
      <c r="B856">
        <v>1088.1653430419899</v>
      </c>
      <c r="C856">
        <f t="shared" si="142"/>
        <v>-3359.0671501791899</v>
      </c>
      <c r="D856">
        <f t="shared" si="143"/>
        <v>1088.24313173929</v>
      </c>
      <c r="E856">
        <f t="shared" si="144"/>
        <v>162.428936387878</v>
      </c>
      <c r="F856">
        <v>111.5</v>
      </c>
      <c r="G856">
        <f t="shared" si="145"/>
        <v>3530.9496220125702</v>
      </c>
      <c r="H856">
        <v>69202.127999999997</v>
      </c>
      <c r="I856">
        <v>34</v>
      </c>
      <c r="J856">
        <f t="shared" si="146"/>
        <v>-3366.2070012181498</v>
      </c>
      <c r="K856">
        <f t="shared" si="147"/>
        <v>1065.9529342989899</v>
      </c>
      <c r="L856">
        <f t="shared" si="148"/>
        <v>104.65087494213201</v>
      </c>
      <c r="M856">
        <f t="shared" si="150"/>
        <v>71.966245616066203</v>
      </c>
      <c r="N856">
        <f t="shared" si="150"/>
        <v>-25.0000533992601</v>
      </c>
      <c r="O856">
        <f t="shared" si="150"/>
        <v>-4.2011146720578099</v>
      </c>
      <c r="P856">
        <v>106.38959321670001</v>
      </c>
    </row>
    <row r="857" spans="1:16" x14ac:dyDescent="0.3">
      <c r="A857">
        <v>-3354.7297808695498</v>
      </c>
      <c r="B857">
        <v>1086.6177539370301</v>
      </c>
      <c r="C857">
        <f t="shared" si="142"/>
        <v>-3352.2761205592001</v>
      </c>
      <c r="D857">
        <f t="shared" si="143"/>
        <v>1086.69554263433</v>
      </c>
      <c r="E857">
        <f t="shared" si="144"/>
        <v>162.418843819909</v>
      </c>
      <c r="F857">
        <v>111.5</v>
      </c>
      <c r="G857">
        <f t="shared" si="145"/>
        <v>3524.0122574776601</v>
      </c>
      <c r="H857">
        <v>69202.207999999999</v>
      </c>
      <c r="I857">
        <v>34</v>
      </c>
      <c r="J857">
        <f t="shared" si="146"/>
        <v>-3359.4058622757202</v>
      </c>
      <c r="K857">
        <f t="shared" si="147"/>
        <v>1064.4503949739999</v>
      </c>
      <c r="L857">
        <f t="shared" si="148"/>
        <v>104.65471859658599</v>
      </c>
      <c r="M857">
        <f t="shared" si="150"/>
        <v>72.882715035973106</v>
      </c>
      <c r="N857">
        <f t="shared" si="150"/>
        <v>-25.117468630291899</v>
      </c>
      <c r="O857">
        <f t="shared" si="150"/>
        <v>-4.1609538679992601</v>
      </c>
      <c r="P857">
        <v>106.39343946952199</v>
      </c>
    </row>
    <row r="858" spans="1:16" x14ac:dyDescent="0.3">
      <c r="A858">
        <v>-3347.6367036299698</v>
      </c>
      <c r="B858">
        <v>1083.93946785002</v>
      </c>
      <c r="C858">
        <f t="shared" si="142"/>
        <v>-3345.1830433196201</v>
      </c>
      <c r="D858">
        <f t="shared" si="143"/>
        <v>1084.0172565473199</v>
      </c>
      <c r="E858">
        <f t="shared" si="144"/>
        <v>162.42471738512799</v>
      </c>
      <c r="F858">
        <v>110.5</v>
      </c>
      <c r="G858">
        <f t="shared" si="145"/>
        <v>3516.43896659753</v>
      </c>
      <c r="H858">
        <v>69202.288</v>
      </c>
      <c r="I858">
        <v>34</v>
      </c>
      <c r="J858">
        <f t="shared" si="146"/>
        <v>-3352.2951872851299</v>
      </c>
      <c r="K858">
        <f t="shared" si="147"/>
        <v>1061.8191856952201</v>
      </c>
      <c r="L858">
        <f t="shared" si="148"/>
        <v>103.658905955848</v>
      </c>
      <c r="M858">
        <f t="shared" si="150"/>
        <v>74.544087697326404</v>
      </c>
      <c r="N858">
        <f t="shared" si="150"/>
        <v>-25.7322371533715</v>
      </c>
      <c r="O858">
        <f t="shared" si="150"/>
        <v>-4.3936203728446497</v>
      </c>
      <c r="P858">
        <v>105.397629529645</v>
      </c>
    </row>
    <row r="859" spans="1:16" x14ac:dyDescent="0.3">
      <c r="A859">
        <v>-3347.6367036299698</v>
      </c>
      <c r="B859">
        <v>1083.93946785002</v>
      </c>
      <c r="C859">
        <f t="shared" si="142"/>
        <v>-3345.1830433196201</v>
      </c>
      <c r="D859">
        <f t="shared" si="143"/>
        <v>1084.0172565473199</v>
      </c>
      <c r="E859">
        <f t="shared" si="144"/>
        <v>162.42471738512799</v>
      </c>
      <c r="F859">
        <v>110.5</v>
      </c>
      <c r="G859">
        <f t="shared" si="145"/>
        <v>3516.43896659753</v>
      </c>
      <c r="H859">
        <v>69202.368000000002</v>
      </c>
      <c r="I859">
        <v>34</v>
      </c>
      <c r="J859">
        <f t="shared" si="146"/>
        <v>-3352.2951872851299</v>
      </c>
      <c r="K859">
        <f t="shared" si="147"/>
        <v>1061.8191856952201</v>
      </c>
      <c r="L859">
        <f t="shared" si="148"/>
        <v>103.658905955848</v>
      </c>
      <c r="M859">
        <f t="shared" si="150"/>
        <v>73.027298987947503</v>
      </c>
      <c r="N859">
        <f t="shared" si="150"/>
        <v>-25.469012747710199</v>
      </c>
      <c r="O859">
        <f t="shared" si="150"/>
        <v>-4.16089782134903</v>
      </c>
      <c r="P859">
        <v>105.397629529645</v>
      </c>
    </row>
    <row r="860" spans="1:16" x14ac:dyDescent="0.3">
      <c r="A860">
        <v>-3347.6367036299698</v>
      </c>
      <c r="B860">
        <v>1083.93946785002</v>
      </c>
      <c r="C860">
        <f t="shared" si="142"/>
        <v>-3345.1830433196201</v>
      </c>
      <c r="D860">
        <f t="shared" si="143"/>
        <v>1084.0172565473199</v>
      </c>
      <c r="E860">
        <f t="shared" si="144"/>
        <v>162.42471738512799</v>
      </c>
      <c r="F860">
        <v>110.5</v>
      </c>
      <c r="G860">
        <f t="shared" si="145"/>
        <v>3516.43896659753</v>
      </c>
      <c r="H860">
        <v>69202.407999999996</v>
      </c>
      <c r="I860">
        <v>34</v>
      </c>
      <c r="J860">
        <f t="shared" si="146"/>
        <v>-3352.2951872851299</v>
      </c>
      <c r="K860">
        <f t="shared" si="147"/>
        <v>1061.8191856952201</v>
      </c>
      <c r="L860">
        <f t="shared" si="148"/>
        <v>103.658905955848</v>
      </c>
      <c r="M860">
        <f t="shared" si="150"/>
        <v>71.032240430525405</v>
      </c>
      <c r="N860">
        <f t="shared" si="150"/>
        <v>-24.566642411624201</v>
      </c>
      <c r="O860">
        <f t="shared" si="150"/>
        <v>-4.2423528653988898</v>
      </c>
      <c r="P860">
        <v>105.397629529645</v>
      </c>
    </row>
    <row r="861" spans="1:16" x14ac:dyDescent="0.3">
      <c r="A861">
        <v>-3318.64380284957</v>
      </c>
      <c r="B861">
        <v>1073.5987853669801</v>
      </c>
      <c r="C861">
        <f t="shared" si="142"/>
        <v>-3316.1901425392198</v>
      </c>
      <c r="D861">
        <f t="shared" si="143"/>
        <v>1073.67657406428</v>
      </c>
      <c r="E861">
        <f t="shared" si="144"/>
        <v>162.43950122455101</v>
      </c>
      <c r="F861">
        <v>108.5</v>
      </c>
      <c r="G861">
        <f t="shared" si="145"/>
        <v>3485.6704444294101</v>
      </c>
      <c r="H861">
        <v>69202.687999999995</v>
      </c>
      <c r="I861">
        <v>34</v>
      </c>
      <c r="J861">
        <f t="shared" si="146"/>
        <v>-3323.23437807758</v>
      </c>
      <c r="K861">
        <f t="shared" si="147"/>
        <v>1051.67091598657</v>
      </c>
      <c r="L861">
        <f t="shared" si="148"/>
        <v>101.67582557749699</v>
      </c>
      <c r="M861">
        <f t="shared" si="150"/>
        <v>72.792241750614494</v>
      </c>
      <c r="N861">
        <f t="shared" si="150"/>
        <v>-25.329369764606199</v>
      </c>
      <c r="O861">
        <f t="shared" si="150"/>
        <v>-4.5012225030043602</v>
      </c>
      <c r="P861">
        <v>103.414560198598</v>
      </c>
    </row>
    <row r="862" spans="1:16" x14ac:dyDescent="0.3">
      <c r="A862">
        <v>-3318.64380284957</v>
      </c>
      <c r="B862">
        <v>1073.5987853669801</v>
      </c>
      <c r="C862">
        <f t="shared" si="142"/>
        <v>-3316.1901425392198</v>
      </c>
      <c r="D862">
        <f t="shared" si="143"/>
        <v>1073.67657406428</v>
      </c>
      <c r="E862">
        <f t="shared" si="144"/>
        <v>162.43950122455101</v>
      </c>
      <c r="F862">
        <v>108.5</v>
      </c>
      <c r="G862">
        <f t="shared" si="145"/>
        <v>3485.6704444294101</v>
      </c>
      <c r="H862">
        <v>69202.767999999996</v>
      </c>
      <c r="I862">
        <v>34</v>
      </c>
      <c r="J862">
        <f t="shared" si="146"/>
        <v>-3323.23437807758</v>
      </c>
      <c r="K862">
        <f t="shared" si="147"/>
        <v>1051.67091598657</v>
      </c>
      <c r="L862">
        <f t="shared" si="148"/>
        <v>101.67582557749699</v>
      </c>
      <c r="M862">
        <f t="shared" si="150"/>
        <v>72.792241750614494</v>
      </c>
      <c r="N862">
        <f t="shared" si="150"/>
        <v>-25.329369764606199</v>
      </c>
      <c r="O862">
        <f t="shared" si="150"/>
        <v>-4.2739497757313396</v>
      </c>
      <c r="P862">
        <v>103.414560198598</v>
      </c>
    </row>
    <row r="863" spans="1:16" x14ac:dyDescent="0.3">
      <c r="A863">
        <v>-3309.3892923593498</v>
      </c>
      <c r="B863">
        <v>1070.5307486939701</v>
      </c>
      <c r="C863">
        <f t="shared" si="142"/>
        <v>-3306.9356320490001</v>
      </c>
      <c r="D863">
        <f t="shared" si="143"/>
        <v>1070.6085373912699</v>
      </c>
      <c r="E863">
        <f t="shared" si="144"/>
        <v>162.44062597120299</v>
      </c>
      <c r="F863">
        <v>108.5</v>
      </c>
      <c r="G863">
        <f t="shared" si="145"/>
        <v>3475.9208729271099</v>
      </c>
      <c r="H863">
        <v>69202.847999999896</v>
      </c>
      <c r="I863">
        <v>34</v>
      </c>
      <c r="J863">
        <f t="shared" si="146"/>
        <v>-3313.9597337790001</v>
      </c>
      <c r="K863">
        <f t="shared" si="147"/>
        <v>1048.6642922030901</v>
      </c>
      <c r="L863">
        <f t="shared" si="148"/>
        <v>101.681155846731</v>
      </c>
      <c r="M863">
        <f t="shared" si="150"/>
        <v>73.213811565035002</v>
      </c>
      <c r="N863">
        <f t="shared" si="150"/>
        <v>-25.414648663462899</v>
      </c>
      <c r="O863">
        <f t="shared" si="150"/>
        <v>-4.2738115332052802</v>
      </c>
      <c r="P863">
        <v>103.41989399711601</v>
      </c>
    </row>
    <row r="864" spans="1:16" x14ac:dyDescent="0.3">
      <c r="A864">
        <v>-3302.2985594496099</v>
      </c>
      <c r="B864">
        <v>1067.47625783796</v>
      </c>
      <c r="C864">
        <f t="shared" si="142"/>
        <v>-3299.8448991392602</v>
      </c>
      <c r="D864">
        <f t="shared" si="143"/>
        <v>1067.5540465352601</v>
      </c>
      <c r="E864">
        <f t="shared" si="144"/>
        <v>162.45255348140199</v>
      </c>
      <c r="F864">
        <v>107.5</v>
      </c>
      <c r="G864">
        <f t="shared" si="145"/>
        <v>3468.2341329052701</v>
      </c>
      <c r="H864">
        <v>69202.928</v>
      </c>
      <c r="I864">
        <v>34</v>
      </c>
      <c r="J864">
        <f t="shared" si="146"/>
        <v>-3306.84890931369</v>
      </c>
      <c r="K864">
        <f t="shared" si="147"/>
        <v>1045.6568708806899</v>
      </c>
      <c r="L864">
        <f t="shared" si="148"/>
        <v>100.68534780261599</v>
      </c>
      <c r="M864">
        <f t="shared" si="150"/>
        <v>73.213842721503696</v>
      </c>
      <c r="N864">
        <f t="shared" si="150"/>
        <v>-25.457326398076901</v>
      </c>
      <c r="O864">
        <f t="shared" si="150"/>
        <v>-4.2738975315833798</v>
      </c>
      <c r="P864">
        <v>102.424088648207</v>
      </c>
    </row>
    <row r="865" spans="1:16" x14ac:dyDescent="0.3">
      <c r="A865">
        <v>-3294.89753658976</v>
      </c>
      <c r="B865">
        <v>1064.6079681200199</v>
      </c>
      <c r="C865">
        <f t="shared" si="142"/>
        <v>-3292.4438762794098</v>
      </c>
      <c r="D865">
        <f t="shared" si="143"/>
        <v>1064.68575681732</v>
      </c>
      <c r="E865">
        <f t="shared" si="144"/>
        <v>162.46001992186899</v>
      </c>
      <c r="F865">
        <v>107.5</v>
      </c>
      <c r="G865">
        <f t="shared" si="145"/>
        <v>3460.3095871929499</v>
      </c>
      <c r="H865">
        <v>69203.008000000002</v>
      </c>
      <c r="I865">
        <v>34</v>
      </c>
      <c r="J865">
        <f t="shared" si="146"/>
        <v>-3299.4290359890902</v>
      </c>
      <c r="K865">
        <f t="shared" si="147"/>
        <v>1042.8377034282601</v>
      </c>
      <c r="L865">
        <f t="shared" si="148"/>
        <v>100.689659730141</v>
      </c>
      <c r="M865">
        <f t="shared" si="150"/>
        <v>74.225401193382297</v>
      </c>
      <c r="N865">
        <f t="shared" si="150"/>
        <v>-25.862928739585499</v>
      </c>
      <c r="O865">
        <f t="shared" si="150"/>
        <v>-4.2344227953619704</v>
      </c>
      <c r="P865">
        <v>102.428403393221</v>
      </c>
    </row>
    <row r="866" spans="1:16" x14ac:dyDescent="0.3">
      <c r="A866">
        <v>-3294.89753658976</v>
      </c>
      <c r="B866">
        <v>1064.6079681200199</v>
      </c>
      <c r="C866">
        <f t="shared" si="142"/>
        <v>-3292.4438762794098</v>
      </c>
      <c r="D866">
        <f t="shared" si="143"/>
        <v>1064.68575681732</v>
      </c>
      <c r="E866">
        <f t="shared" si="144"/>
        <v>162.46001992186899</v>
      </c>
      <c r="F866">
        <v>107.5</v>
      </c>
      <c r="G866">
        <f t="shared" si="145"/>
        <v>3460.3095871929499</v>
      </c>
      <c r="H866">
        <v>69203.047999999995</v>
      </c>
      <c r="I866">
        <v>34</v>
      </c>
      <c r="J866">
        <f t="shared" si="146"/>
        <v>-3299.4290359890902</v>
      </c>
      <c r="K866">
        <f t="shared" si="147"/>
        <v>1042.8377034282601</v>
      </c>
      <c r="L866">
        <f t="shared" si="148"/>
        <v>100.689659730141</v>
      </c>
      <c r="M866">
        <f t="shared" si="150"/>
        <v>73.213842907462706</v>
      </c>
      <c r="N866">
        <f t="shared" si="150"/>
        <v>-25.4144862249222</v>
      </c>
      <c r="O866">
        <f t="shared" si="150"/>
        <v>-4.2740018987515596</v>
      </c>
      <c r="P866">
        <v>102.428403393221</v>
      </c>
    </row>
    <row r="867" spans="1:16" x14ac:dyDescent="0.3">
      <c r="A867">
        <v>-3287.7973876297401</v>
      </c>
      <c r="B867">
        <v>1063.0584982349501</v>
      </c>
      <c r="C867">
        <f t="shared" si="142"/>
        <v>-3285.3437273193899</v>
      </c>
      <c r="D867">
        <f t="shared" si="143"/>
        <v>1063.13628693225</v>
      </c>
      <c r="E867">
        <f t="shared" si="144"/>
        <v>162.44823401727899</v>
      </c>
      <c r="F867">
        <v>107.5</v>
      </c>
      <c r="G867">
        <f t="shared" si="145"/>
        <v>3453.0772031955698</v>
      </c>
      <c r="H867">
        <v>69203.127999999997</v>
      </c>
      <c r="I867">
        <v>34</v>
      </c>
      <c r="J867">
        <f t="shared" si="146"/>
        <v>-3292.3187720308802</v>
      </c>
      <c r="K867">
        <f t="shared" si="147"/>
        <v>1041.3353324275599</v>
      </c>
      <c r="L867">
        <f t="shared" si="148"/>
        <v>100.69358642774699</v>
      </c>
      <c r="M867">
        <f t="shared" si="150"/>
        <v>73.213851303671802</v>
      </c>
      <c r="N867">
        <f t="shared" si="150"/>
        <v>-25.414426982974501</v>
      </c>
      <c r="O867">
        <f t="shared" si="150"/>
        <v>-4.2740896661120198</v>
      </c>
      <c r="P867">
        <v>102.432332807945</v>
      </c>
    </row>
    <row r="868" spans="1:16" x14ac:dyDescent="0.3">
      <c r="A868">
        <v>-3287.7973876297401</v>
      </c>
      <c r="B868">
        <v>1063.0584982349501</v>
      </c>
      <c r="C868">
        <f t="shared" si="142"/>
        <v>-3285.3437273193899</v>
      </c>
      <c r="D868">
        <f t="shared" si="143"/>
        <v>1063.13628693225</v>
      </c>
      <c r="E868">
        <f t="shared" si="144"/>
        <v>162.44823401727899</v>
      </c>
      <c r="F868">
        <v>106.5</v>
      </c>
      <c r="G868">
        <f t="shared" si="145"/>
        <v>3453.0772031955698</v>
      </c>
      <c r="H868">
        <v>69203.207999999999</v>
      </c>
      <c r="I868">
        <v>34</v>
      </c>
      <c r="J868">
        <f t="shared" si="146"/>
        <v>-3292.3187720308802</v>
      </c>
      <c r="K868">
        <f t="shared" si="147"/>
        <v>1041.3353324275599</v>
      </c>
      <c r="L868">
        <f t="shared" si="148"/>
        <v>99.693586427746894</v>
      </c>
      <c r="M868">
        <f t="shared" si="150"/>
        <v>72.254645406334404</v>
      </c>
      <c r="N868">
        <f t="shared" si="150"/>
        <v>-25.000885898036401</v>
      </c>
      <c r="O868">
        <f t="shared" si="150"/>
        <v>-4.31434345469017</v>
      </c>
      <c r="P868">
        <v>101.432332807945</v>
      </c>
    </row>
    <row r="869" spans="1:16" x14ac:dyDescent="0.3">
      <c r="A869">
        <v>-3273.3056225096798</v>
      </c>
      <c r="B869">
        <v>1057.1357650719499</v>
      </c>
      <c r="C869">
        <f t="shared" si="142"/>
        <v>-3270.85196219933</v>
      </c>
      <c r="D869">
        <f t="shared" si="143"/>
        <v>1057.21355376925</v>
      </c>
      <c r="E869">
        <f t="shared" si="144"/>
        <v>162.467790601904</v>
      </c>
      <c r="F869">
        <v>106.5</v>
      </c>
      <c r="G869">
        <f t="shared" si="145"/>
        <v>3437.4660808357999</v>
      </c>
      <c r="H869">
        <v>69203.327999999994</v>
      </c>
      <c r="I869">
        <v>34</v>
      </c>
      <c r="J869">
        <f t="shared" si="146"/>
        <v>-3277.7880652049898</v>
      </c>
      <c r="K869">
        <f t="shared" si="147"/>
        <v>1035.5087911246001</v>
      </c>
      <c r="L869">
        <f t="shared" si="148"/>
        <v>99.702034210164896</v>
      </c>
      <c r="M869">
        <f t="shared" ref="M869:O884" si="151">(J869-J836)/($H869-$H836)</f>
        <v>73.354420707826606</v>
      </c>
      <c r="N869">
        <f t="shared" si="151"/>
        <v>-25.499733553101901</v>
      </c>
      <c r="O869">
        <f t="shared" si="151"/>
        <v>-4.0469124281758297</v>
      </c>
      <c r="P869">
        <v>101.44078610235201</v>
      </c>
    </row>
    <row r="870" spans="1:16" x14ac:dyDescent="0.3">
      <c r="A870">
        <v>-3266.2125285398201</v>
      </c>
      <c r="B870">
        <v>1054.4575647009799</v>
      </c>
      <c r="C870">
        <f t="shared" si="142"/>
        <v>-3263.75886822947</v>
      </c>
      <c r="D870">
        <f t="shared" si="143"/>
        <v>1054.53535339828</v>
      </c>
      <c r="E870">
        <f t="shared" si="144"/>
        <v>162.473918999066</v>
      </c>
      <c r="F870">
        <v>105.5</v>
      </c>
      <c r="G870">
        <f t="shared" si="145"/>
        <v>3429.8931122577801</v>
      </c>
      <c r="H870">
        <v>69203.407999999996</v>
      </c>
      <c r="I870">
        <v>34</v>
      </c>
      <c r="J870">
        <f t="shared" si="146"/>
        <v>-3270.6773740526801</v>
      </c>
      <c r="K870">
        <f t="shared" si="147"/>
        <v>1032.8776676708701</v>
      </c>
      <c r="L870">
        <f t="shared" si="148"/>
        <v>98.706118447594093</v>
      </c>
      <c r="M870">
        <f t="shared" si="151"/>
        <v>72.722089091443905</v>
      </c>
      <c r="N870">
        <f t="shared" si="151"/>
        <v>-25.328843857303902</v>
      </c>
      <c r="O870">
        <f t="shared" si="151"/>
        <v>-4.2746651014788197</v>
      </c>
      <c r="P870">
        <v>100.444873041349</v>
      </c>
    </row>
    <row r="871" spans="1:16" x14ac:dyDescent="0.3">
      <c r="A871">
        <v>-3258.80326473992</v>
      </c>
      <c r="B871">
        <v>1052.90618543199</v>
      </c>
      <c r="C871">
        <f t="shared" si="142"/>
        <v>-3256.3496044295698</v>
      </c>
      <c r="D871">
        <f t="shared" si="143"/>
        <v>1052.9839741292899</v>
      </c>
      <c r="E871">
        <f t="shared" si="144"/>
        <v>162.46049602507699</v>
      </c>
      <c r="F871">
        <v>105.5</v>
      </c>
      <c r="G871">
        <f t="shared" si="145"/>
        <v>3422.3658477786598</v>
      </c>
      <c r="H871">
        <v>69203.487999999998</v>
      </c>
      <c r="I871">
        <v>34</v>
      </c>
      <c r="J871">
        <f t="shared" si="146"/>
        <v>-3263.2579893891302</v>
      </c>
      <c r="K871">
        <f t="shared" si="147"/>
        <v>1031.3754363614601</v>
      </c>
      <c r="L871">
        <f t="shared" si="148"/>
        <v>98.710169110522301</v>
      </c>
      <c r="M871">
        <f t="shared" si="151"/>
        <v>72.792381693571201</v>
      </c>
      <c r="N871">
        <f t="shared" si="151"/>
        <v>-25.414276764199499</v>
      </c>
      <c r="O871">
        <f t="shared" si="151"/>
        <v>-4.27470092301263</v>
      </c>
      <c r="P871">
        <v>100.448926540145</v>
      </c>
    </row>
    <row r="872" spans="1:16" x14ac:dyDescent="0.3">
      <c r="A872">
        <v>-3258.80326473992</v>
      </c>
      <c r="B872">
        <v>1052.90618543199</v>
      </c>
      <c r="C872">
        <f t="shared" si="142"/>
        <v>-3256.3496044295698</v>
      </c>
      <c r="D872">
        <f t="shared" si="143"/>
        <v>1052.9839741292899</v>
      </c>
      <c r="E872">
        <f t="shared" si="144"/>
        <v>162.46049602507699</v>
      </c>
      <c r="F872">
        <v>104.5</v>
      </c>
      <c r="G872">
        <f t="shared" si="145"/>
        <v>3422.3658477786598</v>
      </c>
      <c r="H872">
        <v>69203.567999999999</v>
      </c>
      <c r="I872">
        <v>34</v>
      </c>
      <c r="J872">
        <f t="shared" si="146"/>
        <v>-3263.2579893891302</v>
      </c>
      <c r="K872">
        <f t="shared" si="147"/>
        <v>1031.3754363614601</v>
      </c>
      <c r="L872">
        <f t="shared" si="148"/>
        <v>97.710169110522301</v>
      </c>
      <c r="M872">
        <f t="shared" si="151"/>
        <v>72.792381693571201</v>
      </c>
      <c r="N872">
        <f t="shared" si="151"/>
        <v>-25.414276764199499</v>
      </c>
      <c r="O872">
        <f t="shared" si="151"/>
        <v>-4.5019736502856604</v>
      </c>
      <c r="P872">
        <v>99.448926540144797</v>
      </c>
    </row>
    <row r="873" spans="1:16" x14ac:dyDescent="0.3">
      <c r="A873">
        <v>-3252.0216318694802</v>
      </c>
      <c r="B873">
        <v>1049.8536831249901</v>
      </c>
      <c r="C873">
        <f t="shared" si="142"/>
        <v>-3249.56797155913</v>
      </c>
      <c r="D873">
        <f t="shared" si="143"/>
        <v>1049.93147182229</v>
      </c>
      <c r="E873">
        <f t="shared" si="144"/>
        <v>162.474218157617</v>
      </c>
      <c r="F873">
        <v>104.5</v>
      </c>
      <c r="G873">
        <f t="shared" si="145"/>
        <v>3414.9740990680798</v>
      </c>
      <c r="H873">
        <v>69203.648000000001</v>
      </c>
      <c r="I873">
        <v>34</v>
      </c>
      <c r="J873">
        <f t="shared" si="146"/>
        <v>-3256.4562713536702</v>
      </c>
      <c r="K873">
        <f t="shared" si="147"/>
        <v>1028.3679546092401</v>
      </c>
      <c r="L873">
        <f t="shared" si="148"/>
        <v>97.714138187109</v>
      </c>
      <c r="M873">
        <f t="shared" si="151"/>
        <v>73.668512947427502</v>
      </c>
      <c r="N873">
        <f t="shared" si="151"/>
        <v>-25.862680070831001</v>
      </c>
      <c r="O873">
        <f t="shared" si="151"/>
        <v>-4.4605213929355001</v>
      </c>
      <c r="P873">
        <v>99.452898193186996</v>
      </c>
    </row>
    <row r="874" spans="1:16" x14ac:dyDescent="0.3">
      <c r="A874">
        <v>-3252.0216318694802</v>
      </c>
      <c r="B874">
        <v>1049.8536831249901</v>
      </c>
      <c r="C874">
        <f t="shared" si="142"/>
        <v>-3249.56797155913</v>
      </c>
      <c r="D874">
        <f t="shared" si="143"/>
        <v>1049.93147182229</v>
      </c>
      <c r="E874">
        <f t="shared" si="144"/>
        <v>162.474218157617</v>
      </c>
      <c r="F874">
        <v>104.5</v>
      </c>
      <c r="G874">
        <f t="shared" si="145"/>
        <v>3414.9740990680798</v>
      </c>
      <c r="H874">
        <v>69203.687999999995</v>
      </c>
      <c r="I874">
        <v>34</v>
      </c>
      <c r="J874">
        <f t="shared" si="146"/>
        <v>-3256.4562713536702</v>
      </c>
      <c r="K874">
        <f t="shared" si="147"/>
        <v>1028.3679546092401</v>
      </c>
      <c r="L874">
        <f t="shared" si="148"/>
        <v>97.714138187109</v>
      </c>
      <c r="M874">
        <f t="shared" si="151"/>
        <v>72.085621410163697</v>
      </c>
      <c r="N874">
        <f t="shared" si="151"/>
        <v>-25.1666501712998</v>
      </c>
      <c r="O874">
        <f t="shared" si="151"/>
        <v>-4.1651356881019002</v>
      </c>
      <c r="P874">
        <v>99.452898193186996</v>
      </c>
    </row>
    <row r="875" spans="1:16" x14ac:dyDescent="0.3">
      <c r="A875">
        <v>-3244.9297096999298</v>
      </c>
      <c r="B875">
        <v>1046.98738074896</v>
      </c>
      <c r="C875">
        <f t="shared" si="142"/>
        <v>-3242.4760493895801</v>
      </c>
      <c r="D875">
        <f t="shared" si="143"/>
        <v>1047.0651694462599</v>
      </c>
      <c r="E875">
        <f t="shared" si="144"/>
        <v>162.48341725808501</v>
      </c>
      <c r="F875">
        <v>104.5</v>
      </c>
      <c r="G875">
        <f t="shared" si="145"/>
        <v>3407.3444791996899</v>
      </c>
      <c r="H875">
        <v>69203.767999999996</v>
      </c>
      <c r="I875">
        <v>34</v>
      </c>
      <c r="J875">
        <f t="shared" si="146"/>
        <v>-3249.34550510191</v>
      </c>
      <c r="K875">
        <f t="shared" si="147"/>
        <v>1025.5487255155699</v>
      </c>
      <c r="L875">
        <f t="shared" si="148"/>
        <v>97.718225990578702</v>
      </c>
      <c r="M875">
        <f t="shared" si="151"/>
        <v>72.085619794626695</v>
      </c>
      <c r="N875">
        <f t="shared" si="151"/>
        <v>-25.120003183173498</v>
      </c>
      <c r="O875">
        <f t="shared" si="151"/>
        <v>-4.16523560120197</v>
      </c>
      <c r="P875">
        <v>99.456988694689699</v>
      </c>
    </row>
    <row r="876" spans="1:16" x14ac:dyDescent="0.3">
      <c r="A876">
        <v>-3237.52985023986</v>
      </c>
      <c r="B876">
        <v>1043.9310309729799</v>
      </c>
      <c r="C876">
        <f t="shared" si="142"/>
        <v>-3235.0761899295098</v>
      </c>
      <c r="D876">
        <f t="shared" si="143"/>
        <v>1044.00881967028</v>
      </c>
      <c r="E876">
        <f t="shared" si="144"/>
        <v>162.49411189012</v>
      </c>
      <c r="F876">
        <v>103.5</v>
      </c>
      <c r="G876">
        <f t="shared" si="145"/>
        <v>3399.3635242789401</v>
      </c>
      <c r="H876">
        <v>69203.847999999896</v>
      </c>
      <c r="I876">
        <v>34</v>
      </c>
      <c r="J876">
        <f t="shared" si="146"/>
        <v>-3241.92554855557</v>
      </c>
      <c r="K876">
        <f t="shared" si="147"/>
        <v>1022.54149442495</v>
      </c>
      <c r="L876">
        <f t="shared" si="148"/>
        <v>96.722492248045299</v>
      </c>
      <c r="M876">
        <f t="shared" si="151"/>
        <v>72.162283256951198</v>
      </c>
      <c r="N876">
        <f t="shared" si="151"/>
        <v>-25.492444830222801</v>
      </c>
      <c r="O876">
        <f t="shared" si="151"/>
        <v>-4.4127478865213998</v>
      </c>
      <c r="P876">
        <v>98.461257766818903</v>
      </c>
    </row>
    <row r="877" spans="1:16" x14ac:dyDescent="0.3">
      <c r="A877">
        <v>-3230.4296942697802</v>
      </c>
      <c r="B877">
        <v>1042.3816080630099</v>
      </c>
      <c r="C877">
        <f t="shared" si="142"/>
        <v>-3227.97603395943</v>
      </c>
      <c r="D877">
        <f t="shared" si="143"/>
        <v>1042.45939676031</v>
      </c>
      <c r="E877">
        <f t="shared" si="144"/>
        <v>162.48218612705699</v>
      </c>
      <c r="F877">
        <v>103.5</v>
      </c>
      <c r="G877">
        <f t="shared" si="145"/>
        <v>3392.1307270962202</v>
      </c>
      <c r="H877">
        <v>69203.967999999993</v>
      </c>
      <c r="I877">
        <v>34</v>
      </c>
      <c r="J877">
        <f t="shared" si="146"/>
        <v>-3234.8152778988401</v>
      </c>
      <c r="K877">
        <f t="shared" si="147"/>
        <v>1021.03917044479</v>
      </c>
      <c r="L877">
        <f t="shared" si="148"/>
        <v>96.726349932695001</v>
      </c>
      <c r="M877">
        <f t="shared" si="151"/>
        <v>72.486867718435406</v>
      </c>
      <c r="N877">
        <f t="shared" si="151"/>
        <v>-25.362087642969598</v>
      </c>
      <c r="O877">
        <f t="shared" si="151"/>
        <v>-4.3261271300967197</v>
      </c>
      <c r="P877">
        <v>98.465118169293405</v>
      </c>
    </row>
    <row r="878" spans="1:16" x14ac:dyDescent="0.3">
      <c r="A878">
        <v>-3223.0286561697699</v>
      </c>
      <c r="B878">
        <v>1039.51339696696</v>
      </c>
      <c r="C878">
        <f t="shared" si="142"/>
        <v>-3220.5749958594201</v>
      </c>
      <c r="D878">
        <f t="shared" si="143"/>
        <v>1039.5911856642599</v>
      </c>
      <c r="E878">
        <f t="shared" si="144"/>
        <v>162.48988851274399</v>
      </c>
      <c r="F878">
        <v>102.5</v>
      </c>
      <c r="G878">
        <f t="shared" si="145"/>
        <v>3384.2064265150402</v>
      </c>
      <c r="H878">
        <v>69204.047999999995</v>
      </c>
      <c r="I878">
        <v>34</v>
      </c>
      <c r="J878">
        <f t="shared" si="146"/>
        <v>-3227.3953898555701</v>
      </c>
      <c r="K878">
        <f t="shared" si="147"/>
        <v>1018.22008171352</v>
      </c>
      <c r="L878">
        <f t="shared" si="148"/>
        <v>95.7305670049561</v>
      </c>
      <c r="M878">
        <f t="shared" si="151"/>
        <v>72.486882881195996</v>
      </c>
      <c r="N878">
        <f t="shared" si="151"/>
        <v>-25.362007533836898</v>
      </c>
      <c r="O878">
        <f t="shared" si="151"/>
        <v>-4.3262228435652998</v>
      </c>
      <c r="P878">
        <v>97.469338059044503</v>
      </c>
    </row>
    <row r="879" spans="1:16" x14ac:dyDescent="0.3">
      <c r="A879">
        <v>-3215.9355521798102</v>
      </c>
      <c r="B879">
        <v>1036.8352486829999</v>
      </c>
      <c r="C879">
        <f t="shared" si="142"/>
        <v>-3213.48189186946</v>
      </c>
      <c r="D879">
        <f t="shared" si="143"/>
        <v>1036.9130373803</v>
      </c>
      <c r="E879">
        <f t="shared" si="144"/>
        <v>162.496162239451</v>
      </c>
      <c r="F879">
        <v>102.5</v>
      </c>
      <c r="G879">
        <f t="shared" si="145"/>
        <v>3376.6336070800098</v>
      </c>
      <c r="H879">
        <v>69204.127999999997</v>
      </c>
      <c r="I879">
        <v>34</v>
      </c>
      <c r="J879">
        <f t="shared" si="146"/>
        <v>-3220.2846890286501</v>
      </c>
      <c r="K879">
        <f t="shared" si="147"/>
        <v>1015.58901041208</v>
      </c>
      <c r="L879">
        <f t="shared" si="148"/>
        <v>95.7345878135162</v>
      </c>
      <c r="M879">
        <f t="shared" si="151"/>
        <v>74.212781140159095</v>
      </c>
      <c r="N879">
        <f t="shared" si="151"/>
        <v>-26.000617073022099</v>
      </c>
      <c r="O879">
        <f t="shared" si="151"/>
        <v>-4.32524691915751</v>
      </c>
      <c r="P879">
        <v>97.473361568465094</v>
      </c>
    </row>
    <row r="880" spans="1:16" x14ac:dyDescent="0.3">
      <c r="A880">
        <v>-3208.8471484500901</v>
      </c>
      <c r="B880">
        <v>1033.4046183979401</v>
      </c>
      <c r="C880">
        <f t="shared" si="142"/>
        <v>-3206.3934881397399</v>
      </c>
      <c r="D880">
        <f t="shared" si="143"/>
        <v>1033.48240709524</v>
      </c>
      <c r="E880">
        <f t="shared" si="144"/>
        <v>162.51466868536301</v>
      </c>
      <c r="F880">
        <v>102.5</v>
      </c>
      <c r="G880">
        <f t="shared" si="145"/>
        <v>3368.8343809929702</v>
      </c>
      <c r="H880">
        <v>69204.207999999999</v>
      </c>
      <c r="I880">
        <v>34</v>
      </c>
      <c r="J880">
        <f t="shared" si="146"/>
        <v>-3213.1737003722601</v>
      </c>
      <c r="K880">
        <f t="shared" si="147"/>
        <v>1012.20544248504</v>
      </c>
      <c r="L880">
        <f t="shared" si="148"/>
        <v>95.738719417434993</v>
      </c>
      <c r="M880">
        <f t="shared" si="151"/>
        <v>73.2733517420005</v>
      </c>
      <c r="N880">
        <f t="shared" si="151"/>
        <v>-25.656575362489001</v>
      </c>
      <c r="O880">
        <f t="shared" si="151"/>
        <v>-4.1236765791516703</v>
      </c>
      <c r="P880">
        <v>97.477495861934699</v>
      </c>
    </row>
    <row r="881" spans="1:16" x14ac:dyDescent="0.3">
      <c r="A881">
        <v>-3202.0537495994899</v>
      </c>
      <c r="B881">
        <v>1032.2333948350299</v>
      </c>
      <c r="C881">
        <f t="shared" si="142"/>
        <v>-3199.6000892891402</v>
      </c>
      <c r="D881">
        <f t="shared" si="143"/>
        <v>1032.31118353233</v>
      </c>
      <c r="E881">
        <f t="shared" si="144"/>
        <v>162.498149535045</v>
      </c>
      <c r="F881">
        <v>101.5</v>
      </c>
      <c r="G881">
        <f t="shared" si="145"/>
        <v>3362.0093859216099</v>
      </c>
      <c r="H881">
        <v>69204.288</v>
      </c>
      <c r="I881">
        <v>34</v>
      </c>
      <c r="J881">
        <f t="shared" si="146"/>
        <v>-3206.3726870700498</v>
      </c>
      <c r="K881">
        <f t="shared" si="147"/>
        <v>1011.0792761382299</v>
      </c>
      <c r="L881">
        <f t="shared" si="148"/>
        <v>94.742327089070599</v>
      </c>
      <c r="M881">
        <f t="shared" si="151"/>
        <v>73.121813540196698</v>
      </c>
      <c r="N881">
        <f t="shared" si="151"/>
        <v>-25.6104654155234</v>
      </c>
      <c r="O881">
        <f t="shared" si="151"/>
        <v>-4.3689489336394098</v>
      </c>
      <c r="P881">
        <v>96.481106137592704</v>
      </c>
    </row>
    <row r="882" spans="1:16" x14ac:dyDescent="0.3">
      <c r="A882">
        <v>-3202.0537495994899</v>
      </c>
      <c r="B882">
        <v>1032.2333948350299</v>
      </c>
      <c r="C882">
        <f t="shared" si="142"/>
        <v>-3199.6000892891402</v>
      </c>
      <c r="D882">
        <f t="shared" si="143"/>
        <v>1032.31118353233</v>
      </c>
      <c r="E882">
        <f t="shared" si="144"/>
        <v>162.498149535045</v>
      </c>
      <c r="F882">
        <v>101.5</v>
      </c>
      <c r="G882">
        <f t="shared" si="145"/>
        <v>3362.0093859216099</v>
      </c>
      <c r="H882">
        <v>69204.327999999994</v>
      </c>
      <c r="I882">
        <v>34</v>
      </c>
      <c r="J882">
        <f t="shared" si="146"/>
        <v>-3206.3726870700498</v>
      </c>
      <c r="K882">
        <f t="shared" si="147"/>
        <v>1011.0792761382299</v>
      </c>
      <c r="L882">
        <f t="shared" si="148"/>
        <v>94.742327089070599</v>
      </c>
      <c r="M882">
        <f t="shared" si="151"/>
        <v>72.085680567460898</v>
      </c>
      <c r="N882">
        <f t="shared" si="151"/>
        <v>-25.073001562782299</v>
      </c>
      <c r="O882">
        <f t="shared" si="151"/>
        <v>-4.4133121728038702</v>
      </c>
      <c r="P882">
        <v>96.481106137592704</v>
      </c>
    </row>
    <row r="883" spans="1:16" x14ac:dyDescent="0.3">
      <c r="A883">
        <v>-3202.0537495994899</v>
      </c>
      <c r="B883">
        <v>1032.2333948350299</v>
      </c>
      <c r="C883">
        <f t="shared" si="142"/>
        <v>-3199.6000892891402</v>
      </c>
      <c r="D883">
        <f t="shared" si="143"/>
        <v>1032.31118353233</v>
      </c>
      <c r="E883">
        <f t="shared" si="144"/>
        <v>162.498149535045</v>
      </c>
      <c r="F883">
        <v>101.5</v>
      </c>
      <c r="G883">
        <f t="shared" si="145"/>
        <v>3362.0093859216099</v>
      </c>
      <c r="H883">
        <v>69204.407999999996</v>
      </c>
      <c r="I883">
        <v>34</v>
      </c>
      <c r="J883">
        <f t="shared" si="146"/>
        <v>-3206.3726870700498</v>
      </c>
      <c r="K883">
        <f t="shared" si="147"/>
        <v>1011.0792761382299</v>
      </c>
      <c r="L883">
        <f t="shared" si="148"/>
        <v>94.742327089070599</v>
      </c>
      <c r="M883">
        <f t="shared" si="151"/>
        <v>72.085680567460898</v>
      </c>
      <c r="N883">
        <f t="shared" si="151"/>
        <v>-25.073001562782299</v>
      </c>
      <c r="O883">
        <f t="shared" si="151"/>
        <v>-4.1657874203282299</v>
      </c>
      <c r="P883">
        <v>96.481106137592704</v>
      </c>
    </row>
    <row r="884" spans="1:16" x14ac:dyDescent="0.3">
      <c r="A884">
        <v>-3194.6538805896398</v>
      </c>
      <c r="B884">
        <v>1029.1770932939801</v>
      </c>
      <c r="C884">
        <f t="shared" si="142"/>
        <v>-3192.2002202792901</v>
      </c>
      <c r="D884">
        <f t="shared" si="143"/>
        <v>1029.2548819912799</v>
      </c>
      <c r="E884">
        <f t="shared" si="144"/>
        <v>162.50902294297799</v>
      </c>
      <c r="F884">
        <v>101.5</v>
      </c>
      <c r="G884">
        <f t="shared" si="145"/>
        <v>3354.0286013172299</v>
      </c>
      <c r="H884">
        <v>69204.487999999998</v>
      </c>
      <c r="I884">
        <v>34</v>
      </c>
      <c r="J884">
        <f t="shared" si="146"/>
        <v>-3198.9527212938701</v>
      </c>
      <c r="K884">
        <f t="shared" si="147"/>
        <v>1008.07209334478</v>
      </c>
      <c r="L884">
        <f t="shared" si="148"/>
        <v>94.746536427724294</v>
      </c>
      <c r="M884">
        <f t="shared" si="151"/>
        <v>72.085713326260205</v>
      </c>
      <c r="N884">
        <f t="shared" si="151"/>
        <v>-25.1194878436858</v>
      </c>
      <c r="O884">
        <f t="shared" si="151"/>
        <v>-4.1658751551983597</v>
      </c>
      <c r="P884">
        <v>96.485318290202301</v>
      </c>
    </row>
    <row r="885" spans="1:16" x14ac:dyDescent="0.3">
      <c r="A885">
        <v>-3016.0775055997001</v>
      </c>
      <c r="B885">
        <v>964.09986502397805</v>
      </c>
      <c r="C885">
        <f t="shared" si="142"/>
        <v>-3013.6238452893499</v>
      </c>
      <c r="D885">
        <f t="shared" si="143"/>
        <v>964.17765372127496</v>
      </c>
      <c r="E885">
        <f t="shared" si="144"/>
        <v>162.63826684472701</v>
      </c>
      <c r="F885">
        <v>89.5</v>
      </c>
      <c r="G885">
        <f t="shared" si="145"/>
        <v>3164.1060710462998</v>
      </c>
      <c r="H885">
        <v>69206.967999999993</v>
      </c>
      <c r="I885">
        <v>34</v>
      </c>
      <c r="J885">
        <f t="shared" si="146"/>
        <v>-3019.9488914531598</v>
      </c>
      <c r="K885">
        <f t="shared" si="147"/>
        <v>944.18002618296896</v>
      </c>
      <c r="L885">
        <f t="shared" si="148"/>
        <v>82.843756274428202</v>
      </c>
      <c r="M885">
        <f t="shared" ref="M885:O900" si="152">(J885-J852)/($H885-$H852)</f>
        <v>72.566375259048698</v>
      </c>
      <c r="N885">
        <f t="shared" si="152"/>
        <v>-25.520802168247702</v>
      </c>
      <c r="O885">
        <f t="shared" si="152"/>
        <v>-4.4340919414025999</v>
      </c>
      <c r="P885">
        <v>84.5826061631047</v>
      </c>
    </row>
    <row r="886" spans="1:16" x14ac:dyDescent="0.3">
      <c r="A886">
        <v>-3008.67759265936</v>
      </c>
      <c r="B886">
        <v>961.04377898294399</v>
      </c>
      <c r="C886">
        <f t="shared" si="142"/>
        <v>-3006.2239323490098</v>
      </c>
      <c r="D886">
        <f t="shared" si="143"/>
        <v>961.12156768024101</v>
      </c>
      <c r="E886">
        <f t="shared" si="144"/>
        <v>162.65017236684599</v>
      </c>
      <c r="F886">
        <v>89.5</v>
      </c>
      <c r="G886">
        <f t="shared" si="145"/>
        <v>3156.1268984766898</v>
      </c>
      <c r="H886">
        <v>69207.047999999995</v>
      </c>
      <c r="I886">
        <v>34</v>
      </c>
      <c r="J886">
        <f t="shared" si="146"/>
        <v>-3012.5288831759599</v>
      </c>
      <c r="K886">
        <f t="shared" si="147"/>
        <v>941.17305917598503</v>
      </c>
      <c r="L886">
        <f t="shared" si="148"/>
        <v>82.847716738090597</v>
      </c>
      <c r="M886">
        <f t="shared" si="152"/>
        <v>72.232478942250694</v>
      </c>
      <c r="N886">
        <f t="shared" si="152"/>
        <v>-25.549873068695799</v>
      </c>
      <c r="O886">
        <f t="shared" si="152"/>
        <v>-4.4343661069726004</v>
      </c>
      <c r="P886">
        <v>84.586569441429802</v>
      </c>
    </row>
    <row r="887" spans="1:16" x14ac:dyDescent="0.3">
      <c r="A887">
        <v>-2994.8039230396898</v>
      </c>
      <c r="B887">
        <v>955.12552802194796</v>
      </c>
      <c r="C887">
        <f t="shared" si="142"/>
        <v>-2992.3502627293401</v>
      </c>
      <c r="D887">
        <f t="shared" si="143"/>
        <v>955.20331671924498</v>
      </c>
      <c r="E887">
        <f t="shared" si="144"/>
        <v>162.67593304698801</v>
      </c>
      <c r="F887">
        <v>89.5</v>
      </c>
      <c r="G887">
        <f t="shared" si="145"/>
        <v>3141.1102290635699</v>
      </c>
      <c r="H887">
        <v>69207.168000000005</v>
      </c>
      <c r="I887">
        <v>34</v>
      </c>
      <c r="J887">
        <f t="shared" si="146"/>
        <v>-2998.6162879820199</v>
      </c>
      <c r="K887">
        <f t="shared" si="147"/>
        <v>935.34690279954305</v>
      </c>
      <c r="L887">
        <f t="shared" si="148"/>
        <v>82.855143145721101</v>
      </c>
      <c r="M887">
        <f t="shared" si="152"/>
        <v>72.880040663867007</v>
      </c>
      <c r="N887">
        <f t="shared" si="152"/>
        <v>-26.027387553285401</v>
      </c>
      <c r="O887">
        <f t="shared" si="152"/>
        <v>-4.2532629050014696</v>
      </c>
      <c r="P887">
        <v>84.594001123548793</v>
      </c>
    </row>
    <row r="888" spans="1:16" x14ac:dyDescent="0.3">
      <c r="A888">
        <v>-2994.8039230396898</v>
      </c>
      <c r="B888">
        <v>955.12552802194796</v>
      </c>
      <c r="C888">
        <f t="shared" si="142"/>
        <v>-2992.3502627293401</v>
      </c>
      <c r="D888">
        <f t="shared" si="143"/>
        <v>955.20331671924498</v>
      </c>
      <c r="E888">
        <f t="shared" si="144"/>
        <v>162.67593304698801</v>
      </c>
      <c r="F888">
        <v>88.5</v>
      </c>
      <c r="G888">
        <f t="shared" si="145"/>
        <v>3141.1102290635699</v>
      </c>
      <c r="H888">
        <v>69207.248000000007</v>
      </c>
      <c r="I888">
        <v>34</v>
      </c>
      <c r="J888">
        <f t="shared" si="146"/>
        <v>-2998.6162879820199</v>
      </c>
      <c r="K888">
        <f t="shared" si="147"/>
        <v>935.34690279954305</v>
      </c>
      <c r="L888">
        <f t="shared" si="148"/>
        <v>81.855143145721101</v>
      </c>
      <c r="M888">
        <f t="shared" si="152"/>
        <v>72.057985539830995</v>
      </c>
      <c r="N888">
        <f t="shared" si="152"/>
        <v>-25.6949074464227</v>
      </c>
      <c r="O888">
        <f t="shared" si="152"/>
        <v>-4.3829738371994003</v>
      </c>
      <c r="P888">
        <v>83.594001123548793</v>
      </c>
    </row>
    <row r="889" spans="1:16" x14ac:dyDescent="0.3">
      <c r="A889">
        <v>-2987.4040043493701</v>
      </c>
      <c r="B889">
        <v>952.06946842896298</v>
      </c>
      <c r="C889">
        <f t="shared" si="142"/>
        <v>-2984.9503440390199</v>
      </c>
      <c r="D889">
        <f t="shared" si="143"/>
        <v>952.14725712626</v>
      </c>
      <c r="E889">
        <f t="shared" si="144"/>
        <v>162.688021379209</v>
      </c>
      <c r="F889">
        <v>88.5</v>
      </c>
      <c r="G889">
        <f t="shared" si="145"/>
        <v>3133.1314935112</v>
      </c>
      <c r="H889">
        <v>69207.327999999994</v>
      </c>
      <c r="I889">
        <v>34</v>
      </c>
      <c r="J889">
        <f t="shared" si="146"/>
        <v>-2991.1962741303</v>
      </c>
      <c r="K889">
        <f t="shared" si="147"/>
        <v>932.33996227810803</v>
      </c>
      <c r="L889">
        <f t="shared" si="148"/>
        <v>81.859074574957404</v>
      </c>
      <c r="M889">
        <f t="shared" si="152"/>
        <v>72.117447516934504</v>
      </c>
      <c r="N889">
        <f t="shared" si="152"/>
        <v>-25.694802311722398</v>
      </c>
      <c r="O889">
        <f t="shared" si="152"/>
        <v>-4.3830385321514198</v>
      </c>
      <c r="P889">
        <v>83.597935367447803</v>
      </c>
    </row>
    <row r="890" spans="1:16" x14ac:dyDescent="0.3">
      <c r="A890">
        <v>-2980.31085078977</v>
      </c>
      <c r="B890">
        <v>949.39157130592503</v>
      </c>
      <c r="C890">
        <f t="shared" si="142"/>
        <v>-2977.8571904794198</v>
      </c>
      <c r="D890">
        <f t="shared" si="143"/>
        <v>949.46936000322205</v>
      </c>
      <c r="E890">
        <f t="shared" si="144"/>
        <v>162.69527441611601</v>
      </c>
      <c r="F890">
        <v>88.5</v>
      </c>
      <c r="G890">
        <f t="shared" si="145"/>
        <v>3125.5600318142801</v>
      </c>
      <c r="H890">
        <v>69207.407999999996</v>
      </c>
      <c r="I890">
        <v>34</v>
      </c>
      <c r="J890">
        <f t="shared" si="146"/>
        <v>-2984.0855253996801</v>
      </c>
      <c r="K890">
        <f t="shared" si="147"/>
        <v>929.70914246068298</v>
      </c>
      <c r="L890">
        <f t="shared" si="148"/>
        <v>81.862796077857197</v>
      </c>
      <c r="M890">
        <f t="shared" si="152"/>
        <v>72.176987860817306</v>
      </c>
      <c r="N890">
        <f t="shared" si="152"/>
        <v>-25.911779329498501</v>
      </c>
      <c r="O890">
        <f t="shared" si="152"/>
        <v>-4.3830620228349098</v>
      </c>
      <c r="P890">
        <v>83.601659571208003</v>
      </c>
    </row>
    <row r="891" spans="1:16" x14ac:dyDescent="0.3">
      <c r="A891">
        <v>-2973.51977438945</v>
      </c>
      <c r="B891">
        <v>947.844287831918</v>
      </c>
      <c r="C891">
        <f t="shared" si="142"/>
        <v>-2971.0661140790999</v>
      </c>
      <c r="D891">
        <f t="shared" si="143"/>
        <v>947.92207652921502</v>
      </c>
      <c r="E891">
        <f t="shared" si="144"/>
        <v>162.68445688908201</v>
      </c>
      <c r="F891">
        <v>87.5</v>
      </c>
      <c r="G891">
        <f t="shared" si="145"/>
        <v>3118.6199058879502</v>
      </c>
      <c r="H891">
        <v>69207.487999999998</v>
      </c>
      <c r="I891">
        <v>34</v>
      </c>
      <c r="J891">
        <f t="shared" si="146"/>
        <v>-2977.2843417038998</v>
      </c>
      <c r="K891">
        <f t="shared" si="147"/>
        <v>928.206909070032</v>
      </c>
      <c r="L891">
        <f t="shared" si="148"/>
        <v>80.866199359177998</v>
      </c>
      <c r="M891">
        <f t="shared" si="152"/>
        <v>72.117470304123103</v>
      </c>
      <c r="N891">
        <f t="shared" si="152"/>
        <v>-25.694668581781301</v>
      </c>
      <c r="O891">
        <f t="shared" si="152"/>
        <v>-4.3832128070543801</v>
      </c>
      <c r="P891">
        <v>82.605065450896404</v>
      </c>
    </row>
    <row r="892" spans="1:16" x14ac:dyDescent="0.3">
      <c r="A892">
        <v>-2973.51977438945</v>
      </c>
      <c r="B892">
        <v>947.844287831918</v>
      </c>
      <c r="C892">
        <f t="shared" si="142"/>
        <v>-2971.0661140790999</v>
      </c>
      <c r="D892">
        <f t="shared" si="143"/>
        <v>947.92207652921502</v>
      </c>
      <c r="E892">
        <f t="shared" si="144"/>
        <v>162.68445688908201</v>
      </c>
      <c r="F892">
        <v>87.5</v>
      </c>
      <c r="G892">
        <f t="shared" si="145"/>
        <v>3118.6199058879502</v>
      </c>
      <c r="H892">
        <v>69207.528000000006</v>
      </c>
      <c r="I892">
        <v>34</v>
      </c>
      <c r="J892">
        <f t="shared" si="146"/>
        <v>-2977.2843417038998</v>
      </c>
      <c r="K892">
        <f t="shared" si="147"/>
        <v>928.206909070032</v>
      </c>
      <c r="L892">
        <f t="shared" si="148"/>
        <v>80.866199359177998</v>
      </c>
      <c r="M892">
        <f t="shared" si="152"/>
        <v>72.676520461429504</v>
      </c>
      <c r="N892">
        <f t="shared" si="152"/>
        <v>-25.8938520591275</v>
      </c>
      <c r="O892">
        <f t="shared" si="152"/>
        <v>-4.4171912009020504</v>
      </c>
      <c r="P892">
        <v>82.605065450896404</v>
      </c>
    </row>
    <row r="893" spans="1:16" x14ac:dyDescent="0.3">
      <c r="A893">
        <v>-2973.51977438945</v>
      </c>
      <c r="B893">
        <v>947.844287831918</v>
      </c>
      <c r="C893">
        <f t="shared" si="142"/>
        <v>-2971.0661140790999</v>
      </c>
      <c r="D893">
        <f t="shared" si="143"/>
        <v>947.92207652921502</v>
      </c>
      <c r="E893">
        <f t="shared" si="144"/>
        <v>162.68445688908201</v>
      </c>
      <c r="F893">
        <v>87.5</v>
      </c>
      <c r="G893">
        <f t="shared" si="145"/>
        <v>3118.6199058879502</v>
      </c>
      <c r="H893">
        <v>69207.607999999993</v>
      </c>
      <c r="I893">
        <v>34</v>
      </c>
      <c r="J893">
        <f t="shared" si="146"/>
        <v>-2977.2843417038998</v>
      </c>
      <c r="K893">
        <f t="shared" si="147"/>
        <v>928.206909070032</v>
      </c>
      <c r="L893">
        <f t="shared" si="148"/>
        <v>80.866199359177998</v>
      </c>
      <c r="M893">
        <f t="shared" si="152"/>
        <v>72.117470304123103</v>
      </c>
      <c r="N893">
        <f t="shared" si="152"/>
        <v>-25.694668581781301</v>
      </c>
      <c r="O893">
        <f t="shared" si="152"/>
        <v>-4.3832128070543801</v>
      </c>
      <c r="P893">
        <v>82.605065450896404</v>
      </c>
    </row>
    <row r="894" spans="1:16" x14ac:dyDescent="0.3">
      <c r="A894">
        <v>-2963.3366749798802</v>
      </c>
      <c r="B894">
        <v>944.95903160597697</v>
      </c>
      <c r="C894">
        <f t="shared" si="142"/>
        <v>-2960.88301466953</v>
      </c>
      <c r="D894">
        <f t="shared" si="143"/>
        <v>945.036820303274</v>
      </c>
      <c r="E894">
        <f t="shared" si="144"/>
        <v>162.67806988462701</v>
      </c>
      <c r="F894">
        <v>87.5</v>
      </c>
      <c r="G894">
        <f t="shared" si="145"/>
        <v>3108.0416371547299</v>
      </c>
      <c r="H894">
        <v>69207.687999999995</v>
      </c>
      <c r="I894">
        <v>34</v>
      </c>
      <c r="J894">
        <f t="shared" si="146"/>
        <v>-2967.0823404861399</v>
      </c>
      <c r="K894">
        <f t="shared" si="147"/>
        <v>925.38921706640303</v>
      </c>
      <c r="L894">
        <f t="shared" si="148"/>
        <v>80.871372150791103</v>
      </c>
      <c r="M894">
        <f t="shared" si="152"/>
        <v>71.230407518288004</v>
      </c>
      <c r="N894">
        <f t="shared" si="152"/>
        <v>-25.256339784033401</v>
      </c>
      <c r="O894">
        <f t="shared" si="152"/>
        <v>-4.1608906853411796</v>
      </c>
      <c r="P894">
        <v>82.6102421315789</v>
      </c>
    </row>
    <row r="895" spans="1:16" x14ac:dyDescent="0.3">
      <c r="A895">
        <v>-2948.8447621595101</v>
      </c>
      <c r="B895">
        <v>939.03702824597701</v>
      </c>
      <c r="C895">
        <f t="shared" si="142"/>
        <v>-2946.3911018491599</v>
      </c>
      <c r="D895">
        <f t="shared" si="143"/>
        <v>939.11481694327404</v>
      </c>
      <c r="E895">
        <f t="shared" si="144"/>
        <v>162.70095481816301</v>
      </c>
      <c r="F895">
        <v>86.5</v>
      </c>
      <c r="G895">
        <f t="shared" si="145"/>
        <v>3092.43547458283</v>
      </c>
      <c r="H895">
        <v>69207.808000000005</v>
      </c>
      <c r="I895">
        <v>34</v>
      </c>
      <c r="J895">
        <f t="shared" si="146"/>
        <v>-2952.5514908008299</v>
      </c>
      <c r="K895">
        <f t="shared" si="147"/>
        <v>919.56340652948302</v>
      </c>
      <c r="L895">
        <f t="shared" si="148"/>
        <v>79.878971499016004</v>
      </c>
      <c r="M895">
        <f t="shared" si="152"/>
        <v>73.548191919871201</v>
      </c>
      <c r="N895">
        <f t="shared" si="152"/>
        <v>-26.211807431919301</v>
      </c>
      <c r="O895">
        <f t="shared" si="152"/>
        <v>-4.3247726346122501</v>
      </c>
      <c r="P895">
        <v>81.617846992499494</v>
      </c>
    </row>
    <row r="896" spans="1:16" x14ac:dyDescent="0.3">
      <c r="A896">
        <v>-2942.3721677493299</v>
      </c>
      <c r="B896">
        <v>935.98679695697501</v>
      </c>
      <c r="C896">
        <f t="shared" si="142"/>
        <v>-2939.9185074389802</v>
      </c>
      <c r="D896">
        <f t="shared" si="143"/>
        <v>936.06458565427204</v>
      </c>
      <c r="E896">
        <f t="shared" si="144"/>
        <v>162.71842157731899</v>
      </c>
      <c r="F896">
        <v>86.5</v>
      </c>
      <c r="G896">
        <f t="shared" si="145"/>
        <v>3085.3424022137901</v>
      </c>
      <c r="H896">
        <v>69207.888000000006</v>
      </c>
      <c r="I896">
        <v>34</v>
      </c>
      <c r="J896">
        <f t="shared" si="146"/>
        <v>-2946.0588194899401</v>
      </c>
      <c r="K896">
        <f t="shared" si="147"/>
        <v>916.55614721844802</v>
      </c>
      <c r="L896">
        <f t="shared" si="148"/>
        <v>79.882412793126903</v>
      </c>
      <c r="M896">
        <f t="shared" si="152"/>
        <v>72.996213150997903</v>
      </c>
      <c r="N896">
        <f t="shared" si="152"/>
        <v>-26.2119335281267</v>
      </c>
      <c r="O896">
        <f t="shared" si="152"/>
        <v>-4.3251474311762497</v>
      </c>
      <c r="P896">
        <v>81.621290744315502</v>
      </c>
    </row>
    <row r="897" spans="1:16" x14ac:dyDescent="0.3">
      <c r="A897">
        <v>-2942.3721677493299</v>
      </c>
      <c r="B897">
        <v>935.98679695697501</v>
      </c>
      <c r="C897">
        <f t="shared" si="142"/>
        <v>-2939.9185074389802</v>
      </c>
      <c r="D897">
        <f t="shared" si="143"/>
        <v>936.06458565427204</v>
      </c>
      <c r="E897">
        <f t="shared" si="144"/>
        <v>162.71842157731899</v>
      </c>
      <c r="F897">
        <v>86.5</v>
      </c>
      <c r="G897">
        <f t="shared" si="145"/>
        <v>3085.3424022137901</v>
      </c>
      <c r="H897">
        <v>69207.967999999993</v>
      </c>
      <c r="I897">
        <v>34</v>
      </c>
      <c r="J897">
        <f t="shared" si="146"/>
        <v>-2946.0588194899401</v>
      </c>
      <c r="K897">
        <f t="shared" si="147"/>
        <v>916.55614721844802</v>
      </c>
      <c r="L897">
        <f t="shared" si="148"/>
        <v>79.882412793126903</v>
      </c>
      <c r="M897">
        <f t="shared" si="152"/>
        <v>71.585335282580999</v>
      </c>
      <c r="N897">
        <f t="shared" si="152"/>
        <v>-25.6152229488901</v>
      </c>
      <c r="O897">
        <f t="shared" si="152"/>
        <v>-4.1275664701419696</v>
      </c>
      <c r="P897">
        <v>81.621290744315502</v>
      </c>
    </row>
    <row r="898" spans="1:16" x14ac:dyDescent="0.3">
      <c r="A898">
        <v>-2937.43341289926</v>
      </c>
      <c r="B898">
        <v>934.827319010976</v>
      </c>
      <c r="C898">
        <f t="shared" si="142"/>
        <v>-2934.9797525889098</v>
      </c>
      <c r="D898">
        <f t="shared" si="143"/>
        <v>934.90510770827302</v>
      </c>
      <c r="E898">
        <f t="shared" si="144"/>
        <v>162.71110131224</v>
      </c>
      <c r="F898">
        <v>85.5</v>
      </c>
      <c r="G898">
        <f t="shared" si="145"/>
        <v>3080.2846797862499</v>
      </c>
      <c r="H898">
        <v>69208.047999999995</v>
      </c>
      <c r="I898">
        <v>34</v>
      </c>
      <c r="J898">
        <f t="shared" si="146"/>
        <v>-2941.1124872997302</v>
      </c>
      <c r="K898">
        <f t="shared" si="147"/>
        <v>915.42943232969401</v>
      </c>
      <c r="L898">
        <f t="shared" si="148"/>
        <v>78.884861785045899</v>
      </c>
      <c r="M898">
        <f t="shared" si="152"/>
        <v>71.094553311471302</v>
      </c>
      <c r="N898">
        <f t="shared" si="152"/>
        <v>-25.279418868795201</v>
      </c>
      <c r="O898">
        <f t="shared" si="152"/>
        <v>-4.3263487986354798</v>
      </c>
      <c r="P898">
        <v>80.6237416249284</v>
      </c>
    </row>
    <row r="899" spans="1:16" x14ac:dyDescent="0.3">
      <c r="A899">
        <v>-2930.0346526298599</v>
      </c>
      <c r="B899">
        <v>931.58321315201499</v>
      </c>
      <c r="C899">
        <f t="shared" ref="C899:C962" si="153">A899-$S$2</f>
        <v>-2927.5809923195102</v>
      </c>
      <c r="D899">
        <f t="shared" ref="D899:D962" si="154">B899-$T$2</f>
        <v>931.66100184931202</v>
      </c>
      <c r="E899">
        <f t="shared" ref="E899:E962" si="155">DEGREES(IF(C899-$N$4=0,IF(D899-$O$4=0,99999,IF(C899-$N$4&gt;0,PI()/2,3*PI()/2)),IF(D899-$O$4=0,IF(C899-$N$4&gt;0,0,PI()),IF(C899-$N$4&lt;0,PI()+ATAN((D899-$O$4)/(C899-$N$4)),IF(D899-$O$4&gt;0,ATAN((D899-$O$4)/(C899-$N$4)),2*PI()+ATAN((D899-$O$4)/(C899-$N$4)))))))+$U$2</f>
        <v>162.72686860804399</v>
      </c>
      <c r="F899">
        <v>85.5</v>
      </c>
      <c r="G899">
        <f t="shared" si="145"/>
        <v>3072.25042744848</v>
      </c>
      <c r="H899">
        <v>69208.127999999997</v>
      </c>
      <c r="I899">
        <v>34</v>
      </c>
      <c r="J899">
        <f t="shared" si="146"/>
        <v>-2933.6923853389399</v>
      </c>
      <c r="K899">
        <f t="shared" si="147"/>
        <v>912.23444199487903</v>
      </c>
      <c r="L899">
        <f t="shared" si="148"/>
        <v>78.888743777439302</v>
      </c>
      <c r="M899">
        <f t="shared" si="152"/>
        <v>71.995403671264697</v>
      </c>
      <c r="N899">
        <f t="shared" si="152"/>
        <v>-25.7093034317591</v>
      </c>
      <c r="O899">
        <f t="shared" si="152"/>
        <v>-4.2915188883256299</v>
      </c>
      <c r="P899">
        <v>80.627626429157104</v>
      </c>
    </row>
    <row r="900" spans="1:16" x14ac:dyDescent="0.3">
      <c r="A900">
        <v>-2930.0346526298599</v>
      </c>
      <c r="B900">
        <v>931.58321315201499</v>
      </c>
      <c r="C900">
        <f t="shared" si="153"/>
        <v>-2927.5809923195102</v>
      </c>
      <c r="D900">
        <f t="shared" si="154"/>
        <v>931.66100184931202</v>
      </c>
      <c r="E900">
        <f t="shared" si="155"/>
        <v>162.72686860804399</v>
      </c>
      <c r="F900">
        <v>85.5</v>
      </c>
      <c r="G900">
        <f t="shared" ref="G900:G963" si="156">SQRT(C900^2+D900^2)</f>
        <v>3072.25042744848</v>
      </c>
      <c r="H900">
        <v>69208.168000000005</v>
      </c>
      <c r="I900">
        <v>34</v>
      </c>
      <c r="J900">
        <f t="shared" ref="J900:J963" si="157">G900*COS(RADIANS(E900))</f>
        <v>-2933.6923853389399</v>
      </c>
      <c r="K900">
        <f t="shared" ref="K900:K963" si="158">G900*SIN(RADIANS(E900))</f>
        <v>912.23444199487903</v>
      </c>
      <c r="L900">
        <f t="shared" ref="L900:L963" si="159">F900-$V$2-6366707.1*(1-COS(G900/6366707.1))</f>
        <v>78.888743777439302</v>
      </c>
      <c r="M900">
        <f t="shared" si="152"/>
        <v>71.156029105428701</v>
      </c>
      <c r="N900">
        <f t="shared" si="152"/>
        <v>-25.6152560381889</v>
      </c>
      <c r="O900">
        <f t="shared" si="152"/>
        <v>-4.3263576687048504</v>
      </c>
      <c r="P900">
        <v>80.627626429157104</v>
      </c>
    </row>
    <row r="901" spans="1:16" x14ac:dyDescent="0.3">
      <c r="A901">
        <v>-2921.0891608698198</v>
      </c>
      <c r="B901">
        <v>928.51760364591598</v>
      </c>
      <c r="C901">
        <f t="shared" si="153"/>
        <v>-2918.6355005594701</v>
      </c>
      <c r="D901">
        <f t="shared" si="154"/>
        <v>928.59539234321301</v>
      </c>
      <c r="E901">
        <f t="shared" si="155"/>
        <v>162.73076956916199</v>
      </c>
      <c r="F901">
        <v>85.5</v>
      </c>
      <c r="G901">
        <f t="shared" si="156"/>
        <v>3062.7965305921098</v>
      </c>
      <c r="H901">
        <v>69208.248000000007</v>
      </c>
      <c r="I901">
        <v>34</v>
      </c>
      <c r="J901">
        <f t="shared" si="157"/>
        <v>-2924.7267690703302</v>
      </c>
      <c r="K901">
        <f t="shared" si="158"/>
        <v>909.22819692884798</v>
      </c>
      <c r="L901">
        <f t="shared" si="159"/>
        <v>78.893298730093704</v>
      </c>
      <c r="M901">
        <f t="shared" ref="M901:O916" si="160">(J901-J868)/($H901-$H868)</f>
        <v>72.934921222213404</v>
      </c>
      <c r="N901">
        <f t="shared" si="160"/>
        <v>-26.211733233829001</v>
      </c>
      <c r="O901">
        <f t="shared" si="160"/>
        <v>-4.1270412098451503</v>
      </c>
      <c r="P901">
        <v>80.632184792345797</v>
      </c>
    </row>
    <row r="902" spans="1:16" x14ac:dyDescent="0.3">
      <c r="A902">
        <v>-2913.6868823701502</v>
      </c>
      <c r="B902">
        <v>925.83785090292804</v>
      </c>
      <c r="C902">
        <f t="shared" si="153"/>
        <v>-2911.2332220598</v>
      </c>
      <c r="D902">
        <f t="shared" si="154"/>
        <v>925.91563960022495</v>
      </c>
      <c r="E902">
        <f t="shared" si="155"/>
        <v>162.73657163042699</v>
      </c>
      <c r="F902">
        <v>84.5</v>
      </c>
      <c r="G902">
        <f t="shared" si="156"/>
        <v>3054.9302193145099</v>
      </c>
      <c r="H902">
        <v>69208.327999999994</v>
      </c>
      <c r="I902">
        <v>34</v>
      </c>
      <c r="J902">
        <f t="shared" si="157"/>
        <v>-2917.30688989081</v>
      </c>
      <c r="K902">
        <f t="shared" si="158"/>
        <v>906.59757063242296</v>
      </c>
      <c r="L902">
        <f t="shared" si="159"/>
        <v>77.897078073534303</v>
      </c>
      <c r="M902">
        <f t="shared" si="160"/>
        <v>72.096235062836001</v>
      </c>
      <c r="N902">
        <f t="shared" si="160"/>
        <v>-25.782244098435399</v>
      </c>
      <c r="O902">
        <f t="shared" si="160"/>
        <v>-4.36099122732612</v>
      </c>
      <c r="P902">
        <v>79.635966955396896</v>
      </c>
    </row>
    <row r="903" spans="1:16" x14ac:dyDescent="0.3">
      <c r="A903">
        <v>-2906.5972275501099</v>
      </c>
      <c r="B903">
        <v>922.59569848899298</v>
      </c>
      <c r="C903">
        <f t="shared" si="153"/>
        <v>-2904.1435672397602</v>
      </c>
      <c r="D903">
        <f t="shared" si="154"/>
        <v>922.67348718629</v>
      </c>
      <c r="E903">
        <f t="shared" si="155"/>
        <v>162.75426231145201</v>
      </c>
      <c r="F903">
        <v>84.5</v>
      </c>
      <c r="G903">
        <f t="shared" si="156"/>
        <v>3047.1915304254499</v>
      </c>
      <c r="H903">
        <v>69208.448000000004</v>
      </c>
      <c r="I903">
        <v>34</v>
      </c>
      <c r="J903">
        <f t="shared" si="157"/>
        <v>-2910.1958995371001</v>
      </c>
      <c r="K903">
        <f t="shared" si="158"/>
        <v>903.40248472872099</v>
      </c>
      <c r="L903">
        <f t="shared" si="159"/>
        <v>77.900786617110697</v>
      </c>
      <c r="M903">
        <f t="shared" si="160"/>
        <v>71.524102086309</v>
      </c>
      <c r="N903">
        <f t="shared" si="160"/>
        <v>-25.689520424988</v>
      </c>
      <c r="O903">
        <f t="shared" si="160"/>
        <v>-4.12804202985114</v>
      </c>
      <c r="P903">
        <v>79.639678191351607</v>
      </c>
    </row>
    <row r="904" spans="1:16" x14ac:dyDescent="0.3">
      <c r="A904">
        <v>-2899.1867477996202</v>
      </c>
      <c r="B904">
        <v>921.23273557599202</v>
      </c>
      <c r="C904">
        <f t="shared" si="153"/>
        <v>-2896.73308748927</v>
      </c>
      <c r="D904">
        <f t="shared" si="154"/>
        <v>921.31052427328905</v>
      </c>
      <c r="E904">
        <f t="shared" si="155"/>
        <v>162.73645232247901</v>
      </c>
      <c r="F904">
        <v>84.5</v>
      </c>
      <c r="G904">
        <f t="shared" si="156"/>
        <v>3039.7163785938701</v>
      </c>
      <c r="H904">
        <v>69208.528000000006</v>
      </c>
      <c r="I904">
        <v>34</v>
      </c>
      <c r="J904">
        <f t="shared" si="157"/>
        <v>-2902.7765479074201</v>
      </c>
      <c r="K904">
        <f t="shared" si="158"/>
        <v>902.088673695946</v>
      </c>
      <c r="L904">
        <f t="shared" si="159"/>
        <v>77.904359936714101</v>
      </c>
      <c r="M904">
        <f t="shared" si="160"/>
        <v>71.524095531969706</v>
      </c>
      <c r="N904">
        <f t="shared" si="160"/>
        <v>-25.652135449465298</v>
      </c>
      <c r="O904">
        <f t="shared" si="160"/>
        <v>-4.1281367408282899</v>
      </c>
      <c r="P904">
        <v>79.643254350357395</v>
      </c>
    </row>
    <row r="905" spans="1:16" x14ac:dyDescent="0.3">
      <c r="A905">
        <v>-2892.0947477594</v>
      </c>
      <c r="B905">
        <v>918.36681953491598</v>
      </c>
      <c r="C905">
        <f t="shared" si="153"/>
        <v>-2889.6410874490498</v>
      </c>
      <c r="D905">
        <f t="shared" si="154"/>
        <v>918.444608232213</v>
      </c>
      <c r="E905">
        <f t="shared" si="155"/>
        <v>162.74744226264599</v>
      </c>
      <c r="F905">
        <v>83.5</v>
      </c>
      <c r="G905">
        <f t="shared" si="156"/>
        <v>3032.0893972085601</v>
      </c>
      <c r="H905">
        <v>69208.607999999993</v>
      </c>
      <c r="I905">
        <v>34</v>
      </c>
      <c r="J905">
        <f t="shared" si="157"/>
        <v>-2895.66570634762</v>
      </c>
      <c r="K905">
        <f t="shared" si="158"/>
        <v>899.26983144487895</v>
      </c>
      <c r="L905">
        <f t="shared" si="159"/>
        <v>76.907996789093005</v>
      </c>
      <c r="M905">
        <f t="shared" si="160"/>
        <v>72.934976794043095</v>
      </c>
      <c r="N905">
        <f t="shared" si="160"/>
        <v>-26.211429546973999</v>
      </c>
      <c r="O905">
        <f t="shared" si="160"/>
        <v>-4.1274151431459796</v>
      </c>
      <c r="P905">
        <v>78.6468939007693</v>
      </c>
    </row>
    <row r="906" spans="1:16" x14ac:dyDescent="0.3">
      <c r="A906">
        <v>-2885.00391692016</v>
      </c>
      <c r="B906">
        <v>915.31280176201801</v>
      </c>
      <c r="C906">
        <f t="shared" si="153"/>
        <v>-2882.5502566098098</v>
      </c>
      <c r="D906">
        <f t="shared" si="154"/>
        <v>915.39059045931504</v>
      </c>
      <c r="E906">
        <f t="shared" si="155"/>
        <v>162.76189061775301</v>
      </c>
      <c r="F906">
        <v>83.5</v>
      </c>
      <c r="G906">
        <f t="shared" si="156"/>
        <v>3024.4067046253399</v>
      </c>
      <c r="H906">
        <v>69208.687999999995</v>
      </c>
      <c r="I906">
        <v>34</v>
      </c>
      <c r="J906">
        <f t="shared" si="157"/>
        <v>-2888.5547870908799</v>
      </c>
      <c r="K906">
        <f t="shared" si="158"/>
        <v>896.26288384438203</v>
      </c>
      <c r="L906">
        <f t="shared" si="159"/>
        <v>76.911650969813394</v>
      </c>
      <c r="M906">
        <f t="shared" si="160"/>
        <v>72.996326242709898</v>
      </c>
      <c r="N906">
        <f t="shared" si="160"/>
        <v>-26.211323564489302</v>
      </c>
      <c r="O906">
        <f t="shared" si="160"/>
        <v>-4.1274776224845304</v>
      </c>
      <c r="P906">
        <v>78.650550776695297</v>
      </c>
    </row>
    <row r="907" spans="1:16" x14ac:dyDescent="0.3">
      <c r="A907">
        <v>-2742.2104674195798</v>
      </c>
      <c r="B907">
        <v>862.12890190200403</v>
      </c>
      <c r="C907">
        <f t="shared" si="153"/>
        <v>-2739.7568071092301</v>
      </c>
      <c r="D907">
        <f t="shared" si="154"/>
        <v>862.20669059930106</v>
      </c>
      <c r="E907">
        <f t="shared" si="155"/>
        <v>162.91091176748299</v>
      </c>
      <c r="F907">
        <v>76.5</v>
      </c>
      <c r="G907">
        <f t="shared" si="156"/>
        <v>2872.2234835429399</v>
      </c>
      <c r="H907">
        <v>69210.687999999995</v>
      </c>
      <c r="I907">
        <v>34</v>
      </c>
      <c r="J907">
        <f t="shared" si="157"/>
        <v>-2745.41193403138</v>
      </c>
      <c r="K907">
        <f t="shared" si="158"/>
        <v>844.02668908844601</v>
      </c>
      <c r="L907">
        <f t="shared" si="159"/>
        <v>69.982124460284993</v>
      </c>
      <c r="M907">
        <f t="shared" si="160"/>
        <v>73.006333903184299</v>
      </c>
      <c r="N907">
        <f t="shared" si="160"/>
        <v>-26.334466502970599</v>
      </c>
      <c r="O907">
        <f t="shared" si="160"/>
        <v>-3.9617162466891398</v>
      </c>
      <c r="P907">
        <v>71.721078648400905</v>
      </c>
    </row>
    <row r="908" spans="1:16" x14ac:dyDescent="0.3">
      <c r="A908">
        <v>-2742.2104674195798</v>
      </c>
      <c r="B908">
        <v>862.12890190200403</v>
      </c>
      <c r="C908">
        <f t="shared" si="153"/>
        <v>-2739.7568071092301</v>
      </c>
      <c r="D908">
        <f t="shared" si="154"/>
        <v>862.20669059930106</v>
      </c>
      <c r="E908">
        <f t="shared" si="155"/>
        <v>162.91091176748299</v>
      </c>
      <c r="F908">
        <v>76.5</v>
      </c>
      <c r="G908">
        <f t="shared" si="156"/>
        <v>2872.2234835429399</v>
      </c>
      <c r="H908">
        <v>69210.728000000003</v>
      </c>
      <c r="I908">
        <v>34</v>
      </c>
      <c r="J908">
        <f t="shared" si="157"/>
        <v>-2745.41193403138</v>
      </c>
      <c r="K908">
        <f t="shared" si="158"/>
        <v>844.02668908844601</v>
      </c>
      <c r="L908">
        <f t="shared" si="159"/>
        <v>69.982124460284993</v>
      </c>
      <c r="M908">
        <f t="shared" si="160"/>
        <v>72.404248716963593</v>
      </c>
      <c r="N908">
        <f t="shared" si="160"/>
        <v>-26.080752360195</v>
      </c>
      <c r="O908">
        <f t="shared" si="160"/>
        <v>-3.9850720589465798</v>
      </c>
      <c r="P908">
        <v>71.721078648400905</v>
      </c>
    </row>
    <row r="909" spans="1:16" x14ac:dyDescent="0.3">
      <c r="A909">
        <v>-2742.2104674195798</v>
      </c>
      <c r="B909">
        <v>862.12890190200403</v>
      </c>
      <c r="C909">
        <f t="shared" si="153"/>
        <v>-2739.7568071092301</v>
      </c>
      <c r="D909">
        <f t="shared" si="154"/>
        <v>862.20669059930106</v>
      </c>
      <c r="E909">
        <f t="shared" si="155"/>
        <v>162.91091176748299</v>
      </c>
      <c r="F909">
        <v>76.5</v>
      </c>
      <c r="G909">
        <f t="shared" si="156"/>
        <v>2872.2234835429399</v>
      </c>
      <c r="H909">
        <v>69210.808000000005</v>
      </c>
      <c r="I909">
        <v>34</v>
      </c>
      <c r="J909">
        <f t="shared" si="157"/>
        <v>-2745.41193403138</v>
      </c>
      <c r="K909">
        <f t="shared" si="158"/>
        <v>844.02668908844601</v>
      </c>
      <c r="L909">
        <f t="shared" si="159"/>
        <v>69.982124460284993</v>
      </c>
      <c r="M909">
        <f t="shared" si="160"/>
        <v>71.338163005239394</v>
      </c>
      <c r="N909">
        <f t="shared" si="160"/>
        <v>-25.648678927259599</v>
      </c>
      <c r="O909">
        <f t="shared" si="160"/>
        <v>-3.84200686599775</v>
      </c>
      <c r="P909">
        <v>71.721078648400905</v>
      </c>
    </row>
    <row r="910" spans="1:16" x14ac:dyDescent="0.3">
      <c r="A910">
        <v>-2735.11960041988</v>
      </c>
      <c r="B910">
        <v>859.07505637791496</v>
      </c>
      <c r="C910">
        <f t="shared" si="153"/>
        <v>-2732.6659401095299</v>
      </c>
      <c r="D910">
        <f t="shared" si="154"/>
        <v>859.15284507521199</v>
      </c>
      <c r="E910">
        <f t="shared" si="155"/>
        <v>162.92660131654799</v>
      </c>
      <c r="F910">
        <v>76.5</v>
      </c>
      <c r="G910">
        <f t="shared" si="156"/>
        <v>2864.5430266336598</v>
      </c>
      <c r="H910">
        <v>69210.888000000006</v>
      </c>
      <c r="I910">
        <v>34</v>
      </c>
      <c r="J910">
        <f t="shared" si="157"/>
        <v>-2738.3009797567802</v>
      </c>
      <c r="K910">
        <f t="shared" si="158"/>
        <v>841.01991397264896</v>
      </c>
      <c r="L910">
        <f t="shared" si="159"/>
        <v>69.985584724741699</v>
      </c>
      <c r="M910">
        <f t="shared" si="160"/>
        <v>71.750621118661996</v>
      </c>
      <c r="N910">
        <f t="shared" si="160"/>
        <v>-26.014343420781501</v>
      </c>
      <c r="O910">
        <f t="shared" si="160"/>
        <v>-3.8642724288878298</v>
      </c>
      <c r="P910">
        <v>71.724541608770096</v>
      </c>
    </row>
    <row r="911" spans="1:16" x14ac:dyDescent="0.3">
      <c r="A911">
        <v>-2720.6275803400199</v>
      </c>
      <c r="B911">
        <v>853.15357478591602</v>
      </c>
      <c r="C911">
        <f t="shared" si="153"/>
        <v>-2718.1739200296702</v>
      </c>
      <c r="D911">
        <f t="shared" si="154"/>
        <v>853.23136348321304</v>
      </c>
      <c r="E911">
        <f t="shared" si="155"/>
        <v>162.952792727917</v>
      </c>
      <c r="F911">
        <v>75.5</v>
      </c>
      <c r="G911">
        <f t="shared" si="156"/>
        <v>2848.9424738244302</v>
      </c>
      <c r="H911">
        <v>69211.008000000002</v>
      </c>
      <c r="I911">
        <v>34</v>
      </c>
      <c r="J911">
        <f t="shared" si="157"/>
        <v>-2723.77002627301</v>
      </c>
      <c r="K911">
        <f t="shared" si="158"/>
        <v>835.194625903217</v>
      </c>
      <c r="L911">
        <f t="shared" si="159"/>
        <v>68.992584696131104</v>
      </c>
      <c r="M911">
        <f t="shared" si="160"/>
        <v>72.359966031910503</v>
      </c>
      <c r="N911">
        <f t="shared" si="160"/>
        <v>-26.2967608922607</v>
      </c>
      <c r="O911">
        <f t="shared" si="160"/>
        <v>-3.84166412482764</v>
      </c>
      <c r="P911">
        <v>70.731547092855195</v>
      </c>
    </row>
    <row r="912" spans="1:16" x14ac:dyDescent="0.3">
      <c r="A912">
        <v>-2713.2182481801101</v>
      </c>
      <c r="B912">
        <v>851.60266152292002</v>
      </c>
      <c r="C912">
        <f t="shared" si="153"/>
        <v>-2710.7645878697599</v>
      </c>
      <c r="D912">
        <f t="shared" si="154"/>
        <v>851.68045022021704</v>
      </c>
      <c r="E912">
        <f t="shared" si="155"/>
        <v>162.93788506731201</v>
      </c>
      <c r="F912">
        <v>75.5</v>
      </c>
      <c r="G912">
        <f t="shared" si="156"/>
        <v>2841.40884776127</v>
      </c>
      <c r="H912">
        <v>69211.088000000003</v>
      </c>
      <c r="I912">
        <v>34</v>
      </c>
      <c r="J912">
        <f t="shared" si="157"/>
        <v>-2716.3505763399698</v>
      </c>
      <c r="K912">
        <f t="shared" si="158"/>
        <v>833.69286104268895</v>
      </c>
      <c r="L912">
        <f t="shared" si="159"/>
        <v>68.9959513479604</v>
      </c>
      <c r="M912">
        <f t="shared" si="160"/>
        <v>72.404326535663301</v>
      </c>
      <c r="N912">
        <f t="shared" si="160"/>
        <v>-26.134504219716099</v>
      </c>
      <c r="O912">
        <f t="shared" si="160"/>
        <v>-3.8417581128636802</v>
      </c>
      <c r="P912">
        <v>70.734916581259398</v>
      </c>
    </row>
    <row r="913" spans="1:16" x14ac:dyDescent="0.3">
      <c r="A913">
        <v>-2713.2182481801101</v>
      </c>
      <c r="B913">
        <v>851.60266152292002</v>
      </c>
      <c r="C913">
        <f t="shared" si="153"/>
        <v>-2710.7645878697599</v>
      </c>
      <c r="D913">
        <f t="shared" si="154"/>
        <v>851.68045022021704</v>
      </c>
      <c r="E913">
        <f t="shared" si="155"/>
        <v>162.93788506731201</v>
      </c>
      <c r="F913">
        <v>75.5</v>
      </c>
      <c r="G913">
        <f t="shared" si="156"/>
        <v>2841.40884776127</v>
      </c>
      <c r="H913">
        <v>69211.168000000005</v>
      </c>
      <c r="I913">
        <v>34</v>
      </c>
      <c r="J913">
        <f t="shared" si="157"/>
        <v>-2716.3505763399698</v>
      </c>
      <c r="K913">
        <f t="shared" si="158"/>
        <v>833.69286104268895</v>
      </c>
      <c r="L913">
        <f t="shared" si="159"/>
        <v>68.9959513479604</v>
      </c>
      <c r="M913">
        <f t="shared" si="160"/>
        <v>71.382632763194394</v>
      </c>
      <c r="N913">
        <f t="shared" si="160"/>
        <v>-25.648359402613</v>
      </c>
      <c r="O913">
        <f t="shared" si="160"/>
        <v>-3.84235173411638</v>
      </c>
      <c r="P913">
        <v>70.734916581259398</v>
      </c>
    </row>
    <row r="914" spans="1:16" x14ac:dyDescent="0.3">
      <c r="A914">
        <v>-2706.4353177100402</v>
      </c>
      <c r="B914">
        <v>848.738871830981</v>
      </c>
      <c r="C914">
        <f t="shared" si="153"/>
        <v>-2703.98165739969</v>
      </c>
      <c r="D914">
        <f t="shared" si="154"/>
        <v>848.81666052827802</v>
      </c>
      <c r="E914">
        <f t="shared" si="155"/>
        <v>162.95201673411</v>
      </c>
      <c r="F914">
        <v>74.5</v>
      </c>
      <c r="G914">
        <f t="shared" si="156"/>
        <v>2834.07948490235</v>
      </c>
      <c r="H914">
        <v>69211.248000000007</v>
      </c>
      <c r="I914">
        <v>34</v>
      </c>
      <c r="J914">
        <f t="shared" si="157"/>
        <v>-2709.54881165495</v>
      </c>
      <c r="K914">
        <f t="shared" si="158"/>
        <v>830.87409636093798</v>
      </c>
      <c r="L914">
        <f t="shared" si="159"/>
        <v>67.999218163378899</v>
      </c>
      <c r="M914">
        <f t="shared" si="160"/>
        <v>71.382740720494695</v>
      </c>
      <c r="N914">
        <f t="shared" si="160"/>
        <v>-25.8915488185526</v>
      </c>
      <c r="O914">
        <f t="shared" si="160"/>
        <v>-3.84240070771079</v>
      </c>
      <c r="P914">
        <v>69.738185975960704</v>
      </c>
    </row>
    <row r="915" spans="1:16" x14ac:dyDescent="0.3">
      <c r="A915">
        <v>-2699.3421055497602</v>
      </c>
      <c r="B915">
        <v>846.06127286795504</v>
      </c>
      <c r="C915">
        <f t="shared" si="153"/>
        <v>-2696.88844523941</v>
      </c>
      <c r="D915">
        <f t="shared" si="154"/>
        <v>846.13906156525195</v>
      </c>
      <c r="E915">
        <f t="shared" si="155"/>
        <v>162.96073812108301</v>
      </c>
      <c r="F915">
        <v>74.5</v>
      </c>
      <c r="G915">
        <f t="shared" si="156"/>
        <v>2826.5099677114799</v>
      </c>
      <c r="H915">
        <v>69211.327999999994</v>
      </c>
      <c r="I915">
        <v>34</v>
      </c>
      <c r="J915">
        <f t="shared" si="157"/>
        <v>-2702.43800630137</v>
      </c>
      <c r="K915">
        <f t="shared" si="158"/>
        <v>828.24357508539902</v>
      </c>
      <c r="L915">
        <f t="shared" si="159"/>
        <v>68.002583162601098</v>
      </c>
      <c r="M915">
        <f t="shared" si="160"/>
        <v>71.990668681239995</v>
      </c>
      <c r="N915">
        <f t="shared" si="160"/>
        <v>-26.119385864690098</v>
      </c>
      <c r="O915">
        <f t="shared" si="160"/>
        <v>-3.8199634180670698</v>
      </c>
      <c r="P915">
        <v>69.741553676043296</v>
      </c>
    </row>
    <row r="916" spans="1:16" x14ac:dyDescent="0.3">
      <c r="A916">
        <v>-2699.3421055497602</v>
      </c>
      <c r="B916">
        <v>846.06127286795504</v>
      </c>
      <c r="C916">
        <f t="shared" si="153"/>
        <v>-2696.88844523941</v>
      </c>
      <c r="D916">
        <f t="shared" si="154"/>
        <v>846.13906156525195</v>
      </c>
      <c r="E916">
        <f t="shared" si="155"/>
        <v>162.96073812108301</v>
      </c>
      <c r="F916">
        <v>74.5</v>
      </c>
      <c r="G916">
        <f t="shared" si="156"/>
        <v>2826.5099677114799</v>
      </c>
      <c r="H916">
        <v>69211.368000000002</v>
      </c>
      <c r="I916">
        <v>34</v>
      </c>
      <c r="J916">
        <f t="shared" si="157"/>
        <v>-2702.43800630137</v>
      </c>
      <c r="K916">
        <f t="shared" si="158"/>
        <v>828.24357508539902</v>
      </c>
      <c r="L916">
        <f t="shared" si="159"/>
        <v>68.002583162601098</v>
      </c>
      <c r="M916">
        <f t="shared" si="160"/>
        <v>72.404408156352901</v>
      </c>
      <c r="N916">
        <f t="shared" si="160"/>
        <v>-26.269497277681399</v>
      </c>
      <c r="O916">
        <f t="shared" si="160"/>
        <v>-3.8419172308110499</v>
      </c>
      <c r="P916">
        <v>69.741553676043296</v>
      </c>
    </row>
    <row r="917" spans="1:16" x14ac:dyDescent="0.3">
      <c r="A917">
        <v>-2692.25122821982</v>
      </c>
      <c r="B917">
        <v>843.00747658591695</v>
      </c>
      <c r="C917">
        <f t="shared" si="153"/>
        <v>-2689.7975679094702</v>
      </c>
      <c r="D917">
        <f t="shared" si="154"/>
        <v>843.08526528321397</v>
      </c>
      <c r="E917">
        <f t="shared" si="155"/>
        <v>162.976816846448</v>
      </c>
      <c r="F917">
        <v>74.5</v>
      </c>
      <c r="G917">
        <f t="shared" si="156"/>
        <v>2818.8302043346598</v>
      </c>
      <c r="H917">
        <v>69211.448000000004</v>
      </c>
      <c r="I917">
        <v>34</v>
      </c>
      <c r="J917">
        <f t="shared" si="157"/>
        <v>-2695.3270420231602</v>
      </c>
      <c r="K917">
        <f t="shared" si="158"/>
        <v>825.23684927908903</v>
      </c>
      <c r="L917">
        <f t="shared" si="159"/>
        <v>68.005987974244405</v>
      </c>
      <c r="M917">
        <f t="shared" ref="M917:O932" si="161">(J917-J884)/($H917-$H884)</f>
        <v>72.360011389403297</v>
      </c>
      <c r="N917">
        <f t="shared" si="161"/>
        <v>-26.269431618609602</v>
      </c>
      <c r="O917">
        <f t="shared" si="161"/>
        <v>-3.84203282377231</v>
      </c>
      <c r="P917">
        <v>69.744961182892297</v>
      </c>
    </row>
    <row r="918" spans="1:16" x14ac:dyDescent="0.3">
      <c r="A918">
        <v>-2684.8512372393102</v>
      </c>
      <c r="B918">
        <v>839.95176954392798</v>
      </c>
      <c r="C918">
        <f t="shared" si="153"/>
        <v>-2682.39757692896</v>
      </c>
      <c r="D918">
        <f t="shared" si="154"/>
        <v>840.029558241225</v>
      </c>
      <c r="E918">
        <f t="shared" si="155"/>
        <v>162.99113774850699</v>
      </c>
      <c r="F918">
        <v>73.5</v>
      </c>
      <c r="G918">
        <f t="shared" si="156"/>
        <v>2810.85510466714</v>
      </c>
      <c r="H918">
        <v>69211.53</v>
      </c>
      <c r="I918">
        <v>34</v>
      </c>
      <c r="J918">
        <f t="shared" si="157"/>
        <v>-2687.9069582197899</v>
      </c>
      <c r="K918">
        <f t="shared" si="158"/>
        <v>822.23026178008297</v>
      </c>
      <c r="L918">
        <f t="shared" si="159"/>
        <v>67.009513917462499</v>
      </c>
      <c r="M918">
        <f t="shared" si="161"/>
        <v>72.784290493857995</v>
      </c>
      <c r="N918">
        <f t="shared" si="161"/>
        <v>-26.731644980873</v>
      </c>
      <c r="O918">
        <f t="shared" si="161"/>
        <v>-3.47089924527556</v>
      </c>
      <c r="P918">
        <v>68.748489940773098</v>
      </c>
    </row>
    <row r="919" spans="1:16" x14ac:dyDescent="0.3">
      <c r="A919">
        <v>-2677.7498443098698</v>
      </c>
      <c r="B919">
        <v>838.59090814599699</v>
      </c>
      <c r="C919">
        <f t="shared" si="153"/>
        <v>-2675.2961839995201</v>
      </c>
      <c r="D919">
        <f t="shared" si="154"/>
        <v>838.66869684329401</v>
      </c>
      <c r="E919">
        <f t="shared" si="155"/>
        <v>162.97430675921299</v>
      </c>
      <c r="F919">
        <v>74.5</v>
      </c>
      <c r="G919">
        <f t="shared" si="156"/>
        <v>2803.6716739281801</v>
      </c>
      <c r="H919">
        <v>69211.648000000001</v>
      </c>
      <c r="I919">
        <v>34</v>
      </c>
      <c r="J919">
        <f t="shared" si="157"/>
        <v>-2680.7967005508099</v>
      </c>
      <c r="K919">
        <f t="shared" si="158"/>
        <v>820.91650336872203</v>
      </c>
      <c r="L919">
        <f t="shared" si="159"/>
        <v>68.012681297959105</v>
      </c>
      <c r="M919">
        <f t="shared" si="161"/>
        <v>72.115691874941405</v>
      </c>
      <c r="N919">
        <f t="shared" si="161"/>
        <v>-26.142729523284999</v>
      </c>
      <c r="O919">
        <f t="shared" si="161"/>
        <v>-3.22500770437233</v>
      </c>
      <c r="P919">
        <v>69.751660041214905</v>
      </c>
    </row>
    <row r="920" spans="1:16" x14ac:dyDescent="0.3">
      <c r="A920">
        <v>-2670.3498504497102</v>
      </c>
      <c r="B920">
        <v>835.53521654591805</v>
      </c>
      <c r="C920">
        <f t="shared" si="153"/>
        <v>-2667.89619013936</v>
      </c>
      <c r="D920">
        <f t="shared" si="154"/>
        <v>835.61300524321496</v>
      </c>
      <c r="E920">
        <f t="shared" si="155"/>
        <v>162.988697830614</v>
      </c>
      <c r="F920">
        <v>74.5</v>
      </c>
      <c r="G920">
        <f t="shared" si="156"/>
        <v>2795.6965457452102</v>
      </c>
      <c r="H920">
        <v>69211.728000000003</v>
      </c>
      <c r="I920">
        <v>34</v>
      </c>
      <c r="J920">
        <f t="shared" si="157"/>
        <v>-2673.3766139702102</v>
      </c>
      <c r="K920">
        <f t="shared" si="158"/>
        <v>817.90993133038</v>
      </c>
      <c r="L920">
        <f t="shared" si="159"/>
        <v>68.016188265883301</v>
      </c>
      <c r="M920">
        <f t="shared" si="161"/>
        <v>71.324489914907005</v>
      </c>
      <c r="N920">
        <f t="shared" si="161"/>
        <v>-25.7537218134261</v>
      </c>
      <c r="O920">
        <f t="shared" si="161"/>
        <v>-3.2541567718959201</v>
      </c>
      <c r="P920">
        <v>69.755169823801893</v>
      </c>
    </row>
    <row r="921" spans="1:16" x14ac:dyDescent="0.3">
      <c r="A921">
        <v>-2663.2589663499898</v>
      </c>
      <c r="B921">
        <v>832.48145306995104</v>
      </c>
      <c r="C921">
        <f t="shared" si="153"/>
        <v>-2660.8053060396401</v>
      </c>
      <c r="D921">
        <f t="shared" si="154"/>
        <v>832.55924176724795</v>
      </c>
      <c r="E921">
        <f t="shared" si="155"/>
        <v>163.00503058822099</v>
      </c>
      <c r="F921">
        <v>73.5</v>
      </c>
      <c r="G921">
        <f t="shared" si="156"/>
        <v>2788.0171749292999</v>
      </c>
      <c r="H921">
        <v>69211.808000000005</v>
      </c>
      <c r="I921">
        <v>34</v>
      </c>
      <c r="J921">
        <f t="shared" si="157"/>
        <v>-2666.26564313984</v>
      </c>
      <c r="K921">
        <f t="shared" si="158"/>
        <v>814.90323837426604</v>
      </c>
      <c r="L921">
        <f t="shared" si="159"/>
        <v>67.019555736947694</v>
      </c>
      <c r="M921">
        <f t="shared" si="161"/>
        <v>72.883913342620502</v>
      </c>
      <c r="N921">
        <f t="shared" si="161"/>
        <v>-26.4130843038023</v>
      </c>
      <c r="O921">
        <f t="shared" si="161"/>
        <v>-3.2534182913993401</v>
      </c>
      <c r="P921">
        <v>68.758539990778701</v>
      </c>
    </row>
    <row r="922" spans="1:16" x14ac:dyDescent="0.3">
      <c r="A922">
        <v>-2655.8578009195598</v>
      </c>
      <c r="B922">
        <v>829.61388055502903</v>
      </c>
      <c r="C922">
        <f t="shared" si="153"/>
        <v>-2653.4041406092101</v>
      </c>
      <c r="D922">
        <f t="shared" si="154"/>
        <v>829.69166925232605</v>
      </c>
      <c r="E922">
        <f t="shared" si="155"/>
        <v>163.01588323513599</v>
      </c>
      <c r="F922">
        <v>73.5</v>
      </c>
      <c r="G922">
        <f t="shared" si="156"/>
        <v>2780.0974442326301</v>
      </c>
      <c r="H922">
        <v>69211.888000000006</v>
      </c>
      <c r="I922">
        <v>34</v>
      </c>
      <c r="J922">
        <f t="shared" si="157"/>
        <v>-2658.84563200192</v>
      </c>
      <c r="K922">
        <f t="shared" si="158"/>
        <v>812.08478905412903</v>
      </c>
      <c r="L922">
        <f t="shared" si="159"/>
        <v>67.023018906543399</v>
      </c>
      <c r="M922">
        <f t="shared" si="161"/>
        <v>72.883912747256403</v>
      </c>
      <c r="N922">
        <f t="shared" si="161"/>
        <v>-26.371748513959801</v>
      </c>
      <c r="O922">
        <f t="shared" si="161"/>
        <v>-3.25352097990663</v>
      </c>
      <c r="P922">
        <v>68.7620059771576</v>
      </c>
    </row>
    <row r="923" spans="1:16" x14ac:dyDescent="0.3">
      <c r="A923">
        <v>-2655.8578009195598</v>
      </c>
      <c r="B923">
        <v>829.61388055502903</v>
      </c>
      <c r="C923">
        <f t="shared" si="153"/>
        <v>-2653.4041406092101</v>
      </c>
      <c r="D923">
        <f t="shared" si="154"/>
        <v>829.69166925232605</v>
      </c>
      <c r="E923">
        <f t="shared" si="155"/>
        <v>163.01588323513599</v>
      </c>
      <c r="F923">
        <v>73.5</v>
      </c>
      <c r="G923">
        <f t="shared" si="156"/>
        <v>2780.0974442326301</v>
      </c>
      <c r="H923">
        <v>69211.967999999993</v>
      </c>
      <c r="I923">
        <v>34</v>
      </c>
      <c r="J923">
        <f t="shared" si="157"/>
        <v>-2658.84563200192</v>
      </c>
      <c r="K923">
        <f t="shared" si="158"/>
        <v>812.08478905412903</v>
      </c>
      <c r="L923">
        <f t="shared" si="159"/>
        <v>67.023018906543399</v>
      </c>
      <c r="M923">
        <f t="shared" si="161"/>
        <v>71.324538025861003</v>
      </c>
      <c r="N923">
        <f t="shared" si="161"/>
        <v>-25.7948143435557</v>
      </c>
      <c r="O923">
        <f t="shared" si="161"/>
        <v>-3.2543370989739899</v>
      </c>
      <c r="P923">
        <v>68.7620059771576</v>
      </c>
    </row>
    <row r="924" spans="1:16" x14ac:dyDescent="0.3">
      <c r="A924">
        <v>-2655.8578009195598</v>
      </c>
      <c r="B924">
        <v>829.61388055502903</v>
      </c>
      <c r="C924">
        <f t="shared" si="153"/>
        <v>-2653.4041406092101</v>
      </c>
      <c r="D924">
        <f t="shared" si="154"/>
        <v>829.69166925232605</v>
      </c>
      <c r="E924">
        <f t="shared" si="155"/>
        <v>163.01588323513599</v>
      </c>
      <c r="F924">
        <v>73.5</v>
      </c>
      <c r="G924">
        <f t="shared" si="156"/>
        <v>2780.0974442326301</v>
      </c>
      <c r="H924">
        <v>69212.008000000002</v>
      </c>
      <c r="I924">
        <v>34</v>
      </c>
      <c r="J924">
        <f t="shared" si="157"/>
        <v>-2658.84563200192</v>
      </c>
      <c r="K924">
        <f t="shared" si="158"/>
        <v>812.08478905412903</v>
      </c>
      <c r="L924">
        <f t="shared" si="159"/>
        <v>67.023018906543399</v>
      </c>
      <c r="M924">
        <f t="shared" si="161"/>
        <v>70.451041969401103</v>
      </c>
      <c r="N924">
        <f t="shared" si="161"/>
        <v>-25.690734516769499</v>
      </c>
      <c r="O924">
        <f t="shared" si="161"/>
        <v>-3.06265054261551</v>
      </c>
      <c r="P924">
        <v>68.7620059771576</v>
      </c>
    </row>
    <row r="925" spans="1:16" x14ac:dyDescent="0.3">
      <c r="A925">
        <v>-2648.7669130200502</v>
      </c>
      <c r="B925">
        <v>826.56013443996096</v>
      </c>
      <c r="C925">
        <f t="shared" si="153"/>
        <v>-2646.3132527097</v>
      </c>
      <c r="D925">
        <f t="shared" si="154"/>
        <v>826.63792313725799</v>
      </c>
      <c r="E925">
        <f t="shared" si="155"/>
        <v>163.032382822008</v>
      </c>
      <c r="F925">
        <v>72.5</v>
      </c>
      <c r="G925">
        <f t="shared" si="156"/>
        <v>2772.4184546052302</v>
      </c>
      <c r="H925">
        <v>69212.088000000003</v>
      </c>
      <c r="I925">
        <v>34</v>
      </c>
      <c r="J925">
        <f t="shared" si="157"/>
        <v>-2651.7346574869298</v>
      </c>
      <c r="K925">
        <f t="shared" si="158"/>
        <v>809.07811348369603</v>
      </c>
      <c r="L925">
        <f t="shared" si="159"/>
        <v>66.026367396659097</v>
      </c>
      <c r="M925">
        <f t="shared" si="161"/>
        <v>71.392474609021093</v>
      </c>
      <c r="N925">
        <f t="shared" si="161"/>
        <v>-26.124735874209801</v>
      </c>
      <c r="O925">
        <f t="shared" si="161"/>
        <v>-3.2543491145891399</v>
      </c>
      <c r="P925">
        <v>67.765357162479006</v>
      </c>
    </row>
    <row r="926" spans="1:16" x14ac:dyDescent="0.3">
      <c r="A926">
        <v>-2641.9828000199</v>
      </c>
      <c r="B926">
        <v>823.88451658002998</v>
      </c>
      <c r="C926">
        <f t="shared" si="153"/>
        <v>-2639.5291397095498</v>
      </c>
      <c r="D926">
        <f t="shared" si="154"/>
        <v>823.962305277327</v>
      </c>
      <c r="E926">
        <f t="shared" si="155"/>
        <v>163.04338823899101</v>
      </c>
      <c r="F926">
        <v>72.5</v>
      </c>
      <c r="G926">
        <f t="shared" si="156"/>
        <v>2765.14519689179</v>
      </c>
      <c r="H926">
        <v>69212.168000000005</v>
      </c>
      <c r="I926">
        <v>34</v>
      </c>
      <c r="J926">
        <f t="shared" si="157"/>
        <v>-2644.93295763468</v>
      </c>
      <c r="K926">
        <f t="shared" si="158"/>
        <v>806.44752433844803</v>
      </c>
      <c r="L926">
        <f t="shared" si="159"/>
        <v>66.029530422981395</v>
      </c>
      <c r="M926">
        <f t="shared" si="161"/>
        <v>72.884075453580905</v>
      </c>
      <c r="N926">
        <f t="shared" si="161"/>
        <v>-26.701619458609098</v>
      </c>
      <c r="O926">
        <f t="shared" si="161"/>
        <v>-3.2536554684554502</v>
      </c>
      <c r="P926">
        <v>67.768522770911503</v>
      </c>
    </row>
    <row r="927" spans="1:16" x14ac:dyDescent="0.3">
      <c r="A927">
        <v>-2627.4813980692902</v>
      </c>
      <c r="B927">
        <v>819.46804817300199</v>
      </c>
      <c r="C927">
        <f t="shared" si="153"/>
        <v>-2625.02773775894</v>
      </c>
      <c r="D927">
        <f t="shared" si="154"/>
        <v>819.54583687029901</v>
      </c>
      <c r="E927">
        <f t="shared" si="155"/>
        <v>163.04119400629199</v>
      </c>
      <c r="F927">
        <v>71.5</v>
      </c>
      <c r="G927">
        <f t="shared" si="156"/>
        <v>2749.98654591895</v>
      </c>
      <c r="H927">
        <v>69212.288</v>
      </c>
      <c r="I927">
        <v>34</v>
      </c>
      <c r="J927">
        <f t="shared" si="157"/>
        <v>-2630.4025987851501</v>
      </c>
      <c r="K927">
        <f t="shared" si="158"/>
        <v>802.12727857837695</v>
      </c>
      <c r="L927">
        <f t="shared" si="159"/>
        <v>65.036095979953501</v>
      </c>
      <c r="M927">
        <f t="shared" si="161"/>
        <v>73.191248195774705</v>
      </c>
      <c r="N927">
        <f t="shared" si="161"/>
        <v>-26.796073584319601</v>
      </c>
      <c r="O927">
        <f t="shared" si="161"/>
        <v>-3.4424513414820801</v>
      </c>
      <c r="P927">
        <v>66.775093862491502</v>
      </c>
    </row>
    <row r="928" spans="1:16" x14ac:dyDescent="0.3">
      <c r="A928">
        <v>-2627.4813980692902</v>
      </c>
      <c r="B928">
        <v>819.46804817300199</v>
      </c>
      <c r="C928">
        <f t="shared" si="153"/>
        <v>-2625.02773775894</v>
      </c>
      <c r="D928">
        <f t="shared" si="154"/>
        <v>819.54583687029901</v>
      </c>
      <c r="E928">
        <f t="shared" si="155"/>
        <v>163.04119400629199</v>
      </c>
      <c r="F928">
        <v>71.5</v>
      </c>
      <c r="G928">
        <f t="shared" si="156"/>
        <v>2749.98654591895</v>
      </c>
      <c r="H928">
        <v>69212.368000000002</v>
      </c>
      <c r="I928">
        <v>34</v>
      </c>
      <c r="J928">
        <f t="shared" si="157"/>
        <v>-2630.4025987851501</v>
      </c>
      <c r="K928">
        <f t="shared" si="158"/>
        <v>802.12727857837695</v>
      </c>
      <c r="L928">
        <f t="shared" si="159"/>
        <v>65.036095979953501</v>
      </c>
      <c r="M928">
        <f t="shared" si="161"/>
        <v>70.646686845579893</v>
      </c>
      <c r="N928">
        <f t="shared" si="161"/>
        <v>-25.753536831396101</v>
      </c>
      <c r="O928">
        <f t="shared" si="161"/>
        <v>-3.25501656119958</v>
      </c>
      <c r="P928">
        <v>66.775093862491502</v>
      </c>
    </row>
    <row r="929" spans="1:16" x14ac:dyDescent="0.3">
      <c r="A929">
        <v>-2620.3905036393498</v>
      </c>
      <c r="B929">
        <v>816.41433393897</v>
      </c>
      <c r="C929">
        <f t="shared" si="153"/>
        <v>-2617.9368433290001</v>
      </c>
      <c r="D929">
        <f t="shared" si="154"/>
        <v>816.49212263626703</v>
      </c>
      <c r="E929">
        <f t="shared" si="155"/>
        <v>163.057944956591</v>
      </c>
      <c r="F929">
        <v>70.5</v>
      </c>
      <c r="G929">
        <f t="shared" si="156"/>
        <v>2742.3079152397299</v>
      </c>
      <c r="H929">
        <v>69212.448000000004</v>
      </c>
      <c r="I929">
        <v>34</v>
      </c>
      <c r="J929">
        <f t="shared" si="157"/>
        <v>-2623.2916179511999</v>
      </c>
      <c r="K929">
        <f t="shared" si="158"/>
        <v>799.12063493159098</v>
      </c>
      <c r="L929">
        <f t="shared" si="159"/>
        <v>64.039407998204496</v>
      </c>
      <c r="M929">
        <f t="shared" si="161"/>
        <v>70.782281039233595</v>
      </c>
      <c r="N929">
        <f t="shared" si="161"/>
        <v>-25.753401817306401</v>
      </c>
      <c r="O929">
        <f t="shared" si="161"/>
        <v>-3.4743431567830001</v>
      </c>
      <c r="P929">
        <v>65.778408575948106</v>
      </c>
    </row>
    <row r="930" spans="1:16" x14ac:dyDescent="0.3">
      <c r="A930">
        <v>-2612.9904955001498</v>
      </c>
      <c r="B930">
        <v>813.35871058399698</v>
      </c>
      <c r="C930">
        <f t="shared" si="153"/>
        <v>-2610.5368351898001</v>
      </c>
      <c r="D930">
        <f t="shared" si="154"/>
        <v>813.436499281294</v>
      </c>
      <c r="E930">
        <f t="shared" si="155"/>
        <v>163.072901463135</v>
      </c>
      <c r="F930">
        <v>70.5</v>
      </c>
      <c r="G930">
        <f t="shared" si="156"/>
        <v>2734.3338322607501</v>
      </c>
      <c r="H930">
        <v>69212.528000000006</v>
      </c>
      <c r="I930">
        <v>34</v>
      </c>
      <c r="J930">
        <f t="shared" si="157"/>
        <v>-2615.8715175442499</v>
      </c>
      <c r="K930">
        <f t="shared" si="158"/>
        <v>796.11413123149805</v>
      </c>
      <c r="L930">
        <f t="shared" si="159"/>
        <v>64.042837651260598</v>
      </c>
      <c r="M930">
        <f t="shared" si="161"/>
        <v>72.409496040527401</v>
      </c>
      <c r="N930">
        <f t="shared" si="161"/>
        <v>-26.4127228040849</v>
      </c>
      <c r="O930">
        <f t="shared" si="161"/>
        <v>-3.47359103987365</v>
      </c>
      <c r="P930">
        <v>65.781841043666901</v>
      </c>
    </row>
    <row r="931" spans="1:16" x14ac:dyDescent="0.3">
      <c r="A931">
        <v>-2606.2075419695998</v>
      </c>
      <c r="B931">
        <v>810.49503078602697</v>
      </c>
      <c r="C931">
        <f t="shared" si="153"/>
        <v>-2603.7538816592501</v>
      </c>
      <c r="D931">
        <f t="shared" si="154"/>
        <v>810.572819483324</v>
      </c>
      <c r="E931">
        <f t="shared" si="155"/>
        <v>163.08794849416901</v>
      </c>
      <c r="F931">
        <v>70.5</v>
      </c>
      <c r="G931">
        <f t="shared" si="156"/>
        <v>2727.0061554644099</v>
      </c>
      <c r="H931">
        <v>69212.607999999993</v>
      </c>
      <c r="I931">
        <v>34</v>
      </c>
      <c r="J931">
        <f t="shared" si="157"/>
        <v>-2609.0697305277099</v>
      </c>
      <c r="K931">
        <f t="shared" si="158"/>
        <v>793.295476594202</v>
      </c>
      <c r="L931">
        <f t="shared" si="159"/>
        <v>64.045980479444694</v>
      </c>
      <c r="M931">
        <f t="shared" si="161"/>
        <v>72.816394028988995</v>
      </c>
      <c r="N931">
        <f t="shared" si="161"/>
        <v>-26.783762222709299</v>
      </c>
      <c r="O931">
        <f t="shared" si="161"/>
        <v>-3.2541406371949102</v>
      </c>
      <c r="P931">
        <v>65.784986451133804</v>
      </c>
    </row>
    <row r="932" spans="1:16" x14ac:dyDescent="0.3">
      <c r="A932">
        <v>-2606.2075419695998</v>
      </c>
      <c r="B932">
        <v>810.49503078602697</v>
      </c>
      <c r="C932">
        <f t="shared" si="153"/>
        <v>-2603.7538816592501</v>
      </c>
      <c r="D932">
        <f t="shared" si="154"/>
        <v>810.572819483324</v>
      </c>
      <c r="E932">
        <f t="shared" si="155"/>
        <v>163.08794849416901</v>
      </c>
      <c r="F932">
        <v>70.5</v>
      </c>
      <c r="G932">
        <f t="shared" si="156"/>
        <v>2727.0061554644099</v>
      </c>
      <c r="H932">
        <v>69212.648000000001</v>
      </c>
      <c r="I932">
        <v>34</v>
      </c>
      <c r="J932">
        <f t="shared" si="157"/>
        <v>-2609.0697305277099</v>
      </c>
      <c r="K932">
        <f t="shared" si="158"/>
        <v>793.295476594202</v>
      </c>
      <c r="L932">
        <f t="shared" si="159"/>
        <v>64.045980479444694</v>
      </c>
      <c r="M932">
        <f t="shared" si="161"/>
        <v>71.819171418349001</v>
      </c>
      <c r="N932">
        <f t="shared" si="161"/>
        <v>-26.313930398356199</v>
      </c>
      <c r="O932">
        <f t="shared" si="161"/>
        <v>-3.28379718981886</v>
      </c>
      <c r="P932">
        <v>65.784986451133804</v>
      </c>
    </row>
    <row r="933" spans="1:16" x14ac:dyDescent="0.3">
      <c r="A933">
        <v>-2599.1166417896702</v>
      </c>
      <c r="B933">
        <v>807.44134244800102</v>
      </c>
      <c r="C933">
        <f t="shared" si="153"/>
        <v>-2596.66298147932</v>
      </c>
      <c r="D933">
        <f t="shared" si="154"/>
        <v>807.51913114529805</v>
      </c>
      <c r="E933">
        <f t="shared" si="155"/>
        <v>163.10497245980901</v>
      </c>
      <c r="F933">
        <v>69.5</v>
      </c>
      <c r="G933">
        <f t="shared" si="156"/>
        <v>2719.3281866208699</v>
      </c>
      <c r="H933">
        <v>69212.728000000003</v>
      </c>
      <c r="I933">
        <v>34</v>
      </c>
      <c r="J933">
        <f t="shared" si="157"/>
        <v>-2601.95874411555</v>
      </c>
      <c r="K933">
        <f t="shared" si="158"/>
        <v>790.28885888096704</v>
      </c>
      <c r="L933">
        <f t="shared" si="159"/>
        <v>63.049264498799701</v>
      </c>
      <c r="M933">
        <f t="shared" ref="M933:O948" si="162">(J933-J900)/($H933-$H900)</f>
        <v>72.748605531482298</v>
      </c>
      <c r="N933">
        <f t="shared" si="162"/>
        <v>-26.742452437275102</v>
      </c>
      <c r="O933">
        <f t="shared" si="162"/>
        <v>-3.4735700172473001</v>
      </c>
      <c r="P933">
        <v>64.788273166401396</v>
      </c>
    </row>
    <row r="934" spans="1:16" x14ac:dyDescent="0.3">
      <c r="A934">
        <v>-2599.1166417896702</v>
      </c>
      <c r="B934">
        <v>807.44134244800102</v>
      </c>
      <c r="C934">
        <f t="shared" si="153"/>
        <v>-2596.66298147932</v>
      </c>
      <c r="D934">
        <f t="shared" si="154"/>
        <v>807.51913114529805</v>
      </c>
      <c r="E934">
        <f t="shared" si="155"/>
        <v>163.10497245980901</v>
      </c>
      <c r="F934">
        <v>69.5</v>
      </c>
      <c r="G934">
        <f t="shared" si="156"/>
        <v>2719.3281866208699</v>
      </c>
      <c r="H934">
        <v>69212.808000000005</v>
      </c>
      <c r="I934">
        <v>34</v>
      </c>
      <c r="J934">
        <f t="shared" si="157"/>
        <v>-2601.95874411555</v>
      </c>
      <c r="K934">
        <f t="shared" si="158"/>
        <v>790.28885888096704</v>
      </c>
      <c r="L934">
        <f t="shared" si="159"/>
        <v>63.049264498799701</v>
      </c>
      <c r="M934">
        <f t="shared" si="162"/>
        <v>70.782461612926497</v>
      </c>
      <c r="N934">
        <f t="shared" si="162"/>
        <v>-26.083188168408299</v>
      </c>
      <c r="O934">
        <f t="shared" si="162"/>
        <v>-3.4745689103732702</v>
      </c>
      <c r="P934">
        <v>64.788273166401396</v>
      </c>
    </row>
    <row r="935" spans="1:16" x14ac:dyDescent="0.3">
      <c r="A935">
        <v>-2585.2334478292601</v>
      </c>
      <c r="B935">
        <v>803.02879415196298</v>
      </c>
      <c r="C935">
        <f t="shared" si="153"/>
        <v>-2582.7797875189099</v>
      </c>
      <c r="D935">
        <f t="shared" si="154"/>
        <v>803.10658284926001</v>
      </c>
      <c r="E935">
        <f t="shared" si="155"/>
        <v>163.10689622413199</v>
      </c>
      <c r="F935">
        <v>68.5</v>
      </c>
      <c r="G935">
        <f t="shared" si="156"/>
        <v>2704.7609162793001</v>
      </c>
      <c r="H935">
        <v>69212.928</v>
      </c>
      <c r="I935">
        <v>34</v>
      </c>
      <c r="J935">
        <f t="shared" si="157"/>
        <v>-2588.04660565939</v>
      </c>
      <c r="K935">
        <f t="shared" si="158"/>
        <v>785.96843522302402</v>
      </c>
      <c r="L935">
        <f t="shared" si="159"/>
        <v>62.055469761276498</v>
      </c>
      <c r="M935">
        <f t="shared" si="162"/>
        <v>71.578322658913805</v>
      </c>
      <c r="N935">
        <f t="shared" si="162"/>
        <v>-26.223725088966599</v>
      </c>
      <c r="O935">
        <f t="shared" si="162"/>
        <v>-3.44382789396473</v>
      </c>
      <c r="P935">
        <v>63.794483724571897</v>
      </c>
    </row>
    <row r="936" spans="1:16" x14ac:dyDescent="0.3">
      <c r="A936">
        <v>-2577.83109802938</v>
      </c>
      <c r="B936">
        <v>800.34940843796301</v>
      </c>
      <c r="C936">
        <f t="shared" si="153"/>
        <v>-2575.3774377190298</v>
      </c>
      <c r="D936">
        <f t="shared" si="154"/>
        <v>800.42719713526003</v>
      </c>
      <c r="E936">
        <f t="shared" si="155"/>
        <v>163.11455759632699</v>
      </c>
      <c r="F936">
        <v>68.5</v>
      </c>
      <c r="G936">
        <f t="shared" si="156"/>
        <v>2696.89685465092</v>
      </c>
      <c r="H936">
        <v>69213.008000000002</v>
      </c>
      <c r="I936">
        <v>34</v>
      </c>
      <c r="J936">
        <f t="shared" si="157"/>
        <v>-2580.6266576141402</v>
      </c>
      <c r="K936">
        <f t="shared" si="158"/>
        <v>783.33817642017004</v>
      </c>
      <c r="L936">
        <f t="shared" si="159"/>
        <v>62.058805784740798</v>
      </c>
      <c r="M936">
        <f t="shared" si="162"/>
        <v>72.273956562089495</v>
      </c>
      <c r="N936">
        <f t="shared" si="162"/>
        <v>-26.3298921729413</v>
      </c>
      <c r="O936">
        <f t="shared" si="162"/>
        <v>-3.47411860359166</v>
      </c>
      <c r="P936">
        <v>63.797822568353801</v>
      </c>
    </row>
    <row r="937" spans="1:16" x14ac:dyDescent="0.3">
      <c r="A937">
        <v>-2570.7425241395799</v>
      </c>
      <c r="B937">
        <v>796.919556402951</v>
      </c>
      <c r="C937">
        <f t="shared" si="153"/>
        <v>-2568.2888638292302</v>
      </c>
      <c r="D937">
        <f t="shared" si="154"/>
        <v>796.99734510024803</v>
      </c>
      <c r="E937">
        <f t="shared" si="155"/>
        <v>163.139517180382</v>
      </c>
      <c r="F937">
        <v>68.5</v>
      </c>
      <c r="G937">
        <f t="shared" si="156"/>
        <v>2689.1099747251101</v>
      </c>
      <c r="H937">
        <v>69213.088000000003</v>
      </c>
      <c r="I937">
        <v>34</v>
      </c>
      <c r="J937">
        <f t="shared" si="157"/>
        <v>-2573.51550396022</v>
      </c>
      <c r="K937">
        <f t="shared" si="158"/>
        <v>779.95538785397298</v>
      </c>
      <c r="L937">
        <f t="shared" si="159"/>
        <v>62.062099495668001</v>
      </c>
      <c r="M937">
        <f t="shared" si="162"/>
        <v>72.206369286703506</v>
      </c>
      <c r="N937">
        <f t="shared" si="162"/>
        <v>-26.783615316235799</v>
      </c>
      <c r="O937">
        <f t="shared" si="162"/>
        <v>-3.47417992128381</v>
      </c>
      <c r="P937">
        <v>63.801118968831801</v>
      </c>
    </row>
    <row r="938" spans="1:16" x14ac:dyDescent="0.3">
      <c r="A938">
        <v>-2570.7425241395799</v>
      </c>
      <c r="B938">
        <v>796.919556402951</v>
      </c>
      <c r="C938">
        <f t="shared" si="153"/>
        <v>-2568.2888638292302</v>
      </c>
      <c r="D938">
        <f t="shared" si="154"/>
        <v>796.99734510024803</v>
      </c>
      <c r="E938">
        <f t="shared" si="155"/>
        <v>163.139517180382</v>
      </c>
      <c r="F938">
        <v>67.5</v>
      </c>
      <c r="G938">
        <f t="shared" si="156"/>
        <v>2689.1099747251101</v>
      </c>
      <c r="H938">
        <v>69213.168000000005</v>
      </c>
      <c r="I938">
        <v>34</v>
      </c>
      <c r="J938">
        <f t="shared" si="157"/>
        <v>-2573.51550396022</v>
      </c>
      <c r="K938">
        <f t="shared" si="158"/>
        <v>779.95538785397298</v>
      </c>
      <c r="L938">
        <f t="shared" si="159"/>
        <v>61.062099495668001</v>
      </c>
      <c r="M938">
        <f t="shared" si="162"/>
        <v>70.646974207573805</v>
      </c>
      <c r="N938">
        <f t="shared" si="162"/>
        <v>-26.165448155830301</v>
      </c>
      <c r="O938">
        <f t="shared" si="162"/>
        <v>-3.4749774766189798</v>
      </c>
      <c r="P938">
        <v>62.801118968831801</v>
      </c>
    </row>
    <row r="939" spans="1:16" x14ac:dyDescent="0.3">
      <c r="A939">
        <v>-2563.3413371695201</v>
      </c>
      <c r="B939">
        <v>794.052090078942</v>
      </c>
      <c r="C939">
        <f t="shared" si="153"/>
        <v>-2560.8876768591699</v>
      </c>
      <c r="D939">
        <f t="shared" si="154"/>
        <v>794.12987877623902</v>
      </c>
      <c r="E939">
        <f t="shared" si="155"/>
        <v>163.15116508366799</v>
      </c>
      <c r="F939">
        <v>67.5</v>
      </c>
      <c r="G939">
        <f t="shared" si="156"/>
        <v>2681.1915183094102</v>
      </c>
      <c r="H939">
        <v>69213.248000000007</v>
      </c>
      <c r="I939">
        <v>34</v>
      </c>
      <c r="J939">
        <f t="shared" si="157"/>
        <v>-2566.0954719870601</v>
      </c>
      <c r="K939">
        <f t="shared" si="158"/>
        <v>777.13704486519703</v>
      </c>
      <c r="L939">
        <f t="shared" si="159"/>
        <v>61.0654390943618</v>
      </c>
      <c r="M939">
        <f t="shared" si="162"/>
        <v>70.714762083981398</v>
      </c>
      <c r="N939">
        <f t="shared" si="162"/>
        <v>-26.124087495365298</v>
      </c>
      <c r="O939">
        <f t="shared" si="162"/>
        <v>-3.4750464639055099</v>
      </c>
      <c r="P939">
        <v>62.804461385722497</v>
      </c>
    </row>
    <row r="940" spans="1:16" x14ac:dyDescent="0.3">
      <c r="A940">
        <v>-2563.3413371695201</v>
      </c>
      <c r="B940">
        <v>794.052090078942</v>
      </c>
      <c r="C940">
        <f t="shared" si="153"/>
        <v>-2560.8876768591699</v>
      </c>
      <c r="D940">
        <f t="shared" si="154"/>
        <v>794.12987877623902</v>
      </c>
      <c r="E940">
        <f t="shared" si="155"/>
        <v>163.15116508366799</v>
      </c>
      <c r="F940">
        <v>67.5</v>
      </c>
      <c r="G940">
        <f t="shared" si="156"/>
        <v>2681.1915183094102</v>
      </c>
      <c r="H940">
        <v>69213.288</v>
      </c>
      <c r="I940">
        <v>34</v>
      </c>
      <c r="J940">
        <f t="shared" si="157"/>
        <v>-2566.0954719870601</v>
      </c>
      <c r="K940">
        <f t="shared" si="158"/>
        <v>777.13704486519703</v>
      </c>
      <c r="L940">
        <f t="shared" si="159"/>
        <v>61.0654390943618</v>
      </c>
      <c r="M940">
        <f t="shared" si="162"/>
        <v>68.967870016891695</v>
      </c>
      <c r="N940">
        <f t="shared" si="162"/>
        <v>-25.726786239653499</v>
      </c>
      <c r="O940">
        <f t="shared" si="162"/>
        <v>-3.42949437150124</v>
      </c>
      <c r="P940">
        <v>62.804461385722497</v>
      </c>
    </row>
    <row r="941" spans="1:16" x14ac:dyDescent="0.3">
      <c r="A941">
        <v>-2556.2387642497101</v>
      </c>
      <c r="B941">
        <v>792.87942381901598</v>
      </c>
      <c r="C941">
        <f t="shared" si="153"/>
        <v>-2553.7851039393599</v>
      </c>
      <c r="D941">
        <f t="shared" si="154"/>
        <v>792.95721251631301</v>
      </c>
      <c r="E941">
        <f t="shared" si="155"/>
        <v>163.13008933965</v>
      </c>
      <c r="F941">
        <v>67.5</v>
      </c>
      <c r="G941">
        <f t="shared" si="156"/>
        <v>2674.0604888416801</v>
      </c>
      <c r="H941">
        <v>69213.368000000002</v>
      </c>
      <c r="I941">
        <v>34</v>
      </c>
      <c r="J941">
        <f t="shared" si="157"/>
        <v>-2558.9852818450099</v>
      </c>
      <c r="K941">
        <f t="shared" si="158"/>
        <v>776.01148527893895</v>
      </c>
      <c r="L941">
        <f t="shared" si="159"/>
        <v>61.068438169056499</v>
      </c>
      <c r="M941">
        <f t="shared" si="162"/>
        <v>70.6161561312164</v>
      </c>
      <c r="N941">
        <f t="shared" si="162"/>
        <v>-25.763334776334101</v>
      </c>
      <c r="O941">
        <f t="shared" si="162"/>
        <v>-3.37639632243578</v>
      </c>
      <c r="P941">
        <v>62.807463183189803</v>
      </c>
    </row>
    <row r="942" spans="1:16" x14ac:dyDescent="0.3">
      <c r="A942">
        <v>-2549.15018496941</v>
      </c>
      <c r="B942">
        <v>789.44959734496604</v>
      </c>
      <c r="C942">
        <f t="shared" si="153"/>
        <v>-2546.6965246590598</v>
      </c>
      <c r="D942">
        <f t="shared" si="154"/>
        <v>789.52738604226295</v>
      </c>
      <c r="E942">
        <f t="shared" si="155"/>
        <v>163.15530749924901</v>
      </c>
      <c r="F942">
        <v>66.5</v>
      </c>
      <c r="G942">
        <f t="shared" si="156"/>
        <v>2666.2739322922698</v>
      </c>
      <c r="H942">
        <v>69213.448000000004</v>
      </c>
      <c r="I942">
        <v>34</v>
      </c>
      <c r="J942">
        <f t="shared" si="157"/>
        <v>-2551.87412297013</v>
      </c>
      <c r="K942">
        <f t="shared" si="158"/>
        <v>772.62872230892799</v>
      </c>
      <c r="L942">
        <f t="shared" si="159"/>
        <v>60.071703814644103</v>
      </c>
      <c r="M942">
        <f t="shared" si="162"/>
        <v>73.309776917156299</v>
      </c>
      <c r="N942">
        <f t="shared" si="162"/>
        <v>-27.044684386187001</v>
      </c>
      <c r="O942">
        <f t="shared" si="162"/>
        <v>-3.7539472142587398</v>
      </c>
      <c r="P942">
        <v>61.810731518328303</v>
      </c>
    </row>
    <row r="943" spans="1:16" x14ac:dyDescent="0.3">
      <c r="A943">
        <v>-2541.7478274498098</v>
      </c>
      <c r="B943">
        <v>786.77025121392205</v>
      </c>
      <c r="C943">
        <f t="shared" si="153"/>
        <v>-2539.2941671394601</v>
      </c>
      <c r="D943">
        <f t="shared" si="154"/>
        <v>786.84803991121896</v>
      </c>
      <c r="E943">
        <f t="shared" si="155"/>
        <v>163.16322213052399</v>
      </c>
      <c r="F943">
        <v>65.5</v>
      </c>
      <c r="G943">
        <f t="shared" si="156"/>
        <v>2658.4101837716098</v>
      </c>
      <c r="H943">
        <v>69213.567999999999</v>
      </c>
      <c r="I943">
        <v>34</v>
      </c>
      <c r="J943">
        <f t="shared" si="157"/>
        <v>-2544.4541674677198</v>
      </c>
      <c r="K943">
        <f t="shared" si="158"/>
        <v>769.99850313929005</v>
      </c>
      <c r="L943">
        <f t="shared" si="159"/>
        <v>59.074992168381698</v>
      </c>
      <c r="M943">
        <f t="shared" si="162"/>
        <v>72.330900108046905</v>
      </c>
      <c r="N943">
        <f t="shared" si="162"/>
        <v>-26.500526430426898</v>
      </c>
      <c r="O943">
        <f t="shared" si="162"/>
        <v>-4.0711166255180702</v>
      </c>
      <c r="P943">
        <v>60.814022692383404</v>
      </c>
    </row>
    <row r="944" spans="1:16" x14ac:dyDescent="0.3">
      <c r="A944">
        <v>-2534.65574608929</v>
      </c>
      <c r="B944">
        <v>783.90473267796904</v>
      </c>
      <c r="C944">
        <f t="shared" si="153"/>
        <v>-2532.2020857789398</v>
      </c>
      <c r="D944">
        <f t="shared" si="154"/>
        <v>783.98252137526595</v>
      </c>
      <c r="E944">
        <f t="shared" si="155"/>
        <v>163.17701176010999</v>
      </c>
      <c r="F944">
        <v>65.5</v>
      </c>
      <c r="G944">
        <f t="shared" si="156"/>
        <v>2650.7878068689602</v>
      </c>
      <c r="H944">
        <v>69213.648000000001</v>
      </c>
      <c r="I944">
        <v>34</v>
      </c>
      <c r="J944">
        <f t="shared" si="157"/>
        <v>-2537.3432472243398</v>
      </c>
      <c r="K944">
        <f t="shared" si="158"/>
        <v>767.18005892372105</v>
      </c>
      <c r="L944">
        <f t="shared" si="159"/>
        <v>59.078170319098199</v>
      </c>
      <c r="M944">
        <f t="shared" si="162"/>
        <v>70.616204185117894</v>
      </c>
      <c r="N944">
        <f t="shared" si="162"/>
        <v>-25.763093552845099</v>
      </c>
      <c r="O944">
        <f t="shared" si="162"/>
        <v>-3.7554599913011701</v>
      </c>
      <c r="P944">
        <v>60.817203541132798</v>
      </c>
    </row>
    <row r="945" spans="1:16" x14ac:dyDescent="0.3">
      <c r="A945">
        <v>-2525.4010463198601</v>
      </c>
      <c r="B945">
        <v>780.83771536697202</v>
      </c>
      <c r="C945">
        <f t="shared" si="153"/>
        <v>-2522.94738600951</v>
      </c>
      <c r="D945">
        <f t="shared" si="154"/>
        <v>780.91550406426904</v>
      </c>
      <c r="E945">
        <f t="shared" si="155"/>
        <v>163.18119209065199</v>
      </c>
      <c r="F945">
        <v>65.5</v>
      </c>
      <c r="G945">
        <f t="shared" si="156"/>
        <v>2641.0400483635599</v>
      </c>
      <c r="H945">
        <v>69213.728000000003</v>
      </c>
      <c r="I945">
        <v>34</v>
      </c>
      <c r="J945">
        <f t="shared" si="157"/>
        <v>-2528.0684204077702</v>
      </c>
      <c r="K945">
        <f t="shared" si="158"/>
        <v>764.17445573452903</v>
      </c>
      <c r="L945">
        <f t="shared" si="159"/>
        <v>59.082221350293302</v>
      </c>
      <c r="M945">
        <f t="shared" si="162"/>
        <v>71.318998459182296</v>
      </c>
      <c r="N945">
        <f t="shared" si="162"/>
        <v>-26.332729283399701</v>
      </c>
      <c r="O945">
        <f t="shared" si="162"/>
        <v>-3.75520075669291</v>
      </c>
      <c r="P945">
        <v>60.8212581016125</v>
      </c>
    </row>
    <row r="946" spans="1:16" x14ac:dyDescent="0.3">
      <c r="A946">
        <v>-2518.31012705992</v>
      </c>
      <c r="B946">
        <v>777.78411892894599</v>
      </c>
      <c r="C946">
        <f t="shared" si="153"/>
        <v>-2515.8564667495698</v>
      </c>
      <c r="D946">
        <f t="shared" si="154"/>
        <v>777.86190762624301</v>
      </c>
      <c r="E946">
        <f t="shared" si="155"/>
        <v>163.199041608508</v>
      </c>
      <c r="F946">
        <v>64.5</v>
      </c>
      <c r="G946">
        <f t="shared" si="156"/>
        <v>2633.3634212963402</v>
      </c>
      <c r="H946">
        <v>69213.808000000005</v>
      </c>
      <c r="I946">
        <v>34</v>
      </c>
      <c r="J946">
        <f t="shared" si="157"/>
        <v>-2520.9574155251798</v>
      </c>
      <c r="K946">
        <f t="shared" si="158"/>
        <v>761.16793004576698</v>
      </c>
      <c r="L946">
        <f t="shared" si="159"/>
        <v>58.085401143721</v>
      </c>
      <c r="M946">
        <f t="shared" si="162"/>
        <v>74.012560914709496</v>
      </c>
      <c r="N946">
        <f t="shared" si="162"/>
        <v>-27.471564771567401</v>
      </c>
      <c r="O946">
        <f t="shared" si="162"/>
        <v>-4.1327841682734103</v>
      </c>
      <c r="P946">
        <v>59.8244405902458</v>
      </c>
    </row>
    <row r="947" spans="1:16" x14ac:dyDescent="0.3">
      <c r="A947">
        <v>-2510.9089284799902</v>
      </c>
      <c r="B947">
        <v>774.91671124601305</v>
      </c>
      <c r="C947">
        <f t="shared" si="153"/>
        <v>-2508.45526816964</v>
      </c>
      <c r="D947">
        <f t="shared" si="154"/>
        <v>774.99449994330996</v>
      </c>
      <c r="E947">
        <f t="shared" si="155"/>
        <v>163.21111505679599</v>
      </c>
      <c r="F947">
        <v>64.5</v>
      </c>
      <c r="G947">
        <f t="shared" si="156"/>
        <v>2625.4455445410399</v>
      </c>
      <c r="H947">
        <v>69213.888000000006</v>
      </c>
      <c r="I947">
        <v>34</v>
      </c>
      <c r="J947">
        <f t="shared" si="157"/>
        <v>-2513.53737233112</v>
      </c>
      <c r="K947">
        <f t="shared" si="158"/>
        <v>758.34964577373398</v>
      </c>
      <c r="L947">
        <f t="shared" si="159"/>
        <v>58.088671170343098</v>
      </c>
      <c r="M947">
        <f t="shared" si="162"/>
        <v>74.246757319648907</v>
      </c>
      <c r="N947">
        <f t="shared" si="162"/>
        <v>-27.471382798189399</v>
      </c>
      <c r="O947">
        <f t="shared" si="162"/>
        <v>-3.7539950731204499</v>
      </c>
      <c r="P947">
        <v>59.827713434358003</v>
      </c>
    </row>
    <row r="948" spans="1:16" x14ac:dyDescent="0.3">
      <c r="A948">
        <v>-2510.9089284799902</v>
      </c>
      <c r="B948">
        <v>774.91671124601305</v>
      </c>
      <c r="C948">
        <f t="shared" si="153"/>
        <v>-2508.45526816964</v>
      </c>
      <c r="D948">
        <f t="shared" si="154"/>
        <v>774.99449994330996</v>
      </c>
      <c r="E948">
        <f t="shared" si="155"/>
        <v>163.21111505679599</v>
      </c>
      <c r="F948">
        <v>64.5</v>
      </c>
      <c r="G948">
        <f t="shared" si="156"/>
        <v>2625.4455445410399</v>
      </c>
      <c r="H948">
        <v>69213.928</v>
      </c>
      <c r="I948">
        <v>34</v>
      </c>
      <c r="J948">
        <f t="shared" si="157"/>
        <v>-2513.53737233112</v>
      </c>
      <c r="K948">
        <f t="shared" si="158"/>
        <v>758.34964577373398</v>
      </c>
      <c r="L948">
        <f t="shared" si="159"/>
        <v>58.088671170343098</v>
      </c>
      <c r="M948">
        <f t="shared" si="162"/>
        <v>72.6540899883951</v>
      </c>
      <c r="N948">
        <f t="shared" si="162"/>
        <v>-26.882280504426401</v>
      </c>
      <c r="O948">
        <f t="shared" si="162"/>
        <v>-3.8130430739368499</v>
      </c>
      <c r="P948">
        <v>59.827713434358003</v>
      </c>
    </row>
    <row r="949" spans="1:16" x14ac:dyDescent="0.3">
      <c r="A949">
        <v>-2365.3411992592701</v>
      </c>
      <c r="B949">
        <v>720.21890226192704</v>
      </c>
      <c r="C949">
        <f t="shared" si="153"/>
        <v>-2362.8875389489199</v>
      </c>
      <c r="D949">
        <f t="shared" si="154"/>
        <v>720.29669095922395</v>
      </c>
      <c r="E949">
        <f t="shared" si="155"/>
        <v>163.42661353141301</v>
      </c>
      <c r="F949">
        <v>54.5</v>
      </c>
      <c r="G949">
        <f t="shared" si="156"/>
        <v>2470.2357872735301</v>
      </c>
      <c r="H949">
        <v>69215.987999999998</v>
      </c>
      <c r="I949">
        <v>34</v>
      </c>
      <c r="J949">
        <f t="shared" si="157"/>
        <v>-2367.6102652353402</v>
      </c>
      <c r="K949">
        <f t="shared" si="158"/>
        <v>704.61796505563302</v>
      </c>
      <c r="L949">
        <f t="shared" si="159"/>
        <v>48.150783297447397</v>
      </c>
      <c r="M949">
        <f t="shared" ref="M949:O964" si="163">(J949-J916)/($H949-$H916)</f>
        <v>72.473537027352194</v>
      </c>
      <c r="N949">
        <f t="shared" si="163"/>
        <v>-26.758790049759899</v>
      </c>
      <c r="O949">
        <f t="shared" si="163"/>
        <v>-4.2969263777432296</v>
      </c>
      <c r="P949">
        <v>49.8898809930702</v>
      </c>
    </row>
    <row r="950" spans="1:16" x14ac:dyDescent="0.3">
      <c r="A950">
        <v>-2330.1827081199699</v>
      </c>
      <c r="B950">
        <v>707.02281599596597</v>
      </c>
      <c r="C950">
        <f t="shared" si="153"/>
        <v>-2327.7290478096202</v>
      </c>
      <c r="D950">
        <f t="shared" si="154"/>
        <v>707.10060469326299</v>
      </c>
      <c r="E950">
        <f t="shared" si="155"/>
        <v>163.48244901965501</v>
      </c>
      <c r="F950">
        <v>52.5</v>
      </c>
      <c r="G950">
        <f t="shared" si="156"/>
        <v>2432.7584724288299</v>
      </c>
      <c r="H950">
        <v>69216.448000000004</v>
      </c>
      <c r="I950">
        <v>34</v>
      </c>
      <c r="J950">
        <f t="shared" si="157"/>
        <v>-2332.3650734786702</v>
      </c>
      <c r="K950">
        <f t="shared" si="158"/>
        <v>691.65522422019899</v>
      </c>
      <c r="L950">
        <f t="shared" si="159"/>
        <v>46.165213916839399</v>
      </c>
      <c r="M950">
        <f t="shared" si="163"/>
        <v>72.592393708898001</v>
      </c>
      <c r="N950">
        <f t="shared" si="163"/>
        <v>-26.716325011778</v>
      </c>
      <c r="O950">
        <f t="shared" si="163"/>
        <v>-4.3681548114810003</v>
      </c>
      <c r="P950">
        <v>47.904325000841403</v>
      </c>
    </row>
    <row r="951" spans="1:16" x14ac:dyDescent="0.3">
      <c r="A951">
        <v>-2323.09174139983</v>
      </c>
      <c r="B951">
        <v>703.969444763963</v>
      </c>
      <c r="C951">
        <f t="shared" si="153"/>
        <v>-2320.6380810894798</v>
      </c>
      <c r="D951">
        <f t="shared" si="154"/>
        <v>704.04723346126002</v>
      </c>
      <c r="E951">
        <f t="shared" si="155"/>
        <v>163.50277949038201</v>
      </c>
      <c r="F951">
        <v>51.5</v>
      </c>
      <c r="G951">
        <f t="shared" si="156"/>
        <v>2425.08630987582</v>
      </c>
      <c r="H951">
        <v>69216.528000000006</v>
      </c>
      <c r="I951">
        <v>34</v>
      </c>
      <c r="J951">
        <f t="shared" si="157"/>
        <v>-2325.2540226297701</v>
      </c>
      <c r="K951">
        <f t="shared" si="158"/>
        <v>688.64892404708201</v>
      </c>
      <c r="L951">
        <f t="shared" si="159"/>
        <v>45.168140874814902</v>
      </c>
      <c r="M951">
        <f t="shared" si="163"/>
        <v>72.559610962289199</v>
      </c>
      <c r="N951">
        <f t="shared" si="163"/>
        <v>-26.7269583298954</v>
      </c>
      <c r="O951">
        <f t="shared" si="163"/>
        <v>-4.3700226175705401</v>
      </c>
      <c r="P951">
        <v>46.9072546547294</v>
      </c>
    </row>
    <row r="952" spans="1:16" x14ac:dyDescent="0.3">
      <c r="A952">
        <v>-2315.6904980894101</v>
      </c>
      <c r="B952">
        <v>701.10225930798299</v>
      </c>
      <c r="C952">
        <f t="shared" si="153"/>
        <v>-2313.2368377790599</v>
      </c>
      <c r="D952">
        <f t="shared" si="154"/>
        <v>701.18004800528001</v>
      </c>
      <c r="E952">
        <f t="shared" si="155"/>
        <v>163.516882657145</v>
      </c>
      <c r="F952">
        <v>51.5</v>
      </c>
      <c r="G952">
        <f t="shared" si="156"/>
        <v>2417.17151385224</v>
      </c>
      <c r="H952">
        <v>69216.607999999993</v>
      </c>
      <c r="I952">
        <v>34</v>
      </c>
      <c r="J952">
        <f t="shared" si="157"/>
        <v>-2317.83393617928</v>
      </c>
      <c r="K952">
        <f t="shared" si="158"/>
        <v>685.83086229361095</v>
      </c>
      <c r="L952">
        <f t="shared" si="159"/>
        <v>45.171150710540402</v>
      </c>
      <c r="M952">
        <f t="shared" si="163"/>
        <v>73.177976687928705</v>
      </c>
      <c r="N952">
        <f t="shared" si="163"/>
        <v>-27.2350082813171</v>
      </c>
      <c r="O952">
        <f t="shared" si="163"/>
        <v>-4.6051472958581101</v>
      </c>
      <c r="P952">
        <v>46.910267307944899</v>
      </c>
    </row>
    <row r="953" spans="1:16" x14ac:dyDescent="0.3">
      <c r="A953">
        <v>-2308.59720228984</v>
      </c>
      <c r="B953">
        <v>698.42508078901994</v>
      </c>
      <c r="C953">
        <f t="shared" si="153"/>
        <v>-2306.1435419794898</v>
      </c>
      <c r="D953">
        <f t="shared" si="154"/>
        <v>698.50286948631697</v>
      </c>
      <c r="E953">
        <f t="shared" si="155"/>
        <v>163.52887679598101</v>
      </c>
      <c r="F953">
        <v>50.5</v>
      </c>
      <c r="G953">
        <f t="shared" si="156"/>
        <v>2409.6066680880399</v>
      </c>
      <c r="H953">
        <v>69216.687999999995</v>
      </c>
      <c r="I953">
        <v>34</v>
      </c>
      <c r="J953">
        <f t="shared" si="157"/>
        <v>-2310.72304997525</v>
      </c>
      <c r="K953">
        <f t="shared" si="158"/>
        <v>683.20076200735002</v>
      </c>
      <c r="L953">
        <f t="shared" si="159"/>
        <v>44.174018270792402</v>
      </c>
      <c r="M953">
        <f t="shared" si="163"/>
        <v>73.115637902329894</v>
      </c>
      <c r="N953">
        <f t="shared" si="163"/>
        <v>-27.1591067183974</v>
      </c>
      <c r="O953">
        <f t="shared" si="163"/>
        <v>-4.8068891119213903</v>
      </c>
      <c r="P953">
        <v>45.913137569057298</v>
      </c>
    </row>
    <row r="954" spans="1:16" x14ac:dyDescent="0.3">
      <c r="A954">
        <v>-2308.59720228984</v>
      </c>
      <c r="B954">
        <v>698.42508078901994</v>
      </c>
      <c r="C954">
        <f t="shared" si="153"/>
        <v>-2306.1435419794898</v>
      </c>
      <c r="D954">
        <f t="shared" si="154"/>
        <v>698.50286948631697</v>
      </c>
      <c r="E954">
        <f t="shared" si="155"/>
        <v>163.52887679598101</v>
      </c>
      <c r="F954">
        <v>50.5</v>
      </c>
      <c r="G954">
        <f t="shared" si="156"/>
        <v>2409.6066680880399</v>
      </c>
      <c r="H954">
        <v>69216.767999999996</v>
      </c>
      <c r="I954">
        <v>34</v>
      </c>
      <c r="J954">
        <f t="shared" si="157"/>
        <v>-2310.72304997525</v>
      </c>
      <c r="K954">
        <f t="shared" si="158"/>
        <v>683.20076200735002</v>
      </c>
      <c r="L954">
        <f t="shared" si="159"/>
        <v>44.174018270792402</v>
      </c>
      <c r="M954">
        <f t="shared" si="163"/>
        <v>71.681974428462496</v>
      </c>
      <c r="N954">
        <f t="shared" si="163"/>
        <v>-26.552918622405699</v>
      </c>
      <c r="O954">
        <f t="shared" si="163"/>
        <v>-4.6059551343130698</v>
      </c>
      <c r="P954">
        <v>45.913137569057298</v>
      </c>
    </row>
    <row r="955" spans="1:16" x14ac:dyDescent="0.3">
      <c r="A955">
        <v>-2308.59720228984</v>
      </c>
      <c r="B955">
        <v>698.42508078901994</v>
      </c>
      <c r="C955">
        <f t="shared" si="153"/>
        <v>-2306.1435419794898</v>
      </c>
      <c r="D955">
        <f t="shared" si="154"/>
        <v>698.50286948631697</v>
      </c>
      <c r="E955">
        <f t="shared" si="155"/>
        <v>163.52887679598101</v>
      </c>
      <c r="F955">
        <v>50.5</v>
      </c>
      <c r="G955">
        <f t="shared" si="156"/>
        <v>2409.6066680880399</v>
      </c>
      <c r="H955">
        <v>69216.808000000005</v>
      </c>
      <c r="I955">
        <v>34</v>
      </c>
      <c r="J955">
        <f t="shared" si="157"/>
        <v>-2310.72304997525</v>
      </c>
      <c r="K955">
        <f t="shared" si="158"/>
        <v>683.20076200735002</v>
      </c>
      <c r="L955">
        <f t="shared" si="159"/>
        <v>44.174018270792402</v>
      </c>
      <c r="M955">
        <f t="shared" si="163"/>
        <v>70.756622363169399</v>
      </c>
      <c r="N955">
        <f t="shared" si="163"/>
        <v>-26.1959404566717</v>
      </c>
      <c r="O955">
        <f t="shared" si="163"/>
        <v>-4.6441058202762404</v>
      </c>
      <c r="P955">
        <v>45.913137569057298</v>
      </c>
    </row>
    <row r="956" spans="1:16" x14ac:dyDescent="0.3">
      <c r="A956">
        <v>-2301.1982806799901</v>
      </c>
      <c r="B956">
        <v>695.181737144012</v>
      </c>
      <c r="C956">
        <f t="shared" si="153"/>
        <v>-2298.74462036964</v>
      </c>
      <c r="D956">
        <f t="shared" si="154"/>
        <v>695.25952584130903</v>
      </c>
      <c r="E956">
        <f t="shared" si="155"/>
        <v>163.55176241046101</v>
      </c>
      <c r="F956">
        <v>50.5</v>
      </c>
      <c r="G956">
        <f t="shared" si="156"/>
        <v>2401.5854425673601</v>
      </c>
      <c r="H956">
        <v>69216.888000000006</v>
      </c>
      <c r="I956">
        <v>34</v>
      </c>
      <c r="J956">
        <f t="shared" si="157"/>
        <v>-2303.3027917300501</v>
      </c>
      <c r="K956">
        <f t="shared" si="158"/>
        <v>680.00653493921402</v>
      </c>
      <c r="L956">
        <f t="shared" si="159"/>
        <v>44.177049010088801</v>
      </c>
      <c r="M956">
        <f t="shared" si="163"/>
        <v>72.264804933118796</v>
      </c>
      <c r="N956">
        <f t="shared" si="163"/>
        <v>-26.8451736005226</v>
      </c>
      <c r="O956">
        <f t="shared" si="163"/>
        <v>-4.6434898163404696</v>
      </c>
      <c r="P956">
        <v>45.916171120189098</v>
      </c>
    </row>
    <row r="957" spans="1:16" x14ac:dyDescent="0.3">
      <c r="A957">
        <v>-2294.1073063593299</v>
      </c>
      <c r="B957">
        <v>692.12840064195905</v>
      </c>
      <c r="C957">
        <f t="shared" si="153"/>
        <v>-2291.6536460489801</v>
      </c>
      <c r="D957">
        <f t="shared" si="154"/>
        <v>692.20618933925596</v>
      </c>
      <c r="E957">
        <f t="shared" si="155"/>
        <v>163.57257889198999</v>
      </c>
      <c r="F957">
        <v>49.5</v>
      </c>
      <c r="G957">
        <f t="shared" si="156"/>
        <v>2393.9143347265299</v>
      </c>
      <c r="H957">
        <v>69216.967999999993</v>
      </c>
      <c r="I957">
        <v>34</v>
      </c>
      <c r="J957">
        <f t="shared" si="157"/>
        <v>-2296.1917335110002</v>
      </c>
      <c r="K957">
        <f t="shared" si="158"/>
        <v>677.00026954567898</v>
      </c>
      <c r="L957">
        <f t="shared" si="159"/>
        <v>43.179938006874103</v>
      </c>
      <c r="M957">
        <f t="shared" si="163"/>
        <v>73.115705341031401</v>
      </c>
      <c r="N957">
        <f t="shared" si="163"/>
        <v>-27.2347821590064</v>
      </c>
      <c r="O957">
        <f t="shared" si="163"/>
        <v>-4.8070727620379996</v>
      </c>
      <c r="P957">
        <v>44.919062812180002</v>
      </c>
    </row>
    <row r="958" spans="1:16" x14ac:dyDescent="0.3">
      <c r="A958">
        <v>-2270.3498554192402</v>
      </c>
      <c r="B958">
        <v>684.83402709395205</v>
      </c>
      <c r="C958">
        <f t="shared" si="153"/>
        <v>-2267.89619510889</v>
      </c>
      <c r="D958">
        <f t="shared" si="154"/>
        <v>684.91181579124896</v>
      </c>
      <c r="E958">
        <f t="shared" si="155"/>
        <v>163.575317968147</v>
      </c>
      <c r="F958">
        <v>48.5</v>
      </c>
      <c r="G958">
        <f t="shared" si="156"/>
        <v>2369.0625460717301</v>
      </c>
      <c r="H958">
        <v>69217.248000000007</v>
      </c>
      <c r="I958">
        <v>34</v>
      </c>
      <c r="J958">
        <f t="shared" si="157"/>
        <v>-2272.3864522245999</v>
      </c>
      <c r="K958">
        <f t="shared" si="158"/>
        <v>669.86353755519099</v>
      </c>
      <c r="L958">
        <f t="shared" si="159"/>
        <v>42.189233902577001</v>
      </c>
      <c r="M958">
        <f t="shared" si="163"/>
        <v>73.517094043037403</v>
      </c>
      <c r="N958">
        <f t="shared" si="163"/>
        <v>-26.9795689783742</v>
      </c>
      <c r="O958">
        <f t="shared" si="163"/>
        <v>-4.6195995143538697</v>
      </c>
      <c r="P958">
        <v>43.928367774602698</v>
      </c>
    </row>
    <row r="959" spans="1:16" x14ac:dyDescent="0.3">
      <c r="A959">
        <v>-2263.2577123995802</v>
      </c>
      <c r="B959">
        <v>681.96881018695399</v>
      </c>
      <c r="C959">
        <f t="shared" si="153"/>
        <v>-2260.80405208923</v>
      </c>
      <c r="D959">
        <f t="shared" si="154"/>
        <v>682.04659888425101</v>
      </c>
      <c r="E959">
        <f t="shared" si="155"/>
        <v>163.59211955594901</v>
      </c>
      <c r="F959">
        <v>48.5</v>
      </c>
      <c r="G959">
        <f t="shared" si="156"/>
        <v>2361.4450078273399</v>
      </c>
      <c r="H959">
        <v>69217.327999999994</v>
      </c>
      <c r="I959">
        <v>34</v>
      </c>
      <c r="J959">
        <f t="shared" si="157"/>
        <v>-2265.27547232284</v>
      </c>
      <c r="K959">
        <f t="shared" si="158"/>
        <v>667.04539537065898</v>
      </c>
      <c r="L959">
        <f t="shared" si="159"/>
        <v>42.192063844459298</v>
      </c>
      <c r="M959">
        <f t="shared" si="163"/>
        <v>73.577032037335997</v>
      </c>
      <c r="N959">
        <f t="shared" si="163"/>
        <v>-27.015916466683699</v>
      </c>
      <c r="O959">
        <f t="shared" si="163"/>
        <v>-4.6196640656149599</v>
      </c>
      <c r="P959">
        <v>43.9312004152249</v>
      </c>
    </row>
    <row r="960" spans="1:16" x14ac:dyDescent="0.3">
      <c r="A960">
        <v>-2256.1667295694301</v>
      </c>
      <c r="B960">
        <v>678.91551579895895</v>
      </c>
      <c r="C960">
        <f t="shared" si="153"/>
        <v>-2253.7130692590799</v>
      </c>
      <c r="D960">
        <f t="shared" si="154"/>
        <v>678.99330449625597</v>
      </c>
      <c r="E960">
        <f t="shared" si="155"/>
        <v>163.61342151166201</v>
      </c>
      <c r="F960">
        <v>47.5</v>
      </c>
      <c r="G960">
        <f t="shared" si="156"/>
        <v>2353.7745232073398</v>
      </c>
      <c r="H960">
        <v>69217.407999999996</v>
      </c>
      <c r="I960">
        <v>34</v>
      </c>
      <c r="J960">
        <f t="shared" si="157"/>
        <v>-2258.1644058736501</v>
      </c>
      <c r="K960">
        <f t="shared" si="158"/>
        <v>664.039172146684</v>
      </c>
      <c r="L960">
        <f t="shared" si="159"/>
        <v>41.194904246962601</v>
      </c>
      <c r="M960">
        <f t="shared" si="163"/>
        <v>72.702772053093497</v>
      </c>
      <c r="N960">
        <f t="shared" si="163"/>
        <v>-26.970333287464602</v>
      </c>
      <c r="O960">
        <f t="shared" si="163"/>
        <v>-4.6564827603540202</v>
      </c>
      <c r="P960">
        <v>42.934043512933798</v>
      </c>
    </row>
    <row r="961" spans="1:16" x14ac:dyDescent="0.3">
      <c r="A961">
        <v>-2256.1667295694301</v>
      </c>
      <c r="B961">
        <v>678.91551579895895</v>
      </c>
      <c r="C961">
        <f t="shared" si="153"/>
        <v>-2253.7130692590799</v>
      </c>
      <c r="D961">
        <f t="shared" si="154"/>
        <v>678.99330449625597</v>
      </c>
      <c r="E961">
        <f t="shared" si="155"/>
        <v>163.61342151166201</v>
      </c>
      <c r="F961">
        <v>47.5</v>
      </c>
      <c r="G961">
        <f t="shared" si="156"/>
        <v>2353.7745232073398</v>
      </c>
      <c r="H961">
        <v>69217.448000000004</v>
      </c>
      <c r="I961">
        <v>34</v>
      </c>
      <c r="J961">
        <f t="shared" si="157"/>
        <v>-2258.1644058736501</v>
      </c>
      <c r="K961">
        <f t="shared" si="158"/>
        <v>664.039172146684</v>
      </c>
      <c r="L961">
        <f t="shared" si="159"/>
        <v>41.194904246962601</v>
      </c>
      <c r="M961">
        <f t="shared" si="163"/>
        <v>73.275234825073198</v>
      </c>
      <c r="N961">
        <f t="shared" si="163"/>
        <v>-27.182698116465598</v>
      </c>
      <c r="O961">
        <f t="shared" si="163"/>
        <v>-4.6931479789335997</v>
      </c>
      <c r="P961">
        <v>42.934043512933798</v>
      </c>
    </row>
    <row r="962" spans="1:16" x14ac:dyDescent="0.3">
      <c r="A962">
        <v>-2249.3836949299998</v>
      </c>
      <c r="B962">
        <v>676.05222488893105</v>
      </c>
      <c r="C962">
        <f t="shared" si="153"/>
        <v>-2246.9300346196501</v>
      </c>
      <c r="D962">
        <f t="shared" si="154"/>
        <v>676.13001358622796</v>
      </c>
      <c r="E962">
        <f t="shared" si="155"/>
        <v>163.63258642774099</v>
      </c>
      <c r="F962">
        <v>47.5</v>
      </c>
      <c r="G962">
        <f t="shared" si="156"/>
        <v>2346.45400034775</v>
      </c>
      <c r="H962">
        <v>69217.528000000006</v>
      </c>
      <c r="I962">
        <v>34</v>
      </c>
      <c r="J962">
        <f t="shared" si="157"/>
        <v>-2251.3625403278402</v>
      </c>
      <c r="K962">
        <f t="shared" si="158"/>
        <v>661.22090692637005</v>
      </c>
      <c r="L962">
        <f t="shared" si="159"/>
        <v>41.197606438359799</v>
      </c>
      <c r="M962">
        <f t="shared" si="163"/>
        <v>73.214385358903897</v>
      </c>
      <c r="N962">
        <f t="shared" si="163"/>
        <v>-27.145615749049899</v>
      </c>
      <c r="O962">
        <f t="shared" si="163"/>
        <v>-4.4964176298891401</v>
      </c>
      <c r="P962">
        <v>42.936748283613802</v>
      </c>
    </row>
    <row r="963" spans="1:16" x14ac:dyDescent="0.3">
      <c r="A963">
        <v>-2249.3836949299998</v>
      </c>
      <c r="B963">
        <v>676.05222488893105</v>
      </c>
      <c r="C963">
        <f t="shared" ref="C963:C1023" si="164">A963-$S$2</f>
        <v>-2246.9300346196501</v>
      </c>
      <c r="D963">
        <f t="shared" ref="D963:D1023" si="165">B963-$T$2</f>
        <v>676.13001358622796</v>
      </c>
      <c r="E963">
        <f t="shared" ref="E963:E1026" si="166">DEGREES(IF(C963-$N$4=0,IF(D963-$O$4=0,99999,IF(C963-$N$4&gt;0,PI()/2,3*PI()/2)),IF(D963-$O$4=0,IF(C963-$N$4&gt;0,0,PI()),IF(C963-$N$4&lt;0,PI()+ATAN((D963-$O$4)/(C963-$N$4)),IF(D963-$O$4&gt;0,ATAN((D963-$O$4)/(C963-$N$4)),2*PI()+ATAN((D963-$O$4)/(C963-$N$4)))))))+$U$2</f>
        <v>163.63258642774099</v>
      </c>
      <c r="F963">
        <v>46.5</v>
      </c>
      <c r="G963">
        <f t="shared" si="156"/>
        <v>2346.45400034775</v>
      </c>
      <c r="H963">
        <v>69217.607999999993</v>
      </c>
      <c r="I963">
        <v>34</v>
      </c>
      <c r="J963">
        <f t="shared" si="157"/>
        <v>-2251.3625403278402</v>
      </c>
      <c r="K963">
        <f t="shared" si="158"/>
        <v>661.22090692637005</v>
      </c>
      <c r="L963">
        <f t="shared" si="159"/>
        <v>40.197606438359799</v>
      </c>
      <c r="M963">
        <f t="shared" si="163"/>
        <v>71.753735672702504</v>
      </c>
      <c r="N963">
        <f t="shared" si="163"/>
        <v>-26.553784312099999</v>
      </c>
      <c r="O963">
        <f t="shared" si="163"/>
        <v>-4.6939431521576598</v>
      </c>
      <c r="P963">
        <v>41.936748283613802</v>
      </c>
    </row>
    <row r="964" spans="1:16" x14ac:dyDescent="0.3">
      <c r="A964">
        <v>-2234.88331507984</v>
      </c>
      <c r="B964">
        <v>671.44844845496095</v>
      </c>
      <c r="C964">
        <f t="shared" si="164"/>
        <v>-2232.4296547694898</v>
      </c>
      <c r="D964">
        <f t="shared" si="165"/>
        <v>671.52623715225798</v>
      </c>
      <c r="E964">
        <f t="shared" si="166"/>
        <v>163.638244846595</v>
      </c>
      <c r="F964">
        <v>46.5</v>
      </c>
      <c r="G964">
        <f t="shared" ref="G964:G1023" si="167">SQRT(C964^2+D964^2)</f>
        <v>2331.2420832419102</v>
      </c>
      <c r="H964">
        <v>69217.728000000003</v>
      </c>
      <c r="I964">
        <v>34</v>
      </c>
      <c r="J964">
        <f t="shared" ref="J964:J1023" si="168">G964*COS(RADIANS(E964))</f>
        <v>-2236.83196194535</v>
      </c>
      <c r="K964">
        <f t="shared" ref="K964:K1023" si="169">G964*SIN(RADIANS(E964))</f>
        <v>656.71335047934895</v>
      </c>
      <c r="L964">
        <f t="shared" ref="L964:L1027" si="170">F964-$V$2-6366707.1*(1-COS(G964/6366707.1))</f>
        <v>40.203194627392499</v>
      </c>
      <c r="M964">
        <f t="shared" si="163"/>
        <v>72.7026891761017</v>
      </c>
      <c r="N964">
        <f t="shared" si="163"/>
        <v>-26.676196506755701</v>
      </c>
      <c r="O964">
        <f t="shared" si="163"/>
        <v>-4.6567941117199396</v>
      </c>
      <c r="P964">
        <v>41.942342004427097</v>
      </c>
    </row>
    <row r="965" spans="1:16" x14ac:dyDescent="0.3">
      <c r="A965">
        <v>-2227.48205203004</v>
      </c>
      <c r="B965">
        <v>668.58136214199396</v>
      </c>
      <c r="C965">
        <f t="shared" si="164"/>
        <v>-2225.0283917196898</v>
      </c>
      <c r="D965">
        <f t="shared" si="165"/>
        <v>668.65915083929099</v>
      </c>
      <c r="E965">
        <f t="shared" si="166"/>
        <v>163.65337662770199</v>
      </c>
      <c r="F965">
        <v>45.5</v>
      </c>
      <c r="G965">
        <f t="shared" si="167"/>
        <v>2323.3287335114301</v>
      </c>
      <c r="H965">
        <v>69217.808000000005</v>
      </c>
      <c r="I965">
        <v>34</v>
      </c>
      <c r="J965">
        <f t="shared" si="168"/>
        <v>-2229.4118564131199</v>
      </c>
      <c r="K965">
        <f t="shared" si="169"/>
        <v>653.89538799753598</v>
      </c>
      <c r="L965">
        <f t="shared" si="170"/>
        <v>39.2060872722125</v>
      </c>
      <c r="M965">
        <f t="shared" ref="M965:O980" si="171">(J965-J932)/($H965-$H932)</f>
        <v>73.577107386498596</v>
      </c>
      <c r="N965">
        <f t="shared" si="171"/>
        <v>-27.015521045847201</v>
      </c>
      <c r="O965">
        <f t="shared" si="171"/>
        <v>-4.8139327920959998</v>
      </c>
      <c r="P965">
        <v>40.945237466737098</v>
      </c>
    </row>
    <row r="966" spans="1:16" x14ac:dyDescent="0.3">
      <c r="A966">
        <v>-2220.3898991895799</v>
      </c>
      <c r="B966">
        <v>665.71619310195103</v>
      </c>
      <c r="C966">
        <f t="shared" si="164"/>
        <v>-2217.9362388792301</v>
      </c>
      <c r="D966">
        <f t="shared" si="165"/>
        <v>665.79398179924794</v>
      </c>
      <c r="E966">
        <f t="shared" si="166"/>
        <v>163.67076558636899</v>
      </c>
      <c r="F966">
        <v>45.5</v>
      </c>
      <c r="G966">
        <f t="shared" si="167"/>
        <v>2315.7121552416302</v>
      </c>
      <c r="H966">
        <v>69217.888000000006</v>
      </c>
      <c r="I966">
        <v>34</v>
      </c>
      <c r="J966">
        <f t="shared" si="168"/>
        <v>-2222.3008670080599</v>
      </c>
      <c r="K966">
        <f t="shared" si="169"/>
        <v>651.07729374403596</v>
      </c>
      <c r="L966">
        <f t="shared" si="170"/>
        <v>39.2088621465128</v>
      </c>
      <c r="M966">
        <f t="shared" si="171"/>
        <v>73.577107966518</v>
      </c>
      <c r="N966">
        <f t="shared" si="171"/>
        <v>-26.9789854916351</v>
      </c>
      <c r="O966">
        <f t="shared" si="171"/>
        <v>-4.6202330140059598</v>
      </c>
      <c r="P966">
        <v>40.948015039070398</v>
      </c>
    </row>
    <row r="967" spans="1:16" x14ac:dyDescent="0.3">
      <c r="A967">
        <v>-2220.3898991895799</v>
      </c>
      <c r="B967">
        <v>665.71619310195103</v>
      </c>
      <c r="C967">
        <f t="shared" si="164"/>
        <v>-2217.9362388792301</v>
      </c>
      <c r="D967">
        <f t="shared" si="165"/>
        <v>665.79398179924794</v>
      </c>
      <c r="E967">
        <f t="shared" si="166"/>
        <v>163.67076558636899</v>
      </c>
      <c r="F967">
        <v>45.5</v>
      </c>
      <c r="G967">
        <f t="shared" si="167"/>
        <v>2315.7121552416302</v>
      </c>
      <c r="H967">
        <v>69217.967999999993</v>
      </c>
      <c r="I967">
        <v>34</v>
      </c>
      <c r="J967">
        <f t="shared" si="168"/>
        <v>-2222.3008670080599</v>
      </c>
      <c r="K967">
        <f t="shared" si="169"/>
        <v>651.07729374403596</v>
      </c>
      <c r="L967">
        <f t="shared" si="170"/>
        <v>39.2088621465128</v>
      </c>
      <c r="M967">
        <f t="shared" si="171"/>
        <v>73.577107966725507</v>
      </c>
      <c r="N967">
        <f t="shared" si="171"/>
        <v>-26.9789854917111</v>
      </c>
      <c r="O967">
        <f t="shared" si="171"/>
        <v>-4.6202330140189902</v>
      </c>
      <c r="P967">
        <v>40.948015039070398</v>
      </c>
    </row>
    <row r="968" spans="1:16" x14ac:dyDescent="0.3">
      <c r="A968">
        <v>-2212.9909552494</v>
      </c>
      <c r="B968">
        <v>662.47295570094104</v>
      </c>
      <c r="C968">
        <f t="shared" si="164"/>
        <v>-2210.5372949390498</v>
      </c>
      <c r="D968">
        <f t="shared" si="165"/>
        <v>662.55074439823795</v>
      </c>
      <c r="E968">
        <f t="shared" si="166"/>
        <v>163.695072776053</v>
      </c>
      <c r="F968">
        <v>44.5</v>
      </c>
      <c r="G968">
        <f t="shared" si="167"/>
        <v>2307.6933551100601</v>
      </c>
      <c r="H968">
        <v>69218.047999999995</v>
      </c>
      <c r="I968">
        <v>34</v>
      </c>
      <c r="J968">
        <f t="shared" si="168"/>
        <v>-2214.8805871372801</v>
      </c>
      <c r="K968">
        <f t="shared" si="169"/>
        <v>647.88317306558099</v>
      </c>
      <c r="L968">
        <f t="shared" si="170"/>
        <v>38.211773711492498</v>
      </c>
      <c r="M968">
        <f t="shared" si="171"/>
        <v>72.883987992665894</v>
      </c>
      <c r="N968">
        <f t="shared" si="171"/>
        <v>-26.969777765150099</v>
      </c>
      <c r="O968">
        <f t="shared" si="171"/>
        <v>-4.6569718847276702</v>
      </c>
      <c r="P968">
        <v>39.950929415885398</v>
      </c>
    </row>
    <row r="969" spans="1:16" x14ac:dyDescent="0.3">
      <c r="A969">
        <v>-2212.9909552494</v>
      </c>
      <c r="B969">
        <v>662.47295570094104</v>
      </c>
      <c r="C969">
        <f t="shared" si="164"/>
        <v>-2210.5372949390498</v>
      </c>
      <c r="D969">
        <f t="shared" si="165"/>
        <v>662.55074439823795</v>
      </c>
      <c r="E969">
        <f t="shared" si="166"/>
        <v>163.695072776053</v>
      </c>
      <c r="F969">
        <v>44.5</v>
      </c>
      <c r="G969">
        <f t="shared" si="167"/>
        <v>2307.6933551100601</v>
      </c>
      <c r="H969">
        <v>69218.088000000003</v>
      </c>
      <c r="I969">
        <v>34</v>
      </c>
      <c r="J969">
        <f t="shared" si="168"/>
        <v>-2214.8805871372801</v>
      </c>
      <c r="K969">
        <f t="shared" si="169"/>
        <v>647.88317306558099</v>
      </c>
      <c r="L969">
        <f t="shared" si="170"/>
        <v>38.211773711492498</v>
      </c>
      <c r="M969">
        <f t="shared" si="171"/>
        <v>71.997257967861103</v>
      </c>
      <c r="N969">
        <f t="shared" si="171"/>
        <v>-26.6643707390832</v>
      </c>
      <c r="O969">
        <f t="shared" si="171"/>
        <v>-4.6942976522126196</v>
      </c>
      <c r="P969">
        <v>39.950929415885398</v>
      </c>
    </row>
    <row r="970" spans="1:16" x14ac:dyDescent="0.3">
      <c r="A970">
        <v>-2205.8987987292899</v>
      </c>
      <c r="B970">
        <v>659.60780373693001</v>
      </c>
      <c r="C970">
        <f t="shared" si="164"/>
        <v>-2203.4451384189401</v>
      </c>
      <c r="D970">
        <f t="shared" si="165"/>
        <v>659.68559243422703</v>
      </c>
      <c r="E970">
        <f t="shared" si="166"/>
        <v>163.71271757481301</v>
      </c>
      <c r="F970">
        <v>44.5</v>
      </c>
      <c r="G970">
        <f t="shared" si="167"/>
        <v>2300.0772941115201</v>
      </c>
      <c r="H970">
        <v>69218.168000000005</v>
      </c>
      <c r="I970">
        <v>34</v>
      </c>
      <c r="J970">
        <f t="shared" si="168"/>
        <v>-2207.7695941658599</v>
      </c>
      <c r="K970">
        <f t="shared" si="169"/>
        <v>645.06509591209795</v>
      </c>
      <c r="L970">
        <f t="shared" si="170"/>
        <v>38.214529693199999</v>
      </c>
      <c r="M970">
        <f t="shared" si="171"/>
        <v>71.9972263374477</v>
      </c>
      <c r="N970">
        <f t="shared" si="171"/>
        <v>-26.553207075163101</v>
      </c>
      <c r="O970">
        <f t="shared" si="171"/>
        <v>-4.6944035044212198</v>
      </c>
      <c r="P970">
        <v>39.953688096332797</v>
      </c>
    </row>
    <row r="971" spans="1:16" x14ac:dyDescent="0.3">
      <c r="A971">
        <v>-2198.8054794194099</v>
      </c>
      <c r="B971">
        <v>656.930743381963</v>
      </c>
      <c r="C971">
        <f t="shared" si="164"/>
        <v>-2196.3518191090602</v>
      </c>
      <c r="D971">
        <f t="shared" si="165"/>
        <v>657.00853207926002</v>
      </c>
      <c r="E971">
        <f t="shared" si="166"/>
        <v>163.72596747480199</v>
      </c>
      <c r="F971">
        <v>44.5</v>
      </c>
      <c r="G971">
        <f t="shared" si="167"/>
        <v>2292.5142364942099</v>
      </c>
      <c r="H971">
        <v>69218.248000000007</v>
      </c>
      <c r="I971">
        <v>34</v>
      </c>
      <c r="J971">
        <f t="shared" si="168"/>
        <v>-2200.6586852353098</v>
      </c>
      <c r="K971">
        <f t="shared" si="169"/>
        <v>642.43511394304596</v>
      </c>
      <c r="L971">
        <f t="shared" si="170"/>
        <v>38.217257479508199</v>
      </c>
      <c r="M971">
        <f t="shared" si="171"/>
        <v>73.3970115599965</v>
      </c>
      <c r="N971">
        <f t="shared" si="171"/>
        <v>-27.070920061196801</v>
      </c>
      <c r="O971">
        <f t="shared" si="171"/>
        <v>-4.4970161449118002</v>
      </c>
      <c r="P971">
        <v>39.956418583501502</v>
      </c>
    </row>
    <row r="972" spans="1:16" x14ac:dyDescent="0.3">
      <c r="A972">
        <v>-2189.5506967799702</v>
      </c>
      <c r="B972">
        <v>653.86416830297105</v>
      </c>
      <c r="C972">
        <f t="shared" si="164"/>
        <v>-2187.09703646962</v>
      </c>
      <c r="D972">
        <f t="shared" si="165"/>
        <v>653.94195700026796</v>
      </c>
      <c r="E972">
        <f t="shared" si="166"/>
        <v>163.73313652636901</v>
      </c>
      <c r="F972">
        <v>43.5</v>
      </c>
      <c r="G972">
        <f t="shared" si="167"/>
        <v>2282.7688297459199</v>
      </c>
      <c r="H972">
        <v>69218.368000000002</v>
      </c>
      <c r="I972">
        <v>34</v>
      </c>
      <c r="J972">
        <f t="shared" si="168"/>
        <v>-2191.3837784819798</v>
      </c>
      <c r="K972">
        <f t="shared" si="169"/>
        <v>639.42995352548405</v>
      </c>
      <c r="L972">
        <f t="shared" si="170"/>
        <v>37.220759132653797</v>
      </c>
      <c r="M972">
        <f t="shared" si="171"/>
        <v>73.185877637777594</v>
      </c>
      <c r="N972">
        <f t="shared" si="171"/>
        <v>-26.8959162773122</v>
      </c>
      <c r="O972">
        <f t="shared" si="171"/>
        <v>-4.6571640550253299</v>
      </c>
      <c r="P972">
        <v>38.959923765224701</v>
      </c>
    </row>
    <row r="973" spans="1:16" x14ac:dyDescent="0.3">
      <c r="A973">
        <v>-2101.3419251898299</v>
      </c>
      <c r="B973">
        <v>621.34493151900801</v>
      </c>
      <c r="C973">
        <f t="shared" si="164"/>
        <v>-2098.8882648794802</v>
      </c>
      <c r="D973">
        <f t="shared" si="165"/>
        <v>621.42272021630504</v>
      </c>
      <c r="E973">
        <f t="shared" si="166"/>
        <v>163.88723648475201</v>
      </c>
      <c r="F973">
        <v>37.5</v>
      </c>
      <c r="G973">
        <f t="shared" si="167"/>
        <v>2188.9490961760198</v>
      </c>
      <c r="H973">
        <v>69219.528000000006</v>
      </c>
      <c r="I973">
        <v>34</v>
      </c>
      <c r="J973">
        <f t="shared" si="168"/>
        <v>-2102.9613841983801</v>
      </c>
      <c r="K973">
        <f t="shared" si="169"/>
        <v>607.49614173281395</v>
      </c>
      <c r="L973">
        <f t="shared" si="170"/>
        <v>31.253706727285898</v>
      </c>
      <c r="M973">
        <f t="shared" si="171"/>
        <v>74.220206376328704</v>
      </c>
      <c r="N973">
        <f t="shared" si="171"/>
        <v>-27.186042168628301</v>
      </c>
      <c r="O973">
        <f t="shared" si="171"/>
        <v>-4.7775212126684101</v>
      </c>
      <c r="P973">
        <v>32.992904957683699</v>
      </c>
    </row>
    <row r="974" spans="1:16" x14ac:dyDescent="0.3">
      <c r="A974">
        <v>-2094.2509033801002</v>
      </c>
      <c r="B974">
        <v>618.29182306793496</v>
      </c>
      <c r="C974">
        <f t="shared" si="164"/>
        <v>-2091.79724306975</v>
      </c>
      <c r="D974">
        <f t="shared" si="165"/>
        <v>618.36961176523198</v>
      </c>
      <c r="E974">
        <f t="shared" si="166"/>
        <v>163.911255471879</v>
      </c>
      <c r="F974">
        <v>37.5</v>
      </c>
      <c r="G974">
        <f t="shared" si="167"/>
        <v>2181.2832651604199</v>
      </c>
      <c r="H974">
        <v>69219.648000000001</v>
      </c>
      <c r="I974">
        <v>34</v>
      </c>
      <c r="J974">
        <f t="shared" si="168"/>
        <v>-2095.8502800030001</v>
      </c>
      <c r="K974">
        <f t="shared" si="169"/>
        <v>604.49010470002304</v>
      </c>
      <c r="L974">
        <f t="shared" si="170"/>
        <v>31.256337715916398</v>
      </c>
      <c r="M974">
        <f t="shared" si="171"/>
        <v>73.747611758295506</v>
      </c>
      <c r="N974">
        <f t="shared" si="171"/>
        <v>-27.312321748240102</v>
      </c>
      <c r="O974">
        <f t="shared" si="171"/>
        <v>-4.7471497536856102</v>
      </c>
      <c r="P974">
        <v>32.9955386415199</v>
      </c>
    </row>
    <row r="975" spans="1:16" x14ac:dyDescent="0.3">
      <c r="A975">
        <v>-2086.8507675798601</v>
      </c>
      <c r="B975">
        <v>615.23681771196402</v>
      </c>
      <c r="C975">
        <f t="shared" si="164"/>
        <v>-2084.3971072695099</v>
      </c>
      <c r="D975">
        <f t="shared" si="165"/>
        <v>615.31460640926105</v>
      </c>
      <c r="E975">
        <f t="shared" si="166"/>
        <v>163.93318491459701</v>
      </c>
      <c r="F975">
        <v>36.5</v>
      </c>
      <c r="G975">
        <f t="shared" si="167"/>
        <v>2173.3208151706699</v>
      </c>
      <c r="H975">
        <v>69219.728000000003</v>
      </c>
      <c r="I975">
        <v>34</v>
      </c>
      <c r="J975">
        <f t="shared" si="168"/>
        <v>-2088.4300560343499</v>
      </c>
      <c r="K975">
        <f t="shared" si="169"/>
        <v>601.48421983162405</v>
      </c>
      <c r="L975">
        <f t="shared" si="170"/>
        <v>30.2590607338383</v>
      </c>
      <c r="M975">
        <f t="shared" si="171"/>
        <v>73.796825945201604</v>
      </c>
      <c r="N975">
        <f t="shared" si="171"/>
        <v>-27.252309311677699</v>
      </c>
      <c r="O975">
        <f t="shared" si="171"/>
        <v>-4.74723615936486</v>
      </c>
      <c r="P975">
        <v>31.998264474104399</v>
      </c>
    </row>
    <row r="976" spans="1:16" x14ac:dyDescent="0.3">
      <c r="A976">
        <v>-2079.7585824998</v>
      </c>
      <c r="B976">
        <v>612.37180574296497</v>
      </c>
      <c r="C976">
        <f t="shared" si="164"/>
        <v>-2077.3049221894498</v>
      </c>
      <c r="D976">
        <f t="shared" si="165"/>
        <v>612.44959444026199</v>
      </c>
      <c r="E976">
        <f t="shared" si="166"/>
        <v>163.95275791144201</v>
      </c>
      <c r="F976">
        <v>36.5</v>
      </c>
      <c r="G976">
        <f t="shared" si="167"/>
        <v>2165.7077931896902</v>
      </c>
      <c r="H976">
        <v>69219.808000000005</v>
      </c>
      <c r="I976">
        <v>34</v>
      </c>
      <c r="J976">
        <f t="shared" si="168"/>
        <v>-2081.3190354315798</v>
      </c>
      <c r="K976">
        <f t="shared" si="169"/>
        <v>598.66628285941397</v>
      </c>
      <c r="L976">
        <f t="shared" si="170"/>
        <v>30.2616549410053</v>
      </c>
      <c r="M976">
        <f t="shared" si="171"/>
        <v>74.220373723678094</v>
      </c>
      <c r="N976">
        <f t="shared" si="171"/>
        <v>-27.457086583290401</v>
      </c>
      <c r="O976">
        <f t="shared" si="171"/>
        <v>-4.6175219915628496</v>
      </c>
      <c r="P976">
        <v>32.000861380011401</v>
      </c>
    </row>
    <row r="977" spans="1:16" x14ac:dyDescent="0.3">
      <c r="A977">
        <v>-2072.3468500599201</v>
      </c>
      <c r="B977">
        <v>611.19760370696804</v>
      </c>
      <c r="C977">
        <f t="shared" si="164"/>
        <v>-2069.89318974957</v>
      </c>
      <c r="D977">
        <f t="shared" si="165"/>
        <v>611.27539240426495</v>
      </c>
      <c r="E977">
        <f t="shared" si="166"/>
        <v>163.92701454955301</v>
      </c>
      <c r="F977">
        <v>36.5</v>
      </c>
      <c r="G977">
        <f t="shared" si="167"/>
        <v>2158.2667634772702</v>
      </c>
      <c r="H977">
        <v>69219.888000000006</v>
      </c>
      <c r="I977">
        <v>34</v>
      </c>
      <c r="J977">
        <f t="shared" si="168"/>
        <v>-2073.8996823815201</v>
      </c>
      <c r="K977">
        <f t="shared" si="169"/>
        <v>597.54123686023695</v>
      </c>
      <c r="L977">
        <f t="shared" si="170"/>
        <v>30.264181743998801</v>
      </c>
      <c r="M977">
        <f t="shared" si="171"/>
        <v>74.269802058081893</v>
      </c>
      <c r="N977">
        <f t="shared" si="171"/>
        <v>-27.185708663997101</v>
      </c>
      <c r="O977">
        <f t="shared" si="171"/>
        <v>-4.6176263742107704</v>
      </c>
      <c r="P977">
        <v>32.003391024527602</v>
      </c>
    </row>
    <row r="978" spans="1:16" x14ac:dyDescent="0.3">
      <c r="A978">
        <v>-2072.3468500599201</v>
      </c>
      <c r="B978">
        <v>611.19760370696804</v>
      </c>
      <c r="C978">
        <f t="shared" si="164"/>
        <v>-2069.89318974957</v>
      </c>
      <c r="D978">
        <f t="shared" si="165"/>
        <v>611.27539240426495</v>
      </c>
      <c r="E978">
        <f t="shared" si="166"/>
        <v>163.92701454955301</v>
      </c>
      <c r="F978">
        <v>35.5</v>
      </c>
      <c r="G978">
        <f t="shared" si="167"/>
        <v>2158.2667634772702</v>
      </c>
      <c r="H978">
        <v>69219.967999999993</v>
      </c>
      <c r="I978">
        <v>34</v>
      </c>
      <c r="J978">
        <f t="shared" si="168"/>
        <v>-2073.8996823815201</v>
      </c>
      <c r="K978">
        <f t="shared" si="169"/>
        <v>597.54123686023695</v>
      </c>
      <c r="L978">
        <f t="shared" si="170"/>
        <v>29.264181743998801</v>
      </c>
      <c r="M978">
        <f t="shared" si="171"/>
        <v>72.783451606879495</v>
      </c>
      <c r="N978">
        <f t="shared" si="171"/>
        <v>-26.7040414863046</v>
      </c>
      <c r="O978">
        <f t="shared" si="171"/>
        <v>-4.7785319881953496</v>
      </c>
      <c r="P978">
        <v>31.003391024527598</v>
      </c>
    </row>
    <row r="979" spans="1:16" x14ac:dyDescent="0.3">
      <c r="A979">
        <v>-2072.3468500599201</v>
      </c>
      <c r="B979">
        <v>611.19760370696804</v>
      </c>
      <c r="C979">
        <f t="shared" si="164"/>
        <v>-2069.89318974957</v>
      </c>
      <c r="D979">
        <f t="shared" si="165"/>
        <v>611.27539240426495</v>
      </c>
      <c r="E979">
        <f t="shared" si="166"/>
        <v>163.92701454955301</v>
      </c>
      <c r="F979">
        <v>35.5</v>
      </c>
      <c r="G979">
        <f t="shared" si="167"/>
        <v>2158.2667634772702</v>
      </c>
      <c r="H979">
        <v>69220.008000000002</v>
      </c>
      <c r="I979">
        <v>34</v>
      </c>
      <c r="J979">
        <f t="shared" si="168"/>
        <v>-2073.8996823815201</v>
      </c>
      <c r="K979">
        <f t="shared" si="169"/>
        <v>597.54123686023695</v>
      </c>
      <c r="L979">
        <f t="shared" si="170"/>
        <v>29.264181743998801</v>
      </c>
      <c r="M979">
        <f t="shared" si="171"/>
        <v>72.106085990946696</v>
      </c>
      <c r="N979">
        <f t="shared" si="171"/>
        <v>-26.391402126710801</v>
      </c>
      <c r="O979">
        <f t="shared" si="171"/>
        <v>-4.6485837741509197</v>
      </c>
      <c r="P979">
        <v>31.003391024527598</v>
      </c>
    </row>
    <row r="980" spans="1:16" x14ac:dyDescent="0.3">
      <c r="A980">
        <v>-2034.4176336396399</v>
      </c>
      <c r="B980">
        <v>596.105151643976</v>
      </c>
      <c r="C980">
        <f t="shared" si="164"/>
        <v>-2031.96397332929</v>
      </c>
      <c r="D980">
        <f t="shared" si="165"/>
        <v>596.18294034127302</v>
      </c>
      <c r="E980">
        <f t="shared" si="166"/>
        <v>164.02798912648001</v>
      </c>
      <c r="F980">
        <v>33.5</v>
      </c>
      <c r="G980">
        <f t="shared" si="167"/>
        <v>2117.6193442784102</v>
      </c>
      <c r="H980">
        <v>69220.448000000004</v>
      </c>
      <c r="I980">
        <v>34</v>
      </c>
      <c r="J980">
        <f t="shared" si="168"/>
        <v>-2035.8712557545</v>
      </c>
      <c r="K980">
        <f t="shared" si="169"/>
        <v>582.70053823102103</v>
      </c>
      <c r="L980">
        <f t="shared" si="170"/>
        <v>27.277831165141698</v>
      </c>
      <c r="M980">
        <f t="shared" si="171"/>
        <v>72.814956795242296</v>
      </c>
      <c r="N980">
        <f t="shared" si="171"/>
        <v>-26.775778588837699</v>
      </c>
      <c r="O980">
        <f t="shared" si="171"/>
        <v>-4.6967743910384696</v>
      </c>
      <c r="P980">
        <v>29.017054878768899</v>
      </c>
    </row>
    <row r="981" spans="1:16" x14ac:dyDescent="0.3">
      <c r="A981">
        <v>-2027.0163249298901</v>
      </c>
      <c r="B981">
        <v>593.23829286300997</v>
      </c>
      <c r="C981">
        <f t="shared" si="164"/>
        <v>-2024.5626646195401</v>
      </c>
      <c r="D981">
        <f t="shared" si="165"/>
        <v>593.316081560307</v>
      </c>
      <c r="E981">
        <f t="shared" si="166"/>
        <v>164.046108311712</v>
      </c>
      <c r="F981">
        <v>33.5</v>
      </c>
      <c r="G981">
        <f t="shared" si="167"/>
        <v>2109.7103961467001</v>
      </c>
      <c r="H981">
        <v>69220.528000000006</v>
      </c>
      <c r="I981">
        <v>34</v>
      </c>
      <c r="J981">
        <f t="shared" si="168"/>
        <v>-2028.4511060715699</v>
      </c>
      <c r="K981">
        <f t="shared" si="169"/>
        <v>579.88280357887299</v>
      </c>
      <c r="L981">
        <f t="shared" si="170"/>
        <v>27.280456834045701</v>
      </c>
      <c r="M981">
        <f t="shared" ref="M981:O996" si="172">(J981-J948)/($H981-$H948)</f>
        <v>73.497919130170004</v>
      </c>
      <c r="N981">
        <f t="shared" si="172"/>
        <v>-27.040430635561201</v>
      </c>
      <c r="O981">
        <f t="shared" si="172"/>
        <v>-4.6679112630712503</v>
      </c>
      <c r="P981">
        <v>29.019683365162901</v>
      </c>
    </row>
    <row r="982" spans="1:16" x14ac:dyDescent="0.3">
      <c r="A982">
        <v>-2020.2251287000199</v>
      </c>
      <c r="B982">
        <v>591.69178662798299</v>
      </c>
      <c r="C982">
        <f t="shared" si="164"/>
        <v>-2017.77146838967</v>
      </c>
      <c r="D982">
        <f t="shared" si="165"/>
        <v>591.76957532528002</v>
      </c>
      <c r="E982">
        <f t="shared" si="166"/>
        <v>164.03450598901401</v>
      </c>
      <c r="F982">
        <v>33.5</v>
      </c>
      <c r="G982">
        <f t="shared" si="167"/>
        <v>2102.75840954877</v>
      </c>
      <c r="H982">
        <v>69220.607999999993</v>
      </c>
      <c r="I982">
        <v>34</v>
      </c>
      <c r="J982">
        <f t="shared" si="168"/>
        <v>-2021.6498077009401</v>
      </c>
      <c r="K982">
        <f t="shared" si="169"/>
        <v>578.38134820446305</v>
      </c>
      <c r="L982">
        <f t="shared" si="170"/>
        <v>27.282756690546201</v>
      </c>
      <c r="M982">
        <f t="shared" si="172"/>
        <v>74.883215916612301</v>
      </c>
      <c r="N982">
        <f t="shared" si="172"/>
        <v>-27.323943041406299</v>
      </c>
      <c r="O982">
        <f t="shared" si="172"/>
        <v>-4.5168888759571901</v>
      </c>
      <c r="P982">
        <v>29.021985820031102</v>
      </c>
    </row>
    <row r="983" spans="1:16" x14ac:dyDescent="0.3">
      <c r="A983">
        <v>-2020.2251287000199</v>
      </c>
      <c r="B983">
        <v>591.69178662798299</v>
      </c>
      <c r="C983">
        <f t="shared" si="164"/>
        <v>-2017.77146838967</v>
      </c>
      <c r="D983">
        <f t="shared" si="165"/>
        <v>591.76957532528002</v>
      </c>
      <c r="E983">
        <f t="shared" si="166"/>
        <v>164.03450598901401</v>
      </c>
      <c r="F983">
        <v>33.5</v>
      </c>
      <c r="G983">
        <f t="shared" si="167"/>
        <v>2102.75840954877</v>
      </c>
      <c r="H983">
        <v>69220.648000000001</v>
      </c>
      <c r="I983">
        <v>34</v>
      </c>
      <c r="J983">
        <f t="shared" si="168"/>
        <v>-2021.6498077009401</v>
      </c>
      <c r="K983">
        <f t="shared" si="169"/>
        <v>578.38134820446305</v>
      </c>
      <c r="L983">
        <f t="shared" si="170"/>
        <v>27.282756690546201</v>
      </c>
      <c r="M983">
        <f t="shared" si="172"/>
        <v>73.979825185225096</v>
      </c>
      <c r="N983">
        <f t="shared" si="172"/>
        <v>-26.969970479955801</v>
      </c>
      <c r="O983">
        <f t="shared" si="172"/>
        <v>-4.4958231491205396</v>
      </c>
      <c r="P983">
        <v>29.021985820031102</v>
      </c>
    </row>
    <row r="984" spans="1:16" x14ac:dyDescent="0.3">
      <c r="A984">
        <v>-2013.1340878093599</v>
      </c>
      <c r="B984">
        <v>588.63877027400304</v>
      </c>
      <c r="C984">
        <f t="shared" si="164"/>
        <v>-2010.68042749901</v>
      </c>
      <c r="D984">
        <f t="shared" si="165"/>
        <v>588.71655897129995</v>
      </c>
      <c r="E984">
        <f t="shared" si="166"/>
        <v>164.06004928959501</v>
      </c>
      <c r="F984">
        <v>32.5</v>
      </c>
      <c r="G984">
        <f t="shared" si="167"/>
        <v>2095.0949783565002</v>
      </c>
      <c r="H984">
        <v>69220.728000000003</v>
      </c>
      <c r="I984">
        <v>34</v>
      </c>
      <c r="J984">
        <f t="shared" si="168"/>
        <v>-2014.5386850355301</v>
      </c>
      <c r="K984">
        <f t="shared" si="169"/>
        <v>575.375403393243</v>
      </c>
      <c r="L984">
        <f t="shared" si="170"/>
        <v>26.285283111135701</v>
      </c>
      <c r="M984">
        <f t="shared" si="172"/>
        <v>73.979842284394095</v>
      </c>
      <c r="N984">
        <f t="shared" si="172"/>
        <v>-26.969885869980398</v>
      </c>
      <c r="O984">
        <f t="shared" si="172"/>
        <v>-4.4959185151648304</v>
      </c>
      <c r="P984">
        <v>28.0245149358262</v>
      </c>
    </row>
    <row r="985" spans="1:16" x14ac:dyDescent="0.3">
      <c r="A985">
        <v>-2013.1340878093599</v>
      </c>
      <c r="B985">
        <v>588.63877027400304</v>
      </c>
      <c r="C985">
        <f t="shared" si="164"/>
        <v>-2010.68042749901</v>
      </c>
      <c r="D985">
        <f t="shared" si="165"/>
        <v>588.71655897129995</v>
      </c>
      <c r="E985">
        <f t="shared" si="166"/>
        <v>164.06004928959501</v>
      </c>
      <c r="F985">
        <v>32.5</v>
      </c>
      <c r="G985">
        <f t="shared" si="167"/>
        <v>2095.0949783565002</v>
      </c>
      <c r="H985">
        <v>69220.808000000005</v>
      </c>
      <c r="I985">
        <v>34</v>
      </c>
      <c r="J985">
        <f t="shared" si="168"/>
        <v>-2014.5386850355301</v>
      </c>
      <c r="K985">
        <f t="shared" si="169"/>
        <v>575.375403393243</v>
      </c>
      <c r="L985">
        <f t="shared" si="170"/>
        <v>26.285283111135701</v>
      </c>
      <c r="M985">
        <f t="shared" si="172"/>
        <v>72.213155034026002</v>
      </c>
      <c r="N985">
        <f t="shared" si="172"/>
        <v>-26.298918785729001</v>
      </c>
      <c r="O985">
        <f t="shared" si="172"/>
        <v>-4.4966351427029396</v>
      </c>
      <c r="P985">
        <v>28.0245149358262</v>
      </c>
    </row>
    <row r="986" spans="1:16" x14ac:dyDescent="0.3">
      <c r="A986">
        <v>-1998.63941335957</v>
      </c>
      <c r="B986">
        <v>583.09508728899505</v>
      </c>
      <c r="C986">
        <f t="shared" si="164"/>
        <v>-1996.18575304922</v>
      </c>
      <c r="D986">
        <f t="shared" si="165"/>
        <v>583.17287598629196</v>
      </c>
      <c r="E986">
        <f t="shared" si="166"/>
        <v>164.09441506153601</v>
      </c>
      <c r="F986">
        <v>31.5</v>
      </c>
      <c r="G986">
        <f t="shared" si="167"/>
        <v>2079.6269290338601</v>
      </c>
      <c r="H986">
        <v>69220.928</v>
      </c>
      <c r="I986">
        <v>34</v>
      </c>
      <c r="J986">
        <f t="shared" si="168"/>
        <v>-2000.00758155827</v>
      </c>
      <c r="K986">
        <f t="shared" si="169"/>
        <v>569.92792322558398</v>
      </c>
      <c r="L986">
        <f t="shared" si="170"/>
        <v>25.290354398180401</v>
      </c>
      <c r="M986">
        <f t="shared" si="172"/>
        <v>73.281950098253802</v>
      </c>
      <c r="N986">
        <f t="shared" si="172"/>
        <v>-26.715292165477901</v>
      </c>
      <c r="O986">
        <f t="shared" si="172"/>
        <v>-4.4536943095727999</v>
      </c>
      <c r="P986">
        <v>27.0295917419283</v>
      </c>
    </row>
    <row r="987" spans="1:16" x14ac:dyDescent="0.3">
      <c r="A987">
        <v>-1991.5483669396399</v>
      </c>
      <c r="B987">
        <v>580.04209647502296</v>
      </c>
      <c r="C987">
        <f t="shared" si="164"/>
        <v>-1989.0947066292899</v>
      </c>
      <c r="D987">
        <f t="shared" si="165"/>
        <v>580.11988517231998</v>
      </c>
      <c r="E987">
        <f t="shared" si="166"/>
        <v>164.12046436882301</v>
      </c>
      <c r="F987">
        <v>31.5</v>
      </c>
      <c r="G987">
        <f t="shared" si="167"/>
        <v>2071.96448645072</v>
      </c>
      <c r="H987">
        <v>69221.008000000002</v>
      </c>
      <c r="I987">
        <v>34</v>
      </c>
      <c r="J987">
        <f t="shared" si="168"/>
        <v>-1992.8964535330099</v>
      </c>
      <c r="K987">
        <f t="shared" si="169"/>
        <v>566.92200399045498</v>
      </c>
      <c r="L987">
        <f t="shared" si="170"/>
        <v>25.292852654471801</v>
      </c>
      <c r="M987">
        <f t="shared" si="172"/>
        <v>74.959102934398004</v>
      </c>
      <c r="N987">
        <f t="shared" si="172"/>
        <v>-27.424235381309298</v>
      </c>
      <c r="O987">
        <f t="shared" si="172"/>
        <v>-4.45310509818332</v>
      </c>
      <c r="P987">
        <v>27.032092693425302</v>
      </c>
    </row>
    <row r="988" spans="1:16" x14ac:dyDescent="0.3">
      <c r="A988">
        <v>-1984.1482064900899</v>
      </c>
      <c r="B988">
        <v>576.98721112799797</v>
      </c>
      <c r="C988">
        <f t="shared" si="164"/>
        <v>-1981.69454617974</v>
      </c>
      <c r="D988">
        <f t="shared" si="165"/>
        <v>577.06499982529499</v>
      </c>
      <c r="E988">
        <f t="shared" si="166"/>
        <v>164.14435880788</v>
      </c>
      <c r="F988">
        <v>30.5</v>
      </c>
      <c r="G988">
        <f t="shared" si="167"/>
        <v>2064.0051570628102</v>
      </c>
      <c r="H988">
        <v>69221.088000000003</v>
      </c>
      <c r="I988">
        <v>34</v>
      </c>
      <c r="J988">
        <f t="shared" si="168"/>
        <v>-1985.4762057111</v>
      </c>
      <c r="K988">
        <f t="shared" si="169"/>
        <v>563.91623929174796</v>
      </c>
      <c r="L988">
        <f t="shared" si="170"/>
        <v>24.29543794265</v>
      </c>
      <c r="M988">
        <f t="shared" si="172"/>
        <v>75.992253332765998</v>
      </c>
      <c r="N988">
        <f t="shared" si="172"/>
        <v>-27.870215587765099</v>
      </c>
      <c r="O988">
        <f t="shared" si="172"/>
        <v>-4.6445281140532302</v>
      </c>
      <c r="P988">
        <v>26.034680796266201</v>
      </c>
    </row>
    <row r="989" spans="1:16" x14ac:dyDescent="0.3">
      <c r="A989">
        <v>-1984.1482064900899</v>
      </c>
      <c r="B989">
        <v>576.98721112799797</v>
      </c>
      <c r="C989">
        <f t="shared" si="164"/>
        <v>-1981.69454617974</v>
      </c>
      <c r="D989">
        <f t="shared" si="165"/>
        <v>577.06499982529499</v>
      </c>
      <c r="E989">
        <f t="shared" si="166"/>
        <v>164.14435880788</v>
      </c>
      <c r="F989">
        <v>30.5</v>
      </c>
      <c r="G989">
        <f t="shared" si="167"/>
        <v>2064.0051570628102</v>
      </c>
      <c r="H989">
        <v>69221.168000000005</v>
      </c>
      <c r="I989">
        <v>34</v>
      </c>
      <c r="J989">
        <f t="shared" si="168"/>
        <v>-1985.4762057111</v>
      </c>
      <c r="K989">
        <f t="shared" si="169"/>
        <v>563.91623929174796</v>
      </c>
      <c r="L989">
        <f t="shared" si="170"/>
        <v>24.29543794265</v>
      </c>
      <c r="M989">
        <f t="shared" si="172"/>
        <v>74.258548135288905</v>
      </c>
      <c r="N989">
        <f t="shared" si="172"/>
        <v>-27.123900852219101</v>
      </c>
      <c r="O989">
        <f t="shared" si="172"/>
        <v>-4.6452362307112596</v>
      </c>
      <c r="P989">
        <v>26.034680796266201</v>
      </c>
    </row>
    <row r="990" spans="1:16" x14ac:dyDescent="0.3">
      <c r="A990">
        <v>-1975.2013258198201</v>
      </c>
      <c r="B990">
        <v>574.11089431901905</v>
      </c>
      <c r="C990">
        <f t="shared" si="164"/>
        <v>-1972.7476655094699</v>
      </c>
      <c r="D990">
        <f t="shared" si="165"/>
        <v>574.18868301631596</v>
      </c>
      <c r="E990">
        <f t="shared" si="166"/>
        <v>164.151614798222</v>
      </c>
      <c r="F990">
        <v>30.5</v>
      </c>
      <c r="G990">
        <f t="shared" si="167"/>
        <v>2054.6109109700201</v>
      </c>
      <c r="H990">
        <v>69221.248000000007</v>
      </c>
      <c r="I990">
        <v>34</v>
      </c>
      <c r="J990">
        <f t="shared" si="168"/>
        <v>-1976.51045532954</v>
      </c>
      <c r="K990">
        <f t="shared" si="169"/>
        <v>561.09929197075496</v>
      </c>
      <c r="L990">
        <f t="shared" si="170"/>
        <v>24.298476506737</v>
      </c>
      <c r="M990">
        <f t="shared" si="172"/>
        <v>74.691887425341207</v>
      </c>
      <c r="N990">
        <f t="shared" si="172"/>
        <v>-27.0796676576078</v>
      </c>
      <c r="O990">
        <f t="shared" si="172"/>
        <v>-4.41155642525188</v>
      </c>
      <c r="P990">
        <v>26.037722773007999</v>
      </c>
    </row>
    <row r="991" spans="1:16" x14ac:dyDescent="0.3">
      <c r="A991">
        <v>-1960.7008457900899</v>
      </c>
      <c r="B991">
        <v>569.50766716094199</v>
      </c>
      <c r="C991">
        <f t="shared" si="164"/>
        <v>-1958.24718547974</v>
      </c>
      <c r="D991">
        <f t="shared" si="165"/>
        <v>569.58545585823902</v>
      </c>
      <c r="E991">
        <f t="shared" si="166"/>
        <v>164.16193846093199</v>
      </c>
      <c r="F991">
        <v>29.5</v>
      </c>
      <c r="G991">
        <f t="shared" si="167"/>
        <v>2039.40178262268</v>
      </c>
      <c r="H991">
        <v>69221.448000000004</v>
      </c>
      <c r="I991">
        <v>34</v>
      </c>
      <c r="J991">
        <f t="shared" si="168"/>
        <v>-1961.97978041068</v>
      </c>
      <c r="K991">
        <f t="shared" si="169"/>
        <v>556.59228545159306</v>
      </c>
      <c r="L991">
        <f t="shared" si="170"/>
        <v>23.303366503916699</v>
      </c>
      <c r="M991">
        <f t="shared" si="172"/>
        <v>73.9063504319369</v>
      </c>
      <c r="N991">
        <f t="shared" si="172"/>
        <v>-26.969345738970599</v>
      </c>
      <c r="O991">
        <f t="shared" si="172"/>
        <v>-4.4966350949222402</v>
      </c>
      <c r="P991">
        <v>25.042618302675098</v>
      </c>
    </row>
    <row r="992" spans="1:16" x14ac:dyDescent="0.3">
      <c r="A992">
        <v>-1953.2995209200301</v>
      </c>
      <c r="B992">
        <v>566.64089037396502</v>
      </c>
      <c r="C992">
        <f t="shared" si="164"/>
        <v>-1950.8458606096799</v>
      </c>
      <c r="D992">
        <f t="shared" si="165"/>
        <v>566.71867907126204</v>
      </c>
      <c r="E992">
        <f t="shared" si="166"/>
        <v>164.181274359859</v>
      </c>
      <c r="F992">
        <v>28.5</v>
      </c>
      <c r="G992">
        <f t="shared" si="167"/>
        <v>2031.4944334322499</v>
      </c>
      <c r="H992">
        <v>69221.567999999999</v>
      </c>
      <c r="I992">
        <v>34</v>
      </c>
      <c r="J992">
        <f t="shared" si="168"/>
        <v>-1954.5596151113</v>
      </c>
      <c r="K992">
        <f t="shared" si="169"/>
        <v>553.77463289879597</v>
      </c>
      <c r="L992">
        <f t="shared" si="170"/>
        <v>22.305894497946401</v>
      </c>
      <c r="M992">
        <f t="shared" si="172"/>
        <v>73.282041795083998</v>
      </c>
      <c r="N992">
        <f t="shared" si="172"/>
        <v>-26.714802469746001</v>
      </c>
      <c r="O992">
        <f t="shared" si="172"/>
        <v>-4.6901342798321499</v>
      </c>
      <c r="P992">
        <v>24.045149114194899</v>
      </c>
    </row>
    <row r="993" spans="1:16" x14ac:dyDescent="0.3">
      <c r="A993">
        <v>-1924.6134398998599</v>
      </c>
      <c r="B993">
        <v>556.49608427693602</v>
      </c>
      <c r="C993">
        <f t="shared" si="164"/>
        <v>-1922.15977958951</v>
      </c>
      <c r="D993">
        <f t="shared" si="165"/>
        <v>556.57387297423304</v>
      </c>
      <c r="E993">
        <f t="shared" si="166"/>
        <v>164.23108278098701</v>
      </c>
      <c r="F993">
        <v>27.5</v>
      </c>
      <c r="G993">
        <f t="shared" si="167"/>
        <v>2001.11786118388</v>
      </c>
      <c r="H993">
        <v>69222.008000000002</v>
      </c>
      <c r="I993">
        <v>34</v>
      </c>
      <c r="J993">
        <f t="shared" si="168"/>
        <v>-1925.8069173312599</v>
      </c>
      <c r="K993">
        <f t="shared" si="169"/>
        <v>543.82020145285696</v>
      </c>
      <c r="L993">
        <f t="shared" si="170"/>
        <v>21.315514615648201</v>
      </c>
      <c r="M993">
        <f t="shared" si="172"/>
        <v>72.251627943906499</v>
      </c>
      <c r="N993">
        <f t="shared" si="172"/>
        <v>-26.1345588464511</v>
      </c>
      <c r="O993">
        <f t="shared" si="172"/>
        <v>-4.3216064415846196</v>
      </c>
      <c r="P993">
        <v>23.054780162570701</v>
      </c>
    </row>
    <row r="994" spans="1:16" x14ac:dyDescent="0.3">
      <c r="A994">
        <v>-1917.8338026693</v>
      </c>
      <c r="B994">
        <v>553.06893347494804</v>
      </c>
      <c r="C994">
        <f t="shared" si="164"/>
        <v>-1915.38014235895</v>
      </c>
      <c r="D994">
        <f t="shared" si="165"/>
        <v>553.14672217224495</v>
      </c>
      <c r="E994">
        <f t="shared" si="166"/>
        <v>164.27149843326399</v>
      </c>
      <c r="F994">
        <v>27.5</v>
      </c>
      <c r="G994">
        <f t="shared" si="167"/>
        <v>1993.6530254768199</v>
      </c>
      <c r="H994">
        <v>69222.088000000003</v>
      </c>
      <c r="I994">
        <v>34</v>
      </c>
      <c r="J994">
        <f t="shared" si="168"/>
        <v>-1919.0047114548599</v>
      </c>
      <c r="K994">
        <f t="shared" si="169"/>
        <v>540.43806620824898</v>
      </c>
      <c r="L994">
        <f t="shared" si="170"/>
        <v>21.317856509722699</v>
      </c>
      <c r="M994">
        <f t="shared" si="172"/>
        <v>73.094761728196701</v>
      </c>
      <c r="N994">
        <f t="shared" si="172"/>
        <v>-26.638169383286701</v>
      </c>
      <c r="O994">
        <f t="shared" si="172"/>
        <v>-4.2838464950953403</v>
      </c>
      <c r="P994">
        <v>23.0571246281527</v>
      </c>
    </row>
    <row r="995" spans="1:16" x14ac:dyDescent="0.3">
      <c r="A995">
        <v>-1900.8661895897201</v>
      </c>
      <c r="B995">
        <v>547.51024862600002</v>
      </c>
      <c r="C995">
        <f t="shared" si="164"/>
        <v>-1898.4125292793699</v>
      </c>
      <c r="D995">
        <f t="shared" si="165"/>
        <v>547.58803732329704</v>
      </c>
      <c r="E995">
        <f t="shared" si="166"/>
        <v>164.289846318451</v>
      </c>
      <c r="F995">
        <v>26.5</v>
      </c>
      <c r="G995">
        <f t="shared" si="167"/>
        <v>1975.8094012187701</v>
      </c>
      <c r="H995">
        <v>69222.207999999999</v>
      </c>
      <c r="I995">
        <v>34</v>
      </c>
      <c r="J995">
        <f t="shared" si="168"/>
        <v>-1902.0006242356201</v>
      </c>
      <c r="K995">
        <f t="shared" si="169"/>
        <v>534.99197690411597</v>
      </c>
      <c r="L995">
        <f t="shared" si="170"/>
        <v>20.323419007713198</v>
      </c>
      <c r="M995">
        <f t="shared" si="172"/>
        <v>74.649982071098606</v>
      </c>
      <c r="N995">
        <f t="shared" si="172"/>
        <v>-26.971993594539001</v>
      </c>
      <c r="O995">
        <f t="shared" si="172"/>
        <v>-4.4602964595465302</v>
      </c>
      <c r="P995">
        <v>22.062693597322699</v>
      </c>
    </row>
    <row r="996" spans="1:16" x14ac:dyDescent="0.3">
      <c r="A996">
        <v>-1893.7751202694999</v>
      </c>
      <c r="B996">
        <v>544.45736860996101</v>
      </c>
      <c r="C996">
        <f t="shared" si="164"/>
        <v>-1891.3214599591499</v>
      </c>
      <c r="D996">
        <f t="shared" si="165"/>
        <v>544.53515730725803</v>
      </c>
      <c r="E996">
        <f t="shared" si="166"/>
        <v>164.318027084905</v>
      </c>
      <c r="F996">
        <v>26.5</v>
      </c>
      <c r="G996">
        <f t="shared" si="167"/>
        <v>1968.1502489509401</v>
      </c>
      <c r="H996">
        <v>69222.288</v>
      </c>
      <c r="I996">
        <v>34</v>
      </c>
      <c r="J996">
        <f t="shared" si="168"/>
        <v>-1894.8894740450201</v>
      </c>
      <c r="K996">
        <f t="shared" si="169"/>
        <v>531.98616861628398</v>
      </c>
      <c r="L996">
        <f t="shared" si="170"/>
        <v>20.3257913004275</v>
      </c>
      <c r="M996">
        <f t="shared" si="172"/>
        <v>76.169458607316997</v>
      </c>
      <c r="N996">
        <f t="shared" si="172"/>
        <v>-27.614260322623299</v>
      </c>
      <c r="O996">
        <f t="shared" si="172"/>
        <v>-4.24611434570516</v>
      </c>
      <c r="P996">
        <v>22.065068585949501</v>
      </c>
    </row>
    <row r="997" spans="1:16" x14ac:dyDescent="0.3">
      <c r="A997">
        <v>-1893.7751202694999</v>
      </c>
      <c r="B997">
        <v>544.45736860996101</v>
      </c>
      <c r="C997">
        <f t="shared" si="164"/>
        <v>-1891.3214599591499</v>
      </c>
      <c r="D997">
        <f t="shared" si="165"/>
        <v>544.53515730725803</v>
      </c>
      <c r="E997">
        <f t="shared" si="166"/>
        <v>164.318027084905</v>
      </c>
      <c r="F997">
        <v>25.5</v>
      </c>
      <c r="G997">
        <f t="shared" si="167"/>
        <v>1968.1502489509401</v>
      </c>
      <c r="H997">
        <v>69222.368000000002</v>
      </c>
      <c r="I997">
        <v>34</v>
      </c>
      <c r="J997">
        <f t="shared" si="168"/>
        <v>-1894.8894740450201</v>
      </c>
      <c r="K997">
        <f t="shared" si="169"/>
        <v>531.98616861628398</v>
      </c>
      <c r="L997">
        <f t="shared" si="170"/>
        <v>19.3257913004275</v>
      </c>
      <c r="M997">
        <f t="shared" ref="M997:O1012" si="173">(J997-J964)/($H997-$H964)</f>
        <v>73.694501702666599</v>
      </c>
      <c r="N997">
        <f t="shared" si="173"/>
        <v>-26.880858160146701</v>
      </c>
      <c r="O997">
        <f t="shared" si="173"/>
        <v>-4.4994403721912999</v>
      </c>
      <c r="P997">
        <v>21.065068585949501</v>
      </c>
    </row>
    <row r="998" spans="1:16" x14ac:dyDescent="0.3">
      <c r="A998">
        <v>-1886.37493686936</v>
      </c>
      <c r="B998">
        <v>541.40259624202702</v>
      </c>
      <c r="C998">
        <f t="shared" si="164"/>
        <v>-1883.92127655901</v>
      </c>
      <c r="D998">
        <f t="shared" si="165"/>
        <v>541.48038493932404</v>
      </c>
      <c r="E998">
        <f t="shared" si="166"/>
        <v>164.343985672766</v>
      </c>
      <c r="F998">
        <v>25.5</v>
      </c>
      <c r="G998">
        <f t="shared" si="167"/>
        <v>1960.19396579669</v>
      </c>
      <c r="H998">
        <v>69222.448000000004</v>
      </c>
      <c r="I998">
        <v>34</v>
      </c>
      <c r="J998">
        <f t="shared" si="168"/>
        <v>-1887.4692040219199</v>
      </c>
      <c r="K998">
        <f t="shared" si="169"/>
        <v>528.98051704633099</v>
      </c>
      <c r="L998">
        <f t="shared" si="170"/>
        <v>19.328245867951601</v>
      </c>
      <c r="M998">
        <f t="shared" si="173"/>
        <v>73.694537153285097</v>
      </c>
      <c r="N998">
        <f t="shared" si="173"/>
        <v>-26.921308394659601</v>
      </c>
      <c r="O998">
        <f t="shared" si="173"/>
        <v>-4.2840175440222801</v>
      </c>
      <c r="P998">
        <v>21.0675259674294</v>
      </c>
    </row>
    <row r="999" spans="1:16" x14ac:dyDescent="0.3">
      <c r="A999">
        <v>-1879.58256659004</v>
      </c>
      <c r="B999">
        <v>540.044274837942</v>
      </c>
      <c r="C999">
        <f t="shared" si="164"/>
        <v>-1877.12890627969</v>
      </c>
      <c r="D999">
        <f t="shared" si="165"/>
        <v>540.12206353523902</v>
      </c>
      <c r="E999">
        <f t="shared" si="166"/>
        <v>164.32724113843099</v>
      </c>
      <c r="F999">
        <v>25.5</v>
      </c>
      <c r="G999">
        <f t="shared" si="167"/>
        <v>1953.29075518939</v>
      </c>
      <c r="H999">
        <v>69222.528000000006</v>
      </c>
      <c r="I999">
        <v>34</v>
      </c>
      <c r="J999">
        <f t="shared" si="168"/>
        <v>-1880.6679790506901</v>
      </c>
      <c r="K999">
        <f t="shared" si="169"/>
        <v>527.66725015083898</v>
      </c>
      <c r="L999">
        <f t="shared" si="170"/>
        <v>19.330367498766599</v>
      </c>
      <c r="M999">
        <f t="shared" si="173"/>
        <v>73.627777577028596</v>
      </c>
      <c r="N999">
        <f t="shared" si="173"/>
        <v>-26.5969921537096</v>
      </c>
      <c r="O999">
        <f t="shared" si="173"/>
        <v>-4.2841583292561802</v>
      </c>
      <c r="P999">
        <v>21.069650199439501</v>
      </c>
    </row>
    <row r="1000" spans="1:16" x14ac:dyDescent="0.3">
      <c r="A1000">
        <v>-1879.58256659004</v>
      </c>
      <c r="B1000">
        <v>540.044274837942</v>
      </c>
      <c r="C1000">
        <f t="shared" si="164"/>
        <v>-1877.12890627969</v>
      </c>
      <c r="D1000">
        <f t="shared" si="165"/>
        <v>540.12206353523902</v>
      </c>
      <c r="E1000">
        <f t="shared" si="166"/>
        <v>164.32724113843099</v>
      </c>
      <c r="F1000">
        <v>25.5</v>
      </c>
      <c r="G1000">
        <f t="shared" si="167"/>
        <v>1953.29075518939</v>
      </c>
      <c r="H1000">
        <v>69222.567999999999</v>
      </c>
      <c r="I1000">
        <v>34</v>
      </c>
      <c r="J1000">
        <f t="shared" si="168"/>
        <v>-1880.6679790506901</v>
      </c>
      <c r="K1000">
        <f t="shared" si="169"/>
        <v>527.66725015083898</v>
      </c>
      <c r="L1000">
        <f t="shared" si="170"/>
        <v>19.330367498766599</v>
      </c>
      <c r="M1000">
        <f t="shared" si="173"/>
        <v>74.268019121073394</v>
      </c>
      <c r="N1000">
        <f t="shared" si="173"/>
        <v>-26.8282703463132</v>
      </c>
      <c r="O1000">
        <f t="shared" si="173"/>
        <v>-4.3214118799393599</v>
      </c>
      <c r="P1000">
        <v>21.069650199439501</v>
      </c>
    </row>
    <row r="1001" spans="1:16" x14ac:dyDescent="0.3">
      <c r="A1001">
        <v>-1872.4914924493</v>
      </c>
      <c r="B1001">
        <v>536.99141852499497</v>
      </c>
      <c r="C1001">
        <f t="shared" si="164"/>
        <v>-1870.0378321389501</v>
      </c>
      <c r="D1001">
        <f t="shared" si="165"/>
        <v>537.06920722229199</v>
      </c>
      <c r="E1001">
        <f t="shared" si="166"/>
        <v>164.355894554804</v>
      </c>
      <c r="F1001">
        <v>24.5</v>
      </c>
      <c r="G1001">
        <f t="shared" si="167"/>
        <v>1945.63224350783</v>
      </c>
      <c r="H1001">
        <v>69222.648000000001</v>
      </c>
      <c r="I1001">
        <v>34</v>
      </c>
      <c r="J1001">
        <f t="shared" si="168"/>
        <v>-1873.5568241967901</v>
      </c>
      <c r="K1001">
        <f t="shared" si="169"/>
        <v>524.66146559753702</v>
      </c>
      <c r="L1001">
        <f t="shared" si="170"/>
        <v>18.332712505792902</v>
      </c>
      <c r="M1001">
        <f t="shared" si="173"/>
        <v>74.200818030447394</v>
      </c>
      <c r="N1001">
        <f t="shared" si="173"/>
        <v>-26.787327710410398</v>
      </c>
      <c r="O1001">
        <f t="shared" si="173"/>
        <v>-4.3215350447118404</v>
      </c>
      <c r="P1001">
        <v>20.0719979023783</v>
      </c>
    </row>
    <row r="1002" spans="1:16" x14ac:dyDescent="0.3">
      <c r="A1002">
        <v>-1865.0913042193199</v>
      </c>
      <c r="B1002">
        <v>533.93667033198199</v>
      </c>
      <c r="C1002">
        <f t="shared" si="164"/>
        <v>-1862.6376439089699</v>
      </c>
      <c r="D1002">
        <f t="shared" si="165"/>
        <v>534.01445902927901</v>
      </c>
      <c r="E1002">
        <f t="shared" si="166"/>
        <v>164.38230956215301</v>
      </c>
      <c r="F1002">
        <v>24.5</v>
      </c>
      <c r="G1002">
        <f t="shared" si="167"/>
        <v>1937.67655581604</v>
      </c>
      <c r="H1002">
        <v>69222.728000000003</v>
      </c>
      <c r="I1002">
        <v>34</v>
      </c>
      <c r="J1002">
        <f t="shared" si="168"/>
        <v>-1866.1365495042201</v>
      </c>
      <c r="K1002">
        <f t="shared" si="169"/>
        <v>521.65583823399095</v>
      </c>
      <c r="L1002">
        <f t="shared" si="170"/>
        <v>18.335138751392201</v>
      </c>
      <c r="M1002">
        <f t="shared" si="173"/>
        <v>75.160352938168899</v>
      </c>
      <c r="N1002">
        <f t="shared" si="173"/>
        <v>-27.204166989570201</v>
      </c>
      <c r="O1002">
        <f t="shared" si="173"/>
        <v>-4.2837575345049101</v>
      </c>
      <c r="P1002">
        <v>20.074426962640299</v>
      </c>
    </row>
    <row r="1003" spans="1:16" x14ac:dyDescent="0.3">
      <c r="A1003">
        <v>-1857.99791362974</v>
      </c>
      <c r="B1003">
        <v>531.25997223600302</v>
      </c>
      <c r="C1003">
        <f t="shared" si="164"/>
        <v>-1855.54425331939</v>
      </c>
      <c r="D1003">
        <f t="shared" si="165"/>
        <v>531.33776093330005</v>
      </c>
      <c r="E1003">
        <f t="shared" si="166"/>
        <v>164.40065894778701</v>
      </c>
      <c r="F1003">
        <v>23.5</v>
      </c>
      <c r="G1003">
        <f t="shared" si="167"/>
        <v>1930.1202792106601</v>
      </c>
      <c r="H1003">
        <v>69222.847999999896</v>
      </c>
      <c r="I1003">
        <v>34</v>
      </c>
      <c r="J1003">
        <f t="shared" si="168"/>
        <v>-1859.02557169684</v>
      </c>
      <c r="K1003">
        <f t="shared" si="169"/>
        <v>519.02621898847997</v>
      </c>
      <c r="L1003">
        <f t="shared" si="170"/>
        <v>17.337433983703001</v>
      </c>
      <c r="M1003">
        <f t="shared" si="173"/>
        <v>74.517953520754503</v>
      </c>
      <c r="N1003">
        <f t="shared" si="173"/>
        <v>-26.931383958664401</v>
      </c>
      <c r="O1003">
        <f t="shared" si="173"/>
        <v>-4.4609178867484101</v>
      </c>
      <c r="P1003">
        <v>19.076724895811498</v>
      </c>
    </row>
    <row r="1004" spans="1:16" x14ac:dyDescent="0.3">
      <c r="A1004">
        <v>-1850.5965655697501</v>
      </c>
      <c r="B1004">
        <v>528.39331148599695</v>
      </c>
      <c r="C1004">
        <f t="shared" si="164"/>
        <v>-1848.1429052594001</v>
      </c>
      <c r="D1004">
        <f t="shared" si="165"/>
        <v>528.47110018329397</v>
      </c>
      <c r="E1004">
        <f t="shared" si="166"/>
        <v>164.42207243299899</v>
      </c>
      <c r="F1004">
        <v>23.5</v>
      </c>
      <c r="G1004">
        <f t="shared" si="167"/>
        <v>1922.2158832944899</v>
      </c>
      <c r="H1004">
        <v>69222.928</v>
      </c>
      <c r="I1004">
        <v>34</v>
      </c>
      <c r="J1004">
        <f t="shared" si="168"/>
        <v>-1851.6053839772201</v>
      </c>
      <c r="K1004">
        <f t="shared" si="169"/>
        <v>516.20868262380498</v>
      </c>
      <c r="L1004">
        <f t="shared" si="170"/>
        <v>17.339825360565399</v>
      </c>
      <c r="M1004">
        <f t="shared" si="173"/>
        <v>74.5840387304724</v>
      </c>
      <c r="N1004">
        <f t="shared" si="173"/>
        <v>-26.971459683638798</v>
      </c>
      <c r="O1004">
        <f t="shared" si="173"/>
        <v>-4.4609897690115297</v>
      </c>
      <c r="P1004">
        <v>19.079119090163999</v>
      </c>
    </row>
    <row r="1005" spans="1:16" x14ac:dyDescent="0.3">
      <c r="A1005">
        <v>-1841.64156250003</v>
      </c>
      <c r="B1005">
        <v>526.83364641491801</v>
      </c>
      <c r="C1005">
        <f t="shared" si="164"/>
        <v>-1839.18790218968</v>
      </c>
      <c r="D1005">
        <f t="shared" si="165"/>
        <v>526.91143511221503</v>
      </c>
      <c r="E1005">
        <f t="shared" si="166"/>
        <v>164.39324994741699</v>
      </c>
      <c r="F1005">
        <v>23.5</v>
      </c>
      <c r="G1005">
        <f t="shared" si="167"/>
        <v>1913.17740944558</v>
      </c>
      <c r="H1005">
        <v>69223.008000000002</v>
      </c>
      <c r="I1005">
        <v>34</v>
      </c>
      <c r="J1005">
        <f t="shared" si="168"/>
        <v>-1842.64023907977</v>
      </c>
      <c r="K1005">
        <f t="shared" si="169"/>
        <v>514.70841195470405</v>
      </c>
      <c r="L1005">
        <f t="shared" si="170"/>
        <v>17.342547812303302</v>
      </c>
      <c r="M1005">
        <f t="shared" si="173"/>
        <v>75.160245560830504</v>
      </c>
      <c r="N1005">
        <f t="shared" si="173"/>
        <v>-26.8796425799129</v>
      </c>
      <c r="O1005">
        <f t="shared" si="173"/>
        <v>-4.28409726731745</v>
      </c>
      <c r="P1005">
        <v>19.081844973641498</v>
      </c>
    </row>
    <row r="1006" spans="1:16" x14ac:dyDescent="0.3">
      <c r="A1006">
        <v>-1834.24136768933</v>
      </c>
      <c r="B1006">
        <v>523.77893224393495</v>
      </c>
      <c r="C1006">
        <f t="shared" si="164"/>
        <v>-1831.78770737898</v>
      </c>
      <c r="D1006">
        <f t="shared" si="165"/>
        <v>523.85672094123197</v>
      </c>
      <c r="E1006">
        <f t="shared" si="166"/>
        <v>164.42026986368199</v>
      </c>
      <c r="F1006">
        <v>23.5</v>
      </c>
      <c r="G1006">
        <f t="shared" si="167"/>
        <v>1905.2223148441301</v>
      </c>
      <c r="H1006">
        <v>69223.088000000003</v>
      </c>
      <c r="I1006">
        <v>34</v>
      </c>
      <c r="J1006">
        <f t="shared" si="168"/>
        <v>-1835.2199580321401</v>
      </c>
      <c r="K1006">
        <f t="shared" si="169"/>
        <v>511.70281865603999</v>
      </c>
      <c r="L1006">
        <f t="shared" si="170"/>
        <v>17.344933325167201</v>
      </c>
      <c r="M1006">
        <f t="shared" si="173"/>
        <v>75.2082657770829</v>
      </c>
      <c r="N1006">
        <f t="shared" si="173"/>
        <v>-26.9082368193361</v>
      </c>
      <c r="O1006">
        <f t="shared" si="173"/>
        <v>-3.90695882082241</v>
      </c>
      <c r="P1006">
        <v>19.084233301168101</v>
      </c>
    </row>
    <row r="1007" spans="1:16" x14ac:dyDescent="0.3">
      <c r="A1007">
        <v>-1834.24136768933</v>
      </c>
      <c r="B1007">
        <v>523.77893224393495</v>
      </c>
      <c r="C1007">
        <f t="shared" si="164"/>
        <v>-1831.78770737898</v>
      </c>
      <c r="D1007">
        <f t="shared" si="165"/>
        <v>523.85672094123197</v>
      </c>
      <c r="E1007">
        <f t="shared" si="166"/>
        <v>164.42026986368199</v>
      </c>
      <c r="F1007">
        <v>22.5</v>
      </c>
      <c r="G1007">
        <f t="shared" si="167"/>
        <v>1905.2223148441301</v>
      </c>
      <c r="H1007">
        <v>69223.168000000005</v>
      </c>
      <c r="I1007">
        <v>34</v>
      </c>
      <c r="J1007">
        <f t="shared" si="168"/>
        <v>-1835.2199580321401</v>
      </c>
      <c r="K1007">
        <f t="shared" si="169"/>
        <v>511.70281865603999</v>
      </c>
      <c r="L1007">
        <f t="shared" si="170"/>
        <v>16.344933325167201</v>
      </c>
      <c r="M1007">
        <f t="shared" si="173"/>
        <v>74.042705105272205</v>
      </c>
      <c r="N1007">
        <f t="shared" si="173"/>
        <v>-26.360024444282899</v>
      </c>
      <c r="O1007">
        <f t="shared" si="173"/>
        <v>-4.2361944291852103</v>
      </c>
      <c r="P1007">
        <v>18.084233301168101</v>
      </c>
    </row>
    <row r="1008" spans="1:16" x14ac:dyDescent="0.3">
      <c r="A1008">
        <v>-1834.24136768933</v>
      </c>
      <c r="B1008">
        <v>523.77893224393495</v>
      </c>
      <c r="C1008">
        <f t="shared" si="164"/>
        <v>-1831.78770737898</v>
      </c>
      <c r="D1008">
        <f t="shared" si="165"/>
        <v>523.85672094123197</v>
      </c>
      <c r="E1008">
        <f t="shared" si="166"/>
        <v>164.42026986368199</v>
      </c>
      <c r="F1008">
        <v>22.5</v>
      </c>
      <c r="G1008">
        <f t="shared" si="167"/>
        <v>1905.2223148441301</v>
      </c>
      <c r="H1008">
        <v>69223.207999999999</v>
      </c>
      <c r="I1008">
        <v>34</v>
      </c>
      <c r="J1008">
        <f t="shared" si="168"/>
        <v>-1835.2199580321401</v>
      </c>
      <c r="K1008">
        <f t="shared" si="169"/>
        <v>511.70281865603999</v>
      </c>
      <c r="L1008">
        <f t="shared" si="170"/>
        <v>16.344933325167201</v>
      </c>
      <c r="M1008">
        <f t="shared" si="173"/>
        <v>72.761522414513294</v>
      </c>
      <c r="N1008">
        <f t="shared" si="173"/>
        <v>-25.799253211404899</v>
      </c>
      <c r="O1008">
        <f t="shared" si="173"/>
        <v>-3.9983124737607398</v>
      </c>
      <c r="P1008">
        <v>18.084233301168101</v>
      </c>
    </row>
    <row r="1009" spans="1:16" x14ac:dyDescent="0.3">
      <c r="A1009">
        <v>-1827.1514389393799</v>
      </c>
      <c r="B1009">
        <v>520.53805786592397</v>
      </c>
      <c r="C1009">
        <f t="shared" si="164"/>
        <v>-1824.6977786290299</v>
      </c>
      <c r="D1009">
        <f t="shared" si="165"/>
        <v>520.615846563221</v>
      </c>
      <c r="E1009">
        <f t="shared" si="166"/>
        <v>164.455493244309</v>
      </c>
      <c r="F1009">
        <v>22.5</v>
      </c>
      <c r="G1009">
        <f t="shared" si="167"/>
        <v>1897.5149124648401</v>
      </c>
      <c r="H1009">
        <v>69223.288</v>
      </c>
      <c r="I1009">
        <v>34</v>
      </c>
      <c r="J1009">
        <f t="shared" si="168"/>
        <v>-1828.10870222627</v>
      </c>
      <c r="K1009">
        <f t="shared" si="169"/>
        <v>508.50901257600401</v>
      </c>
      <c r="L1009">
        <f t="shared" si="170"/>
        <v>16.3472350823779</v>
      </c>
      <c r="M1009">
        <f t="shared" si="173"/>
        <v>72.761590001610998</v>
      </c>
      <c r="N1009">
        <f t="shared" si="173"/>
        <v>-25.907261575722799</v>
      </c>
      <c r="O1009">
        <f t="shared" si="173"/>
        <v>-3.9983965111045099</v>
      </c>
      <c r="P1009">
        <v>18.086537751463901</v>
      </c>
    </row>
    <row r="1010" spans="1:16" x14ac:dyDescent="0.3">
      <c r="A1010">
        <v>-1819.74892858974</v>
      </c>
      <c r="B1010">
        <v>517.85949961794495</v>
      </c>
      <c r="C1010">
        <f t="shared" si="164"/>
        <v>-1817.29526827939</v>
      </c>
      <c r="D1010">
        <f t="shared" si="165"/>
        <v>517.93728831524197</v>
      </c>
      <c r="E1010">
        <f t="shared" si="166"/>
        <v>164.472010802575</v>
      </c>
      <c r="F1010">
        <v>22.5</v>
      </c>
      <c r="G1010">
        <f t="shared" si="167"/>
        <v>1889.66164345314</v>
      </c>
      <c r="H1010">
        <v>69223.368000000002</v>
      </c>
      <c r="I1010">
        <v>34</v>
      </c>
      <c r="J1010">
        <f t="shared" si="168"/>
        <v>-1820.6885991198401</v>
      </c>
      <c r="K1010">
        <f t="shared" si="169"/>
        <v>505.87958228519301</v>
      </c>
      <c r="L1010">
        <f t="shared" si="170"/>
        <v>16.3495708042689</v>
      </c>
      <c r="M1010">
        <f t="shared" si="173"/>
        <v>72.761805535050698</v>
      </c>
      <c r="N1010">
        <f t="shared" si="173"/>
        <v>-26.339555912399799</v>
      </c>
      <c r="O1010">
        <f t="shared" si="173"/>
        <v>-3.9984514194673002</v>
      </c>
      <c r="P1010">
        <v>18.0888762936723</v>
      </c>
    </row>
    <row r="1011" spans="1:16" x14ac:dyDescent="0.3">
      <c r="A1011">
        <v>-1805.5563497794701</v>
      </c>
      <c r="B1011">
        <v>513.44654690800201</v>
      </c>
      <c r="C1011">
        <f t="shared" si="164"/>
        <v>-1803.1026894691199</v>
      </c>
      <c r="D1011">
        <f t="shared" si="165"/>
        <v>513.52433560529903</v>
      </c>
      <c r="E1011">
        <f t="shared" si="166"/>
        <v>164.48282666625801</v>
      </c>
      <c r="F1011">
        <v>21.5</v>
      </c>
      <c r="G1011">
        <f t="shared" si="167"/>
        <v>1874.8030701995399</v>
      </c>
      <c r="H1011">
        <v>69223.487999999998</v>
      </c>
      <c r="I1011">
        <v>34</v>
      </c>
      <c r="J1011">
        <f t="shared" si="168"/>
        <v>-1806.4670799303001</v>
      </c>
      <c r="K1011">
        <f t="shared" si="169"/>
        <v>501.560805045314</v>
      </c>
      <c r="L1011">
        <f t="shared" si="170"/>
        <v>15.353963544138001</v>
      </c>
      <c r="M1011">
        <f t="shared" si="173"/>
        <v>75.975171150826796</v>
      </c>
      <c r="N1011">
        <f t="shared" si="173"/>
        <v>-27.267168129207899</v>
      </c>
      <c r="O1011">
        <f t="shared" si="173"/>
        <v>-3.95176653404679</v>
      </c>
      <c r="P1011">
        <v>17.093274448692299</v>
      </c>
    </row>
    <row r="1012" spans="1:16" x14ac:dyDescent="0.3">
      <c r="A1012">
        <v>-1805.5563497794701</v>
      </c>
      <c r="B1012">
        <v>513.44654690800201</v>
      </c>
      <c r="C1012">
        <f t="shared" si="164"/>
        <v>-1803.1026894691199</v>
      </c>
      <c r="D1012">
        <f t="shared" si="165"/>
        <v>513.52433560529903</v>
      </c>
      <c r="E1012">
        <f t="shared" si="166"/>
        <v>164.48282666625801</v>
      </c>
      <c r="F1012">
        <v>21.5</v>
      </c>
      <c r="G1012">
        <f t="shared" si="167"/>
        <v>1874.8030701995399</v>
      </c>
      <c r="H1012">
        <v>69223.567999999999</v>
      </c>
      <c r="I1012">
        <v>34</v>
      </c>
      <c r="J1012">
        <f t="shared" si="168"/>
        <v>-1806.4670799303001</v>
      </c>
      <c r="K1012">
        <f t="shared" si="169"/>
        <v>501.560805045314</v>
      </c>
      <c r="L1012">
        <f t="shared" si="170"/>
        <v>15.353963544138001</v>
      </c>
      <c r="M1012">
        <f t="shared" si="173"/>
        <v>75.121517542526604</v>
      </c>
      <c r="N1012">
        <f t="shared" si="173"/>
        <v>-26.960795453647702</v>
      </c>
      <c r="O1012">
        <f t="shared" si="173"/>
        <v>-3.9073646628848002</v>
      </c>
      <c r="P1012">
        <v>17.093274448692299</v>
      </c>
    </row>
    <row r="1013" spans="1:16" x14ac:dyDescent="0.3">
      <c r="A1013">
        <v>-1798.1561463298201</v>
      </c>
      <c r="B1013">
        <v>510.391874825</v>
      </c>
      <c r="C1013">
        <f t="shared" si="164"/>
        <v>-1795.7024860194699</v>
      </c>
      <c r="D1013">
        <f t="shared" si="165"/>
        <v>510.46966352229703</v>
      </c>
      <c r="E1013">
        <f t="shared" si="166"/>
        <v>164.510782343724</v>
      </c>
      <c r="F1013">
        <v>20.5</v>
      </c>
      <c r="G1013">
        <f t="shared" si="167"/>
        <v>1866.8494035869801</v>
      </c>
      <c r="H1013">
        <v>69223.648000000001</v>
      </c>
      <c r="I1013">
        <v>34</v>
      </c>
      <c r="J1013">
        <f t="shared" si="168"/>
        <v>-1799.0467905229</v>
      </c>
      <c r="K1013">
        <f t="shared" si="169"/>
        <v>498.55525389098102</v>
      </c>
      <c r="L1013">
        <f t="shared" si="170"/>
        <v>14.3563006910315</v>
      </c>
      <c r="M1013">
        <f t="shared" ref="M1013:O1023" si="174">(J1013-J980)/($H1013-$H980)</f>
        <v>74.007645384942293</v>
      </c>
      <c r="N1013">
        <f t="shared" si="174"/>
        <v>-26.295401356286401</v>
      </c>
      <c r="O1013">
        <f t="shared" si="174"/>
        <v>-4.0379782731631098</v>
      </c>
      <c r="P1013">
        <v>16.095614410248501</v>
      </c>
    </row>
    <row r="1014" spans="1:16" x14ac:dyDescent="0.3">
      <c r="A1014">
        <v>-1791.3718545399599</v>
      </c>
      <c r="B1014">
        <v>507.71714522002702</v>
      </c>
      <c r="C1014">
        <f t="shared" si="164"/>
        <v>-1788.91819422961</v>
      </c>
      <c r="D1014">
        <f t="shared" si="165"/>
        <v>507.79493391732399</v>
      </c>
      <c r="E1014">
        <f t="shared" si="166"/>
        <v>164.53289544461001</v>
      </c>
      <c r="F1014">
        <v>20.5</v>
      </c>
      <c r="G1014">
        <f t="shared" si="167"/>
        <v>1859.5924286138199</v>
      </c>
      <c r="H1014">
        <v>69223.728000000003</v>
      </c>
      <c r="I1014">
        <v>34</v>
      </c>
      <c r="J1014">
        <f t="shared" si="168"/>
        <v>-1792.2449177728699</v>
      </c>
      <c r="K1014">
        <f t="shared" si="169"/>
        <v>495.92555416631802</v>
      </c>
      <c r="L1014">
        <f t="shared" si="170"/>
        <v>14.3584244494544</v>
      </c>
      <c r="M1014">
        <f t="shared" si="174"/>
        <v>73.814433843410896</v>
      </c>
      <c r="N1014">
        <f t="shared" si="174"/>
        <v>-26.2366404414473</v>
      </c>
      <c r="O1014">
        <f t="shared" si="174"/>
        <v>-4.0381351201884499</v>
      </c>
      <c r="P1014">
        <v>16.097740750074799</v>
      </c>
    </row>
    <row r="1015" spans="1:16" x14ac:dyDescent="0.3">
      <c r="A1015">
        <v>-1784.28075959999</v>
      </c>
      <c r="B1015">
        <v>504.66438919899502</v>
      </c>
      <c r="C1015">
        <f t="shared" si="164"/>
        <v>-1781.82709928964</v>
      </c>
      <c r="D1015">
        <f t="shared" si="165"/>
        <v>504.74217789629199</v>
      </c>
      <c r="E1015">
        <f t="shared" si="166"/>
        <v>164.56384565301201</v>
      </c>
      <c r="F1015">
        <v>20.5</v>
      </c>
      <c r="G1015">
        <f t="shared" si="167"/>
        <v>1851.9374929814501</v>
      </c>
      <c r="H1015">
        <v>69223.808000000005</v>
      </c>
      <c r="I1015">
        <v>34</v>
      </c>
      <c r="J1015">
        <f t="shared" si="168"/>
        <v>-1785.1337427849901</v>
      </c>
      <c r="K1015">
        <f t="shared" si="169"/>
        <v>492.91987004061599</v>
      </c>
      <c r="L1015">
        <f t="shared" si="170"/>
        <v>14.3606557065039</v>
      </c>
      <c r="M1015">
        <f t="shared" si="174"/>
        <v>73.9112702859655</v>
      </c>
      <c r="N1015">
        <f t="shared" si="174"/>
        <v>-26.706711926105001</v>
      </c>
      <c r="O1015">
        <f t="shared" si="174"/>
        <v>-4.0381565574985299</v>
      </c>
      <c r="P1015">
        <v>16.0999747030367</v>
      </c>
    </row>
    <row r="1016" spans="1:16" x14ac:dyDescent="0.3">
      <c r="A1016">
        <v>-1784.28075959999</v>
      </c>
      <c r="B1016">
        <v>504.66438919899502</v>
      </c>
      <c r="C1016">
        <f t="shared" si="164"/>
        <v>-1781.82709928964</v>
      </c>
      <c r="D1016">
        <f t="shared" si="165"/>
        <v>504.74217789629199</v>
      </c>
      <c r="E1016">
        <f t="shared" si="166"/>
        <v>164.56384565301201</v>
      </c>
      <c r="F1016">
        <v>20.5</v>
      </c>
      <c r="G1016">
        <f t="shared" si="167"/>
        <v>1851.9374929814501</v>
      </c>
      <c r="H1016">
        <v>69223.847999999896</v>
      </c>
      <c r="I1016">
        <v>34</v>
      </c>
      <c r="J1016">
        <f t="shared" si="168"/>
        <v>-1785.1337427849901</v>
      </c>
      <c r="K1016">
        <f t="shared" si="169"/>
        <v>492.91987004061599</v>
      </c>
      <c r="L1016">
        <f t="shared" si="170"/>
        <v>14.3606557065039</v>
      </c>
      <c r="M1016">
        <f t="shared" si="174"/>
        <v>73.911270288654407</v>
      </c>
      <c r="N1016">
        <f t="shared" si="174"/>
        <v>-26.706711927076601</v>
      </c>
      <c r="O1016">
        <f t="shared" si="174"/>
        <v>-4.0381565576454399</v>
      </c>
      <c r="P1016">
        <v>16.0999747030367</v>
      </c>
    </row>
    <row r="1017" spans="1:16" x14ac:dyDescent="0.3">
      <c r="A1017">
        <v>-1774.71792039927</v>
      </c>
      <c r="B1017">
        <v>501.40838588098899</v>
      </c>
      <c r="C1017">
        <f t="shared" si="164"/>
        <v>-1772.2642600889201</v>
      </c>
      <c r="D1017">
        <f t="shared" si="165"/>
        <v>501.48617457828601</v>
      </c>
      <c r="E1017">
        <f t="shared" si="166"/>
        <v>164.580220883832</v>
      </c>
      <c r="F1017">
        <v>20.5</v>
      </c>
      <c r="G1017">
        <f t="shared" si="167"/>
        <v>1841.84933989773</v>
      </c>
      <c r="H1017">
        <v>69223.928</v>
      </c>
      <c r="I1017">
        <v>34</v>
      </c>
      <c r="J1017">
        <f t="shared" si="168"/>
        <v>-1775.5495305731999</v>
      </c>
      <c r="K1017">
        <f t="shared" si="169"/>
        <v>489.72732756402303</v>
      </c>
      <c r="L1017">
        <f t="shared" si="170"/>
        <v>14.3635821392925</v>
      </c>
      <c r="M1017">
        <f t="shared" si="174"/>
        <v>74.684110769546095</v>
      </c>
      <c r="N1017">
        <f t="shared" si="174"/>
        <v>-26.7650236966556</v>
      </c>
      <c r="O1017">
        <f t="shared" si="174"/>
        <v>-3.72553155370439</v>
      </c>
      <c r="P1017">
        <v>16.1029047817395</v>
      </c>
    </row>
    <row r="1018" spans="1:16" x14ac:dyDescent="0.3">
      <c r="A1018">
        <v>-1774.71792039927</v>
      </c>
      <c r="B1018">
        <v>501.40838588098899</v>
      </c>
      <c r="C1018">
        <f t="shared" si="164"/>
        <v>-1772.2642600889201</v>
      </c>
      <c r="D1018">
        <f t="shared" si="165"/>
        <v>501.48617457828601</v>
      </c>
      <c r="E1018">
        <f t="shared" si="166"/>
        <v>164.580220883832</v>
      </c>
      <c r="F1018">
        <v>19.5</v>
      </c>
      <c r="G1018">
        <f t="shared" si="167"/>
        <v>1841.84933989773</v>
      </c>
      <c r="H1018">
        <v>69224.008000000002</v>
      </c>
      <c r="I1018">
        <v>34</v>
      </c>
      <c r="J1018">
        <f t="shared" si="168"/>
        <v>-1775.5495305731999</v>
      </c>
      <c r="K1018">
        <f t="shared" si="169"/>
        <v>489.72732756402303</v>
      </c>
      <c r="L1018">
        <f t="shared" si="170"/>
        <v>13.3635821392925</v>
      </c>
      <c r="M1018">
        <f t="shared" si="174"/>
        <v>74.684110769546095</v>
      </c>
      <c r="N1018">
        <f t="shared" si="174"/>
        <v>-26.7650236966556</v>
      </c>
      <c r="O1018">
        <f t="shared" si="174"/>
        <v>-4.0380315537046698</v>
      </c>
      <c r="P1018">
        <v>15.1029047817395</v>
      </c>
    </row>
    <row r="1019" spans="1:16" x14ac:dyDescent="0.3">
      <c r="A1019">
        <v>-1760.2162138801</v>
      </c>
      <c r="B1019">
        <v>496.993621438974</v>
      </c>
      <c r="C1019">
        <f t="shared" si="164"/>
        <v>-1757.76255356975</v>
      </c>
      <c r="D1019">
        <f t="shared" si="165"/>
        <v>497.07141013627103</v>
      </c>
      <c r="E1019">
        <f t="shared" si="166"/>
        <v>164.589616486685</v>
      </c>
      <c r="F1019">
        <v>19.5</v>
      </c>
      <c r="G1019">
        <f t="shared" si="167"/>
        <v>1826.69351055586</v>
      </c>
      <c r="H1019">
        <v>69224.127999999997</v>
      </c>
      <c r="I1019">
        <v>34</v>
      </c>
      <c r="J1019">
        <f t="shared" si="168"/>
        <v>-1761.01887845689</v>
      </c>
      <c r="K1019">
        <f t="shared" si="169"/>
        <v>485.40878775041602</v>
      </c>
      <c r="L1019">
        <f t="shared" si="170"/>
        <v>13.367948588713601</v>
      </c>
      <c r="M1019">
        <f t="shared" si="174"/>
        <v>74.683969719249205</v>
      </c>
      <c r="N1019">
        <f t="shared" si="174"/>
        <v>-26.412229836013999</v>
      </c>
      <c r="O1019">
        <f t="shared" si="174"/>
        <v>-3.7257518154617602</v>
      </c>
      <c r="P1019">
        <v>15.107276766475399</v>
      </c>
    </row>
    <row r="1020" spans="1:16" x14ac:dyDescent="0.3">
      <c r="A1020">
        <v>-1753.4319144897099</v>
      </c>
      <c r="B1020">
        <v>494.31893047701999</v>
      </c>
      <c r="C1020">
        <f t="shared" si="164"/>
        <v>-1750.97825417936</v>
      </c>
      <c r="D1020">
        <f t="shared" si="165"/>
        <v>494.39671917431701</v>
      </c>
      <c r="E1020">
        <f t="shared" si="166"/>
        <v>164.61253080736699</v>
      </c>
      <c r="F1020">
        <v>18.5</v>
      </c>
      <c r="G1020">
        <f t="shared" si="167"/>
        <v>1819.43754015886</v>
      </c>
      <c r="H1020">
        <v>69224.207999999999</v>
      </c>
      <c r="I1020">
        <v>34</v>
      </c>
      <c r="J1020">
        <f t="shared" si="168"/>
        <v>-1754.21699836265</v>
      </c>
      <c r="K1020">
        <f t="shared" si="169"/>
        <v>482.77912671827397</v>
      </c>
      <c r="L1020">
        <f t="shared" si="170"/>
        <v>12.3700262890197</v>
      </c>
      <c r="M1020">
        <f t="shared" si="174"/>
        <v>74.587329740805302</v>
      </c>
      <c r="N1020">
        <f t="shared" si="174"/>
        <v>-26.2946491475805</v>
      </c>
      <c r="O1020">
        <f t="shared" si="174"/>
        <v>-4.0383832392074499</v>
      </c>
      <c r="P1020">
        <v>14.109357048184901</v>
      </c>
    </row>
    <row r="1021" spans="1:16" x14ac:dyDescent="0.3">
      <c r="A1021">
        <v>-1725.05709857959</v>
      </c>
      <c r="B1021">
        <v>483.800714744022</v>
      </c>
      <c r="C1021">
        <f t="shared" si="164"/>
        <v>-1722.6034382692401</v>
      </c>
      <c r="D1021">
        <f t="shared" si="165"/>
        <v>483.87850344131903</v>
      </c>
      <c r="E1021">
        <f t="shared" si="166"/>
        <v>164.68977213772001</v>
      </c>
      <c r="F1021">
        <v>17.5</v>
      </c>
      <c r="G1021">
        <f t="shared" si="167"/>
        <v>1789.2738783175801</v>
      </c>
      <c r="H1021">
        <v>69224.648000000001</v>
      </c>
      <c r="I1021">
        <v>34</v>
      </c>
      <c r="J1021">
        <f t="shared" si="168"/>
        <v>-1725.7730836291901</v>
      </c>
      <c r="K1021">
        <f t="shared" si="169"/>
        <v>472.44923055352598</v>
      </c>
      <c r="L1021">
        <f t="shared" si="170"/>
        <v>11.378574817560001</v>
      </c>
      <c r="M1021">
        <f t="shared" si="174"/>
        <v>72.950315191595394</v>
      </c>
      <c r="N1021">
        <f t="shared" si="174"/>
        <v>-25.692979982663399</v>
      </c>
      <c r="O1021">
        <f t="shared" si="174"/>
        <v>-3.6283323385108002</v>
      </c>
      <c r="P1021">
        <v>13.117916383701001</v>
      </c>
    </row>
    <row r="1022" spans="1:16" x14ac:dyDescent="0.3">
      <c r="A1022">
        <v>-1717.65456731989</v>
      </c>
      <c r="B1022">
        <v>481.12226596300002</v>
      </c>
      <c r="C1022">
        <f t="shared" si="164"/>
        <v>-1715.2009070095401</v>
      </c>
      <c r="D1022">
        <f t="shared" si="165"/>
        <v>481.20005466029698</v>
      </c>
      <c r="E1022">
        <f t="shared" si="166"/>
        <v>164.70832238829499</v>
      </c>
      <c r="F1022">
        <v>16.5</v>
      </c>
      <c r="G1022">
        <f t="shared" si="167"/>
        <v>1781.4229267670901</v>
      </c>
      <c r="H1022">
        <v>69224.767999999996</v>
      </c>
      <c r="I1022">
        <v>34</v>
      </c>
      <c r="J1022">
        <f t="shared" si="168"/>
        <v>-1718.3529603387799</v>
      </c>
      <c r="K1022">
        <f t="shared" si="169"/>
        <v>469.81990986587999</v>
      </c>
      <c r="L1022">
        <f t="shared" si="170"/>
        <v>10.3807763764545</v>
      </c>
      <c r="M1022">
        <f t="shared" si="174"/>
        <v>74.200901492491099</v>
      </c>
      <c r="N1022">
        <f t="shared" si="174"/>
        <v>-26.137869285026699</v>
      </c>
      <c r="O1022">
        <f t="shared" si="174"/>
        <v>-3.8651837683970101</v>
      </c>
      <c r="P1022">
        <v>12.120120762913</v>
      </c>
    </row>
    <row r="1023" spans="1:16" x14ac:dyDescent="0.3">
      <c r="A1023">
        <v>-1708.09171176981</v>
      </c>
      <c r="B1023">
        <v>477.86635128594901</v>
      </c>
      <c r="C1023">
        <f t="shared" si="164"/>
        <v>-1705.63805145946</v>
      </c>
      <c r="D1023">
        <f t="shared" si="165"/>
        <v>477.94413998324598</v>
      </c>
      <c r="E1023">
        <f t="shared" si="166"/>
        <v>164.726169357662</v>
      </c>
      <c r="F1023">
        <v>16.5</v>
      </c>
      <c r="G1023">
        <f t="shared" si="167"/>
        <v>1771.3361520419401</v>
      </c>
      <c r="H1023">
        <v>69224.847999999896</v>
      </c>
      <c r="I1023">
        <v>34</v>
      </c>
      <c r="J1023">
        <f t="shared" si="168"/>
        <v>-1708.76873236556</v>
      </c>
      <c r="K1023">
        <f t="shared" si="169"/>
        <v>466.62745613664799</v>
      </c>
      <c r="L1023">
        <f t="shared" si="170"/>
        <v>10.383590694909</v>
      </c>
      <c r="M1023">
        <f t="shared" si="174"/>
        <v>74.372700825612597</v>
      </c>
      <c r="N1023">
        <f t="shared" si="174"/>
        <v>-26.242176621391401</v>
      </c>
      <c r="O1023">
        <f t="shared" si="174"/>
        <v>-3.8652460589598499</v>
      </c>
      <c r="P1023">
        <v>12.1229387265748</v>
      </c>
    </row>
    <row r="1024" spans="1:16" x14ac:dyDescent="0.3">
      <c r="A1024">
        <v>-1700.99828934948</v>
      </c>
      <c r="B1024">
        <v>475.189817428938</v>
      </c>
      <c r="C1024">
        <f t="shared" ref="C1024:C1087" si="175">A1024-$S$2</f>
        <v>-1698.5446290391301</v>
      </c>
      <c r="D1024">
        <f t="shared" ref="D1024:D1087" si="176">B1024-$T$2</f>
        <v>475.26760612623502</v>
      </c>
      <c r="E1024">
        <f t="shared" si="166"/>
        <v>164.74771658445101</v>
      </c>
      <c r="F1024">
        <v>16.5</v>
      </c>
      <c r="G1024">
        <f t="shared" ref="G1024:G1087" si="177">SQRT(C1024^2+D1024^2)</f>
        <v>1763.7837606324199</v>
      </c>
      <c r="H1024">
        <v>69224.928</v>
      </c>
      <c r="I1024">
        <v>34</v>
      </c>
      <c r="J1024">
        <f t="shared" ref="J1024:J1087" si="178">G1024*COS(RADIANS(E1024))</f>
        <v>-1701.65772381682</v>
      </c>
      <c r="K1024">
        <f t="shared" ref="K1024:K1087" si="179">G1024*SIN(RADIANS(E1024))</f>
        <v>463.99800133751</v>
      </c>
      <c r="L1024">
        <f t="shared" si="170"/>
        <v>10.3856874312978</v>
      </c>
      <c r="M1024">
        <f t="shared" ref="M1024:M1087" si="180">(J1024-J991)/($H1024-$H991)</f>
        <v>74.805188676484093</v>
      </c>
      <c r="N1024">
        <f t="shared" ref="N1024:N1087" si="181">(K1024-K991)/($H1024-$H991)</f>
        <v>-26.607552906376899</v>
      </c>
      <c r="O1024">
        <f t="shared" ref="O1024:O1087" si="182">(L1024-L991)/($H1024-$H991)</f>
        <v>-3.71197674500978</v>
      </c>
      <c r="P1024">
        <v>12.125038163824</v>
      </c>
    </row>
    <row r="1025" spans="1:16" x14ac:dyDescent="0.3">
      <c r="A1025">
        <v>-1693.5911370096701</v>
      </c>
      <c r="B1025">
        <v>473.26365015597497</v>
      </c>
      <c r="C1025">
        <f t="shared" si="175"/>
        <v>-1691.1374766993199</v>
      </c>
      <c r="D1025">
        <f t="shared" si="176"/>
        <v>473.341438853272</v>
      </c>
      <c r="E1025">
        <f t="shared" si="166"/>
        <v>164.74311620788501</v>
      </c>
      <c r="F1025">
        <v>16.5</v>
      </c>
      <c r="G1025">
        <f t="shared" si="177"/>
        <v>1756.1315676317199</v>
      </c>
      <c r="H1025">
        <v>69225.008000000002</v>
      </c>
      <c r="I1025">
        <v>34</v>
      </c>
      <c r="J1025">
        <f t="shared" si="178"/>
        <v>-1694.2379662052499</v>
      </c>
      <c r="K1025">
        <f t="shared" si="179"/>
        <v>462.12097626199301</v>
      </c>
      <c r="L1025">
        <f t="shared" si="170"/>
        <v>10.3878027372505</v>
      </c>
      <c r="M1025">
        <f t="shared" si="180"/>
        <v>75.674897937753997</v>
      </c>
      <c r="N1025">
        <f t="shared" si="181"/>
        <v>-26.643504836261901</v>
      </c>
      <c r="O1025">
        <f t="shared" si="182"/>
        <v>-3.46456155833949</v>
      </c>
      <c r="P1025">
        <v>12.1271563014037</v>
      </c>
    </row>
    <row r="1026" spans="1:16" x14ac:dyDescent="0.3">
      <c r="A1026">
        <v>-1686.49771195929</v>
      </c>
      <c r="B1026">
        <v>470.58713062899102</v>
      </c>
      <c r="C1026">
        <f t="shared" si="175"/>
        <v>-1684.04405164894</v>
      </c>
      <c r="D1026">
        <f t="shared" si="176"/>
        <v>470.66491932628799</v>
      </c>
      <c r="E1026">
        <f t="shared" si="166"/>
        <v>164.76492351481301</v>
      </c>
      <c r="F1026">
        <v>15.5</v>
      </c>
      <c r="G1026">
        <f t="shared" si="177"/>
        <v>1748.57937600173</v>
      </c>
      <c r="H1026">
        <v>69225.088000000003</v>
      </c>
      <c r="I1026">
        <v>34</v>
      </c>
      <c r="J1026">
        <f t="shared" si="178"/>
        <v>-1687.12695512152</v>
      </c>
      <c r="K1026">
        <f t="shared" si="179"/>
        <v>459.49153580995198</v>
      </c>
      <c r="L1026">
        <f t="shared" si="170"/>
        <v>9.3898813826104401</v>
      </c>
      <c r="M1026">
        <f t="shared" si="180"/>
        <v>77.493494223897599</v>
      </c>
      <c r="N1026">
        <f t="shared" si="181"/>
        <v>-27.3794368970315</v>
      </c>
      <c r="O1026">
        <f t="shared" si="182"/>
        <v>-3.8719588418931798</v>
      </c>
      <c r="P1026">
        <v>11.129237647624</v>
      </c>
    </row>
    <row r="1027" spans="1:16" x14ac:dyDescent="0.3">
      <c r="A1027">
        <v>-1686.49771195929</v>
      </c>
      <c r="B1027">
        <v>470.58713062899102</v>
      </c>
      <c r="C1027">
        <f t="shared" si="175"/>
        <v>-1684.04405164894</v>
      </c>
      <c r="D1027">
        <f t="shared" si="176"/>
        <v>470.66491932628799</v>
      </c>
      <c r="E1027">
        <f t="shared" ref="E1027:E1090" si="183">DEGREES(IF(C1027-$N$4=0,IF(D1027-$O$4=0,99999,IF(C1027-$N$4&gt;0,PI()/2,3*PI()/2)),IF(D1027-$O$4=0,IF(C1027-$N$4&gt;0,0,PI()),IF(C1027-$N$4&lt;0,PI()+ATAN((D1027-$O$4)/(C1027-$N$4)),IF(D1027-$O$4&gt;0,ATAN((D1027-$O$4)/(C1027-$N$4)),2*PI()+ATAN((D1027-$O$4)/(C1027-$N$4)))))))+$U$2</f>
        <v>164.76492351481301</v>
      </c>
      <c r="F1027">
        <v>15.5</v>
      </c>
      <c r="G1027">
        <f t="shared" si="177"/>
        <v>1748.57937600173</v>
      </c>
      <c r="H1027">
        <v>69225.127999999997</v>
      </c>
      <c r="I1027">
        <v>34</v>
      </c>
      <c r="J1027">
        <f t="shared" si="178"/>
        <v>-1687.12695512152</v>
      </c>
      <c r="K1027">
        <f t="shared" si="179"/>
        <v>459.49153580995198</v>
      </c>
      <c r="L1027">
        <f t="shared" si="170"/>
        <v>9.3898813826104401</v>
      </c>
      <c r="M1027">
        <f t="shared" si="180"/>
        <v>76.275577741390904</v>
      </c>
      <c r="N1027">
        <f t="shared" si="181"/>
        <v>-26.6271481573906</v>
      </c>
      <c r="O1027">
        <f t="shared" si="182"/>
        <v>-3.9236760286636101</v>
      </c>
      <c r="P1027">
        <v>11.129237647624</v>
      </c>
    </row>
    <row r="1028" spans="1:16" x14ac:dyDescent="0.3">
      <c r="A1028">
        <v>-1686.49771195929</v>
      </c>
      <c r="B1028">
        <v>470.58713062899102</v>
      </c>
      <c r="C1028">
        <f t="shared" si="175"/>
        <v>-1684.04405164894</v>
      </c>
      <c r="D1028">
        <f t="shared" si="176"/>
        <v>470.66491932628799</v>
      </c>
      <c r="E1028">
        <f t="shared" si="183"/>
        <v>164.76492351481301</v>
      </c>
      <c r="F1028">
        <v>15.5</v>
      </c>
      <c r="G1028">
        <f t="shared" si="177"/>
        <v>1748.57937600173</v>
      </c>
      <c r="H1028">
        <v>69225.207999999999</v>
      </c>
      <c r="I1028">
        <v>34</v>
      </c>
      <c r="J1028">
        <f t="shared" si="178"/>
        <v>-1687.12695512152</v>
      </c>
      <c r="K1028">
        <f t="shared" si="179"/>
        <v>459.49153580995198</v>
      </c>
      <c r="L1028">
        <f t="shared" ref="L1028:L1091" si="184">F1028-$V$2-6366707.1*(1-COS(G1028/6366707.1))</f>
        <v>9.3898813826104401</v>
      </c>
      <c r="M1028">
        <f t="shared" si="180"/>
        <v>71.624556371366694</v>
      </c>
      <c r="N1028">
        <f t="shared" si="181"/>
        <v>-25.1668136980547</v>
      </c>
      <c r="O1028">
        <f t="shared" si="182"/>
        <v>-3.6445125417009199</v>
      </c>
      <c r="P1028">
        <v>11.129237647624</v>
      </c>
    </row>
    <row r="1029" spans="1:16" x14ac:dyDescent="0.3">
      <c r="A1029">
        <v>-1679.71455146931</v>
      </c>
      <c r="B1029">
        <v>467.72445186995901</v>
      </c>
      <c r="C1029">
        <f t="shared" si="175"/>
        <v>-1677.26089115896</v>
      </c>
      <c r="D1029">
        <f t="shared" si="176"/>
        <v>467.80224056725598</v>
      </c>
      <c r="E1029">
        <f t="shared" si="183"/>
        <v>164.79556424400801</v>
      </c>
      <c r="F1029">
        <v>15.5</v>
      </c>
      <c r="G1029">
        <f t="shared" si="177"/>
        <v>1741.2762656428499</v>
      </c>
      <c r="H1029">
        <v>69225.288</v>
      </c>
      <c r="I1029">
        <v>34</v>
      </c>
      <c r="J1029">
        <f t="shared" si="178"/>
        <v>-1680.3249677857</v>
      </c>
      <c r="K1029">
        <f t="shared" si="179"/>
        <v>456.67388356145301</v>
      </c>
      <c r="L1029">
        <f t="shared" si="184"/>
        <v>9.3918829506026604</v>
      </c>
      <c r="M1029">
        <f t="shared" si="180"/>
        <v>71.521502086439995</v>
      </c>
      <c r="N1029">
        <f t="shared" si="181"/>
        <v>-25.104095018277</v>
      </c>
      <c r="O1029">
        <f t="shared" si="182"/>
        <v>-3.6446361166082801</v>
      </c>
      <c r="P1029">
        <v>11.1312417948991</v>
      </c>
    </row>
    <row r="1030" spans="1:16" x14ac:dyDescent="0.3">
      <c r="A1030">
        <v>-1665.22088860999</v>
      </c>
      <c r="B1030">
        <v>461.993429274996</v>
      </c>
      <c r="C1030">
        <f t="shared" si="175"/>
        <v>-1662.76722829964</v>
      </c>
      <c r="D1030">
        <f t="shared" si="176"/>
        <v>462.07121797229303</v>
      </c>
      <c r="E1030">
        <f t="shared" si="183"/>
        <v>164.84956531380999</v>
      </c>
      <c r="F1030">
        <v>14.5</v>
      </c>
      <c r="G1030">
        <f t="shared" si="177"/>
        <v>1725.77653999168</v>
      </c>
      <c r="H1030">
        <v>69225.407999999996</v>
      </c>
      <c r="I1030">
        <v>34</v>
      </c>
      <c r="J1030">
        <f t="shared" si="178"/>
        <v>-1665.7936340563699</v>
      </c>
      <c r="K1030">
        <f t="shared" si="179"/>
        <v>451.03906119419202</v>
      </c>
      <c r="L1030">
        <f t="shared" si="184"/>
        <v>8.3961032149824</v>
      </c>
      <c r="M1030">
        <f t="shared" si="180"/>
        <v>75.360473680635707</v>
      </c>
      <c r="N1030">
        <f t="shared" si="181"/>
        <v>-26.627337967849499</v>
      </c>
      <c r="O1030">
        <f t="shared" si="182"/>
        <v>-3.59529213337767</v>
      </c>
      <c r="P1030">
        <v>10.135467574095101</v>
      </c>
    </row>
    <row r="1031" spans="1:16" x14ac:dyDescent="0.3">
      <c r="A1031">
        <v>-1651.3385227397</v>
      </c>
      <c r="B1031">
        <v>457.39460564299998</v>
      </c>
      <c r="C1031">
        <f t="shared" si="175"/>
        <v>-1648.8848624293501</v>
      </c>
      <c r="D1031">
        <f t="shared" si="176"/>
        <v>457.472394340297</v>
      </c>
      <c r="E1031">
        <f t="shared" si="183"/>
        <v>164.873471044882</v>
      </c>
      <c r="F1031">
        <v>14.5</v>
      </c>
      <c r="G1031">
        <f t="shared" si="177"/>
        <v>1711.16985747532</v>
      </c>
      <c r="H1031">
        <v>69225.648000000001</v>
      </c>
      <c r="I1031">
        <v>34</v>
      </c>
      <c r="J1031">
        <f t="shared" si="178"/>
        <v>-1651.8810889065901</v>
      </c>
      <c r="K1031">
        <f t="shared" si="179"/>
        <v>446.532360803649</v>
      </c>
      <c r="L1031">
        <f t="shared" si="184"/>
        <v>8.4000457855329405</v>
      </c>
      <c r="M1031">
        <f t="shared" si="180"/>
        <v>73.621285973607499</v>
      </c>
      <c r="N1031">
        <f t="shared" si="181"/>
        <v>-25.765048825861602</v>
      </c>
      <c r="O1031">
        <f t="shared" si="182"/>
        <v>-3.4150625257589402</v>
      </c>
      <c r="P1031">
        <v>10.139415438925701</v>
      </c>
    </row>
    <row r="1032" spans="1:16" x14ac:dyDescent="0.3">
      <c r="A1032">
        <v>-1643.93943647015</v>
      </c>
      <c r="B1032">
        <v>454.15204963192798</v>
      </c>
      <c r="C1032">
        <f t="shared" si="175"/>
        <v>-1641.4857761598</v>
      </c>
      <c r="D1032">
        <f t="shared" si="176"/>
        <v>454.229838329225</v>
      </c>
      <c r="E1032">
        <f t="shared" si="183"/>
        <v>164.91203739071599</v>
      </c>
      <c r="F1032">
        <v>13.5</v>
      </c>
      <c r="G1032">
        <f t="shared" si="177"/>
        <v>1703.1735963675401</v>
      </c>
      <c r="H1032">
        <v>69225.728000000003</v>
      </c>
      <c r="I1032">
        <v>34</v>
      </c>
      <c r="J1032">
        <f t="shared" si="178"/>
        <v>-1644.4606712263101</v>
      </c>
      <c r="K1032">
        <f t="shared" si="179"/>
        <v>443.33892244360601</v>
      </c>
      <c r="L1032">
        <f t="shared" si="184"/>
        <v>7.4021899060824499</v>
      </c>
      <c r="M1032">
        <f t="shared" si="180"/>
        <v>73.814783695185895</v>
      </c>
      <c r="N1032">
        <f t="shared" si="181"/>
        <v>-26.352602408534299</v>
      </c>
      <c r="O1032">
        <f t="shared" si="182"/>
        <v>-3.7275554977171899</v>
      </c>
      <c r="P1032">
        <v>9.1415623720173897</v>
      </c>
    </row>
    <row r="1033" spans="1:16" x14ac:dyDescent="0.3">
      <c r="A1033">
        <v>-1643.93943647015</v>
      </c>
      <c r="B1033">
        <v>454.15204963192798</v>
      </c>
      <c r="C1033">
        <f t="shared" si="175"/>
        <v>-1641.4857761598</v>
      </c>
      <c r="D1033">
        <f t="shared" si="176"/>
        <v>454.229838329225</v>
      </c>
      <c r="E1033">
        <f t="shared" si="183"/>
        <v>164.91203739071599</v>
      </c>
      <c r="F1033">
        <v>13.5</v>
      </c>
      <c r="G1033">
        <f t="shared" si="177"/>
        <v>1703.1735963675401</v>
      </c>
      <c r="H1033">
        <v>69225.767999999996</v>
      </c>
      <c r="I1033">
        <v>34</v>
      </c>
      <c r="J1033">
        <f t="shared" si="178"/>
        <v>-1644.4606712263101</v>
      </c>
      <c r="K1033">
        <f t="shared" si="179"/>
        <v>443.33892244360601</v>
      </c>
      <c r="L1033">
        <f t="shared" si="184"/>
        <v>7.4021899060824499</v>
      </c>
      <c r="M1033">
        <f t="shared" si="180"/>
        <v>73.814783695185895</v>
      </c>
      <c r="N1033">
        <f t="shared" si="181"/>
        <v>-26.352602408534299</v>
      </c>
      <c r="O1033">
        <f t="shared" si="182"/>
        <v>-3.7275554977171899</v>
      </c>
      <c r="P1033">
        <v>9.1415623720173897</v>
      </c>
    </row>
    <row r="1034" spans="1:16" x14ac:dyDescent="0.3">
      <c r="A1034">
        <v>-1633.7560312794501</v>
      </c>
      <c r="B1034">
        <v>451.268567131949</v>
      </c>
      <c r="C1034">
        <f t="shared" si="175"/>
        <v>-1631.3023709690999</v>
      </c>
      <c r="D1034">
        <f t="shared" si="176"/>
        <v>451.34635582924602</v>
      </c>
      <c r="E1034">
        <f t="shared" si="183"/>
        <v>164.91417574606899</v>
      </c>
      <c r="F1034">
        <v>13.5</v>
      </c>
      <c r="G1034">
        <f t="shared" si="177"/>
        <v>1692.59001487358</v>
      </c>
      <c r="H1034">
        <v>69225.847999999896</v>
      </c>
      <c r="I1034">
        <v>34</v>
      </c>
      <c r="J1034">
        <f t="shared" si="178"/>
        <v>-1634.2583759916499</v>
      </c>
      <c r="K1034">
        <f t="shared" si="179"/>
        <v>440.52300615389902</v>
      </c>
      <c r="L1034">
        <f t="shared" si="184"/>
        <v>7.4050123497372402</v>
      </c>
      <c r="M1034">
        <f t="shared" si="180"/>
        <v>74.780765066554807</v>
      </c>
      <c r="N1034">
        <f t="shared" si="181"/>
        <v>-26.2932685769978</v>
      </c>
      <c r="O1034">
        <f t="shared" si="182"/>
        <v>-3.4149062988791998</v>
      </c>
      <c r="P1034">
        <v>9.1443887047415195</v>
      </c>
    </row>
    <row r="1035" spans="1:16" x14ac:dyDescent="0.3">
      <c r="A1035">
        <v>-1626.9717060094599</v>
      </c>
      <c r="B1035">
        <v>448.59400646702898</v>
      </c>
      <c r="C1035">
        <f t="shared" si="175"/>
        <v>-1624.51804569911</v>
      </c>
      <c r="D1035">
        <f t="shared" si="176"/>
        <v>448.671795164326</v>
      </c>
      <c r="E1035">
        <f t="shared" si="183"/>
        <v>164.94030577744101</v>
      </c>
      <c r="F1035">
        <v>13.5</v>
      </c>
      <c r="G1035">
        <f t="shared" si="177"/>
        <v>1685.33832228963</v>
      </c>
      <c r="H1035">
        <v>69225.928</v>
      </c>
      <c r="I1035">
        <v>34</v>
      </c>
      <c r="J1035">
        <f t="shared" si="178"/>
        <v>-1627.4564708820701</v>
      </c>
      <c r="K1035">
        <f t="shared" si="179"/>
        <v>437.89347558751501</v>
      </c>
      <c r="L1035">
        <f t="shared" si="184"/>
        <v>7.4069360833291702</v>
      </c>
      <c r="M1035">
        <f t="shared" si="180"/>
        <v>74.587524569489702</v>
      </c>
      <c r="N1035">
        <f t="shared" si="181"/>
        <v>-26.175738327047501</v>
      </c>
      <c r="O1035">
        <f t="shared" si="182"/>
        <v>-3.4150633337728</v>
      </c>
      <c r="P1035">
        <v>9.1463150204436499</v>
      </c>
    </row>
    <row r="1036" spans="1:16" x14ac:dyDescent="0.3">
      <c r="A1036">
        <v>-1619.8805729793301</v>
      </c>
      <c r="B1036">
        <v>445.54143570794298</v>
      </c>
      <c r="C1036">
        <f t="shared" si="175"/>
        <v>-1617.4269126689801</v>
      </c>
      <c r="D1036">
        <f t="shared" si="176"/>
        <v>445.61922440524</v>
      </c>
      <c r="E1036">
        <f t="shared" si="183"/>
        <v>164.97632217313301</v>
      </c>
      <c r="F1036">
        <v>12.5</v>
      </c>
      <c r="G1036">
        <f t="shared" si="177"/>
        <v>1677.69076738994</v>
      </c>
      <c r="H1036">
        <v>69226.047999999995</v>
      </c>
      <c r="I1036">
        <v>34</v>
      </c>
      <c r="J1036">
        <f t="shared" si="178"/>
        <v>-1620.34525903294</v>
      </c>
      <c r="K1036">
        <f t="shared" si="179"/>
        <v>434.88797697214898</v>
      </c>
      <c r="L1036">
        <f t="shared" si="184"/>
        <v>6.4089558830126903</v>
      </c>
      <c r="M1036">
        <f t="shared" si="180"/>
        <v>74.587597705162295</v>
      </c>
      <c r="N1036">
        <f t="shared" si="181"/>
        <v>-26.2932006292904</v>
      </c>
      <c r="O1036">
        <f t="shared" si="182"/>
        <v>-3.4151494063601202</v>
      </c>
      <c r="P1036">
        <v>8.1483375160396392</v>
      </c>
    </row>
    <row r="1037" spans="1:16" x14ac:dyDescent="0.3">
      <c r="A1037">
        <v>-1613.0893269600299</v>
      </c>
      <c r="B1037">
        <v>443.99525536992502</v>
      </c>
      <c r="C1037">
        <f t="shared" si="175"/>
        <v>-1610.6356666496799</v>
      </c>
      <c r="D1037">
        <f t="shared" si="176"/>
        <v>444.07304406722199</v>
      </c>
      <c r="E1037">
        <f t="shared" si="183"/>
        <v>164.96558087720601</v>
      </c>
      <c r="F1037">
        <v>12.5</v>
      </c>
      <c r="G1037">
        <f t="shared" si="177"/>
        <v>1670.7328090245901</v>
      </c>
      <c r="H1037">
        <v>69226.127999999997</v>
      </c>
      <c r="I1037">
        <v>34</v>
      </c>
      <c r="J1037">
        <f t="shared" si="178"/>
        <v>-1613.54391303425</v>
      </c>
      <c r="K1037">
        <f t="shared" si="179"/>
        <v>433.38684781763101</v>
      </c>
      <c r="L1037">
        <f t="shared" si="184"/>
        <v>6.4107855728008101</v>
      </c>
      <c r="M1037">
        <f t="shared" si="180"/>
        <v>74.394209669745806</v>
      </c>
      <c r="N1037">
        <f t="shared" si="181"/>
        <v>-25.881823376952902</v>
      </c>
      <c r="O1037">
        <f t="shared" si="182"/>
        <v>-3.4153249336795399</v>
      </c>
      <c r="P1037">
        <v>8.1501698034885894</v>
      </c>
    </row>
    <row r="1038" spans="1:16" x14ac:dyDescent="0.3">
      <c r="A1038">
        <v>-1605.9981909599101</v>
      </c>
      <c r="B1038">
        <v>440.94269968895202</v>
      </c>
      <c r="C1038">
        <f t="shared" si="175"/>
        <v>-1603.5445306495601</v>
      </c>
      <c r="D1038">
        <f t="shared" si="176"/>
        <v>441.02048838624899</v>
      </c>
      <c r="E1038">
        <f t="shared" si="183"/>
        <v>165.002029263971</v>
      </c>
      <c r="F1038">
        <v>12.5</v>
      </c>
      <c r="G1038">
        <f t="shared" si="177"/>
        <v>1663.08572627888</v>
      </c>
      <c r="H1038">
        <v>69226.207999999999</v>
      </c>
      <c r="I1038">
        <v>34</v>
      </c>
      <c r="J1038">
        <f t="shared" si="178"/>
        <v>-1606.43269831514</v>
      </c>
      <c r="K1038">
        <f t="shared" si="179"/>
        <v>430.38136429973002</v>
      </c>
      <c r="L1038">
        <f t="shared" si="184"/>
        <v>6.41278770556338</v>
      </c>
      <c r="M1038">
        <f t="shared" si="180"/>
        <v>73.814856489014005</v>
      </c>
      <c r="N1038">
        <f t="shared" si="181"/>
        <v>-26.352202392203299</v>
      </c>
      <c r="O1038">
        <f t="shared" si="182"/>
        <v>-3.4155500333593301</v>
      </c>
      <c r="P1038">
        <v>8.1521746314567896</v>
      </c>
    </row>
    <row r="1039" spans="1:16" x14ac:dyDescent="0.3">
      <c r="A1039">
        <v>-1598.59678801987</v>
      </c>
      <c r="B1039">
        <v>438.07631831499702</v>
      </c>
      <c r="C1039">
        <f t="shared" si="175"/>
        <v>-1596.1431277095201</v>
      </c>
      <c r="D1039">
        <f t="shared" si="176"/>
        <v>438.15410701229399</v>
      </c>
      <c r="E1039">
        <f t="shared" si="183"/>
        <v>165.02975797590599</v>
      </c>
      <c r="F1039">
        <v>12.5</v>
      </c>
      <c r="G1039">
        <f t="shared" si="177"/>
        <v>1655.1893866340699</v>
      </c>
      <c r="H1039">
        <v>69226.288</v>
      </c>
      <c r="I1039">
        <v>34</v>
      </c>
      <c r="J1039">
        <f t="shared" si="178"/>
        <v>-1599.01245756857</v>
      </c>
      <c r="K1039">
        <f t="shared" si="179"/>
        <v>427.56410766876098</v>
      </c>
      <c r="L1039">
        <f t="shared" si="184"/>
        <v>6.4148454586618602</v>
      </c>
      <c r="M1039">
        <f t="shared" si="180"/>
        <v>73.814843894932807</v>
      </c>
      <c r="N1039">
        <f t="shared" si="181"/>
        <v>-26.293347183548601</v>
      </c>
      <c r="O1039">
        <f t="shared" si="182"/>
        <v>-3.4156524582860301</v>
      </c>
      <c r="P1039">
        <v>8.15423520275219</v>
      </c>
    </row>
    <row r="1040" spans="1:16" x14ac:dyDescent="0.3">
      <c r="A1040">
        <v>-1598.59678801987</v>
      </c>
      <c r="B1040">
        <v>438.07631831499702</v>
      </c>
      <c r="C1040">
        <f t="shared" si="175"/>
        <v>-1596.1431277095201</v>
      </c>
      <c r="D1040">
        <f t="shared" si="176"/>
        <v>438.15410701229399</v>
      </c>
      <c r="E1040">
        <f t="shared" si="183"/>
        <v>165.02975797590599</v>
      </c>
      <c r="F1040">
        <v>11.5</v>
      </c>
      <c r="G1040">
        <f t="shared" si="177"/>
        <v>1655.1893866340699</v>
      </c>
      <c r="H1040">
        <v>69226.368000000002</v>
      </c>
      <c r="I1040">
        <v>34</v>
      </c>
      <c r="J1040">
        <f t="shared" si="178"/>
        <v>-1599.01245756857</v>
      </c>
      <c r="K1040">
        <f t="shared" si="179"/>
        <v>427.56410766876098</v>
      </c>
      <c r="L1040">
        <f t="shared" si="184"/>
        <v>5.4148454586618602</v>
      </c>
      <c r="M1040">
        <f t="shared" si="180"/>
        <v>73.814843894932807</v>
      </c>
      <c r="N1040">
        <f t="shared" si="181"/>
        <v>-26.293347183548601</v>
      </c>
      <c r="O1040">
        <f t="shared" si="182"/>
        <v>-3.4156524582860301</v>
      </c>
      <c r="P1040">
        <v>7.15423520275219</v>
      </c>
    </row>
    <row r="1041" spans="1:16" x14ac:dyDescent="0.3">
      <c r="A1041">
        <v>-1598.59678801987</v>
      </c>
      <c r="B1041">
        <v>438.07631831499702</v>
      </c>
      <c r="C1041">
        <f t="shared" si="175"/>
        <v>-1596.1431277095201</v>
      </c>
      <c r="D1041">
        <f t="shared" si="176"/>
        <v>438.15410701229399</v>
      </c>
      <c r="E1041">
        <f t="shared" si="183"/>
        <v>165.02975797590599</v>
      </c>
      <c r="F1041">
        <v>11.5</v>
      </c>
      <c r="G1041">
        <f t="shared" si="177"/>
        <v>1655.1893866340699</v>
      </c>
      <c r="H1041">
        <v>69226.407999999996</v>
      </c>
      <c r="I1041">
        <v>34</v>
      </c>
      <c r="J1041">
        <f t="shared" si="178"/>
        <v>-1599.01245756857</v>
      </c>
      <c r="K1041">
        <f t="shared" si="179"/>
        <v>427.56410766876098</v>
      </c>
      <c r="L1041">
        <f t="shared" si="184"/>
        <v>5.4148454586618602</v>
      </c>
      <c r="M1041">
        <f t="shared" si="180"/>
        <v>73.814843894932807</v>
      </c>
      <c r="N1041">
        <f t="shared" si="181"/>
        <v>-26.293347183548601</v>
      </c>
      <c r="O1041">
        <f t="shared" si="182"/>
        <v>-3.4156524582860301</v>
      </c>
      <c r="P1041">
        <v>7.15423520275219</v>
      </c>
    </row>
    <row r="1042" spans="1:16" x14ac:dyDescent="0.3">
      <c r="A1042">
        <v>-1591.50564822927</v>
      </c>
      <c r="B1042">
        <v>435.02377999795101</v>
      </c>
      <c r="C1042">
        <f t="shared" si="175"/>
        <v>-1589.0519879189201</v>
      </c>
      <c r="D1042">
        <f t="shared" si="176"/>
        <v>435.10156869524798</v>
      </c>
      <c r="E1042">
        <f t="shared" si="183"/>
        <v>165.06684745245201</v>
      </c>
      <c r="F1042">
        <v>11.5</v>
      </c>
      <c r="G1042">
        <f t="shared" si="177"/>
        <v>1647.54350333766</v>
      </c>
      <c r="H1042">
        <v>69226.487999999998</v>
      </c>
      <c r="I1042">
        <v>34</v>
      </c>
      <c r="J1042">
        <f t="shared" si="178"/>
        <v>-1591.9012391741601</v>
      </c>
      <c r="K1042">
        <f t="shared" si="179"/>
        <v>424.55864153954798</v>
      </c>
      <c r="L1042">
        <f t="shared" si="184"/>
        <v>5.4168286118895601</v>
      </c>
      <c r="M1042">
        <f t="shared" si="180"/>
        <v>73.814832203851495</v>
      </c>
      <c r="N1042">
        <f t="shared" si="181"/>
        <v>-26.234490948916399</v>
      </c>
      <c r="O1042">
        <f t="shared" si="182"/>
        <v>-3.41575202203071</v>
      </c>
      <c r="P1042">
        <v>7.1562210511855202</v>
      </c>
    </row>
    <row r="1043" spans="1:16" x14ac:dyDescent="0.3">
      <c r="A1043">
        <v>-1584.1042417194601</v>
      </c>
      <c r="B1043">
        <v>432.15741579502401</v>
      </c>
      <c r="C1043">
        <f t="shared" si="175"/>
        <v>-1581.6505814091099</v>
      </c>
      <c r="D1043">
        <f t="shared" si="176"/>
        <v>432.23520449232097</v>
      </c>
      <c r="E1043">
        <f t="shared" si="183"/>
        <v>165.09515052364199</v>
      </c>
      <c r="F1043">
        <v>11.5</v>
      </c>
      <c r="G1043">
        <f t="shared" si="177"/>
        <v>1639.6480822647</v>
      </c>
      <c r="H1043">
        <v>69226.567999999999</v>
      </c>
      <c r="I1043">
        <v>34</v>
      </c>
      <c r="J1043">
        <f t="shared" si="178"/>
        <v>-1584.4809949717301</v>
      </c>
      <c r="K1043">
        <f t="shared" si="179"/>
        <v>421.74140210287499</v>
      </c>
      <c r="L1043">
        <f t="shared" si="184"/>
        <v>5.4188668524909298</v>
      </c>
      <c r="M1043">
        <f t="shared" si="180"/>
        <v>73.8148762963515</v>
      </c>
      <c r="N1043">
        <f t="shared" si="181"/>
        <v>-26.293181306998299</v>
      </c>
      <c r="O1043">
        <f t="shared" si="182"/>
        <v>-3.4158449849337198</v>
      </c>
      <c r="P1043">
        <v>7.1582621092769596</v>
      </c>
    </row>
    <row r="1044" spans="1:16" x14ac:dyDescent="0.3">
      <c r="A1044">
        <v>-1539.0717823095599</v>
      </c>
      <c r="B1044">
        <v>415.89591310895003</v>
      </c>
      <c r="C1044">
        <f t="shared" si="175"/>
        <v>-1536.61812199921</v>
      </c>
      <c r="D1044">
        <f t="shared" si="176"/>
        <v>415.97370180624699</v>
      </c>
      <c r="E1044">
        <f t="shared" si="183"/>
        <v>165.23246128939701</v>
      </c>
      <c r="F1044">
        <v>10.5</v>
      </c>
      <c r="G1044">
        <f t="shared" si="177"/>
        <v>1591.9263090516399</v>
      </c>
      <c r="H1044">
        <v>69227.207999999999</v>
      </c>
      <c r="I1044">
        <v>34</v>
      </c>
      <c r="J1044">
        <f t="shared" si="178"/>
        <v>-1539.3417321145801</v>
      </c>
      <c r="K1044">
        <f t="shared" si="179"/>
        <v>405.77876388651703</v>
      </c>
      <c r="L1044">
        <f t="shared" si="184"/>
        <v>4.4309780159431904</v>
      </c>
      <c r="M1044">
        <f t="shared" si="180"/>
        <v>71.807889197751706</v>
      </c>
      <c r="N1044">
        <f t="shared" si="181"/>
        <v>-25.747860526550301</v>
      </c>
      <c r="O1044">
        <f t="shared" si="182"/>
        <v>-2.9362864323095099</v>
      </c>
      <c r="P1044">
        <v>6.1703904286001698</v>
      </c>
    </row>
    <row r="1045" spans="1:16" x14ac:dyDescent="0.3">
      <c r="A1045">
        <v>-1524.87910722009</v>
      </c>
      <c r="B1045">
        <v>411.48349854198801</v>
      </c>
      <c r="C1045">
        <f t="shared" si="175"/>
        <v>-1522.42544690974</v>
      </c>
      <c r="D1045">
        <f t="shared" si="176"/>
        <v>411.56128723928498</v>
      </c>
      <c r="E1045">
        <f t="shared" si="183"/>
        <v>165.25246259012499</v>
      </c>
      <c r="F1045">
        <v>9.5</v>
      </c>
      <c r="G1045">
        <f t="shared" si="177"/>
        <v>1577.07385196521</v>
      </c>
      <c r="H1045">
        <v>69227.327999999994</v>
      </c>
      <c r="I1045">
        <v>34</v>
      </c>
      <c r="J1045">
        <f t="shared" si="178"/>
        <v>-1525.1201202151501</v>
      </c>
      <c r="K1045">
        <f t="shared" si="179"/>
        <v>401.46052541600801</v>
      </c>
      <c r="L1045">
        <f t="shared" si="184"/>
        <v>3.4346743876232</v>
      </c>
      <c r="M1045">
        <f t="shared" si="180"/>
        <v>74.826319073282406</v>
      </c>
      <c r="N1045">
        <f t="shared" si="181"/>
        <v>-26.6224147950653</v>
      </c>
      <c r="O1045">
        <f t="shared" si="182"/>
        <v>-3.1700237118434602</v>
      </c>
      <c r="P1045">
        <v>5.1740922168447696</v>
      </c>
    </row>
    <row r="1046" spans="1:16" x14ac:dyDescent="0.3">
      <c r="A1046">
        <v>-1517.78795028943</v>
      </c>
      <c r="B1046">
        <v>408.43104342499299</v>
      </c>
      <c r="C1046">
        <f t="shared" si="175"/>
        <v>-1515.33428997908</v>
      </c>
      <c r="D1046">
        <f t="shared" si="176"/>
        <v>408.50883212229002</v>
      </c>
      <c r="E1046">
        <f t="shared" si="183"/>
        <v>165.292479643901</v>
      </c>
      <c r="F1046">
        <v>9.5</v>
      </c>
      <c r="G1046">
        <f t="shared" si="177"/>
        <v>1569.43221462678</v>
      </c>
      <c r="H1046">
        <v>69227.407999999996</v>
      </c>
      <c r="I1046">
        <v>34</v>
      </c>
      <c r="J1046">
        <f t="shared" si="178"/>
        <v>-1518.00888523257</v>
      </c>
      <c r="K1046">
        <f t="shared" si="179"/>
        <v>398.45514259861898</v>
      </c>
      <c r="L1046">
        <f t="shared" si="184"/>
        <v>3.4365626841736301</v>
      </c>
      <c r="M1046">
        <f t="shared" si="180"/>
        <v>74.744123747532299</v>
      </c>
      <c r="N1046">
        <f t="shared" si="181"/>
        <v>-26.622370024601501</v>
      </c>
      <c r="O1046">
        <f t="shared" si="182"/>
        <v>-2.9041856401258199</v>
      </c>
      <c r="P1046">
        <v>5.1759832086008402</v>
      </c>
    </row>
    <row r="1047" spans="1:16" x14ac:dyDescent="0.3">
      <c r="A1047">
        <v>-1510.3865276398101</v>
      </c>
      <c r="B1047">
        <v>405.56476121593698</v>
      </c>
      <c r="C1047">
        <f t="shared" si="175"/>
        <v>-1507.9328673294599</v>
      </c>
      <c r="D1047">
        <f t="shared" si="176"/>
        <v>405.64254991323401</v>
      </c>
      <c r="E1047">
        <f t="shared" si="183"/>
        <v>165.323336003431</v>
      </c>
      <c r="F1047">
        <v>9.5</v>
      </c>
      <c r="G1047">
        <f t="shared" si="177"/>
        <v>1561.54007655025</v>
      </c>
      <c r="H1047">
        <v>69227.487999999998</v>
      </c>
      <c r="I1047">
        <v>34</v>
      </c>
      <c r="J1047">
        <f t="shared" si="178"/>
        <v>-1510.5886254341999</v>
      </c>
      <c r="K1047">
        <f t="shared" si="179"/>
        <v>395.63798526100697</v>
      </c>
      <c r="L1047">
        <f t="shared" si="184"/>
        <v>3.4385032527282098</v>
      </c>
      <c r="M1047">
        <f t="shared" si="180"/>
        <v>74.9085883880485</v>
      </c>
      <c r="N1047">
        <f t="shared" si="181"/>
        <v>-26.6722257727263</v>
      </c>
      <c r="O1047">
        <f t="shared" si="182"/>
        <v>-2.9042343608354799</v>
      </c>
      <c r="P1047">
        <v>5.1779265946454904</v>
      </c>
    </row>
    <row r="1048" spans="1:16" x14ac:dyDescent="0.3">
      <c r="A1048">
        <v>-1510.3865276398101</v>
      </c>
      <c r="B1048">
        <v>405.56476121593698</v>
      </c>
      <c r="C1048">
        <f t="shared" si="175"/>
        <v>-1507.9328673294599</v>
      </c>
      <c r="D1048">
        <f t="shared" si="176"/>
        <v>405.64254991323401</v>
      </c>
      <c r="E1048">
        <f t="shared" si="183"/>
        <v>165.323336003431</v>
      </c>
      <c r="F1048">
        <v>9.5</v>
      </c>
      <c r="G1048">
        <f t="shared" si="177"/>
        <v>1561.54007655025</v>
      </c>
      <c r="H1048">
        <v>69227.567999999999</v>
      </c>
      <c r="I1048">
        <v>34</v>
      </c>
      <c r="J1048">
        <f t="shared" si="178"/>
        <v>-1510.5886254341999</v>
      </c>
      <c r="K1048">
        <f t="shared" si="179"/>
        <v>395.63798526100697</v>
      </c>
      <c r="L1048">
        <f t="shared" si="184"/>
        <v>3.4385032527282098</v>
      </c>
      <c r="M1048">
        <f t="shared" si="180"/>
        <v>73.017318444460798</v>
      </c>
      <c r="N1048">
        <f t="shared" si="181"/>
        <v>-25.872841696740601</v>
      </c>
      <c r="O1048">
        <f t="shared" si="182"/>
        <v>-2.90482778026354</v>
      </c>
      <c r="P1048">
        <v>5.1779265946454904</v>
      </c>
    </row>
    <row r="1049" spans="1:16" x14ac:dyDescent="0.3">
      <c r="A1049">
        <v>-1503.2953669195899</v>
      </c>
      <c r="B1049">
        <v>402.51232345600101</v>
      </c>
      <c r="C1049">
        <f t="shared" si="175"/>
        <v>-1500.84170660924</v>
      </c>
      <c r="D1049">
        <f t="shared" si="176"/>
        <v>402.59011215329798</v>
      </c>
      <c r="E1049">
        <f t="shared" si="183"/>
        <v>165.364100925456</v>
      </c>
      <c r="F1049">
        <v>8.5</v>
      </c>
      <c r="G1049">
        <f t="shared" si="177"/>
        <v>1553.8998123113799</v>
      </c>
      <c r="H1049">
        <v>69227.648000000001</v>
      </c>
      <c r="I1049">
        <v>34</v>
      </c>
      <c r="J1049">
        <f t="shared" si="178"/>
        <v>-1503.4773867771901</v>
      </c>
      <c r="K1049">
        <f t="shared" si="179"/>
        <v>392.63261982543003</v>
      </c>
      <c r="L1049">
        <f t="shared" si="184"/>
        <v>2.4403725697437699</v>
      </c>
      <c r="M1049">
        <f t="shared" si="180"/>
        <v>74.120093684219498</v>
      </c>
      <c r="N1049">
        <f t="shared" si="181"/>
        <v>-26.391381634847601</v>
      </c>
      <c r="O1049">
        <f t="shared" si="182"/>
        <v>-3.13691661485039</v>
      </c>
      <c r="P1049">
        <v>4.1797986068666901</v>
      </c>
    </row>
    <row r="1050" spans="1:16" x14ac:dyDescent="0.3">
      <c r="A1050">
        <v>-1503.2953669195899</v>
      </c>
      <c r="B1050">
        <v>402.51232345600101</v>
      </c>
      <c r="C1050">
        <f t="shared" si="175"/>
        <v>-1500.84170660924</v>
      </c>
      <c r="D1050">
        <f t="shared" si="176"/>
        <v>402.59011215329798</v>
      </c>
      <c r="E1050">
        <f t="shared" si="183"/>
        <v>165.364100925456</v>
      </c>
      <c r="F1050">
        <v>8.5</v>
      </c>
      <c r="G1050">
        <f t="shared" si="177"/>
        <v>1553.8998123113799</v>
      </c>
      <c r="H1050">
        <v>69227.687999999995</v>
      </c>
      <c r="I1050">
        <v>34</v>
      </c>
      <c r="J1050">
        <f t="shared" si="178"/>
        <v>-1503.4773867771901</v>
      </c>
      <c r="K1050">
        <f t="shared" si="179"/>
        <v>392.63261982543003</v>
      </c>
      <c r="L1050">
        <f t="shared" si="184"/>
        <v>2.4403725697437699</v>
      </c>
      <c r="M1050">
        <f t="shared" si="180"/>
        <v>72.359612711805596</v>
      </c>
      <c r="N1050">
        <f t="shared" si="181"/>
        <v>-25.8230605688107</v>
      </c>
      <c r="O1050">
        <f t="shared" si="182"/>
        <v>-3.1710663748844001</v>
      </c>
      <c r="P1050">
        <v>4.1797986068666901</v>
      </c>
    </row>
    <row r="1051" spans="1:16" x14ac:dyDescent="0.3">
      <c r="A1051">
        <v>-1495.88357913959</v>
      </c>
      <c r="B1051">
        <v>401.33856527891498</v>
      </c>
      <c r="C1051">
        <f t="shared" si="175"/>
        <v>-1493.42991882924</v>
      </c>
      <c r="D1051">
        <f t="shared" si="176"/>
        <v>401.41635397621201</v>
      </c>
      <c r="E1051">
        <f t="shared" si="183"/>
        <v>165.33495749777299</v>
      </c>
      <c r="F1051">
        <v>8.5</v>
      </c>
      <c r="G1051">
        <f t="shared" si="177"/>
        <v>1546.43719940186</v>
      </c>
      <c r="H1051">
        <v>69227.767999999996</v>
      </c>
      <c r="I1051">
        <v>34</v>
      </c>
      <c r="J1051">
        <f t="shared" si="178"/>
        <v>-1496.05798133044</v>
      </c>
      <c r="K1051">
        <f t="shared" si="179"/>
        <v>391.50801804224898</v>
      </c>
      <c r="L1051">
        <f t="shared" si="184"/>
        <v>2.4421895695170202</v>
      </c>
      <c r="M1051">
        <f t="shared" si="180"/>
        <v>74.332858841263103</v>
      </c>
      <c r="N1051">
        <f t="shared" si="181"/>
        <v>-26.122156787742298</v>
      </c>
      <c r="O1051">
        <f t="shared" si="182"/>
        <v>-2.9046256834549702</v>
      </c>
      <c r="P1051">
        <v>4.1816184488696404</v>
      </c>
    </row>
    <row r="1052" spans="1:16" x14ac:dyDescent="0.3">
      <c r="A1052">
        <v>-1389.17231945972</v>
      </c>
      <c r="B1052">
        <v>361.19281494291403</v>
      </c>
      <c r="C1052">
        <f t="shared" si="175"/>
        <v>-1386.7186591493701</v>
      </c>
      <c r="D1052">
        <f t="shared" si="176"/>
        <v>361.27060364021099</v>
      </c>
      <c r="E1052">
        <f t="shared" si="183"/>
        <v>165.77757720064201</v>
      </c>
      <c r="F1052">
        <v>5.5</v>
      </c>
      <c r="G1052">
        <f t="shared" si="177"/>
        <v>1433.0056136273799</v>
      </c>
      <c r="H1052">
        <v>69229.248000000007</v>
      </c>
      <c r="I1052">
        <v>34</v>
      </c>
      <c r="J1052">
        <f t="shared" si="178"/>
        <v>-1389.0829514980401</v>
      </c>
      <c r="K1052">
        <f t="shared" si="179"/>
        <v>352.07050791718802</v>
      </c>
      <c r="L1052">
        <f t="shared" si="184"/>
        <v>-0.531269008130418</v>
      </c>
      <c r="M1052">
        <f t="shared" si="180"/>
        <v>72.643735734009994</v>
      </c>
      <c r="N1052">
        <f t="shared" si="181"/>
        <v>-26.042632779877</v>
      </c>
      <c r="O1052">
        <f t="shared" si="182"/>
        <v>-2.7146909368783501</v>
      </c>
      <c r="P1052">
        <v>1.20820050570587</v>
      </c>
    </row>
    <row r="1053" spans="1:16" x14ac:dyDescent="0.3">
      <c r="A1053">
        <v>-1381.7708681197801</v>
      </c>
      <c r="B1053">
        <v>358.32667708292098</v>
      </c>
      <c r="C1053">
        <f t="shared" si="175"/>
        <v>-1379.3172078094301</v>
      </c>
      <c r="D1053">
        <f t="shared" si="176"/>
        <v>358.404465780218</v>
      </c>
      <c r="E1053">
        <f t="shared" si="183"/>
        <v>165.81406660837999</v>
      </c>
      <c r="F1053">
        <v>5.5</v>
      </c>
      <c r="G1053">
        <f t="shared" si="177"/>
        <v>1425.1209495514399</v>
      </c>
      <c r="H1053">
        <v>69229.327999999994</v>
      </c>
      <c r="I1053">
        <v>34</v>
      </c>
      <c r="J1053">
        <f t="shared" si="178"/>
        <v>-1381.66266396683</v>
      </c>
      <c r="K1053">
        <f t="shared" si="179"/>
        <v>349.25349511564099</v>
      </c>
      <c r="L1053">
        <f t="shared" si="184"/>
        <v>-0.52949922640897096</v>
      </c>
      <c r="M1053">
        <f t="shared" si="180"/>
        <v>72.764518436749796</v>
      </c>
      <c r="N1053">
        <f t="shared" si="181"/>
        <v>-26.079224922413001</v>
      </c>
      <c r="O1053">
        <f t="shared" si="182"/>
        <v>-2.5194385772344501</v>
      </c>
      <c r="P1053">
        <v>1.20997310562424</v>
      </c>
    </row>
    <row r="1054" spans="1:16" x14ac:dyDescent="0.3">
      <c r="A1054">
        <v>-1374.6704803295399</v>
      </c>
      <c r="B1054">
        <v>356.77879884198802</v>
      </c>
      <c r="C1054">
        <f t="shared" si="175"/>
        <v>-1372.21682001919</v>
      </c>
      <c r="D1054">
        <f t="shared" si="176"/>
        <v>356.85658753928499</v>
      </c>
      <c r="E1054">
        <f t="shared" si="183"/>
        <v>165.80244663863499</v>
      </c>
      <c r="F1054">
        <v>5.5</v>
      </c>
      <c r="G1054">
        <f t="shared" si="177"/>
        <v>1417.85952238357</v>
      </c>
      <c r="H1054">
        <v>69229.407999999996</v>
      </c>
      <c r="I1054">
        <v>34</v>
      </c>
      <c r="J1054">
        <f t="shared" si="178"/>
        <v>-1374.5521717341901</v>
      </c>
      <c r="K1054">
        <f t="shared" si="179"/>
        <v>347.75271730726502</v>
      </c>
      <c r="L1054">
        <f t="shared" si="184"/>
        <v>-0.52787797221810995</v>
      </c>
      <c r="M1054">
        <f t="shared" si="180"/>
        <v>73.785905860375294</v>
      </c>
      <c r="N1054">
        <f t="shared" si="181"/>
        <v>-26.196746480335801</v>
      </c>
      <c r="O1054">
        <f t="shared" si="182"/>
        <v>-2.5013556281074001</v>
      </c>
      <c r="P1054">
        <v>1.21159707693297</v>
      </c>
    </row>
    <row r="1055" spans="1:16" x14ac:dyDescent="0.3">
      <c r="A1055">
        <v>-1367.2701757997199</v>
      </c>
      <c r="B1055">
        <v>353.72462450398598</v>
      </c>
      <c r="C1055">
        <f t="shared" si="175"/>
        <v>-1364.81651548937</v>
      </c>
      <c r="D1055">
        <f t="shared" si="176"/>
        <v>353.802413201283</v>
      </c>
      <c r="E1055">
        <f t="shared" si="183"/>
        <v>165.84687534338499</v>
      </c>
      <c r="F1055">
        <v>5.5</v>
      </c>
      <c r="G1055">
        <f t="shared" si="177"/>
        <v>1409.9291714620299</v>
      </c>
      <c r="H1055">
        <v>69229.487999999998</v>
      </c>
      <c r="I1055">
        <v>34</v>
      </c>
      <c r="J1055">
        <f t="shared" si="178"/>
        <v>-1367.1317845482499</v>
      </c>
      <c r="K1055">
        <f t="shared" si="179"/>
        <v>344.74766455702797</v>
      </c>
      <c r="L1055">
        <f t="shared" si="184"/>
        <v>-0.52611683028120404</v>
      </c>
      <c r="M1055">
        <f t="shared" si="180"/>
        <v>74.411266057297297</v>
      </c>
      <c r="N1055">
        <f t="shared" si="181"/>
        <v>-26.498357056953601</v>
      </c>
      <c r="O1055">
        <f t="shared" si="182"/>
        <v>-2.3107824590536001</v>
      </c>
      <c r="P1055">
        <v>1.21336103353257</v>
      </c>
    </row>
    <row r="1056" spans="1:16" x14ac:dyDescent="0.3">
      <c r="A1056">
        <v>-1367.2701757997199</v>
      </c>
      <c r="B1056">
        <v>353.72462450398598</v>
      </c>
      <c r="C1056">
        <f t="shared" si="175"/>
        <v>-1364.81651548937</v>
      </c>
      <c r="D1056">
        <f t="shared" si="176"/>
        <v>353.802413201283</v>
      </c>
      <c r="E1056">
        <f t="shared" si="183"/>
        <v>165.84687534338499</v>
      </c>
      <c r="F1056">
        <v>5.5</v>
      </c>
      <c r="G1056">
        <f t="shared" si="177"/>
        <v>1409.9291714620299</v>
      </c>
      <c r="H1056">
        <v>69229.567999999999</v>
      </c>
      <c r="I1056">
        <v>34</v>
      </c>
      <c r="J1056">
        <f t="shared" si="178"/>
        <v>-1367.1317845482499</v>
      </c>
      <c r="K1056">
        <f t="shared" si="179"/>
        <v>344.74766455702797</v>
      </c>
      <c r="L1056">
        <f t="shared" si="184"/>
        <v>-0.52611683028120404</v>
      </c>
      <c r="M1056">
        <f t="shared" si="180"/>
        <v>72.380709281748494</v>
      </c>
      <c r="N1056">
        <f t="shared" si="181"/>
        <v>-25.8219897408813</v>
      </c>
      <c r="O1056">
        <f t="shared" si="182"/>
        <v>-2.3113787129135699</v>
      </c>
      <c r="P1056">
        <v>1.21336103353257</v>
      </c>
    </row>
    <row r="1057" spans="1:16" x14ac:dyDescent="0.3">
      <c r="A1057">
        <v>-1367.2701757997199</v>
      </c>
      <c r="B1057">
        <v>353.72462450398598</v>
      </c>
      <c r="C1057">
        <f t="shared" si="175"/>
        <v>-1364.81651548937</v>
      </c>
      <c r="D1057">
        <f t="shared" si="176"/>
        <v>353.802413201283</v>
      </c>
      <c r="E1057">
        <f t="shared" si="183"/>
        <v>165.84687534338499</v>
      </c>
      <c r="F1057">
        <v>5.5</v>
      </c>
      <c r="G1057">
        <f t="shared" si="177"/>
        <v>1409.9291714620299</v>
      </c>
      <c r="H1057">
        <v>69229.607999999993</v>
      </c>
      <c r="I1057">
        <v>34</v>
      </c>
      <c r="J1057">
        <f t="shared" si="178"/>
        <v>-1367.1317845482499</v>
      </c>
      <c r="K1057">
        <f t="shared" si="179"/>
        <v>344.74766455702797</v>
      </c>
      <c r="L1057">
        <f t="shared" si="184"/>
        <v>-0.52611683028120404</v>
      </c>
      <c r="M1057">
        <f t="shared" si="180"/>
        <v>71.479901553219904</v>
      </c>
      <c r="N1057">
        <f t="shared" si="181"/>
        <v>-25.4808411924487</v>
      </c>
      <c r="O1057">
        <f t="shared" si="182"/>
        <v>-2.3315821071784799</v>
      </c>
      <c r="P1057">
        <v>1.21336103353257</v>
      </c>
    </row>
    <row r="1058" spans="1:16" x14ac:dyDescent="0.3">
      <c r="A1058">
        <v>-1274.42953612934</v>
      </c>
      <c r="B1058">
        <v>320.059472783003</v>
      </c>
      <c r="C1058">
        <f t="shared" si="175"/>
        <v>-1271.9758758189901</v>
      </c>
      <c r="D1058">
        <f t="shared" si="176"/>
        <v>320.13726148030003</v>
      </c>
      <c r="E1058">
        <f t="shared" si="183"/>
        <v>166.25272769520001</v>
      </c>
      <c r="F1058">
        <v>3.5</v>
      </c>
      <c r="G1058">
        <f t="shared" si="177"/>
        <v>1311.6441952197199</v>
      </c>
      <c r="H1058">
        <v>69230.847999999896</v>
      </c>
      <c r="I1058">
        <v>34</v>
      </c>
      <c r="J1058">
        <f t="shared" si="178"/>
        <v>-1274.0700280072199</v>
      </c>
      <c r="K1058">
        <f t="shared" si="179"/>
        <v>311.69866632256799</v>
      </c>
      <c r="L1058">
        <f t="shared" si="184"/>
        <v>-2.50510991338485</v>
      </c>
      <c r="M1058">
        <f t="shared" si="180"/>
        <v>71.946564761234598</v>
      </c>
      <c r="N1058">
        <f t="shared" si="181"/>
        <v>-25.757244853105899</v>
      </c>
      <c r="O1058">
        <f t="shared" si="182"/>
        <v>-2.2076905224088899</v>
      </c>
      <c r="P1058">
        <v>-0.76559668109368695</v>
      </c>
    </row>
    <row r="1059" spans="1:16" x14ac:dyDescent="0.3">
      <c r="A1059">
        <v>-1274.42953612934</v>
      </c>
      <c r="B1059">
        <v>320.059472783003</v>
      </c>
      <c r="C1059">
        <f t="shared" si="175"/>
        <v>-1271.9758758189901</v>
      </c>
      <c r="D1059">
        <f t="shared" si="176"/>
        <v>320.13726148030003</v>
      </c>
      <c r="E1059">
        <f t="shared" si="183"/>
        <v>166.25272769520001</v>
      </c>
      <c r="F1059">
        <v>3.5</v>
      </c>
      <c r="G1059">
        <f t="shared" si="177"/>
        <v>1311.6441952197199</v>
      </c>
      <c r="H1059">
        <v>69230.888000000006</v>
      </c>
      <c r="I1059">
        <v>34</v>
      </c>
      <c r="J1059">
        <f t="shared" si="178"/>
        <v>-1274.0700280072199</v>
      </c>
      <c r="K1059">
        <f t="shared" si="179"/>
        <v>311.69866632256799</v>
      </c>
      <c r="L1059">
        <f t="shared" si="184"/>
        <v>-2.50510991338485</v>
      </c>
      <c r="M1059">
        <f t="shared" si="180"/>
        <v>71.216711571395294</v>
      </c>
      <c r="N1059">
        <f t="shared" si="181"/>
        <v>-25.481529221950002</v>
      </c>
      <c r="O1059">
        <f t="shared" si="182"/>
        <v>-2.05086056827402</v>
      </c>
      <c r="P1059">
        <v>-0.76559668109368695</v>
      </c>
    </row>
    <row r="1060" spans="1:16" x14ac:dyDescent="0.3">
      <c r="A1060">
        <v>-1270.1111473692499</v>
      </c>
      <c r="B1060">
        <v>318.528667920967</v>
      </c>
      <c r="C1060">
        <f t="shared" si="175"/>
        <v>-1267.6574870589</v>
      </c>
      <c r="D1060">
        <f t="shared" si="176"/>
        <v>318.60645661826402</v>
      </c>
      <c r="E1060">
        <f t="shared" si="183"/>
        <v>166.27159882791599</v>
      </c>
      <c r="F1060">
        <v>3.5</v>
      </c>
      <c r="G1060">
        <f t="shared" si="177"/>
        <v>1307.08285073875</v>
      </c>
      <c r="H1060">
        <v>69230.967999999993</v>
      </c>
      <c r="I1060">
        <v>34</v>
      </c>
      <c r="J1060">
        <f t="shared" si="178"/>
        <v>-1269.7415868583</v>
      </c>
      <c r="K1060">
        <f t="shared" si="179"/>
        <v>310.19652044775103</v>
      </c>
      <c r="L1060">
        <f t="shared" si="184"/>
        <v>-2.5041718369209001</v>
      </c>
      <c r="M1060">
        <f t="shared" si="180"/>
        <v>71.470097305388606</v>
      </c>
      <c r="N1060">
        <f t="shared" si="181"/>
        <v>-25.564214959296301</v>
      </c>
      <c r="O1060">
        <f t="shared" si="182"/>
        <v>-2.0366529485511</v>
      </c>
      <c r="P1060">
        <v>-0.76465695909113496</v>
      </c>
    </row>
    <row r="1061" spans="1:16" x14ac:dyDescent="0.3">
      <c r="A1061">
        <v>-1262.7108181593901</v>
      </c>
      <c r="B1061">
        <v>315.474614741979</v>
      </c>
      <c r="C1061">
        <f t="shared" si="175"/>
        <v>-1260.2571578490399</v>
      </c>
      <c r="D1061">
        <f t="shared" si="176"/>
        <v>315.55240343927602</v>
      </c>
      <c r="E1061">
        <f t="shared" si="183"/>
        <v>166.32267241260701</v>
      </c>
      <c r="F1061">
        <v>3.5</v>
      </c>
      <c r="G1061">
        <f t="shared" si="177"/>
        <v>1299.1618156434699</v>
      </c>
      <c r="H1061">
        <v>69231.047999999995</v>
      </c>
      <c r="I1061">
        <v>34</v>
      </c>
      <c r="J1061">
        <f t="shared" si="178"/>
        <v>-1262.32117579599</v>
      </c>
      <c r="K1061">
        <f t="shared" si="179"/>
        <v>307.19158901747102</v>
      </c>
      <c r="L1061">
        <f t="shared" si="184"/>
        <v>-2.5025505784889601</v>
      </c>
      <c r="M1061">
        <f t="shared" si="180"/>
        <v>72.740715637976706</v>
      </c>
      <c r="N1061">
        <f t="shared" si="181"/>
        <v>-26.0787580124267</v>
      </c>
      <c r="O1061">
        <f t="shared" si="182"/>
        <v>-2.0363753358059098</v>
      </c>
      <c r="P1061">
        <v>-0.76303288599650598</v>
      </c>
    </row>
    <row r="1062" spans="1:16" x14ac:dyDescent="0.3">
      <c r="A1062">
        <v>-1255.62074735946</v>
      </c>
      <c r="B1062">
        <v>312.23441056895501</v>
      </c>
      <c r="C1062">
        <f t="shared" si="175"/>
        <v>-1253.16708704911</v>
      </c>
      <c r="D1062">
        <f t="shared" si="176"/>
        <v>312.31219926625198</v>
      </c>
      <c r="E1062">
        <f t="shared" si="183"/>
        <v>166.38571658063699</v>
      </c>
      <c r="F1062">
        <v>3.5</v>
      </c>
      <c r="G1062">
        <f t="shared" si="177"/>
        <v>1291.49783502477</v>
      </c>
      <c r="H1062">
        <v>69231.168000000005</v>
      </c>
      <c r="I1062">
        <v>34</v>
      </c>
      <c r="J1062">
        <f t="shared" si="178"/>
        <v>-1255.2097823858601</v>
      </c>
      <c r="K1062">
        <f t="shared" si="179"/>
        <v>303.99845406928398</v>
      </c>
      <c r="L1062">
        <f t="shared" si="184"/>
        <v>-2.5009913133208199</v>
      </c>
      <c r="M1062">
        <f t="shared" si="180"/>
        <v>72.298500918282897</v>
      </c>
      <c r="N1062">
        <f t="shared" si="181"/>
        <v>-25.965209097287101</v>
      </c>
      <c r="O1062">
        <f t="shared" si="182"/>
        <v>-2.0225976639309602</v>
      </c>
      <c r="P1062">
        <v>-0.76147092774327196</v>
      </c>
    </row>
    <row r="1063" spans="1:16" x14ac:dyDescent="0.3">
      <c r="A1063">
        <v>-1248.2089357795101</v>
      </c>
      <c r="B1063">
        <v>311.06084330193602</v>
      </c>
      <c r="C1063">
        <f t="shared" si="175"/>
        <v>-1245.7552754691601</v>
      </c>
      <c r="D1063">
        <f t="shared" si="176"/>
        <v>311.13863199923298</v>
      </c>
      <c r="E1063">
        <f t="shared" si="183"/>
        <v>166.356551561445</v>
      </c>
      <c r="F1063">
        <v>3.5</v>
      </c>
      <c r="G1063">
        <f t="shared" si="177"/>
        <v>1284.0223731234601</v>
      </c>
      <c r="H1063">
        <v>69231.248000000007</v>
      </c>
      <c r="I1063">
        <v>34</v>
      </c>
      <c r="J1063">
        <f t="shared" si="178"/>
        <v>-1247.7903544051701</v>
      </c>
      <c r="K1063">
        <f t="shared" si="179"/>
        <v>302.87404334975002</v>
      </c>
      <c r="L1063">
        <f t="shared" si="184"/>
        <v>-2.4994792916509598</v>
      </c>
      <c r="M1063">
        <f t="shared" si="180"/>
        <v>71.575904049727399</v>
      </c>
      <c r="N1063">
        <f t="shared" si="181"/>
        <v>-25.370722233589301</v>
      </c>
      <c r="O1063">
        <f t="shared" si="182"/>
        <v>-1.8656819360638199</v>
      </c>
      <c r="P1063">
        <v>-0.75995606384370396</v>
      </c>
    </row>
    <row r="1064" spans="1:16" x14ac:dyDescent="0.3">
      <c r="A1064">
        <v>-1241.11771420016</v>
      </c>
      <c r="B1064">
        <v>308.00870135298499</v>
      </c>
      <c r="C1064">
        <f t="shared" si="175"/>
        <v>-1238.66405388981</v>
      </c>
      <c r="D1064">
        <f t="shared" si="176"/>
        <v>308.08649005028201</v>
      </c>
      <c r="E1064">
        <f t="shared" si="183"/>
        <v>166.41234194478801</v>
      </c>
      <c r="F1064">
        <v>3.5</v>
      </c>
      <c r="G1064">
        <f t="shared" si="177"/>
        <v>1276.40351133575</v>
      </c>
      <c r="H1064">
        <v>69231.327999999994</v>
      </c>
      <c r="I1064">
        <v>34</v>
      </c>
      <c r="J1064">
        <f t="shared" si="178"/>
        <v>-1240.6790568512099</v>
      </c>
      <c r="K1064">
        <f t="shared" si="179"/>
        <v>299.86897412206997</v>
      </c>
      <c r="L1064">
        <f t="shared" si="184"/>
        <v>-2.4979472959132201</v>
      </c>
      <c r="M1064">
        <f t="shared" si="180"/>
        <v>72.394723953501</v>
      </c>
      <c r="N1064">
        <f t="shared" si="181"/>
        <v>-25.8210187819999</v>
      </c>
      <c r="O1064">
        <f t="shared" si="182"/>
        <v>-1.91866075377809</v>
      </c>
      <c r="P1064">
        <v>-0.75842137290033496</v>
      </c>
    </row>
    <row r="1065" spans="1:16" x14ac:dyDescent="0.3">
      <c r="A1065">
        <v>-1233.71623054984</v>
      </c>
      <c r="B1065">
        <v>305.14272784092401</v>
      </c>
      <c r="C1065">
        <f t="shared" si="175"/>
        <v>-1231.2625702394901</v>
      </c>
      <c r="D1065">
        <f t="shared" si="176"/>
        <v>305.22051653822098</v>
      </c>
      <c r="E1065">
        <f t="shared" si="183"/>
        <v>166.45727115899999</v>
      </c>
      <c r="F1065">
        <v>3.5</v>
      </c>
      <c r="G1065">
        <f t="shared" si="177"/>
        <v>1268.52949535618</v>
      </c>
      <c r="H1065">
        <v>69231.407999999996</v>
      </c>
      <c r="I1065">
        <v>34</v>
      </c>
      <c r="J1065">
        <f t="shared" si="178"/>
        <v>-1233.25873809974</v>
      </c>
      <c r="K1065">
        <f t="shared" si="179"/>
        <v>297.05212587902503</v>
      </c>
      <c r="L1065">
        <f t="shared" si="184"/>
        <v>-2.4963735750276901</v>
      </c>
      <c r="M1065">
        <f t="shared" si="180"/>
        <v>72.394706536456994</v>
      </c>
      <c r="N1065">
        <f t="shared" si="181"/>
        <v>-25.754717705063499</v>
      </c>
      <c r="O1065">
        <f t="shared" si="182"/>
        <v>-1.7427048382257599</v>
      </c>
      <c r="P1065">
        <v>-0.75684483452472995</v>
      </c>
    </row>
    <row r="1066" spans="1:16" x14ac:dyDescent="0.3">
      <c r="A1066">
        <v>-1226.61582473013</v>
      </c>
      <c r="B1066">
        <v>303.59497067693201</v>
      </c>
      <c r="C1066">
        <f t="shared" si="175"/>
        <v>-1224.1621644197801</v>
      </c>
      <c r="D1066">
        <f t="shared" si="176"/>
        <v>303.67275937422897</v>
      </c>
      <c r="E1066">
        <f t="shared" si="183"/>
        <v>166.44790681283499</v>
      </c>
      <c r="F1066">
        <v>3.5</v>
      </c>
      <c r="G1066">
        <f t="shared" si="177"/>
        <v>1261.2652970659601</v>
      </c>
      <c r="H1066">
        <v>69231.487999999998</v>
      </c>
      <c r="I1066">
        <v>34</v>
      </c>
      <c r="J1066">
        <f t="shared" si="178"/>
        <v>-1226.1482286406099</v>
      </c>
      <c r="K1066">
        <f t="shared" si="179"/>
        <v>295.55146926444797</v>
      </c>
      <c r="L1066">
        <f t="shared" si="184"/>
        <v>-2.4949303698107101</v>
      </c>
      <c r="M1066">
        <f t="shared" si="180"/>
        <v>73.131545906576093</v>
      </c>
      <c r="N1066">
        <f t="shared" si="181"/>
        <v>-25.8369673390084</v>
      </c>
      <c r="O1066">
        <f t="shared" si="182"/>
        <v>-1.73026578249845</v>
      </c>
      <c r="P1066">
        <v>-0.75539891148302696</v>
      </c>
    </row>
    <row r="1067" spans="1:16" x14ac:dyDescent="0.3">
      <c r="A1067">
        <v>-1226.61582473013</v>
      </c>
      <c r="B1067">
        <v>303.59497067693201</v>
      </c>
      <c r="C1067">
        <f t="shared" si="175"/>
        <v>-1224.1621644197801</v>
      </c>
      <c r="D1067">
        <f t="shared" si="176"/>
        <v>303.67275937422897</v>
      </c>
      <c r="E1067">
        <f t="shared" si="183"/>
        <v>166.44790681283499</v>
      </c>
      <c r="F1067">
        <v>3.5</v>
      </c>
      <c r="G1067">
        <f t="shared" si="177"/>
        <v>1261.2652970659601</v>
      </c>
      <c r="H1067">
        <v>69231.53</v>
      </c>
      <c r="I1067">
        <v>34</v>
      </c>
      <c r="J1067">
        <f t="shared" si="178"/>
        <v>-1226.1482286406099</v>
      </c>
      <c r="K1067">
        <f t="shared" si="179"/>
        <v>295.55146926444797</v>
      </c>
      <c r="L1067">
        <f t="shared" si="184"/>
        <v>-2.4949303698107101</v>
      </c>
      <c r="M1067">
        <f t="shared" si="180"/>
        <v>71.825087529685604</v>
      </c>
      <c r="N1067">
        <f t="shared" si="181"/>
        <v>-25.514174038513602</v>
      </c>
      <c r="O1067">
        <f t="shared" si="182"/>
        <v>-1.7423341639157399</v>
      </c>
      <c r="P1067">
        <v>-0.75539891148302696</v>
      </c>
    </row>
    <row r="1068" spans="1:16" x14ac:dyDescent="0.3">
      <c r="A1068">
        <v>-1226.61582473013</v>
      </c>
      <c r="B1068">
        <v>303.59497067693201</v>
      </c>
      <c r="C1068">
        <f t="shared" si="175"/>
        <v>-1224.1621644197801</v>
      </c>
      <c r="D1068">
        <f t="shared" si="176"/>
        <v>303.67275937422897</v>
      </c>
      <c r="E1068">
        <f t="shared" si="183"/>
        <v>166.44790681283499</v>
      </c>
      <c r="F1068">
        <v>3.5</v>
      </c>
      <c r="G1068">
        <f t="shared" si="177"/>
        <v>1261.2652970659601</v>
      </c>
      <c r="H1068">
        <v>69231.607999999993</v>
      </c>
      <c r="I1068">
        <v>34</v>
      </c>
      <c r="J1068">
        <f t="shared" si="178"/>
        <v>-1226.1482286406099</v>
      </c>
      <c r="K1068">
        <f t="shared" si="179"/>
        <v>295.55146926444797</v>
      </c>
      <c r="L1068">
        <f t="shared" si="184"/>
        <v>-2.4949303698107101</v>
      </c>
      <c r="M1068">
        <f t="shared" si="180"/>
        <v>70.6528595496397</v>
      </c>
      <c r="N1068">
        <f t="shared" si="181"/>
        <v>-25.060212380852501</v>
      </c>
      <c r="O1068">
        <f t="shared" si="182"/>
        <v>-1.7432863473859299</v>
      </c>
      <c r="P1068">
        <v>-0.75539891148302696</v>
      </c>
    </row>
    <row r="1069" spans="1:16" x14ac:dyDescent="0.3">
      <c r="A1069">
        <v>-1221.6883856393299</v>
      </c>
      <c r="B1069">
        <v>300.55605622194702</v>
      </c>
      <c r="C1069">
        <f t="shared" si="175"/>
        <v>-1219.2347253289799</v>
      </c>
      <c r="D1069">
        <f t="shared" si="176"/>
        <v>300.63384491924398</v>
      </c>
      <c r="E1069">
        <f t="shared" si="183"/>
        <v>166.52835329990799</v>
      </c>
      <c r="F1069">
        <v>3.5</v>
      </c>
      <c r="G1069">
        <f t="shared" si="177"/>
        <v>1255.75237374212</v>
      </c>
      <c r="H1069">
        <v>69231.687999999995</v>
      </c>
      <c r="I1069">
        <v>34</v>
      </c>
      <c r="J1069">
        <f t="shared" si="178"/>
        <v>-1221.2007537178299</v>
      </c>
      <c r="K1069">
        <f t="shared" si="179"/>
        <v>292.54528414927597</v>
      </c>
      <c r="L1069">
        <f t="shared" si="184"/>
        <v>-2.4938406288314998</v>
      </c>
      <c r="M1069">
        <f t="shared" si="180"/>
        <v>70.770302360842393</v>
      </c>
      <c r="N1069">
        <f t="shared" si="181"/>
        <v>-25.238066103348899</v>
      </c>
      <c r="O1069">
        <f t="shared" si="182"/>
        <v>-1.5785100198306901</v>
      </c>
      <c r="P1069">
        <v>-0.75430730867018203</v>
      </c>
    </row>
    <row r="1070" spans="1:16" x14ac:dyDescent="0.3">
      <c r="A1070">
        <v>-1207.49445431958</v>
      </c>
      <c r="B1070">
        <v>296.33229556295601</v>
      </c>
      <c r="C1070">
        <f t="shared" si="175"/>
        <v>-1205.04079400923</v>
      </c>
      <c r="D1070">
        <f t="shared" si="176"/>
        <v>296.41008426025297</v>
      </c>
      <c r="E1070">
        <f t="shared" si="183"/>
        <v>166.56080329498499</v>
      </c>
      <c r="F1070">
        <v>2.5</v>
      </c>
      <c r="G1070">
        <f t="shared" si="177"/>
        <v>1240.96021422025</v>
      </c>
      <c r="H1070">
        <v>69231.808000000005</v>
      </c>
      <c r="I1070">
        <v>34</v>
      </c>
      <c r="J1070">
        <f t="shared" si="178"/>
        <v>-1206.97913614814</v>
      </c>
      <c r="K1070">
        <f t="shared" si="179"/>
        <v>288.41570376915399</v>
      </c>
      <c r="L1070">
        <f t="shared" si="184"/>
        <v>-3.49094024616313</v>
      </c>
      <c r="M1070">
        <f t="shared" si="180"/>
        <v>71.578305789712701</v>
      </c>
      <c r="N1070">
        <f t="shared" si="181"/>
        <v>-25.523088740894998</v>
      </c>
      <c r="O1070">
        <f t="shared" si="182"/>
        <v>-1.7432615878434401</v>
      </c>
      <c r="P1070">
        <v>-1.7514015080235401</v>
      </c>
    </row>
    <row r="1071" spans="1:16" x14ac:dyDescent="0.3">
      <c r="A1071">
        <v>-1200.09525795932</v>
      </c>
      <c r="B1071">
        <v>293.09026894601902</v>
      </c>
      <c r="C1071">
        <f t="shared" si="175"/>
        <v>-1197.64159764897</v>
      </c>
      <c r="D1071">
        <f t="shared" si="176"/>
        <v>293.16805764331599</v>
      </c>
      <c r="E1071">
        <f t="shared" si="183"/>
        <v>166.62496931258599</v>
      </c>
      <c r="F1071">
        <v>2.5</v>
      </c>
      <c r="G1071">
        <f t="shared" si="177"/>
        <v>1233.00158411964</v>
      </c>
      <c r="H1071">
        <v>69231.888000000006</v>
      </c>
      <c r="I1071">
        <v>34</v>
      </c>
      <c r="J1071">
        <f t="shared" si="178"/>
        <v>-1199.55861188876</v>
      </c>
      <c r="K1071">
        <f t="shared" si="179"/>
        <v>285.22279552141799</v>
      </c>
      <c r="L1071">
        <f t="shared" si="184"/>
        <v>-3.4893939721264799</v>
      </c>
      <c r="M1071">
        <f t="shared" si="180"/>
        <v>71.632761694689805</v>
      </c>
      <c r="N1071">
        <f t="shared" si="181"/>
        <v>-25.5560860524857</v>
      </c>
      <c r="O1071">
        <f t="shared" si="182"/>
        <v>-1.74334184466139</v>
      </c>
      <c r="P1071">
        <v>-1.74985242144473</v>
      </c>
    </row>
    <row r="1072" spans="1:16" x14ac:dyDescent="0.3">
      <c r="A1072">
        <v>-1200.09525795932</v>
      </c>
      <c r="B1072">
        <v>293.09026894601902</v>
      </c>
      <c r="C1072">
        <f t="shared" si="175"/>
        <v>-1197.64159764897</v>
      </c>
      <c r="D1072">
        <f t="shared" si="176"/>
        <v>293.16805764331599</v>
      </c>
      <c r="E1072">
        <f t="shared" si="183"/>
        <v>166.62496931258599</v>
      </c>
      <c r="F1072">
        <v>2.5</v>
      </c>
      <c r="G1072">
        <f t="shared" si="177"/>
        <v>1233.00158411964</v>
      </c>
      <c r="H1072">
        <v>69231.967999999993</v>
      </c>
      <c r="I1072">
        <v>34</v>
      </c>
      <c r="J1072">
        <f t="shared" si="178"/>
        <v>-1199.55861188876</v>
      </c>
      <c r="K1072">
        <f t="shared" si="179"/>
        <v>285.22279552141799</v>
      </c>
      <c r="L1072">
        <f t="shared" si="184"/>
        <v>-3.4893939721264799</v>
      </c>
      <c r="M1072">
        <f t="shared" si="180"/>
        <v>70.326381281743195</v>
      </c>
      <c r="N1072">
        <f t="shared" si="181"/>
        <v>-25.0600901668166</v>
      </c>
      <c r="O1072">
        <f t="shared" si="182"/>
        <v>-1.74370412514094</v>
      </c>
      <c r="P1072">
        <v>-1.74985242144473</v>
      </c>
    </row>
    <row r="1073" spans="1:16" x14ac:dyDescent="0.3">
      <c r="A1073">
        <v>-1193.3108431594401</v>
      </c>
      <c r="B1073">
        <v>290.41615707299201</v>
      </c>
      <c r="C1073">
        <f t="shared" si="175"/>
        <v>-1190.8571828490899</v>
      </c>
      <c r="D1073">
        <f t="shared" si="176"/>
        <v>290.49394577028897</v>
      </c>
      <c r="E1073">
        <f t="shared" si="183"/>
        <v>166.670978300402</v>
      </c>
      <c r="F1073">
        <v>2.5</v>
      </c>
      <c r="G1073">
        <f t="shared" si="177"/>
        <v>1225.77631012859</v>
      </c>
      <c r="H1073">
        <v>69232.047999999995</v>
      </c>
      <c r="I1073">
        <v>34</v>
      </c>
      <c r="J1073">
        <f t="shared" si="178"/>
        <v>-1192.7566202261701</v>
      </c>
      <c r="K1073">
        <f t="shared" si="179"/>
        <v>282.59371433050597</v>
      </c>
      <c r="L1073">
        <f t="shared" si="184"/>
        <v>-3.4879987971278998</v>
      </c>
      <c r="M1073">
        <f t="shared" si="180"/>
        <v>71.523915025158402</v>
      </c>
      <c r="N1073">
        <f t="shared" si="181"/>
        <v>-25.522956573667798</v>
      </c>
      <c r="O1073">
        <f t="shared" si="182"/>
        <v>-1.5674021577113899</v>
      </c>
      <c r="P1073">
        <v>-1.74845466433596</v>
      </c>
    </row>
    <row r="1074" spans="1:16" x14ac:dyDescent="0.3">
      <c r="A1074">
        <v>-1186.2196082994301</v>
      </c>
      <c r="B1074">
        <v>287.36407831800102</v>
      </c>
      <c r="C1074">
        <f t="shared" si="175"/>
        <v>-1183.7659479890799</v>
      </c>
      <c r="D1074">
        <f t="shared" si="176"/>
        <v>287.44186701529799</v>
      </c>
      <c r="E1074">
        <f t="shared" si="183"/>
        <v>166.73139873460099</v>
      </c>
      <c r="F1074">
        <v>2.5</v>
      </c>
      <c r="G1074">
        <f t="shared" si="177"/>
        <v>1218.1644579168001</v>
      </c>
      <c r="H1074">
        <v>69232.127999999997</v>
      </c>
      <c r="I1074">
        <v>34</v>
      </c>
      <c r="J1074">
        <f t="shared" si="178"/>
        <v>-1185.6453098107399</v>
      </c>
      <c r="K1074">
        <f t="shared" si="179"/>
        <v>279.58870838343699</v>
      </c>
      <c r="L1074">
        <f t="shared" si="184"/>
        <v>-3.4865378444094599</v>
      </c>
      <c r="M1074">
        <f t="shared" si="180"/>
        <v>72.266983873731803</v>
      </c>
      <c r="N1074">
        <f t="shared" si="181"/>
        <v>-25.8698250498765</v>
      </c>
      <c r="O1074">
        <f t="shared" si="182"/>
        <v>-1.55618589214502</v>
      </c>
      <c r="P1074">
        <v>-1.74699101641189</v>
      </c>
    </row>
    <row r="1075" spans="1:16" x14ac:dyDescent="0.3">
      <c r="A1075">
        <v>-1186.2196082994301</v>
      </c>
      <c r="B1075">
        <v>287.36407831800102</v>
      </c>
      <c r="C1075">
        <f t="shared" si="175"/>
        <v>-1183.7659479890799</v>
      </c>
      <c r="D1075">
        <f t="shared" si="176"/>
        <v>287.44186701529799</v>
      </c>
      <c r="E1075">
        <f t="shared" si="183"/>
        <v>166.73139873460099</v>
      </c>
      <c r="F1075">
        <v>2.5</v>
      </c>
      <c r="G1075">
        <f t="shared" si="177"/>
        <v>1218.1644579168001</v>
      </c>
      <c r="H1075">
        <v>69232.168000000005</v>
      </c>
      <c r="I1075">
        <v>34</v>
      </c>
      <c r="J1075">
        <f t="shared" si="178"/>
        <v>-1185.6453098107399</v>
      </c>
      <c r="K1075">
        <f t="shared" si="179"/>
        <v>279.58870838343699</v>
      </c>
      <c r="L1075">
        <f t="shared" si="184"/>
        <v>-3.4865378444094599</v>
      </c>
      <c r="M1075">
        <f t="shared" si="180"/>
        <v>71.523931225859002</v>
      </c>
      <c r="N1075">
        <f t="shared" si="181"/>
        <v>-25.522875555619301</v>
      </c>
      <c r="O1075">
        <f t="shared" si="182"/>
        <v>-1.5674940944167499</v>
      </c>
      <c r="P1075">
        <v>-1.74699101641189</v>
      </c>
    </row>
    <row r="1076" spans="1:16" x14ac:dyDescent="0.3">
      <c r="A1076">
        <v>-1179.42716204933</v>
      </c>
      <c r="B1076">
        <v>286.00629047898099</v>
      </c>
      <c r="C1076">
        <f t="shared" si="175"/>
        <v>-1176.9735017389801</v>
      </c>
      <c r="D1076">
        <f t="shared" si="176"/>
        <v>286.08407917627801</v>
      </c>
      <c r="E1076">
        <f t="shared" si="183"/>
        <v>166.71799676863901</v>
      </c>
      <c r="F1076">
        <v>2.5</v>
      </c>
      <c r="G1076">
        <f t="shared" si="177"/>
        <v>1211.24346196537</v>
      </c>
      <c r="H1076">
        <v>69232.248000000007</v>
      </c>
      <c r="I1076">
        <v>34</v>
      </c>
      <c r="J1076">
        <f t="shared" si="178"/>
        <v>-1178.8440124072399</v>
      </c>
      <c r="K1076">
        <f t="shared" si="179"/>
        <v>278.27597554487301</v>
      </c>
      <c r="L1076">
        <f t="shared" si="184"/>
        <v>-3.4852173873250498</v>
      </c>
      <c r="M1076">
        <f t="shared" si="180"/>
        <v>71.414961719005206</v>
      </c>
      <c r="N1076">
        <f t="shared" si="181"/>
        <v>-25.2579976334174</v>
      </c>
      <c r="O1076">
        <f t="shared" si="182"/>
        <v>-1.56762046475425</v>
      </c>
      <c r="P1076">
        <v>-1.7456679581324199</v>
      </c>
    </row>
    <row r="1077" spans="1:16" x14ac:dyDescent="0.3">
      <c r="A1077">
        <v>-1172.02681184932</v>
      </c>
      <c r="B1077">
        <v>282.95234137901599</v>
      </c>
      <c r="C1077">
        <f t="shared" si="175"/>
        <v>-1169.57315153897</v>
      </c>
      <c r="D1077">
        <f t="shared" si="176"/>
        <v>283.03013007631301</v>
      </c>
      <c r="E1077">
        <f t="shared" si="183"/>
        <v>166.77606960470001</v>
      </c>
      <c r="F1077">
        <v>2.5</v>
      </c>
      <c r="G1077">
        <f t="shared" si="177"/>
        <v>1203.3317960279301</v>
      </c>
      <c r="H1077">
        <v>69232.327999999994</v>
      </c>
      <c r="I1077">
        <v>34</v>
      </c>
      <c r="J1077">
        <f t="shared" si="178"/>
        <v>-1171.4235810451401</v>
      </c>
      <c r="K1077">
        <f t="shared" si="179"/>
        <v>275.27114833047602</v>
      </c>
      <c r="L1077">
        <f t="shared" si="184"/>
        <v>-3.48371713676964</v>
      </c>
      <c r="M1077">
        <f t="shared" si="180"/>
        <v>71.859013880815397</v>
      </c>
      <c r="N1077">
        <f t="shared" si="181"/>
        <v>-25.4897686633124</v>
      </c>
      <c r="O1077">
        <f t="shared" si="182"/>
        <v>-1.54583889701563</v>
      </c>
      <c r="P1077">
        <v>-1.7441648929143201</v>
      </c>
    </row>
    <row r="1078" spans="1:16" x14ac:dyDescent="0.3">
      <c r="A1078">
        <v>-1167.40847217943</v>
      </c>
      <c r="B1078">
        <v>279.91536596394099</v>
      </c>
      <c r="C1078">
        <f t="shared" si="175"/>
        <v>-1164.95481186908</v>
      </c>
      <c r="D1078">
        <f t="shared" si="176"/>
        <v>279.99315466123801</v>
      </c>
      <c r="E1078">
        <f t="shared" si="183"/>
        <v>166.86528051312001</v>
      </c>
      <c r="F1078">
        <v>2.5</v>
      </c>
      <c r="G1078">
        <f t="shared" si="177"/>
        <v>1198.1301600218901</v>
      </c>
      <c r="H1078">
        <v>69232.448000000004</v>
      </c>
      <c r="I1078">
        <v>34</v>
      </c>
      <c r="J1078">
        <f t="shared" si="178"/>
        <v>-1166.7852116056499</v>
      </c>
      <c r="K1078">
        <f t="shared" si="179"/>
        <v>272.26485328159299</v>
      </c>
      <c r="L1078">
        <f t="shared" si="184"/>
        <v>-3.4827361328120299</v>
      </c>
      <c r="M1078">
        <f t="shared" si="180"/>
        <v>69.987286837657706</v>
      </c>
      <c r="N1078">
        <f t="shared" si="181"/>
        <v>-25.233529713704201</v>
      </c>
      <c r="O1078">
        <f t="shared" si="182"/>
        <v>-1.35105674226989</v>
      </c>
      <c r="P1078">
        <v>-1.74318214658014</v>
      </c>
    </row>
    <row r="1079" spans="1:16" x14ac:dyDescent="0.3">
      <c r="A1079">
        <v>-1159.9989453395799</v>
      </c>
      <c r="B1079">
        <v>278.36578023200798</v>
      </c>
      <c r="C1079">
        <f t="shared" si="175"/>
        <v>-1157.5452850292299</v>
      </c>
      <c r="D1079">
        <f t="shared" si="176"/>
        <v>278.443568929305</v>
      </c>
      <c r="E1079">
        <f t="shared" si="183"/>
        <v>166.854458827119</v>
      </c>
      <c r="F1079">
        <v>2.5</v>
      </c>
      <c r="G1079">
        <f t="shared" si="177"/>
        <v>1190.5636933702799</v>
      </c>
      <c r="H1079">
        <v>69232.528000000006</v>
      </c>
      <c r="I1079">
        <v>34</v>
      </c>
      <c r="J1079">
        <f t="shared" si="178"/>
        <v>-1159.3655757967599</v>
      </c>
      <c r="K1079">
        <f t="shared" si="179"/>
        <v>270.764417213439</v>
      </c>
      <c r="L1079">
        <f t="shared" si="184"/>
        <v>-3.4813167200476101</v>
      </c>
      <c r="M1079">
        <f t="shared" si="180"/>
        <v>70.047521374046298</v>
      </c>
      <c r="N1079">
        <f t="shared" si="181"/>
        <v>-24.9395948017448</v>
      </c>
      <c r="O1079">
        <f t="shared" si="182"/>
        <v>-1.35114832113435</v>
      </c>
      <c r="P1079">
        <v>-1.74175989653395</v>
      </c>
    </row>
    <row r="1080" spans="1:16" x14ac:dyDescent="0.3">
      <c r="A1080">
        <v>-1152.90655620954</v>
      </c>
      <c r="B1080">
        <v>275.50178221194</v>
      </c>
      <c r="C1080">
        <f t="shared" si="175"/>
        <v>-1150.45289589919</v>
      </c>
      <c r="D1080">
        <f t="shared" si="176"/>
        <v>275.57957090923702</v>
      </c>
      <c r="E1080">
        <f t="shared" si="183"/>
        <v>166.90898598253199</v>
      </c>
      <c r="F1080">
        <v>2.5</v>
      </c>
      <c r="G1080">
        <f t="shared" si="177"/>
        <v>1182.998717491</v>
      </c>
      <c r="H1080">
        <v>69232.607999999993</v>
      </c>
      <c r="I1080">
        <v>34</v>
      </c>
      <c r="J1080">
        <f t="shared" si="178"/>
        <v>-1152.25435786968</v>
      </c>
      <c r="K1080">
        <f t="shared" si="179"/>
        <v>267.947495520438</v>
      </c>
      <c r="L1080">
        <f t="shared" si="184"/>
        <v>-3.4799065761610999</v>
      </c>
      <c r="M1080">
        <f t="shared" si="180"/>
        <v>69.987161633758902</v>
      </c>
      <c r="N1080">
        <f t="shared" si="181"/>
        <v>-24.939548777477601</v>
      </c>
      <c r="O1080">
        <f t="shared" si="182"/>
        <v>-1.3512519197061701</v>
      </c>
      <c r="P1080">
        <v>-1.74034705461442</v>
      </c>
    </row>
    <row r="1081" spans="1:16" x14ac:dyDescent="0.3">
      <c r="A1081">
        <v>-1145.80614034924</v>
      </c>
      <c r="B1081">
        <v>273.95409203995899</v>
      </c>
      <c r="C1081">
        <f t="shared" si="175"/>
        <v>-1143.35248003889</v>
      </c>
      <c r="D1081">
        <f t="shared" si="176"/>
        <v>274.03188073725602</v>
      </c>
      <c r="E1081">
        <f t="shared" si="183"/>
        <v>166.90172829391599</v>
      </c>
      <c r="F1081">
        <v>2.5</v>
      </c>
      <c r="G1081">
        <f t="shared" si="177"/>
        <v>1175.7331182166599</v>
      </c>
      <c r="H1081">
        <v>69232.687999999995</v>
      </c>
      <c r="I1081">
        <v>34</v>
      </c>
      <c r="J1081">
        <f t="shared" si="178"/>
        <v>-1145.1438388142501</v>
      </c>
      <c r="K1081">
        <f t="shared" si="179"/>
        <v>266.44690596295499</v>
      </c>
      <c r="L1081">
        <f t="shared" si="184"/>
        <v>-3.47856070017037</v>
      </c>
      <c r="M1081">
        <f t="shared" si="180"/>
        <v>71.375934886773905</v>
      </c>
      <c r="N1081">
        <f t="shared" si="181"/>
        <v>-25.232632675423702</v>
      </c>
      <c r="O1081">
        <f t="shared" si="182"/>
        <v>-1.3509890533017299</v>
      </c>
      <c r="P1081">
        <v>-1.7389984607989699</v>
      </c>
    </row>
    <row r="1082" spans="1:16" x14ac:dyDescent="0.3">
      <c r="A1082">
        <v>-1145.80614034924</v>
      </c>
      <c r="B1082">
        <v>273.95409203995899</v>
      </c>
      <c r="C1082">
        <f t="shared" si="175"/>
        <v>-1143.35248003889</v>
      </c>
      <c r="D1082">
        <f t="shared" si="176"/>
        <v>274.03188073725602</v>
      </c>
      <c r="E1082">
        <f t="shared" si="183"/>
        <v>166.90172829391599</v>
      </c>
      <c r="F1082">
        <v>1.5</v>
      </c>
      <c r="G1082">
        <f t="shared" si="177"/>
        <v>1175.7331182166599</v>
      </c>
      <c r="H1082">
        <v>69232.767999999996</v>
      </c>
      <c r="I1082">
        <v>34</v>
      </c>
      <c r="J1082">
        <f t="shared" si="178"/>
        <v>-1145.1438388142501</v>
      </c>
      <c r="K1082">
        <f t="shared" si="179"/>
        <v>266.44690596295499</v>
      </c>
      <c r="L1082">
        <f t="shared" si="184"/>
        <v>-4.4785607001703696</v>
      </c>
      <c r="M1082">
        <f t="shared" si="180"/>
        <v>69.987021086575396</v>
      </c>
      <c r="N1082">
        <f t="shared" si="181"/>
        <v>-24.645647238787099</v>
      </c>
      <c r="O1082">
        <f t="shared" si="182"/>
        <v>-1.3513541542813301</v>
      </c>
      <c r="P1082">
        <v>-2.7389984607989701</v>
      </c>
    </row>
    <row r="1083" spans="1:16" x14ac:dyDescent="0.3">
      <c r="A1083">
        <v>-1145.80614034924</v>
      </c>
      <c r="B1083">
        <v>273.95409203995899</v>
      </c>
      <c r="C1083">
        <f t="shared" si="175"/>
        <v>-1143.35248003889</v>
      </c>
      <c r="D1083">
        <f t="shared" si="176"/>
        <v>274.03188073725602</v>
      </c>
      <c r="E1083">
        <f t="shared" si="183"/>
        <v>166.90172829391599</v>
      </c>
      <c r="F1083">
        <v>1.5</v>
      </c>
      <c r="G1083">
        <f t="shared" si="177"/>
        <v>1175.7331182166599</v>
      </c>
      <c r="H1083">
        <v>69232.808000000005</v>
      </c>
      <c r="I1083">
        <v>34</v>
      </c>
      <c r="J1083">
        <f t="shared" si="178"/>
        <v>-1145.1438388142501</v>
      </c>
      <c r="K1083">
        <f t="shared" si="179"/>
        <v>266.44690596295499</v>
      </c>
      <c r="L1083">
        <f t="shared" si="184"/>
        <v>-4.4785607001703696</v>
      </c>
      <c r="M1083">
        <f t="shared" si="180"/>
        <v>69.987021086376501</v>
      </c>
      <c r="N1083">
        <f t="shared" si="181"/>
        <v>-24.645647238717</v>
      </c>
      <c r="O1083">
        <f t="shared" si="182"/>
        <v>-1.3513541542774901</v>
      </c>
      <c r="P1083">
        <v>-2.7389984607989701</v>
      </c>
    </row>
    <row r="1084" spans="1:16" x14ac:dyDescent="0.3">
      <c r="A1084">
        <v>-1138.4057823698899</v>
      </c>
      <c r="B1084">
        <v>270.90018152294198</v>
      </c>
      <c r="C1084">
        <f t="shared" si="175"/>
        <v>-1135.95212205954</v>
      </c>
      <c r="D1084">
        <f t="shared" si="176"/>
        <v>270.977970220239</v>
      </c>
      <c r="E1084">
        <f t="shared" si="183"/>
        <v>166.962809350328</v>
      </c>
      <c r="F1084">
        <v>1.5</v>
      </c>
      <c r="G1084">
        <f t="shared" si="177"/>
        <v>1167.8254509798301</v>
      </c>
      <c r="H1084">
        <v>69232.888000000006</v>
      </c>
      <c r="I1084">
        <v>34</v>
      </c>
      <c r="J1084">
        <f t="shared" si="178"/>
        <v>-1137.72339992875</v>
      </c>
      <c r="K1084">
        <f t="shared" si="179"/>
        <v>263.44211738220099</v>
      </c>
      <c r="L1084">
        <f t="shared" si="184"/>
        <v>-4.4771053103337399</v>
      </c>
      <c r="M1084">
        <f t="shared" si="180"/>
        <v>69.987222929882293</v>
      </c>
      <c r="N1084">
        <f t="shared" si="181"/>
        <v>-25.012871222617299</v>
      </c>
      <c r="O1084">
        <f t="shared" si="182"/>
        <v>-1.3514247812182401</v>
      </c>
      <c r="P1084">
        <v>-2.73754025629965</v>
      </c>
    </row>
    <row r="1085" spans="1:16" x14ac:dyDescent="0.3">
      <c r="A1085">
        <v>-1131.3122424799899</v>
      </c>
      <c r="B1085">
        <v>268.22424882196401</v>
      </c>
      <c r="C1085">
        <f t="shared" si="175"/>
        <v>-1128.8585821696399</v>
      </c>
      <c r="D1085">
        <f t="shared" si="176"/>
        <v>268.30203751926098</v>
      </c>
      <c r="E1085">
        <f t="shared" si="183"/>
        <v>167.010062964903</v>
      </c>
      <c r="F1085">
        <v>1.5</v>
      </c>
      <c r="G1085">
        <f t="shared" si="177"/>
        <v>1160.3049951952401</v>
      </c>
      <c r="H1085">
        <v>69232.967999999993</v>
      </c>
      <c r="I1085">
        <v>34</v>
      </c>
      <c r="J1085">
        <f t="shared" si="178"/>
        <v>-1130.61227789791</v>
      </c>
      <c r="K1085">
        <f t="shared" si="179"/>
        <v>260.81326450454702</v>
      </c>
      <c r="L1085">
        <f t="shared" si="184"/>
        <v>-4.4757302981310501</v>
      </c>
      <c r="M1085">
        <f t="shared" si="180"/>
        <v>69.481363871252796</v>
      </c>
      <c r="N1085">
        <f t="shared" si="181"/>
        <v>-24.5315170464972</v>
      </c>
      <c r="O1085">
        <f t="shared" si="182"/>
        <v>-1.0603390564555999</v>
      </c>
      <c r="P1085">
        <v>-2.7361625432365502</v>
      </c>
    </row>
    <row r="1086" spans="1:16" x14ac:dyDescent="0.3">
      <c r="A1086">
        <v>-1119.5923281097701</v>
      </c>
      <c r="B1086">
        <v>263.82768653798797</v>
      </c>
      <c r="C1086">
        <f t="shared" si="175"/>
        <v>-1117.1386677994201</v>
      </c>
      <c r="D1086">
        <f t="shared" si="176"/>
        <v>263.905475235285</v>
      </c>
      <c r="E1086">
        <f t="shared" si="183"/>
        <v>167.088296582629</v>
      </c>
      <c r="F1086">
        <v>0.5</v>
      </c>
      <c r="G1086">
        <f t="shared" si="177"/>
        <v>1147.8871473066599</v>
      </c>
      <c r="H1086">
        <v>69233.088000000003</v>
      </c>
      <c r="I1086">
        <v>34</v>
      </c>
      <c r="J1086">
        <f t="shared" si="178"/>
        <v>-1118.8634774710299</v>
      </c>
      <c r="K1086">
        <f t="shared" si="179"/>
        <v>256.49448675021</v>
      </c>
      <c r="L1086">
        <f t="shared" si="184"/>
        <v>-5.4734793087551799</v>
      </c>
      <c r="M1086">
        <f t="shared" si="180"/>
        <v>69.893400663603501</v>
      </c>
      <c r="N1086">
        <f t="shared" si="181"/>
        <v>-24.669949033298199</v>
      </c>
      <c r="O1086">
        <f t="shared" si="182"/>
        <v>-1.3148883197696699</v>
      </c>
      <c r="P1086">
        <v>-3.733907090832</v>
      </c>
    </row>
    <row r="1087" spans="1:16" x14ac:dyDescent="0.3">
      <c r="A1087">
        <v>-1119.5923281097701</v>
      </c>
      <c r="B1087">
        <v>263.82768653798797</v>
      </c>
      <c r="C1087">
        <f t="shared" si="175"/>
        <v>-1117.1386677994201</v>
      </c>
      <c r="D1087">
        <f t="shared" si="176"/>
        <v>263.905475235285</v>
      </c>
      <c r="E1087">
        <f t="shared" si="183"/>
        <v>167.088296582629</v>
      </c>
      <c r="F1087">
        <v>0.5</v>
      </c>
      <c r="G1087">
        <f t="shared" si="177"/>
        <v>1147.8871473066599</v>
      </c>
      <c r="H1087">
        <v>69233.168000000005</v>
      </c>
      <c r="I1087">
        <v>34</v>
      </c>
      <c r="J1087">
        <f t="shared" si="178"/>
        <v>-1118.8634774710299</v>
      </c>
      <c r="K1087">
        <f t="shared" si="179"/>
        <v>256.49448675021</v>
      </c>
      <c r="L1087">
        <f t="shared" si="184"/>
        <v>-5.4734793087551799</v>
      </c>
      <c r="M1087">
        <f t="shared" si="180"/>
        <v>68.002312303863505</v>
      </c>
      <c r="N1087">
        <f t="shared" si="181"/>
        <v>-24.2708059991566</v>
      </c>
      <c r="O1087">
        <f t="shared" si="182"/>
        <v>-1.3153195043949</v>
      </c>
      <c r="P1087">
        <v>-3.733907090832</v>
      </c>
    </row>
    <row r="1088" spans="1:16" x14ac:dyDescent="0.3">
      <c r="A1088">
        <v>-1112.50222206953</v>
      </c>
      <c r="B1088">
        <v>260.58764946099802</v>
      </c>
      <c r="C1088">
        <f t="shared" ref="C1088:C1151" si="185">A1088-$S$2</f>
        <v>-1110.0485617591801</v>
      </c>
      <c r="D1088">
        <f t="shared" ref="D1088:D1151" si="186">B1088-$T$2</f>
        <v>260.66543815829499</v>
      </c>
      <c r="E1088">
        <f t="shared" si="183"/>
        <v>167.16483510278701</v>
      </c>
      <c r="F1088">
        <v>0.5</v>
      </c>
      <c r="G1088">
        <f t="shared" ref="G1088:G1151" si="187">SQRT(C1088^2+D1088^2)</f>
        <v>1140.24307939749</v>
      </c>
      <c r="H1088">
        <v>69233.248000000007</v>
      </c>
      <c r="I1088">
        <v>34</v>
      </c>
      <c r="J1088">
        <f t="shared" ref="J1088:J1151" si="188">G1088*COS(RADIANS(E1088))</f>
        <v>-1111.7520499289999</v>
      </c>
      <c r="K1088">
        <f t="shared" ref="K1088:K1151" si="189">G1088*SIN(RADIANS(E1088))</f>
        <v>253.30151912798701</v>
      </c>
      <c r="L1088">
        <f t="shared" si="184"/>
        <v>-5.4721057081249098</v>
      </c>
      <c r="M1088">
        <f t="shared" ref="M1088:M1151" si="190">(J1088-J1055)/($H1088-$H1055)</f>
        <v>67.920142185802504</v>
      </c>
      <c r="N1088">
        <f t="shared" ref="N1088:N1151" si="191">(K1088-K1055)/($H1088-$H1055)</f>
        <v>-24.320783358727301</v>
      </c>
      <c r="O1088">
        <f t="shared" ref="O1088:O1151" si="192">(L1088-L1055)/($H1088-$H1055)</f>
        <v>-1.3154225738913401</v>
      </c>
      <c r="P1088">
        <v>-3.7325307978234799</v>
      </c>
    </row>
    <row r="1089" spans="1:16" x14ac:dyDescent="0.3">
      <c r="A1089">
        <v>-1105.70976781938</v>
      </c>
      <c r="B1089">
        <v>259.229917850927</v>
      </c>
      <c r="C1089">
        <f t="shared" si="185"/>
        <v>-1103.25610750903</v>
      </c>
      <c r="D1089">
        <f t="shared" si="186"/>
        <v>259.30770654822402</v>
      </c>
      <c r="E1089">
        <f t="shared" si="183"/>
        <v>167.1531561228</v>
      </c>
      <c r="F1089">
        <v>0.5</v>
      </c>
      <c r="G1089">
        <f t="shared" si="187"/>
        <v>1133.3201336918301</v>
      </c>
      <c r="H1089">
        <v>69233.327999999994</v>
      </c>
      <c r="I1089">
        <v>34</v>
      </c>
      <c r="J1089">
        <f t="shared" si="188"/>
        <v>-1104.95074489835</v>
      </c>
      <c r="K1089">
        <f t="shared" si="189"/>
        <v>251.98884257015999</v>
      </c>
      <c r="L1089">
        <f t="shared" si="184"/>
        <v>-5.4708696096338096</v>
      </c>
      <c r="M1089">
        <f t="shared" si="190"/>
        <v>69.728999906985393</v>
      </c>
      <c r="N1089">
        <f t="shared" si="191"/>
        <v>-24.669899464626901</v>
      </c>
      <c r="O1089">
        <f t="shared" si="192"/>
        <v>-1.3150938242977399</v>
      </c>
      <c r="P1089">
        <v>-3.7312920981373301</v>
      </c>
    </row>
    <row r="1090" spans="1:16" x14ac:dyDescent="0.3">
      <c r="A1090">
        <v>-1100.47204231005</v>
      </c>
      <c r="B1090">
        <v>256.37727937893902</v>
      </c>
      <c r="C1090">
        <f t="shared" si="185"/>
        <v>-1098.0183819997001</v>
      </c>
      <c r="D1090">
        <f t="shared" si="186"/>
        <v>256.45506807623599</v>
      </c>
      <c r="E1090">
        <f t="shared" si="183"/>
        <v>167.233368075096</v>
      </c>
      <c r="F1090">
        <v>0.5</v>
      </c>
      <c r="G1090">
        <f t="shared" si="187"/>
        <v>1127.5697624321199</v>
      </c>
      <c r="H1090">
        <v>69233.407999999996</v>
      </c>
      <c r="I1090">
        <v>34</v>
      </c>
      <c r="J1090">
        <f t="shared" si="188"/>
        <v>-1099.69422514391</v>
      </c>
      <c r="K1090">
        <f t="shared" si="189"/>
        <v>249.17098614478601</v>
      </c>
      <c r="L1090">
        <f t="shared" si="184"/>
        <v>-5.4698485988722103</v>
      </c>
      <c r="M1090">
        <f t="shared" si="190"/>
        <v>70.378305106351306</v>
      </c>
      <c r="N1090">
        <f t="shared" si="191"/>
        <v>-25.151757476886502</v>
      </c>
      <c r="O1090">
        <f t="shared" si="192"/>
        <v>-1.3009820443650599</v>
      </c>
      <c r="P1090">
        <v>-3.73026910325766</v>
      </c>
    </row>
    <row r="1091" spans="1:16" x14ac:dyDescent="0.3">
      <c r="A1091">
        <v>-1100.47204231005</v>
      </c>
      <c r="B1091">
        <v>256.37727937893902</v>
      </c>
      <c r="C1091">
        <f t="shared" si="185"/>
        <v>-1098.0183819997001</v>
      </c>
      <c r="D1091">
        <f t="shared" si="186"/>
        <v>256.45506807623599</v>
      </c>
      <c r="E1091">
        <f t="shared" ref="E1091:E1154" si="193">DEGREES(IF(C1091-$N$4=0,IF(D1091-$O$4=0,99999,IF(C1091-$N$4&gt;0,PI()/2,3*PI()/2)),IF(D1091-$O$4=0,IF(C1091-$N$4&gt;0,0,PI()),IF(C1091-$N$4&lt;0,PI()+ATAN((D1091-$O$4)/(C1091-$N$4)),IF(D1091-$O$4&gt;0,ATAN((D1091-$O$4)/(C1091-$N$4)),2*PI()+ATAN((D1091-$O$4)/(C1091-$N$4)))))))+$U$2</f>
        <v>167.233368075096</v>
      </c>
      <c r="F1091">
        <v>0.5</v>
      </c>
      <c r="G1091">
        <f t="shared" si="187"/>
        <v>1127.5697624321199</v>
      </c>
      <c r="H1091">
        <v>69233.448000000004</v>
      </c>
      <c r="I1091">
        <v>34</v>
      </c>
      <c r="J1091">
        <f t="shared" si="188"/>
        <v>-1099.69422514391</v>
      </c>
      <c r="K1091">
        <f t="shared" si="189"/>
        <v>249.17098614478601</v>
      </c>
      <c r="L1091">
        <f t="shared" si="184"/>
        <v>-5.4698485988722103</v>
      </c>
      <c r="M1091">
        <f t="shared" si="190"/>
        <v>67.067616483110697</v>
      </c>
      <c r="N1091">
        <f t="shared" si="191"/>
        <v>-24.049107759689299</v>
      </c>
      <c r="O1091">
        <f t="shared" si="192"/>
        <v>-1.1402841097556</v>
      </c>
      <c r="P1091">
        <v>-3.73026910325766</v>
      </c>
    </row>
    <row r="1092" spans="1:16" x14ac:dyDescent="0.3">
      <c r="A1092">
        <v>-1093.07167298998</v>
      </c>
      <c r="B1092">
        <v>253.323422911926</v>
      </c>
      <c r="C1092">
        <f t="shared" si="185"/>
        <v>-1090.6180126796301</v>
      </c>
      <c r="D1092">
        <f t="shared" si="186"/>
        <v>253.401211609223</v>
      </c>
      <c r="E1092">
        <f t="shared" si="193"/>
        <v>167.29941467025901</v>
      </c>
      <c r="F1092">
        <v>0.5</v>
      </c>
      <c r="G1092">
        <f t="shared" si="187"/>
        <v>1119.6695153599101</v>
      </c>
      <c r="H1092">
        <v>69233.528000000006</v>
      </c>
      <c r="I1092">
        <v>34</v>
      </c>
      <c r="J1092">
        <f t="shared" si="188"/>
        <v>-1092.27377527622</v>
      </c>
      <c r="K1092">
        <f t="shared" si="189"/>
        <v>246.16625168803199</v>
      </c>
      <c r="L1092">
        <f t="shared" ref="L1092:L1155" si="194">F1092-$V$2-6366707.1*(1-COS(G1092/6366707.1))</f>
        <v>-5.4684543342919101</v>
      </c>
      <c r="M1092">
        <f t="shared" si="190"/>
        <v>68.862216943575703</v>
      </c>
      <c r="N1092">
        <f t="shared" si="191"/>
        <v>-24.822884331269101</v>
      </c>
      <c r="O1092">
        <f t="shared" si="192"/>
        <v>-1.1224789473135299</v>
      </c>
      <c r="P1092">
        <v>-3.72887202401466</v>
      </c>
    </row>
    <row r="1093" spans="1:16" x14ac:dyDescent="0.3">
      <c r="A1093">
        <v>-1093.07167298998</v>
      </c>
      <c r="B1093">
        <v>253.323422911926</v>
      </c>
      <c r="C1093">
        <f t="shared" si="185"/>
        <v>-1090.6180126796301</v>
      </c>
      <c r="D1093">
        <f t="shared" si="186"/>
        <v>253.401211609223</v>
      </c>
      <c r="E1093">
        <f t="shared" si="193"/>
        <v>167.29941467025901</v>
      </c>
      <c r="F1093">
        <v>0.5</v>
      </c>
      <c r="G1093">
        <f t="shared" si="187"/>
        <v>1119.6695153599101</v>
      </c>
      <c r="H1093">
        <v>69233.607999999993</v>
      </c>
      <c r="I1093">
        <v>34</v>
      </c>
      <c r="J1093">
        <f t="shared" si="188"/>
        <v>-1092.27377527622</v>
      </c>
      <c r="K1093">
        <f t="shared" si="189"/>
        <v>246.16625168803199</v>
      </c>
      <c r="L1093">
        <f t="shared" si="194"/>
        <v>-5.4684543342919101</v>
      </c>
      <c r="M1093">
        <f t="shared" si="190"/>
        <v>67.222655902317896</v>
      </c>
      <c r="N1093">
        <f t="shared" si="191"/>
        <v>-24.253889681717101</v>
      </c>
      <c r="O1093">
        <f t="shared" si="192"/>
        <v>-1.1228342793074499</v>
      </c>
      <c r="P1093">
        <v>-3.72887202401466</v>
      </c>
    </row>
    <row r="1094" spans="1:16" x14ac:dyDescent="0.3">
      <c r="A1094">
        <v>-1079.18681144993</v>
      </c>
      <c r="B1094">
        <v>249.10178847797201</v>
      </c>
      <c r="C1094">
        <f t="shared" si="185"/>
        <v>-1076.7331511395801</v>
      </c>
      <c r="D1094">
        <f t="shared" si="186"/>
        <v>249.179577175269</v>
      </c>
      <c r="E1094">
        <f t="shared" si="193"/>
        <v>167.34968661522799</v>
      </c>
      <c r="F1094">
        <v>1.5</v>
      </c>
      <c r="G1094">
        <f t="shared" si="187"/>
        <v>1105.1899114831899</v>
      </c>
      <c r="H1094">
        <v>69233.728000000003</v>
      </c>
      <c r="I1094">
        <v>34</v>
      </c>
      <c r="J1094">
        <f t="shared" si="188"/>
        <v>-1078.36123479005</v>
      </c>
      <c r="K1094">
        <f t="shared" si="189"/>
        <v>242.03674875169699</v>
      </c>
      <c r="L1094">
        <f t="shared" si="194"/>
        <v>-4.4659243702810203</v>
      </c>
      <c r="M1094">
        <f t="shared" si="190"/>
        <v>68.641769031873395</v>
      </c>
      <c r="N1094">
        <f t="shared" si="191"/>
        <v>-24.311507561787302</v>
      </c>
      <c r="O1094">
        <f t="shared" si="192"/>
        <v>-0.73260216111437204</v>
      </c>
      <c r="P1094">
        <v>-2.7263367600688602</v>
      </c>
    </row>
    <row r="1095" spans="1:16" x14ac:dyDescent="0.3">
      <c r="A1095">
        <v>-1074.2604832192801</v>
      </c>
      <c r="B1095">
        <v>245.87497876502999</v>
      </c>
      <c r="C1095">
        <f t="shared" si="185"/>
        <v>-1071.8068229089299</v>
      </c>
      <c r="D1095">
        <f t="shared" si="186"/>
        <v>245.95276746232699</v>
      </c>
      <c r="E1095">
        <f t="shared" si="193"/>
        <v>167.455612988019</v>
      </c>
      <c r="F1095">
        <v>1.5</v>
      </c>
      <c r="G1095">
        <f t="shared" si="187"/>
        <v>1099.66478049291</v>
      </c>
      <c r="H1095">
        <v>69233.808000000005</v>
      </c>
      <c r="I1095">
        <v>34</v>
      </c>
      <c r="J1095">
        <f t="shared" si="188"/>
        <v>-1073.4136251994701</v>
      </c>
      <c r="K1095">
        <f t="shared" si="189"/>
        <v>238.84266514309101</v>
      </c>
      <c r="L1095">
        <f t="shared" si="194"/>
        <v>-4.4649676662917503</v>
      </c>
      <c r="M1095">
        <f t="shared" si="190"/>
        <v>68.862180752435606</v>
      </c>
      <c r="N1095">
        <f t="shared" si="191"/>
        <v>-24.680223078108799</v>
      </c>
      <c r="O1095">
        <f t="shared" si="192"/>
        <v>-0.74393043673157699</v>
      </c>
      <c r="P1095">
        <v>-2.7253781970733399</v>
      </c>
    </row>
    <row r="1096" spans="1:16" x14ac:dyDescent="0.3">
      <c r="A1096">
        <v>-1067.15776669979</v>
      </c>
      <c r="B1096">
        <v>244.70343447593001</v>
      </c>
      <c r="C1096">
        <f t="shared" si="185"/>
        <v>-1064.7041063894401</v>
      </c>
      <c r="D1096">
        <f t="shared" si="186"/>
        <v>244.781223173227</v>
      </c>
      <c r="E1096">
        <f t="shared" si="193"/>
        <v>167.43218346670699</v>
      </c>
      <c r="F1096">
        <v>-0.5</v>
      </c>
      <c r="G1096">
        <f t="shared" si="187"/>
        <v>1092.4800599465</v>
      </c>
      <c r="H1096">
        <v>69233.888000000006</v>
      </c>
      <c r="I1096">
        <v>34</v>
      </c>
      <c r="J1096">
        <f t="shared" si="188"/>
        <v>-1066.3032988980999</v>
      </c>
      <c r="K1096">
        <f t="shared" si="189"/>
        <v>237.71822845490601</v>
      </c>
      <c r="L1096">
        <f t="shared" si="194"/>
        <v>-6.4637307669435904</v>
      </c>
      <c r="M1096">
        <f t="shared" si="190"/>
        <v>68.745096782996299</v>
      </c>
      <c r="N1096">
        <f t="shared" si="191"/>
        <v>-24.680232914719099</v>
      </c>
      <c r="O1096">
        <f t="shared" si="192"/>
        <v>-1.50161040730815</v>
      </c>
      <c r="P1096">
        <v>-4.72413857495253</v>
      </c>
    </row>
    <row r="1097" spans="1:16" x14ac:dyDescent="0.3">
      <c r="A1097">
        <v>-1067.15776669979</v>
      </c>
      <c r="B1097">
        <v>244.70343447593001</v>
      </c>
      <c r="C1097">
        <f t="shared" si="185"/>
        <v>-1064.7041063894401</v>
      </c>
      <c r="D1097">
        <f t="shared" si="186"/>
        <v>244.781223173227</v>
      </c>
      <c r="E1097">
        <f t="shared" si="193"/>
        <v>167.43218346670699</v>
      </c>
      <c r="F1097">
        <v>0.5</v>
      </c>
      <c r="G1097">
        <f t="shared" si="187"/>
        <v>1092.4800599465</v>
      </c>
      <c r="H1097">
        <v>69233.967999999993</v>
      </c>
      <c r="I1097">
        <v>34</v>
      </c>
      <c r="J1097">
        <f t="shared" si="188"/>
        <v>-1066.3032988980999</v>
      </c>
      <c r="K1097">
        <f t="shared" si="189"/>
        <v>237.71822845490601</v>
      </c>
      <c r="L1097">
        <f t="shared" si="194"/>
        <v>-5.4637307669435904</v>
      </c>
      <c r="M1097">
        <f t="shared" si="190"/>
        <v>66.051423467101699</v>
      </c>
      <c r="N1097">
        <f t="shared" si="191"/>
        <v>-23.541949116355202</v>
      </c>
      <c r="O1097">
        <f t="shared" si="192"/>
        <v>-1.1234028299359899</v>
      </c>
      <c r="P1097">
        <v>-3.72413857495253</v>
      </c>
    </row>
    <row r="1098" spans="1:16" x14ac:dyDescent="0.3">
      <c r="A1098">
        <v>-1060.3767601801001</v>
      </c>
      <c r="B1098">
        <v>241.465341506991</v>
      </c>
      <c r="C1098">
        <f t="shared" si="185"/>
        <v>-1057.9230998697501</v>
      </c>
      <c r="D1098">
        <f t="shared" si="186"/>
        <v>241.54313020428799</v>
      </c>
      <c r="E1098">
        <f t="shared" si="193"/>
        <v>167.51858608294501</v>
      </c>
      <c r="F1098">
        <v>0.5</v>
      </c>
      <c r="G1098">
        <f t="shared" si="187"/>
        <v>1085.1471646679599</v>
      </c>
      <c r="H1098">
        <v>69234.047999999995</v>
      </c>
      <c r="I1098">
        <v>34</v>
      </c>
      <c r="J1098">
        <f t="shared" si="188"/>
        <v>-1059.50097697259</v>
      </c>
      <c r="K1098">
        <f t="shared" si="189"/>
        <v>234.52515596633799</v>
      </c>
      <c r="L1098">
        <f t="shared" si="194"/>
        <v>-5.4624767187929404</v>
      </c>
      <c r="M1098">
        <f t="shared" si="190"/>
        <v>65.817333760298595</v>
      </c>
      <c r="N1098">
        <f t="shared" si="191"/>
        <v>-23.684458300265501</v>
      </c>
      <c r="O1098">
        <f t="shared" si="192"/>
        <v>-1.12352391809315</v>
      </c>
      <c r="P1098">
        <v>-3.7228819531738502</v>
      </c>
    </row>
    <row r="1099" spans="1:16" x14ac:dyDescent="0.3">
      <c r="A1099">
        <v>-1060.3767601801001</v>
      </c>
      <c r="B1099">
        <v>241.465341506991</v>
      </c>
      <c r="C1099">
        <f t="shared" si="185"/>
        <v>-1057.9230998697501</v>
      </c>
      <c r="D1099">
        <f t="shared" si="186"/>
        <v>241.54313020428799</v>
      </c>
      <c r="E1099">
        <f t="shared" si="193"/>
        <v>167.51858608294501</v>
      </c>
      <c r="F1099">
        <v>0.5</v>
      </c>
      <c r="G1099">
        <f t="shared" si="187"/>
        <v>1085.1471646679599</v>
      </c>
      <c r="H1099">
        <v>69234.088000000003</v>
      </c>
      <c r="I1099">
        <v>34</v>
      </c>
      <c r="J1099">
        <f t="shared" si="188"/>
        <v>-1059.50097697259</v>
      </c>
      <c r="K1099">
        <f t="shared" si="189"/>
        <v>234.52515596633799</v>
      </c>
      <c r="L1099">
        <f t="shared" si="194"/>
        <v>-5.4624767187929404</v>
      </c>
      <c r="M1099">
        <f t="shared" si="190"/>
        <v>64.095096795248807</v>
      </c>
      <c r="N1099">
        <f t="shared" si="191"/>
        <v>-23.471658960759001</v>
      </c>
      <c r="O1099">
        <f t="shared" si="192"/>
        <v>-1.14136398037523</v>
      </c>
      <c r="P1099">
        <v>-3.7228819531738502</v>
      </c>
    </row>
    <row r="1100" spans="1:16" x14ac:dyDescent="0.3">
      <c r="A1100">
        <v>-1053.28320360928</v>
      </c>
      <c r="B1100">
        <v>238.78949274099401</v>
      </c>
      <c r="C1100">
        <f t="shared" si="185"/>
        <v>-1050.82954329893</v>
      </c>
      <c r="D1100">
        <f t="shared" si="186"/>
        <v>238.867281438291</v>
      </c>
      <c r="E1100">
        <f t="shared" si="193"/>
        <v>167.57333643545701</v>
      </c>
      <c r="F1100">
        <v>0.5</v>
      </c>
      <c r="G1100">
        <f t="shared" si="187"/>
        <v>1077.6364448233701</v>
      </c>
      <c r="H1100">
        <v>69234.168000000005</v>
      </c>
      <c r="I1100">
        <v>34</v>
      </c>
      <c r="J1100">
        <f t="shared" si="188"/>
        <v>-1052.3898388175801</v>
      </c>
      <c r="K1100">
        <f t="shared" si="189"/>
        <v>231.89638713238099</v>
      </c>
      <c r="L1100">
        <f t="shared" si="194"/>
        <v>-5.46120101569349</v>
      </c>
      <c r="M1100">
        <f t="shared" si="190"/>
        <v>65.867471502128794</v>
      </c>
      <c r="N1100">
        <f t="shared" si="191"/>
        <v>-24.130053878663901</v>
      </c>
      <c r="O1100">
        <f t="shared" si="192"/>
        <v>-1.12443921375122</v>
      </c>
      <c r="P1100">
        <v>-3.7216035485071401</v>
      </c>
    </row>
    <row r="1101" spans="1:16" x14ac:dyDescent="0.3">
      <c r="A1101">
        <v>-1047.73062825016</v>
      </c>
      <c r="B1101">
        <v>236.87521896592801</v>
      </c>
      <c r="C1101">
        <f t="shared" si="185"/>
        <v>-1045.27696793981</v>
      </c>
      <c r="D1101">
        <f t="shared" si="186"/>
        <v>236.95300766322501</v>
      </c>
      <c r="E1101">
        <f t="shared" si="193"/>
        <v>167.607329048504</v>
      </c>
      <c r="F1101">
        <v>0.5</v>
      </c>
      <c r="G1101">
        <f t="shared" si="187"/>
        <v>1071.7978669255201</v>
      </c>
      <c r="H1101">
        <v>69234.248000000007</v>
      </c>
      <c r="I1101">
        <v>34</v>
      </c>
      <c r="J1101">
        <f t="shared" si="188"/>
        <v>-1046.8246962799401</v>
      </c>
      <c r="K1101">
        <f t="shared" si="189"/>
        <v>230.018961836854</v>
      </c>
      <c r="L1101">
        <f t="shared" si="194"/>
        <v>-5.4602154476281504</v>
      </c>
      <c r="M1101">
        <f t="shared" si="190"/>
        <v>67.925580439288197</v>
      </c>
      <c r="N1101">
        <f t="shared" si="191"/>
        <v>-24.822919480017902</v>
      </c>
      <c r="O1101">
        <f t="shared" si="192"/>
        <v>-1.1232140446218699</v>
      </c>
      <c r="P1101">
        <v>-3.7206158648502901</v>
      </c>
    </row>
    <row r="1102" spans="1:16" x14ac:dyDescent="0.3">
      <c r="A1102">
        <v>-1040.9461816400201</v>
      </c>
      <c r="B1102">
        <v>234.20126567594701</v>
      </c>
      <c r="C1102">
        <f t="shared" si="185"/>
        <v>-1038.4925213296699</v>
      </c>
      <c r="D1102">
        <f t="shared" si="186"/>
        <v>234.27905437324401</v>
      </c>
      <c r="E1102">
        <f t="shared" si="193"/>
        <v>167.66695481557801</v>
      </c>
      <c r="F1102">
        <v>0.5</v>
      </c>
      <c r="G1102">
        <f t="shared" si="187"/>
        <v>1064.5907158038101</v>
      </c>
      <c r="H1102">
        <v>69234.368000000002</v>
      </c>
      <c r="I1102">
        <v>34</v>
      </c>
      <c r="J1102">
        <f t="shared" si="188"/>
        <v>-1040.0226738589799</v>
      </c>
      <c r="K1102">
        <f t="shared" si="189"/>
        <v>227.390039436384</v>
      </c>
      <c r="L1102">
        <f t="shared" si="194"/>
        <v>-5.4590062453525201</v>
      </c>
      <c r="M1102">
        <f t="shared" si="190"/>
        <v>67.603761141171006</v>
      </c>
      <c r="N1102">
        <f t="shared" si="191"/>
        <v>-24.311658474891001</v>
      </c>
      <c r="O1102">
        <f t="shared" si="192"/>
        <v>-1.1064050807882999</v>
      </c>
      <c r="P1102">
        <v>-3.7194040804644599</v>
      </c>
    </row>
    <row r="1103" spans="1:16" x14ac:dyDescent="0.3">
      <c r="A1103">
        <v>-1033.8537657801</v>
      </c>
      <c r="B1103">
        <v>231.33739922498299</v>
      </c>
      <c r="C1103">
        <f t="shared" si="185"/>
        <v>-1031.4001054697501</v>
      </c>
      <c r="D1103">
        <f t="shared" si="186"/>
        <v>231.41518792228001</v>
      </c>
      <c r="E1103">
        <f t="shared" si="193"/>
        <v>167.733780999582</v>
      </c>
      <c r="F1103">
        <v>0.5</v>
      </c>
      <c r="G1103">
        <f t="shared" si="187"/>
        <v>1057.0426513457801</v>
      </c>
      <c r="H1103">
        <v>69234.448000000004</v>
      </c>
      <c r="I1103">
        <v>34</v>
      </c>
      <c r="J1103">
        <f t="shared" si="188"/>
        <v>-1032.9114300747499</v>
      </c>
      <c r="K1103">
        <f t="shared" si="189"/>
        <v>224.573249486794</v>
      </c>
      <c r="L1103">
        <f t="shared" si="194"/>
        <v>-5.4577485915779702</v>
      </c>
      <c r="M1103">
        <f t="shared" si="190"/>
        <v>65.934737149025906</v>
      </c>
      <c r="N1103">
        <f t="shared" si="191"/>
        <v>-24.1827478342326</v>
      </c>
      <c r="O1103">
        <f t="shared" si="192"/>
        <v>-0.74500316114214904</v>
      </c>
      <c r="P1103">
        <v>-3.7181437279500398</v>
      </c>
    </row>
    <row r="1104" spans="1:16" x14ac:dyDescent="0.3">
      <c r="A1104">
        <v>-1026.7533349897701</v>
      </c>
      <c r="B1104">
        <v>229.789808466914</v>
      </c>
      <c r="C1104">
        <f t="shared" si="185"/>
        <v>-1024.2996746794199</v>
      </c>
      <c r="D1104">
        <f t="shared" si="186"/>
        <v>229.86759716421099</v>
      </c>
      <c r="E1104">
        <f t="shared" si="193"/>
        <v>167.73135616252301</v>
      </c>
      <c r="F1104">
        <v>0.5</v>
      </c>
      <c r="G1104">
        <f t="shared" si="187"/>
        <v>1049.7756597361199</v>
      </c>
      <c r="H1104">
        <v>69234.528000000006</v>
      </c>
      <c r="I1104">
        <v>34</v>
      </c>
      <c r="J1104">
        <f t="shared" si="188"/>
        <v>-1025.8008967486001</v>
      </c>
      <c r="K1104">
        <f t="shared" si="189"/>
        <v>223.07275943998701</v>
      </c>
      <c r="L1104">
        <f t="shared" si="194"/>
        <v>-5.4565462252146499</v>
      </c>
      <c r="M1104">
        <f t="shared" si="190"/>
        <v>65.817316340984206</v>
      </c>
      <c r="N1104">
        <f t="shared" si="191"/>
        <v>-23.541680333880599</v>
      </c>
      <c r="O1104">
        <f t="shared" si="192"/>
        <v>-0.74513342920022896</v>
      </c>
      <c r="P1104">
        <v>-3.716938643762</v>
      </c>
    </row>
    <row r="1105" spans="1:16" x14ac:dyDescent="0.3">
      <c r="A1105">
        <v>-1021.82584914937</v>
      </c>
      <c r="B1105">
        <v>226.751090241014</v>
      </c>
      <c r="C1105">
        <f t="shared" si="185"/>
        <v>-1019.3721888390201</v>
      </c>
      <c r="D1105">
        <f t="shared" si="186"/>
        <v>226.82887893831099</v>
      </c>
      <c r="E1105">
        <f t="shared" si="193"/>
        <v>167.83483229479199</v>
      </c>
      <c r="F1105">
        <v>0.5</v>
      </c>
      <c r="G1105">
        <f t="shared" si="187"/>
        <v>1044.3040743475401</v>
      </c>
      <c r="H1105">
        <v>69234.607999999993</v>
      </c>
      <c r="I1105">
        <v>34</v>
      </c>
      <c r="J1105">
        <f t="shared" si="188"/>
        <v>-1020.85337637799</v>
      </c>
      <c r="K1105">
        <f t="shared" si="189"/>
        <v>220.06677085949801</v>
      </c>
      <c r="L1105">
        <f t="shared" si="194"/>
        <v>-5.4556463933864201</v>
      </c>
      <c r="M1105">
        <f t="shared" si="190"/>
        <v>67.691377087427796</v>
      </c>
      <c r="N1105">
        <f t="shared" si="191"/>
        <v>-24.680312371944801</v>
      </c>
      <c r="O1105">
        <f t="shared" si="192"/>
        <v>-0.74479258381074798</v>
      </c>
      <c r="P1105">
        <v>-3.71603695010015</v>
      </c>
    </row>
    <row r="1106" spans="1:16" x14ac:dyDescent="0.3">
      <c r="A1106">
        <v>-1015.03224019985</v>
      </c>
      <c r="B1106">
        <v>225.58146681100999</v>
      </c>
      <c r="C1106">
        <f t="shared" si="185"/>
        <v>-1012.5785798895</v>
      </c>
      <c r="D1106">
        <f t="shared" si="186"/>
        <v>225.65925550830701</v>
      </c>
      <c r="E1106">
        <f t="shared" si="193"/>
        <v>167.81639063873499</v>
      </c>
      <c r="F1106">
        <v>0.5</v>
      </c>
      <c r="G1106">
        <f t="shared" si="187"/>
        <v>1037.4186618947999</v>
      </c>
      <c r="H1106">
        <v>69234.687999999995</v>
      </c>
      <c r="I1106">
        <v>34</v>
      </c>
      <c r="J1106">
        <f t="shared" si="188"/>
        <v>-1014.05216358828</v>
      </c>
      <c r="K1106">
        <f t="shared" si="189"/>
        <v>218.94220600314301</v>
      </c>
      <c r="L1106">
        <f t="shared" si="194"/>
        <v>-5.4545207311758803</v>
      </c>
      <c r="M1106">
        <f t="shared" si="190"/>
        <v>67.691082059821795</v>
      </c>
      <c r="N1106">
        <f t="shared" si="191"/>
        <v>-24.110419820976102</v>
      </c>
      <c r="O1106">
        <f t="shared" si="192"/>
        <v>-0.74489467198803605</v>
      </c>
      <c r="P1106">
        <v>-3.7149086838671601</v>
      </c>
    </row>
    <row r="1107" spans="1:16" x14ac:dyDescent="0.3">
      <c r="A1107">
        <v>-1015.03224019985</v>
      </c>
      <c r="B1107">
        <v>225.58146681100999</v>
      </c>
      <c r="C1107">
        <f t="shared" si="185"/>
        <v>-1012.5785798895</v>
      </c>
      <c r="D1107">
        <f t="shared" si="186"/>
        <v>225.65925550830701</v>
      </c>
      <c r="E1107">
        <f t="shared" si="193"/>
        <v>167.81639063873499</v>
      </c>
      <c r="F1107">
        <v>0.5</v>
      </c>
      <c r="G1107">
        <f t="shared" si="187"/>
        <v>1037.4186618947999</v>
      </c>
      <c r="H1107">
        <v>69234.728000000003</v>
      </c>
      <c r="I1107">
        <v>34</v>
      </c>
      <c r="J1107">
        <f t="shared" si="188"/>
        <v>-1014.05216358828</v>
      </c>
      <c r="K1107">
        <f t="shared" si="189"/>
        <v>218.94220600314301</v>
      </c>
      <c r="L1107">
        <f t="shared" si="194"/>
        <v>-5.4545207311758803</v>
      </c>
      <c r="M1107">
        <f t="shared" si="190"/>
        <v>65.997363931567605</v>
      </c>
      <c r="N1107">
        <f t="shared" si="191"/>
        <v>-23.325577838522399</v>
      </c>
      <c r="O1107">
        <f t="shared" si="192"/>
        <v>-0.75691649490846702</v>
      </c>
      <c r="P1107">
        <v>-3.7149086838671601</v>
      </c>
    </row>
    <row r="1108" spans="1:16" x14ac:dyDescent="0.3">
      <c r="A1108">
        <v>-1015.03224019985</v>
      </c>
      <c r="B1108">
        <v>225.58146681100999</v>
      </c>
      <c r="C1108">
        <f t="shared" si="185"/>
        <v>-1012.5785798895</v>
      </c>
      <c r="D1108">
        <f t="shared" si="186"/>
        <v>225.65925550830701</v>
      </c>
      <c r="E1108">
        <f t="shared" si="193"/>
        <v>167.81639063873499</v>
      </c>
      <c r="F1108">
        <v>0.5</v>
      </c>
      <c r="G1108">
        <f t="shared" si="187"/>
        <v>1037.4186618947999</v>
      </c>
      <c r="H1108">
        <v>69234.808000000005</v>
      </c>
      <c r="I1108">
        <v>34</v>
      </c>
      <c r="J1108">
        <f t="shared" si="188"/>
        <v>-1014.05216358828</v>
      </c>
      <c r="K1108">
        <f t="shared" si="189"/>
        <v>218.94220600314301</v>
      </c>
      <c r="L1108">
        <f t="shared" si="194"/>
        <v>-5.4545207311758803</v>
      </c>
      <c r="M1108">
        <f t="shared" si="190"/>
        <v>64.997403872158202</v>
      </c>
      <c r="N1108">
        <f t="shared" si="191"/>
        <v>-22.9721599925407</v>
      </c>
      <c r="O1108">
        <f t="shared" si="192"/>
        <v>-0.74544806316926304</v>
      </c>
      <c r="P1108">
        <v>-3.7149086838671601</v>
      </c>
    </row>
    <row r="1109" spans="1:16" x14ac:dyDescent="0.3">
      <c r="A1109">
        <v>-1007.94210807979</v>
      </c>
      <c r="B1109">
        <v>222.341552575002</v>
      </c>
      <c r="C1109">
        <f t="shared" si="185"/>
        <v>-1005.48844776944</v>
      </c>
      <c r="D1109">
        <f t="shared" si="186"/>
        <v>222.41934127229899</v>
      </c>
      <c r="E1109">
        <f t="shared" si="193"/>
        <v>167.906529448996</v>
      </c>
      <c r="F1109">
        <v>0.5</v>
      </c>
      <c r="G1109">
        <f t="shared" si="187"/>
        <v>1029.7948251811099</v>
      </c>
      <c r="H1109">
        <v>69234.888000000006</v>
      </c>
      <c r="I1109">
        <v>34</v>
      </c>
      <c r="J1109">
        <f t="shared" si="188"/>
        <v>-1006.94071078127</v>
      </c>
      <c r="K1109">
        <f t="shared" si="189"/>
        <v>215.74936139208799</v>
      </c>
      <c r="L1109">
        <f t="shared" si="194"/>
        <v>-5.4532830352117303</v>
      </c>
      <c r="M1109">
        <f t="shared" si="190"/>
        <v>65.114886979548402</v>
      </c>
      <c r="N1109">
        <f t="shared" si="191"/>
        <v>-23.684323542726801</v>
      </c>
      <c r="O1109">
        <f t="shared" si="192"/>
        <v>-0.74547941207845203</v>
      </c>
      <c r="P1109">
        <v>-3.71366829481792</v>
      </c>
    </row>
    <row r="1110" spans="1:16" x14ac:dyDescent="0.3">
      <c r="A1110">
        <v>-995.91418267972699</v>
      </c>
      <c r="B1110">
        <v>217.75528918195101</v>
      </c>
      <c r="C1110">
        <f t="shared" si="185"/>
        <v>-993.46052236937999</v>
      </c>
      <c r="D1110">
        <f t="shared" si="186"/>
        <v>217.83307787924801</v>
      </c>
      <c r="E1110">
        <f t="shared" si="193"/>
        <v>168.01244825893801</v>
      </c>
      <c r="F1110">
        <v>-1.5</v>
      </c>
      <c r="G1110">
        <f t="shared" si="187"/>
        <v>1017.0619741809199</v>
      </c>
      <c r="H1110">
        <v>69235.008000000002</v>
      </c>
      <c r="I1110">
        <v>34</v>
      </c>
      <c r="J1110">
        <f t="shared" si="188"/>
        <v>-994.88264861759797</v>
      </c>
      <c r="K1110">
        <f t="shared" si="189"/>
        <v>211.24292841282099</v>
      </c>
      <c r="L1110">
        <f t="shared" si="194"/>
        <v>-7.4512362686281</v>
      </c>
      <c r="M1110">
        <f t="shared" si="190"/>
        <v>65.873482248896906</v>
      </c>
      <c r="N1110">
        <f t="shared" si="191"/>
        <v>-23.891126834878499</v>
      </c>
      <c r="O1110">
        <f t="shared" si="192"/>
        <v>-1.4804175865101701</v>
      </c>
      <c r="P1110">
        <v>-5.7116169492827904</v>
      </c>
    </row>
    <row r="1111" spans="1:16" x14ac:dyDescent="0.3">
      <c r="A1111">
        <v>-988.51264426950297</v>
      </c>
      <c r="B1111">
        <v>214.88959117792501</v>
      </c>
      <c r="C1111">
        <f t="shared" si="185"/>
        <v>-986.05898395915597</v>
      </c>
      <c r="D1111">
        <f t="shared" si="186"/>
        <v>214.96737987522201</v>
      </c>
      <c r="E1111">
        <f t="shared" si="193"/>
        <v>168.081366866069</v>
      </c>
      <c r="F1111">
        <v>-1.5</v>
      </c>
      <c r="G1111">
        <f t="shared" si="187"/>
        <v>1009.21915075814</v>
      </c>
      <c r="H1111">
        <v>69235.088000000003</v>
      </c>
      <c r="I1111">
        <v>34</v>
      </c>
      <c r="J1111">
        <f t="shared" si="188"/>
        <v>-987.46227693368201</v>
      </c>
      <c r="K1111">
        <f t="shared" si="189"/>
        <v>208.42635603476199</v>
      </c>
      <c r="L1111">
        <f t="shared" si="194"/>
        <v>-7.4499882322067696</v>
      </c>
      <c r="M1111">
        <f t="shared" si="190"/>
        <v>67.925354042427102</v>
      </c>
      <c r="N1111">
        <f t="shared" si="191"/>
        <v>-24.181248957138301</v>
      </c>
      <c r="O1111">
        <f t="shared" si="192"/>
        <v>-1.5027470073468201</v>
      </c>
      <c r="P1111">
        <v>-5.7103660953713904</v>
      </c>
    </row>
    <row r="1112" spans="1:16" x14ac:dyDescent="0.3">
      <c r="A1112">
        <v>-988.51264426950297</v>
      </c>
      <c r="B1112">
        <v>214.88959117792501</v>
      </c>
      <c r="C1112">
        <f t="shared" si="185"/>
        <v>-986.05898395915597</v>
      </c>
      <c r="D1112">
        <f t="shared" si="186"/>
        <v>214.96737987522201</v>
      </c>
      <c r="E1112">
        <f t="shared" si="193"/>
        <v>168.081366866069</v>
      </c>
      <c r="F1112">
        <v>-1.5</v>
      </c>
      <c r="G1112">
        <f t="shared" si="187"/>
        <v>1009.21915075814</v>
      </c>
      <c r="H1112">
        <v>69235.168000000005</v>
      </c>
      <c r="I1112">
        <v>34</v>
      </c>
      <c r="J1112">
        <f t="shared" si="188"/>
        <v>-987.46227693368201</v>
      </c>
      <c r="K1112">
        <f t="shared" si="189"/>
        <v>208.42635603476199</v>
      </c>
      <c r="L1112">
        <f t="shared" si="194"/>
        <v>-7.4499882322067696</v>
      </c>
      <c r="M1112">
        <f t="shared" si="190"/>
        <v>65.114885932998405</v>
      </c>
      <c r="N1112">
        <f t="shared" si="191"/>
        <v>-23.612901961625301</v>
      </c>
      <c r="O1112">
        <f t="shared" si="192"/>
        <v>-1.5032846636969801</v>
      </c>
      <c r="P1112">
        <v>-5.7103660953713904</v>
      </c>
    </row>
    <row r="1113" spans="1:16" x14ac:dyDescent="0.3">
      <c r="A1113">
        <v>-981.41220790985903</v>
      </c>
      <c r="B1113">
        <v>213.34203773992999</v>
      </c>
      <c r="C1113">
        <f t="shared" si="185"/>
        <v>-978.95854759951203</v>
      </c>
      <c r="D1113">
        <f t="shared" si="186"/>
        <v>213.41982643722699</v>
      </c>
      <c r="E1113">
        <f t="shared" si="193"/>
        <v>168.08134515160299</v>
      </c>
      <c r="F1113">
        <v>-1.5</v>
      </c>
      <c r="G1113">
        <f t="shared" si="187"/>
        <v>1001.95202491668</v>
      </c>
      <c r="H1113">
        <v>69235.248000000007</v>
      </c>
      <c r="I1113">
        <v>34</v>
      </c>
      <c r="J1113">
        <f t="shared" si="188"/>
        <v>-980.35173828573204</v>
      </c>
      <c r="K1113">
        <f t="shared" si="189"/>
        <v>206.925903344115</v>
      </c>
      <c r="L1113">
        <f t="shared" si="194"/>
        <v>-7.4488404308575804</v>
      </c>
      <c r="M1113">
        <f t="shared" si="190"/>
        <v>65.114628629938807</v>
      </c>
      <c r="N1113">
        <f t="shared" si="191"/>
        <v>-23.1142394606061</v>
      </c>
      <c r="O1113">
        <f t="shared" si="192"/>
        <v>-1.5033840358619199</v>
      </c>
      <c r="P1113">
        <v>-5.7092155761974697</v>
      </c>
    </row>
    <row r="1114" spans="1:16" x14ac:dyDescent="0.3">
      <c r="A1114">
        <v>-976.484711639583</v>
      </c>
      <c r="B1114">
        <v>210.30336373194601</v>
      </c>
      <c r="C1114">
        <f t="shared" si="185"/>
        <v>-974.03105132923599</v>
      </c>
      <c r="D1114">
        <f t="shared" si="186"/>
        <v>210.381152429243</v>
      </c>
      <c r="E1114">
        <f t="shared" si="193"/>
        <v>168.19170378273199</v>
      </c>
      <c r="F1114">
        <v>-0.5</v>
      </c>
      <c r="G1114">
        <f t="shared" si="187"/>
        <v>996.49220681899601</v>
      </c>
      <c r="H1114">
        <v>69235.327999999994</v>
      </c>
      <c r="I1114">
        <v>34</v>
      </c>
      <c r="J1114">
        <f t="shared" si="188"/>
        <v>-975.40420777858003</v>
      </c>
      <c r="K1114">
        <f t="shared" si="189"/>
        <v>203.919959049705</v>
      </c>
      <c r="L1114">
        <f t="shared" si="194"/>
        <v>-6.4479835399530998</v>
      </c>
      <c r="M1114">
        <f t="shared" si="190"/>
        <v>64.295314786252803</v>
      </c>
      <c r="N1114">
        <f t="shared" si="191"/>
        <v>-23.684449588357499</v>
      </c>
      <c r="O1114">
        <f t="shared" si="192"/>
        <v>-1.1247813787058301</v>
      </c>
      <c r="P1114">
        <v>-4.7083568241662102</v>
      </c>
    </row>
    <row r="1115" spans="1:16" x14ac:dyDescent="0.3">
      <c r="A1115">
        <v>-976.484711639583</v>
      </c>
      <c r="B1115">
        <v>210.30336373194601</v>
      </c>
      <c r="C1115">
        <f t="shared" si="185"/>
        <v>-974.03105132923599</v>
      </c>
      <c r="D1115">
        <f t="shared" si="186"/>
        <v>210.381152429243</v>
      </c>
      <c r="E1115">
        <f t="shared" si="193"/>
        <v>168.19170378273199</v>
      </c>
      <c r="F1115">
        <v>-0.5</v>
      </c>
      <c r="G1115">
        <f t="shared" si="187"/>
        <v>996.49220681899601</v>
      </c>
      <c r="H1115">
        <v>69235.368000000002</v>
      </c>
      <c r="I1115">
        <v>34</v>
      </c>
      <c r="J1115">
        <f t="shared" si="188"/>
        <v>-975.40420777858003</v>
      </c>
      <c r="K1115">
        <f t="shared" si="189"/>
        <v>203.919959049705</v>
      </c>
      <c r="L1115">
        <f t="shared" si="194"/>
        <v>-6.4479835399530998</v>
      </c>
      <c r="M1115">
        <f t="shared" si="190"/>
        <v>65.284473475111596</v>
      </c>
      <c r="N1115">
        <f t="shared" si="191"/>
        <v>-24.048825735811501</v>
      </c>
      <c r="O1115">
        <f t="shared" si="192"/>
        <v>-0.75747032299166195</v>
      </c>
      <c r="P1115">
        <v>-4.7083568241662102</v>
      </c>
    </row>
    <row r="1116" spans="1:16" x14ac:dyDescent="0.3">
      <c r="A1116">
        <v>-969.39113739971003</v>
      </c>
      <c r="B1116">
        <v>207.62760450399901</v>
      </c>
      <c r="C1116">
        <f t="shared" si="185"/>
        <v>-966.93747708936303</v>
      </c>
      <c r="D1116">
        <f t="shared" si="186"/>
        <v>207.705393201296</v>
      </c>
      <c r="E1116">
        <f t="shared" si="193"/>
        <v>168.25646401142299</v>
      </c>
      <c r="F1116">
        <v>-0.5</v>
      </c>
      <c r="G1116">
        <f t="shared" si="187"/>
        <v>988.994244151526</v>
      </c>
      <c r="H1116">
        <v>69235.448000000004</v>
      </c>
      <c r="I1116">
        <v>34</v>
      </c>
      <c r="J1116">
        <f t="shared" si="188"/>
        <v>-968.293052548437</v>
      </c>
      <c r="K1116">
        <f t="shared" si="189"/>
        <v>201.29127986894699</v>
      </c>
      <c r="L1116">
        <f t="shared" si="194"/>
        <v>-6.4468144031497197</v>
      </c>
      <c r="M1116">
        <f t="shared" si="190"/>
        <v>66.988934191610596</v>
      </c>
      <c r="N1116">
        <f t="shared" si="191"/>
        <v>-24.680161399250899</v>
      </c>
      <c r="O1116">
        <f t="shared" si="192"/>
        <v>-0.74555064506809998</v>
      </c>
      <c r="P1116">
        <v>-4.7071849857955703</v>
      </c>
    </row>
    <row r="1117" spans="1:16" x14ac:dyDescent="0.3">
      <c r="A1117">
        <v>-962.59981120005205</v>
      </c>
      <c r="B1117">
        <v>206.081947681028</v>
      </c>
      <c r="C1117">
        <f t="shared" si="185"/>
        <v>-960.14615088970504</v>
      </c>
      <c r="D1117">
        <f t="shared" si="186"/>
        <v>206.15973637832499</v>
      </c>
      <c r="E1117">
        <f t="shared" si="193"/>
        <v>168.26141701367499</v>
      </c>
      <c r="F1117">
        <v>-0.5</v>
      </c>
      <c r="G1117">
        <f t="shared" si="187"/>
        <v>982.02976939189398</v>
      </c>
      <c r="H1117">
        <v>69235.528000000006</v>
      </c>
      <c r="I1117">
        <v>34</v>
      </c>
      <c r="J1117">
        <f t="shared" si="188"/>
        <v>-961.49162984139105</v>
      </c>
      <c r="K1117">
        <f t="shared" si="189"/>
        <v>199.79067474945299</v>
      </c>
      <c r="L1117">
        <f t="shared" si="194"/>
        <v>-6.44573636189347</v>
      </c>
      <c r="M1117">
        <f t="shared" si="190"/>
        <v>66.754458366438598</v>
      </c>
      <c r="N1117">
        <f t="shared" si="191"/>
        <v>-24.110394936652298</v>
      </c>
      <c r="O1117">
        <f t="shared" si="192"/>
        <v>-0.74569358013642595</v>
      </c>
      <c r="P1117">
        <v>-4.7061043461716503</v>
      </c>
    </row>
    <row r="1118" spans="1:16" x14ac:dyDescent="0.3">
      <c r="A1118">
        <v>-957.67116658017005</v>
      </c>
      <c r="B1118">
        <v>203.231328006019</v>
      </c>
      <c r="C1118">
        <f t="shared" si="185"/>
        <v>-955.21750626982305</v>
      </c>
      <c r="D1118">
        <f t="shared" si="186"/>
        <v>203.30911670331599</v>
      </c>
      <c r="E1118">
        <f t="shared" si="193"/>
        <v>168.36422734875501</v>
      </c>
      <c r="F1118">
        <v>-0.5</v>
      </c>
      <c r="G1118">
        <f t="shared" si="187"/>
        <v>976.61409022142504</v>
      </c>
      <c r="H1118">
        <v>69235.648000000001</v>
      </c>
      <c r="I1118">
        <v>34</v>
      </c>
      <c r="J1118">
        <f t="shared" si="188"/>
        <v>-956.54419756786399</v>
      </c>
      <c r="K1118">
        <f t="shared" si="189"/>
        <v>196.97278826851701</v>
      </c>
      <c r="L1118">
        <f t="shared" si="194"/>
        <v>-6.4449033263508797</v>
      </c>
      <c r="M1118">
        <f t="shared" si="190"/>
        <v>64.950776242371106</v>
      </c>
      <c r="N1118">
        <f t="shared" si="191"/>
        <v>-23.821073222332</v>
      </c>
      <c r="O1118">
        <f t="shared" si="192"/>
        <v>-0.73476605530383199</v>
      </c>
      <c r="P1118">
        <v>-4.7052694459680504</v>
      </c>
    </row>
    <row r="1119" spans="1:16" x14ac:dyDescent="0.3">
      <c r="A1119">
        <v>-950.57987562008202</v>
      </c>
      <c r="B1119">
        <v>200.179518432007</v>
      </c>
      <c r="C1119">
        <f t="shared" si="185"/>
        <v>-948.12621530973502</v>
      </c>
      <c r="D1119">
        <f t="shared" si="186"/>
        <v>200.257307129304</v>
      </c>
      <c r="E1119">
        <f t="shared" si="193"/>
        <v>168.45343091922601</v>
      </c>
      <c r="F1119">
        <v>-0.5</v>
      </c>
      <c r="G1119">
        <f t="shared" si="187"/>
        <v>969.04401820363296</v>
      </c>
      <c r="H1119">
        <v>69235.728000000003</v>
      </c>
      <c r="I1119">
        <v>34</v>
      </c>
      <c r="J1119">
        <f t="shared" si="188"/>
        <v>-949.43283283791595</v>
      </c>
      <c r="K1119">
        <f t="shared" si="189"/>
        <v>193.96805186837599</v>
      </c>
      <c r="L1119">
        <f t="shared" si="194"/>
        <v>-6.4437466236839498</v>
      </c>
      <c r="M1119">
        <f t="shared" si="190"/>
        <v>64.178274482254295</v>
      </c>
      <c r="N1119">
        <f t="shared" si="191"/>
        <v>-23.6842556370636</v>
      </c>
      <c r="O1119">
        <f t="shared" si="192"/>
        <v>-0.36752549807916102</v>
      </c>
      <c r="P1119">
        <v>-4.7041100480954903</v>
      </c>
    </row>
    <row r="1120" spans="1:16" x14ac:dyDescent="0.3">
      <c r="A1120">
        <v>-945.64322263933695</v>
      </c>
      <c r="B1120">
        <v>198.64515718002801</v>
      </c>
      <c r="C1120">
        <f t="shared" si="185"/>
        <v>-943.18956232898995</v>
      </c>
      <c r="D1120">
        <f t="shared" si="186"/>
        <v>198.722945877325</v>
      </c>
      <c r="E1120">
        <f t="shared" si="193"/>
        <v>168.48202593453701</v>
      </c>
      <c r="F1120">
        <v>-0.5</v>
      </c>
      <c r="G1120">
        <f t="shared" si="187"/>
        <v>963.89696529479397</v>
      </c>
      <c r="H1120">
        <v>69235.808000000005</v>
      </c>
      <c r="I1120">
        <v>34</v>
      </c>
      <c r="J1120">
        <f t="shared" si="188"/>
        <v>-944.48611747741495</v>
      </c>
      <c r="K1120">
        <f t="shared" si="189"/>
        <v>192.466447977179</v>
      </c>
      <c r="L1120">
        <f t="shared" si="194"/>
        <v>-6.4429652974957099</v>
      </c>
      <c r="M1120">
        <f t="shared" si="190"/>
        <v>66.052030300626299</v>
      </c>
      <c r="N1120">
        <f t="shared" si="191"/>
        <v>-24.2530449897898</v>
      </c>
      <c r="O1120">
        <f t="shared" si="192"/>
        <v>-0.36722954118967599</v>
      </c>
      <c r="P1120">
        <v>-4.70332683816138</v>
      </c>
    </row>
    <row r="1121" spans="1:16" x14ac:dyDescent="0.3">
      <c r="A1121">
        <v>-938.550785259343</v>
      </c>
      <c r="B1121">
        <v>195.78139635897199</v>
      </c>
      <c r="C1121">
        <f t="shared" si="185"/>
        <v>-936.097124948996</v>
      </c>
      <c r="D1121">
        <f t="shared" si="186"/>
        <v>195.85918505626901</v>
      </c>
      <c r="E1121">
        <f t="shared" si="193"/>
        <v>168.56230616793999</v>
      </c>
      <c r="F1121">
        <v>-0.5</v>
      </c>
      <c r="G1121">
        <f t="shared" si="187"/>
        <v>956.36742296498301</v>
      </c>
      <c r="H1121">
        <v>69235.928</v>
      </c>
      <c r="I1121">
        <v>34</v>
      </c>
      <c r="J1121">
        <f t="shared" si="188"/>
        <v>-937.37485287376398</v>
      </c>
      <c r="K1121">
        <f t="shared" si="189"/>
        <v>189.64976379782601</v>
      </c>
      <c r="L1121">
        <f t="shared" si="194"/>
        <v>-6.4418298037574599</v>
      </c>
      <c r="M1121">
        <f t="shared" si="190"/>
        <v>65.066118304362107</v>
      </c>
      <c r="N1121">
        <f t="shared" si="191"/>
        <v>-23.7506549740026</v>
      </c>
      <c r="O1121">
        <f t="shared" si="192"/>
        <v>-0.36183734911756599</v>
      </c>
      <c r="P1121">
        <v>-4.7021886456832496</v>
      </c>
    </row>
    <row r="1122" spans="1:16" x14ac:dyDescent="0.3">
      <c r="A1122">
        <v>-931.14122982975005</v>
      </c>
      <c r="B1122">
        <v>194.23200580291399</v>
      </c>
      <c r="C1122">
        <f t="shared" si="185"/>
        <v>-928.68756951940304</v>
      </c>
      <c r="D1122">
        <f t="shared" si="186"/>
        <v>194.30979450021101</v>
      </c>
      <c r="E1122">
        <f t="shared" si="193"/>
        <v>168.562252531669</v>
      </c>
      <c r="F1122">
        <v>-1.5</v>
      </c>
      <c r="G1122">
        <f t="shared" si="187"/>
        <v>948.79760645702004</v>
      </c>
      <c r="H1122">
        <v>69236.047999999995</v>
      </c>
      <c r="I1122">
        <v>34</v>
      </c>
      <c r="J1122">
        <f t="shared" si="188"/>
        <v>-929.95518976953497</v>
      </c>
      <c r="K1122">
        <f t="shared" si="189"/>
        <v>188.14952309075599</v>
      </c>
      <c r="L1122">
        <f t="shared" si="194"/>
        <v>-7.4406972130376996</v>
      </c>
      <c r="M1122">
        <f t="shared" si="190"/>
        <v>64.336601150272102</v>
      </c>
      <c r="N1122">
        <f t="shared" si="191"/>
        <v>-23.4703380438885</v>
      </c>
      <c r="O1122">
        <f t="shared" si="192"/>
        <v>-0.72420132478053201</v>
      </c>
      <c r="P1122">
        <v>-5.7010532183885703</v>
      </c>
    </row>
    <row r="1123" spans="1:16" x14ac:dyDescent="0.3">
      <c r="A1123">
        <v>-926.83194671943704</v>
      </c>
      <c r="B1123">
        <v>191.19714066898399</v>
      </c>
      <c r="C1123">
        <f t="shared" si="185"/>
        <v>-924.37828640909004</v>
      </c>
      <c r="D1123">
        <f t="shared" si="186"/>
        <v>191.27492936628099</v>
      </c>
      <c r="E1123">
        <f t="shared" si="193"/>
        <v>168.688989478097</v>
      </c>
      <c r="F1123">
        <v>-2.5</v>
      </c>
      <c r="G1123">
        <f t="shared" si="187"/>
        <v>943.96044143209804</v>
      </c>
      <c r="H1123">
        <v>69236.127999999997</v>
      </c>
      <c r="I1123">
        <v>34</v>
      </c>
      <c r="J1123">
        <f t="shared" si="188"/>
        <v>-925.62588408803401</v>
      </c>
      <c r="K1123">
        <f t="shared" si="189"/>
        <v>185.14328962975199</v>
      </c>
      <c r="L1123">
        <f t="shared" si="194"/>
        <v>-8.4399781925393995</v>
      </c>
      <c r="M1123">
        <f t="shared" si="190"/>
        <v>63.995713623456403</v>
      </c>
      <c r="N1123">
        <f t="shared" si="191"/>
        <v>-23.539594306987699</v>
      </c>
      <c r="O1123">
        <f t="shared" si="192"/>
        <v>-1.0919594094359999</v>
      </c>
      <c r="P1123">
        <v>-6.7003325742638999</v>
      </c>
    </row>
    <row r="1124" spans="1:16" x14ac:dyDescent="0.3">
      <c r="A1124">
        <v>-919.73836165945897</v>
      </c>
      <c r="B1124">
        <v>188.52143540396301</v>
      </c>
      <c r="C1124">
        <f t="shared" si="185"/>
        <v>-917.28470134911197</v>
      </c>
      <c r="D1124">
        <f t="shared" si="186"/>
        <v>188.59922410126001</v>
      </c>
      <c r="E1124">
        <f t="shared" si="193"/>
        <v>168.761357671902</v>
      </c>
      <c r="F1124">
        <v>-2.5</v>
      </c>
      <c r="G1124">
        <f t="shared" si="187"/>
        <v>936.47257870197495</v>
      </c>
      <c r="H1124">
        <v>69236.207999999999</v>
      </c>
      <c r="I1124">
        <v>34</v>
      </c>
      <c r="J1124">
        <f t="shared" si="188"/>
        <v>-918.51471839572798</v>
      </c>
      <c r="K1124">
        <f t="shared" si="189"/>
        <v>182.51466448245799</v>
      </c>
      <c r="L1124">
        <f t="shared" si="194"/>
        <v>-8.43887240755876</v>
      </c>
      <c r="M1124">
        <f t="shared" si="190"/>
        <v>65.644748821929696</v>
      </c>
      <c r="N1124">
        <f t="shared" si="191"/>
        <v>-24.150841182048701</v>
      </c>
      <c r="O1124">
        <f t="shared" si="192"/>
        <v>-1.0757332640189099</v>
      </c>
      <c r="P1124">
        <v>-6.6992240877160096</v>
      </c>
    </row>
    <row r="1125" spans="1:16" x14ac:dyDescent="0.3">
      <c r="A1125">
        <v>-912.32994691003103</v>
      </c>
      <c r="B1125">
        <v>186.78402762301201</v>
      </c>
      <c r="C1125">
        <f t="shared" si="185"/>
        <v>-909.87628659968402</v>
      </c>
      <c r="D1125">
        <f t="shared" si="186"/>
        <v>186.861816320309</v>
      </c>
      <c r="E1125">
        <f t="shared" si="193"/>
        <v>168.77429917279599</v>
      </c>
      <c r="F1125">
        <v>-2.5</v>
      </c>
      <c r="G1125">
        <f t="shared" si="187"/>
        <v>928.866080398544</v>
      </c>
      <c r="H1125">
        <v>69236.288</v>
      </c>
      <c r="I1125">
        <v>34</v>
      </c>
      <c r="J1125">
        <f t="shared" si="188"/>
        <v>-911.09494963457303</v>
      </c>
      <c r="K1125">
        <f t="shared" si="189"/>
        <v>180.826403120035</v>
      </c>
      <c r="L1125">
        <f t="shared" si="194"/>
        <v>-8.4377581192149407</v>
      </c>
      <c r="M1125">
        <f t="shared" si="190"/>
        <v>65.644502044199598</v>
      </c>
      <c r="N1125">
        <f t="shared" si="191"/>
        <v>-23.673858176855401</v>
      </c>
      <c r="O1125">
        <f t="shared" si="192"/>
        <v>-1.0758347046843</v>
      </c>
      <c r="P1125">
        <v>-6.6981069656246497</v>
      </c>
    </row>
    <row r="1126" spans="1:16" x14ac:dyDescent="0.3">
      <c r="A1126">
        <v>-912.32994691003103</v>
      </c>
      <c r="B1126">
        <v>186.78402762301201</v>
      </c>
      <c r="C1126">
        <f t="shared" si="185"/>
        <v>-909.87628659968402</v>
      </c>
      <c r="D1126">
        <f t="shared" si="186"/>
        <v>186.861816320309</v>
      </c>
      <c r="E1126">
        <f t="shared" si="193"/>
        <v>168.77429917279599</v>
      </c>
      <c r="F1126">
        <v>-1.5</v>
      </c>
      <c r="G1126">
        <f t="shared" si="187"/>
        <v>928.866080398544</v>
      </c>
      <c r="H1126">
        <v>69236.407999999996</v>
      </c>
      <c r="I1126">
        <v>34</v>
      </c>
      <c r="J1126">
        <f t="shared" si="188"/>
        <v>-911.09494963457303</v>
      </c>
      <c r="K1126">
        <f t="shared" si="189"/>
        <v>180.826403120035</v>
      </c>
      <c r="L1126">
        <f t="shared" si="194"/>
        <v>-7.4377581192149398</v>
      </c>
      <c r="M1126">
        <f t="shared" si="190"/>
        <v>64.706723443378095</v>
      </c>
      <c r="N1126">
        <f t="shared" si="191"/>
        <v>-23.3356602028318</v>
      </c>
      <c r="O1126">
        <f t="shared" si="192"/>
        <v>-0.70332278032892204</v>
      </c>
      <c r="P1126">
        <v>-5.6981069656246497</v>
      </c>
    </row>
    <row r="1127" spans="1:16" x14ac:dyDescent="0.3">
      <c r="A1127">
        <v>-900.30198695976196</v>
      </c>
      <c r="B1127">
        <v>182.19793833594301</v>
      </c>
      <c r="C1127">
        <f t="shared" si="185"/>
        <v>-897.84832664941496</v>
      </c>
      <c r="D1127">
        <f t="shared" si="186"/>
        <v>182.27572703324</v>
      </c>
      <c r="E1127">
        <f t="shared" si="193"/>
        <v>168.903919859301</v>
      </c>
      <c r="F1127">
        <v>-1.5</v>
      </c>
      <c r="G1127">
        <f t="shared" si="187"/>
        <v>916.16377265893402</v>
      </c>
      <c r="H1127">
        <v>69236.528000000006</v>
      </c>
      <c r="I1127">
        <v>34</v>
      </c>
      <c r="J1127">
        <f t="shared" si="188"/>
        <v>-899.03685407553701</v>
      </c>
      <c r="K1127">
        <f t="shared" si="189"/>
        <v>176.32014447196099</v>
      </c>
      <c r="L1127">
        <f t="shared" si="194"/>
        <v>-7.4359175962976396</v>
      </c>
      <c r="M1127">
        <f t="shared" si="190"/>
        <v>64.0444216836881</v>
      </c>
      <c r="N1127">
        <f t="shared" si="191"/>
        <v>-23.470215814166998</v>
      </c>
      <c r="O1127">
        <f t="shared" si="192"/>
        <v>-1.0607118664334001</v>
      </c>
      <c r="P1127">
        <v>-5.69626186375584</v>
      </c>
    </row>
    <row r="1128" spans="1:16" x14ac:dyDescent="0.3">
      <c r="A1128">
        <v>-893.20839677937295</v>
      </c>
      <c r="B1128">
        <v>179.52226014598199</v>
      </c>
      <c r="C1128">
        <f t="shared" si="185"/>
        <v>-890.75473646902606</v>
      </c>
      <c r="D1128">
        <f t="shared" si="186"/>
        <v>179.60004884327901</v>
      </c>
      <c r="E1128">
        <f t="shared" si="193"/>
        <v>168.98027046343901</v>
      </c>
      <c r="F1128">
        <v>-1.5</v>
      </c>
      <c r="G1128">
        <f t="shared" si="187"/>
        <v>908.68045983531101</v>
      </c>
      <c r="H1128">
        <v>69236.607999999993</v>
      </c>
      <c r="I1128">
        <v>34</v>
      </c>
      <c r="J1128">
        <f t="shared" si="188"/>
        <v>-891.92568344240306</v>
      </c>
      <c r="K1128">
        <f t="shared" si="189"/>
        <v>173.691546433078</v>
      </c>
      <c r="L1128">
        <f t="shared" si="194"/>
        <v>-7.4348451518518202</v>
      </c>
      <c r="M1128">
        <f t="shared" si="190"/>
        <v>64.817122056364894</v>
      </c>
      <c r="N1128">
        <f t="shared" si="191"/>
        <v>-23.2682566822442</v>
      </c>
      <c r="O1128">
        <f t="shared" si="192"/>
        <v>-1.06067053056158</v>
      </c>
      <c r="P1128">
        <v>-5.6951867177427697</v>
      </c>
    </row>
    <row r="1129" spans="1:16" x14ac:dyDescent="0.3">
      <c r="A1129">
        <v>-888.88996229972599</v>
      </c>
      <c r="B1129">
        <v>177.991694311961</v>
      </c>
      <c r="C1129">
        <f t="shared" si="185"/>
        <v>-886.43630198937899</v>
      </c>
      <c r="D1129">
        <f t="shared" si="186"/>
        <v>178.06948300925799</v>
      </c>
      <c r="E1129">
        <f t="shared" si="193"/>
        <v>169.02126058073</v>
      </c>
      <c r="F1129">
        <v>-1.5</v>
      </c>
      <c r="G1129">
        <f t="shared" si="187"/>
        <v>904.14493211198703</v>
      </c>
      <c r="H1129">
        <v>69236.687999999995</v>
      </c>
      <c r="I1129">
        <v>34</v>
      </c>
      <c r="J1129">
        <f t="shared" si="188"/>
        <v>-887.59719815937797</v>
      </c>
      <c r="K1129">
        <f t="shared" si="189"/>
        <v>172.18963988408501</v>
      </c>
      <c r="L1129">
        <f t="shared" si="194"/>
        <v>-7.4341994398158002</v>
      </c>
      <c r="M1129">
        <f t="shared" si="190"/>
        <v>63.823607406951801</v>
      </c>
      <c r="N1129">
        <f t="shared" si="191"/>
        <v>-23.4030673468191</v>
      </c>
      <c r="O1129">
        <f t="shared" si="192"/>
        <v>-0.346595954598659</v>
      </c>
      <c r="P1129">
        <v>-5.6945393601681404</v>
      </c>
    </row>
    <row r="1130" spans="1:16" x14ac:dyDescent="0.3">
      <c r="A1130">
        <v>-888.88996229972599</v>
      </c>
      <c r="B1130">
        <v>177.991694311961</v>
      </c>
      <c r="C1130">
        <f t="shared" si="185"/>
        <v>-886.43630198937899</v>
      </c>
      <c r="D1130">
        <f t="shared" si="186"/>
        <v>178.06948300925799</v>
      </c>
      <c r="E1130">
        <f t="shared" si="193"/>
        <v>169.02126058073</v>
      </c>
      <c r="F1130">
        <v>-1.5</v>
      </c>
      <c r="G1130">
        <f t="shared" si="187"/>
        <v>904.14493211198703</v>
      </c>
      <c r="H1130">
        <v>69236.767999999996</v>
      </c>
      <c r="I1130">
        <v>34</v>
      </c>
      <c r="J1130">
        <f t="shared" si="188"/>
        <v>-887.59719815937797</v>
      </c>
      <c r="K1130">
        <f t="shared" si="189"/>
        <v>172.18963988408501</v>
      </c>
      <c r="L1130">
        <f t="shared" si="194"/>
        <v>-7.4341994398158002</v>
      </c>
      <c r="M1130">
        <f t="shared" si="190"/>
        <v>63.823607406620098</v>
      </c>
      <c r="N1130">
        <f t="shared" si="191"/>
        <v>-23.403067346697501</v>
      </c>
      <c r="O1130">
        <f t="shared" si="192"/>
        <v>-0.70373881173934305</v>
      </c>
      <c r="P1130">
        <v>-5.6945393601681404</v>
      </c>
    </row>
    <row r="1131" spans="1:16" x14ac:dyDescent="0.3">
      <c r="A1131">
        <v>-888.88996229972599</v>
      </c>
      <c r="B1131">
        <v>177.991694311961</v>
      </c>
      <c r="C1131">
        <f t="shared" si="185"/>
        <v>-886.43630198937899</v>
      </c>
      <c r="D1131">
        <f t="shared" si="186"/>
        <v>178.06948300925799</v>
      </c>
      <c r="E1131">
        <f t="shared" si="193"/>
        <v>169.02126058073</v>
      </c>
      <c r="F1131">
        <v>-1.5</v>
      </c>
      <c r="G1131">
        <f t="shared" si="187"/>
        <v>904.14493211198703</v>
      </c>
      <c r="H1131">
        <v>69236.808000000005</v>
      </c>
      <c r="I1131">
        <v>34</v>
      </c>
      <c r="J1131">
        <f t="shared" si="188"/>
        <v>-887.59719815937797</v>
      </c>
      <c r="K1131">
        <f t="shared" si="189"/>
        <v>172.18963988408501</v>
      </c>
      <c r="L1131">
        <f t="shared" si="194"/>
        <v>-7.4341994398158002</v>
      </c>
      <c r="M1131">
        <f t="shared" si="190"/>
        <v>62.283977830663801</v>
      </c>
      <c r="N1131">
        <f t="shared" si="191"/>
        <v>-22.585331913783602</v>
      </c>
      <c r="O1131">
        <f t="shared" si="192"/>
        <v>-0.714392290223263</v>
      </c>
      <c r="P1131">
        <v>-5.6945393601681404</v>
      </c>
    </row>
    <row r="1132" spans="1:16" x14ac:dyDescent="0.3">
      <c r="A1132">
        <v>-881.48839977011005</v>
      </c>
      <c r="B1132">
        <v>175.12611714191701</v>
      </c>
      <c r="C1132">
        <f t="shared" si="185"/>
        <v>-879.03473945976305</v>
      </c>
      <c r="D1132">
        <f t="shared" si="186"/>
        <v>175.203905839214</v>
      </c>
      <c r="E1132">
        <f t="shared" si="193"/>
        <v>169.107667203029</v>
      </c>
      <c r="F1132">
        <v>-1.5</v>
      </c>
      <c r="G1132">
        <f t="shared" si="187"/>
        <v>896.32498670873304</v>
      </c>
      <c r="H1132">
        <v>69236.888000000006</v>
      </c>
      <c r="I1132">
        <v>34</v>
      </c>
      <c r="J1132">
        <f t="shared" si="188"/>
        <v>-880.17680315758003</v>
      </c>
      <c r="K1132">
        <f t="shared" si="189"/>
        <v>169.37318849721501</v>
      </c>
      <c r="L1132">
        <f t="shared" si="194"/>
        <v>-7.4330937205718799</v>
      </c>
      <c r="M1132">
        <f t="shared" si="190"/>
        <v>64.044347791008406</v>
      </c>
      <c r="N1132">
        <f t="shared" si="191"/>
        <v>-23.2685598103769</v>
      </c>
      <c r="O1132">
        <f t="shared" si="192"/>
        <v>-0.70379178634888995</v>
      </c>
      <c r="P1132">
        <v>-5.6934308241409903</v>
      </c>
    </row>
    <row r="1133" spans="1:16" x14ac:dyDescent="0.3">
      <c r="A1133">
        <v>-876.86085119936604</v>
      </c>
      <c r="B1133">
        <v>173.593680327991</v>
      </c>
      <c r="C1133">
        <f t="shared" si="185"/>
        <v>-874.40719088901903</v>
      </c>
      <c r="D1133">
        <f t="shared" si="186"/>
        <v>173.67146902528799</v>
      </c>
      <c r="E1133">
        <f t="shared" si="193"/>
        <v>169.14612197703701</v>
      </c>
      <c r="F1133">
        <v>-1.5</v>
      </c>
      <c r="G1133">
        <f t="shared" si="187"/>
        <v>891.48736089292197</v>
      </c>
      <c r="H1133">
        <v>69236.967999999993</v>
      </c>
      <c r="I1133">
        <v>34</v>
      </c>
      <c r="J1133">
        <f t="shared" si="188"/>
        <v>-875.53919817255598</v>
      </c>
      <c r="K1133">
        <f t="shared" si="189"/>
        <v>167.871460037688</v>
      </c>
      <c r="L1133">
        <f t="shared" si="194"/>
        <v>-7.4324145025989496</v>
      </c>
      <c r="M1133">
        <f t="shared" si="190"/>
        <v>63.160943087771201</v>
      </c>
      <c r="N1133">
        <f t="shared" si="191"/>
        <v>-22.8660453910569</v>
      </c>
      <c r="O1133">
        <f t="shared" si="192"/>
        <v>-0.70400481675487703</v>
      </c>
      <c r="P1133">
        <v>-5.6927498411724002</v>
      </c>
    </row>
    <row r="1134" spans="1:16" x14ac:dyDescent="0.3">
      <c r="A1134">
        <v>-864.21351066976695</v>
      </c>
      <c r="B1134">
        <v>169.191931357025</v>
      </c>
      <c r="C1134">
        <f t="shared" si="185"/>
        <v>-861.75985035942006</v>
      </c>
      <c r="D1134">
        <f t="shared" si="186"/>
        <v>169.26972005432199</v>
      </c>
      <c r="E1134">
        <f t="shared" si="193"/>
        <v>169.26704986206701</v>
      </c>
      <c r="F1134">
        <v>-2.5</v>
      </c>
      <c r="G1134">
        <f t="shared" si="187"/>
        <v>878.22678040399001</v>
      </c>
      <c r="H1134">
        <v>69237.088000000003</v>
      </c>
      <c r="I1134">
        <v>34</v>
      </c>
      <c r="J1134">
        <f t="shared" si="188"/>
        <v>-862.86295758093297</v>
      </c>
      <c r="K1134">
        <f t="shared" si="189"/>
        <v>163.553643351175</v>
      </c>
      <c r="L1134">
        <f t="shared" si="194"/>
        <v>-8.4305715219764306</v>
      </c>
      <c r="M1134">
        <f t="shared" si="190"/>
        <v>64.775260105363898</v>
      </c>
      <c r="N1134">
        <f t="shared" si="191"/>
        <v>-23.403281156957998</v>
      </c>
      <c r="O1134">
        <f t="shared" si="192"/>
        <v>-1.04590002618026</v>
      </c>
      <c r="P1134">
        <v>-6.6909020398568799</v>
      </c>
    </row>
    <row r="1135" spans="1:16" x14ac:dyDescent="0.3">
      <c r="A1135">
        <v>-864.21351066976695</v>
      </c>
      <c r="B1135">
        <v>169.191931357025</v>
      </c>
      <c r="C1135">
        <f t="shared" si="185"/>
        <v>-861.75985035942006</v>
      </c>
      <c r="D1135">
        <f t="shared" si="186"/>
        <v>169.26972005432199</v>
      </c>
      <c r="E1135">
        <f t="shared" si="193"/>
        <v>169.26704986206701</v>
      </c>
      <c r="F1135">
        <v>-2.5</v>
      </c>
      <c r="G1135">
        <f t="shared" si="187"/>
        <v>878.22678040399001</v>
      </c>
      <c r="H1135">
        <v>69237.168000000005</v>
      </c>
      <c r="I1135">
        <v>34</v>
      </c>
      <c r="J1135">
        <f t="shared" si="188"/>
        <v>-862.86295758093297</v>
      </c>
      <c r="K1135">
        <f t="shared" si="189"/>
        <v>163.553643351175</v>
      </c>
      <c r="L1135">
        <f t="shared" si="194"/>
        <v>-8.4305715219764306</v>
      </c>
      <c r="M1135">
        <f t="shared" si="190"/>
        <v>63.271327242093903</v>
      </c>
      <c r="N1135">
        <f t="shared" si="191"/>
        <v>-22.798712887550899</v>
      </c>
      <c r="O1135">
        <f t="shared" si="192"/>
        <v>-1.0612733130788601</v>
      </c>
      <c r="P1135">
        <v>-6.6909020398568799</v>
      </c>
    </row>
    <row r="1136" spans="1:16" x14ac:dyDescent="0.3">
      <c r="A1136">
        <v>-857.43131045997097</v>
      </c>
      <c r="B1136">
        <v>166.14210568997001</v>
      </c>
      <c r="C1136">
        <f t="shared" si="185"/>
        <v>-854.97765014962397</v>
      </c>
      <c r="D1136">
        <f t="shared" si="186"/>
        <v>166.219894387267</v>
      </c>
      <c r="E1136">
        <f t="shared" si="193"/>
        <v>169.37792254431301</v>
      </c>
      <c r="F1136">
        <v>-2.5</v>
      </c>
      <c r="G1136">
        <f t="shared" si="187"/>
        <v>870.98555415430803</v>
      </c>
      <c r="H1136">
        <v>69237.248000000007</v>
      </c>
      <c r="I1136">
        <v>34</v>
      </c>
      <c r="J1136">
        <f t="shared" si="188"/>
        <v>-856.06068996125202</v>
      </c>
      <c r="K1136">
        <f t="shared" si="189"/>
        <v>160.548841940861</v>
      </c>
      <c r="L1136">
        <f t="shared" si="194"/>
        <v>-8.4295767811643092</v>
      </c>
      <c r="M1136">
        <f t="shared" si="190"/>
        <v>63.160978611897903</v>
      </c>
      <c r="N1136">
        <f t="shared" si="191"/>
        <v>-22.865859837809399</v>
      </c>
      <c r="O1136">
        <f t="shared" si="192"/>
        <v>-1.0613672105654499</v>
      </c>
      <c r="P1136">
        <v>-6.6899047232961797</v>
      </c>
    </row>
    <row r="1137" spans="1:16" x14ac:dyDescent="0.3">
      <c r="A1137">
        <v>-850.33999563008501</v>
      </c>
      <c r="B1137">
        <v>163.09041063091701</v>
      </c>
      <c r="C1137">
        <f t="shared" si="185"/>
        <v>-847.88633531973801</v>
      </c>
      <c r="D1137">
        <f t="shared" si="186"/>
        <v>163.168199328214</v>
      </c>
      <c r="E1137">
        <f t="shared" si="193"/>
        <v>169.486900708034</v>
      </c>
      <c r="F1137">
        <v>-2.5</v>
      </c>
      <c r="G1137">
        <f t="shared" si="187"/>
        <v>863.44374390804796</v>
      </c>
      <c r="H1137">
        <v>69237.368000000002</v>
      </c>
      <c r="I1137">
        <v>34</v>
      </c>
      <c r="J1137">
        <f t="shared" si="188"/>
        <v>-848.94930212111603</v>
      </c>
      <c r="K1137">
        <f t="shared" si="189"/>
        <v>157.54422021139499</v>
      </c>
      <c r="L1137">
        <f t="shared" si="194"/>
        <v>-8.4285495049154999</v>
      </c>
      <c r="M1137">
        <f t="shared" si="190"/>
        <v>62.271688249190703</v>
      </c>
      <c r="N1137">
        <f t="shared" si="191"/>
        <v>-23.073429305870601</v>
      </c>
      <c r="O1137">
        <f t="shared" si="192"/>
        <v>-1.04648002806497</v>
      </c>
      <c r="P1137">
        <v>-6.6888747511348896</v>
      </c>
    </row>
    <row r="1138" spans="1:16" x14ac:dyDescent="0.3">
      <c r="A1138">
        <v>-845.40104612987398</v>
      </c>
      <c r="B1138">
        <v>161.93217936996299</v>
      </c>
      <c r="C1138">
        <f t="shared" si="185"/>
        <v>-842.94738581952697</v>
      </c>
      <c r="D1138">
        <f t="shared" si="186"/>
        <v>162.00996806725999</v>
      </c>
      <c r="E1138">
        <f t="shared" si="193"/>
        <v>169.50051957446101</v>
      </c>
      <c r="F1138">
        <v>-2.5</v>
      </c>
      <c r="G1138">
        <f t="shared" si="187"/>
        <v>858.37493265654598</v>
      </c>
      <c r="H1138">
        <v>69237.448000000004</v>
      </c>
      <c r="I1138">
        <v>34</v>
      </c>
      <c r="J1138">
        <f t="shared" si="188"/>
        <v>-844.00278354897296</v>
      </c>
      <c r="K1138">
        <f t="shared" si="189"/>
        <v>156.418753270557</v>
      </c>
      <c r="L1138">
        <f t="shared" si="194"/>
        <v>-8.4278640977947799</v>
      </c>
      <c r="M1138">
        <f t="shared" si="190"/>
        <v>62.271335502932502</v>
      </c>
      <c r="N1138">
        <f t="shared" si="191"/>
        <v>-22.411273798835602</v>
      </c>
      <c r="O1138">
        <f t="shared" si="192"/>
        <v>-1.04655552971718</v>
      </c>
      <c r="P1138">
        <v>-6.6881874546135203</v>
      </c>
    </row>
    <row r="1139" spans="1:16" x14ac:dyDescent="0.3">
      <c r="A1139">
        <v>-838.61998332943699</v>
      </c>
      <c r="B1139">
        <v>158.694344233023</v>
      </c>
      <c r="C1139">
        <f t="shared" si="185"/>
        <v>-836.16632301908999</v>
      </c>
      <c r="D1139">
        <f t="shared" si="186"/>
        <v>158.77213293032</v>
      </c>
      <c r="E1139">
        <f t="shared" si="193"/>
        <v>169.628411354062</v>
      </c>
      <c r="F1139">
        <v>-2.5</v>
      </c>
      <c r="G1139">
        <f t="shared" si="187"/>
        <v>851.10675590463302</v>
      </c>
      <c r="H1139">
        <v>69237.487999999998</v>
      </c>
      <c r="I1139">
        <v>34</v>
      </c>
      <c r="J1139">
        <f t="shared" si="188"/>
        <v>-837.20040705304098</v>
      </c>
      <c r="K1139">
        <f t="shared" si="189"/>
        <v>153.22593898139999</v>
      </c>
      <c r="L1139">
        <f t="shared" si="194"/>
        <v>-8.4268883329832995</v>
      </c>
      <c r="M1139">
        <f t="shared" si="190"/>
        <v>63.161341619662601</v>
      </c>
      <c r="N1139">
        <f t="shared" si="191"/>
        <v>-23.4700953648838</v>
      </c>
      <c r="O1139">
        <f t="shared" si="192"/>
        <v>-1.06155985778726</v>
      </c>
      <c r="P1139">
        <v>-6.6872091161740004</v>
      </c>
    </row>
    <row r="1140" spans="1:16" x14ac:dyDescent="0.3">
      <c r="A1140">
        <v>-838.61998332943699</v>
      </c>
      <c r="B1140">
        <v>158.694344233023</v>
      </c>
      <c r="C1140">
        <f t="shared" si="185"/>
        <v>-836.16632301908999</v>
      </c>
      <c r="D1140">
        <f t="shared" si="186"/>
        <v>158.77213293032</v>
      </c>
      <c r="E1140">
        <f t="shared" si="193"/>
        <v>169.628411354062</v>
      </c>
      <c r="F1140">
        <v>-2.5</v>
      </c>
      <c r="G1140">
        <f t="shared" si="187"/>
        <v>851.10675590463302</v>
      </c>
      <c r="H1140">
        <v>69237.567999999999</v>
      </c>
      <c r="I1140">
        <v>34</v>
      </c>
      <c r="J1140">
        <f t="shared" si="188"/>
        <v>-837.20040705304098</v>
      </c>
      <c r="K1140">
        <f t="shared" si="189"/>
        <v>153.22593898139999</v>
      </c>
      <c r="L1140">
        <f t="shared" si="194"/>
        <v>-8.4268883329832995</v>
      </c>
      <c r="M1140">
        <f t="shared" si="190"/>
        <v>62.271745258963598</v>
      </c>
      <c r="N1140">
        <f t="shared" si="191"/>
        <v>-23.139530641487301</v>
      </c>
      <c r="O1140">
        <f t="shared" si="192"/>
        <v>-1.04660831049686</v>
      </c>
      <c r="P1140">
        <v>-6.6872091161740004</v>
      </c>
    </row>
    <row r="1141" spans="1:16" x14ac:dyDescent="0.3">
      <c r="A1141">
        <v>-735.91371882986198</v>
      </c>
      <c r="B1141">
        <v>120.46374293498199</v>
      </c>
      <c r="C1141">
        <f t="shared" si="185"/>
        <v>-733.46005851951497</v>
      </c>
      <c r="D1141">
        <f t="shared" si="186"/>
        <v>120.541531632279</v>
      </c>
      <c r="E1141">
        <f t="shared" si="193"/>
        <v>171.04687386056199</v>
      </c>
      <c r="F1141">
        <v>-3.5</v>
      </c>
      <c r="G1141">
        <f t="shared" si="187"/>
        <v>743.29934635495704</v>
      </c>
      <c r="H1141">
        <v>69239.288</v>
      </c>
      <c r="I1141">
        <v>34</v>
      </c>
      <c r="J1141">
        <f t="shared" si="188"/>
        <v>-734.24297938192001</v>
      </c>
      <c r="K1141">
        <f t="shared" si="189"/>
        <v>115.676987858728</v>
      </c>
      <c r="L1141">
        <f t="shared" si="194"/>
        <v>-9.4133892990840007</v>
      </c>
      <c r="M1141">
        <f t="shared" si="190"/>
        <v>62.457407188976397</v>
      </c>
      <c r="N1141">
        <f t="shared" si="191"/>
        <v>-23.050271907256501</v>
      </c>
      <c r="O1141">
        <f t="shared" si="192"/>
        <v>-0.88367601962315201</v>
      </c>
      <c r="P1141">
        <v>-7.6736709675109704</v>
      </c>
    </row>
    <row r="1142" spans="1:16" x14ac:dyDescent="0.3">
      <c r="A1142">
        <v>-731.28615240938905</v>
      </c>
      <c r="B1142">
        <v>118.93140167591601</v>
      </c>
      <c r="C1142">
        <f t="shared" si="185"/>
        <v>-728.83249209904204</v>
      </c>
      <c r="D1142">
        <f t="shared" si="186"/>
        <v>119.009190373213</v>
      </c>
      <c r="E1142">
        <f t="shared" si="193"/>
        <v>171.10596308676301</v>
      </c>
      <c r="F1142">
        <v>-3.5</v>
      </c>
      <c r="G1142">
        <f t="shared" si="187"/>
        <v>738.48492803346198</v>
      </c>
      <c r="H1142">
        <v>69239.368000000002</v>
      </c>
      <c r="I1142">
        <v>34</v>
      </c>
      <c r="J1142">
        <f t="shared" si="188"/>
        <v>-729.60535718096298</v>
      </c>
      <c r="K1142">
        <f t="shared" si="189"/>
        <v>114.17535507028801</v>
      </c>
      <c r="L1142">
        <f t="shared" si="194"/>
        <v>-9.4128290462012707</v>
      </c>
      <c r="M1142">
        <f t="shared" si="190"/>
        <v>61.905212857267699</v>
      </c>
      <c r="N1142">
        <f t="shared" si="191"/>
        <v>-22.672769268279499</v>
      </c>
      <c r="O1142">
        <f t="shared" si="192"/>
        <v>-0.883827234596683</v>
      </c>
      <c r="P1142">
        <v>-7.67310894963257</v>
      </c>
    </row>
    <row r="1143" spans="1:16" x14ac:dyDescent="0.3">
      <c r="A1143">
        <v>-726.35859635937902</v>
      </c>
      <c r="B1143">
        <v>115.89297533593999</v>
      </c>
      <c r="C1143">
        <f t="shared" si="185"/>
        <v>-723.90493604903202</v>
      </c>
      <c r="D1143">
        <f t="shared" si="186"/>
        <v>115.970764033237</v>
      </c>
      <c r="E1143">
        <f t="shared" si="193"/>
        <v>171.278258221398</v>
      </c>
      <c r="F1143">
        <v>-3.5</v>
      </c>
      <c r="G1143">
        <f t="shared" si="187"/>
        <v>733.13544079290398</v>
      </c>
      <c r="H1143">
        <v>69239.407999999996</v>
      </c>
      <c r="I1143">
        <v>34</v>
      </c>
      <c r="J1143">
        <f t="shared" si="188"/>
        <v>-724.65776853710997</v>
      </c>
      <c r="K1143">
        <f t="shared" si="189"/>
        <v>111.169658834695</v>
      </c>
      <c r="L1143">
        <f t="shared" si="194"/>
        <v>-9.4122107979784406</v>
      </c>
      <c r="M1143">
        <f t="shared" si="190"/>
        <v>61.4147454729194</v>
      </c>
      <c r="N1143">
        <f t="shared" si="191"/>
        <v>-22.743924904149601</v>
      </c>
      <c r="O1143">
        <f t="shared" si="192"/>
        <v>-0.44567602939839401</v>
      </c>
      <c r="P1143">
        <v>-7.6724888395760997</v>
      </c>
    </row>
    <row r="1144" spans="1:16" x14ac:dyDescent="0.3">
      <c r="A1144">
        <v>-719.25584584008902</v>
      </c>
      <c r="B1144">
        <v>114.72169607901</v>
      </c>
      <c r="C1144">
        <f t="shared" si="185"/>
        <v>-716.80218552974202</v>
      </c>
      <c r="D1144">
        <f t="shared" si="186"/>
        <v>114.799484776307</v>
      </c>
      <c r="E1144">
        <f t="shared" si="193"/>
        <v>171.28086172090701</v>
      </c>
      <c r="F1144">
        <v>-3.5</v>
      </c>
      <c r="G1144">
        <f t="shared" si="187"/>
        <v>725.93683945996304</v>
      </c>
      <c r="H1144">
        <v>69239.487999999998</v>
      </c>
      <c r="I1144">
        <v>34</v>
      </c>
      <c r="J1144">
        <f t="shared" si="188"/>
        <v>-717.54740999351998</v>
      </c>
      <c r="K1144">
        <f t="shared" si="189"/>
        <v>110.045487398218</v>
      </c>
      <c r="L1144">
        <f t="shared" si="194"/>
        <v>-9.4113859385291008</v>
      </c>
      <c r="M1144">
        <f t="shared" si="190"/>
        <v>61.344287941027098</v>
      </c>
      <c r="N1144">
        <f t="shared" si="191"/>
        <v>-22.3592883265169</v>
      </c>
      <c r="O1144">
        <f t="shared" si="192"/>
        <v>-0.44577220598293799</v>
      </c>
      <c r="P1144">
        <v>-7.6716612566472797</v>
      </c>
    </row>
    <row r="1145" spans="1:16" x14ac:dyDescent="0.3">
      <c r="A1145">
        <v>-719.25584584008902</v>
      </c>
      <c r="B1145">
        <v>114.72169607901</v>
      </c>
      <c r="C1145">
        <f t="shared" si="185"/>
        <v>-716.80218552974202</v>
      </c>
      <c r="D1145">
        <f t="shared" si="186"/>
        <v>114.799484776307</v>
      </c>
      <c r="E1145">
        <f t="shared" si="193"/>
        <v>171.28086172090701</v>
      </c>
      <c r="F1145">
        <v>-3.5</v>
      </c>
      <c r="G1145">
        <f t="shared" si="187"/>
        <v>725.93683945996304</v>
      </c>
      <c r="H1145">
        <v>69239.567999999999</v>
      </c>
      <c r="I1145">
        <v>34</v>
      </c>
      <c r="J1145">
        <f t="shared" si="188"/>
        <v>-717.54740999351998</v>
      </c>
      <c r="K1145">
        <f t="shared" si="189"/>
        <v>110.045487398218</v>
      </c>
      <c r="L1145">
        <f t="shared" si="194"/>
        <v>-9.4113859385291008</v>
      </c>
      <c r="M1145">
        <f t="shared" si="190"/>
        <v>61.344287941027098</v>
      </c>
      <c r="N1145">
        <f t="shared" si="191"/>
        <v>-22.3592883265169</v>
      </c>
      <c r="O1145">
        <f t="shared" si="192"/>
        <v>-0.44577220598293799</v>
      </c>
      <c r="P1145">
        <v>-7.6716612566472797</v>
      </c>
    </row>
    <row r="1146" spans="1:16" x14ac:dyDescent="0.3">
      <c r="A1146">
        <v>-714.32030510995503</v>
      </c>
      <c r="B1146">
        <v>112.99946443596799</v>
      </c>
      <c r="C1146">
        <f t="shared" si="185"/>
        <v>-711.86664479960803</v>
      </c>
      <c r="D1146">
        <f t="shared" si="186"/>
        <v>113.077253133265</v>
      </c>
      <c r="E1146">
        <f t="shared" si="193"/>
        <v>171.35399698528701</v>
      </c>
      <c r="F1146">
        <v>-3.5</v>
      </c>
      <c r="G1146">
        <f t="shared" si="187"/>
        <v>720.79163782220405</v>
      </c>
      <c r="H1146">
        <v>69239.687999999995</v>
      </c>
      <c r="I1146">
        <v>34</v>
      </c>
      <c r="J1146">
        <f t="shared" si="188"/>
        <v>-712.60056152048696</v>
      </c>
      <c r="K1146">
        <f t="shared" si="189"/>
        <v>108.356009870712</v>
      </c>
      <c r="L1146">
        <f t="shared" si="194"/>
        <v>-9.4108013574041696</v>
      </c>
      <c r="M1146">
        <f t="shared" si="190"/>
        <v>60.304319091437399</v>
      </c>
      <c r="N1146">
        <f t="shared" si="191"/>
        <v>-22.200426458034801</v>
      </c>
      <c r="O1146">
        <f t="shared" si="192"/>
        <v>-0.441883091565764</v>
      </c>
      <c r="P1146">
        <v>-7.67107479460386</v>
      </c>
    </row>
    <row r="1147" spans="1:16" x14ac:dyDescent="0.3">
      <c r="A1147">
        <v>-707.22667569015096</v>
      </c>
      <c r="B1147">
        <v>110.32398492097801</v>
      </c>
      <c r="C1147">
        <f t="shared" si="185"/>
        <v>-704.77301537980395</v>
      </c>
      <c r="D1147">
        <f t="shared" si="186"/>
        <v>110.401773618275</v>
      </c>
      <c r="E1147">
        <f t="shared" si="193"/>
        <v>171.476843039361</v>
      </c>
      <c r="F1147">
        <v>-3.5</v>
      </c>
      <c r="G1147">
        <f t="shared" si="187"/>
        <v>713.36775566716096</v>
      </c>
      <c r="H1147">
        <v>69239.767999999996</v>
      </c>
      <c r="I1147">
        <v>34</v>
      </c>
      <c r="J1147">
        <f t="shared" si="188"/>
        <v>-705.48935296575905</v>
      </c>
      <c r="K1147">
        <f t="shared" si="189"/>
        <v>105.72761076254601</v>
      </c>
      <c r="L1147">
        <f t="shared" si="194"/>
        <v>-9.4099652089096892</v>
      </c>
      <c r="M1147">
        <f t="shared" si="190"/>
        <v>60.791633966819703</v>
      </c>
      <c r="N1147">
        <f t="shared" si="191"/>
        <v>-22.115393758357499</v>
      </c>
      <c r="O1147">
        <f t="shared" si="192"/>
        <v>-0.66711298850338696</v>
      </c>
      <c r="P1147">
        <v>-7.6702359445421298</v>
      </c>
    </row>
    <row r="1148" spans="1:16" x14ac:dyDescent="0.3">
      <c r="A1148">
        <v>-690.88816263992305</v>
      </c>
      <c r="B1148">
        <v>102.89165185496699</v>
      </c>
      <c r="C1148">
        <f t="shared" si="185"/>
        <v>-688.43450232957605</v>
      </c>
      <c r="D1148">
        <f t="shared" si="186"/>
        <v>102.969440552264</v>
      </c>
      <c r="E1148">
        <f t="shared" si="193"/>
        <v>171.87310718186299</v>
      </c>
      <c r="F1148">
        <v>-3.5</v>
      </c>
      <c r="G1148">
        <f t="shared" si="187"/>
        <v>696.09250081107598</v>
      </c>
      <c r="H1148">
        <v>69240.067999999999</v>
      </c>
      <c r="I1148">
        <v>34</v>
      </c>
      <c r="J1148">
        <f t="shared" si="188"/>
        <v>-689.10193208011299</v>
      </c>
      <c r="K1148">
        <f t="shared" si="189"/>
        <v>98.403744282793596</v>
      </c>
      <c r="L1148">
        <f t="shared" si="194"/>
        <v>-9.4080530124660307</v>
      </c>
      <c r="M1148">
        <f t="shared" si="190"/>
        <v>60.915377808222203</v>
      </c>
      <c r="N1148">
        <f t="shared" si="191"/>
        <v>-22.450258461058901</v>
      </c>
      <c r="O1148">
        <f t="shared" si="192"/>
        <v>-0.62980201542867298</v>
      </c>
      <c r="P1148">
        <v>-7.6683175426931998</v>
      </c>
    </row>
    <row r="1149" spans="1:16" x14ac:dyDescent="0.3">
      <c r="A1149">
        <v>-660.03957141004503</v>
      </c>
      <c r="B1149">
        <v>92.362924930988797</v>
      </c>
      <c r="C1149">
        <f t="shared" si="185"/>
        <v>-657.58591109969802</v>
      </c>
      <c r="D1149">
        <f t="shared" si="186"/>
        <v>92.440713628285906</v>
      </c>
      <c r="E1149">
        <f t="shared" si="193"/>
        <v>172.377831338612</v>
      </c>
      <c r="F1149">
        <v>-3.5</v>
      </c>
      <c r="G1149">
        <f t="shared" si="187"/>
        <v>664.05159137895805</v>
      </c>
      <c r="H1149">
        <v>69240.567999999999</v>
      </c>
      <c r="I1149">
        <v>34</v>
      </c>
      <c r="J1149">
        <f t="shared" si="188"/>
        <v>-658.18422670046402</v>
      </c>
      <c r="K1149">
        <f t="shared" si="189"/>
        <v>88.079735101998594</v>
      </c>
      <c r="L1149">
        <f t="shared" si="194"/>
        <v>-9.4046305013867499</v>
      </c>
      <c r="M1149">
        <f t="shared" si="190"/>
        <v>60.568130048487298</v>
      </c>
      <c r="N1149">
        <f t="shared" si="191"/>
        <v>-22.111629837314702</v>
      </c>
      <c r="O1149">
        <f t="shared" si="192"/>
        <v>-0.57769845668744502</v>
      </c>
      <c r="P1149">
        <v>-7.6648832718090203</v>
      </c>
    </row>
    <row r="1150" spans="1:16" x14ac:dyDescent="0.3">
      <c r="A1150">
        <v>-650.17416983935902</v>
      </c>
      <c r="B1150">
        <v>87.978431936935493</v>
      </c>
      <c r="C1150">
        <f t="shared" si="185"/>
        <v>-647.72050952901202</v>
      </c>
      <c r="D1150">
        <f t="shared" si="186"/>
        <v>88.056220634232602</v>
      </c>
      <c r="E1150">
        <f t="shared" si="193"/>
        <v>172.63802232165301</v>
      </c>
      <c r="F1150">
        <v>-3.5</v>
      </c>
      <c r="G1150">
        <f t="shared" si="187"/>
        <v>653.67863393024197</v>
      </c>
      <c r="H1150">
        <v>69240.808000000005</v>
      </c>
      <c r="I1150">
        <v>34</v>
      </c>
      <c r="J1150">
        <f t="shared" si="188"/>
        <v>-648.28997833303299</v>
      </c>
      <c r="K1150">
        <f t="shared" si="189"/>
        <v>83.760733341246706</v>
      </c>
      <c r="L1150">
        <f t="shared" si="194"/>
        <v>-9.4035570454436197</v>
      </c>
      <c r="M1150">
        <f t="shared" si="190"/>
        <v>59.3184946038688</v>
      </c>
      <c r="N1150">
        <f t="shared" si="191"/>
        <v>-21.975367690953</v>
      </c>
      <c r="O1150">
        <f t="shared" si="192"/>
        <v>-0.56019331127856098</v>
      </c>
      <c r="P1150">
        <v>-7.6638060674590003</v>
      </c>
    </row>
    <row r="1151" spans="1:16" x14ac:dyDescent="0.3">
      <c r="A1151">
        <v>-643.07255131006195</v>
      </c>
      <c r="B1151">
        <v>86.619186504976796</v>
      </c>
      <c r="C1151">
        <f t="shared" si="185"/>
        <v>-640.61889099971495</v>
      </c>
      <c r="D1151">
        <f t="shared" si="186"/>
        <v>86.696975202273904</v>
      </c>
      <c r="E1151">
        <f t="shared" si="193"/>
        <v>172.67260638349401</v>
      </c>
      <c r="F1151">
        <v>-3.5</v>
      </c>
      <c r="G1151">
        <f t="shared" si="187"/>
        <v>646.45876049051105</v>
      </c>
      <c r="H1151">
        <v>69240.847999999896</v>
      </c>
      <c r="I1151">
        <v>34</v>
      </c>
      <c r="J1151">
        <f t="shared" si="188"/>
        <v>-641.17950578093405</v>
      </c>
      <c r="K1151">
        <f t="shared" si="189"/>
        <v>82.448592355755295</v>
      </c>
      <c r="L1151">
        <f t="shared" si="194"/>
        <v>-9.4028198646455294</v>
      </c>
      <c r="M1151">
        <f t="shared" si="190"/>
        <v>60.647056114093097</v>
      </c>
      <c r="N1151">
        <f t="shared" si="191"/>
        <v>-22.023883829820999</v>
      </c>
      <c r="O1151">
        <f t="shared" si="192"/>
        <v>-0.56883010352966301</v>
      </c>
      <c r="P1151">
        <v>-7.6630661660088002</v>
      </c>
    </row>
    <row r="1152" spans="1:16" x14ac:dyDescent="0.3">
      <c r="A1152">
        <v>-638.14383557997598</v>
      </c>
      <c r="B1152">
        <v>83.768869746942002</v>
      </c>
      <c r="C1152">
        <f t="shared" ref="C1152:C1215" si="195">A1152-$S$2</f>
        <v>-635.69017526962898</v>
      </c>
      <c r="D1152">
        <f t="shared" ref="D1152:D1215" si="196">B1152-$T$2</f>
        <v>83.846658444239196</v>
      </c>
      <c r="E1152">
        <f t="shared" si="193"/>
        <v>172.865938779592</v>
      </c>
      <c r="F1152">
        <v>-3.5</v>
      </c>
      <c r="G1152">
        <f t="shared" ref="G1152:G1215" si="197">SQRT(C1152^2+D1152^2)</f>
        <v>641.19596151769099</v>
      </c>
      <c r="H1152">
        <v>69240.928</v>
      </c>
      <c r="I1152">
        <v>34</v>
      </c>
      <c r="J1152">
        <f t="shared" ref="J1152:J1215" si="198">G1152*COS(RADIANS(E1152))</f>
        <v>-636.23200440671701</v>
      </c>
      <c r="K1152">
        <f t="shared" ref="K1152:K1215" si="199">G1152*SIN(RADIANS(E1152))</f>
        <v>79.631009256490401</v>
      </c>
      <c r="L1152">
        <f t="shared" si="194"/>
        <v>-9.4022876686201808</v>
      </c>
      <c r="M1152">
        <f t="shared" ref="M1152:M1215" si="200">(J1152-J1119)/($H1152-$H1119)</f>
        <v>60.230928544495001</v>
      </c>
      <c r="N1152">
        <f t="shared" ref="N1152:N1215" si="201">(K1152-K1119)/($H1152-$H1119)</f>
        <v>-21.987892809990299</v>
      </c>
      <c r="O1152">
        <f t="shared" ref="O1152:O1215" si="202">(L1152-L1119)/($H1152-$H1119)</f>
        <v>-0.56895020094959403</v>
      </c>
      <c r="P1152">
        <v>-7.6625321060292801</v>
      </c>
    </row>
    <row r="1153" spans="1:16" x14ac:dyDescent="0.3">
      <c r="A1153">
        <v>-631.04335492011103</v>
      </c>
      <c r="B1153">
        <v>82.221610586973796</v>
      </c>
      <c r="C1153">
        <f t="shared" si="195"/>
        <v>-628.58969460976402</v>
      </c>
      <c r="D1153">
        <f t="shared" si="196"/>
        <v>82.299399284270905</v>
      </c>
      <c r="E1153">
        <f t="shared" si="193"/>
        <v>172.92066032624899</v>
      </c>
      <c r="F1153">
        <v>-3.5</v>
      </c>
      <c r="G1153">
        <f t="shared" si="197"/>
        <v>633.95441105189002</v>
      </c>
      <c r="H1153">
        <v>69241.008000000002</v>
      </c>
      <c r="I1153">
        <v>34</v>
      </c>
      <c r="J1153">
        <f t="shared" si="198"/>
        <v>-629.12142341020501</v>
      </c>
      <c r="K1153">
        <f t="shared" si="199"/>
        <v>78.130851131073797</v>
      </c>
      <c r="L1153">
        <f t="shared" si="194"/>
        <v>-9.4015624851274104</v>
      </c>
      <c r="M1153">
        <f t="shared" si="200"/>
        <v>60.647056551420498</v>
      </c>
      <c r="N1153">
        <f t="shared" si="201"/>
        <v>-21.987614778109499</v>
      </c>
      <c r="O1153">
        <f t="shared" si="202"/>
        <v>-0.56896099762179897</v>
      </c>
      <c r="P1153">
        <v>-7.6618042047117898</v>
      </c>
    </row>
    <row r="1154" spans="1:16" x14ac:dyDescent="0.3">
      <c r="A1154">
        <v>-609.77721390966303</v>
      </c>
      <c r="B1154">
        <v>71.751173311960898</v>
      </c>
      <c r="C1154">
        <f t="shared" si="195"/>
        <v>-607.32355359931603</v>
      </c>
      <c r="D1154">
        <f t="shared" si="196"/>
        <v>71.828962009258007</v>
      </c>
      <c r="E1154">
        <f t="shared" si="193"/>
        <v>173.63468617500999</v>
      </c>
      <c r="F1154">
        <v>-3.5</v>
      </c>
      <c r="G1154">
        <f t="shared" si="197"/>
        <v>611.55645572573997</v>
      </c>
      <c r="H1154">
        <v>69241.428</v>
      </c>
      <c r="I1154">
        <v>34</v>
      </c>
      <c r="J1154">
        <f t="shared" si="198"/>
        <v>-607.786344107388</v>
      </c>
      <c r="K1154">
        <f t="shared" si="199"/>
        <v>67.801611016294999</v>
      </c>
      <c r="L1154">
        <f t="shared" si="194"/>
        <v>-9.3993716434391796</v>
      </c>
      <c r="M1154">
        <f t="shared" si="200"/>
        <v>59.925183412068399</v>
      </c>
      <c r="N1154">
        <f t="shared" si="201"/>
        <v>-22.154209596642001</v>
      </c>
      <c r="O1154">
        <f t="shared" si="202"/>
        <v>-0.53773487994213098</v>
      </c>
      <c r="P1154">
        <v>-7.65960529507782</v>
      </c>
    </row>
    <row r="1155" spans="1:16" x14ac:dyDescent="0.3">
      <c r="A1155">
        <v>-581.40031711943402</v>
      </c>
      <c r="B1155">
        <v>61.425803574966203</v>
      </c>
      <c r="C1155">
        <f t="shared" si="195"/>
        <v>-578.94665680908702</v>
      </c>
      <c r="D1155">
        <f t="shared" si="196"/>
        <v>61.503592272263397</v>
      </c>
      <c r="E1155">
        <f t="shared" ref="E1155:E1215" si="203">DEGREES(IF(C1155-$N$4=0,IF(D1155-$O$4=0,99999,IF(C1155-$N$4&gt;0,PI()/2,3*PI()/2)),IF(D1155-$O$4=0,IF(C1155-$N$4&gt;0,0,PI()),IF(C1155-$N$4&lt;0,PI()+ATAN((D1155-$O$4)/(C1155-$N$4)),IF(D1155-$O$4&gt;0,ATAN((D1155-$O$4)/(C1155-$N$4)),2*PI()+ATAN((D1155-$O$4)/(C1155-$N$4)))))))+$U$2</f>
        <v>174.31580625650599</v>
      </c>
      <c r="F1155">
        <v>-4.5</v>
      </c>
      <c r="G1155">
        <f t="shared" si="197"/>
        <v>582.20436557347398</v>
      </c>
      <c r="H1155">
        <v>69242.008000000002</v>
      </c>
      <c r="I1155">
        <v>34</v>
      </c>
      <c r="J1155">
        <f t="shared" si="198"/>
        <v>-579.34162686010097</v>
      </c>
      <c r="K1155">
        <f t="shared" si="199"/>
        <v>57.664570404220498</v>
      </c>
      <c r="L1155">
        <f t="shared" si="194"/>
        <v>-10.396619877364101</v>
      </c>
      <c r="M1155">
        <f t="shared" si="200"/>
        <v>58.827779011586799</v>
      </c>
      <c r="N1155">
        <f t="shared" si="201"/>
        <v>-21.893448437314699</v>
      </c>
      <c r="O1155">
        <f t="shared" si="202"/>
        <v>-0.49596017857772201</v>
      </c>
      <c r="P1155">
        <v>-8.6568427191994708</v>
      </c>
    </row>
    <row r="1156" spans="1:16" x14ac:dyDescent="0.3">
      <c r="A1156">
        <v>-573.99868392944302</v>
      </c>
      <c r="B1156">
        <v>58.5605771049159</v>
      </c>
      <c r="C1156">
        <f t="shared" si="195"/>
        <v>-571.54502361909601</v>
      </c>
      <c r="D1156">
        <f t="shared" si="196"/>
        <v>58.638365802213102</v>
      </c>
      <c r="E1156">
        <f t="shared" si="203"/>
        <v>174.52196470672001</v>
      </c>
      <c r="F1156">
        <v>-4.5</v>
      </c>
      <c r="G1156">
        <f t="shared" si="197"/>
        <v>574.54518705468899</v>
      </c>
      <c r="H1156">
        <v>69242.088000000003</v>
      </c>
      <c r="I1156">
        <v>34</v>
      </c>
      <c r="J1156">
        <f t="shared" si="198"/>
        <v>-571.92116352416599</v>
      </c>
      <c r="K1156">
        <f t="shared" si="199"/>
        <v>54.848470178038802</v>
      </c>
      <c r="L1156">
        <f t="shared" ref="L1156:L1215" si="204">F1156-$V$2-6366707.1*(1-COS(G1156/6366707.1))</f>
        <v>-10.3959240894959</v>
      </c>
      <c r="M1156">
        <f t="shared" si="200"/>
        <v>59.3464296247463</v>
      </c>
      <c r="N1156">
        <f t="shared" si="201"/>
        <v>-21.861546887847901</v>
      </c>
      <c r="O1156">
        <f t="shared" si="202"/>
        <v>-0.32817884177087198</v>
      </c>
      <c r="P1156">
        <v>-8.6561441138412505</v>
      </c>
    </row>
    <row r="1157" spans="1:16" x14ac:dyDescent="0.3">
      <c r="A1157">
        <v>-512.00922696944303</v>
      </c>
      <c r="B1157">
        <v>34.682151886983803</v>
      </c>
      <c r="C1157">
        <f t="shared" si="195"/>
        <v>-509.55556665909597</v>
      </c>
      <c r="D1157">
        <f t="shared" si="196"/>
        <v>34.759940584280997</v>
      </c>
      <c r="E1157">
        <f t="shared" si="203"/>
        <v>176.47734587674</v>
      </c>
      <c r="F1157">
        <v>-4.5</v>
      </c>
      <c r="G1157">
        <f t="shared" si="197"/>
        <v>510.739785979803</v>
      </c>
      <c r="H1157">
        <v>69243.127999999997</v>
      </c>
      <c r="I1157">
        <v>34</v>
      </c>
      <c r="J1157">
        <f t="shared" si="198"/>
        <v>-509.77478527929901</v>
      </c>
      <c r="K1157">
        <f t="shared" si="199"/>
        <v>31.381479827121101</v>
      </c>
      <c r="L1157">
        <f t="shared" si="204"/>
        <v>-10.390485874908499</v>
      </c>
      <c r="M1157">
        <f t="shared" si="200"/>
        <v>59.066464323198304</v>
      </c>
      <c r="N1157">
        <f t="shared" si="201"/>
        <v>-21.8400555860369</v>
      </c>
      <c r="O1157">
        <f t="shared" si="202"/>
        <v>-0.28202506753616102</v>
      </c>
      <c r="P1157">
        <v>-8.6506823004771807</v>
      </c>
    </row>
    <row r="1158" spans="1:16" x14ac:dyDescent="0.3">
      <c r="A1158">
        <v>-512.00922696944303</v>
      </c>
      <c r="B1158">
        <v>34.682151886983803</v>
      </c>
      <c r="C1158">
        <f t="shared" si="195"/>
        <v>-509.55556665909597</v>
      </c>
      <c r="D1158">
        <f t="shared" si="196"/>
        <v>34.759940584280997</v>
      </c>
      <c r="E1158">
        <f t="shared" si="203"/>
        <v>176.47734587674</v>
      </c>
      <c r="F1158">
        <v>-4.5</v>
      </c>
      <c r="G1158">
        <f t="shared" si="197"/>
        <v>510.739785979803</v>
      </c>
      <c r="H1158">
        <v>69243.207999999999</v>
      </c>
      <c r="I1158">
        <v>34</v>
      </c>
      <c r="J1158">
        <f t="shared" si="198"/>
        <v>-509.77478527929901</v>
      </c>
      <c r="K1158">
        <f t="shared" si="199"/>
        <v>31.381479827121101</v>
      </c>
      <c r="L1158">
        <f t="shared" si="204"/>
        <v>-10.390485874908499</v>
      </c>
      <c r="M1158">
        <f t="shared" si="200"/>
        <v>57.994243403955998</v>
      </c>
      <c r="N1158">
        <f t="shared" si="201"/>
        <v>-21.596087181062401</v>
      </c>
      <c r="O1158">
        <f t="shared" si="202"/>
        <v>-0.28218609186330201</v>
      </c>
      <c r="P1158">
        <v>-8.6506823004771807</v>
      </c>
    </row>
    <row r="1159" spans="1:16" x14ac:dyDescent="0.3">
      <c r="A1159">
        <v>-507.68960815947497</v>
      </c>
      <c r="B1159">
        <v>33.339847130933698</v>
      </c>
      <c r="C1159">
        <f t="shared" si="195"/>
        <v>-505.23594784912802</v>
      </c>
      <c r="D1159">
        <f t="shared" si="196"/>
        <v>33.4176358282308</v>
      </c>
      <c r="E1159">
        <f t="shared" si="203"/>
        <v>176.595618272021</v>
      </c>
      <c r="F1159">
        <v>-4.5</v>
      </c>
      <c r="G1159">
        <f t="shared" si="197"/>
        <v>506.339906963055</v>
      </c>
      <c r="H1159">
        <v>69243.288</v>
      </c>
      <c r="I1159">
        <v>34</v>
      </c>
      <c r="J1159">
        <f t="shared" si="198"/>
        <v>-505.44636362043201</v>
      </c>
      <c r="K1159">
        <f t="shared" si="199"/>
        <v>30.067838070554899</v>
      </c>
      <c r="L1159">
        <f t="shared" si="204"/>
        <v>-10.390134435079</v>
      </c>
      <c r="M1159">
        <f t="shared" si="200"/>
        <v>58.960550292713201</v>
      </c>
      <c r="N1159">
        <f t="shared" si="201"/>
        <v>-21.912582129270099</v>
      </c>
      <c r="O1159">
        <f t="shared" si="202"/>
        <v>-0.42912446451483499</v>
      </c>
      <c r="P1159">
        <v>-8.6503292122817399</v>
      </c>
    </row>
    <row r="1160" spans="1:16" x14ac:dyDescent="0.3">
      <c r="A1160">
        <v>-500.28682078979898</v>
      </c>
      <c r="B1160">
        <v>30.6627228569705</v>
      </c>
      <c r="C1160">
        <f t="shared" si="195"/>
        <v>-497.83316047945198</v>
      </c>
      <c r="D1160">
        <f t="shared" si="196"/>
        <v>30.740511554267599</v>
      </c>
      <c r="E1160">
        <f t="shared" si="203"/>
        <v>176.84635090898399</v>
      </c>
      <c r="F1160">
        <v>-4.5</v>
      </c>
      <c r="G1160">
        <f t="shared" si="197"/>
        <v>498.78134961481697</v>
      </c>
      <c r="H1160">
        <v>69243.368000000002</v>
      </c>
      <c r="I1160">
        <v>34</v>
      </c>
      <c r="J1160">
        <f t="shared" si="198"/>
        <v>-498.02599300544603</v>
      </c>
      <c r="K1160">
        <f t="shared" si="199"/>
        <v>27.439843558557399</v>
      </c>
      <c r="L1160">
        <f t="shared" si="204"/>
        <v>-10.3895377951531</v>
      </c>
      <c r="M1160">
        <f t="shared" si="200"/>
        <v>58.627318869926299</v>
      </c>
      <c r="N1160">
        <f t="shared" si="201"/>
        <v>-21.766125864543799</v>
      </c>
      <c r="O1160">
        <f t="shared" si="202"/>
        <v>-0.43181581854633999</v>
      </c>
      <c r="P1160">
        <v>-8.6497297520383807</v>
      </c>
    </row>
    <row r="1161" spans="1:16" x14ac:dyDescent="0.3">
      <c r="A1161">
        <v>-495.66149926930598</v>
      </c>
      <c r="B1161">
        <v>28.754502075957099</v>
      </c>
      <c r="C1161">
        <f t="shared" si="195"/>
        <v>-493.20783895895897</v>
      </c>
      <c r="D1161">
        <f t="shared" si="196"/>
        <v>28.832290773254201</v>
      </c>
      <c r="E1161">
        <f t="shared" si="203"/>
        <v>177.03417069249599</v>
      </c>
      <c r="F1161">
        <v>-4.5</v>
      </c>
      <c r="G1161">
        <f t="shared" si="197"/>
        <v>494.04986934701202</v>
      </c>
      <c r="H1161">
        <v>69243.448000000004</v>
      </c>
      <c r="I1161">
        <v>34</v>
      </c>
      <c r="J1161">
        <f t="shared" si="198"/>
        <v>-493.38812405806902</v>
      </c>
      <c r="K1161">
        <f t="shared" si="199"/>
        <v>25.562324625494998</v>
      </c>
      <c r="L1161">
        <f t="shared" si="204"/>
        <v>-10.3891688785444</v>
      </c>
      <c r="M1161">
        <f t="shared" si="200"/>
        <v>58.265725056095</v>
      </c>
      <c r="N1161">
        <f t="shared" si="201"/>
        <v>-21.656318977681799</v>
      </c>
      <c r="O1161">
        <f t="shared" si="202"/>
        <v>-0.43191867349236901</v>
      </c>
      <c r="P1161">
        <v>-8.6493590767956405</v>
      </c>
    </row>
    <row r="1162" spans="1:16" x14ac:dyDescent="0.3">
      <c r="A1162">
        <v>-490.42249929998002</v>
      </c>
      <c r="B1162">
        <v>26.090476106968701</v>
      </c>
      <c r="C1162">
        <f t="shared" si="195"/>
        <v>-487.96883898963301</v>
      </c>
      <c r="D1162">
        <f t="shared" si="196"/>
        <v>26.168264804265799</v>
      </c>
      <c r="E1162">
        <f t="shared" si="203"/>
        <v>177.310144309365</v>
      </c>
      <c r="F1162">
        <v>-4.5</v>
      </c>
      <c r="G1162">
        <f t="shared" si="197"/>
        <v>488.66999693838</v>
      </c>
      <c r="H1162">
        <v>69243.487999999998</v>
      </c>
      <c r="I1162">
        <v>34</v>
      </c>
      <c r="J1162">
        <f t="shared" si="198"/>
        <v>-488.13158012958399</v>
      </c>
      <c r="K1162">
        <f t="shared" si="199"/>
        <v>22.933085007288199</v>
      </c>
      <c r="L1162">
        <f t="shared" si="204"/>
        <v>-10.3887536790418</v>
      </c>
      <c r="M1162">
        <f t="shared" si="200"/>
        <v>58.744943827885699</v>
      </c>
      <c r="N1162">
        <f t="shared" si="201"/>
        <v>-21.9494933642254</v>
      </c>
      <c r="O1162">
        <f t="shared" si="202"/>
        <v>-0.43449327047422598</v>
      </c>
      <c r="P1162">
        <v>-8.6489418910544202</v>
      </c>
    </row>
    <row r="1163" spans="1:16" x14ac:dyDescent="0.3">
      <c r="A1163">
        <v>-490.42249929998002</v>
      </c>
      <c r="B1163">
        <v>26.090476106968701</v>
      </c>
      <c r="C1163">
        <f t="shared" si="195"/>
        <v>-487.96883898963301</v>
      </c>
      <c r="D1163">
        <f t="shared" si="196"/>
        <v>26.168264804265799</v>
      </c>
      <c r="E1163">
        <f t="shared" si="203"/>
        <v>177.310144309365</v>
      </c>
      <c r="F1163">
        <v>-4.5</v>
      </c>
      <c r="G1163">
        <f t="shared" si="197"/>
        <v>488.66999693838</v>
      </c>
      <c r="H1163">
        <v>69243.567999999999</v>
      </c>
      <c r="I1163">
        <v>34</v>
      </c>
      <c r="J1163">
        <f t="shared" si="198"/>
        <v>-488.13158012958399</v>
      </c>
      <c r="K1163">
        <f t="shared" si="199"/>
        <v>22.933085007288199</v>
      </c>
      <c r="L1163">
        <f t="shared" si="204"/>
        <v>-10.3887536790418</v>
      </c>
      <c r="M1163">
        <f t="shared" si="200"/>
        <v>58.744943827885699</v>
      </c>
      <c r="N1163">
        <f t="shared" si="201"/>
        <v>-21.9494933642254</v>
      </c>
      <c r="O1163">
        <f t="shared" si="202"/>
        <v>-0.43449327047422598</v>
      </c>
      <c r="P1163">
        <v>-8.6489418910544202</v>
      </c>
    </row>
    <row r="1164" spans="1:16" x14ac:dyDescent="0.3">
      <c r="A1164">
        <v>-483.01402327977098</v>
      </c>
      <c r="B1164">
        <v>24.353458099998502</v>
      </c>
      <c r="C1164">
        <f t="shared" si="195"/>
        <v>-480.56036296942398</v>
      </c>
      <c r="D1164">
        <f t="shared" si="196"/>
        <v>24.4312467972956</v>
      </c>
      <c r="E1164">
        <f t="shared" si="203"/>
        <v>177.46944093181099</v>
      </c>
      <c r="F1164">
        <v>-4.5</v>
      </c>
      <c r="G1164">
        <f t="shared" si="197"/>
        <v>481.18099326279997</v>
      </c>
      <c r="H1164">
        <v>69243.648000000001</v>
      </c>
      <c r="I1164">
        <v>34</v>
      </c>
      <c r="J1164">
        <f t="shared" si="198"/>
        <v>-480.71175268269599</v>
      </c>
      <c r="K1164">
        <f t="shared" si="199"/>
        <v>21.245213816426102</v>
      </c>
      <c r="L1164">
        <f t="shared" si="204"/>
        <v>-10.3881832730162</v>
      </c>
      <c r="M1164">
        <f t="shared" si="200"/>
        <v>59.486176239311398</v>
      </c>
      <c r="N1164">
        <f t="shared" si="201"/>
        <v>-22.067898547914599</v>
      </c>
      <c r="O1164">
        <f t="shared" si="202"/>
        <v>-0.43186898146226699</v>
      </c>
      <c r="P1164">
        <v>-8.6483686505744402</v>
      </c>
    </row>
    <row r="1165" spans="1:16" x14ac:dyDescent="0.3">
      <c r="A1165">
        <v>-445.08066166006</v>
      </c>
      <c r="B1165">
        <v>9.6463340639602304</v>
      </c>
      <c r="C1165">
        <f t="shared" si="195"/>
        <v>-442.627001349713</v>
      </c>
      <c r="D1165">
        <f t="shared" si="196"/>
        <v>9.7241227612573802</v>
      </c>
      <c r="E1165">
        <f t="shared" si="203"/>
        <v>179.121264973687</v>
      </c>
      <c r="F1165">
        <v>-5.5</v>
      </c>
      <c r="G1165">
        <f t="shared" si="197"/>
        <v>442.73380364200199</v>
      </c>
      <c r="H1165">
        <v>69244.288</v>
      </c>
      <c r="I1165">
        <v>34</v>
      </c>
      <c r="J1165">
        <f t="shared" si="198"/>
        <v>-442.68173517581403</v>
      </c>
      <c r="K1165">
        <f t="shared" si="199"/>
        <v>6.7898622257671004</v>
      </c>
      <c r="L1165">
        <f t="shared" si="204"/>
        <v>-11.385393610780699</v>
      </c>
      <c r="M1165">
        <f t="shared" si="200"/>
        <v>59.120955132717597</v>
      </c>
      <c r="N1165">
        <f t="shared" si="201"/>
        <v>-21.970719766429202</v>
      </c>
      <c r="O1165">
        <f t="shared" si="202"/>
        <v>-0.53409457975836905</v>
      </c>
      <c r="P1165">
        <v>-9.6455645488789994</v>
      </c>
    </row>
    <row r="1166" spans="1:16" x14ac:dyDescent="0.3">
      <c r="A1166">
        <v>-406.83700560964598</v>
      </c>
      <c r="B1166">
        <v>-4.8744185509858697</v>
      </c>
      <c r="C1166">
        <f t="shared" si="195"/>
        <v>-404.38334529929898</v>
      </c>
      <c r="D1166">
        <f t="shared" si="196"/>
        <v>-4.79662985368872</v>
      </c>
      <c r="E1166">
        <f t="shared" si="203"/>
        <v>181.05938723240999</v>
      </c>
      <c r="F1166">
        <v>-4.5</v>
      </c>
      <c r="G1166">
        <f t="shared" si="197"/>
        <v>404.41179212951403</v>
      </c>
      <c r="H1166">
        <v>69245.047999999995</v>
      </c>
      <c r="I1166">
        <v>34</v>
      </c>
      <c r="J1166">
        <f t="shared" si="198"/>
        <v>-404.34266545791297</v>
      </c>
      <c r="K1166">
        <f t="shared" si="199"/>
        <v>-7.4770651860017603</v>
      </c>
      <c r="L1166">
        <f t="shared" si="204"/>
        <v>-10.3828440727771</v>
      </c>
      <c r="M1166">
        <f t="shared" si="200"/>
        <v>58.316402563680803</v>
      </c>
      <c r="N1166">
        <f t="shared" si="201"/>
        <v>-21.701550151442099</v>
      </c>
      <c r="O1166">
        <f t="shared" si="202"/>
        <v>-0.36515217452692</v>
      </c>
      <c r="P1166">
        <v>-8.6430004498378299</v>
      </c>
    </row>
    <row r="1167" spans="1:16" x14ac:dyDescent="0.3">
      <c r="A1167">
        <v>-399.73649504967</v>
      </c>
      <c r="B1167">
        <v>-6.4214803730137602</v>
      </c>
      <c r="C1167">
        <f t="shared" si="195"/>
        <v>-397.28283473932299</v>
      </c>
      <c r="D1167">
        <f t="shared" si="196"/>
        <v>-6.3436916757166104</v>
      </c>
      <c r="E1167">
        <f t="shared" si="203"/>
        <v>181.29460386711901</v>
      </c>
      <c r="F1167">
        <v>-4.5</v>
      </c>
      <c r="G1167">
        <f t="shared" si="197"/>
        <v>397.33347858265</v>
      </c>
      <c r="H1167">
        <v>69245.127999999997</v>
      </c>
      <c r="I1167">
        <v>34</v>
      </c>
      <c r="J1167">
        <f t="shared" si="198"/>
        <v>-397.23205587004298</v>
      </c>
      <c r="K1167">
        <f t="shared" si="199"/>
        <v>-8.9770257796155999</v>
      </c>
      <c r="L1167">
        <f t="shared" si="204"/>
        <v>-10.382398394760999</v>
      </c>
      <c r="M1167">
        <f t="shared" si="200"/>
        <v>57.914291257619503</v>
      </c>
      <c r="N1167">
        <f t="shared" si="201"/>
        <v>-21.459038449120399</v>
      </c>
      <c r="O1167">
        <f t="shared" si="202"/>
        <v>-0.24276453641618401</v>
      </c>
      <c r="P1167">
        <v>-8.6425520539970808</v>
      </c>
    </row>
    <row r="1168" spans="1:16" x14ac:dyDescent="0.3">
      <c r="A1168">
        <v>-399.73649504967</v>
      </c>
      <c r="B1168">
        <v>-6.4214803730137602</v>
      </c>
      <c r="C1168">
        <f t="shared" si="195"/>
        <v>-397.28283473932299</v>
      </c>
      <c r="D1168">
        <f t="shared" si="196"/>
        <v>-6.3436916757166104</v>
      </c>
      <c r="E1168">
        <f t="shared" si="203"/>
        <v>181.29460386711901</v>
      </c>
      <c r="F1168">
        <v>-4.5</v>
      </c>
      <c r="G1168">
        <f t="shared" si="197"/>
        <v>397.33347858265</v>
      </c>
      <c r="H1168">
        <v>69245.207999999999</v>
      </c>
      <c r="I1168">
        <v>34</v>
      </c>
      <c r="J1168">
        <f t="shared" si="198"/>
        <v>-397.23205587004298</v>
      </c>
      <c r="K1168">
        <f t="shared" si="199"/>
        <v>-8.9770257796155999</v>
      </c>
      <c r="L1168">
        <f t="shared" si="204"/>
        <v>-10.382398394760999</v>
      </c>
      <c r="M1168">
        <f t="shared" si="200"/>
        <v>57.914291257619503</v>
      </c>
      <c r="N1168">
        <f t="shared" si="201"/>
        <v>-21.459038449120399</v>
      </c>
      <c r="O1168">
        <f t="shared" si="202"/>
        <v>-0.24276453641618401</v>
      </c>
      <c r="P1168">
        <v>-8.6425520539970808</v>
      </c>
    </row>
    <row r="1169" spans="1:16" x14ac:dyDescent="0.3">
      <c r="A1169">
        <v>-395.42708542943001</v>
      </c>
      <c r="B1169">
        <v>-9.4558439860120398</v>
      </c>
      <c r="C1169">
        <f t="shared" si="195"/>
        <v>-392.973425119083</v>
      </c>
      <c r="D1169">
        <f t="shared" si="196"/>
        <v>-9.37805528871489</v>
      </c>
      <c r="E1169">
        <f t="shared" si="203"/>
        <v>181.746867046988</v>
      </c>
      <c r="F1169">
        <v>-4.5</v>
      </c>
      <c r="G1169">
        <f t="shared" si="197"/>
        <v>393.08530978761098</v>
      </c>
      <c r="H1169">
        <v>69245.288</v>
      </c>
      <c r="I1169">
        <v>34</v>
      </c>
      <c r="J1169">
        <f t="shared" si="198"/>
        <v>-392.90262700583497</v>
      </c>
      <c r="K1169">
        <f t="shared" si="199"/>
        <v>-11.982756892119401</v>
      </c>
      <c r="L1169">
        <f t="shared" si="204"/>
        <v>-10.3821346922511</v>
      </c>
      <c r="M1169">
        <f t="shared" si="200"/>
        <v>57.606724248232098</v>
      </c>
      <c r="N1169">
        <f t="shared" si="201"/>
        <v>-21.459154083721099</v>
      </c>
      <c r="O1169">
        <f t="shared" si="202"/>
        <v>-0.24285546157815199</v>
      </c>
      <c r="P1169">
        <v>-8.6422867278607605</v>
      </c>
    </row>
    <row r="1170" spans="1:16" x14ac:dyDescent="0.3">
      <c r="A1170">
        <v>-390.48809255938897</v>
      </c>
      <c r="B1170">
        <v>-10.6137994490563</v>
      </c>
      <c r="C1170">
        <f t="shared" si="195"/>
        <v>-388.03443224904203</v>
      </c>
      <c r="D1170">
        <f t="shared" si="196"/>
        <v>-10.5360107517592</v>
      </c>
      <c r="E1170">
        <f t="shared" si="203"/>
        <v>181.935127604348</v>
      </c>
      <c r="F1170">
        <v>-4.5</v>
      </c>
      <c r="G1170">
        <f t="shared" si="197"/>
        <v>388.17744413270299</v>
      </c>
      <c r="H1170">
        <v>69245.368000000002</v>
      </c>
      <c r="I1170">
        <v>34</v>
      </c>
      <c r="J1170">
        <f t="shared" si="198"/>
        <v>-387.95606689300001</v>
      </c>
      <c r="K1170">
        <f t="shared" si="199"/>
        <v>-13.107947753625099</v>
      </c>
      <c r="L1170">
        <f t="shared" si="204"/>
        <v>-10.3818335685816</v>
      </c>
      <c r="M1170">
        <f t="shared" si="200"/>
        <v>57.624154403514503</v>
      </c>
      <c r="N1170">
        <f t="shared" si="201"/>
        <v>-21.3315209956275</v>
      </c>
      <c r="O1170">
        <f t="shared" si="202"/>
        <v>-0.244160507958262</v>
      </c>
      <c r="P1170">
        <v>-8.6419837147905998</v>
      </c>
    </row>
    <row r="1171" spans="1:16" x14ac:dyDescent="0.3">
      <c r="A1171">
        <v>-385.55250597931399</v>
      </c>
      <c r="B1171">
        <v>-12.3357930650236</v>
      </c>
      <c r="C1171">
        <f t="shared" si="195"/>
        <v>-383.09884566896699</v>
      </c>
      <c r="D1171">
        <f t="shared" si="196"/>
        <v>-12.2580043677264</v>
      </c>
      <c r="E1171">
        <f t="shared" si="203"/>
        <v>182.21246639043201</v>
      </c>
      <c r="F1171">
        <v>-4.5</v>
      </c>
      <c r="G1171">
        <f t="shared" si="197"/>
        <v>383.29490503263202</v>
      </c>
      <c r="H1171">
        <v>69245.407999999996</v>
      </c>
      <c r="I1171">
        <v>34</v>
      </c>
      <c r="J1171">
        <f t="shared" si="198"/>
        <v>-383.00917414884799</v>
      </c>
      <c r="K1171">
        <f t="shared" si="199"/>
        <v>-14.797186955367399</v>
      </c>
      <c r="L1171">
        <f t="shared" si="204"/>
        <v>-10.3815377526223</v>
      </c>
      <c r="M1171">
        <f t="shared" si="200"/>
        <v>57.913770025200598</v>
      </c>
      <c r="N1171">
        <f t="shared" si="201"/>
        <v>-21.509540229409499</v>
      </c>
      <c r="O1171">
        <f t="shared" si="202"/>
        <v>-0.24543638879767801</v>
      </c>
      <c r="P1171">
        <v>-8.6416860179128197</v>
      </c>
    </row>
    <row r="1172" spans="1:16" x14ac:dyDescent="0.3">
      <c r="A1172">
        <v>-378.45880554988901</v>
      </c>
      <c r="B1172">
        <v>-15.010916935047099</v>
      </c>
      <c r="C1172">
        <f t="shared" si="195"/>
        <v>-376.005145239542</v>
      </c>
      <c r="D1172">
        <f t="shared" si="196"/>
        <v>-14.9331282377499</v>
      </c>
      <c r="E1172">
        <f t="shared" si="203"/>
        <v>182.65411940924201</v>
      </c>
      <c r="F1172">
        <v>-5.5</v>
      </c>
      <c r="G1172">
        <f t="shared" si="197"/>
        <v>376.30156466001301</v>
      </c>
      <c r="H1172">
        <v>69245.487999999998</v>
      </c>
      <c r="I1172">
        <v>34</v>
      </c>
      <c r="J1172">
        <f t="shared" si="198"/>
        <v>-375.89789694352601</v>
      </c>
      <c r="K1172">
        <f t="shared" si="199"/>
        <v>-17.425229955679999</v>
      </c>
      <c r="L1172">
        <f t="shared" si="204"/>
        <v>-11.381120573242701</v>
      </c>
      <c r="M1172">
        <f t="shared" si="200"/>
        <v>57.6628137636894</v>
      </c>
      <c r="N1172">
        <f t="shared" si="201"/>
        <v>-21.331396117135</v>
      </c>
      <c r="O1172">
        <f t="shared" si="202"/>
        <v>-0.36927903003242502</v>
      </c>
      <c r="P1172">
        <v>-9.6412661376728206</v>
      </c>
    </row>
    <row r="1173" spans="1:16" x14ac:dyDescent="0.3">
      <c r="A1173">
        <v>-378.45880554988901</v>
      </c>
      <c r="B1173">
        <v>-15.010916935047099</v>
      </c>
      <c r="C1173">
        <f t="shared" si="195"/>
        <v>-376.005145239542</v>
      </c>
      <c r="D1173">
        <f t="shared" si="196"/>
        <v>-14.9331282377499</v>
      </c>
      <c r="E1173">
        <f t="shared" si="203"/>
        <v>182.65411940924201</v>
      </c>
      <c r="F1173">
        <v>-5.5</v>
      </c>
      <c r="G1173">
        <f t="shared" si="197"/>
        <v>376.30156466001301</v>
      </c>
      <c r="H1173">
        <v>69245.567999999999</v>
      </c>
      <c r="I1173">
        <v>34</v>
      </c>
      <c r="J1173">
        <f t="shared" si="198"/>
        <v>-375.89789694352601</v>
      </c>
      <c r="K1173">
        <f t="shared" si="199"/>
        <v>-17.425229955679999</v>
      </c>
      <c r="L1173">
        <f t="shared" si="204"/>
        <v>-11.381120573242701</v>
      </c>
      <c r="M1173">
        <f t="shared" si="200"/>
        <v>57.6628137636894</v>
      </c>
      <c r="N1173">
        <f t="shared" si="201"/>
        <v>-21.331396117135</v>
      </c>
      <c r="O1173">
        <f t="shared" si="202"/>
        <v>-0.36927903003242502</v>
      </c>
      <c r="P1173">
        <v>-9.6412661376728206</v>
      </c>
    </row>
    <row r="1174" spans="1:16" x14ac:dyDescent="0.3">
      <c r="A1174">
        <v>-374.14257855992702</v>
      </c>
      <c r="B1174">
        <v>-16.9171817760216</v>
      </c>
      <c r="C1174">
        <f t="shared" si="195"/>
        <v>-371.68891824958001</v>
      </c>
      <c r="D1174">
        <f t="shared" si="196"/>
        <v>-16.839393078724498</v>
      </c>
      <c r="E1174">
        <f t="shared" si="203"/>
        <v>182.97381558555901</v>
      </c>
      <c r="F1174">
        <v>-5.5</v>
      </c>
      <c r="G1174">
        <f t="shared" si="197"/>
        <v>372.07017766652899</v>
      </c>
      <c r="H1174">
        <v>69245.687999999995</v>
      </c>
      <c r="I1174">
        <v>34</v>
      </c>
      <c r="J1174">
        <f t="shared" si="198"/>
        <v>-371.56912870118998</v>
      </c>
      <c r="K1174">
        <f t="shared" si="199"/>
        <v>-19.302841890280899</v>
      </c>
      <c r="L1174">
        <f t="shared" si="204"/>
        <v>-11.3808718848588</v>
      </c>
      <c r="M1174">
        <f t="shared" si="200"/>
        <v>56.667789168915597</v>
      </c>
      <c r="N1174">
        <f t="shared" si="201"/>
        <v>-21.0905983983018</v>
      </c>
      <c r="O1174">
        <f t="shared" si="202"/>
        <v>-0.30741915402759201</v>
      </c>
      <c r="P1174">
        <v>-9.6410158094051397</v>
      </c>
    </row>
    <row r="1175" spans="1:16" x14ac:dyDescent="0.3">
      <c r="A1175">
        <v>-364.58618908934199</v>
      </c>
      <c r="B1175">
        <v>-21.299338676035401</v>
      </c>
      <c r="C1175">
        <f t="shared" si="195"/>
        <v>-362.13252877899498</v>
      </c>
      <c r="D1175">
        <f t="shared" si="196"/>
        <v>-21.221549978738299</v>
      </c>
      <c r="E1175">
        <f t="shared" si="203"/>
        <v>183.73358941775601</v>
      </c>
      <c r="F1175">
        <v>-5.5</v>
      </c>
      <c r="G1175">
        <f t="shared" si="197"/>
        <v>362.75380436787901</v>
      </c>
      <c r="H1175">
        <v>69245.808000000005</v>
      </c>
      <c r="I1175">
        <v>34</v>
      </c>
      <c r="J1175">
        <f t="shared" si="198"/>
        <v>-361.98390113011101</v>
      </c>
      <c r="K1175">
        <f t="shared" si="199"/>
        <v>-23.621555960515799</v>
      </c>
      <c r="L1175">
        <f t="shared" si="204"/>
        <v>-11.380334253184101</v>
      </c>
      <c r="M1175">
        <f t="shared" si="200"/>
        <v>57.084077026509199</v>
      </c>
      <c r="N1175">
        <f t="shared" si="201"/>
        <v>-21.397035874340698</v>
      </c>
      <c r="O1175">
        <f t="shared" si="202"/>
        <v>-0.30551323089784499</v>
      </c>
      <c r="P1175">
        <v>-9.6404745473668196</v>
      </c>
    </row>
    <row r="1176" spans="1:16" x14ac:dyDescent="0.3">
      <c r="A1176">
        <v>-359.649463499896</v>
      </c>
      <c r="B1176">
        <v>-22.833300239988599</v>
      </c>
      <c r="C1176">
        <f t="shared" si="195"/>
        <v>-357.195803189549</v>
      </c>
      <c r="D1176">
        <f t="shared" si="196"/>
        <v>-22.755511542691501</v>
      </c>
      <c r="E1176">
        <f t="shared" si="203"/>
        <v>184.024958331736</v>
      </c>
      <c r="F1176">
        <v>-5.5</v>
      </c>
      <c r="G1176">
        <f t="shared" si="197"/>
        <v>357.91990042717202</v>
      </c>
      <c r="H1176">
        <v>69245.888000000006</v>
      </c>
      <c r="I1176">
        <v>34</v>
      </c>
      <c r="J1176">
        <f t="shared" si="198"/>
        <v>-357.037115811923</v>
      </c>
      <c r="K1176">
        <f t="shared" si="199"/>
        <v>-25.1227596911707</v>
      </c>
      <c r="L1176">
        <f t="shared" si="204"/>
        <v>-11.3800606682534</v>
      </c>
      <c r="M1176">
        <f t="shared" si="200"/>
        <v>56.731582210585302</v>
      </c>
      <c r="N1176">
        <f t="shared" si="201"/>
        <v>-21.032780636673699</v>
      </c>
      <c r="O1176">
        <f t="shared" si="202"/>
        <v>-0.30368053553576801</v>
      </c>
      <c r="P1176">
        <v>-9.6401990786903404</v>
      </c>
    </row>
    <row r="1177" spans="1:16" x14ac:dyDescent="0.3">
      <c r="A1177">
        <v>-359.649463499896</v>
      </c>
      <c r="B1177">
        <v>-22.833300239988599</v>
      </c>
      <c r="C1177">
        <f t="shared" si="195"/>
        <v>-357.195803189549</v>
      </c>
      <c r="D1177">
        <f t="shared" si="196"/>
        <v>-22.755511542691501</v>
      </c>
      <c r="E1177">
        <f t="shared" si="203"/>
        <v>184.024958331736</v>
      </c>
      <c r="F1177">
        <v>-5.5</v>
      </c>
      <c r="G1177">
        <f t="shared" si="197"/>
        <v>357.91990042717202</v>
      </c>
      <c r="H1177">
        <v>69245.967999999993</v>
      </c>
      <c r="I1177">
        <v>34</v>
      </c>
      <c r="J1177">
        <f t="shared" si="198"/>
        <v>-357.037115811923</v>
      </c>
      <c r="K1177">
        <f t="shared" si="199"/>
        <v>-25.1227596911707</v>
      </c>
      <c r="L1177">
        <f t="shared" si="204"/>
        <v>-11.3800606682534</v>
      </c>
      <c r="M1177">
        <f t="shared" si="200"/>
        <v>55.634304657688801</v>
      </c>
      <c r="N1177">
        <f t="shared" si="201"/>
        <v>-20.8592973903509</v>
      </c>
      <c r="O1177">
        <f t="shared" si="202"/>
        <v>-0.30380782866134798</v>
      </c>
      <c r="P1177">
        <v>-9.6401990786903404</v>
      </c>
    </row>
    <row r="1178" spans="1:16" x14ac:dyDescent="0.3">
      <c r="A1178">
        <v>-352.54667674004997</v>
      </c>
      <c r="B1178">
        <v>-24.004297591047301</v>
      </c>
      <c r="C1178">
        <f t="shared" si="195"/>
        <v>-350.09301642970303</v>
      </c>
      <c r="D1178">
        <f t="shared" si="196"/>
        <v>-23.926508893750199</v>
      </c>
      <c r="E1178">
        <f t="shared" si="203"/>
        <v>184.28950254155899</v>
      </c>
      <c r="F1178">
        <v>-5.5</v>
      </c>
      <c r="G1178">
        <f t="shared" si="197"/>
        <v>350.909672110489</v>
      </c>
      <c r="H1178">
        <v>69246.047999999995</v>
      </c>
      <c r="I1178">
        <v>34</v>
      </c>
      <c r="J1178">
        <f t="shared" si="198"/>
        <v>-349.92672289724499</v>
      </c>
      <c r="K1178">
        <f t="shared" si="199"/>
        <v>-26.246648987738201</v>
      </c>
      <c r="L1178">
        <f t="shared" si="204"/>
        <v>-11.379670430327501</v>
      </c>
      <c r="M1178">
        <f t="shared" si="200"/>
        <v>56.731587514892901</v>
      </c>
      <c r="N1178">
        <f t="shared" si="201"/>
        <v>-21.032737096611399</v>
      </c>
      <c r="O1178">
        <f t="shared" si="202"/>
        <v>-0.30374760675920298</v>
      </c>
      <c r="P1178">
        <v>-9.6398061179917391</v>
      </c>
    </row>
    <row r="1179" spans="1:16" x14ac:dyDescent="0.3">
      <c r="A1179">
        <v>-352.54667674004997</v>
      </c>
      <c r="B1179">
        <v>-24.004297591047301</v>
      </c>
      <c r="C1179">
        <f t="shared" si="195"/>
        <v>-350.09301642970303</v>
      </c>
      <c r="D1179">
        <f t="shared" si="196"/>
        <v>-23.926508893750199</v>
      </c>
      <c r="E1179">
        <f t="shared" si="203"/>
        <v>184.28950254155899</v>
      </c>
      <c r="F1179">
        <v>-5.5</v>
      </c>
      <c r="G1179">
        <f t="shared" si="197"/>
        <v>350.909672110489</v>
      </c>
      <c r="H1179">
        <v>69246.088000000003</v>
      </c>
      <c r="I1179">
        <v>34</v>
      </c>
      <c r="J1179">
        <f t="shared" si="198"/>
        <v>-349.92672289724499</v>
      </c>
      <c r="K1179">
        <f t="shared" si="199"/>
        <v>-26.246648987738201</v>
      </c>
      <c r="L1179">
        <f t="shared" si="204"/>
        <v>-11.379670430327501</v>
      </c>
      <c r="M1179">
        <f t="shared" si="200"/>
        <v>56.667787284804199</v>
      </c>
      <c r="N1179">
        <f t="shared" si="201"/>
        <v>-21.031665446604201</v>
      </c>
      <c r="O1179">
        <f t="shared" si="202"/>
        <v>-0.30763579264385099</v>
      </c>
      <c r="P1179">
        <v>-9.6398061179917391</v>
      </c>
    </row>
    <row r="1180" spans="1:16" x14ac:dyDescent="0.3">
      <c r="A1180">
        <v>-347.61903017014203</v>
      </c>
      <c r="B1180">
        <v>-27.042348879971499</v>
      </c>
      <c r="C1180">
        <f t="shared" si="195"/>
        <v>-345.16536985979502</v>
      </c>
      <c r="D1180">
        <f t="shared" si="196"/>
        <v>-26.964560182674401</v>
      </c>
      <c r="E1180">
        <f t="shared" si="203"/>
        <v>184.846714163191</v>
      </c>
      <c r="F1180">
        <v>-5.5</v>
      </c>
      <c r="G1180">
        <f t="shared" si="197"/>
        <v>346.21701295039497</v>
      </c>
      <c r="H1180">
        <v>69246.168000000005</v>
      </c>
      <c r="I1180">
        <v>34</v>
      </c>
      <c r="J1180">
        <f t="shared" si="198"/>
        <v>-344.97904622158802</v>
      </c>
      <c r="K1180">
        <f t="shared" si="199"/>
        <v>-29.251969580485898</v>
      </c>
      <c r="L1180">
        <f t="shared" si="204"/>
        <v>-11.379413517784799</v>
      </c>
      <c r="M1180">
        <f t="shared" si="200"/>
        <v>56.329735428699898</v>
      </c>
      <c r="N1180">
        <f t="shared" si="201"/>
        <v>-21.09055942857</v>
      </c>
      <c r="O1180">
        <f t="shared" si="202"/>
        <v>-0.30772629826131598</v>
      </c>
      <c r="P1180">
        <v>-9.6395473436154493</v>
      </c>
    </row>
    <row r="1181" spans="1:16" x14ac:dyDescent="0.3">
      <c r="A1181">
        <v>-343.30052854958899</v>
      </c>
      <c r="B1181">
        <v>-28.572567724040699</v>
      </c>
      <c r="C1181">
        <f t="shared" si="195"/>
        <v>-340.84686823924199</v>
      </c>
      <c r="D1181">
        <f t="shared" si="196"/>
        <v>-28.494779026743601</v>
      </c>
      <c r="E1181">
        <f t="shared" si="203"/>
        <v>185.15861166041799</v>
      </c>
      <c r="F1181">
        <v>-5.5</v>
      </c>
      <c r="G1181">
        <f t="shared" si="197"/>
        <v>342.03587534099699</v>
      </c>
      <c r="H1181">
        <v>69246.248000000007</v>
      </c>
      <c r="I1181">
        <v>34</v>
      </c>
      <c r="J1181">
        <f t="shared" si="198"/>
        <v>-340.65049609922897</v>
      </c>
      <c r="K1181">
        <f t="shared" si="199"/>
        <v>-30.753528702100301</v>
      </c>
      <c r="L1181">
        <f t="shared" si="204"/>
        <v>-11.3791875234141</v>
      </c>
      <c r="M1181">
        <f t="shared" si="200"/>
        <v>56.383727504928402</v>
      </c>
      <c r="N1181">
        <f t="shared" si="201"/>
        <v>-20.899235110798699</v>
      </c>
      <c r="O1181">
        <f t="shared" si="202"/>
        <v>-0.31895380436013798</v>
      </c>
      <c r="P1181">
        <v>-9.6393197037061409</v>
      </c>
    </row>
    <row r="1182" spans="1:16" x14ac:dyDescent="0.3">
      <c r="A1182">
        <v>-276.37389543000597</v>
      </c>
      <c r="B1182">
        <v>-53.982703816029201</v>
      </c>
      <c r="C1182">
        <f t="shared" si="195"/>
        <v>-273.92023511965903</v>
      </c>
      <c r="D1182">
        <f t="shared" si="196"/>
        <v>-53.904915118731999</v>
      </c>
      <c r="E1182">
        <f t="shared" si="203"/>
        <v>191.51280879229199</v>
      </c>
      <c r="F1182">
        <v>-4.5</v>
      </c>
      <c r="G1182">
        <f t="shared" si="197"/>
        <v>279.17384383564098</v>
      </c>
      <c r="H1182">
        <v>69247.567999999999</v>
      </c>
      <c r="I1182">
        <v>34</v>
      </c>
      <c r="J1182">
        <f t="shared" si="198"/>
        <v>-273.55689689511001</v>
      </c>
      <c r="K1182">
        <f t="shared" si="199"/>
        <v>-55.719469156524198</v>
      </c>
      <c r="L1182">
        <f t="shared" si="204"/>
        <v>-10.3761207490841</v>
      </c>
      <c r="M1182">
        <f t="shared" si="200"/>
        <v>54.946761400764899</v>
      </c>
      <c r="N1182">
        <f t="shared" si="201"/>
        <v>-20.5427434655033</v>
      </c>
      <c r="O1182">
        <f t="shared" si="202"/>
        <v>-0.13878432109962099</v>
      </c>
      <c r="P1182">
        <v>-8.6362274468535691</v>
      </c>
    </row>
    <row r="1183" spans="1:16" x14ac:dyDescent="0.3">
      <c r="A1183">
        <v>-271.43489133939102</v>
      </c>
      <c r="B1183">
        <v>-55.140587739064401</v>
      </c>
      <c r="C1183">
        <f t="shared" si="195"/>
        <v>-268.98123102904401</v>
      </c>
      <c r="D1183">
        <f t="shared" si="196"/>
        <v>-55.0627990417672</v>
      </c>
      <c r="E1183">
        <f t="shared" si="203"/>
        <v>191.94890835379499</v>
      </c>
      <c r="F1183">
        <v>-4.5</v>
      </c>
      <c r="G1183">
        <f t="shared" si="197"/>
        <v>274.559309593053</v>
      </c>
      <c r="H1183">
        <v>69247.687999999995</v>
      </c>
      <c r="I1183">
        <v>34</v>
      </c>
      <c r="J1183">
        <f t="shared" si="198"/>
        <v>-268.61032603616701</v>
      </c>
      <c r="K1183">
        <f t="shared" si="199"/>
        <v>-56.844588405214203</v>
      </c>
      <c r="L1183">
        <f t="shared" si="204"/>
        <v>-10.375920078902199</v>
      </c>
      <c r="M1183">
        <f t="shared" si="200"/>
        <v>55.185995973461097</v>
      </c>
      <c r="N1183">
        <f t="shared" si="201"/>
        <v>-20.436820021317299</v>
      </c>
      <c r="O1183">
        <f t="shared" si="202"/>
        <v>-0.14133183625871801</v>
      </c>
      <c r="P1183">
        <v>-8.6360248872711001</v>
      </c>
    </row>
    <row r="1184" spans="1:16" x14ac:dyDescent="0.3">
      <c r="A1184">
        <v>-256.94172849971801</v>
      </c>
      <c r="B1184">
        <v>-61.056472443975501</v>
      </c>
      <c r="C1184">
        <f t="shared" si="195"/>
        <v>-254.48806818937101</v>
      </c>
      <c r="D1184">
        <f t="shared" si="196"/>
        <v>-60.9786837466783</v>
      </c>
      <c r="E1184">
        <f t="shared" si="203"/>
        <v>193.85457290102201</v>
      </c>
      <c r="F1184">
        <v>-5.5</v>
      </c>
      <c r="G1184">
        <f t="shared" si="197"/>
        <v>261.69175898800398</v>
      </c>
      <c r="H1184">
        <v>69248.008000000002</v>
      </c>
      <c r="I1184">
        <v>34</v>
      </c>
      <c r="J1184">
        <f t="shared" si="198"/>
        <v>-254.07826691782799</v>
      </c>
      <c r="K1184">
        <f t="shared" si="199"/>
        <v>-62.664272135471897</v>
      </c>
      <c r="L1184">
        <f t="shared" si="204"/>
        <v>-11.375378178581499</v>
      </c>
      <c r="M1184">
        <f t="shared" si="200"/>
        <v>54.064418834833802</v>
      </c>
      <c r="N1184">
        <f t="shared" si="201"/>
        <v>-20.2671598448452</v>
      </c>
      <c r="O1184">
        <f t="shared" si="202"/>
        <v>-0.27549697121605399</v>
      </c>
      <c r="P1184">
        <v>-9.6354774742546994</v>
      </c>
    </row>
    <row r="1185" spans="1:16" x14ac:dyDescent="0.3">
      <c r="A1185">
        <v>-252.31410282943301</v>
      </c>
      <c r="B1185">
        <v>-62.588497707038201</v>
      </c>
      <c r="C1185">
        <f t="shared" si="195"/>
        <v>-249.86044251908601</v>
      </c>
      <c r="D1185">
        <f t="shared" si="196"/>
        <v>-62.510709009740999</v>
      </c>
      <c r="E1185">
        <f t="shared" si="203"/>
        <v>194.42588418961799</v>
      </c>
      <c r="F1185">
        <v>-5.5</v>
      </c>
      <c r="G1185">
        <f t="shared" si="197"/>
        <v>257.56131207293902</v>
      </c>
      <c r="H1185">
        <v>69248.047999999995</v>
      </c>
      <c r="I1185">
        <v>34</v>
      </c>
      <c r="J1185">
        <f t="shared" si="198"/>
        <v>-249.44058756301001</v>
      </c>
      <c r="K1185">
        <f t="shared" si="199"/>
        <v>-64.165588542102498</v>
      </c>
      <c r="L1185">
        <f t="shared" si="204"/>
        <v>-11.3752097441335</v>
      </c>
      <c r="M1185">
        <f t="shared" si="200"/>
        <v>54.324637197185403</v>
      </c>
      <c r="N1185">
        <f t="shared" si="201"/>
        <v>-20.196151376220101</v>
      </c>
      <c r="O1185">
        <f t="shared" si="202"/>
        <v>-0.27709579712283799</v>
      </c>
      <c r="P1185">
        <v>-9.6353072748109998</v>
      </c>
    </row>
    <row r="1186" spans="1:16" x14ac:dyDescent="0.3">
      <c r="A1186">
        <v>-247.377363689243</v>
      </c>
      <c r="B1186">
        <v>-64.122383845970006</v>
      </c>
      <c r="C1186">
        <f t="shared" si="195"/>
        <v>-244.92370337889599</v>
      </c>
      <c r="D1186">
        <f t="shared" si="196"/>
        <v>-64.044595148672897</v>
      </c>
      <c r="E1186">
        <f t="shared" si="203"/>
        <v>195.033841845333</v>
      </c>
      <c r="F1186">
        <v>-5.5</v>
      </c>
      <c r="G1186">
        <f t="shared" si="197"/>
        <v>253.15870643647801</v>
      </c>
      <c r="H1186">
        <v>69248.127999999997</v>
      </c>
      <c r="I1186">
        <v>34</v>
      </c>
      <c r="J1186">
        <f t="shared" si="198"/>
        <v>-244.49378919434599</v>
      </c>
      <c r="K1186">
        <f t="shared" si="199"/>
        <v>-65.666716759571102</v>
      </c>
      <c r="L1186">
        <f t="shared" si="204"/>
        <v>-11.375033161866099</v>
      </c>
      <c r="M1186">
        <f t="shared" si="200"/>
        <v>54.020735142712198</v>
      </c>
      <c r="N1186">
        <f t="shared" si="201"/>
        <v>-20.1962876251038</v>
      </c>
      <c r="O1186">
        <f t="shared" si="202"/>
        <v>-0.27717284785673901</v>
      </c>
      <c r="P1186">
        <v>-9.6351288080908493</v>
      </c>
    </row>
    <row r="1187" spans="1:16" x14ac:dyDescent="0.3">
      <c r="A1187">
        <v>-242.44062402937499</v>
      </c>
      <c r="B1187">
        <v>-65.656266954028894</v>
      </c>
      <c r="C1187">
        <f t="shared" si="195"/>
        <v>-239.98696371902801</v>
      </c>
      <c r="D1187">
        <f t="shared" si="196"/>
        <v>-65.5784782567317</v>
      </c>
      <c r="E1187">
        <f t="shared" si="203"/>
        <v>195.66324489719401</v>
      </c>
      <c r="F1187">
        <v>-5.5</v>
      </c>
      <c r="G1187">
        <f t="shared" si="197"/>
        <v>248.78560964321599</v>
      </c>
      <c r="H1187">
        <v>69248.207999999999</v>
      </c>
      <c r="I1187">
        <v>34</v>
      </c>
      <c r="J1187">
        <f t="shared" si="198"/>
        <v>-239.546990326106</v>
      </c>
      <c r="K1187">
        <f t="shared" si="199"/>
        <v>-67.167841942787305</v>
      </c>
      <c r="L1187">
        <f t="shared" si="204"/>
        <v>-11.3748607761462</v>
      </c>
      <c r="M1187">
        <f t="shared" si="200"/>
        <v>54.312589053295802</v>
      </c>
      <c r="N1187">
        <f t="shared" si="201"/>
        <v>-19.906998961519999</v>
      </c>
      <c r="O1187">
        <f t="shared" si="202"/>
        <v>-0.29137007857040698</v>
      </c>
      <c r="P1187">
        <v>-9.6349545393319502</v>
      </c>
    </row>
    <row r="1188" spans="1:16" x14ac:dyDescent="0.3">
      <c r="A1188">
        <v>-214.07249065954201</v>
      </c>
      <c r="B1188">
        <v>-77.484145698021194</v>
      </c>
      <c r="C1188">
        <f t="shared" si="195"/>
        <v>-211.61883034919501</v>
      </c>
      <c r="D1188">
        <f t="shared" si="196"/>
        <v>-77.406357000724</v>
      </c>
      <c r="E1188">
        <f t="shared" si="203"/>
        <v>200.47140957289801</v>
      </c>
      <c r="F1188">
        <v>-4.5</v>
      </c>
      <c r="G1188">
        <f t="shared" si="197"/>
        <v>225.331474637887</v>
      </c>
      <c r="H1188">
        <v>69248.847999999896</v>
      </c>
      <c r="I1188">
        <v>34</v>
      </c>
      <c r="J1188">
        <f t="shared" si="198"/>
        <v>-211.10107660726601</v>
      </c>
      <c r="K1188">
        <f t="shared" si="199"/>
        <v>-78.807416641696904</v>
      </c>
      <c r="L1188">
        <f t="shared" si="204"/>
        <v>-10.373987482869101</v>
      </c>
      <c r="M1188">
        <f t="shared" si="200"/>
        <v>53.836337757091698</v>
      </c>
      <c r="N1188">
        <f t="shared" si="201"/>
        <v>-19.952044890061298</v>
      </c>
      <c r="O1188">
        <f t="shared" si="202"/>
        <v>3.3088296045831302E-3</v>
      </c>
      <c r="P1188">
        <v>-8.6340704574570193</v>
      </c>
    </row>
    <row r="1189" spans="1:16" x14ac:dyDescent="0.3">
      <c r="A1189">
        <v>-209.442593669518</v>
      </c>
      <c r="B1189">
        <v>-78.640129146981096</v>
      </c>
      <c r="C1189">
        <f t="shared" si="195"/>
        <v>-206.988933359171</v>
      </c>
      <c r="D1189">
        <f t="shared" si="196"/>
        <v>-78.562340449683902</v>
      </c>
      <c r="E1189">
        <f t="shared" si="203"/>
        <v>201.163983036015</v>
      </c>
      <c r="F1189">
        <v>-4.5</v>
      </c>
      <c r="G1189">
        <f t="shared" si="197"/>
        <v>221.39661214684199</v>
      </c>
      <c r="H1189">
        <v>69248.967999999993</v>
      </c>
      <c r="I1189">
        <v>34</v>
      </c>
      <c r="J1189">
        <f t="shared" si="198"/>
        <v>-206.46361865547601</v>
      </c>
      <c r="K1189">
        <f t="shared" si="199"/>
        <v>-79.9326844400033</v>
      </c>
      <c r="L1189">
        <f t="shared" si="204"/>
        <v>-10.3738494357513</v>
      </c>
      <c r="M1189">
        <f t="shared" si="200"/>
        <v>53.118829196106901</v>
      </c>
      <c r="N1189">
        <f t="shared" si="201"/>
        <v>-19.5902841014878</v>
      </c>
      <c r="O1189">
        <f t="shared" si="202"/>
        <v>3.2085252535801502E-3</v>
      </c>
      <c r="P1189">
        <v>-8.6339306403956293</v>
      </c>
    </row>
    <row r="1190" spans="1:16" x14ac:dyDescent="0.3">
      <c r="A1190">
        <v>-92.542359929531798</v>
      </c>
      <c r="B1190">
        <v>-121.45862827799201</v>
      </c>
      <c r="C1190">
        <f t="shared" si="195"/>
        <v>-90.088699619184695</v>
      </c>
      <c r="D1190">
        <f t="shared" si="196"/>
        <v>-121.380839580695</v>
      </c>
      <c r="E1190">
        <f t="shared" si="203"/>
        <v>233.79704392015199</v>
      </c>
      <c r="F1190">
        <v>-4.5</v>
      </c>
      <c r="G1190">
        <f t="shared" si="197"/>
        <v>151.15978968095399</v>
      </c>
      <c r="H1190">
        <v>69251.567999999999</v>
      </c>
      <c r="I1190">
        <v>34</v>
      </c>
      <c r="J1190">
        <f t="shared" si="198"/>
        <v>-89.2821217344015</v>
      </c>
      <c r="K1190">
        <f t="shared" si="199"/>
        <v>-121.975344865238</v>
      </c>
      <c r="L1190">
        <f t="shared" si="204"/>
        <v>-10.371794435112999</v>
      </c>
      <c r="M1190">
        <f t="shared" si="200"/>
        <v>49.821405633268</v>
      </c>
      <c r="N1190">
        <f t="shared" si="201"/>
        <v>-18.1702398924546</v>
      </c>
      <c r="O1190">
        <f t="shared" si="202"/>
        <v>2.2146255681866002E-3</v>
      </c>
      <c r="P1190">
        <v>-8.63183111054955</v>
      </c>
    </row>
    <row r="1191" spans="1:16" x14ac:dyDescent="0.3">
      <c r="A1191">
        <v>-87.915845829993401</v>
      </c>
      <c r="B1191">
        <v>-123.178548856056</v>
      </c>
      <c r="C1191">
        <f t="shared" si="195"/>
        <v>-85.462185519646297</v>
      </c>
      <c r="D1191">
        <f t="shared" si="196"/>
        <v>-123.100760158759</v>
      </c>
      <c r="E1191">
        <f t="shared" si="203"/>
        <v>235.60964791563001</v>
      </c>
      <c r="F1191">
        <v>-4.5</v>
      </c>
      <c r="G1191">
        <f t="shared" si="197"/>
        <v>149.85854098268399</v>
      </c>
      <c r="H1191">
        <v>69251.648000000001</v>
      </c>
      <c r="I1191">
        <v>34</v>
      </c>
      <c r="J1191">
        <f t="shared" si="198"/>
        <v>-84.644308421987105</v>
      </c>
      <c r="K1191">
        <f t="shared" si="199"/>
        <v>-123.664559827067</v>
      </c>
      <c r="L1191">
        <f t="shared" si="204"/>
        <v>-10.3717636731542</v>
      </c>
      <c r="M1191">
        <f t="shared" si="200"/>
        <v>50.370909580236301</v>
      </c>
      <c r="N1191">
        <f t="shared" si="201"/>
        <v>-18.3703838452779</v>
      </c>
      <c r="O1191">
        <f t="shared" si="202"/>
        <v>2.2182703500348102E-3</v>
      </c>
      <c r="P1191">
        <v>-8.63179858712925</v>
      </c>
    </row>
    <row r="1192" spans="1:16" x14ac:dyDescent="0.3">
      <c r="A1192">
        <v>-82.979086789302499</v>
      </c>
      <c r="B1192">
        <v>-124.71232441905801</v>
      </c>
      <c r="C1192">
        <f t="shared" si="195"/>
        <v>-80.525426478955396</v>
      </c>
      <c r="D1192">
        <f t="shared" si="196"/>
        <v>-124.634535721761</v>
      </c>
      <c r="E1192">
        <f t="shared" si="203"/>
        <v>237.513604726783</v>
      </c>
      <c r="F1192">
        <v>-4.5</v>
      </c>
      <c r="G1192">
        <f t="shared" si="197"/>
        <v>148.385012060506</v>
      </c>
      <c r="H1192">
        <v>69251.728000000003</v>
      </c>
      <c r="I1192">
        <v>34</v>
      </c>
      <c r="J1192">
        <f t="shared" si="198"/>
        <v>-79.697490886235499</v>
      </c>
      <c r="K1192">
        <f t="shared" si="199"/>
        <v>-125.165577339119</v>
      </c>
      <c r="L1192">
        <f t="shared" si="204"/>
        <v>-10.371729159960999</v>
      </c>
      <c r="M1192">
        <f t="shared" si="200"/>
        <v>50.444179233895603</v>
      </c>
      <c r="N1192">
        <f t="shared" si="201"/>
        <v>-18.392584764174298</v>
      </c>
      <c r="O1192">
        <f t="shared" si="202"/>
        <v>2.1807198007104001E-3</v>
      </c>
      <c r="P1192">
        <v>-8.6317621894833891</v>
      </c>
    </row>
    <row r="1193" spans="1:16" x14ac:dyDescent="0.3">
      <c r="A1193">
        <v>-61.701182539574802</v>
      </c>
      <c r="B1193">
        <v>-133.30070702405601</v>
      </c>
      <c r="C1193">
        <f t="shared" si="195"/>
        <v>-59.247522229227698</v>
      </c>
      <c r="D1193">
        <f t="shared" si="196"/>
        <v>-133.22291832675899</v>
      </c>
      <c r="E1193">
        <f t="shared" si="203"/>
        <v>246.40390366925399</v>
      </c>
      <c r="F1193">
        <v>-3.5</v>
      </c>
      <c r="G1193">
        <f t="shared" si="197"/>
        <v>145.80334309542101</v>
      </c>
      <c r="H1193">
        <v>69252.207999999999</v>
      </c>
      <c r="I1193">
        <v>34</v>
      </c>
      <c r="J1193">
        <f t="shared" si="198"/>
        <v>-58.363124200868498</v>
      </c>
      <c r="K1193">
        <f t="shared" si="199"/>
        <v>-133.61272615778401</v>
      </c>
      <c r="L1193">
        <f t="shared" si="204"/>
        <v>-9.3716695141343802</v>
      </c>
      <c r="M1193">
        <f t="shared" si="200"/>
        <v>49.735618643071398</v>
      </c>
      <c r="N1193">
        <f t="shared" si="201"/>
        <v>-18.2186164837562</v>
      </c>
      <c r="O1193">
        <f t="shared" si="202"/>
        <v>0.115143470703521</v>
      </c>
      <c r="P1193">
        <v>-7.6316944481439997</v>
      </c>
    </row>
    <row r="1194" spans="1:16" x14ac:dyDescent="0.3">
      <c r="A1194">
        <v>-59.5464379498735</v>
      </c>
      <c r="B1194">
        <v>-134.81773029407401</v>
      </c>
      <c r="C1194">
        <f t="shared" si="195"/>
        <v>-57.092777639526403</v>
      </c>
      <c r="D1194">
        <f t="shared" si="196"/>
        <v>-134.73994159677699</v>
      </c>
      <c r="E1194">
        <f t="shared" si="203"/>
        <v>247.41617761423899</v>
      </c>
      <c r="F1194">
        <v>-3.5</v>
      </c>
      <c r="G1194">
        <f t="shared" si="197"/>
        <v>146.336725124281</v>
      </c>
      <c r="H1194">
        <v>69252.288</v>
      </c>
      <c r="I1194">
        <v>34</v>
      </c>
      <c r="J1194">
        <f t="shared" si="198"/>
        <v>-56.198371040950498</v>
      </c>
      <c r="K1194">
        <f t="shared" si="199"/>
        <v>-135.11543291735001</v>
      </c>
      <c r="L1194">
        <f t="shared" si="204"/>
        <v>-9.3716817510606596</v>
      </c>
      <c r="M1194">
        <f t="shared" si="200"/>
        <v>49.455854413720701</v>
      </c>
      <c r="N1194">
        <f t="shared" si="201"/>
        <v>-18.1762169166186</v>
      </c>
      <c r="O1194">
        <f t="shared" si="202"/>
        <v>0.115100353787799</v>
      </c>
      <c r="P1194">
        <v>-7.6317058736105299</v>
      </c>
    </row>
    <row r="1195" spans="1:16" x14ac:dyDescent="0.3">
      <c r="A1195">
        <v>-54.6096751196309</v>
      </c>
      <c r="B1195">
        <v>-136.35148556507099</v>
      </c>
      <c r="C1195">
        <f t="shared" si="195"/>
        <v>-52.156014809283803</v>
      </c>
      <c r="D1195">
        <f t="shared" si="196"/>
        <v>-136.27369686777399</v>
      </c>
      <c r="E1195">
        <f t="shared" si="203"/>
        <v>249.436458565777</v>
      </c>
      <c r="F1195">
        <v>-3.5</v>
      </c>
      <c r="G1195">
        <f t="shared" si="197"/>
        <v>145.91357146885301</v>
      </c>
      <c r="H1195">
        <v>69252.448000000004</v>
      </c>
      <c r="I1195">
        <v>34</v>
      </c>
      <c r="J1195">
        <f t="shared" si="198"/>
        <v>-51.2515498502393</v>
      </c>
      <c r="K1195">
        <f t="shared" si="199"/>
        <v>-136.61643011272301</v>
      </c>
      <c r="L1195">
        <f t="shared" si="204"/>
        <v>-9.3716720396968505</v>
      </c>
      <c r="M1195">
        <f t="shared" si="200"/>
        <v>48.758931950784898</v>
      </c>
      <c r="N1195">
        <f t="shared" si="201"/>
        <v>-17.8068655267742</v>
      </c>
      <c r="O1195">
        <f t="shared" si="202"/>
        <v>0.11351357581966801</v>
      </c>
      <c r="P1195">
        <v>-7.6316942777939998</v>
      </c>
    </row>
    <row r="1196" spans="1:16" x14ac:dyDescent="0.3">
      <c r="A1196">
        <v>-49.663865679875002</v>
      </c>
      <c r="B1196">
        <v>-136.38123372406599</v>
      </c>
      <c r="C1196">
        <f t="shared" si="195"/>
        <v>-47.210205369527898</v>
      </c>
      <c r="D1196">
        <f t="shared" si="196"/>
        <v>-136.303445026769</v>
      </c>
      <c r="E1196">
        <f t="shared" si="203"/>
        <v>251.27570669522299</v>
      </c>
      <c r="F1196">
        <v>-3.5</v>
      </c>
      <c r="G1196">
        <f t="shared" si="197"/>
        <v>144.24781668087201</v>
      </c>
      <c r="H1196">
        <v>69252.528000000006</v>
      </c>
      <c r="I1196">
        <v>34</v>
      </c>
      <c r="J1196">
        <f t="shared" si="198"/>
        <v>-46.305651878693403</v>
      </c>
      <c r="K1196">
        <f t="shared" si="199"/>
        <v>-136.61339327199099</v>
      </c>
      <c r="L1196">
        <f t="shared" si="204"/>
        <v>-9.3716340813339603</v>
      </c>
      <c r="M1196">
        <f t="shared" si="200"/>
        <v>49.310929492251702</v>
      </c>
      <c r="N1196">
        <f t="shared" si="201"/>
        <v>-17.806526593656798</v>
      </c>
      <c r="O1196">
        <f t="shared" si="202"/>
        <v>0.113517812244097</v>
      </c>
      <c r="P1196">
        <v>-7.6316544144798399</v>
      </c>
    </row>
    <row r="1197" spans="1:16" x14ac:dyDescent="0.3">
      <c r="A1197">
        <v>-49.663865679875002</v>
      </c>
      <c r="B1197">
        <v>-136.38123372406599</v>
      </c>
      <c r="C1197">
        <f t="shared" si="195"/>
        <v>-47.210205369527898</v>
      </c>
      <c r="D1197">
        <f t="shared" si="196"/>
        <v>-136.303445026769</v>
      </c>
      <c r="E1197">
        <f t="shared" si="203"/>
        <v>251.27570669522299</v>
      </c>
      <c r="F1197">
        <v>-3.5</v>
      </c>
      <c r="G1197">
        <f t="shared" si="197"/>
        <v>144.24781668087201</v>
      </c>
      <c r="H1197">
        <v>69252.567999999999</v>
      </c>
      <c r="I1197">
        <v>34</v>
      </c>
      <c r="J1197">
        <f t="shared" si="198"/>
        <v>-46.305651878693403</v>
      </c>
      <c r="K1197">
        <f t="shared" si="199"/>
        <v>-136.61339327199099</v>
      </c>
      <c r="L1197">
        <f t="shared" si="204"/>
        <v>-9.3716340813339603</v>
      </c>
      <c r="M1197">
        <f t="shared" si="200"/>
        <v>48.700235516153299</v>
      </c>
      <c r="N1197">
        <f t="shared" si="201"/>
        <v>-17.697153261036799</v>
      </c>
      <c r="O1197">
        <f t="shared" si="202"/>
        <v>0.113962913865744</v>
      </c>
      <c r="P1197">
        <v>-7.6316544144798399</v>
      </c>
    </row>
    <row r="1198" spans="1:16" x14ac:dyDescent="0.3">
      <c r="A1198">
        <v>-45.044130329973903</v>
      </c>
      <c r="B1198">
        <v>-139.229127618018</v>
      </c>
      <c r="C1198">
        <f t="shared" si="195"/>
        <v>-42.5904700196268</v>
      </c>
      <c r="D1198">
        <f t="shared" si="196"/>
        <v>-139.151338920721</v>
      </c>
      <c r="E1198">
        <f t="shared" si="203"/>
        <v>253.36186403574101</v>
      </c>
      <c r="F1198">
        <v>-3.5</v>
      </c>
      <c r="G1198">
        <f t="shared" si="197"/>
        <v>145.52334266337499</v>
      </c>
      <c r="H1198">
        <v>69252.648000000001</v>
      </c>
      <c r="I1198">
        <v>34</v>
      </c>
      <c r="J1198">
        <f t="shared" si="198"/>
        <v>-41.667140156784299</v>
      </c>
      <c r="K1198">
        <f t="shared" si="199"/>
        <v>-139.43060170234099</v>
      </c>
      <c r="L1198">
        <f t="shared" si="204"/>
        <v>-9.3716631079847197</v>
      </c>
      <c r="M1198">
        <f t="shared" si="200"/>
        <v>47.968252992703597</v>
      </c>
      <c r="N1198">
        <f t="shared" si="201"/>
        <v>-17.4904861158012</v>
      </c>
      <c r="O1198">
        <f t="shared" si="202"/>
        <v>0.24087685440141601</v>
      </c>
      <c r="P1198">
        <v>-7.6316816952197897</v>
      </c>
    </row>
    <row r="1199" spans="1:16" x14ac:dyDescent="0.3">
      <c r="A1199">
        <v>-42.5802707793191</v>
      </c>
      <c r="B1199">
        <v>-140.74800217407699</v>
      </c>
      <c r="C1199">
        <f t="shared" si="195"/>
        <v>-40.126610468971997</v>
      </c>
      <c r="D1199">
        <f t="shared" si="196"/>
        <v>-140.67021347677999</v>
      </c>
      <c r="E1199">
        <f t="shared" si="203"/>
        <v>254.458838313017</v>
      </c>
      <c r="F1199">
        <v>-3.5</v>
      </c>
      <c r="G1199">
        <f t="shared" si="197"/>
        <v>146.28141996621301</v>
      </c>
      <c r="H1199">
        <v>69252.728000000003</v>
      </c>
      <c r="I1199">
        <v>34</v>
      </c>
      <c r="J1199">
        <f t="shared" si="198"/>
        <v>-39.193266555572499</v>
      </c>
      <c r="K1199">
        <f t="shared" si="199"/>
        <v>-140.93311067323901</v>
      </c>
      <c r="L1199">
        <f t="shared" si="204"/>
        <v>-9.3716804801506903</v>
      </c>
      <c r="M1199">
        <f t="shared" si="200"/>
        <v>47.545494648695403</v>
      </c>
      <c r="N1199">
        <f t="shared" si="201"/>
        <v>-17.377089256133601</v>
      </c>
      <c r="O1199">
        <f t="shared" si="202"/>
        <v>0.13166192612310099</v>
      </c>
      <c r="P1199">
        <v>-7.6316981371757899</v>
      </c>
    </row>
    <row r="1200" spans="1:16" x14ac:dyDescent="0.3">
      <c r="A1200">
        <v>-2.1746203200891601</v>
      </c>
      <c r="B1200">
        <v>-155.65542699699199</v>
      </c>
      <c r="C1200">
        <f t="shared" si="195"/>
        <v>0.27903999025797999</v>
      </c>
      <c r="D1200">
        <f t="shared" si="196"/>
        <v>-155.577638299695</v>
      </c>
      <c r="E1200">
        <f t="shared" si="203"/>
        <v>270.482564104071</v>
      </c>
      <c r="F1200">
        <v>-4.5</v>
      </c>
      <c r="G1200">
        <f t="shared" si="197"/>
        <v>155.57788853891401</v>
      </c>
      <c r="H1200">
        <v>69253.728000000003</v>
      </c>
      <c r="I1200">
        <v>34</v>
      </c>
      <c r="J1200">
        <f t="shared" si="198"/>
        <v>1.3103132104847499</v>
      </c>
      <c r="K1200">
        <f t="shared" si="199"/>
        <v>-155.57237055954801</v>
      </c>
      <c r="L1200">
        <f t="shared" si="204"/>
        <v>-10.371900863574</v>
      </c>
      <c r="M1200">
        <f t="shared" si="200"/>
        <v>46.342135939564898</v>
      </c>
      <c r="N1200">
        <f t="shared" si="201"/>
        <v>-17.0459703232364</v>
      </c>
      <c r="O1200">
        <f t="shared" si="202"/>
        <v>1.2206431612781601E-3</v>
      </c>
      <c r="P1200">
        <v>-8.6319031297238507</v>
      </c>
    </row>
    <row r="1201" spans="1:16" x14ac:dyDescent="0.3">
      <c r="A1201">
        <v>-1.8738709390163401E-2</v>
      </c>
      <c r="B1201">
        <v>-156.98442362900801</v>
      </c>
      <c r="C1201">
        <f t="shared" si="195"/>
        <v>2.4349216009569798</v>
      </c>
      <c r="D1201">
        <f t="shared" si="196"/>
        <v>-156.90663493171101</v>
      </c>
      <c r="E1201">
        <f t="shared" si="203"/>
        <v>271.26886077172202</v>
      </c>
      <c r="F1201">
        <v>-4.5</v>
      </c>
      <c r="G1201">
        <f t="shared" si="197"/>
        <v>156.925526695933</v>
      </c>
      <c r="H1201">
        <v>69253.808000000005</v>
      </c>
      <c r="I1201">
        <v>34</v>
      </c>
      <c r="J1201">
        <f t="shared" si="198"/>
        <v>3.4749569919989902</v>
      </c>
      <c r="K1201">
        <f t="shared" si="199"/>
        <v>-156.887047275101</v>
      </c>
      <c r="L1201">
        <f t="shared" si="204"/>
        <v>-10.3719339369209</v>
      </c>
      <c r="M1201">
        <f t="shared" si="200"/>
        <v>46.593838704857099</v>
      </c>
      <c r="N1201">
        <f t="shared" si="201"/>
        <v>-17.1988397087657</v>
      </c>
      <c r="O1201">
        <f t="shared" si="202"/>
        <v>1.2167974232664999E-3</v>
      </c>
      <c r="P1201">
        <v>-8.6319353887835604</v>
      </c>
    </row>
    <row r="1202" spans="1:16" x14ac:dyDescent="0.3">
      <c r="A1202">
        <v>-1.8738709390163401E-2</v>
      </c>
      <c r="B1202">
        <v>-156.98442362900801</v>
      </c>
      <c r="C1202">
        <f t="shared" si="195"/>
        <v>2.4349216009569798</v>
      </c>
      <c r="D1202">
        <f t="shared" si="196"/>
        <v>-156.90663493171101</v>
      </c>
      <c r="E1202">
        <f t="shared" si="203"/>
        <v>271.26886077172202</v>
      </c>
      <c r="F1202">
        <v>-4.5</v>
      </c>
      <c r="G1202">
        <f t="shared" si="197"/>
        <v>156.925526695933</v>
      </c>
      <c r="H1202">
        <v>69253.847999999896</v>
      </c>
      <c r="I1202">
        <v>34</v>
      </c>
      <c r="J1202">
        <f t="shared" si="198"/>
        <v>3.4749569919989902</v>
      </c>
      <c r="K1202">
        <f t="shared" si="199"/>
        <v>-156.887047275101</v>
      </c>
      <c r="L1202">
        <f t="shared" si="204"/>
        <v>-10.3719339369209</v>
      </c>
      <c r="M1202">
        <f t="shared" si="200"/>
        <v>46.305792523675102</v>
      </c>
      <c r="N1202">
        <f t="shared" si="201"/>
        <v>-16.9280713066291</v>
      </c>
      <c r="O1202">
        <f t="shared" si="202"/>
        <v>1.19167702457052E-3</v>
      </c>
      <c r="P1202">
        <v>-8.6319353887835604</v>
      </c>
    </row>
    <row r="1203" spans="1:16" x14ac:dyDescent="0.3">
      <c r="A1203">
        <v>5.2361843101680199</v>
      </c>
      <c r="B1203">
        <v>-157.01600938406699</v>
      </c>
      <c r="C1203">
        <f t="shared" si="195"/>
        <v>7.68984462051516</v>
      </c>
      <c r="D1203">
        <f t="shared" si="196"/>
        <v>-156.93822068676999</v>
      </c>
      <c r="E1203">
        <f t="shared" si="203"/>
        <v>273.18500280785702</v>
      </c>
      <c r="F1203">
        <v>-4.5</v>
      </c>
      <c r="G1203">
        <f t="shared" si="197"/>
        <v>157.12650579268001</v>
      </c>
      <c r="H1203">
        <v>69253.928</v>
      </c>
      <c r="I1203">
        <v>34</v>
      </c>
      <c r="J1203">
        <f t="shared" si="198"/>
        <v>8.7299739329704806</v>
      </c>
      <c r="K1203">
        <f t="shared" si="199"/>
        <v>-156.88379896517901</v>
      </c>
      <c r="L1203">
        <f t="shared" si="204"/>
        <v>-10.371938894035299</v>
      </c>
      <c r="M1203">
        <f t="shared" si="200"/>
        <v>46.341827199308199</v>
      </c>
      <c r="N1203">
        <f t="shared" si="201"/>
        <v>-16.796244300419701</v>
      </c>
      <c r="O1203">
        <f t="shared" si="202"/>
        <v>1.1559199236335701E-3</v>
      </c>
      <c r="P1203">
        <v>-8.6319383207827691</v>
      </c>
    </row>
    <row r="1204" spans="1:16" x14ac:dyDescent="0.3">
      <c r="A1204">
        <v>5.2361843101680199</v>
      </c>
      <c r="B1204">
        <v>-157.01600938406699</v>
      </c>
      <c r="C1204">
        <f t="shared" si="195"/>
        <v>7.68984462051516</v>
      </c>
      <c r="D1204">
        <f t="shared" si="196"/>
        <v>-156.93822068676999</v>
      </c>
      <c r="E1204">
        <f t="shared" si="203"/>
        <v>273.18500280785702</v>
      </c>
      <c r="F1204">
        <v>-3.5</v>
      </c>
      <c r="G1204">
        <f t="shared" si="197"/>
        <v>157.12650579268001</v>
      </c>
      <c r="H1204">
        <v>69254.008000000002</v>
      </c>
      <c r="I1204">
        <v>34</v>
      </c>
      <c r="J1204">
        <f t="shared" si="198"/>
        <v>8.7299739329704806</v>
      </c>
      <c r="K1204">
        <f t="shared" si="199"/>
        <v>-156.88379896517901</v>
      </c>
      <c r="L1204">
        <f t="shared" si="204"/>
        <v>-9.3719388940352601</v>
      </c>
      <c r="M1204">
        <f t="shared" si="200"/>
        <v>45.551063730413198</v>
      </c>
      <c r="N1204">
        <f t="shared" si="201"/>
        <v>-16.5216990708971</v>
      </c>
      <c r="O1204">
        <f t="shared" si="202"/>
        <v>0.117395216114693</v>
      </c>
      <c r="P1204">
        <v>-7.63193832078277</v>
      </c>
    </row>
    <row r="1205" spans="1:16" x14ac:dyDescent="0.3">
      <c r="A1205">
        <v>12.3265771307051</v>
      </c>
      <c r="B1205">
        <v>-160.254711086047</v>
      </c>
      <c r="C1205">
        <f t="shared" si="195"/>
        <v>14.780237441052201</v>
      </c>
      <c r="D1205">
        <f t="shared" si="196"/>
        <v>-160.17692238875</v>
      </c>
      <c r="E1205">
        <f t="shared" si="203"/>
        <v>275.65180740832398</v>
      </c>
      <c r="F1205">
        <v>-3.5</v>
      </c>
      <c r="G1205">
        <f t="shared" si="197"/>
        <v>160.85739611452601</v>
      </c>
      <c r="H1205">
        <v>69254.127999999997</v>
      </c>
      <c r="I1205">
        <v>34</v>
      </c>
      <c r="J1205">
        <f t="shared" si="198"/>
        <v>15.841679397181901</v>
      </c>
      <c r="K1205">
        <f t="shared" si="199"/>
        <v>-160.07542934074101</v>
      </c>
      <c r="L1205">
        <f t="shared" si="204"/>
        <v>-9.3720320634699696</v>
      </c>
      <c r="M1205">
        <f t="shared" si="200"/>
        <v>45.3402287431405</v>
      </c>
      <c r="N1205">
        <f t="shared" si="201"/>
        <v>-16.510439743642401</v>
      </c>
      <c r="O1205">
        <f t="shared" si="202"/>
        <v>0.23253339233482201</v>
      </c>
      <c r="P1205">
        <v>-7.6320287971323797</v>
      </c>
    </row>
    <row r="1206" spans="1:16" x14ac:dyDescent="0.3">
      <c r="A1206">
        <v>21.584153329953502</v>
      </c>
      <c r="B1206">
        <v>-162.94241332600399</v>
      </c>
      <c r="C1206">
        <f t="shared" si="195"/>
        <v>24.037813640300602</v>
      </c>
      <c r="D1206">
        <f t="shared" si="196"/>
        <v>-162.86462462870699</v>
      </c>
      <c r="E1206">
        <f t="shared" si="203"/>
        <v>278.775688504882</v>
      </c>
      <c r="F1206">
        <v>-3.5</v>
      </c>
      <c r="G1206">
        <f t="shared" si="197"/>
        <v>164.628984204044</v>
      </c>
      <c r="H1206">
        <v>69254.368000000002</v>
      </c>
      <c r="I1206">
        <v>34</v>
      </c>
      <c r="J1206">
        <f t="shared" si="198"/>
        <v>25.116868210036799</v>
      </c>
      <c r="K1206">
        <f t="shared" si="199"/>
        <v>-162.701706725452</v>
      </c>
      <c r="L1206">
        <f t="shared" si="204"/>
        <v>-9.3721284709684092</v>
      </c>
      <c r="M1206">
        <f t="shared" si="200"/>
        <v>45.5698596765262</v>
      </c>
      <c r="N1206">
        <f t="shared" si="201"/>
        <v>-16.508690542014101</v>
      </c>
      <c r="O1206">
        <f t="shared" si="202"/>
        <v>0.228294557076549</v>
      </c>
      <c r="P1206">
        <v>-7.6321216703984103</v>
      </c>
    </row>
    <row r="1207" spans="1:16" x14ac:dyDescent="0.3">
      <c r="A1207">
        <v>24.0480204001069</v>
      </c>
      <c r="B1207">
        <v>-164.461255614995</v>
      </c>
      <c r="C1207">
        <f t="shared" si="195"/>
        <v>26.501680710454</v>
      </c>
      <c r="D1207">
        <f t="shared" si="196"/>
        <v>-164.383466917698</v>
      </c>
      <c r="E1207">
        <f t="shared" si="203"/>
        <v>279.53814461649898</v>
      </c>
      <c r="F1207">
        <v>-3.5</v>
      </c>
      <c r="G1207">
        <f t="shared" si="197"/>
        <v>166.50604576519399</v>
      </c>
      <c r="H1207">
        <v>69254.448000000004</v>
      </c>
      <c r="I1207">
        <v>34</v>
      </c>
      <c r="J1207">
        <f t="shared" si="198"/>
        <v>27.5907491166924</v>
      </c>
      <c r="K1207">
        <f t="shared" si="199"/>
        <v>-164.20418338014599</v>
      </c>
      <c r="L1207">
        <f t="shared" si="204"/>
        <v>-9.3721772843727198</v>
      </c>
      <c r="M1207">
        <f t="shared" si="200"/>
        <v>45.566196097883299</v>
      </c>
      <c r="N1207">
        <f t="shared" si="201"/>
        <v>-16.541249028505799</v>
      </c>
      <c r="O1207">
        <f t="shared" si="202"/>
        <v>0.22930303658492501</v>
      </c>
      <c r="P1207">
        <v>-7.6321695528858999</v>
      </c>
    </row>
    <row r="1208" spans="1:16" x14ac:dyDescent="0.3">
      <c r="A1208">
        <v>24.0480204001069</v>
      </c>
      <c r="B1208">
        <v>-164.461255614995</v>
      </c>
      <c r="C1208">
        <f t="shared" si="195"/>
        <v>26.501680710454</v>
      </c>
      <c r="D1208">
        <f t="shared" si="196"/>
        <v>-164.383466917698</v>
      </c>
      <c r="E1208">
        <f t="shared" si="203"/>
        <v>279.53814461649898</v>
      </c>
      <c r="F1208">
        <v>-3.5</v>
      </c>
      <c r="G1208">
        <f t="shared" si="197"/>
        <v>166.50604576519399</v>
      </c>
      <c r="H1208">
        <v>69254.487999999998</v>
      </c>
      <c r="I1208">
        <v>34</v>
      </c>
      <c r="J1208">
        <f t="shared" si="198"/>
        <v>27.5907491166924</v>
      </c>
      <c r="K1208">
        <f t="shared" si="199"/>
        <v>-164.20418338014599</v>
      </c>
      <c r="L1208">
        <f t="shared" si="204"/>
        <v>-9.3721772843727198</v>
      </c>
      <c r="M1208">
        <f t="shared" si="200"/>
        <v>44.881872148285403</v>
      </c>
      <c r="N1208">
        <f t="shared" si="201"/>
        <v>-16.1961552326893</v>
      </c>
      <c r="O1208">
        <f t="shared" si="202"/>
        <v>0.23135448949458501</v>
      </c>
      <c r="P1208">
        <v>-7.6321695528858999</v>
      </c>
    </row>
    <row r="1209" spans="1:16" x14ac:dyDescent="0.3">
      <c r="A1209">
        <v>31.140677490271599</v>
      </c>
      <c r="B1209">
        <v>-167.32393960503401</v>
      </c>
      <c r="C1209">
        <f t="shared" si="195"/>
        <v>33.594337800618703</v>
      </c>
      <c r="D1209">
        <f t="shared" si="196"/>
        <v>-167.24615090773699</v>
      </c>
      <c r="E1209">
        <f t="shared" si="203"/>
        <v>281.73752399149299</v>
      </c>
      <c r="F1209">
        <v>-3.5</v>
      </c>
      <c r="G1209">
        <f t="shared" si="197"/>
        <v>170.586794699108</v>
      </c>
      <c r="H1209">
        <v>69254.648000000001</v>
      </c>
      <c r="I1209">
        <v>34</v>
      </c>
      <c r="J1209">
        <f t="shared" si="198"/>
        <v>34.702226287685903</v>
      </c>
      <c r="K1209">
        <f t="shared" si="199"/>
        <v>-167.01978929574099</v>
      </c>
      <c r="L1209">
        <f t="shared" si="204"/>
        <v>-9.3722853145478506</v>
      </c>
      <c r="M1209">
        <f t="shared" si="200"/>
        <v>44.719102979434197</v>
      </c>
      <c r="N1209">
        <f t="shared" si="201"/>
        <v>-16.1982910507597</v>
      </c>
      <c r="O1209">
        <f t="shared" si="202"/>
        <v>0.22919809973821301</v>
      </c>
      <c r="P1209">
        <v>-7.6322748843211698</v>
      </c>
    </row>
    <row r="1210" spans="1:16" x14ac:dyDescent="0.3">
      <c r="A1210">
        <v>36.077451010234597</v>
      </c>
      <c r="B1210">
        <v>-168.85763480200001</v>
      </c>
      <c r="C1210">
        <f t="shared" si="195"/>
        <v>38.531111320581701</v>
      </c>
      <c r="D1210">
        <f t="shared" si="196"/>
        <v>-168.77984610470301</v>
      </c>
      <c r="E1210">
        <f t="shared" si="203"/>
        <v>283.23959279541998</v>
      </c>
      <c r="F1210">
        <v>-3.5</v>
      </c>
      <c r="G1210">
        <f t="shared" si="197"/>
        <v>173.122162043819</v>
      </c>
      <c r="H1210">
        <v>69254.767999999996</v>
      </c>
      <c r="I1210">
        <v>34</v>
      </c>
      <c r="J1210">
        <f t="shared" si="198"/>
        <v>39.649057769668303</v>
      </c>
      <c r="K1210">
        <f t="shared" si="199"/>
        <v>-168.52072634754401</v>
      </c>
      <c r="L1210">
        <f t="shared" si="204"/>
        <v>-9.3723537507173198</v>
      </c>
      <c r="M1210">
        <f t="shared" si="200"/>
        <v>45.077974270620501</v>
      </c>
      <c r="N1210">
        <f t="shared" si="201"/>
        <v>-16.2952234836734</v>
      </c>
      <c r="O1210">
        <f t="shared" si="202"/>
        <v>0.22814851335629699</v>
      </c>
      <c r="P1210">
        <v>-7.6323414367447704</v>
      </c>
    </row>
    <row r="1211" spans="1:16" x14ac:dyDescent="0.3">
      <c r="A1211">
        <v>37.923093670047798</v>
      </c>
      <c r="B1211">
        <v>-170.37275537604</v>
      </c>
      <c r="C1211">
        <f t="shared" si="195"/>
        <v>40.376753980394902</v>
      </c>
      <c r="D1211">
        <f t="shared" si="196"/>
        <v>-170.29496667874301</v>
      </c>
      <c r="E1211">
        <f t="shared" si="203"/>
        <v>283.718263721911</v>
      </c>
      <c r="F1211">
        <v>-3.5</v>
      </c>
      <c r="G1211">
        <f t="shared" si="197"/>
        <v>175.01616479087701</v>
      </c>
      <c r="H1211">
        <v>69254.847999999896</v>
      </c>
      <c r="I1211">
        <v>34</v>
      </c>
      <c r="J1211">
        <f t="shared" si="198"/>
        <v>41.504703178290903</v>
      </c>
      <c r="K1211">
        <f t="shared" si="199"/>
        <v>-170.02357940059201</v>
      </c>
      <c r="L1211">
        <f t="shared" si="204"/>
        <v>-9.3724055335837004</v>
      </c>
      <c r="M1211">
        <f t="shared" si="200"/>
        <v>44.4808438727202</v>
      </c>
      <c r="N1211">
        <f t="shared" si="201"/>
        <v>-16.338287547098901</v>
      </c>
      <c r="O1211">
        <f t="shared" si="202"/>
        <v>0.22809828372345101</v>
      </c>
      <c r="P1211">
        <v>-7.6323925269016</v>
      </c>
    </row>
    <row r="1212" spans="1:16" x14ac:dyDescent="0.3">
      <c r="A1212">
        <v>43.168981320224702</v>
      </c>
      <c r="B1212">
        <v>-171.908302519004</v>
      </c>
      <c r="C1212">
        <f t="shared" si="195"/>
        <v>45.622641630571799</v>
      </c>
      <c r="D1212">
        <f t="shared" si="196"/>
        <v>-171.830513821707</v>
      </c>
      <c r="E1212">
        <f t="shared" si="203"/>
        <v>285.24930274508301</v>
      </c>
      <c r="F1212">
        <v>-3.5</v>
      </c>
      <c r="G1212">
        <f t="shared" si="197"/>
        <v>177.78400071317799</v>
      </c>
      <c r="H1212">
        <v>69254.928</v>
      </c>
      <c r="I1212">
        <v>34</v>
      </c>
      <c r="J1212">
        <f t="shared" si="198"/>
        <v>46.760654275219999</v>
      </c>
      <c r="K1212">
        <f t="shared" si="199"/>
        <v>-171.52431932917401</v>
      </c>
      <c r="L1212">
        <f t="shared" si="204"/>
        <v>-9.3724822214790002</v>
      </c>
      <c r="M1212">
        <f t="shared" si="200"/>
        <v>44.874137689210599</v>
      </c>
      <c r="N1212">
        <f t="shared" si="201"/>
        <v>-16.434125604241299</v>
      </c>
      <c r="O1212">
        <f t="shared" si="202"/>
        <v>0.22705748968883399</v>
      </c>
      <c r="P1212">
        <v>-7.63246721159397</v>
      </c>
    </row>
    <row r="1213" spans="1:16" x14ac:dyDescent="0.3">
      <c r="A1213">
        <v>45.0146249402314</v>
      </c>
      <c r="B1213">
        <v>-173.42341976100499</v>
      </c>
      <c r="C1213">
        <f t="shared" si="195"/>
        <v>47.468285250578496</v>
      </c>
      <c r="D1213">
        <f t="shared" si="196"/>
        <v>-173.345631063708</v>
      </c>
      <c r="E1213">
        <f t="shared" si="203"/>
        <v>285.69403291623303</v>
      </c>
      <c r="F1213">
        <v>-3.5</v>
      </c>
      <c r="G1213">
        <f t="shared" si="197"/>
        <v>179.72742115076801</v>
      </c>
      <c r="H1213">
        <v>69255.008000000002</v>
      </c>
      <c r="I1213">
        <v>34</v>
      </c>
      <c r="J1213">
        <f t="shared" si="198"/>
        <v>48.616300621930698</v>
      </c>
      <c r="K1213">
        <f t="shared" si="199"/>
        <v>-173.027169043892</v>
      </c>
      <c r="L1213">
        <f t="shared" si="204"/>
        <v>-9.3725367857862807</v>
      </c>
      <c r="M1213">
        <f t="shared" si="200"/>
        <v>44.5243605026781</v>
      </c>
      <c r="N1213">
        <f t="shared" si="201"/>
        <v>-16.2641628352334</v>
      </c>
      <c r="O1213">
        <f t="shared" si="202"/>
        <v>0.227022254751053</v>
      </c>
      <c r="P1213">
        <v>-7.6325210831917003</v>
      </c>
    </row>
    <row r="1214" spans="1:16" x14ac:dyDescent="0.3">
      <c r="A1214">
        <v>50.570756060071197</v>
      </c>
      <c r="B1214">
        <v>-174.77282173407701</v>
      </c>
      <c r="C1214">
        <f t="shared" si="195"/>
        <v>53.024416370418301</v>
      </c>
      <c r="D1214">
        <f t="shared" si="196"/>
        <v>-174.69503303677999</v>
      </c>
      <c r="E1214">
        <f t="shared" si="203"/>
        <v>287.26418736785899</v>
      </c>
      <c r="F1214">
        <v>-3.5</v>
      </c>
      <c r="G1214">
        <f t="shared" si="197"/>
        <v>182.564901608018</v>
      </c>
      <c r="H1214">
        <v>69255.088000000003</v>
      </c>
      <c r="I1214">
        <v>34</v>
      </c>
      <c r="J1214">
        <f t="shared" si="198"/>
        <v>54.181254469710296</v>
      </c>
      <c r="K1214">
        <f t="shared" si="199"/>
        <v>-174.339711377626</v>
      </c>
      <c r="L1214">
        <f t="shared" si="204"/>
        <v>-9.3726175182571492</v>
      </c>
      <c r="M1214">
        <f t="shared" si="200"/>
        <v>44.664225177499503</v>
      </c>
      <c r="N1214">
        <f t="shared" si="201"/>
        <v>-16.242780845654099</v>
      </c>
      <c r="O1214">
        <f t="shared" si="202"/>
        <v>0.226987557144541</v>
      </c>
      <c r="P1214">
        <v>-7.6325996908820404</v>
      </c>
    </row>
    <row r="1215" spans="1:16" x14ac:dyDescent="0.3">
      <c r="A1215">
        <v>50.570756060071197</v>
      </c>
      <c r="B1215">
        <v>-174.77282173407701</v>
      </c>
      <c r="C1215">
        <f t="shared" si="195"/>
        <v>53.024416370418301</v>
      </c>
      <c r="D1215">
        <f t="shared" si="196"/>
        <v>-174.69503303677999</v>
      </c>
      <c r="E1215">
        <f t="shared" si="203"/>
        <v>287.26418736785899</v>
      </c>
      <c r="F1215">
        <v>-3.5</v>
      </c>
      <c r="G1215">
        <f t="shared" si="197"/>
        <v>182.564901608018</v>
      </c>
      <c r="H1215">
        <v>69255.127999999997</v>
      </c>
      <c r="I1215">
        <v>34</v>
      </c>
      <c r="J1215">
        <f t="shared" si="198"/>
        <v>54.181254469710296</v>
      </c>
      <c r="K1215">
        <f t="shared" si="199"/>
        <v>-174.339711377626</v>
      </c>
      <c r="L1215">
        <f t="shared" si="204"/>
        <v>-9.3726175182571492</v>
      </c>
      <c r="M1215">
        <f t="shared" si="200"/>
        <v>43.351607323402298</v>
      </c>
      <c r="N1215">
        <f t="shared" si="201"/>
        <v>-15.6905082303093</v>
      </c>
      <c r="O1215">
        <f t="shared" si="202"/>
        <v>0.13273852259619801</v>
      </c>
      <c r="P1215">
        <v>-7.6325996908820404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81"/>
  <sheetViews>
    <sheetView workbookViewId="0">
      <pane ySplit="1" topLeftCell="A2" activePane="bottomLeft" state="frozen"/>
      <selection activeCell="G1" sqref="G1"/>
      <selection pane="bottomLeft" activeCell="A182" sqref="A182"/>
    </sheetView>
  </sheetViews>
  <sheetFormatPr defaultRowHeight="14.4" x14ac:dyDescent="0.3"/>
  <cols>
    <col min="1" max="1" width="15.77734375" customWidth="1"/>
    <col min="9" max="9" width="10.44140625" customWidth="1"/>
  </cols>
  <sheetData>
    <row r="1" spans="1:20" x14ac:dyDescent="0.3">
      <c r="A1" t="s">
        <v>2077</v>
      </c>
      <c r="B1" t="s">
        <v>2078</v>
      </c>
      <c r="C1" t="s">
        <v>211</v>
      </c>
      <c r="D1" t="s">
        <v>212</v>
      </c>
      <c r="E1" t="s">
        <v>1981</v>
      </c>
      <c r="F1" t="s">
        <v>1937</v>
      </c>
      <c r="G1" t="s">
        <v>1938</v>
      </c>
      <c r="H1" t="s">
        <v>2079</v>
      </c>
      <c r="I1" t="s">
        <v>2080</v>
      </c>
      <c r="J1" t="s">
        <v>2081</v>
      </c>
      <c r="K1" t="s">
        <v>1959</v>
      </c>
      <c r="L1" t="s">
        <v>1960</v>
      </c>
      <c r="M1" t="s">
        <v>1961</v>
      </c>
      <c r="N1" t="s">
        <v>1962</v>
      </c>
      <c r="O1" t="s">
        <v>1963</v>
      </c>
      <c r="P1" t="s">
        <v>1964</v>
      </c>
      <c r="T1" t="s">
        <v>1965</v>
      </c>
    </row>
    <row r="2" spans="1:20" x14ac:dyDescent="0.3">
      <c r="A2">
        <f>'Котрольный пример'!H36</f>
        <v>69068.448000000004</v>
      </c>
      <c r="B2">
        <f>'Котрольный пример'!I36</f>
        <v>34</v>
      </c>
      <c r="C2">
        <f>'Котрольный пример'!J36</f>
        <v>-14884.8738828592</v>
      </c>
      <c r="D2">
        <f>'Котрольный пример'!K36</f>
        <v>5201.8247738888203</v>
      </c>
      <c r="E2">
        <f>'Котрольный пример'!L36</f>
        <v>636.10512469853199</v>
      </c>
      <c r="F2">
        <f>'Котрольный пример'!M36</f>
        <v>94.820368121335207</v>
      </c>
      <c r="G2">
        <f>'Котрольный пример'!N36</f>
        <v>-34.1233418320951</v>
      </c>
      <c r="H2">
        <f>'Котрольный пример'!O36</f>
        <v>-1.8023591548783899</v>
      </c>
      <c r="I2">
        <v>69069.5</v>
      </c>
      <c r="J2">
        <v>34</v>
      </c>
      <c r="K2">
        <f t="shared" ref="K2:P2" si="0">LOOKUP($I2,$A:$A,C:C)+(LOOKUP($I2+$T$2,$A:$A,C:C)-LOOKUP($I2,$A:$A,C:C))/(LOOKUP($I2+$T$2,$A:$A,$A:$A)-LOOKUP($I2,$A:$A,$A:$A))*($I2-LOOKUP($I2,$A:$A,$A:$A))</f>
        <v>-14780.6380734746</v>
      </c>
      <c r="L2">
        <f t="shared" si="0"/>
        <v>5165.8329234767498</v>
      </c>
      <c r="M2">
        <f t="shared" si="0"/>
        <v>636.37532033073001</v>
      </c>
      <c r="N2">
        <f t="shared" si="0"/>
        <v>95.524774273109301</v>
      </c>
      <c r="O2">
        <f t="shared" si="0"/>
        <v>-34.016433395602</v>
      </c>
      <c r="P2">
        <f t="shared" si="0"/>
        <v>-1.38535813205714</v>
      </c>
      <c r="Q2">
        <v>1</v>
      </c>
      <c r="T2">
        <v>4</v>
      </c>
    </row>
    <row r="3" spans="1:20" x14ac:dyDescent="0.3">
      <c r="A3">
        <f>'Котрольный пример'!H37</f>
        <v>69068.528000000006</v>
      </c>
      <c r="B3">
        <f>'Котрольный пример'!I37</f>
        <v>34</v>
      </c>
      <c r="C3">
        <f>'Котрольный пример'!J37</f>
        <v>-14875.292786690899</v>
      </c>
      <c r="D3">
        <f>'Котрольный пример'!K37</f>
        <v>5198.8030948156902</v>
      </c>
      <c r="E3">
        <f>'Котрольный пример'!L37</f>
        <v>636.12998543504102</v>
      </c>
      <c r="F3">
        <f>'Котрольный пример'!M37</f>
        <v>94.820359628581897</v>
      </c>
      <c r="G3">
        <f>'Котрольный пример'!N37</f>
        <v>-34.182900697555503</v>
      </c>
      <c r="H3">
        <f>'Котрольный пример'!O37</f>
        <v>-1.8024674103184199</v>
      </c>
      <c r="I3">
        <f>I2+1</f>
        <v>69070.5</v>
      </c>
      <c r="J3">
        <f>J2</f>
        <v>34</v>
      </c>
      <c r="K3">
        <f t="shared" ref="K3:K66" si="1">LOOKUP($I3,$A:$A,C:C)+(LOOKUP($I3+$T$2,$A:$A,C:C)-LOOKUP($I3,$A:$A,C:C))/(LOOKUP($I3+$T$2,$A:$A,$A:$A)-LOOKUP($I3,$A:$A,$A:$A))*($I3-LOOKUP($I3,$A:$A,$A:$A))</f>
        <v>-14685.184401610601</v>
      </c>
      <c r="L3">
        <f t="shared" ref="L3:L66" si="2">LOOKUP($I3,$A:$A,D:D)+(LOOKUP($I3+$T$2,$A:$A,D:D)-LOOKUP($I3,$A:$A,D:D))/(LOOKUP($I3+$T$2,$A:$A,$A:$A)-LOOKUP($I3,$A:$A,$A:$A))*($I3-LOOKUP($I3,$A:$A,$A:$A))</f>
        <v>5132.3641987188303</v>
      </c>
      <c r="M3">
        <f t="shared" ref="M3:M66" si="3">LOOKUP($I3,$A:$A,E:E)+(LOOKUP($I3+$T$2,$A:$A,E:E)-LOOKUP($I3,$A:$A,E:E))/(LOOKUP($I3+$T$2,$A:$A,$A:$A)-LOOKUP($I3,$A:$A,$A:$A))*($I3-LOOKUP($I3,$A:$A,$A:$A))</f>
        <v>636.62006984257505</v>
      </c>
      <c r="N3">
        <f t="shared" ref="N3:N66" si="4">LOOKUP($I3,$A:$A,F:F)+(LOOKUP($I3+$T$2,$A:$A,F:F)-LOOKUP($I3,$A:$A,F:F))/(LOOKUP($I3+$T$2,$A:$A,$A:$A)-LOOKUP($I3,$A:$A,$A:$A))*($I3-LOOKUP($I3,$A:$A,$A:$A))</f>
        <v>95.961711377846399</v>
      </c>
      <c r="O3">
        <f t="shared" ref="O3:O66" si="5">LOOKUP($I3,$A:$A,G:G)+(LOOKUP($I3+$T$2,$A:$A,G:G)-LOOKUP($I3,$A:$A,G:G))/(LOOKUP($I3+$T$2,$A:$A,$A:$A)-LOOKUP($I3,$A:$A,$A:$A))*($I3-LOOKUP($I3,$A:$A,$A:$A))</f>
        <v>-34.0423529213964</v>
      </c>
      <c r="P3">
        <f t="shared" ref="P3:P66" si="6">LOOKUP($I3,$A:$A,H:H)+(LOOKUP($I3+$T$2,$A:$A,H:H)-LOOKUP($I3,$A:$A,H:H))/(LOOKUP($I3+$T$2,$A:$A,$A:$A)-LOOKUP($I3,$A:$A,$A:$A))*($I3-LOOKUP($I3,$A:$A,$A:$A))</f>
        <v>-1.0910993162798299</v>
      </c>
      <c r="Q3">
        <v>1</v>
      </c>
    </row>
    <row r="4" spans="1:20" x14ac:dyDescent="0.3">
      <c r="A4">
        <f>'Котрольный пример'!H38</f>
        <v>69068.607999999993</v>
      </c>
      <c r="B4">
        <f>'Котрольный пример'!I38</f>
        <v>34</v>
      </c>
      <c r="C4">
        <f>'Котрольный пример'!J38</f>
        <v>-14865.4024878854</v>
      </c>
      <c r="D4">
        <f>'Котрольный пример'!K38</f>
        <v>5195.9698590019098</v>
      </c>
      <c r="E4">
        <f>'Котрольный пример'!L38</f>
        <v>636.15539848371998</v>
      </c>
      <c r="F4">
        <f>'Котрольный пример'!M38</f>
        <v>95.779083594361296</v>
      </c>
      <c r="G4">
        <f>'Котрольный пример'!N38</f>
        <v>-34.413391230039402</v>
      </c>
      <c r="H4">
        <f>'Котрольный пример'!O38</f>
        <v>-1.78713537493255</v>
      </c>
      <c r="I4">
        <f t="shared" ref="I4:I67" si="7">I3+1</f>
        <v>69071.5</v>
      </c>
      <c r="J4">
        <f t="shared" ref="J4:J67" si="8">J3</f>
        <v>34</v>
      </c>
      <c r="K4">
        <f t="shared" si="1"/>
        <v>-14584.5556239168</v>
      </c>
      <c r="L4">
        <f t="shared" si="2"/>
        <v>5097.0645046837999</v>
      </c>
      <c r="M4">
        <f t="shared" si="3"/>
        <v>636.877928283448</v>
      </c>
      <c r="N4">
        <f t="shared" si="4"/>
        <v>98.355940651237205</v>
      </c>
      <c r="O4">
        <f t="shared" si="5"/>
        <v>-34.824198841574798</v>
      </c>
      <c r="P4">
        <f t="shared" si="6"/>
        <v>-0.78079648599199303</v>
      </c>
      <c r="Q4">
        <v>1</v>
      </c>
    </row>
    <row r="5" spans="1:20" x14ac:dyDescent="0.3">
      <c r="A5">
        <f>'Котрольный пример'!H39</f>
        <v>69068.648000000001</v>
      </c>
      <c r="B5">
        <f>'Котрольный пример'!I39</f>
        <v>34</v>
      </c>
      <c r="C5">
        <f>'Котрольный пример'!J39</f>
        <v>-14865.4024878854</v>
      </c>
      <c r="D5">
        <f>'Котрольный пример'!K39</f>
        <v>5195.9698590019098</v>
      </c>
      <c r="E5">
        <f>'Котрольный пример'!L39</f>
        <v>636.15539848371998</v>
      </c>
      <c r="F5">
        <f>'Котрольный пример'!M39</f>
        <v>94.869411924531306</v>
      </c>
      <c r="G5">
        <f>'Котрольный пример'!N39</f>
        <v>-33.944070545595501</v>
      </c>
      <c r="H5">
        <f>'Котрольный пример'!O39</f>
        <v>-1.80271375917918</v>
      </c>
      <c r="I5">
        <f t="shared" si="7"/>
        <v>69072.5</v>
      </c>
      <c r="J5">
        <f t="shared" si="8"/>
        <v>34</v>
      </c>
      <c r="K5">
        <f t="shared" si="1"/>
        <v>-14494.579741471</v>
      </c>
      <c r="L5">
        <f t="shared" si="2"/>
        <v>5065.6566656699097</v>
      </c>
      <c r="M5">
        <f t="shared" si="3"/>
        <v>637.11539566759802</v>
      </c>
      <c r="N5">
        <f t="shared" si="4"/>
        <v>95.729327998525207</v>
      </c>
      <c r="O5">
        <f t="shared" si="5"/>
        <v>-33.4056055276249</v>
      </c>
      <c r="P5">
        <f t="shared" si="6"/>
        <v>-9.7016779587665899E-2</v>
      </c>
      <c r="Q5">
        <v>1</v>
      </c>
    </row>
    <row r="6" spans="1:20" x14ac:dyDescent="0.3">
      <c r="A6">
        <f>'Котрольный пример'!H40</f>
        <v>69068.808000000005</v>
      </c>
      <c r="B6">
        <f>'Котрольный пример'!I40</f>
        <v>34</v>
      </c>
      <c r="C6">
        <f>'Котрольный пример'!J40</f>
        <v>-14856.4403144099</v>
      </c>
      <c r="D6">
        <f>'Котрольный пример'!K40</f>
        <v>5191.4398907462601</v>
      </c>
      <c r="E6">
        <f>'Котрольный пример'!L40</f>
        <v>636.18001298460297</v>
      </c>
      <c r="F6">
        <f>'Котрольный пример'!M40</f>
        <v>95.083883880995401</v>
      </c>
      <c r="G6">
        <f>'Котрольный пример'!N40</f>
        <v>-34.2275772037111</v>
      </c>
      <c r="H6">
        <f>'Котрольный пример'!O40</f>
        <v>-1.6200838214262301</v>
      </c>
      <c r="I6">
        <f t="shared" si="7"/>
        <v>69073.5</v>
      </c>
      <c r="J6">
        <f t="shared" si="8"/>
        <v>34</v>
      </c>
      <c r="K6">
        <f t="shared" si="1"/>
        <v>-14386.717599518801</v>
      </c>
      <c r="L6">
        <f t="shared" si="2"/>
        <v>5027.7054282978097</v>
      </c>
      <c r="M6">
        <f t="shared" si="3"/>
        <v>637.39012569107297</v>
      </c>
      <c r="N6">
        <f t="shared" si="4"/>
        <v>97.927698204985703</v>
      </c>
      <c r="O6">
        <f t="shared" si="5"/>
        <v>-34.191202612379001</v>
      </c>
      <c r="P6">
        <f t="shared" si="6"/>
        <v>0.25314852711473701</v>
      </c>
      <c r="Q6">
        <v>1</v>
      </c>
    </row>
    <row r="7" spans="1:20" s="47" customFormat="1" x14ac:dyDescent="0.3">
      <c r="A7">
        <f>'Котрольный пример'!H41</f>
        <v>69068.928</v>
      </c>
      <c r="B7">
        <f>'Котрольный пример'!I41</f>
        <v>34</v>
      </c>
      <c r="C7">
        <f>'Котрольный пример'!J41</f>
        <v>-14836.968906501101</v>
      </c>
      <c r="D7">
        <f>'Котрольный пример'!K41</f>
        <v>5185.5850505568496</v>
      </c>
      <c r="E7">
        <f>'Котрольный пример'!L41</f>
        <v>636.23019023011295</v>
      </c>
      <c r="F7">
        <f>'Котрольный пример'!M41</f>
        <v>95.180643791273795</v>
      </c>
      <c r="G7">
        <f>'Котрольный пример'!N41</f>
        <v>-33.9916313263154</v>
      </c>
      <c r="H7">
        <f>'Котрольный пример'!O41</f>
        <v>-1.62037161496867</v>
      </c>
      <c r="I7" s="47">
        <f t="shared" si="7"/>
        <v>69074.5</v>
      </c>
      <c r="J7" s="47">
        <f t="shared" si="8"/>
        <v>34</v>
      </c>
      <c r="K7" s="47">
        <f t="shared" si="1"/>
        <v>-14298.919618315</v>
      </c>
      <c r="L7" s="47">
        <f t="shared" si="2"/>
        <v>4996.9252782014</v>
      </c>
      <c r="M7" s="47">
        <f t="shared" si="3"/>
        <v>637.61214990982103</v>
      </c>
      <c r="N7" s="47">
        <f t="shared" si="4"/>
        <v>97.947654634591103</v>
      </c>
      <c r="O7" s="47">
        <f t="shared" si="5"/>
        <v>-34.173424417181799</v>
      </c>
      <c r="P7" s="47">
        <f t="shared" si="6"/>
        <v>0.25159734591858601</v>
      </c>
      <c r="Q7" s="47">
        <v>1</v>
      </c>
    </row>
    <row r="8" spans="1:20" x14ac:dyDescent="0.3">
      <c r="A8">
        <f>'Котрольный пример'!H42</f>
        <v>69072.008000000002</v>
      </c>
      <c r="B8">
        <f>'Котрольный пример'!I42</f>
        <v>34</v>
      </c>
      <c r="C8">
        <f>'Котрольный пример'!J42</f>
        <v>-14545.8306037443</v>
      </c>
      <c r="D8">
        <f>'Котрольный пример'!K42</f>
        <v>5083.4376123988704</v>
      </c>
      <c r="E8">
        <f>'Котрольный пример'!L42</f>
        <v>636.98437940715496</v>
      </c>
      <c r="F8">
        <f>'Котрольный пример'!M42</f>
        <v>94.986940992071396</v>
      </c>
      <c r="G8">
        <f>'Котрольный пример'!N42</f>
        <v>-33.688570269645197</v>
      </c>
      <c r="H8">
        <f>'Котрольный пример'!O42</f>
        <v>-1.0251854043015001</v>
      </c>
      <c r="I8">
        <f t="shared" si="7"/>
        <v>69075.5</v>
      </c>
      <c r="J8">
        <f t="shared" si="8"/>
        <v>34</v>
      </c>
      <c r="K8">
        <f t="shared" si="1"/>
        <v>-14191.223414128301</v>
      </c>
      <c r="L8">
        <f t="shared" si="2"/>
        <v>4958.9555285352299</v>
      </c>
      <c r="M8">
        <f t="shared" si="3"/>
        <v>638.04919714896505</v>
      </c>
      <c r="N8">
        <f t="shared" si="4"/>
        <v>102.092926469018</v>
      </c>
      <c r="O8">
        <f t="shared" si="5"/>
        <v>-35.862615066566804</v>
      </c>
      <c r="P8">
        <f t="shared" si="6"/>
        <v>0.29163945805206698</v>
      </c>
      <c r="Q8">
        <v>1</v>
      </c>
    </row>
    <row r="9" spans="1:20" x14ac:dyDescent="0.3">
      <c r="A9">
        <f>'Котрольный пример'!H43</f>
        <v>69072.127999999997</v>
      </c>
      <c r="B9">
        <f>'Котрольный пример'!I43</f>
        <v>34</v>
      </c>
      <c r="C9">
        <f>'Котрольный пример'!J43</f>
        <v>-14524.5048814203</v>
      </c>
      <c r="D9">
        <f>'Котрольный пример'!K43</f>
        <v>5076.4513752106304</v>
      </c>
      <c r="E9">
        <f>'Котрольный пример'!L43</f>
        <v>637.03864015850695</v>
      </c>
      <c r="F9">
        <f>'Котрольный пример'!M43</f>
        <v>95.828672250315407</v>
      </c>
      <c r="G9">
        <f>'Котрольный пример'!N43</f>
        <v>-33.825870294027702</v>
      </c>
      <c r="H9">
        <f>'Котрольный пример'!O43</f>
        <v>-0.80607923870521303</v>
      </c>
      <c r="I9">
        <f t="shared" si="7"/>
        <v>69076.5</v>
      </c>
      <c r="J9">
        <f t="shared" si="8"/>
        <v>34</v>
      </c>
      <c r="K9">
        <f t="shared" si="1"/>
        <v>-14100.507602330999</v>
      </c>
      <c r="L9">
        <f t="shared" si="2"/>
        <v>4928.581491338</v>
      </c>
      <c r="M9">
        <f t="shared" si="3"/>
        <v>638.11096958523694</v>
      </c>
      <c r="N9">
        <f t="shared" si="4"/>
        <v>97.542841255775002</v>
      </c>
      <c r="O9">
        <f t="shared" si="5"/>
        <v>-33.928638030901297</v>
      </c>
      <c r="P9">
        <f t="shared" si="6"/>
        <v>0.246623643259759</v>
      </c>
      <c r="Q9">
        <v>1</v>
      </c>
    </row>
    <row r="10" spans="1:20" x14ac:dyDescent="0.3">
      <c r="A10">
        <f>'Котрольный пример'!H44</f>
        <v>69072.207999999999</v>
      </c>
      <c r="B10">
        <f>'Котрольный пример'!I44</f>
        <v>34</v>
      </c>
      <c r="C10">
        <f>'Котрольный пример'!J44</f>
        <v>-14514.9237046661</v>
      </c>
      <c r="D10">
        <f>'Котрольный пример'!K44</f>
        <v>5073.4301601401103</v>
      </c>
      <c r="E10">
        <f>'Котрольный пример'!L44</f>
        <v>636.06289889790196</v>
      </c>
      <c r="F10">
        <f>'Котрольный пример'!M44</f>
        <v>96.843627414954994</v>
      </c>
      <c r="G10">
        <f>'Котрольный пример'!N44</f>
        <v>-34.1459142633624</v>
      </c>
      <c r="H10">
        <f>'Котрольный пример'!O44</f>
        <v>-0.90944166037944496</v>
      </c>
      <c r="I10">
        <f t="shared" si="7"/>
        <v>69077.5</v>
      </c>
      <c r="J10">
        <f t="shared" si="8"/>
        <v>34</v>
      </c>
      <c r="K10">
        <f t="shared" si="1"/>
        <v>-13993.269899838901</v>
      </c>
      <c r="L10">
        <f t="shared" si="2"/>
        <v>4889.3296045889201</v>
      </c>
      <c r="M10">
        <f t="shared" si="3"/>
        <v>638.37786491914198</v>
      </c>
      <c r="N10">
        <f t="shared" si="4"/>
        <v>99.140822421152393</v>
      </c>
      <c r="O10">
        <f t="shared" si="5"/>
        <v>-34.8093192215645</v>
      </c>
      <c r="P10">
        <f t="shared" si="6"/>
        <v>0.24940258389123701</v>
      </c>
      <c r="Q10">
        <v>1</v>
      </c>
    </row>
    <row r="11" spans="1:20" x14ac:dyDescent="0.3">
      <c r="A11">
        <f>'Котрольный пример'!H45</f>
        <v>69072.288</v>
      </c>
      <c r="B11">
        <f>'Котрольный пример'!I45</f>
        <v>34</v>
      </c>
      <c r="C11">
        <f>'Котрольный пример'!J45</f>
        <v>-14505.3426088817</v>
      </c>
      <c r="D11">
        <f>'Котрольный пример'!K45</f>
        <v>5070.2203953762</v>
      </c>
      <c r="E11">
        <f>'Котрольный пример'!L45</f>
        <v>637.08729175717497</v>
      </c>
      <c r="F11">
        <f>'Котрольный пример'!M45</f>
        <v>96.843630478083696</v>
      </c>
      <c r="G11">
        <f>'Котрольный пример'!N45</f>
        <v>-34.185741878306999</v>
      </c>
      <c r="H11">
        <f>'Котрольный пример'!O45</f>
        <v>-0.80363866634632797</v>
      </c>
      <c r="I11">
        <f t="shared" si="7"/>
        <v>69078.5</v>
      </c>
      <c r="J11">
        <f t="shared" si="8"/>
        <v>34</v>
      </c>
      <c r="K11">
        <f t="shared" si="1"/>
        <v>-13898.8852699693</v>
      </c>
      <c r="L11">
        <f t="shared" si="2"/>
        <v>4855.9546972691496</v>
      </c>
      <c r="M11">
        <f t="shared" si="3"/>
        <v>638.605923016357</v>
      </c>
      <c r="N11">
        <f t="shared" si="4"/>
        <v>99.185200970532307</v>
      </c>
      <c r="O11">
        <f t="shared" si="5"/>
        <v>-34.926969725896001</v>
      </c>
      <c r="P11">
        <f t="shared" si="6"/>
        <v>0.247059895694412</v>
      </c>
      <c r="Q11">
        <v>1</v>
      </c>
    </row>
    <row r="12" spans="1:20" x14ac:dyDescent="0.3">
      <c r="A12">
        <f>'Котрольный пример'!H46</f>
        <v>69072.368000000002</v>
      </c>
      <c r="B12">
        <f>'Котрольный пример'!I46</f>
        <v>34</v>
      </c>
      <c r="C12">
        <f>'Котрольный пример'!J46</f>
        <v>-14505.3426088817</v>
      </c>
      <c r="D12">
        <f>'Котрольный пример'!K46</f>
        <v>5070.2203953762</v>
      </c>
      <c r="E12">
        <f>'Котрольный пример'!L46</f>
        <v>637.08729175717497</v>
      </c>
      <c r="F12">
        <f>'Котрольный пример'!M46</f>
        <v>96.435007565779898</v>
      </c>
      <c r="G12">
        <f>'Котрольный пример'!N46</f>
        <v>-34.041498242080102</v>
      </c>
      <c r="H12">
        <f>'Котрольный пример'!O46</f>
        <v>-0.80024778590678503</v>
      </c>
      <c r="I12">
        <f t="shared" si="7"/>
        <v>69079.5</v>
      </c>
      <c r="J12">
        <f t="shared" si="8"/>
        <v>34</v>
      </c>
      <c r="K12">
        <f t="shared" si="1"/>
        <v>-13794.8905000578</v>
      </c>
      <c r="L12">
        <f t="shared" si="2"/>
        <v>4819.1220466426103</v>
      </c>
      <c r="M12">
        <f t="shared" si="3"/>
        <v>639.85710218201405</v>
      </c>
      <c r="N12">
        <f t="shared" si="4"/>
        <v>101.10374257339799</v>
      </c>
      <c r="O12">
        <f t="shared" si="5"/>
        <v>-35.891509001670698</v>
      </c>
      <c r="P12">
        <f t="shared" si="6"/>
        <v>0.44684828584983599</v>
      </c>
      <c r="Q12">
        <v>1</v>
      </c>
    </row>
    <row r="13" spans="1:20" x14ac:dyDescent="0.3">
      <c r="A13">
        <f>'Котрольный пример'!H47</f>
        <v>69072.448000000004</v>
      </c>
      <c r="B13">
        <f>'Котрольный пример'!I47</f>
        <v>34</v>
      </c>
      <c r="C13">
        <f>'Котрольный пример'!J47</f>
        <v>-14495.7619248546</v>
      </c>
      <c r="D13">
        <f>'Котрольный пример'!K47</f>
        <v>5066.06783779944</v>
      </c>
      <c r="E13">
        <f>'Котрольный пример'!L47</f>
        <v>637.11241790322799</v>
      </c>
      <c r="F13">
        <f>'Котрольный пример'!M47</f>
        <v>96.467593890399797</v>
      </c>
      <c r="G13">
        <f>'Котрольный пример'!N47</f>
        <v>-34.140837879313501</v>
      </c>
      <c r="H13">
        <f>'Котрольный пример'!O47</f>
        <v>-0.80025214374837705</v>
      </c>
      <c r="I13">
        <f t="shared" si="7"/>
        <v>69080.5</v>
      </c>
      <c r="J13">
        <f t="shared" si="8"/>
        <v>34</v>
      </c>
      <c r="K13">
        <f t="shared" si="1"/>
        <v>-13702.8558144124</v>
      </c>
      <c r="L13">
        <f t="shared" si="2"/>
        <v>4785.5932355411296</v>
      </c>
      <c r="M13">
        <f t="shared" si="3"/>
        <v>640.00716018199898</v>
      </c>
      <c r="N13">
        <f t="shared" si="4"/>
        <v>98.506215246311697</v>
      </c>
      <c r="O13">
        <f t="shared" si="5"/>
        <v>-35.101613927522102</v>
      </c>
      <c r="P13">
        <f t="shared" si="6"/>
        <v>0.53756936777869702</v>
      </c>
      <c r="Q13">
        <v>1</v>
      </c>
    </row>
    <row r="14" spans="1:20" x14ac:dyDescent="0.3">
      <c r="A14">
        <f>'Котрольный пример'!H48</f>
        <v>69072.487999999998</v>
      </c>
      <c r="B14">
        <f>'Котрольный пример'!I48</f>
        <v>34</v>
      </c>
      <c r="C14">
        <f>'Котрольный пример'!J48</f>
        <v>-14495.7619248546</v>
      </c>
      <c r="D14">
        <f>'Котрольный пример'!K48</f>
        <v>5066.06783779944</v>
      </c>
      <c r="E14">
        <f>'Котрольный пример'!L48</f>
        <v>637.11241790322799</v>
      </c>
      <c r="F14">
        <f>'Котрольный пример'!M48</f>
        <v>95.7238799891323</v>
      </c>
      <c r="G14">
        <f>'Котрольный пример'!N48</f>
        <v>-33.404042375185</v>
      </c>
      <c r="H14">
        <f>'Котрольный пример'!O48</f>
        <v>-9.8047993958250507E-2</v>
      </c>
      <c r="I14">
        <f t="shared" si="7"/>
        <v>69081.5</v>
      </c>
      <c r="J14">
        <f t="shared" si="8"/>
        <v>34</v>
      </c>
      <c r="K14">
        <f t="shared" si="1"/>
        <v>-13598.8336980973</v>
      </c>
      <c r="L14">
        <f t="shared" si="2"/>
        <v>4749.3430694891103</v>
      </c>
      <c r="M14">
        <f t="shared" si="3"/>
        <v>640.14586074287604</v>
      </c>
      <c r="N14">
        <f t="shared" si="4"/>
        <v>100.49226313651</v>
      </c>
      <c r="O14">
        <f t="shared" si="5"/>
        <v>-36.012062814036099</v>
      </c>
      <c r="P14">
        <f t="shared" si="6"/>
        <v>0.49186325920996998</v>
      </c>
      <c r="Q14">
        <v>1</v>
      </c>
    </row>
    <row r="15" spans="1:20" x14ac:dyDescent="0.3">
      <c r="A15">
        <f>'Котрольный пример'!H49</f>
        <v>69072.567999999999</v>
      </c>
      <c r="B15">
        <f>'Котрольный пример'!I49</f>
        <v>34</v>
      </c>
      <c r="C15">
        <f>'Котрольный пример'!J49</f>
        <v>-14485.8715456441</v>
      </c>
      <c r="D15">
        <f>'Котрольный пример'!K49</f>
        <v>5063.2350856694802</v>
      </c>
      <c r="E15">
        <f>'Котрольный пример'!L49</f>
        <v>637.13718210571403</v>
      </c>
      <c r="F15">
        <f>'Котрольный пример'!M49</f>
        <v>97.440959713178898</v>
      </c>
      <c r="G15">
        <f>'Котрольный пример'!N49</f>
        <v>-33.895839619970097</v>
      </c>
      <c r="H15">
        <f>'Котрольный пример'!O49</f>
        <v>-9.3748653248864694E-2</v>
      </c>
      <c r="I15">
        <f t="shared" si="7"/>
        <v>69082.5</v>
      </c>
      <c r="J15">
        <f t="shared" si="8"/>
        <v>34</v>
      </c>
      <c r="K15">
        <f t="shared" si="1"/>
        <v>-13509.2652569374</v>
      </c>
      <c r="L15">
        <f t="shared" si="2"/>
        <v>4715.69153671196</v>
      </c>
      <c r="M15">
        <f t="shared" si="3"/>
        <v>639.03311582404694</v>
      </c>
      <c r="N15">
        <f t="shared" si="4"/>
        <v>97.995473245949</v>
      </c>
      <c r="O15">
        <f t="shared" si="5"/>
        <v>-35.232883440247598</v>
      </c>
      <c r="P15">
        <f t="shared" si="6"/>
        <v>0.15333569796086399</v>
      </c>
      <c r="Q15">
        <v>1</v>
      </c>
    </row>
    <row r="16" spans="1:20" x14ac:dyDescent="0.3">
      <c r="A16">
        <f>'Котрольный пример'!H50</f>
        <v>69072.648000000001</v>
      </c>
      <c r="B16">
        <f>'Котрольный пример'!I50</f>
        <v>34</v>
      </c>
      <c r="C16">
        <f>'Котрольный пример'!J50</f>
        <v>-14476.908586633101</v>
      </c>
      <c r="D16">
        <f>'Котрольный пример'!K50</f>
        <v>5060.2141905595099</v>
      </c>
      <c r="E16">
        <f>'Котрольный пример'!L50</f>
        <v>637.15997048002203</v>
      </c>
      <c r="F16">
        <f>'Котрольный пример'!M50</f>
        <v>97.333619314376506</v>
      </c>
      <c r="G16">
        <f>'Котрольный пример'!N50</f>
        <v>-33.9611470170274</v>
      </c>
      <c r="H16">
        <f>'Котрольный пример'!O50</f>
        <v>-9.4101533960321601E-2</v>
      </c>
      <c r="I16">
        <f t="shared" si="7"/>
        <v>69083.5</v>
      </c>
      <c r="J16">
        <f t="shared" si="8"/>
        <v>34</v>
      </c>
      <c r="K16">
        <f t="shared" si="1"/>
        <v>-13410.6730544411</v>
      </c>
      <c r="L16">
        <f t="shared" si="2"/>
        <v>4679.19352248216</v>
      </c>
      <c r="M16">
        <f t="shared" si="3"/>
        <v>634.91859840206303</v>
      </c>
      <c r="N16">
        <f t="shared" si="4"/>
        <v>98.047043758301498</v>
      </c>
      <c r="O16">
        <f t="shared" si="5"/>
        <v>-35.455687105922799</v>
      </c>
      <c r="P16">
        <f t="shared" si="6"/>
        <v>-0.52047791103440999</v>
      </c>
      <c r="Q16">
        <v>1</v>
      </c>
    </row>
    <row r="17" spans="1:17" x14ac:dyDescent="0.3">
      <c r="A17">
        <f>'Котрольный пример'!H51</f>
        <v>69072.767999999996</v>
      </c>
      <c r="B17">
        <f>'Котрольный пример'!I51</f>
        <v>34</v>
      </c>
      <c r="C17">
        <f>'Котрольный пример'!J51</f>
        <v>-14467.018863158601</v>
      </c>
      <c r="D17">
        <f>'Котрольный пример'!K51</f>
        <v>5055.8729813817699</v>
      </c>
      <c r="E17">
        <f>'Котрольный пример'!L51</f>
        <v>637.18589935981595</v>
      </c>
      <c r="F17">
        <f>'Котрольный пример'!M51</f>
        <v>95.777477250712096</v>
      </c>
      <c r="G17">
        <f>'Котрольный пример'!N51</f>
        <v>-33.698333555270203</v>
      </c>
      <c r="H17">
        <f>'Котрольный пример'!O51</f>
        <v>-9.8164571473180903E-2</v>
      </c>
      <c r="I17">
        <f t="shared" si="7"/>
        <v>69084.5</v>
      </c>
      <c r="J17">
        <f t="shared" si="8"/>
        <v>34</v>
      </c>
      <c r="K17">
        <f t="shared" si="1"/>
        <v>-13311.4034401187</v>
      </c>
      <c r="L17">
        <f t="shared" si="2"/>
        <v>4642.7726064240396</v>
      </c>
      <c r="M17">
        <f t="shared" si="3"/>
        <v>634.738225270415</v>
      </c>
      <c r="N17">
        <f t="shared" si="4"/>
        <v>97.731003923842493</v>
      </c>
      <c r="O17">
        <f t="shared" si="5"/>
        <v>-35.609891698860999</v>
      </c>
      <c r="P17">
        <f t="shared" si="6"/>
        <v>-0.747859893840776</v>
      </c>
      <c r="Q17">
        <v>1</v>
      </c>
    </row>
    <row r="18" spans="1:17" x14ac:dyDescent="0.3">
      <c r="A18">
        <f>'Котрольный пример'!H52</f>
        <v>69072.847999999896</v>
      </c>
      <c r="B18">
        <f>'Котрольный пример'!I52</f>
        <v>34</v>
      </c>
      <c r="C18">
        <f>'Котрольный пример'!J52</f>
        <v>-14457.437673182099</v>
      </c>
      <c r="D18">
        <f>'Котрольный пример'!K52</f>
        <v>5052.8518414682603</v>
      </c>
      <c r="E18">
        <f>'Котрольный пример'!L52</f>
        <v>637.21006179491201</v>
      </c>
      <c r="F18">
        <f>'Котрольный пример'!M52</f>
        <v>95.777623371746401</v>
      </c>
      <c r="G18">
        <f>'Котрольный пример'!N52</f>
        <v>-33.4362916732345</v>
      </c>
      <c r="H18">
        <f>'Котрольный пример'!O52</f>
        <v>7.5070835885954298E-2</v>
      </c>
      <c r="I18">
        <f t="shared" si="7"/>
        <v>69085.5</v>
      </c>
      <c r="J18">
        <f t="shared" si="8"/>
        <v>34</v>
      </c>
      <c r="K18">
        <f t="shared" si="1"/>
        <v>-13219.250543791301</v>
      </c>
      <c r="L18">
        <f t="shared" si="2"/>
        <v>4609.3724633655002</v>
      </c>
      <c r="M18">
        <f t="shared" si="3"/>
        <v>630.24314304264499</v>
      </c>
      <c r="N18">
        <f t="shared" si="4"/>
        <v>95.799210463279906</v>
      </c>
      <c r="O18">
        <f t="shared" si="5"/>
        <v>-34.872983863339599</v>
      </c>
      <c r="P18">
        <f t="shared" si="6"/>
        <v>-1.7422531574496001</v>
      </c>
      <c r="Q18">
        <v>1</v>
      </c>
    </row>
    <row r="19" spans="1:17" x14ac:dyDescent="0.3">
      <c r="A19">
        <f>'Котрольный пример'!H53</f>
        <v>69072.928</v>
      </c>
      <c r="B19">
        <f>'Котрольный пример'!I53</f>
        <v>34</v>
      </c>
      <c r="C19">
        <f>'Котрольный пример'!J53</f>
        <v>-14447.8563169397</v>
      </c>
      <c r="D19">
        <f>'Котрольный пример'!K53</f>
        <v>5050.2078317108198</v>
      </c>
      <c r="E19">
        <f>'Котрольный пример'!L53</f>
        <v>637.23390961829296</v>
      </c>
      <c r="F19">
        <f>'Котрольный пример'!M53</f>
        <v>97.4410532732484</v>
      </c>
      <c r="G19">
        <f>'Котрольный пример'!N53</f>
        <v>-33.895321144421402</v>
      </c>
      <c r="H19">
        <f>'Котрольный пример'!O53</f>
        <v>7.9211082999378193E-2</v>
      </c>
      <c r="I19">
        <f t="shared" si="7"/>
        <v>69086.5</v>
      </c>
      <c r="J19">
        <f t="shared" si="8"/>
        <v>34</v>
      </c>
      <c r="K19">
        <f t="shared" si="1"/>
        <v>-13117.5795527258</v>
      </c>
      <c r="L19">
        <f t="shared" si="2"/>
        <v>4571.4424865463798</v>
      </c>
      <c r="M19">
        <f t="shared" si="3"/>
        <v>624.19141645212903</v>
      </c>
      <c r="N19">
        <f t="shared" si="4"/>
        <v>96.552768541478997</v>
      </c>
      <c r="O19">
        <f t="shared" si="5"/>
        <v>-35.324822055357302</v>
      </c>
      <c r="P19">
        <f t="shared" si="6"/>
        <v>-2.40229036432464</v>
      </c>
      <c r="Q19">
        <v>1</v>
      </c>
    </row>
    <row r="20" spans="1:17" x14ac:dyDescent="0.3">
      <c r="A20">
        <f>'Котрольный пример'!H54</f>
        <v>69073.008000000002</v>
      </c>
      <c r="B20">
        <f>'Котрольный пример'!I54</f>
        <v>34</v>
      </c>
      <c r="C20">
        <f>'Котрольный пример'!J54</f>
        <v>-14438.5848926218</v>
      </c>
      <c r="D20">
        <f>'Котрольный пример'!K54</f>
        <v>5045.6783782090697</v>
      </c>
      <c r="E20">
        <f>'Котрольный пример'!L54</f>
        <v>637.25853357183405</v>
      </c>
      <c r="F20">
        <f>'Котрольный пример'!M54</f>
        <v>97.333614690834807</v>
      </c>
      <c r="G20">
        <f>'Котрольный пример'!N54</f>
        <v>-34.189773832423498</v>
      </c>
      <c r="H20">
        <f>'Котрольный пример'!O54</f>
        <v>0.25264549071238301</v>
      </c>
      <c r="I20">
        <f t="shared" si="7"/>
        <v>69087.5</v>
      </c>
      <c r="J20">
        <f t="shared" si="8"/>
        <v>34</v>
      </c>
      <c r="K20">
        <f t="shared" si="1"/>
        <v>-13016.6404204271</v>
      </c>
      <c r="L20">
        <f t="shared" si="2"/>
        <v>4533.4215118006896</v>
      </c>
      <c r="M20">
        <f t="shared" si="3"/>
        <v>618.64378653985796</v>
      </c>
      <c r="N20">
        <f t="shared" si="4"/>
        <v>98.050949725586506</v>
      </c>
      <c r="O20">
        <f t="shared" si="5"/>
        <v>-36.246780070517602</v>
      </c>
      <c r="P20">
        <f t="shared" si="6"/>
        <v>-3.1967823511439102</v>
      </c>
      <c r="Q20">
        <v>1</v>
      </c>
    </row>
    <row r="21" spans="1:17" x14ac:dyDescent="0.3">
      <c r="A21">
        <f>'Котрольный пример'!H55</f>
        <v>69073.088000000003</v>
      </c>
      <c r="B21">
        <f>'Котрольный пример'!I55</f>
        <v>34</v>
      </c>
      <c r="C21">
        <f>'Котрольный пример'!J55</f>
        <v>-14426.530709051</v>
      </c>
      <c r="D21">
        <f>'Котрольный пример'!K55</f>
        <v>5042.8447600548898</v>
      </c>
      <c r="E21">
        <f>'Котрольный пример'!L55</f>
        <v>637.28810396495305</v>
      </c>
      <c r="F21">
        <f>'Котрольный пример'!M55</f>
        <v>97.870305565345404</v>
      </c>
      <c r="G21">
        <f>'Котрольный пример'!N55</f>
        <v>-34.157149329489997</v>
      </c>
      <c r="H21">
        <f>'Котрольный пример'!O55</f>
        <v>0.25368263661384199</v>
      </c>
      <c r="I21">
        <f t="shared" si="7"/>
        <v>69088.5</v>
      </c>
      <c r="J21">
        <f t="shared" si="8"/>
        <v>34</v>
      </c>
      <c r="K21">
        <f t="shared" si="1"/>
        <v>-12930.7169033215</v>
      </c>
      <c r="L21">
        <f t="shared" si="2"/>
        <v>4502.66795566571</v>
      </c>
      <c r="M21">
        <f t="shared" si="3"/>
        <v>613.84369981555903</v>
      </c>
      <c r="N21">
        <f t="shared" si="4"/>
        <v>95.649808523978507</v>
      </c>
      <c r="O21">
        <f t="shared" si="5"/>
        <v>-35.4442070280355</v>
      </c>
      <c r="P21">
        <f t="shared" si="6"/>
        <v>-5.11664014234655</v>
      </c>
      <c r="Q21">
        <v>1</v>
      </c>
    </row>
    <row r="22" spans="1:17" x14ac:dyDescent="0.3">
      <c r="A22">
        <f>'Котрольный пример'!H56</f>
        <v>69073.127999999997</v>
      </c>
      <c r="B22">
        <f>'Котрольный пример'!I56</f>
        <v>34</v>
      </c>
      <c r="C22">
        <f>'Котрольный пример'!J56</f>
        <v>-14426.530709051</v>
      </c>
      <c r="D22">
        <f>'Котрольный пример'!K56</f>
        <v>5042.8447600548898</v>
      </c>
      <c r="E22">
        <f>'Котрольный пример'!L56</f>
        <v>637.28810396495305</v>
      </c>
      <c r="F22">
        <f>'Котрольный пример'!M56</f>
        <v>97.870305565592702</v>
      </c>
      <c r="G22">
        <f>'Котрольный пример'!N56</f>
        <v>-34.157149329576299</v>
      </c>
      <c r="H22">
        <f>'Котрольный пример'!O56</f>
        <v>0.25368263661448298</v>
      </c>
      <c r="I22">
        <f t="shared" si="7"/>
        <v>69089.5</v>
      </c>
      <c r="J22">
        <f t="shared" si="8"/>
        <v>34</v>
      </c>
      <c r="K22">
        <f t="shared" si="1"/>
        <v>-12825.9454505469</v>
      </c>
      <c r="L22">
        <f t="shared" si="2"/>
        <v>4463.61899205603</v>
      </c>
      <c r="M22">
        <f t="shared" si="3"/>
        <v>608.08612422095496</v>
      </c>
      <c r="N22">
        <f t="shared" si="4"/>
        <v>96.795331783919096</v>
      </c>
      <c r="O22">
        <f t="shared" si="5"/>
        <v>-35.502488520154401</v>
      </c>
      <c r="P22">
        <f t="shared" si="6"/>
        <v>-5.5184284122594303</v>
      </c>
      <c r="Q22">
        <v>1</v>
      </c>
    </row>
    <row r="23" spans="1:17" x14ac:dyDescent="0.3">
      <c r="A23">
        <f>'Котрольный пример'!H57</f>
        <v>69073.207999999999</v>
      </c>
      <c r="B23">
        <f>'Котрольный пример'!I57</f>
        <v>34</v>
      </c>
      <c r="C23">
        <f>'Котрольный пример'!J57</f>
        <v>-14426.530709051</v>
      </c>
      <c r="D23">
        <f>'Котрольный пример'!K57</f>
        <v>5042.8447600548898</v>
      </c>
      <c r="E23">
        <f>'Котрольный пример'!L57</f>
        <v>637.28810396495305</v>
      </c>
      <c r="F23">
        <f>'Котрольный пример'!M57</f>
        <v>96.153368016302906</v>
      </c>
      <c r="G23">
        <f>'Котрольный пример'!N57</f>
        <v>-33.403326187028597</v>
      </c>
      <c r="H23">
        <f>'Котрольный пример'!O57</f>
        <v>0.24902137087210199</v>
      </c>
      <c r="I23">
        <f t="shared" si="7"/>
        <v>69090.5</v>
      </c>
      <c r="J23">
        <f t="shared" si="8"/>
        <v>34</v>
      </c>
      <c r="K23">
        <f t="shared" si="1"/>
        <v>-12735.243200934199</v>
      </c>
      <c r="L23">
        <f t="shared" si="2"/>
        <v>4431.5934563418596</v>
      </c>
      <c r="M23">
        <f t="shared" si="3"/>
        <v>603.51736902293806</v>
      </c>
      <c r="N23">
        <f t="shared" si="4"/>
        <v>96.926718499052697</v>
      </c>
      <c r="O23">
        <f t="shared" si="5"/>
        <v>-35.070579123398602</v>
      </c>
      <c r="P23">
        <f t="shared" si="6"/>
        <v>-4.9752391051317204</v>
      </c>
      <c r="Q23">
        <v>1</v>
      </c>
    </row>
    <row r="24" spans="1:17" x14ac:dyDescent="0.3">
      <c r="A24">
        <f>'Котрольный пример'!H58</f>
        <v>69073.288</v>
      </c>
      <c r="B24">
        <f>'Котрольный пример'!I58</f>
        <v>34</v>
      </c>
      <c r="C24">
        <f>'Котрольный пример'!J58</f>
        <v>-14416.950164616799</v>
      </c>
      <c r="D24">
        <f>'Котрольный пример'!K58</f>
        <v>5038.3152060673701</v>
      </c>
      <c r="E24">
        <f>'Котрольный пример'!L58</f>
        <v>637.31339169116404</v>
      </c>
      <c r="F24">
        <f>'Котрольный пример'!M58</f>
        <v>96.153260491042602</v>
      </c>
      <c r="G24">
        <f>'Котрольный пример'!N58</f>
        <v>-33.697828083707797</v>
      </c>
      <c r="H24">
        <f>'Котрольный пример'!O58</f>
        <v>0.24909465735318301</v>
      </c>
      <c r="I24">
        <f t="shared" si="7"/>
        <v>69091.5</v>
      </c>
      <c r="J24">
        <f t="shared" si="8"/>
        <v>34</v>
      </c>
      <c r="K24">
        <f t="shared" si="1"/>
        <v>-12634.670534905699</v>
      </c>
      <c r="L24">
        <f t="shared" si="2"/>
        <v>4395.15073286808</v>
      </c>
      <c r="M24">
        <f t="shared" si="3"/>
        <v>597.51975217473898</v>
      </c>
      <c r="N24">
        <f t="shared" si="4"/>
        <v>96.010376847737405</v>
      </c>
      <c r="O24">
        <f t="shared" si="5"/>
        <v>-34.6801190146019</v>
      </c>
      <c r="P24">
        <f t="shared" si="6"/>
        <v>-5.2687081947760097</v>
      </c>
      <c r="Q24">
        <v>1</v>
      </c>
    </row>
    <row r="25" spans="1:17" x14ac:dyDescent="0.3">
      <c r="A25">
        <f>'Котрольный пример'!H59</f>
        <v>69073.407999999996</v>
      </c>
      <c r="B25">
        <f>'Котрольный пример'!I59</f>
        <v>34</v>
      </c>
      <c r="C25">
        <f>'Котрольный пример'!J59</f>
        <v>-14398.096791836</v>
      </c>
      <c r="D25">
        <f>'Котрольный пример'!K59</f>
        <v>5032.4617583376103</v>
      </c>
      <c r="E25">
        <f>'Котрольный пример'!L59</f>
        <v>637.36068529283705</v>
      </c>
      <c r="F25">
        <f>'Котрольный пример'!M59</f>
        <v>97.763018698404906</v>
      </c>
      <c r="G25">
        <f>'Котрольный пример'!N59</f>
        <v>-34.222174551588402</v>
      </c>
      <c r="H25">
        <f>'Котрольный пример'!O59</f>
        <v>0.25299113140145102</v>
      </c>
      <c r="I25">
        <f t="shared" si="7"/>
        <v>69092.5</v>
      </c>
      <c r="J25">
        <f t="shared" si="8"/>
        <v>34</v>
      </c>
      <c r="K25">
        <f t="shared" si="1"/>
        <v>-12548.6928709699</v>
      </c>
      <c r="L25">
        <f t="shared" si="2"/>
        <v>4364.5710345713696</v>
      </c>
      <c r="M25">
        <f t="shared" si="3"/>
        <v>593.704793430206</v>
      </c>
      <c r="N25">
        <f t="shared" si="4"/>
        <v>96.210581036497004</v>
      </c>
      <c r="O25">
        <f t="shared" si="5"/>
        <v>-34.682151779448802</v>
      </c>
      <c r="P25">
        <f t="shared" si="6"/>
        <v>-4.9665729538216503</v>
      </c>
      <c r="Q25">
        <v>1</v>
      </c>
    </row>
    <row r="26" spans="1:17" x14ac:dyDescent="0.3">
      <c r="A26">
        <f>'Котрольный пример'!H60</f>
        <v>69073.487999999998</v>
      </c>
      <c r="B26">
        <f>'Котрольный пример'!I60</f>
        <v>34</v>
      </c>
      <c r="C26">
        <f>'Котрольный пример'!J60</f>
        <v>-14387.897929926599</v>
      </c>
      <c r="D26">
        <f>'Котрольный пример'!K60</f>
        <v>5028.1205409673303</v>
      </c>
      <c r="E26">
        <f>'Котрольный пример'!L60</f>
        <v>637.38717145181101</v>
      </c>
      <c r="F26">
        <f>'Котрольный пример'!M60</f>
        <v>97.924061618492004</v>
      </c>
      <c r="G26">
        <f>'Котрольный пример'!N60</f>
        <v>-34.189354116432099</v>
      </c>
      <c r="H26">
        <f>'Котрольный пример'!O60</f>
        <v>0.25316244460440301</v>
      </c>
      <c r="I26">
        <f t="shared" si="7"/>
        <v>69093.5</v>
      </c>
      <c r="J26">
        <f t="shared" si="8"/>
        <v>34</v>
      </c>
      <c r="K26">
        <f t="shared" si="1"/>
        <v>-12445.803820127299</v>
      </c>
      <c r="L26">
        <f t="shared" si="2"/>
        <v>4326.8565636297899</v>
      </c>
      <c r="M26">
        <f t="shared" si="3"/>
        <v>588.92530168293604</v>
      </c>
      <c r="N26">
        <f t="shared" si="4"/>
        <v>96.815786258101198</v>
      </c>
      <c r="O26">
        <f t="shared" si="5"/>
        <v>-35.224111195307202</v>
      </c>
      <c r="P26">
        <f t="shared" si="6"/>
        <v>-4.7108288046491102</v>
      </c>
      <c r="Q26">
        <v>1</v>
      </c>
    </row>
    <row r="27" spans="1:17" x14ac:dyDescent="0.3">
      <c r="A27">
        <f>'Котрольный пример'!H61</f>
        <v>69073.567999999999</v>
      </c>
      <c r="B27">
        <f>'Котрольный пример'!I61</f>
        <v>34</v>
      </c>
      <c r="C27">
        <f>'Котрольный пример'!J61</f>
        <v>-14387.897929926599</v>
      </c>
      <c r="D27">
        <f>'Котрольный пример'!K61</f>
        <v>5028.1205409673303</v>
      </c>
      <c r="E27">
        <f>'Котрольный пример'!L61</f>
        <v>637.38717145181101</v>
      </c>
      <c r="F27">
        <f>'Котрольный пример'!M61</f>
        <v>96.153333175781896</v>
      </c>
      <c r="G27">
        <f>'Котрольный пример'!N61</f>
        <v>-33.6974308937424</v>
      </c>
      <c r="H27">
        <f>'Котрольный пример'!O61</f>
        <v>0.24860178348721501</v>
      </c>
      <c r="I27">
        <f t="shared" si="7"/>
        <v>69094.5</v>
      </c>
      <c r="J27">
        <f t="shared" si="8"/>
        <v>34</v>
      </c>
      <c r="K27">
        <f t="shared" si="1"/>
        <v>-12358.432727072501</v>
      </c>
      <c r="L27">
        <f t="shared" si="2"/>
        <v>4295.6786203912397</v>
      </c>
      <c r="M27">
        <f t="shared" si="3"/>
        <v>583.97841576083897</v>
      </c>
      <c r="N27">
        <f t="shared" si="4"/>
        <v>93.556375071049004</v>
      </c>
      <c r="O27">
        <f t="shared" si="5"/>
        <v>-33.728863605668103</v>
      </c>
      <c r="P27">
        <f t="shared" si="6"/>
        <v>-4.4976139401240198</v>
      </c>
      <c r="Q27">
        <v>1</v>
      </c>
    </row>
    <row r="28" spans="1:17" x14ac:dyDescent="0.3">
      <c r="A28">
        <f>'Котрольный пример'!H62</f>
        <v>69073.648000000001</v>
      </c>
      <c r="B28">
        <f>'Котрольный пример'!I62</f>
        <v>34</v>
      </c>
      <c r="C28">
        <f>'Котрольный пример'!J62</f>
        <v>-14378.6258353017</v>
      </c>
      <c r="D28">
        <f>'Котрольный пример'!K62</f>
        <v>5025.0996365201499</v>
      </c>
      <c r="E28">
        <f>'Котрольный пример'!L62</f>
        <v>637.41050340802803</v>
      </c>
      <c r="F28">
        <f>'Котрольный пример'!M62</f>
        <v>96.207020233316598</v>
      </c>
      <c r="G28">
        <f>'Котрольный пример'!N62</f>
        <v>-33.697333914643501</v>
      </c>
      <c r="H28">
        <f>'Котрольный пример'!O62</f>
        <v>0.24857160224711</v>
      </c>
      <c r="I28">
        <f t="shared" si="7"/>
        <v>69095.5</v>
      </c>
      <c r="J28">
        <f t="shared" si="8"/>
        <v>34</v>
      </c>
      <c r="K28">
        <f t="shared" si="1"/>
        <v>-12265.8629346329</v>
      </c>
      <c r="L28">
        <f t="shared" si="2"/>
        <v>4261.9539082648498</v>
      </c>
      <c r="M28">
        <f t="shared" si="3"/>
        <v>578.52112019933099</v>
      </c>
      <c r="N28">
        <f t="shared" si="4"/>
        <v>93.342368280879199</v>
      </c>
      <c r="O28">
        <f t="shared" si="5"/>
        <v>-33.847652689279002</v>
      </c>
      <c r="P28">
        <f t="shared" si="6"/>
        <v>-4.9273043091667796</v>
      </c>
      <c r="Q28">
        <v>1</v>
      </c>
    </row>
    <row r="29" spans="1:17" x14ac:dyDescent="0.3">
      <c r="A29">
        <f>'Котрольный пример'!H63</f>
        <v>69073.728000000003</v>
      </c>
      <c r="B29">
        <f>'Котрольный пример'!I63</f>
        <v>34</v>
      </c>
      <c r="C29">
        <f>'Котрольный пример'!J63</f>
        <v>-14369.0444633352</v>
      </c>
      <c r="D29">
        <f>'Котрольный пример'!K63</f>
        <v>5022.45572282382</v>
      </c>
      <c r="E29">
        <f>'Котрольный пример'!L63</f>
        <v>637.43422106138905</v>
      </c>
      <c r="F29">
        <f>'Котрольный пример'!M63</f>
        <v>97.870452866143793</v>
      </c>
      <c r="G29">
        <f>'Котрольный пример'!N63</f>
        <v>-34.156346709059299</v>
      </c>
      <c r="H29">
        <f>'Котрольный пример'!O63</f>
        <v>0.25268925039943002</v>
      </c>
      <c r="I29">
        <f t="shared" si="7"/>
        <v>69096.5</v>
      </c>
      <c r="J29">
        <f t="shared" si="8"/>
        <v>34</v>
      </c>
      <c r="K29">
        <f t="shared" si="1"/>
        <v>-12165.9372968686</v>
      </c>
      <c r="L29">
        <f t="shared" si="2"/>
        <v>4226.2452014086302</v>
      </c>
      <c r="M29">
        <f t="shared" si="3"/>
        <v>573.51716956444398</v>
      </c>
      <c r="N29">
        <f t="shared" si="4"/>
        <v>96.234407894921802</v>
      </c>
      <c r="O29">
        <f t="shared" si="5"/>
        <v>-34.585559606748397</v>
      </c>
      <c r="P29">
        <f t="shared" si="6"/>
        <v>-4.9440825833744002</v>
      </c>
      <c r="Q29">
        <v>1</v>
      </c>
    </row>
    <row r="30" spans="1:17" x14ac:dyDescent="0.3">
      <c r="A30">
        <f>'Котрольный пример'!H64</f>
        <v>69073.767999999996</v>
      </c>
      <c r="B30">
        <f>'Котрольный пример'!I64</f>
        <v>34</v>
      </c>
      <c r="C30">
        <f>'Котрольный пример'!J64</f>
        <v>-14369.0444633352</v>
      </c>
      <c r="D30">
        <f>'Котрольный пример'!K64</f>
        <v>5022.45572282382</v>
      </c>
      <c r="E30">
        <f>'Котрольный пример'!L64</f>
        <v>637.43422106138905</v>
      </c>
      <c r="F30">
        <f>'Котрольный пример'!M64</f>
        <v>97.870452866391105</v>
      </c>
      <c r="G30">
        <f>'Котрольный пример'!N64</f>
        <v>-34.156346709145602</v>
      </c>
      <c r="H30">
        <f>'Котрольный пример'!O64</f>
        <v>0.25268925040006901</v>
      </c>
      <c r="I30">
        <f t="shared" si="7"/>
        <v>69097.5</v>
      </c>
      <c r="J30">
        <f t="shared" si="8"/>
        <v>34</v>
      </c>
      <c r="K30">
        <f t="shared" si="1"/>
        <v>-12074.5425919347</v>
      </c>
      <c r="L30">
        <f t="shared" si="2"/>
        <v>4192.7121517089799</v>
      </c>
      <c r="M30">
        <f t="shared" si="3"/>
        <v>566.49445402176298</v>
      </c>
      <c r="N30">
        <f t="shared" si="4"/>
        <v>94.848105900024393</v>
      </c>
      <c r="O30">
        <f t="shared" si="5"/>
        <v>-34.1002487450967</v>
      </c>
      <c r="P30">
        <f t="shared" si="6"/>
        <v>-5.3833215479151804</v>
      </c>
      <c r="Q30">
        <v>1</v>
      </c>
    </row>
    <row r="31" spans="1:17" x14ac:dyDescent="0.3">
      <c r="A31">
        <f>'Котрольный пример'!H65</f>
        <v>69073.847999999896</v>
      </c>
      <c r="B31">
        <f>'Котрольный пример'!I65</f>
        <v>34</v>
      </c>
      <c r="C31">
        <f>'Котрольный пример'!J65</f>
        <v>-14360.0820450149</v>
      </c>
      <c r="D31">
        <f>'Котрольный пример'!K65</f>
        <v>5018.1150825487102</v>
      </c>
      <c r="E31">
        <f>'Котрольный пример'!L65</f>
        <v>637.45786473336898</v>
      </c>
      <c r="F31">
        <f>'Котрольный пример'!M65</f>
        <v>97.709487502354904</v>
      </c>
      <c r="G31">
        <f>'Котрольный пример'!N65</f>
        <v>-34.156122843011701</v>
      </c>
      <c r="H31">
        <f>'Котрольный пример'!O65</f>
        <v>0.25215071118784899</v>
      </c>
      <c r="I31">
        <f t="shared" si="7"/>
        <v>69098.5</v>
      </c>
      <c r="J31">
        <f t="shared" si="8"/>
        <v>34</v>
      </c>
      <c r="K31">
        <f t="shared" si="1"/>
        <v>-11979.066391644799</v>
      </c>
      <c r="L31">
        <f t="shared" si="2"/>
        <v>4158.9508128720699</v>
      </c>
      <c r="M31">
        <f t="shared" si="3"/>
        <v>560.69935760607802</v>
      </c>
      <c r="N31">
        <f t="shared" si="4"/>
        <v>95.357191571127004</v>
      </c>
      <c r="O31">
        <f t="shared" si="5"/>
        <v>-34.268296258488</v>
      </c>
      <c r="P31">
        <f t="shared" si="6"/>
        <v>-5.68325431954566</v>
      </c>
      <c r="Q31">
        <v>1</v>
      </c>
    </row>
    <row r="32" spans="1:17" x14ac:dyDescent="0.3">
      <c r="A32">
        <f>'Котрольный пример'!H66</f>
        <v>69073.928</v>
      </c>
      <c r="B32">
        <f>'Котрольный пример'!I66</f>
        <v>34</v>
      </c>
      <c r="C32">
        <f>'Котрольный пример'!J66</f>
        <v>-14349.882604439001</v>
      </c>
      <c r="D32">
        <f>'Котрольный пример'!K66</f>
        <v>5015.0938164066602</v>
      </c>
      <c r="E32">
        <f>'Котрольный пример'!L66</f>
        <v>637.48324192301902</v>
      </c>
      <c r="F32">
        <f>'Котрольный пример'!M66</f>
        <v>97.924171302259197</v>
      </c>
      <c r="G32">
        <f>'Котрольный пример'!N66</f>
        <v>-34.156092984511901</v>
      </c>
      <c r="H32">
        <f>'Котрольный пример'!O66</f>
        <v>0.25248082112991899</v>
      </c>
      <c r="I32">
        <f t="shared" si="7"/>
        <v>69099.5</v>
      </c>
      <c r="J32">
        <f t="shared" si="8"/>
        <v>34</v>
      </c>
      <c r="K32">
        <f t="shared" si="1"/>
        <v>-11879.082480434799</v>
      </c>
      <c r="L32">
        <f t="shared" si="2"/>
        <v>4122.8970582575703</v>
      </c>
      <c r="M32">
        <f t="shared" si="3"/>
        <v>554.64294870495598</v>
      </c>
      <c r="N32">
        <f t="shared" si="4"/>
        <v>96.113623603813807</v>
      </c>
      <c r="O32">
        <f t="shared" si="5"/>
        <v>-34.626856999997003</v>
      </c>
      <c r="P32">
        <f t="shared" si="6"/>
        <v>-5.8770912835332396</v>
      </c>
      <c r="Q32">
        <v>1</v>
      </c>
    </row>
    <row r="33" spans="1:19" x14ac:dyDescent="0.3">
      <c r="A33">
        <f>'Котрольный пример'!H67</f>
        <v>69074.047999999995</v>
      </c>
      <c r="B33">
        <f>'Котрольный пример'!I67</f>
        <v>34</v>
      </c>
      <c r="C33">
        <f>'Котрольный пример'!J67</f>
        <v>-14338.137595983</v>
      </c>
      <c r="D33">
        <f>'Котрольный пример'!K67</f>
        <v>5012.07190110379</v>
      </c>
      <c r="E33">
        <f>'Котрольный пример'!L67</f>
        <v>637.51208272969905</v>
      </c>
      <c r="F33">
        <f>'Котрольный пример'!M67</f>
        <v>96.582771631980194</v>
      </c>
      <c r="G33">
        <f>'Котрольный пример'!N67</f>
        <v>-33.696978906659098</v>
      </c>
      <c r="H33">
        <f>'Котрольный пример'!O67</f>
        <v>0.24876952429329</v>
      </c>
      <c r="I33">
        <f t="shared" si="7"/>
        <v>69100.5</v>
      </c>
      <c r="J33">
        <f t="shared" si="8"/>
        <v>34</v>
      </c>
      <c r="K33">
        <f t="shared" si="1"/>
        <v>-11785.2631237757</v>
      </c>
      <c r="L33">
        <f t="shared" si="2"/>
        <v>4088.14082237717</v>
      </c>
      <c r="M33">
        <f t="shared" si="3"/>
        <v>549.19770989852998</v>
      </c>
      <c r="N33">
        <f t="shared" si="4"/>
        <v>95.236844955203395</v>
      </c>
      <c r="O33">
        <f t="shared" si="5"/>
        <v>-34.295455063062199</v>
      </c>
      <c r="P33">
        <f t="shared" si="6"/>
        <v>-6.0626685888790304</v>
      </c>
      <c r="Q33">
        <v>1</v>
      </c>
    </row>
    <row r="34" spans="1:19" x14ac:dyDescent="0.3">
      <c r="A34">
        <f>'Котрольный пример'!H68</f>
        <v>69074.127999999997</v>
      </c>
      <c r="B34">
        <f>'Котрольный пример'!I68</f>
        <v>34</v>
      </c>
      <c r="C34">
        <f>'Котрольный пример'!J68</f>
        <v>-14328.556861307999</v>
      </c>
      <c r="D34">
        <f>'Котрольный пример'!K68</f>
        <v>5007.9195974534496</v>
      </c>
      <c r="E34">
        <f>'Котрольный пример'!L68</f>
        <v>637.53691925318196</v>
      </c>
      <c r="F34">
        <f>'Котрольный пример'!M68</f>
        <v>98.246093624169305</v>
      </c>
      <c r="G34">
        <f>'Котрольный пример'!N68</f>
        <v>-34.417864957066101</v>
      </c>
      <c r="H34">
        <f>'Котрольный пример'!O68</f>
        <v>0.25308142073130102</v>
      </c>
      <c r="I34">
        <f t="shared" si="7"/>
        <v>69101.5</v>
      </c>
      <c r="J34">
        <f t="shared" si="8"/>
        <v>34</v>
      </c>
      <c r="K34">
        <f t="shared" si="1"/>
        <v>-11699.425372092701</v>
      </c>
      <c r="L34">
        <f t="shared" si="2"/>
        <v>4057.2544908459199</v>
      </c>
      <c r="M34">
        <f t="shared" si="3"/>
        <v>543.86311670959299</v>
      </c>
      <c r="N34">
        <f t="shared" si="4"/>
        <v>93.734612864956702</v>
      </c>
      <c r="O34">
        <f t="shared" si="5"/>
        <v>-33.892033924045101</v>
      </c>
      <c r="P34">
        <f t="shared" si="6"/>
        <v>-6.0212929022782804</v>
      </c>
      <c r="Q34">
        <v>1</v>
      </c>
    </row>
    <row r="35" spans="1:19" x14ac:dyDescent="0.3">
      <c r="A35">
        <f>'Котрольный пример'!H69</f>
        <v>69074.207999999999</v>
      </c>
      <c r="B35">
        <f>'Котрольный пример'!I69</f>
        <v>34</v>
      </c>
      <c r="C35">
        <f>'Котрольный пример'!J69</f>
        <v>-14318.97572095</v>
      </c>
      <c r="D35">
        <f>'Котрольный пример'!K69</f>
        <v>5004.7100811795699</v>
      </c>
      <c r="E35">
        <f>'Котрольный пример'!L69</f>
        <v>637.56099853273702</v>
      </c>
      <c r="F35">
        <f>'Котрольный пример'!M69</f>
        <v>98.246208664880896</v>
      </c>
      <c r="G35">
        <f>'Котрольный пример'!N69</f>
        <v>-34.221300817609297</v>
      </c>
      <c r="H35">
        <f>'Котрольный пример'!O69</f>
        <v>0.252755873994157</v>
      </c>
      <c r="I35">
        <f t="shared" si="7"/>
        <v>69102.5</v>
      </c>
      <c r="J35">
        <f t="shared" si="8"/>
        <v>34</v>
      </c>
      <c r="K35">
        <f t="shared" si="1"/>
        <v>-11605.675122340201</v>
      </c>
      <c r="L35">
        <f t="shared" si="2"/>
        <v>4022.5002035832099</v>
      </c>
      <c r="M35">
        <f t="shared" si="3"/>
        <v>538.34674770482502</v>
      </c>
      <c r="N35">
        <f t="shared" si="4"/>
        <v>93.598667417286705</v>
      </c>
      <c r="O35">
        <f t="shared" si="5"/>
        <v>-34.010918716242898</v>
      </c>
      <c r="P35">
        <f t="shared" si="6"/>
        <v>-5.9031586767915396</v>
      </c>
      <c r="Q35">
        <v>1</v>
      </c>
    </row>
    <row r="36" spans="1:19" x14ac:dyDescent="0.3">
      <c r="A36">
        <f>'Котрольный пример'!H70</f>
        <v>69074.288</v>
      </c>
      <c r="B36">
        <f>'Котрольный пример'!I70</f>
        <v>34</v>
      </c>
      <c r="C36">
        <f>'Котрольный пример'!J70</f>
        <v>-14309.7035309439</v>
      </c>
      <c r="D36">
        <f>'Котрольный пример'!K70</f>
        <v>5001.8778168079998</v>
      </c>
      <c r="E36">
        <f>'Котрольный пример'!L70</f>
        <v>637.58407102328101</v>
      </c>
      <c r="F36">
        <f>'Котрольный пример'!M70</f>
        <v>98.192579122832299</v>
      </c>
      <c r="G36">
        <f>'Котрольный пример'!N70</f>
        <v>-34.188416320810703</v>
      </c>
      <c r="H36">
        <f>'Котрольный пример'!O70</f>
        <v>0.25244541462522802</v>
      </c>
      <c r="I36">
        <f t="shared" si="7"/>
        <v>69103.5</v>
      </c>
      <c r="J36">
        <f t="shared" si="8"/>
        <v>34</v>
      </c>
      <c r="K36">
        <f t="shared" si="1"/>
        <v>-11502.8189112168</v>
      </c>
      <c r="L36">
        <f t="shared" si="2"/>
        <v>3985.8672208761</v>
      </c>
      <c r="M36">
        <f t="shared" si="3"/>
        <v>532.92273768897496</v>
      </c>
      <c r="N36">
        <f t="shared" si="4"/>
        <v>96.337254391397096</v>
      </c>
      <c r="O36">
        <f t="shared" si="5"/>
        <v>-34.923865737327198</v>
      </c>
      <c r="P36">
        <f t="shared" si="6"/>
        <v>-5.5809264208520197</v>
      </c>
      <c r="Q36">
        <v>1</v>
      </c>
    </row>
    <row r="37" spans="1:19" x14ac:dyDescent="0.3">
      <c r="A37">
        <f>'Котрольный пример'!H71</f>
        <v>69074.368000000002</v>
      </c>
      <c r="B37">
        <f>'Котрольный пример'!I71</f>
        <v>34</v>
      </c>
      <c r="C37">
        <f>'Котрольный пример'!J71</f>
        <v>-14309.7035309439</v>
      </c>
      <c r="D37">
        <f>'Котрольный пример'!K71</f>
        <v>5001.8778168079998</v>
      </c>
      <c r="E37">
        <f>'Котрольный пример'!L71</f>
        <v>637.58407102328101</v>
      </c>
      <c r="F37">
        <f>'Котрольный пример'!M71</f>
        <v>96.475513357743296</v>
      </c>
      <c r="G37">
        <f>'Котрольный пример'!N71</f>
        <v>-33.696535103054899</v>
      </c>
      <c r="H37">
        <f>'Котрольный пример'!O71</f>
        <v>0.24803342700672301</v>
      </c>
      <c r="I37">
        <f t="shared" si="7"/>
        <v>69104.5</v>
      </c>
      <c r="J37">
        <f t="shared" si="8"/>
        <v>34</v>
      </c>
      <c r="K37">
        <f t="shared" si="1"/>
        <v>-11419.611049247</v>
      </c>
      <c r="L37">
        <f t="shared" si="2"/>
        <v>3953.6087750821198</v>
      </c>
      <c r="M37">
        <f t="shared" si="3"/>
        <v>527.09544377128202</v>
      </c>
      <c r="N37">
        <f t="shared" si="4"/>
        <v>92.404940118261095</v>
      </c>
      <c r="O37">
        <f t="shared" si="5"/>
        <v>-33.971374155666602</v>
      </c>
      <c r="P37">
        <f t="shared" si="6"/>
        <v>-5.3661702379212901</v>
      </c>
      <c r="Q37">
        <v>1</v>
      </c>
    </row>
    <row r="38" spans="1:19" x14ac:dyDescent="0.3">
      <c r="A38">
        <f>'Котрольный пример'!H72</f>
        <v>69074.407999999996</v>
      </c>
      <c r="B38">
        <f>'Котрольный пример'!I72</f>
        <v>34</v>
      </c>
      <c r="C38">
        <f>'Котрольный пример'!J72</f>
        <v>-14309.7035309439</v>
      </c>
      <c r="D38">
        <f>'Котрольный пример'!K72</f>
        <v>5001.8778168079998</v>
      </c>
      <c r="E38">
        <f>'Котрольный пример'!L72</f>
        <v>637.58407102328101</v>
      </c>
      <c r="F38">
        <f>'Котрольный пример'!M72</f>
        <v>96.475513357987097</v>
      </c>
      <c r="G38">
        <f>'Котрольный пример'!N72</f>
        <v>-33.69653510314</v>
      </c>
      <c r="H38">
        <f>'Котрольный пример'!O72</f>
        <v>0.24803342700735001</v>
      </c>
      <c r="I38">
        <f t="shared" si="7"/>
        <v>69105.5</v>
      </c>
      <c r="J38">
        <f t="shared" si="8"/>
        <v>34</v>
      </c>
      <c r="K38">
        <f t="shared" si="1"/>
        <v>-11321.3339862186</v>
      </c>
      <c r="L38">
        <f t="shared" si="2"/>
        <v>3916.445665316</v>
      </c>
      <c r="M38">
        <f t="shared" si="3"/>
        <v>522.07587035015104</v>
      </c>
      <c r="N38">
        <f t="shared" si="4"/>
        <v>94.661577781148196</v>
      </c>
      <c r="O38">
        <f t="shared" si="5"/>
        <v>-34.9442148110708</v>
      </c>
      <c r="P38">
        <f t="shared" si="6"/>
        <v>-5.3665288863328797</v>
      </c>
      <c r="Q38">
        <v>1</v>
      </c>
    </row>
    <row r="39" spans="1:19" x14ac:dyDescent="0.3">
      <c r="A39">
        <f>'Котрольный пример'!H73</f>
        <v>69074.487999999998</v>
      </c>
      <c r="B39">
        <f>'Котрольный пример'!I73</f>
        <v>34</v>
      </c>
      <c r="C39">
        <f>'Котрольный пример'!J73</f>
        <v>-14300.1229477283</v>
      </c>
      <c r="D39">
        <f>'Котрольный пример'!K73</f>
        <v>4997.3484499084898</v>
      </c>
      <c r="E39">
        <f>'Котрольный пример'!L73</f>
        <v>637.60915374492799</v>
      </c>
      <c r="F39">
        <f>'Котрольный пример'!M73</f>
        <v>97.943198359557101</v>
      </c>
      <c r="G39">
        <f>'Котрольный пример'!N73</f>
        <v>-34.171028316550903</v>
      </c>
      <c r="H39">
        <f>'Котрольный пример'!O73</f>
        <v>0.251609288789927</v>
      </c>
      <c r="I39">
        <f t="shared" si="7"/>
        <v>69106.5</v>
      </c>
      <c r="J39">
        <f t="shared" si="8"/>
        <v>34</v>
      </c>
      <c r="K39">
        <f t="shared" si="1"/>
        <v>-11231.582153007301</v>
      </c>
      <c r="L39">
        <f t="shared" si="2"/>
        <v>3883.3232100485602</v>
      </c>
      <c r="M39">
        <f t="shared" si="3"/>
        <v>516.27716090976003</v>
      </c>
      <c r="N39">
        <f t="shared" si="4"/>
        <v>93.089218268059</v>
      </c>
      <c r="O39">
        <f t="shared" si="5"/>
        <v>-34.500802009625602</v>
      </c>
      <c r="P39">
        <f t="shared" si="6"/>
        <v>-5.5021282983088096</v>
      </c>
      <c r="Q39">
        <v>1</v>
      </c>
    </row>
    <row r="40" spans="1:19" x14ac:dyDescent="0.3">
      <c r="A40">
        <f>'Котрольный пример'!H74</f>
        <v>69074.567999999999</v>
      </c>
      <c r="B40">
        <f>'Котрольный пример'!I74</f>
        <v>34</v>
      </c>
      <c r="C40">
        <f>'Котрольный пример'!J74</f>
        <v>-14290.541560047899</v>
      </c>
      <c r="D40">
        <f>'Котрольный пример'!K74</f>
        <v>4994.7046321185098</v>
      </c>
      <c r="E40">
        <f>'Котрольный пример'!L74</f>
        <v>637.63274169407998</v>
      </c>
      <c r="F40">
        <f>'Котрольный пример'!M74</f>
        <v>96.8842812860387</v>
      </c>
      <c r="G40">
        <f>'Котрольный пример'!N74</f>
        <v>-33.844045822404198</v>
      </c>
      <c r="H40">
        <f>'Котрольный пример'!O74</f>
        <v>0.24867933758283201</v>
      </c>
      <c r="I40">
        <f t="shared" si="7"/>
        <v>69107.5</v>
      </c>
      <c r="J40">
        <f t="shared" si="8"/>
        <v>34</v>
      </c>
      <c r="K40">
        <f t="shared" si="1"/>
        <v>-11136.2140502126</v>
      </c>
      <c r="L40">
        <f t="shared" si="2"/>
        <v>3846.61843409519</v>
      </c>
      <c r="M40">
        <f t="shared" si="3"/>
        <v>510.73083052303798</v>
      </c>
      <c r="N40">
        <f t="shared" si="4"/>
        <v>93.4203194449356</v>
      </c>
      <c r="O40">
        <f t="shared" si="5"/>
        <v>-34.8441075438989</v>
      </c>
      <c r="P40">
        <f t="shared" si="6"/>
        <v>-5.5232484826144397</v>
      </c>
      <c r="Q40">
        <v>1</v>
      </c>
    </row>
    <row r="41" spans="1:19" x14ac:dyDescent="0.3">
      <c r="A41">
        <f>'Котрольный пример'!H75</f>
        <v>69074.687999999995</v>
      </c>
      <c r="B41">
        <f>'Котрольный пример'!I75</f>
        <v>34</v>
      </c>
      <c r="C41">
        <f>'Котрольный пример'!J75</f>
        <v>-14271.6887713207</v>
      </c>
      <c r="D41">
        <f>'Котрольный пример'!K75</f>
        <v>4987.3430815723004</v>
      </c>
      <c r="E41">
        <f>'Котрольный пример'!L75</f>
        <v>637.68080111160896</v>
      </c>
      <c r="F41">
        <f>'Котрольный пример'!M75</f>
        <v>102.291728516535</v>
      </c>
      <c r="G41">
        <f>'Котрольный пример'!N75</f>
        <v>-35.8561682189629</v>
      </c>
      <c r="H41">
        <f>'Котрольный пример'!O75</f>
        <v>0.25985884494619799</v>
      </c>
      <c r="I41">
        <f t="shared" si="7"/>
        <v>69108.5</v>
      </c>
      <c r="J41">
        <f t="shared" si="8"/>
        <v>34</v>
      </c>
      <c r="K41">
        <f t="shared" si="1"/>
        <v>-11045.0063929198</v>
      </c>
      <c r="L41">
        <f t="shared" si="2"/>
        <v>3812.4070905154999</v>
      </c>
      <c r="M41">
        <f t="shared" si="3"/>
        <v>505.35839447428799</v>
      </c>
      <c r="N41">
        <f t="shared" si="4"/>
        <v>93.036997978844596</v>
      </c>
      <c r="O41">
        <f t="shared" si="5"/>
        <v>-34.785115014816299</v>
      </c>
      <c r="P41">
        <f t="shared" si="6"/>
        <v>-5.2985978209999098</v>
      </c>
      <c r="Q41">
        <v>1</v>
      </c>
    </row>
    <row r="42" spans="1:19" x14ac:dyDescent="0.3">
      <c r="A42">
        <f>'Котрольный пример'!H76</f>
        <v>69076.207999999999</v>
      </c>
      <c r="B42">
        <f>'Котрольный пример'!I76</f>
        <v>34</v>
      </c>
      <c r="C42">
        <f>'Котрольный пример'!J76</f>
        <v>-14123.3363181735</v>
      </c>
      <c r="D42">
        <f>'Котрольный пример'!K76</f>
        <v>4934.8643098541197</v>
      </c>
      <c r="E42">
        <f>'Котрольный пример'!L76</f>
        <v>638.05251386715202</v>
      </c>
      <c r="F42">
        <f>'Котрольный пример'!M76</f>
        <v>98.325628246722601</v>
      </c>
      <c r="G42">
        <f>'Котрольный пример'!N76</f>
        <v>-34.702712097169098</v>
      </c>
      <c r="H42">
        <f>'Котрольный пример'!O76</f>
        <v>0.24849845800113499</v>
      </c>
      <c r="I42">
        <f t="shared" si="7"/>
        <v>69109.5</v>
      </c>
      <c r="J42">
        <f t="shared" si="8"/>
        <v>34</v>
      </c>
      <c r="K42">
        <f t="shared" si="1"/>
        <v>-10944.5859092714</v>
      </c>
      <c r="L42">
        <f t="shared" si="2"/>
        <v>3774.5081976688298</v>
      </c>
      <c r="M42">
        <f t="shared" si="3"/>
        <v>498.04484726883402</v>
      </c>
      <c r="N42">
        <f t="shared" si="4"/>
        <v>94.186173147340995</v>
      </c>
      <c r="O42">
        <f t="shared" si="5"/>
        <v>-35.335482900729502</v>
      </c>
      <c r="P42">
        <f t="shared" si="6"/>
        <v>-5.7325601059921096</v>
      </c>
      <c r="Q42">
        <v>1</v>
      </c>
    </row>
    <row r="43" spans="1:19" x14ac:dyDescent="0.3">
      <c r="A43">
        <f>'Котрольный пример'!H77</f>
        <v>69076.288</v>
      </c>
      <c r="B43">
        <f>'Котрольный пример'!I77</f>
        <v>34</v>
      </c>
      <c r="C43">
        <f>'Котрольный пример'!J77</f>
        <v>-14113.7550504682</v>
      </c>
      <c r="D43">
        <f>'Котрольный пример'!K77</f>
        <v>4931.8436153627899</v>
      </c>
      <c r="E43">
        <f>'Котрольный пример'!L77</f>
        <v>638.07610150529104</v>
      </c>
      <c r="F43">
        <f>'Котрольный пример'!M77</f>
        <v>98.325650538658806</v>
      </c>
      <c r="G43">
        <f>'Котрольный пример'!N77</f>
        <v>-34.702584504230302</v>
      </c>
      <c r="H43">
        <f>'Котрольный пример'!O77</f>
        <v>0.49343201161475803</v>
      </c>
      <c r="I43">
        <f t="shared" si="7"/>
        <v>69110.5</v>
      </c>
      <c r="J43">
        <f t="shared" si="8"/>
        <v>34</v>
      </c>
      <c r="K43">
        <f t="shared" si="1"/>
        <v>-10863.2153166887</v>
      </c>
      <c r="L43">
        <f t="shared" si="2"/>
        <v>3744.0859183623102</v>
      </c>
      <c r="M43">
        <f t="shared" si="3"/>
        <v>493.78196889850398</v>
      </c>
      <c r="N43">
        <f t="shared" si="4"/>
        <v>91.782066312111297</v>
      </c>
      <c r="O43">
        <f t="shared" si="5"/>
        <v>-34.665036968651101</v>
      </c>
      <c r="P43">
        <f t="shared" si="6"/>
        <v>-5.6409904126448804</v>
      </c>
      <c r="Q43">
        <v>1</v>
      </c>
    </row>
    <row r="44" spans="1:19" x14ac:dyDescent="0.3">
      <c r="A44">
        <f>'Котрольный пример'!H78</f>
        <v>69076.327999999994</v>
      </c>
      <c r="B44">
        <f>'Котрольный пример'!I78</f>
        <v>34</v>
      </c>
      <c r="C44">
        <f>'Котрольный пример'!J78</f>
        <v>-14113.7550504682</v>
      </c>
      <c r="D44">
        <f>'Котрольный пример'!K78</f>
        <v>4931.8436153627899</v>
      </c>
      <c r="E44">
        <f>'Котрольный пример'!L78</f>
        <v>638.07610150529104</v>
      </c>
      <c r="F44">
        <f>'Котрольный пример'!M78</f>
        <v>96.9276134688415</v>
      </c>
      <c r="G44">
        <f>'Котрольный пример'!N78</f>
        <v>-34.251678221195398</v>
      </c>
      <c r="H44">
        <f>'Котрольный пример'!O78</f>
        <v>0.24475488814793001</v>
      </c>
      <c r="I44">
        <f t="shared" si="7"/>
        <v>69111.5</v>
      </c>
      <c r="J44">
        <f t="shared" si="8"/>
        <v>34</v>
      </c>
      <c r="K44">
        <f t="shared" si="1"/>
        <v>-10760.373523578901</v>
      </c>
      <c r="L44">
        <f t="shared" si="2"/>
        <v>3703.0753304658001</v>
      </c>
      <c r="M44">
        <f t="shared" si="3"/>
        <v>488.39636432084399</v>
      </c>
      <c r="N44">
        <f t="shared" si="4"/>
        <v>93.619017811810195</v>
      </c>
      <c r="O44">
        <f t="shared" si="5"/>
        <v>-35.698928889066103</v>
      </c>
      <c r="P44">
        <f t="shared" si="6"/>
        <v>-5.6363364545922598</v>
      </c>
      <c r="Q44">
        <v>1</v>
      </c>
      <c r="S44" s="145"/>
    </row>
    <row r="45" spans="1:19" x14ac:dyDescent="0.3">
      <c r="A45">
        <f>'Котрольный пример'!H79</f>
        <v>69076.407999999996</v>
      </c>
      <c r="B45">
        <f>'Котрольный пример'!I79</f>
        <v>34</v>
      </c>
      <c r="C45">
        <f>'Котрольный пример'!J79</f>
        <v>-14113.7550504682</v>
      </c>
      <c r="D45">
        <f>'Котрольный пример'!K79</f>
        <v>4931.8436153627899</v>
      </c>
      <c r="E45">
        <f>'Котрольный пример'!L79</f>
        <v>638.07610150529104</v>
      </c>
      <c r="F45">
        <f>'Котрольный пример'!M79</f>
        <v>96.9276134688415</v>
      </c>
      <c r="G45">
        <f>'Котрольный пример'!N79</f>
        <v>-34.251678221195398</v>
      </c>
      <c r="H45">
        <f>'Котрольный пример'!O79</f>
        <v>0.24475488814793001</v>
      </c>
      <c r="I45">
        <f t="shared" si="7"/>
        <v>69112.5</v>
      </c>
      <c r="J45">
        <f t="shared" si="8"/>
        <v>34</v>
      </c>
      <c r="K45">
        <f t="shared" si="1"/>
        <v>-10673.279544375</v>
      </c>
      <c r="L45">
        <f t="shared" si="2"/>
        <v>3671.3388556360701</v>
      </c>
      <c r="M45">
        <f t="shared" si="3"/>
        <v>483.34629641495502</v>
      </c>
      <c r="N45">
        <f t="shared" si="4"/>
        <v>92.596831205353993</v>
      </c>
      <c r="O45">
        <f t="shared" si="5"/>
        <v>-35.229955528606197</v>
      </c>
      <c r="P45">
        <f t="shared" si="6"/>
        <v>-5.0466336020079101</v>
      </c>
      <c r="Q45">
        <v>1</v>
      </c>
    </row>
    <row r="46" spans="1:19" x14ac:dyDescent="0.3">
      <c r="A46">
        <f>'Котрольный пример'!H80</f>
        <v>69076.487999999998</v>
      </c>
      <c r="B46">
        <f>'Котрольный пример'!I80</f>
        <v>34</v>
      </c>
      <c r="C46">
        <f>'Котрольный пример'!J80</f>
        <v>-14101.700797051501</v>
      </c>
      <c r="D46">
        <f>'Котрольный пример'!K80</f>
        <v>4929.0104613186604</v>
      </c>
      <c r="E46">
        <f>'Котрольный пример'!L80</f>
        <v>638.10500602640604</v>
      </c>
      <c r="F46">
        <f>'Котрольный пример'!M80</f>
        <v>97.539883119733602</v>
      </c>
      <c r="G46">
        <f>'Котрольный пример'!N80</f>
        <v>-33.925093188365501</v>
      </c>
      <c r="H46">
        <f>'Котрольный пример'!O80</f>
        <v>0.24569012949990701</v>
      </c>
      <c r="I46">
        <f t="shared" si="7"/>
        <v>69113.5</v>
      </c>
      <c r="J46">
        <f t="shared" si="8"/>
        <v>34</v>
      </c>
      <c r="K46">
        <f t="shared" si="1"/>
        <v>-10580.4902736893</v>
      </c>
      <c r="L46">
        <f t="shared" si="2"/>
        <v>3635.5108779920802</v>
      </c>
      <c r="M46">
        <f t="shared" si="3"/>
        <v>478.46347436974702</v>
      </c>
      <c r="N46">
        <f t="shared" si="4"/>
        <v>90.625937330991505</v>
      </c>
      <c r="O46">
        <f t="shared" si="5"/>
        <v>-34.7788121738662</v>
      </c>
      <c r="P46">
        <f t="shared" si="6"/>
        <v>-4.8480536026014898</v>
      </c>
      <c r="Q46">
        <v>1</v>
      </c>
    </row>
    <row r="47" spans="1:19" x14ac:dyDescent="0.3">
      <c r="A47">
        <f>'Котрольный пример'!H81</f>
        <v>69076.687999999995</v>
      </c>
      <c r="B47">
        <f>'Котрольный пример'!I81</f>
        <v>34</v>
      </c>
      <c r="C47">
        <f>'Котрольный пример'!J81</f>
        <v>-14072.957979793</v>
      </c>
      <c r="D47">
        <f>'Котрольный пример'!K81</f>
        <v>4917.4974048493796</v>
      </c>
      <c r="E47">
        <f>'Котрольный пример'!L81</f>
        <v>638.17750674056902</v>
      </c>
      <c r="F47">
        <f>'Котрольный пример'!M81</f>
        <v>100.667605967117</v>
      </c>
      <c r="G47">
        <f>'Котрольный пример'!N81</f>
        <v>-35.373912607181801</v>
      </c>
      <c r="H47">
        <f>'Котрольный пример'!O81</f>
        <v>0.25359258031946702</v>
      </c>
      <c r="I47">
        <f t="shared" si="7"/>
        <v>69114.5</v>
      </c>
      <c r="J47">
        <f t="shared" si="8"/>
        <v>34</v>
      </c>
      <c r="K47">
        <f t="shared" si="1"/>
        <v>-10489.886750313901</v>
      </c>
      <c r="L47">
        <f t="shared" si="2"/>
        <v>3600.3286941143201</v>
      </c>
      <c r="M47">
        <f t="shared" si="3"/>
        <v>473.59736295805999</v>
      </c>
      <c r="N47">
        <f t="shared" si="4"/>
        <v>91.051112821417107</v>
      </c>
      <c r="O47">
        <f t="shared" si="5"/>
        <v>-34.906185040361997</v>
      </c>
      <c r="P47">
        <f t="shared" si="6"/>
        <v>-5.0324764782248099</v>
      </c>
      <c r="Q47">
        <v>1</v>
      </c>
    </row>
    <row r="48" spans="1:19" x14ac:dyDescent="0.3">
      <c r="A48">
        <f>'Котрольный пример'!H82</f>
        <v>69076.767999999996</v>
      </c>
      <c r="B48">
        <f>'Котрольный пример'!I82</f>
        <v>34</v>
      </c>
      <c r="C48">
        <f>'Котрольный пример'!J82</f>
        <v>-14072.957979793</v>
      </c>
      <c r="D48">
        <f>'Котрольный пример'!K82</f>
        <v>4917.4974048493796</v>
      </c>
      <c r="E48">
        <f>'Котрольный пример'!L82</f>
        <v>638.17750674056902</v>
      </c>
      <c r="F48">
        <f>'Котрольный пример'!M82</f>
        <v>98.312753774139694</v>
      </c>
      <c r="G48">
        <f>'Котрольный пример'!N82</f>
        <v>-34.699447814333702</v>
      </c>
      <c r="H48">
        <f>'Котрольный пример'!O82</f>
        <v>0.24769634163231</v>
      </c>
      <c r="I48">
        <f t="shared" si="7"/>
        <v>69115.5</v>
      </c>
      <c r="J48">
        <f t="shared" si="8"/>
        <v>34</v>
      </c>
      <c r="K48">
        <f t="shared" si="1"/>
        <v>-10398.3896311474</v>
      </c>
      <c r="L48">
        <f t="shared" si="2"/>
        <v>3566.6330964724002</v>
      </c>
      <c r="M48">
        <f t="shared" si="3"/>
        <v>467.86897593870998</v>
      </c>
      <c r="N48">
        <f t="shared" si="4"/>
        <v>90.823820662419095</v>
      </c>
      <c r="O48">
        <f t="shared" si="5"/>
        <v>-34.5294302494585</v>
      </c>
      <c r="P48">
        <f t="shared" si="6"/>
        <v>-4.9950800489546703</v>
      </c>
      <c r="Q48">
        <v>1</v>
      </c>
    </row>
    <row r="49" spans="1:17" x14ac:dyDescent="0.3">
      <c r="A49">
        <f>'Котрольный пример'!H83</f>
        <v>69077.127999999997</v>
      </c>
      <c r="B49">
        <f>'Котрольный пример'!I83</f>
        <v>34</v>
      </c>
      <c r="C49">
        <f>'Котрольный пример'!J83</f>
        <v>-14032.4695959088</v>
      </c>
      <c r="D49">
        <f>'Котрольный пример'!K83</f>
        <v>4904.0942732787098</v>
      </c>
      <c r="E49">
        <f>'Котрольный пример'!L83</f>
        <v>638.27721152092204</v>
      </c>
      <c r="F49">
        <f>'Котрольный пример'!M83</f>
        <v>99.205131858192999</v>
      </c>
      <c r="G49">
        <f>'Котрольный пример'!N83</f>
        <v>-34.848195821638903</v>
      </c>
      <c r="H49">
        <f>'Котрольный пример'!O83</f>
        <v>0.24938416091540799</v>
      </c>
      <c r="I49">
        <f t="shared" si="7"/>
        <v>69116.5</v>
      </c>
      <c r="J49">
        <f t="shared" si="8"/>
        <v>34</v>
      </c>
      <c r="K49">
        <f t="shared" si="1"/>
        <v>-10309.919757882</v>
      </c>
      <c r="L49">
        <f t="shared" si="2"/>
        <v>3533.47239852042</v>
      </c>
      <c r="M49">
        <f t="shared" si="3"/>
        <v>462.66063992762298</v>
      </c>
      <c r="N49">
        <f t="shared" si="4"/>
        <v>91.361131870297896</v>
      </c>
      <c r="O49">
        <f t="shared" si="5"/>
        <v>-34.529792241288398</v>
      </c>
      <c r="P49">
        <f t="shared" si="6"/>
        <v>-5.07902326861453</v>
      </c>
      <c r="Q49">
        <v>1</v>
      </c>
    </row>
    <row r="50" spans="1:17" x14ac:dyDescent="0.3">
      <c r="A50">
        <f>'Котрольный пример'!H84</f>
        <v>69077.248000000007</v>
      </c>
      <c r="B50">
        <f>'Котрольный пример'!I84</f>
        <v>34</v>
      </c>
      <c r="C50">
        <f>'Котрольный пример'!J84</f>
        <v>-14023.1979569982</v>
      </c>
      <c r="D50">
        <f>'Котрольный пример'!K84</f>
        <v>4899.7540196504096</v>
      </c>
      <c r="E50">
        <f>'Котрольный пример'!L84</f>
        <v>638.300981495766</v>
      </c>
      <c r="F50">
        <f>'Котрольный пример'!M84</f>
        <v>99.067166553429303</v>
      </c>
      <c r="G50">
        <f>'Котрольный пример'!N84</f>
        <v>-34.847982529239999</v>
      </c>
      <c r="H50">
        <f>'Котрольный пример'!O84</f>
        <v>0.24890226248826799</v>
      </c>
      <c r="I50">
        <f t="shared" si="7"/>
        <v>69117.5</v>
      </c>
      <c r="J50">
        <f t="shared" si="8"/>
        <v>34</v>
      </c>
      <c r="K50">
        <f t="shared" si="1"/>
        <v>-10217.2980469298</v>
      </c>
      <c r="L50">
        <f t="shared" si="2"/>
        <v>3499.4478008850001</v>
      </c>
      <c r="M50">
        <f t="shared" si="3"/>
        <v>457.23069236595398</v>
      </c>
      <c r="N50">
        <f t="shared" si="4"/>
        <v>91.5940058085245</v>
      </c>
      <c r="O50">
        <f t="shared" si="5"/>
        <v>-34.478529890346998</v>
      </c>
      <c r="P50">
        <f t="shared" si="6"/>
        <v>-5.2371591977490901</v>
      </c>
      <c r="Q50">
        <v>1</v>
      </c>
    </row>
    <row r="51" spans="1:17" x14ac:dyDescent="0.3">
      <c r="A51">
        <f>'Котрольный пример'!H85</f>
        <v>69077.327999999994</v>
      </c>
      <c r="B51">
        <f>'Котрольный пример'!I85</f>
        <v>34</v>
      </c>
      <c r="C51">
        <f>'Котрольный пример'!J85</f>
        <v>-14013.307553419399</v>
      </c>
      <c r="D51">
        <f>'Котрольный пример'!K85</f>
        <v>4896.7333295088501</v>
      </c>
      <c r="E51">
        <f>'Котрольный пример'!L85</f>
        <v>638.32508219842396</v>
      </c>
      <c r="F51">
        <f>'Котрольный пример'!M85</f>
        <v>99.136187444867303</v>
      </c>
      <c r="G51">
        <f>'Котрольный пример'!N85</f>
        <v>-34.8478821330363</v>
      </c>
      <c r="H51">
        <f>'Котрольный пример'!O85</f>
        <v>0.248888482921342</v>
      </c>
      <c r="I51">
        <f t="shared" si="7"/>
        <v>69118.5</v>
      </c>
      <c r="J51">
        <f t="shared" si="8"/>
        <v>34</v>
      </c>
      <c r="K51">
        <f t="shared" si="1"/>
        <v>-10119.611988786301</v>
      </c>
      <c r="L51">
        <f t="shared" si="2"/>
        <v>3465.7100499297399</v>
      </c>
      <c r="M51">
        <f t="shared" si="3"/>
        <v>452.68037897378002</v>
      </c>
      <c r="N51">
        <f t="shared" si="4"/>
        <v>92.212560234536795</v>
      </c>
      <c r="O51">
        <f t="shared" si="5"/>
        <v>-34.132710634426402</v>
      </c>
      <c r="P51">
        <f t="shared" si="6"/>
        <v>-5.1203046336153397</v>
      </c>
      <c r="Q51">
        <v>1</v>
      </c>
    </row>
    <row r="52" spans="1:17" x14ac:dyDescent="0.3">
      <c r="A52">
        <f>'Котрольный пример'!H86</f>
        <v>69077.407999999996</v>
      </c>
      <c r="B52">
        <f>'Котрольный пример'!I86</f>
        <v>34</v>
      </c>
      <c r="C52">
        <f>'Котрольный пример'!J86</f>
        <v>-14004.0352220393</v>
      </c>
      <c r="D52">
        <f>'Котрольный пример'!K86</f>
        <v>4894.0899856050901</v>
      </c>
      <c r="E52">
        <f>'Котрольный пример'!L86</f>
        <v>638.34751658542802</v>
      </c>
      <c r="F52">
        <f>'Котрольный пример'!M86</f>
        <v>99.067208683215199</v>
      </c>
      <c r="G52">
        <f>'Котрольный пример'!N86</f>
        <v>-34.847733505774897</v>
      </c>
      <c r="H52">
        <f>'Котрольный пример'!O86</f>
        <v>0.248572983735733</v>
      </c>
      <c r="I52">
        <f t="shared" si="7"/>
        <v>69119.5</v>
      </c>
      <c r="J52">
        <f t="shared" si="8"/>
        <v>34</v>
      </c>
      <c r="K52">
        <f t="shared" si="1"/>
        <v>-10027.2222227119</v>
      </c>
      <c r="L52">
        <f t="shared" si="2"/>
        <v>3435.31036325788</v>
      </c>
      <c r="M52">
        <f t="shared" si="3"/>
        <v>447.75701961000999</v>
      </c>
      <c r="N52">
        <f t="shared" si="4"/>
        <v>91.645671548556706</v>
      </c>
      <c r="O52">
        <f t="shared" si="5"/>
        <v>-33.466141414615599</v>
      </c>
      <c r="P52">
        <f t="shared" si="6"/>
        <v>-5.0795515305882297</v>
      </c>
      <c r="Q52">
        <v>1</v>
      </c>
    </row>
    <row r="53" spans="1:17" x14ac:dyDescent="0.3">
      <c r="A53">
        <f>'Котрольный пример'!H87</f>
        <v>69077.487999999998</v>
      </c>
      <c r="B53">
        <f>'Котрольный пример'!I87</f>
        <v>34</v>
      </c>
      <c r="C53">
        <f>'Котрольный пример'!J87</f>
        <v>-13994.454460741899</v>
      </c>
      <c r="D53">
        <f>'Котрольный пример'!K87</f>
        <v>4889.7496511540903</v>
      </c>
      <c r="E53">
        <f>'Котрольный пример'!L87</f>
        <v>638.37191787243103</v>
      </c>
      <c r="F53">
        <f>'Котрольный пример'!M87</f>
        <v>99.136257116139504</v>
      </c>
      <c r="G53">
        <f>'Котрольный пример'!N87</f>
        <v>-34.805519431946699</v>
      </c>
      <c r="H53">
        <f>'Котрольный пример'!O87</f>
        <v>0.24852328138348001</v>
      </c>
      <c r="I53">
        <f t="shared" si="7"/>
        <v>69120.5</v>
      </c>
      <c r="J53">
        <f t="shared" si="8"/>
        <v>34</v>
      </c>
      <c r="K53">
        <f t="shared" si="1"/>
        <v>-9946.1855575933005</v>
      </c>
      <c r="L53">
        <f t="shared" si="2"/>
        <v>3407.79950927961</v>
      </c>
      <c r="M53">
        <f t="shared" si="3"/>
        <v>443.89576978967602</v>
      </c>
      <c r="N53">
        <f t="shared" si="4"/>
        <v>90.635335918985703</v>
      </c>
      <c r="O53">
        <f t="shared" si="5"/>
        <v>-32.712396771180799</v>
      </c>
      <c r="P53">
        <f t="shared" si="6"/>
        <v>-4.9838350063757897</v>
      </c>
      <c r="Q53">
        <v>1</v>
      </c>
    </row>
    <row r="54" spans="1:17" x14ac:dyDescent="0.3">
      <c r="A54">
        <f>'Котрольный пример'!H88</f>
        <v>69077.607999999993</v>
      </c>
      <c r="B54">
        <f>'Котрольный пример'!I88</f>
        <v>34</v>
      </c>
      <c r="C54">
        <f>'Котрольный пример'!J88</f>
        <v>-13994.454460741899</v>
      </c>
      <c r="D54">
        <f>'Котрольный пример'!K88</f>
        <v>4889.7496511540903</v>
      </c>
      <c r="E54">
        <f>'Котрольный пример'!L88</f>
        <v>638.37191787243103</v>
      </c>
      <c r="F54">
        <f>'Котрольный пример'!M88</f>
        <v>95.592090334093299</v>
      </c>
      <c r="G54">
        <f>'Котрольный пример'!N88</f>
        <v>-33.870599314414697</v>
      </c>
      <c r="H54">
        <f>'Котрольный пример'!O88</f>
        <v>0.23978183793816099</v>
      </c>
      <c r="I54">
        <f t="shared" si="7"/>
        <v>69121.5</v>
      </c>
      <c r="J54">
        <f t="shared" si="8"/>
        <v>34</v>
      </c>
      <c r="K54">
        <f t="shared" si="1"/>
        <v>-9849.4687484210699</v>
      </c>
      <c r="L54">
        <f t="shared" si="2"/>
        <v>3376.8834378752599</v>
      </c>
      <c r="M54">
        <f t="shared" si="3"/>
        <v>439.73077669690599</v>
      </c>
      <c r="N54">
        <f t="shared" si="4"/>
        <v>91.408504075615994</v>
      </c>
      <c r="O54">
        <f t="shared" si="5"/>
        <v>-31.7257959609531</v>
      </c>
      <c r="P54">
        <f t="shared" si="6"/>
        <v>-4.7468887633513601</v>
      </c>
      <c r="Q54">
        <v>1</v>
      </c>
    </row>
    <row r="55" spans="1:17" x14ac:dyDescent="0.3">
      <c r="A55">
        <f>'Котрольный пример'!H89</f>
        <v>69077.687999999995</v>
      </c>
      <c r="B55">
        <f>'Котрольный пример'!I89</f>
        <v>34</v>
      </c>
      <c r="C55">
        <f>'Котрольный пример'!J89</f>
        <v>-13984.564050712699</v>
      </c>
      <c r="D55">
        <f>'Котрольный пример'!K89</f>
        <v>4886.7289986710903</v>
      </c>
      <c r="E55">
        <f>'Котрольный пример'!L89</f>
        <v>638.39596916227902</v>
      </c>
      <c r="F55">
        <f>'Котрольный пример'!M89</f>
        <v>96.922512793536399</v>
      </c>
      <c r="G55">
        <f>'Котрольный пример'!N89</f>
        <v>-34.235912584184</v>
      </c>
      <c r="H55">
        <f>'Котрольный пример'!O89</f>
        <v>0.24295289415055499</v>
      </c>
      <c r="I55">
        <f t="shared" si="7"/>
        <v>69122.5</v>
      </c>
      <c r="J55">
        <f t="shared" si="8"/>
        <v>34</v>
      </c>
      <c r="K55">
        <f t="shared" si="1"/>
        <v>-9759.6285285868198</v>
      </c>
      <c r="L55">
        <f t="shared" si="2"/>
        <v>3348.43364541868</v>
      </c>
      <c r="M55">
        <f t="shared" si="3"/>
        <v>435.00972180320298</v>
      </c>
      <c r="N55">
        <f t="shared" si="4"/>
        <v>90.955341857726594</v>
      </c>
      <c r="O55">
        <f t="shared" si="5"/>
        <v>-30.987278288915899</v>
      </c>
      <c r="P55">
        <f t="shared" si="6"/>
        <v>-4.7258292540791196</v>
      </c>
      <c r="Q55">
        <v>1</v>
      </c>
    </row>
    <row r="56" spans="1:17" x14ac:dyDescent="0.3">
      <c r="A56">
        <f>'Котрольный пример'!H90</f>
        <v>69077.767999999996</v>
      </c>
      <c r="B56">
        <f>'Котрольный пример'!I90</f>
        <v>34</v>
      </c>
      <c r="C56">
        <f>'Котрольный пример'!J90</f>
        <v>-13973.1286028043</v>
      </c>
      <c r="D56">
        <f>'Котрольный пример'!K90</f>
        <v>4882.3879501929996</v>
      </c>
      <c r="E56">
        <f>'Котрольный пример'!L90</f>
        <v>638.42440746017803</v>
      </c>
      <c r="F56">
        <f>'Котрольный пример'!M90</f>
        <v>99.430286457660401</v>
      </c>
      <c r="G56">
        <f>'Котрольный пример'!N90</f>
        <v>-35.187896899555298</v>
      </c>
      <c r="H56">
        <f>'Котрольный пример'!O90</f>
        <v>0.24918936298806099</v>
      </c>
      <c r="I56">
        <f t="shared" si="7"/>
        <v>69123.5</v>
      </c>
      <c r="J56">
        <f t="shared" si="8"/>
        <v>34</v>
      </c>
      <c r="K56">
        <f t="shared" si="1"/>
        <v>-9667.9506951129606</v>
      </c>
      <c r="L56">
        <f t="shared" si="2"/>
        <v>3318.6497861352</v>
      </c>
      <c r="M56">
        <f t="shared" si="3"/>
        <v>430.26299746342301</v>
      </c>
      <c r="N56">
        <f t="shared" si="4"/>
        <v>91.271106460943997</v>
      </c>
      <c r="O56">
        <f t="shared" si="5"/>
        <v>-30.928868208494499</v>
      </c>
      <c r="P56">
        <f t="shared" si="6"/>
        <v>-4.7143561588604399</v>
      </c>
      <c r="Q56">
        <v>1</v>
      </c>
    </row>
    <row r="57" spans="1:17" x14ac:dyDescent="0.3">
      <c r="A57">
        <f>'Котрольный пример'!H91</f>
        <v>69077.888000000006</v>
      </c>
      <c r="B57">
        <f>'Котрольный пример'!I91</f>
        <v>34</v>
      </c>
      <c r="C57">
        <f>'Котрольный пример'!J91</f>
        <v>-13953.656809084099</v>
      </c>
      <c r="D57">
        <f>'Котрольный пример'!K91</f>
        <v>4876.5353769918402</v>
      </c>
      <c r="E57">
        <f>'Котрольный пример'!L91</f>
        <v>638.47159817186298</v>
      </c>
      <c r="F57">
        <f>'Котрольный пример'!M91</f>
        <v>100.715946854807</v>
      </c>
      <c r="G57">
        <f>'Котрольный пример'!N91</f>
        <v>-35.169528059853299</v>
      </c>
      <c r="H57">
        <f>'Котрольный пример'!O91</f>
        <v>0.25178401754292801</v>
      </c>
      <c r="I57">
        <f t="shared" si="7"/>
        <v>69124.5</v>
      </c>
      <c r="J57">
        <f t="shared" si="8"/>
        <v>34</v>
      </c>
      <c r="K57">
        <f t="shared" si="1"/>
        <v>-9578.1722096203903</v>
      </c>
      <c r="L57">
        <f t="shared" si="2"/>
        <v>3290.8510926322801</v>
      </c>
      <c r="M57">
        <f t="shared" si="3"/>
        <v>426.714365460561</v>
      </c>
      <c r="N57">
        <f t="shared" si="4"/>
        <v>91.307807292097195</v>
      </c>
      <c r="O57">
        <f t="shared" si="5"/>
        <v>-29.787093408279699</v>
      </c>
      <c r="P57">
        <f t="shared" si="6"/>
        <v>-4.3603217022287399</v>
      </c>
      <c r="Q57">
        <v>1</v>
      </c>
    </row>
    <row r="58" spans="1:17" x14ac:dyDescent="0.3">
      <c r="A58">
        <f>'Котрольный пример'!H92</f>
        <v>69077.967999999993</v>
      </c>
      <c r="B58">
        <f>'Котрольный пример'!I92</f>
        <v>34</v>
      </c>
      <c r="C58">
        <f>'Котрольный пример'!J92</f>
        <v>-13953.656809084099</v>
      </c>
      <c r="D58">
        <f>'Котрольный пример'!K92</f>
        <v>4876.5353769918402</v>
      </c>
      <c r="E58">
        <f>'Котрольный пример'!L92</f>
        <v>638.47159817186298</v>
      </c>
      <c r="F58">
        <f>'Котрольный пример'!M92</f>
        <v>97.464908498273701</v>
      </c>
      <c r="G58">
        <f>'Котрольный пример'!N92</f>
        <v>-34.1943818740898</v>
      </c>
      <c r="H58">
        <f>'Котрольный пример'!O92</f>
        <v>0.243621245400548</v>
      </c>
      <c r="I58">
        <f t="shared" si="7"/>
        <v>69125.5</v>
      </c>
      <c r="J58">
        <f t="shared" si="8"/>
        <v>34</v>
      </c>
      <c r="K58">
        <f t="shared" si="1"/>
        <v>-9483.1966787415695</v>
      </c>
      <c r="L58">
        <f t="shared" si="2"/>
        <v>3262.3306706314802</v>
      </c>
      <c r="M58">
        <f t="shared" si="3"/>
        <v>423.66097962008598</v>
      </c>
      <c r="N58">
        <f t="shared" si="4"/>
        <v>91.615225272375895</v>
      </c>
      <c r="O58">
        <f t="shared" si="5"/>
        <v>-29.135732838737301</v>
      </c>
      <c r="P58">
        <f t="shared" si="6"/>
        <v>-4.1278533392963501</v>
      </c>
      <c r="Q58">
        <v>1</v>
      </c>
    </row>
    <row r="59" spans="1:17" x14ac:dyDescent="0.3">
      <c r="A59">
        <f>'Котрольный пример'!H93</f>
        <v>69078.047999999995</v>
      </c>
      <c r="B59">
        <f>'Котрольный пример'!I93</f>
        <v>34</v>
      </c>
      <c r="C59">
        <f>'Котрольный пример'!J93</f>
        <v>-13944.0759564115</v>
      </c>
      <c r="D59">
        <f>'Котрольный пример'!K93</f>
        <v>4872.3836608695001</v>
      </c>
      <c r="E59">
        <f>'Котрольный пример'!L93</f>
        <v>638.495767536882</v>
      </c>
      <c r="F59">
        <f>'Котрольный пример'!M93</f>
        <v>97.329380156869803</v>
      </c>
      <c r="G59">
        <f>'Котрольный пример'!N93</f>
        <v>-34.152824582874899</v>
      </c>
      <c r="H59">
        <f>'Котрольный пример'!O93</f>
        <v>0.24311317655077899</v>
      </c>
      <c r="I59">
        <f t="shared" si="7"/>
        <v>69126.5</v>
      </c>
      <c r="J59">
        <f t="shared" si="8"/>
        <v>34</v>
      </c>
      <c r="K59">
        <f t="shared" si="1"/>
        <v>-9398.6602022765601</v>
      </c>
      <c r="L59">
        <f t="shared" si="2"/>
        <v>3233.99095873842</v>
      </c>
      <c r="M59">
        <f t="shared" si="3"/>
        <v>417.02889098930501</v>
      </c>
      <c r="N59">
        <f t="shared" si="4"/>
        <v>89.922572665033002</v>
      </c>
      <c r="O59">
        <f t="shared" si="5"/>
        <v>-28.5076529941724</v>
      </c>
      <c r="P59">
        <f t="shared" si="6"/>
        <v>-4.5066176126414197</v>
      </c>
      <c r="Q59">
        <v>1</v>
      </c>
    </row>
    <row r="60" spans="1:17" x14ac:dyDescent="0.3">
      <c r="A60">
        <f>'Котрольный пример'!H94</f>
        <v>69078.127999999997</v>
      </c>
      <c r="B60">
        <f>'Котрольный пример'!I94</f>
        <v>34</v>
      </c>
      <c r="C60">
        <f>'Котрольный пример'!J94</f>
        <v>-13935.1130257815</v>
      </c>
      <c r="D60">
        <f>'Котрольный пример'!K94</f>
        <v>4868.9863654519804</v>
      </c>
      <c r="E60">
        <f>'Котрольный пример'!L94</f>
        <v>638.51799042905702</v>
      </c>
      <c r="F60">
        <f>'Котрольный пример'!M94</f>
        <v>99.294935119589994</v>
      </c>
      <c r="G60">
        <f>'Котрольный пример'!N94</f>
        <v>-34.89784550777</v>
      </c>
      <c r="H60">
        <f>'Котрольный пример'!O94</f>
        <v>0.247986617817234</v>
      </c>
      <c r="I60">
        <f t="shared" si="7"/>
        <v>69127.5</v>
      </c>
      <c r="J60">
        <f t="shared" si="8"/>
        <v>34</v>
      </c>
      <c r="K60">
        <f t="shared" si="1"/>
        <v>-9304.2318533398302</v>
      </c>
      <c r="L60">
        <f t="shared" si="2"/>
        <v>3202.6015577812</v>
      </c>
      <c r="M60">
        <f t="shared" si="3"/>
        <v>411.970380541005</v>
      </c>
      <c r="N60">
        <f t="shared" si="4"/>
        <v>91.099341030878193</v>
      </c>
      <c r="O60">
        <f t="shared" si="5"/>
        <v>-29.119501720169001</v>
      </c>
      <c r="P60">
        <f t="shared" si="6"/>
        <v>-4.5269669644960304</v>
      </c>
      <c r="Q60">
        <v>1</v>
      </c>
    </row>
    <row r="61" spans="1:17" x14ac:dyDescent="0.3">
      <c r="A61">
        <f>'Котрольный пример'!H95</f>
        <v>69078.528000000006</v>
      </c>
      <c r="B61">
        <f>'Котрольный пример'!I95</f>
        <v>34</v>
      </c>
      <c r="C61">
        <f>'Котрольный пример'!J95</f>
        <v>-13894.006650990799</v>
      </c>
      <c r="D61">
        <f>'Котрольный пример'!K95</f>
        <v>4854.6410721886996</v>
      </c>
      <c r="E61">
        <f>'Котрольный пример'!L95</f>
        <v>638.61878361303502</v>
      </c>
      <c r="F61">
        <f>'Котрольный пример'!M95</f>
        <v>99.307209899680004</v>
      </c>
      <c r="G61">
        <f>'Котрольный пример'!N95</f>
        <v>-34.930033674444203</v>
      </c>
      <c r="H61">
        <f>'Котрольный пример'!O95</f>
        <v>0.24759840266513</v>
      </c>
      <c r="I61">
        <f t="shared" si="7"/>
        <v>69128.5</v>
      </c>
      <c r="J61">
        <f t="shared" si="8"/>
        <v>34</v>
      </c>
      <c r="K61">
        <f t="shared" si="1"/>
        <v>-9219.6464310772099</v>
      </c>
      <c r="L61">
        <f t="shared" si="2"/>
        <v>3173.7176829206201</v>
      </c>
      <c r="M61">
        <f t="shared" si="3"/>
        <v>407.60575192925802</v>
      </c>
      <c r="N61">
        <f t="shared" si="4"/>
        <v>90.391923855344004</v>
      </c>
      <c r="O61">
        <f t="shared" si="5"/>
        <v>-29.268983392710702</v>
      </c>
      <c r="P61">
        <f t="shared" si="6"/>
        <v>-4.6730048678613203</v>
      </c>
      <c r="Q61">
        <v>1</v>
      </c>
    </row>
    <row r="62" spans="1:17" x14ac:dyDescent="0.3">
      <c r="A62">
        <f>'Котрольный пример'!H96</f>
        <v>69078.607999999993</v>
      </c>
      <c r="B62">
        <f>'Котрольный пример'!I96</f>
        <v>34</v>
      </c>
      <c r="C62">
        <f>'Котрольный пример'!J96</f>
        <v>-13884.116218355801</v>
      </c>
      <c r="D62">
        <f>'Котрольный пример'!K96</f>
        <v>4851.6205515783304</v>
      </c>
      <c r="E62">
        <f>'Котрольный пример'!L96</f>
        <v>638.64266215384396</v>
      </c>
      <c r="F62">
        <f>'Котрольный пример'!M96</f>
        <v>99.370542004176698</v>
      </c>
      <c r="G62">
        <f>'Котрольный пример'!N96</f>
        <v>-35.007207222507397</v>
      </c>
      <c r="H62">
        <f>'Котрольный пример'!O96</f>
        <v>0.247631371405196</v>
      </c>
      <c r="I62">
        <f t="shared" si="7"/>
        <v>69129.5</v>
      </c>
      <c r="J62">
        <f t="shared" si="8"/>
        <v>34</v>
      </c>
      <c r="K62">
        <f t="shared" si="1"/>
        <v>-9131.5502113152106</v>
      </c>
      <c r="L62">
        <f t="shared" si="2"/>
        <v>3143.6349556701298</v>
      </c>
      <c r="M62">
        <f t="shared" si="3"/>
        <v>403.05996530226599</v>
      </c>
      <c r="N62">
        <f t="shared" si="4"/>
        <v>90.007250877585705</v>
      </c>
      <c r="O62">
        <f t="shared" si="5"/>
        <v>-29.472099390437499</v>
      </c>
      <c r="P62">
        <f t="shared" si="6"/>
        <v>-4.7670209734853497</v>
      </c>
      <c r="Q62">
        <v>1</v>
      </c>
    </row>
    <row r="63" spans="1:17" x14ac:dyDescent="0.3">
      <c r="A63">
        <f>'Котрольный пример'!H97</f>
        <v>69078.687999999995</v>
      </c>
      <c r="B63">
        <f>'Котрольный пример'!I97</f>
        <v>34</v>
      </c>
      <c r="C63">
        <f>'Котрольный пример'!J97</f>
        <v>-13875.153645185899</v>
      </c>
      <c r="D63">
        <f>'Котрольный пример'!K97</f>
        <v>4847.2806495238601</v>
      </c>
      <c r="E63">
        <f>'Котрольный пример'!L97</f>
        <v>638.66550649908402</v>
      </c>
      <c r="F63">
        <f>'Котрольный пример'!M97</f>
        <v>100.384312632007</v>
      </c>
      <c r="G63">
        <f>'Котрольный пример'!N97</f>
        <v>-35.604689695126403</v>
      </c>
      <c r="H63">
        <f>'Котрольный пример'!O97</f>
        <v>0.250261267824269</v>
      </c>
      <c r="I63">
        <f t="shared" si="7"/>
        <v>69130.5</v>
      </c>
      <c r="J63">
        <f t="shared" si="8"/>
        <v>34</v>
      </c>
      <c r="K63">
        <f t="shared" si="1"/>
        <v>-9046.8556679666508</v>
      </c>
      <c r="L63">
        <f t="shared" si="2"/>
        <v>3115.3305757778298</v>
      </c>
      <c r="M63">
        <f t="shared" si="3"/>
        <v>397.732755609788</v>
      </c>
      <c r="N63">
        <f t="shared" si="4"/>
        <v>89.278173018485006</v>
      </c>
      <c r="O63">
        <f t="shared" si="5"/>
        <v>-29.374978963438199</v>
      </c>
      <c r="P63">
        <f t="shared" si="6"/>
        <v>-4.8612893646889797</v>
      </c>
      <c r="Q63">
        <v>1</v>
      </c>
    </row>
    <row r="64" spans="1:17" x14ac:dyDescent="0.3">
      <c r="A64">
        <f>'Котрольный пример'!H98</f>
        <v>69078.767999999996</v>
      </c>
      <c r="B64">
        <f>'Котрольный пример'!I98</f>
        <v>34</v>
      </c>
      <c r="C64">
        <f>'Котрольный пример'!J98</f>
        <v>-13875.153645185899</v>
      </c>
      <c r="D64">
        <f>'Котрольный пример'!K98</f>
        <v>4847.2806495238601</v>
      </c>
      <c r="E64">
        <f>'Котрольный пример'!L98</f>
        <v>638.66550649908402</v>
      </c>
      <c r="F64">
        <f>'Котрольный пример'!M98</f>
        <v>98.562682890067705</v>
      </c>
      <c r="G64">
        <f>'Котрольный пример'!N98</f>
        <v>-34.722445736051597</v>
      </c>
      <c r="H64">
        <f>'Котрольный пример'!O98</f>
        <v>0.24545564343302101</v>
      </c>
      <c r="I64">
        <f t="shared" si="7"/>
        <v>69131.5</v>
      </c>
      <c r="J64">
        <f t="shared" si="8"/>
        <v>34</v>
      </c>
      <c r="K64">
        <f t="shared" si="1"/>
        <v>-8955.5878079765807</v>
      </c>
      <c r="L64">
        <f t="shared" si="2"/>
        <v>3082.6209942240898</v>
      </c>
      <c r="M64">
        <f t="shared" si="3"/>
        <v>393.52842175702</v>
      </c>
      <c r="N64">
        <f t="shared" si="4"/>
        <v>89.348583168677493</v>
      </c>
      <c r="O64">
        <f t="shared" si="5"/>
        <v>-29.856853260577701</v>
      </c>
      <c r="P64">
        <f t="shared" si="6"/>
        <v>-4.8913857258652698</v>
      </c>
      <c r="Q64">
        <v>1</v>
      </c>
    </row>
    <row r="65" spans="1:17" x14ac:dyDescent="0.3">
      <c r="A65">
        <f>'Котрольный пример'!H99</f>
        <v>69078.967999999993</v>
      </c>
      <c r="B65">
        <f>'Котрольный пример'!I99</f>
        <v>34</v>
      </c>
      <c r="C65">
        <f>'Котрольный пример'!J99</f>
        <v>-13855.6823271212</v>
      </c>
      <c r="D65">
        <f>'Котрольный пример'!K99</f>
        <v>4840.1085763771898</v>
      </c>
      <c r="E65">
        <f>'Котрольный пример'!L99</f>
        <v>638.71336750763203</v>
      </c>
      <c r="F65">
        <f>'Котрольный пример'!M99</f>
        <v>98.055610579053294</v>
      </c>
      <c r="G65">
        <f>'Котрольный пример'!N99</f>
        <v>-34.719293656684997</v>
      </c>
      <c r="H65">
        <f>'Котрольный пример'!O99</f>
        <v>0.24407253662987499</v>
      </c>
      <c r="I65">
        <f t="shared" si="7"/>
        <v>69132.5</v>
      </c>
      <c r="J65">
        <f t="shared" si="8"/>
        <v>34</v>
      </c>
      <c r="K65">
        <f t="shared" si="1"/>
        <v>-8870.6454459307097</v>
      </c>
      <c r="L65">
        <f t="shared" si="2"/>
        <v>3052.5147020235099</v>
      </c>
      <c r="M65">
        <f t="shared" si="3"/>
        <v>388.48475583768698</v>
      </c>
      <c r="N65">
        <f t="shared" si="4"/>
        <v>88.836633592338202</v>
      </c>
      <c r="O65">
        <f t="shared" si="5"/>
        <v>-29.8721029933604</v>
      </c>
      <c r="P65">
        <f t="shared" si="6"/>
        <v>-4.9205371186961901</v>
      </c>
      <c r="Q65">
        <v>1</v>
      </c>
    </row>
    <row r="66" spans="1:17" x14ac:dyDescent="0.3">
      <c r="A66">
        <f>'Котрольный пример'!H100</f>
        <v>69079.047999999995</v>
      </c>
      <c r="B66">
        <f>'Котрольный пример'!I100</f>
        <v>34</v>
      </c>
      <c r="C66">
        <f>'Котрольный пример'!J100</f>
        <v>-13844.246392364499</v>
      </c>
      <c r="D66">
        <f>'Котрольный пример'!K100</f>
        <v>4836.89896528393</v>
      </c>
      <c r="E66">
        <f>'Котрольный пример'!L100</f>
        <v>638.74068411721203</v>
      </c>
      <c r="F66">
        <f>'Котрольный пример'!M100</f>
        <v>98.778240723700193</v>
      </c>
      <c r="G66">
        <f>'Котрольный пример'!N100</f>
        <v>-35.034587163971999</v>
      </c>
      <c r="H66">
        <f>'Котрольный пример'!O100</f>
        <v>0.24572027750259601</v>
      </c>
      <c r="I66">
        <f t="shared" si="7"/>
        <v>69133.5</v>
      </c>
      <c r="J66">
        <f t="shared" si="8"/>
        <v>34</v>
      </c>
      <c r="K66">
        <f t="shared" si="1"/>
        <v>-8780.5062898370998</v>
      </c>
      <c r="L66">
        <f t="shared" si="2"/>
        <v>3020.1131110381398</v>
      </c>
      <c r="M66">
        <f t="shared" si="3"/>
        <v>383.49938576876201</v>
      </c>
      <c r="N66">
        <f t="shared" si="4"/>
        <v>89.072755715364394</v>
      </c>
      <c r="O66">
        <f t="shared" si="5"/>
        <v>-30.161528603205799</v>
      </c>
      <c r="P66">
        <f t="shared" si="6"/>
        <v>-4.9225909370789198</v>
      </c>
      <c r="Q66">
        <v>1</v>
      </c>
    </row>
    <row r="67" spans="1:17" x14ac:dyDescent="0.3">
      <c r="A67">
        <f>'Котрольный пример'!H101</f>
        <v>69079.168000000005</v>
      </c>
      <c r="B67">
        <f>'Котрольный пример'!I101</f>
        <v>34</v>
      </c>
      <c r="C67">
        <f>'Котрольный пример'!J101</f>
        <v>-13834.0466870644</v>
      </c>
      <c r="D67">
        <f>'Котрольный пример'!K101</f>
        <v>4834.2554606011799</v>
      </c>
      <c r="E67">
        <f>'Котрольный пример'!L101</f>
        <v>638.76486269950794</v>
      </c>
      <c r="F67">
        <f>'Котрольный пример'!M101</f>
        <v>98.117098064047696</v>
      </c>
      <c r="G67">
        <f>'Котрольный пример'!N101</f>
        <v>-34.457170010315203</v>
      </c>
      <c r="H67">
        <f>'Котрольный пример'!O101</f>
        <v>0.243639572683332</v>
      </c>
      <c r="I67">
        <f t="shared" si="7"/>
        <v>69134.5</v>
      </c>
      <c r="J67">
        <f t="shared" si="8"/>
        <v>34</v>
      </c>
      <c r="K67">
        <f t="shared" ref="K67:K130" si="9">LOOKUP($I67,$A:$A,C:C)+(LOOKUP($I67+$T$2,$A:$A,C:C)-LOOKUP($I67,$A:$A,C:C))/(LOOKUP($I67+$T$2,$A:$A,$A:$A)-LOOKUP($I67,$A:$A,$A:$A))*($I67-LOOKUP($I67,$A:$A,$A:$A))</f>
        <v>-8696.8134745222305</v>
      </c>
      <c r="L67">
        <f t="shared" ref="L67:L130" si="10">LOOKUP($I67,$A:$A,D:D)+(LOOKUP($I67+$T$2,$A:$A,D:D)-LOOKUP($I67,$A:$A,D:D))/(LOOKUP($I67+$T$2,$A:$A,$A:$A)-LOOKUP($I67,$A:$A,$A:$A))*($I67-LOOKUP($I67,$A:$A,$A:$A))</f>
        <v>2990.2030497547598</v>
      </c>
      <c r="M67">
        <f t="shared" ref="M67:M130" si="11">LOOKUP($I67,$A:$A,E:E)+(LOOKUP($I67+$T$2,$A:$A,E:E)-LOOKUP($I67,$A:$A,E:E))/(LOOKUP($I67+$T$2,$A:$A,$A:$A)-LOOKUP($I67,$A:$A,$A:$A))*($I67-LOOKUP($I67,$A:$A,$A:$A))</f>
        <v>377.75614039643301</v>
      </c>
      <c r="N67">
        <f t="shared" ref="N67:N130" si="12">LOOKUP($I67,$A:$A,F:F)+(LOOKUP($I67+$T$2,$A:$A,F:F)-LOOKUP($I67,$A:$A,F:F))/(LOOKUP($I67+$T$2,$A:$A,$A:$A)-LOOKUP($I67,$A:$A,$A:$A))*($I67-LOOKUP($I67,$A:$A,$A:$A))</f>
        <v>88.281855801571993</v>
      </c>
      <c r="O67">
        <f t="shared" ref="O67:O130" si="13">LOOKUP($I67,$A:$A,G:G)+(LOOKUP($I67+$T$2,$A:$A,G:G)-LOOKUP($I67,$A:$A,G:G))/(LOOKUP($I67+$T$2,$A:$A,$A:$A)-LOOKUP($I67,$A:$A,$A:$A))*($I67-LOOKUP($I67,$A:$A,$A:$A))</f>
        <v>-30.0775168079448</v>
      </c>
      <c r="P67">
        <f t="shared" ref="P67:P130" si="14">LOOKUP($I67,$A:$A,H:H)+(LOOKUP($I67+$T$2,$A:$A,H:H)-LOOKUP($I67,$A:$A,H:H))/(LOOKUP($I67+$T$2,$A:$A,$A:$A)-LOOKUP($I67,$A:$A,$A:$A))*($I67-LOOKUP($I67,$A:$A,$A:$A))</f>
        <v>-4.9490849303373796</v>
      </c>
      <c r="Q67">
        <v>1</v>
      </c>
    </row>
    <row r="68" spans="1:17" x14ac:dyDescent="0.3">
      <c r="A68">
        <f>'Котрольный пример'!H102</f>
        <v>69079.248000000007</v>
      </c>
      <c r="B68">
        <f>'Котрольный пример'!I102</f>
        <v>34</v>
      </c>
      <c r="C68">
        <f>'Котрольный пример'!J102</f>
        <v>-13824.7749847631</v>
      </c>
      <c r="D68">
        <f>'Котрольный пример'!K102</f>
        <v>4829.9155132908199</v>
      </c>
      <c r="E68">
        <f>'Котрольный пример'!L102</f>
        <v>638.78829601326902</v>
      </c>
      <c r="F68">
        <f>'Котрольный пример'!M102</f>
        <v>98.055701624226401</v>
      </c>
      <c r="G68">
        <f>'Котрольный пример'!N102</f>
        <v>-34.681461882632398</v>
      </c>
      <c r="H68">
        <f>'Котрольный пример'!O102</f>
        <v>0.24351140486706699</v>
      </c>
      <c r="I68">
        <f t="shared" ref="I68:I131" si="15">I67+1</f>
        <v>69135.5</v>
      </c>
      <c r="J68">
        <f t="shared" ref="J68:J131" si="16">J67</f>
        <v>34</v>
      </c>
      <c r="K68">
        <f t="shared" si="9"/>
        <v>-8604.4171964723191</v>
      </c>
      <c r="L68">
        <f t="shared" si="10"/>
        <v>2957.8972286841599</v>
      </c>
      <c r="M68">
        <f t="shared" si="11"/>
        <v>373.07155938336598</v>
      </c>
      <c r="N68">
        <f t="shared" si="12"/>
        <v>88.3830843991406</v>
      </c>
      <c r="O68">
        <f t="shared" si="13"/>
        <v>-30.5583111017352</v>
      </c>
      <c r="P68">
        <f t="shared" si="14"/>
        <v>-4.9374681859473304</v>
      </c>
      <c r="Q68">
        <v>1</v>
      </c>
    </row>
    <row r="69" spans="1:17" x14ac:dyDescent="0.3">
      <c r="A69">
        <f>'Котрольный пример'!H103</f>
        <v>69079.327999999994</v>
      </c>
      <c r="B69">
        <f>'Котрольный пример'!I103</f>
        <v>34</v>
      </c>
      <c r="C69">
        <f>'Котрольный пример'!J103</f>
        <v>-13815.193649619299</v>
      </c>
      <c r="D69">
        <f>'Котрольный пример'!K103</f>
        <v>4826.8952054399497</v>
      </c>
      <c r="E69">
        <f>'Котрольный пример'!L103</f>
        <v>638.81138440715199</v>
      </c>
      <c r="F69">
        <f>'Котрольный пример'!M103</f>
        <v>98.117039945481906</v>
      </c>
      <c r="G69">
        <f>'Котрольный пример'!N103</f>
        <v>-34.718772096879398</v>
      </c>
      <c r="H69">
        <f>'Котрольный пример'!O103</f>
        <v>0.24351456029217</v>
      </c>
      <c r="I69">
        <f t="shared" si="15"/>
        <v>69136.5</v>
      </c>
      <c r="J69">
        <f t="shared" si="16"/>
        <v>34</v>
      </c>
      <c r="K69">
        <f t="shared" si="9"/>
        <v>-8525.9012541109205</v>
      </c>
      <c r="L69">
        <f t="shared" si="10"/>
        <v>2930.2069945139501</v>
      </c>
      <c r="M69">
        <f t="shared" si="11"/>
        <v>368.19299139192401</v>
      </c>
      <c r="N69">
        <f t="shared" si="12"/>
        <v>87.2610294737743</v>
      </c>
      <c r="O69">
        <f t="shared" si="13"/>
        <v>-30.213889907853702</v>
      </c>
      <c r="P69">
        <f t="shared" si="14"/>
        <v>-5.00534559379967</v>
      </c>
      <c r="Q69">
        <v>1</v>
      </c>
    </row>
    <row r="70" spans="1:17" x14ac:dyDescent="0.3">
      <c r="A70">
        <f>'Котрольный пример'!H104</f>
        <v>69079.407999999996</v>
      </c>
      <c r="B70">
        <f>'Котрольный пример'!I104</f>
        <v>34</v>
      </c>
      <c r="C70">
        <f>'Котрольный пример'!J104</f>
        <v>-13805.921940669101</v>
      </c>
      <c r="D70">
        <f>'Котрольный пример'!K104</f>
        <v>4822.5552886144096</v>
      </c>
      <c r="E70">
        <f>'Котрольный пример'!L104</f>
        <v>638.834785239903</v>
      </c>
      <c r="F70">
        <f>'Котрольный пример'!M104</f>
        <v>99.956664737190295</v>
      </c>
      <c r="G70">
        <f>'Котрольный пример'!N104</f>
        <v>-35.579866705122598</v>
      </c>
      <c r="H70">
        <f>'Котрольный пример'!O104</f>
        <v>0.24815758266340801</v>
      </c>
      <c r="I70">
        <f t="shared" si="15"/>
        <v>69137.5</v>
      </c>
      <c r="J70">
        <f t="shared" si="16"/>
        <v>34</v>
      </c>
      <c r="K70">
        <f t="shared" si="9"/>
        <v>-8430.0839691580804</v>
      </c>
      <c r="L70">
        <f t="shared" si="10"/>
        <v>2895.17849064251</v>
      </c>
      <c r="M70">
        <f t="shared" si="11"/>
        <v>363.33660852021802</v>
      </c>
      <c r="N70">
        <f t="shared" si="12"/>
        <v>88.401886709431693</v>
      </c>
      <c r="O70">
        <f t="shared" si="13"/>
        <v>-30.797538190089099</v>
      </c>
      <c r="P70">
        <f t="shared" si="14"/>
        <v>-4.9793148299111198</v>
      </c>
      <c r="Q70">
        <v>1</v>
      </c>
    </row>
    <row r="71" spans="1:17" x14ac:dyDescent="0.3">
      <c r="A71">
        <f>'Котрольный пример'!H105</f>
        <v>69079.487999999998</v>
      </c>
      <c r="B71">
        <f>'Котрольный пример'!I105</f>
        <v>34</v>
      </c>
      <c r="C71">
        <f>'Котрольный пример'!J105</f>
        <v>-13796.031487427799</v>
      </c>
      <c r="D71">
        <f>'Котрольный пример'!K105</f>
        <v>4819.5348862802703</v>
      </c>
      <c r="E71">
        <f>'Котрольный пример'!L105</f>
        <v>639.85851167724502</v>
      </c>
      <c r="F71">
        <f>'Котрольный пример'!M105</f>
        <v>101.116543999198</v>
      </c>
      <c r="G71">
        <f>'Котрольный пример'!N105</f>
        <v>-35.894277662926498</v>
      </c>
      <c r="H71">
        <f>'Котрольный пример'!O105</f>
        <v>0.44772453818173702</v>
      </c>
      <c r="I71">
        <f t="shared" si="15"/>
        <v>69138.5</v>
      </c>
      <c r="J71">
        <f t="shared" si="16"/>
        <v>34</v>
      </c>
      <c r="K71">
        <f t="shared" si="9"/>
        <v>-8353.7167437374192</v>
      </c>
      <c r="L71">
        <f t="shared" si="10"/>
        <v>2867.86234497542</v>
      </c>
      <c r="M71">
        <f t="shared" si="11"/>
        <v>360.44429172714302</v>
      </c>
      <c r="N71">
        <f t="shared" si="12"/>
        <v>86.854415014457601</v>
      </c>
      <c r="O71">
        <f t="shared" si="13"/>
        <v>-30.618182990386298</v>
      </c>
      <c r="P71">
        <f t="shared" si="14"/>
        <v>-4.7038986453706997</v>
      </c>
      <c r="Q71">
        <v>1</v>
      </c>
    </row>
    <row r="72" spans="1:17" x14ac:dyDescent="0.3">
      <c r="A72">
        <f>'Котрольный пример'!H106</f>
        <v>69079.528000000006</v>
      </c>
      <c r="B72">
        <f>'Котрольный пример'!I106</f>
        <v>34</v>
      </c>
      <c r="C72">
        <f>'Котрольный пример'!J106</f>
        <v>-13796.031487427799</v>
      </c>
      <c r="D72">
        <f>'Котрольный пример'!K106</f>
        <v>4819.5348862802703</v>
      </c>
      <c r="E72">
        <f>'Котрольный пример'!L106</f>
        <v>639.85851167724502</v>
      </c>
      <c r="F72">
        <f>'Котрольный пример'!M106</f>
        <v>100.018146884858</v>
      </c>
      <c r="G72">
        <f>'Котрольный пример'!N106</f>
        <v>-35.280468973795998</v>
      </c>
      <c r="H72">
        <f>'Котрольный пример'!O106</f>
        <v>0.44630117704630701</v>
      </c>
      <c r="I72">
        <f t="shared" si="15"/>
        <v>69139.5</v>
      </c>
      <c r="J72">
        <f t="shared" si="16"/>
        <v>34</v>
      </c>
      <c r="K72">
        <f t="shared" si="9"/>
        <v>-8260.7058815861401</v>
      </c>
      <c r="L72">
        <f t="shared" si="10"/>
        <v>2834.34790179229</v>
      </c>
      <c r="M72">
        <f t="shared" si="11"/>
        <v>354.58574567947898</v>
      </c>
      <c r="N72">
        <f t="shared" si="12"/>
        <v>87.3263316874487</v>
      </c>
      <c r="O72">
        <f t="shared" si="13"/>
        <v>-31.3518462492449</v>
      </c>
      <c r="P72">
        <f t="shared" si="14"/>
        <v>-4.9499169073972604</v>
      </c>
      <c r="Q72">
        <v>1</v>
      </c>
    </row>
    <row r="73" spans="1:17" x14ac:dyDescent="0.3">
      <c r="A73">
        <f>'Котрольный пример'!H107</f>
        <v>69079.607999999993</v>
      </c>
      <c r="B73">
        <f>'Котрольный пример'!I107</f>
        <v>34</v>
      </c>
      <c r="C73">
        <f>'Котрольный пример'!J107</f>
        <v>-13796.031487427799</v>
      </c>
      <c r="D73">
        <f>'Котрольный пример'!K107</f>
        <v>4819.5348862802703</v>
      </c>
      <c r="E73">
        <f>'Котрольный пример'!L107</f>
        <v>639.85851167724502</v>
      </c>
      <c r="F73">
        <f>'Котрольный пример'!M107</f>
        <v>98.117077900938099</v>
      </c>
      <c r="G73">
        <f>'Котрольный пример'!N107</f>
        <v>-34.755901952075803</v>
      </c>
      <c r="H73">
        <f>'Котрольный пример'!O107</f>
        <v>0.441621028406322</v>
      </c>
      <c r="I73">
        <f t="shared" si="15"/>
        <v>69140.5</v>
      </c>
      <c r="J73">
        <f t="shared" si="16"/>
        <v>34</v>
      </c>
      <c r="K73">
        <f t="shared" si="9"/>
        <v>-8181.8584942277103</v>
      </c>
      <c r="L73">
        <f t="shared" si="10"/>
        <v>2805.1503472925301</v>
      </c>
      <c r="M73">
        <f t="shared" si="11"/>
        <v>350.70162038508801</v>
      </c>
      <c r="N73">
        <f t="shared" si="12"/>
        <v>85.8712472639521</v>
      </c>
      <c r="O73">
        <f t="shared" si="13"/>
        <v>-31.1800076011641</v>
      </c>
      <c r="P73">
        <f t="shared" si="14"/>
        <v>-4.7195521562284499</v>
      </c>
      <c r="Q73">
        <v>1</v>
      </c>
    </row>
    <row r="74" spans="1:17" x14ac:dyDescent="0.3">
      <c r="A74">
        <f>'Котрольный пример'!H108</f>
        <v>69079.687999999995</v>
      </c>
      <c r="B74">
        <f>'Котрольный пример'!I108</f>
        <v>34</v>
      </c>
      <c r="C74">
        <f>'Котрольный пример'!J108</f>
        <v>-13786.759112449499</v>
      </c>
      <c r="D74">
        <f>'Котрольный пример'!K108</f>
        <v>4816.8918038212596</v>
      </c>
      <c r="E74">
        <f>'Котрольный пример'!L108</f>
        <v>639.88059747442503</v>
      </c>
      <c r="F74">
        <f>'Котрольный пример'!M108</f>
        <v>96.9859317742401</v>
      </c>
      <c r="G74">
        <f>'Котрольный пример'!N108</f>
        <v>-34.090255550208198</v>
      </c>
      <c r="H74">
        <f>'Котрольный пример'!O108</f>
        <v>0.43995927256321499</v>
      </c>
      <c r="I74">
        <f t="shared" si="15"/>
        <v>69141.5</v>
      </c>
      <c r="J74">
        <f t="shared" si="16"/>
        <v>34</v>
      </c>
      <c r="K74">
        <f t="shared" si="9"/>
        <v>-8088.8517181101297</v>
      </c>
      <c r="L74">
        <f t="shared" si="10"/>
        <v>2770.5081554404701</v>
      </c>
      <c r="M74">
        <f t="shared" si="11"/>
        <v>345.83724404104402</v>
      </c>
      <c r="N74">
        <f t="shared" si="12"/>
        <v>86.390543525336497</v>
      </c>
      <c r="O74">
        <f t="shared" si="13"/>
        <v>-31.7922475712246</v>
      </c>
      <c r="P74">
        <f t="shared" si="14"/>
        <v>-4.6486684881547502</v>
      </c>
      <c r="Q74">
        <v>1</v>
      </c>
    </row>
    <row r="75" spans="1:17" x14ac:dyDescent="0.3">
      <c r="A75">
        <f>'Котрольный пример'!H109</f>
        <v>69079.808000000005</v>
      </c>
      <c r="B75">
        <f>'Котрольный пример'!I109</f>
        <v>34</v>
      </c>
      <c r="C75">
        <f>'Котрольный пример'!J109</f>
        <v>-13765.124027498499</v>
      </c>
      <c r="D75">
        <f>'Котрольный пример'!K109</f>
        <v>4809.5306082999696</v>
      </c>
      <c r="E75">
        <f>'Котрольный пример'!L109</f>
        <v>639.93297531398298</v>
      </c>
      <c r="F75">
        <f>'Котрольный пример'!M109</f>
        <v>99.503414076228296</v>
      </c>
      <c r="G75">
        <f>'Котрольный пример'!N109</f>
        <v>-34.814917098318702</v>
      </c>
      <c r="H75">
        <f>'Котрольный пример'!O109</f>
        <v>0.52235040189664494</v>
      </c>
      <c r="I75">
        <f t="shared" si="15"/>
        <v>69142.5</v>
      </c>
      <c r="J75">
        <f t="shared" si="16"/>
        <v>34</v>
      </c>
      <c r="K75">
        <f t="shared" si="9"/>
        <v>-8008.3923836318399</v>
      </c>
      <c r="L75">
        <f t="shared" si="10"/>
        <v>2740.0278156940599</v>
      </c>
      <c r="M75">
        <f t="shared" si="11"/>
        <v>341.36665753480202</v>
      </c>
      <c r="N75">
        <f t="shared" si="12"/>
        <v>84.6773367859426</v>
      </c>
      <c r="O75">
        <f t="shared" si="13"/>
        <v>-31.1598984936089</v>
      </c>
      <c r="P75">
        <f t="shared" si="14"/>
        <v>-4.7894538892048999</v>
      </c>
      <c r="Q75">
        <v>1</v>
      </c>
    </row>
    <row r="76" spans="1:17" x14ac:dyDescent="0.3">
      <c r="A76">
        <f>'Котрольный пример'!H110</f>
        <v>69079.888000000006</v>
      </c>
      <c r="B76">
        <f>'Котрольный пример'!I110</f>
        <v>34</v>
      </c>
      <c r="C76">
        <f>'Котрольный пример'!J110</f>
        <v>-13755.852375631801</v>
      </c>
      <c r="D76">
        <f>'Котрольный пример'!K110</f>
        <v>4805.0022357314801</v>
      </c>
      <c r="E76">
        <f>'Котрольный пример'!L110</f>
        <v>639.95643350308603</v>
      </c>
      <c r="F76">
        <f>'Котрольный пример'!M110</f>
        <v>99.417409676616899</v>
      </c>
      <c r="G76">
        <f>'Котрольный пример'!N110</f>
        <v>-35.233716564195802</v>
      </c>
      <c r="H76">
        <f>'Котрольный пример'!O110</f>
        <v>0.52231444383109904</v>
      </c>
      <c r="I76">
        <f t="shared" si="15"/>
        <v>69143.5</v>
      </c>
      <c r="J76">
        <f t="shared" si="16"/>
        <v>34</v>
      </c>
      <c r="K76">
        <f t="shared" si="9"/>
        <v>-7925.1612291223801</v>
      </c>
      <c r="L76">
        <f t="shared" si="10"/>
        <v>2708.4138269748701</v>
      </c>
      <c r="M76">
        <f t="shared" si="11"/>
        <v>337.00898482825801</v>
      </c>
      <c r="N76">
        <f t="shared" si="12"/>
        <v>85.715411728262396</v>
      </c>
      <c r="O76">
        <f t="shared" si="13"/>
        <v>-31.891890224434601</v>
      </c>
      <c r="P76">
        <f t="shared" si="14"/>
        <v>-4.6888556871898102</v>
      </c>
      <c r="Q76">
        <v>1</v>
      </c>
    </row>
    <row r="77" spans="1:17" x14ac:dyDescent="0.3">
      <c r="A77">
        <f>'Котрольный пример'!H111</f>
        <v>69079.967999999993</v>
      </c>
      <c r="B77">
        <f>'Котрольный пример'!I111</f>
        <v>34</v>
      </c>
      <c r="C77">
        <f>'Котрольный пример'!J111</f>
        <v>-13755.852375631801</v>
      </c>
      <c r="D77">
        <f>'Котрольный пример'!K111</f>
        <v>4805.0022357314801</v>
      </c>
      <c r="E77">
        <f>'Котрольный пример'!L111</f>
        <v>639.95643350308603</v>
      </c>
      <c r="F77">
        <f>'Котрольный пример'!M111</f>
        <v>98.3249106693562</v>
      </c>
      <c r="G77">
        <f>'Котрольный пример'!N111</f>
        <v>-34.84653286575</v>
      </c>
      <c r="H77">
        <f>'Котрольный пример'!O111</f>
        <v>0.51657472466903798</v>
      </c>
      <c r="I77">
        <f t="shared" si="15"/>
        <v>69144.5</v>
      </c>
      <c r="J77">
        <f t="shared" si="16"/>
        <v>34</v>
      </c>
      <c r="K77">
        <f t="shared" si="9"/>
        <v>-7839.5277630865703</v>
      </c>
      <c r="L77">
        <f t="shared" si="10"/>
        <v>2676.3789626807202</v>
      </c>
      <c r="M77">
        <f t="shared" si="11"/>
        <v>333.43161505074698</v>
      </c>
      <c r="N77">
        <f t="shared" si="12"/>
        <v>84.838571438785493</v>
      </c>
      <c r="O77">
        <f t="shared" si="13"/>
        <v>-31.633496832776501</v>
      </c>
      <c r="P77">
        <f t="shared" si="14"/>
        <v>-4.4919945266581101</v>
      </c>
      <c r="Q77">
        <v>1</v>
      </c>
    </row>
    <row r="78" spans="1:17" x14ac:dyDescent="0.3">
      <c r="A78">
        <f>'Котрольный пример'!H112</f>
        <v>69080.047999999995</v>
      </c>
      <c r="B78">
        <f>'Котрольный пример'!I112</f>
        <v>34</v>
      </c>
      <c r="C78">
        <f>'Котрольный пример'!J112</f>
        <v>-13746.2708790256</v>
      </c>
      <c r="D78">
        <f>'Котрольный пример'!K112</f>
        <v>4802.3590828418801</v>
      </c>
      <c r="E78">
        <f>'Котрольный пример'!L112</f>
        <v>639.97912223112496</v>
      </c>
      <c r="F78">
        <f>'Котрольный пример'!M112</f>
        <v>100.957189956774</v>
      </c>
      <c r="G78">
        <f>'Котрольный пример'!N112</f>
        <v>-35.5726737694864</v>
      </c>
      <c r="H78">
        <f>'Котрольный пример'!O112</f>
        <v>0.52280789171270103</v>
      </c>
      <c r="I78">
        <f t="shared" si="15"/>
        <v>69145.5</v>
      </c>
      <c r="J78">
        <f t="shared" si="16"/>
        <v>34</v>
      </c>
      <c r="K78">
        <f t="shared" si="9"/>
        <v>-7758.4856695646904</v>
      </c>
      <c r="L78">
        <f t="shared" si="10"/>
        <v>2643.7819133599701</v>
      </c>
      <c r="M78">
        <f t="shared" si="11"/>
        <v>329.10209696142698</v>
      </c>
      <c r="N78">
        <f t="shared" si="12"/>
        <v>84.406626579598594</v>
      </c>
      <c r="O78">
        <f t="shared" si="13"/>
        <v>-32.1657944271535</v>
      </c>
      <c r="P78">
        <f t="shared" si="14"/>
        <v>-4.4447329506602102</v>
      </c>
      <c r="Q78">
        <v>1</v>
      </c>
    </row>
    <row r="79" spans="1:17" x14ac:dyDescent="0.3">
      <c r="A79">
        <f>'Котрольный пример'!H113</f>
        <v>69080.127999999997</v>
      </c>
      <c r="B79">
        <f>'Котрольный пример'!I113</f>
        <v>34</v>
      </c>
      <c r="C79">
        <f>'Котрольный пример'!J113</f>
        <v>-13736.3809209844</v>
      </c>
      <c r="D79">
        <f>'Котрольный пример'!K113</f>
        <v>4798.0190349497097</v>
      </c>
      <c r="E79">
        <f>'Котрольный пример'!L113</f>
        <v>640.00373998844896</v>
      </c>
      <c r="F79">
        <f>'Котрольный пример'!M113</f>
        <v>100.362603315153</v>
      </c>
      <c r="G79">
        <f>'Котрольный пример'!N113</f>
        <v>-35.986655595871298</v>
      </c>
      <c r="H79">
        <f>'Котрольный пример'!O113</f>
        <v>0.52163020935253201</v>
      </c>
      <c r="I79">
        <f t="shared" si="15"/>
        <v>69146.5</v>
      </c>
      <c r="J79">
        <f t="shared" si="16"/>
        <v>34</v>
      </c>
      <c r="K79">
        <f t="shared" si="9"/>
        <v>-7674.3965579858695</v>
      </c>
      <c r="L79">
        <f t="shared" si="10"/>
        <v>2610.64510379694</v>
      </c>
      <c r="M79">
        <f t="shared" si="11"/>
        <v>324.222290101071</v>
      </c>
      <c r="N79">
        <f t="shared" si="12"/>
        <v>84.559496508390097</v>
      </c>
      <c r="O79">
        <f t="shared" si="13"/>
        <v>-32.416018982835404</v>
      </c>
      <c r="P79">
        <f t="shared" si="14"/>
        <v>-4.4128878684097703</v>
      </c>
      <c r="Q79">
        <v>1</v>
      </c>
    </row>
    <row r="80" spans="1:17" x14ac:dyDescent="0.3">
      <c r="A80">
        <f>'Котрольный пример'!H114</f>
        <v>69080.168000000005</v>
      </c>
      <c r="B80">
        <f>'Котрольный пример'!I114</f>
        <v>34</v>
      </c>
      <c r="C80">
        <f>'Котрольный пример'!J114</f>
        <v>-13736.3809209844</v>
      </c>
      <c r="D80">
        <f>'Котрольный пример'!K114</f>
        <v>4798.0190349497097</v>
      </c>
      <c r="E80">
        <f>'Котрольный пример'!L114</f>
        <v>640.00373998844896</v>
      </c>
      <c r="F80">
        <f>'Котрольный пример'!M114</f>
        <v>96.717545634363901</v>
      </c>
      <c r="G80">
        <f>'Котрольный пример'!N114</f>
        <v>-34.332864913594896</v>
      </c>
      <c r="H80">
        <f>'Котрольный пример'!O114</f>
        <v>0.52477966892943795</v>
      </c>
      <c r="I80">
        <f t="shared" si="15"/>
        <v>69147.5</v>
      </c>
      <c r="J80">
        <f t="shared" si="16"/>
        <v>34</v>
      </c>
      <c r="K80">
        <f t="shared" si="9"/>
        <v>-7588.1465983896296</v>
      </c>
      <c r="L80">
        <f t="shared" si="10"/>
        <v>2577.4563254119898</v>
      </c>
      <c r="M80">
        <f t="shared" si="11"/>
        <v>319.75897164598899</v>
      </c>
      <c r="N80">
        <f t="shared" si="12"/>
        <v>84.528317482817101</v>
      </c>
      <c r="O80">
        <f t="shared" si="13"/>
        <v>-32.607957810310701</v>
      </c>
      <c r="P80">
        <f t="shared" si="14"/>
        <v>-4.4077344903612099</v>
      </c>
      <c r="Q80">
        <v>1</v>
      </c>
    </row>
    <row r="81" spans="1:17" x14ac:dyDescent="0.3">
      <c r="A81">
        <f>'Котрольный пример'!H115</f>
        <v>69080.248000000007</v>
      </c>
      <c r="B81">
        <f>'Котрольный пример'!I115</f>
        <v>34</v>
      </c>
      <c r="C81">
        <f>'Котрольный пример'!J115</f>
        <v>-13726.7996378403</v>
      </c>
      <c r="D81">
        <f>'Котрольный пример'!K115</f>
        <v>4794.8103117757</v>
      </c>
      <c r="E81">
        <f>'Котрольный пример'!L115</f>
        <v>640.02682201364598</v>
      </c>
      <c r="F81">
        <f>'Котрольный пример'!M115</f>
        <v>99.4707879171429</v>
      </c>
      <c r="G81">
        <f>'Котрольный пример'!N115</f>
        <v>-35.254911802675302</v>
      </c>
      <c r="H81">
        <f>'Котрольный пример'!O115</f>
        <v>0.53141243479063205</v>
      </c>
      <c r="I81">
        <f t="shared" si="15"/>
        <v>69148.5</v>
      </c>
      <c r="J81">
        <f t="shared" si="16"/>
        <v>34</v>
      </c>
      <c r="K81">
        <f t="shared" si="9"/>
        <v>-7510.6294585729102</v>
      </c>
      <c r="L81">
        <f t="shared" si="10"/>
        <v>2545.3918568950398</v>
      </c>
      <c r="M81">
        <f t="shared" si="11"/>
        <v>315.074376497326</v>
      </c>
      <c r="N81">
        <f t="shared" si="12"/>
        <v>83.625771295703004</v>
      </c>
      <c r="O81">
        <f t="shared" si="13"/>
        <v>-32.892628543508899</v>
      </c>
      <c r="P81">
        <f t="shared" si="14"/>
        <v>-4.4507298639646597</v>
      </c>
      <c r="Q81">
        <v>1</v>
      </c>
    </row>
    <row r="82" spans="1:17" x14ac:dyDescent="0.3">
      <c r="A82">
        <f>'Котрольный пример'!H116</f>
        <v>69080.327999999994</v>
      </c>
      <c r="B82">
        <f>'Котрольный пример'!I116</f>
        <v>34</v>
      </c>
      <c r="C82">
        <f>'Котрольный пример'!J116</f>
        <v>-13717.527393573801</v>
      </c>
      <c r="D82">
        <f>'Котрольный пример'!K116</f>
        <v>4791.7902507357703</v>
      </c>
      <c r="E82">
        <f>'Котрольный пример'!L116</f>
        <v>640.04908017392597</v>
      </c>
      <c r="F82">
        <f>'Котрольный пример'!M116</f>
        <v>98.419438229777001</v>
      </c>
      <c r="G82">
        <f>'Котрольный пример'!N116</f>
        <v>-35.095007044700502</v>
      </c>
      <c r="H82">
        <f>'Котрольный пример'!O116</f>
        <v>0.55370895406423304</v>
      </c>
      <c r="I82">
        <f t="shared" si="15"/>
        <v>69149.5</v>
      </c>
      <c r="J82">
        <f t="shared" si="16"/>
        <v>34</v>
      </c>
      <c r="K82">
        <f t="shared" si="9"/>
        <v>-7427.1661055696504</v>
      </c>
      <c r="L82">
        <f t="shared" si="10"/>
        <v>2512.5705499117698</v>
      </c>
      <c r="M82">
        <f t="shared" si="11"/>
        <v>310.30031758720298</v>
      </c>
      <c r="N82">
        <f t="shared" si="12"/>
        <v>81.800183200377901</v>
      </c>
      <c r="O82">
        <f t="shared" si="13"/>
        <v>-32.484801854108198</v>
      </c>
      <c r="P82">
        <f t="shared" si="14"/>
        <v>-4.6048158071206604</v>
      </c>
      <c r="Q82">
        <v>1</v>
      </c>
    </row>
    <row r="83" spans="1:17" x14ac:dyDescent="0.3">
      <c r="A83">
        <f>'Котрольный пример'!H117</f>
        <v>69080.448000000004</v>
      </c>
      <c r="B83">
        <f>'Котрольный пример'!I117</f>
        <v>34</v>
      </c>
      <c r="C83">
        <f>'Котрольный пример'!J117</f>
        <v>-13707.9465393563</v>
      </c>
      <c r="D83">
        <f>'Котрольный пример'!K117</f>
        <v>4787.4503677306602</v>
      </c>
      <c r="E83">
        <f>'Котрольный пример'!L117</f>
        <v>640.07298044036804</v>
      </c>
      <c r="F83">
        <f>'Котрольный пример'!M117</f>
        <v>98.516068013183002</v>
      </c>
      <c r="G83">
        <f>'Котрольный пример'!N117</f>
        <v>-35.094891224953599</v>
      </c>
      <c r="H83">
        <f>'Котрольный пример'!O117</f>
        <v>0.55374967018864296</v>
      </c>
      <c r="I83">
        <f t="shared" si="15"/>
        <v>69150.5</v>
      </c>
      <c r="J83">
        <f t="shared" si="16"/>
        <v>34</v>
      </c>
      <c r="K83">
        <f t="shared" si="9"/>
        <v>-7342.5068429556404</v>
      </c>
      <c r="L83">
        <f t="shared" si="10"/>
        <v>2479.4570143104702</v>
      </c>
      <c r="M83">
        <f t="shared" si="11"/>
        <v>305.68204667905201</v>
      </c>
      <c r="N83">
        <f t="shared" si="12"/>
        <v>82.011695266688804</v>
      </c>
      <c r="O83">
        <f t="shared" si="13"/>
        <v>-32.595680645666803</v>
      </c>
      <c r="P83">
        <f t="shared" si="14"/>
        <v>-4.55192287445532</v>
      </c>
      <c r="Q83">
        <v>1</v>
      </c>
    </row>
    <row r="84" spans="1:17" x14ac:dyDescent="0.3">
      <c r="A84">
        <f>'Котрольный пример'!H118</f>
        <v>69080.687999999995</v>
      </c>
      <c r="B84">
        <f>'Котрольный пример'!I118</f>
        <v>34</v>
      </c>
      <c r="C84">
        <f>'Котрольный пример'!J118</f>
        <v>-13676.7298979322</v>
      </c>
      <c r="D84">
        <f>'Котрольный пример'!K118</f>
        <v>4777.4463518381299</v>
      </c>
      <c r="E84">
        <f>'Котрольный пример'!L118</f>
        <v>640.14763003286498</v>
      </c>
      <c r="F84">
        <f>'Котрольный пример'!M118</f>
        <v>100.17192127593501</v>
      </c>
      <c r="G84">
        <f>'Котрольный пример'!N118</f>
        <v>-35.502076687708197</v>
      </c>
      <c r="H84">
        <f>'Котрольный пример'!O118</f>
        <v>0.54242495072640196</v>
      </c>
      <c r="I84">
        <f t="shared" si="15"/>
        <v>69151.5</v>
      </c>
      <c r="J84">
        <f t="shared" si="16"/>
        <v>34</v>
      </c>
      <c r="K84">
        <f t="shared" si="9"/>
        <v>-7257.6598651209197</v>
      </c>
      <c r="L84">
        <f t="shared" si="10"/>
        <v>2444.6167622811499</v>
      </c>
      <c r="M84">
        <f t="shared" si="11"/>
        <v>300.97244635425602</v>
      </c>
      <c r="N84">
        <f t="shared" si="12"/>
        <v>82.111390296043794</v>
      </c>
      <c r="O84">
        <f t="shared" si="13"/>
        <v>-33.021332954675401</v>
      </c>
      <c r="P84">
        <f t="shared" si="14"/>
        <v>-4.6812811875408897</v>
      </c>
      <c r="Q84">
        <v>1</v>
      </c>
    </row>
    <row r="85" spans="1:17" x14ac:dyDescent="0.3">
      <c r="A85">
        <f>'Котрольный пример'!H119</f>
        <v>69080.767999999996</v>
      </c>
      <c r="B85">
        <f>'Котрольный пример'!I119</f>
        <v>34</v>
      </c>
      <c r="C85">
        <f>'Котрольный пример'!J119</f>
        <v>-13676.7298979322</v>
      </c>
      <c r="D85">
        <f>'Котрольный пример'!K119</f>
        <v>4777.4463518381299</v>
      </c>
      <c r="E85">
        <f>'Котрольный пример'!L119</f>
        <v>640.14763003286498</v>
      </c>
      <c r="F85">
        <f>'Котрольный пример'!M119</f>
        <v>97.412298841381698</v>
      </c>
      <c r="G85">
        <f>'Котрольный пример'!N119</f>
        <v>-34.715367192541699</v>
      </c>
      <c r="H85">
        <f>'Котрольный пример'!O119</f>
        <v>0.53574804983233504</v>
      </c>
      <c r="I85">
        <f t="shared" si="15"/>
        <v>69152.5</v>
      </c>
      <c r="J85">
        <f t="shared" si="16"/>
        <v>34</v>
      </c>
      <c r="K85">
        <f t="shared" si="9"/>
        <v>-7184.7669353674801</v>
      </c>
      <c r="L85">
        <f t="shared" si="10"/>
        <v>2416.3593565042402</v>
      </c>
      <c r="M85">
        <f t="shared" si="11"/>
        <v>297.08630300285398</v>
      </c>
      <c r="N85">
        <f t="shared" si="12"/>
        <v>81.369604831148493</v>
      </c>
      <c r="O85">
        <f t="shared" si="13"/>
        <v>-32.232418456529402</v>
      </c>
      <c r="P85">
        <f t="shared" si="14"/>
        <v>-4.5292264885745404</v>
      </c>
      <c r="Q85">
        <v>1</v>
      </c>
    </row>
    <row r="86" spans="1:17" x14ac:dyDescent="0.3">
      <c r="A86">
        <f>'Котрольный пример'!H120</f>
        <v>69080.808000000005</v>
      </c>
      <c r="B86">
        <f>'Котрольный пример'!I120</f>
        <v>34</v>
      </c>
      <c r="C86">
        <f>'Котрольный пример'!J120</f>
        <v>-13676.7298979322</v>
      </c>
      <c r="D86">
        <f>'Котрольный пример'!K120</f>
        <v>4777.4463518381299</v>
      </c>
      <c r="E86">
        <f>'Котрольный пример'!L120</f>
        <v>640.14763003286498</v>
      </c>
      <c r="F86">
        <f>'Котрольный пример'!M120</f>
        <v>95.700169520792301</v>
      </c>
      <c r="G86">
        <f>'Котрольный пример'!N120</f>
        <v>-33.826294974615699</v>
      </c>
      <c r="H86">
        <f>'Котрольный пример'!O120</f>
        <v>0.53485306037054803</v>
      </c>
      <c r="I86">
        <f t="shared" si="15"/>
        <v>69153.5</v>
      </c>
      <c r="J86">
        <f t="shared" si="16"/>
        <v>34</v>
      </c>
      <c r="K86">
        <f t="shared" si="9"/>
        <v>-7097.8966739923098</v>
      </c>
      <c r="L86">
        <f t="shared" si="10"/>
        <v>2382.1522873141798</v>
      </c>
      <c r="M86">
        <f t="shared" si="11"/>
        <v>292.90319307006001</v>
      </c>
      <c r="N86">
        <f t="shared" si="12"/>
        <v>81.835890307821998</v>
      </c>
      <c r="O86">
        <f t="shared" si="13"/>
        <v>-32.328442514181603</v>
      </c>
      <c r="P86">
        <f t="shared" si="14"/>
        <v>-4.3919992331774296</v>
      </c>
      <c r="Q86">
        <v>1</v>
      </c>
    </row>
    <row r="87" spans="1:17" x14ac:dyDescent="0.3">
      <c r="A87">
        <f>'Котрольный пример'!H121</f>
        <v>69080.888000000006</v>
      </c>
      <c r="B87">
        <f>'Котрольный пример'!I121</f>
        <v>34</v>
      </c>
      <c r="C87">
        <f>'Котрольный пример'!J121</f>
        <v>-13667.458215734099</v>
      </c>
      <c r="D87">
        <f>'Котрольный пример'!K121</f>
        <v>4772.9181209890203</v>
      </c>
      <c r="E87">
        <f>'Котрольный пример'!L121</f>
        <v>640.17093663520495</v>
      </c>
      <c r="F87">
        <f>'Котрольный пример'!M121</f>
        <v>99.693977136117496</v>
      </c>
      <c r="G87">
        <f>'Котрольный пример'!N121</f>
        <v>-35.619368952619901</v>
      </c>
      <c r="H87">
        <f>'Котрольный пример'!O121</f>
        <v>0.54848133011176303</v>
      </c>
      <c r="I87">
        <f t="shared" si="15"/>
        <v>69154.5</v>
      </c>
      <c r="J87">
        <f t="shared" si="16"/>
        <v>34</v>
      </c>
      <c r="K87">
        <f t="shared" si="9"/>
        <v>-7019.6217452956398</v>
      </c>
      <c r="L87">
        <f t="shared" si="10"/>
        <v>2351.5696687858099</v>
      </c>
      <c r="M87">
        <f t="shared" si="11"/>
        <v>288.25158101442503</v>
      </c>
      <c r="N87">
        <f t="shared" si="12"/>
        <v>81.9252254255682</v>
      </c>
      <c r="O87">
        <f t="shared" si="13"/>
        <v>-32.460851379694397</v>
      </c>
      <c r="P87">
        <f t="shared" si="14"/>
        <v>-4.4492199157026304</v>
      </c>
      <c r="Q87">
        <v>1</v>
      </c>
    </row>
    <row r="88" spans="1:17" x14ac:dyDescent="0.3">
      <c r="A88">
        <f>'Котрольный пример'!H122</f>
        <v>69081.168000000005</v>
      </c>
      <c r="B88">
        <f>'Котрольный пример'!I122</f>
        <v>34</v>
      </c>
      <c r="C88">
        <f>'Котрольный пример'!J122</f>
        <v>-13638.405337602</v>
      </c>
      <c r="D88">
        <f>'Котрольный пример'!K122</f>
        <v>4762.9150968945696</v>
      </c>
      <c r="E88">
        <f>'Котрольный пример'!L122</f>
        <v>640.240729412017</v>
      </c>
      <c r="F88">
        <f>'Котрольный пример'!M122</f>
        <v>99.470894571740402</v>
      </c>
      <c r="G88">
        <f>'Котрольный пример'!N122</f>
        <v>-35.578707406939003</v>
      </c>
      <c r="H88">
        <f>'Котрольный пример'!O122</f>
        <v>0.53010352003805605</v>
      </c>
      <c r="I88">
        <f t="shared" si="15"/>
        <v>69155.5</v>
      </c>
      <c r="J88">
        <f t="shared" si="16"/>
        <v>34</v>
      </c>
      <c r="K88">
        <f t="shared" si="9"/>
        <v>-6938.6249872694898</v>
      </c>
      <c r="L88">
        <f t="shared" si="10"/>
        <v>2321.3630655679399</v>
      </c>
      <c r="M88">
        <f t="shared" si="11"/>
        <v>283.54762275397502</v>
      </c>
      <c r="N88">
        <f t="shared" si="12"/>
        <v>81.649165476133803</v>
      </c>
      <c r="O88">
        <f t="shared" si="13"/>
        <v>-32.0865610350208</v>
      </c>
      <c r="P88">
        <f t="shared" si="14"/>
        <v>-4.4807104688759303</v>
      </c>
      <c r="Q88">
        <v>1</v>
      </c>
    </row>
    <row r="89" spans="1:17" x14ac:dyDescent="0.3">
      <c r="A89">
        <f>'Котрольный пример'!H123</f>
        <v>69081.248000000007</v>
      </c>
      <c r="B89">
        <f>'Котрольный пример'!I123</f>
        <v>34</v>
      </c>
      <c r="C89">
        <f>'Котрольный пример'!J123</f>
        <v>-13629.1331440467</v>
      </c>
      <c r="D89">
        <f>'Котрольный пример'!K123</f>
        <v>4759.7066223040902</v>
      </c>
      <c r="E89">
        <f>'Котрольный пример'!L123</f>
        <v>640.26298445934503</v>
      </c>
      <c r="F89">
        <f>'Котрольный пример'!M123</f>
        <v>98.849269757633294</v>
      </c>
      <c r="G89">
        <f>'Котрольный пример'!N123</f>
        <v>-35.2532551403851</v>
      </c>
      <c r="H89">
        <f>'Котрольный пример'!O123</f>
        <v>0.52832672389697299</v>
      </c>
      <c r="I89">
        <f t="shared" si="15"/>
        <v>69156.5</v>
      </c>
      <c r="J89">
        <f t="shared" si="16"/>
        <v>34</v>
      </c>
      <c r="K89">
        <f t="shared" si="9"/>
        <v>-6856.82015017292</v>
      </c>
      <c r="L89">
        <f t="shared" si="10"/>
        <v>2290.2238331007702</v>
      </c>
      <c r="M89">
        <f t="shared" si="11"/>
        <v>280.63047948446302</v>
      </c>
      <c r="N89">
        <f t="shared" si="12"/>
        <v>81.428273479551805</v>
      </c>
      <c r="O89">
        <f t="shared" si="13"/>
        <v>-31.475115919394199</v>
      </c>
      <c r="P89">
        <f t="shared" si="14"/>
        <v>-4.3006737739704297</v>
      </c>
      <c r="Q89">
        <v>1</v>
      </c>
    </row>
    <row r="90" spans="1:17" x14ac:dyDescent="0.3">
      <c r="A90">
        <f>'Котрольный пример'!H124</f>
        <v>69081.327999999994</v>
      </c>
      <c r="B90">
        <f>'Котрольный пример'!I124</f>
        <v>34</v>
      </c>
      <c r="C90">
        <f>'Котрольный пример'!J124</f>
        <v>-13619.5521897504</v>
      </c>
      <c r="D90">
        <f>'Котрольный пример'!K124</f>
        <v>4755.5554068985402</v>
      </c>
      <c r="E90">
        <f>'Котрольный пример'!L124</f>
        <v>640.28658913036395</v>
      </c>
      <c r="F90">
        <f>'Котрольный пример'!M124</f>
        <v>97.123435853164494</v>
      </c>
      <c r="G90">
        <f>'Котрольный пример'!N124</f>
        <v>-35.168595957479603</v>
      </c>
      <c r="H90">
        <f>'Котрольный пример'!O124</f>
        <v>0.52761365072890098</v>
      </c>
      <c r="I90">
        <f t="shared" si="15"/>
        <v>69157.5</v>
      </c>
      <c r="J90">
        <f t="shared" si="16"/>
        <v>34</v>
      </c>
      <c r="K90">
        <f t="shared" si="9"/>
        <v>-6776.7219844867504</v>
      </c>
      <c r="L90">
        <f t="shared" si="10"/>
        <v>2262.0287006615299</v>
      </c>
      <c r="M90">
        <f t="shared" si="11"/>
        <v>275.65537062340502</v>
      </c>
      <c r="N90">
        <f t="shared" si="12"/>
        <v>81.119200554004195</v>
      </c>
      <c r="O90">
        <f t="shared" si="13"/>
        <v>-30.9903449013669</v>
      </c>
      <c r="P90">
        <f t="shared" si="14"/>
        <v>-4.3597944881722004</v>
      </c>
      <c r="Q90">
        <v>1</v>
      </c>
    </row>
    <row r="91" spans="1:17" x14ac:dyDescent="0.3">
      <c r="A91">
        <f>'Котрольный пример'!H125</f>
        <v>69081.407999999996</v>
      </c>
      <c r="B91">
        <f>'Котрольный пример'!I125</f>
        <v>34</v>
      </c>
      <c r="C91">
        <f>'Котрольный пример'!J125</f>
        <v>-13607.497899185601</v>
      </c>
      <c r="D91">
        <f>'Котрольный пример'!K125</f>
        <v>4752.5344398935304</v>
      </c>
      <c r="E91">
        <f>'Котрольный пример'!L125</f>
        <v>640.31461979767198</v>
      </c>
      <c r="F91">
        <f>'Котрольный пример'!M125</f>
        <v>100.627590086705</v>
      </c>
      <c r="G91">
        <f>'Котрольный пример'!N125</f>
        <v>-36.046784040181898</v>
      </c>
      <c r="H91">
        <f>'Котрольный пример'!O125</f>
        <v>0.53576210052550999</v>
      </c>
      <c r="I91">
        <f t="shared" si="15"/>
        <v>69158.5</v>
      </c>
      <c r="J91">
        <f t="shared" si="16"/>
        <v>34</v>
      </c>
      <c r="K91">
        <f t="shared" si="9"/>
        <v>-6701.8414677515302</v>
      </c>
      <c r="L91">
        <f t="shared" si="10"/>
        <v>2232.96144132871</v>
      </c>
      <c r="M91">
        <f t="shared" si="11"/>
        <v>270.23268801808399</v>
      </c>
      <c r="N91">
        <f t="shared" si="12"/>
        <v>80.226382825593504</v>
      </c>
      <c r="O91">
        <f t="shared" si="13"/>
        <v>-30.712361545651099</v>
      </c>
      <c r="P91">
        <f t="shared" si="14"/>
        <v>-4.5420335854038898</v>
      </c>
      <c r="Q91">
        <v>1</v>
      </c>
    </row>
    <row r="92" spans="1:17" x14ac:dyDescent="0.3">
      <c r="A92">
        <f>'Котрольный пример'!H126</f>
        <v>69081.967999999993</v>
      </c>
      <c r="B92">
        <f>'Котрольный пример'!I126</f>
        <v>34</v>
      </c>
      <c r="C92">
        <f>'Котрольный пример'!J126</f>
        <v>-13560.2100252525</v>
      </c>
      <c r="D92">
        <f>'Котрольный пример'!K126</f>
        <v>4735.1723652111104</v>
      </c>
      <c r="E92">
        <f>'Котрольный пример'!L126</f>
        <v>639.42844851369296</v>
      </c>
      <c r="F92">
        <f>'Котрольный пример'!M126</f>
        <v>97.924982438564001</v>
      </c>
      <c r="G92">
        <f>'Котрольный пример'!N126</f>
        <v>-35.002881545523202</v>
      </c>
      <c r="H92">
        <f>'Котрольный пример'!O126</f>
        <v>0.237928820615146</v>
      </c>
      <c r="I92">
        <f t="shared" si="15"/>
        <v>69159.5</v>
      </c>
      <c r="J92">
        <f t="shared" si="16"/>
        <v>34</v>
      </c>
      <c r="K92">
        <f t="shared" si="9"/>
        <v>-6616.9084303086402</v>
      </c>
      <c r="L92">
        <f t="shared" si="10"/>
        <v>2201.8173770807498</v>
      </c>
      <c r="M92">
        <f t="shared" si="11"/>
        <v>264.97026054595102</v>
      </c>
      <c r="N92">
        <f t="shared" si="12"/>
        <v>80.323744222924304</v>
      </c>
      <c r="O92">
        <f t="shared" si="13"/>
        <v>-30.372092118422302</v>
      </c>
      <c r="P92">
        <f t="shared" si="14"/>
        <v>-4.5985847368385198</v>
      </c>
      <c r="Q92">
        <v>1</v>
      </c>
    </row>
    <row r="93" spans="1:17" x14ac:dyDescent="0.3">
      <c r="A93">
        <f>'Котрольный пример'!H127</f>
        <v>69082.047999999995</v>
      </c>
      <c r="B93">
        <f>'Котрольный пример'!I127</f>
        <v>34</v>
      </c>
      <c r="C93">
        <f>'Котрольный пример'!J127</f>
        <v>-13550.010892648201</v>
      </c>
      <c r="D93">
        <f>'Котрольный пример'!K127</f>
        <v>4730.8325013678796</v>
      </c>
      <c r="E93">
        <f>'Котрольный пример'!L127</f>
        <v>639.45338932177197</v>
      </c>
      <c r="F93">
        <f>'Котрольный пример'!M127</f>
        <v>98.240340085069107</v>
      </c>
      <c r="G93">
        <f>'Котрольный пример'!N127</f>
        <v>-35.243332674531203</v>
      </c>
      <c r="H93">
        <f>'Котрольный пример'!O127</f>
        <v>0.23862216650901999</v>
      </c>
      <c r="I93">
        <f t="shared" si="15"/>
        <v>69160.5</v>
      </c>
      <c r="J93">
        <f t="shared" si="16"/>
        <v>34</v>
      </c>
      <c r="K93">
        <f t="shared" si="9"/>
        <v>-6538.5041274242103</v>
      </c>
      <c r="L93">
        <f t="shared" si="10"/>
        <v>2174.4922604988401</v>
      </c>
      <c r="M93">
        <f t="shared" si="11"/>
        <v>260.64107829054302</v>
      </c>
      <c r="N93">
        <f t="shared" si="12"/>
        <v>81.116525631084002</v>
      </c>
      <c r="O93">
        <f t="shared" si="13"/>
        <v>-30.456345633314498</v>
      </c>
      <c r="P93">
        <f t="shared" si="14"/>
        <v>-4.5535192691891</v>
      </c>
      <c r="Q93">
        <v>1</v>
      </c>
    </row>
    <row r="94" spans="1:17" x14ac:dyDescent="0.3">
      <c r="A94">
        <f>'Котрольный пример'!H128</f>
        <v>69082.088000000003</v>
      </c>
      <c r="B94">
        <f>'Котрольный пример'!I128</f>
        <v>34</v>
      </c>
      <c r="C94">
        <f>'Котрольный пример'!J128</f>
        <v>-13550.010892648201</v>
      </c>
      <c r="D94">
        <f>'Котрольный пример'!K128</f>
        <v>4730.8325013678796</v>
      </c>
      <c r="E94">
        <f>'Котрольный пример'!L128</f>
        <v>639.45338932177197</v>
      </c>
      <c r="F94">
        <f>'Котрольный пример'!M128</f>
        <v>96.628022006411101</v>
      </c>
      <c r="G94">
        <f>'Котрольный пример'!N128</f>
        <v>-34.777688432837401</v>
      </c>
      <c r="H94">
        <f>'Котрольный пример'!O128</f>
        <v>0.23443980582513799</v>
      </c>
      <c r="I94">
        <f t="shared" si="15"/>
        <v>69161.5</v>
      </c>
      <c r="J94">
        <f t="shared" si="16"/>
        <v>34</v>
      </c>
      <c r="K94">
        <f t="shared" si="9"/>
        <v>-6456.9026608450804</v>
      </c>
      <c r="L94">
        <f t="shared" si="10"/>
        <v>2148.5095108209098</v>
      </c>
      <c r="M94">
        <f t="shared" si="11"/>
        <v>255.74945319375701</v>
      </c>
      <c r="N94">
        <f t="shared" si="12"/>
        <v>80.128682513992999</v>
      </c>
      <c r="O94">
        <f t="shared" si="13"/>
        <v>-29.282486673497299</v>
      </c>
      <c r="P94">
        <f t="shared" si="14"/>
        <v>-4.5978057370724796</v>
      </c>
      <c r="Q94">
        <v>1</v>
      </c>
    </row>
    <row r="95" spans="1:17" x14ac:dyDescent="0.3">
      <c r="A95">
        <f>'Котрольный пример'!H129</f>
        <v>69082.168000000005</v>
      </c>
      <c r="B95">
        <f>'Котрольный пример'!I129</f>
        <v>34</v>
      </c>
      <c r="C95">
        <f>'Котрольный пример'!J129</f>
        <v>-13540.429493924001</v>
      </c>
      <c r="D95">
        <f>'Котрольный пример'!K129</f>
        <v>4727.8125542815496</v>
      </c>
      <c r="E95">
        <f>'Котрольный пример'!L129</f>
        <v>639.47601708430204</v>
      </c>
      <c r="F95">
        <f>'Котрольный пример'!M129</f>
        <v>96.541214727702197</v>
      </c>
      <c r="G95">
        <f>'Котрольный пример'!N129</f>
        <v>-34.777527330437003</v>
      </c>
      <c r="H95">
        <f>'Котрольный пример'!O129</f>
        <v>0.23408846361101801</v>
      </c>
      <c r="I95">
        <f t="shared" si="15"/>
        <v>69162.5</v>
      </c>
      <c r="J95">
        <f t="shared" si="16"/>
        <v>34</v>
      </c>
      <c r="K95">
        <f t="shared" si="9"/>
        <v>-6378.0489110990202</v>
      </c>
      <c r="L95">
        <f t="shared" si="10"/>
        <v>2122.3476204052999</v>
      </c>
      <c r="M95">
        <f t="shared" si="11"/>
        <v>249.86876146313401</v>
      </c>
      <c r="N95">
        <f t="shared" si="12"/>
        <v>80.197859128222404</v>
      </c>
      <c r="O95">
        <f t="shared" si="13"/>
        <v>-28.092051122416098</v>
      </c>
      <c r="P95">
        <f t="shared" si="14"/>
        <v>-5.05050726680658</v>
      </c>
      <c r="Q95">
        <v>1</v>
      </c>
    </row>
    <row r="96" spans="1:17" x14ac:dyDescent="0.3">
      <c r="A96">
        <f>'Котрольный пример'!H130</f>
        <v>69082.248000000007</v>
      </c>
      <c r="B96">
        <f>'Котрольный пример'!I130</f>
        <v>34</v>
      </c>
      <c r="C96">
        <f>'Котрольный пример'!J130</f>
        <v>-13531.157695105099</v>
      </c>
      <c r="D96">
        <f>'Котрольный пример'!K130</f>
        <v>4723.4730661589501</v>
      </c>
      <c r="E96">
        <f>'Котрольный пример'!L130</f>
        <v>639.49895011686306</v>
      </c>
      <c r="F96">
        <f>'Котрольный пример'!M130</f>
        <v>96.628075865061504</v>
      </c>
      <c r="G96">
        <f>'Котрольный пример'!N130</f>
        <v>-34.7774110574396</v>
      </c>
      <c r="H96">
        <f>'Котрольный пример'!O130</f>
        <v>0.23411337577982499</v>
      </c>
      <c r="I96">
        <f t="shared" si="15"/>
        <v>69163.5</v>
      </c>
      <c r="J96">
        <f t="shared" si="16"/>
        <v>34</v>
      </c>
      <c r="K96">
        <f t="shared" si="9"/>
        <v>-6300.0385191465703</v>
      </c>
      <c r="L96">
        <f t="shared" si="10"/>
        <v>2096.1645551841798</v>
      </c>
      <c r="M96">
        <f t="shared" si="11"/>
        <v>246.06117985423299</v>
      </c>
      <c r="N96">
        <f t="shared" si="12"/>
        <v>79.006918945262896</v>
      </c>
      <c r="O96">
        <f t="shared" si="13"/>
        <v>-26.332748422050798</v>
      </c>
      <c r="P96">
        <f t="shared" si="14"/>
        <v>-4.7684576377132197</v>
      </c>
      <c r="Q96">
        <v>1</v>
      </c>
    </row>
    <row r="97" spans="1:17" x14ac:dyDescent="0.3">
      <c r="A97">
        <f>'Котрольный пример'!H131</f>
        <v>69082.368000000002</v>
      </c>
      <c r="B97">
        <f>'Котрольный пример'!I131</f>
        <v>34</v>
      </c>
      <c r="C97">
        <f>'Котрольный пример'!J131</f>
        <v>-13522.194518677399</v>
      </c>
      <c r="D97">
        <f>'Котрольный пример'!K131</f>
        <v>4720.4533732616201</v>
      </c>
      <c r="E97">
        <f>'Котрольный пример'!L131</f>
        <v>639.52023282192999</v>
      </c>
      <c r="F97">
        <f>'Котрольный пример'!M131</f>
        <v>98.044201807758199</v>
      </c>
      <c r="G97">
        <f>'Котрольный пример'!N131</f>
        <v>-35.229798961676401</v>
      </c>
      <c r="H97">
        <f>'Котрольный пример'!O131</f>
        <v>0.23742397856794301</v>
      </c>
      <c r="I97">
        <f t="shared" si="15"/>
        <v>69164.5</v>
      </c>
      <c r="J97">
        <f t="shared" si="16"/>
        <v>34</v>
      </c>
      <c r="K97">
        <f t="shared" si="9"/>
        <v>-6218.3482997760802</v>
      </c>
      <c r="L97">
        <f t="shared" si="10"/>
        <v>2069.85325670268</v>
      </c>
      <c r="M97">
        <f t="shared" si="11"/>
        <v>241.03789376895199</v>
      </c>
      <c r="N97">
        <f t="shared" si="12"/>
        <v>80.082192359144997</v>
      </c>
      <c r="O97">
        <f t="shared" si="13"/>
        <v>-26.1589584124801</v>
      </c>
      <c r="P97">
        <f t="shared" si="14"/>
        <v>-4.4826541073793802</v>
      </c>
      <c r="Q97">
        <v>1</v>
      </c>
    </row>
    <row r="98" spans="1:17" x14ac:dyDescent="0.3">
      <c r="A98">
        <f>'Котрольный пример'!H132</f>
        <v>69084.368000000002</v>
      </c>
      <c r="B98">
        <f>'Котрольный пример'!I132</f>
        <v>34</v>
      </c>
      <c r="C98">
        <f>'Котрольный пример'!J132</f>
        <v>-13325.9332298468</v>
      </c>
      <c r="D98">
        <f>'Котрольный пример'!K132</f>
        <v>4649.1218213819102</v>
      </c>
      <c r="E98">
        <f>'Котрольный пример'!L132</f>
        <v>634.98653270589296</v>
      </c>
      <c r="F98">
        <f>'Котрольный пример'!M132</f>
        <v>98.1016846802858</v>
      </c>
      <c r="G98">
        <f>'Котрольный пример'!N132</f>
        <v>-35.367917591661303</v>
      </c>
      <c r="H98">
        <f>'Котрольный пример'!O132</f>
        <v>-0.69015459291352699</v>
      </c>
      <c r="I98">
        <f t="shared" si="15"/>
        <v>69165.5</v>
      </c>
      <c r="J98">
        <f t="shared" si="16"/>
        <v>34</v>
      </c>
      <c r="K98">
        <f t="shared" si="9"/>
        <v>-6137.7628314653402</v>
      </c>
      <c r="L98">
        <f t="shared" si="10"/>
        <v>2042.2644321810301</v>
      </c>
      <c r="M98">
        <f t="shared" si="11"/>
        <v>237.82138683952201</v>
      </c>
      <c r="N98">
        <f t="shared" si="12"/>
        <v>79.080006852687205</v>
      </c>
      <c r="O98">
        <f t="shared" si="13"/>
        <v>-26.2886244347862</v>
      </c>
      <c r="P98">
        <f t="shared" si="14"/>
        <v>-4.4559886763853802</v>
      </c>
      <c r="Q98">
        <v>1</v>
      </c>
    </row>
    <row r="99" spans="1:17" x14ac:dyDescent="0.3">
      <c r="A99">
        <f>'Котрольный пример'!H133</f>
        <v>69084.448000000004</v>
      </c>
      <c r="B99">
        <f>'Котрольный пример'!I133</f>
        <v>34</v>
      </c>
      <c r="C99">
        <f>'Котрольный пример'!J133</f>
        <v>-13316.3523128701</v>
      </c>
      <c r="D99">
        <f>'Котрольный пример'!K133</f>
        <v>4644.5940454478796</v>
      </c>
      <c r="E99">
        <f>'Котрольный пример'!L133</f>
        <v>635.00988364235104</v>
      </c>
      <c r="F99">
        <f>'Котрольный пример'!M133</f>
        <v>97.758162869175095</v>
      </c>
      <c r="G99">
        <f>'Котрольный пример'!N133</f>
        <v>-35.612022191803597</v>
      </c>
      <c r="H99">
        <f>'Котрольный пример'!O133</f>
        <v>-0.69088897682499095</v>
      </c>
      <c r="I99">
        <f t="shared" si="15"/>
        <v>69166.5</v>
      </c>
      <c r="J99">
        <f t="shared" si="16"/>
        <v>34</v>
      </c>
      <c r="K99">
        <f t="shared" si="9"/>
        <v>-6060.8041334002201</v>
      </c>
      <c r="L99">
        <f t="shared" si="10"/>
        <v>2015.9948248073299</v>
      </c>
      <c r="M99">
        <f t="shared" si="11"/>
        <v>234.12824077032599</v>
      </c>
      <c r="N99">
        <f t="shared" si="12"/>
        <v>78.279680897346296</v>
      </c>
      <c r="O99">
        <f t="shared" si="13"/>
        <v>-26.229272764767899</v>
      </c>
      <c r="P99">
        <f t="shared" si="14"/>
        <v>-4.1580798759275801</v>
      </c>
      <c r="Q99">
        <v>1</v>
      </c>
    </row>
    <row r="100" spans="1:17" x14ac:dyDescent="0.3">
      <c r="A100">
        <f>'Котрольный пример'!H134</f>
        <v>69084.528000000006</v>
      </c>
      <c r="B100">
        <f>'Котрольный пример'!I134</f>
        <v>34</v>
      </c>
      <c r="C100">
        <f>'Котрольный пример'!J134</f>
        <v>-13306.770725608199</v>
      </c>
      <c r="D100">
        <f>'Котрольный пример'!K134</f>
        <v>4641.9514395414199</v>
      </c>
      <c r="E100">
        <f>'Котрольный пример'!L134</f>
        <v>635.03184414887198</v>
      </c>
      <c r="F100">
        <f>'Котрольный пример'!M134</f>
        <v>98.372380868683393</v>
      </c>
      <c r="G100">
        <f>'Котрольный пример'!N134</f>
        <v>-35.877615869354301</v>
      </c>
      <c r="H100">
        <f>'Котрольный пример'!O134</f>
        <v>-0.69645868482006601</v>
      </c>
      <c r="I100">
        <f t="shared" si="15"/>
        <v>69167.5</v>
      </c>
      <c r="J100">
        <f t="shared" si="16"/>
        <v>34</v>
      </c>
      <c r="K100">
        <f t="shared" si="9"/>
        <v>-5975.09645662601</v>
      </c>
      <c r="L100">
        <f t="shared" si="10"/>
        <v>1987.9389230511099</v>
      </c>
      <c r="M100">
        <f t="shared" si="11"/>
        <v>228.47683139295401</v>
      </c>
      <c r="N100">
        <f t="shared" si="12"/>
        <v>80.237989273514899</v>
      </c>
      <c r="O100">
        <f t="shared" si="13"/>
        <v>-26.648414359760402</v>
      </c>
      <c r="P100">
        <f t="shared" si="14"/>
        <v>-4.6060199781291198</v>
      </c>
      <c r="Q100">
        <v>1</v>
      </c>
    </row>
    <row r="101" spans="1:17" x14ac:dyDescent="0.3">
      <c r="A101">
        <f>'Котрольный пример'!H135</f>
        <v>69084.607999999993</v>
      </c>
      <c r="B101">
        <f>'Котрольный пример'!I135</f>
        <v>34</v>
      </c>
      <c r="C101">
        <f>'Котрольный пример'!J135</f>
        <v>-13297.4988489732</v>
      </c>
      <c r="D101">
        <f>'Котрольный пример'!K135</f>
        <v>4637.6123190607595</v>
      </c>
      <c r="E101">
        <f>'Котрольный пример'!L135</f>
        <v>634.05437827898197</v>
      </c>
      <c r="F101">
        <f>'Котрольный пример'!M135</f>
        <v>98.372413393894405</v>
      </c>
      <c r="G101">
        <f>'Котрольный пример'!N135</f>
        <v>-35.877461610179402</v>
      </c>
      <c r="H101">
        <f>'Котрольный пример'!O135</f>
        <v>-0.88319360714540796</v>
      </c>
      <c r="I101">
        <f t="shared" si="15"/>
        <v>69168.5</v>
      </c>
      <c r="J101">
        <f t="shared" si="16"/>
        <v>34</v>
      </c>
      <c r="K101">
        <f t="shared" si="9"/>
        <v>-5906.1571122376799</v>
      </c>
      <c r="L101">
        <f t="shared" si="10"/>
        <v>1963.4855862213001</v>
      </c>
      <c r="M101">
        <f t="shared" si="11"/>
        <v>224.54874540548499</v>
      </c>
      <c r="N101">
        <f t="shared" si="12"/>
        <v>77.909039787833393</v>
      </c>
      <c r="O101">
        <f t="shared" si="13"/>
        <v>-26.2064688557384</v>
      </c>
      <c r="P101">
        <f t="shared" si="14"/>
        <v>-4.3352599904240403</v>
      </c>
      <c r="Q101">
        <v>1</v>
      </c>
    </row>
    <row r="102" spans="1:17" x14ac:dyDescent="0.3">
      <c r="A102">
        <f>'Котрольный пример'!H136</f>
        <v>69084.648000000001</v>
      </c>
      <c r="B102">
        <f>'Котрольный пример'!I136</f>
        <v>34</v>
      </c>
      <c r="C102">
        <f>'Котрольный пример'!J136</f>
        <v>-13297.4988489732</v>
      </c>
      <c r="D102">
        <f>'Котрольный пример'!K136</f>
        <v>4637.6123190607595</v>
      </c>
      <c r="E102">
        <f>'Котрольный пример'!L136</f>
        <v>634.05437827898197</v>
      </c>
      <c r="F102">
        <f>'Котрольный пример'!M136</f>
        <v>97.311052752898306</v>
      </c>
      <c r="G102">
        <f>'Котрольный пример'!N136</f>
        <v>-35.579489920853703</v>
      </c>
      <c r="H102">
        <f>'Котрольный пример'!O136</f>
        <v>-0.89417408424131095</v>
      </c>
      <c r="I102">
        <f t="shared" si="15"/>
        <v>69169.5</v>
      </c>
      <c r="J102">
        <f t="shared" si="16"/>
        <v>34</v>
      </c>
      <c r="K102">
        <f t="shared" si="9"/>
        <v>-5820.2181444075604</v>
      </c>
      <c r="L102">
        <f t="shared" si="10"/>
        <v>1934.5108687065299</v>
      </c>
      <c r="M102">
        <f t="shared" si="11"/>
        <v>221.636757580059</v>
      </c>
      <c r="N102">
        <f t="shared" si="12"/>
        <v>79.897594954260697</v>
      </c>
      <c r="O102">
        <f t="shared" si="13"/>
        <v>-27.0211375757284</v>
      </c>
      <c r="P102">
        <f t="shared" si="14"/>
        <v>-4.0487142487853696</v>
      </c>
      <c r="Q102">
        <v>1</v>
      </c>
    </row>
    <row r="103" spans="1:17" x14ac:dyDescent="0.3">
      <c r="A103">
        <f>'Котрольный пример'!H137</f>
        <v>69084.728000000003</v>
      </c>
      <c r="B103">
        <f>'Котрольный пример'!I137</f>
        <v>34</v>
      </c>
      <c r="C103">
        <f>'Котрольный пример'!J137</f>
        <v>-13287.2991633292</v>
      </c>
      <c r="D103">
        <f>'Котрольный пример'!K137</f>
        <v>4634.59249016994</v>
      </c>
      <c r="E103">
        <f>'Котрольный пример'!L137</f>
        <v>634.07787212071401</v>
      </c>
      <c r="F103">
        <f>'Котрольный пример'!M137</f>
        <v>97.485484462259294</v>
      </c>
      <c r="G103">
        <f>'Котрольный пример'!N137</f>
        <v>-35.331353091019302</v>
      </c>
      <c r="H103">
        <f>'Котрольный пример'!O137</f>
        <v>-0.89415660135014097</v>
      </c>
      <c r="I103">
        <f t="shared" si="15"/>
        <v>69170.5</v>
      </c>
      <c r="J103">
        <f t="shared" si="16"/>
        <v>34</v>
      </c>
      <c r="K103">
        <f t="shared" si="9"/>
        <v>-5748.5161562150897</v>
      </c>
      <c r="L103">
        <f t="shared" si="10"/>
        <v>1909.67712740809</v>
      </c>
      <c r="M103">
        <f t="shared" si="11"/>
        <v>218.70860388241101</v>
      </c>
      <c r="N103">
        <f t="shared" si="12"/>
        <v>76.922639997834494</v>
      </c>
      <c r="O103">
        <f t="shared" si="13"/>
        <v>-26.436503727666899</v>
      </c>
      <c r="P103">
        <f t="shared" si="14"/>
        <v>-3.3303827781917201</v>
      </c>
      <c r="Q103">
        <v>1</v>
      </c>
    </row>
    <row r="104" spans="1:17" x14ac:dyDescent="0.3">
      <c r="A104">
        <f>'Котрольный пример'!H138</f>
        <v>69084.808000000005</v>
      </c>
      <c r="B104">
        <f>'Котрольный пример'!I138</f>
        <v>34</v>
      </c>
      <c r="C104">
        <f>'Котрольный пример'!J138</f>
        <v>-13287.2991633292</v>
      </c>
      <c r="D104">
        <f>'Котрольный пример'!K138</f>
        <v>4634.59249016994</v>
      </c>
      <c r="E104">
        <f>'Котрольный пример'!L138</f>
        <v>634.07787212071401</v>
      </c>
      <c r="F104">
        <f>'Котрольный пример'!M138</f>
        <v>95.626376710137393</v>
      </c>
      <c r="G104">
        <f>'Котрольный пример'!N138</f>
        <v>-34.763608291369799</v>
      </c>
      <c r="H104">
        <f>'Котрольный пример'!O138</f>
        <v>-1.0865863828051501</v>
      </c>
      <c r="I104">
        <f t="shared" si="15"/>
        <v>69171.5</v>
      </c>
      <c r="J104">
        <f t="shared" si="16"/>
        <v>34</v>
      </c>
      <c r="K104">
        <f t="shared" si="9"/>
        <v>-5665.0370646295296</v>
      </c>
      <c r="L104">
        <f t="shared" si="10"/>
        <v>1878.8287292336299</v>
      </c>
      <c r="M104">
        <f t="shared" si="11"/>
        <v>215.79640316889001</v>
      </c>
      <c r="N104">
        <f t="shared" si="12"/>
        <v>79.626254555689698</v>
      </c>
      <c r="O104">
        <f t="shared" si="13"/>
        <v>-28.218928248896901</v>
      </c>
      <c r="P104">
        <f t="shared" si="14"/>
        <v>-2.9485537321016499</v>
      </c>
      <c r="Q104">
        <v>1</v>
      </c>
    </row>
    <row r="105" spans="1:17" x14ac:dyDescent="0.3">
      <c r="A105">
        <f>'Котрольный пример'!H139</f>
        <v>69086.088000000003</v>
      </c>
      <c r="B105">
        <f>'Котрольный пример'!I139</f>
        <v>34</v>
      </c>
      <c r="C105">
        <f>'Котрольный пример'!J139</f>
        <v>-13163.669890745699</v>
      </c>
      <c r="D105">
        <f>'Котрольный пример'!K139</f>
        <v>4587.9870558193898</v>
      </c>
      <c r="E105">
        <f>'Котрольный пример'!L139</f>
        <v>626.36844096136304</v>
      </c>
      <c r="F105">
        <f>'Котрольный пример'!M139</f>
        <v>96.396584860110394</v>
      </c>
      <c r="G105">
        <f>'Котрольный пример'!N139</f>
        <v>-35.296925375146699</v>
      </c>
      <c r="H105">
        <f>'Котрольный пример'!O139</f>
        <v>-2.0564132188851798</v>
      </c>
      <c r="I105">
        <f t="shared" si="15"/>
        <v>69172.5</v>
      </c>
      <c r="J105">
        <f t="shared" si="16"/>
        <v>34</v>
      </c>
      <c r="K105">
        <f t="shared" si="9"/>
        <v>-5595.4657076615804</v>
      </c>
      <c r="L105">
        <f t="shared" si="10"/>
        <v>1855.6785774976199</v>
      </c>
      <c r="M105">
        <f t="shared" si="11"/>
        <v>211.86946662658499</v>
      </c>
      <c r="N105">
        <f t="shared" si="12"/>
        <v>76.1220150740549</v>
      </c>
      <c r="O105">
        <f t="shared" si="13"/>
        <v>-26.513210767170001</v>
      </c>
      <c r="P105">
        <f t="shared" si="14"/>
        <v>-3.33074832468141</v>
      </c>
      <c r="Q105">
        <v>1</v>
      </c>
    </row>
    <row r="106" spans="1:17" x14ac:dyDescent="0.3">
      <c r="A106">
        <f>'Котрольный пример'!H140</f>
        <v>69086.207999999999</v>
      </c>
      <c r="B106">
        <f>'Котрольный пример'!I140</f>
        <v>34</v>
      </c>
      <c r="C106">
        <f>'Котрольный пример'!J140</f>
        <v>-13144.507422865399</v>
      </c>
      <c r="D106">
        <f>'Котрольный пример'!K140</f>
        <v>4580.4401299771998</v>
      </c>
      <c r="E106">
        <f>'Котрольный пример'!L140</f>
        <v>626.41346600923202</v>
      </c>
      <c r="F106">
        <f>'Котрольный пример'!M140</f>
        <v>98.7157673578523</v>
      </c>
      <c r="G106">
        <f>'Котрольный пример'!N140</f>
        <v>-36.226478227705996</v>
      </c>
      <c r="H106">
        <f>'Котрольный пример'!O140</f>
        <v>-2.03712813151532</v>
      </c>
      <c r="I106">
        <f t="shared" si="15"/>
        <v>69173.5</v>
      </c>
      <c r="J106">
        <f t="shared" si="16"/>
        <v>34</v>
      </c>
      <c r="K106">
        <f t="shared" si="9"/>
        <v>-5509.8680846637799</v>
      </c>
      <c r="L106">
        <f t="shared" si="10"/>
        <v>1825.4031180919501</v>
      </c>
      <c r="M106">
        <f t="shared" si="11"/>
        <v>208.953820071791</v>
      </c>
      <c r="N106">
        <f t="shared" si="12"/>
        <v>79.541178992463301</v>
      </c>
      <c r="O106">
        <f t="shared" si="13"/>
        <v>-28.0888431522765</v>
      </c>
      <c r="P106">
        <f t="shared" si="14"/>
        <v>-3.2521473616592198</v>
      </c>
      <c r="Q106">
        <v>1</v>
      </c>
    </row>
    <row r="107" spans="1:17" x14ac:dyDescent="0.3">
      <c r="A107">
        <f>'Котрольный пример'!H141</f>
        <v>69086.288</v>
      </c>
      <c r="B107">
        <f>'Котрольный пример'!I141</f>
        <v>34</v>
      </c>
      <c r="C107">
        <f>'Котрольный пример'!J141</f>
        <v>-13132.7625172267</v>
      </c>
      <c r="D107">
        <f>'Котрольный пример'!K141</f>
        <v>4576.28893560709</v>
      </c>
      <c r="E107">
        <f>'Котрольный пример'!L141</f>
        <v>625.44068849159896</v>
      </c>
      <c r="F107">
        <f>'Котрольный пример'!M141</f>
        <v>99.090393215488305</v>
      </c>
      <c r="G107">
        <f>'Котрольный пример'!N141</f>
        <v>-36.454980032417801</v>
      </c>
      <c r="H107">
        <f>'Котрольный пример'!O141</f>
        <v>-2.1878649973959599</v>
      </c>
      <c r="I107">
        <f t="shared" si="15"/>
        <v>69174.5</v>
      </c>
      <c r="J107">
        <f t="shared" si="16"/>
        <v>34</v>
      </c>
      <c r="K107">
        <f t="shared" si="9"/>
        <v>-5443.9764134365196</v>
      </c>
      <c r="L107">
        <f t="shared" si="10"/>
        <v>1799.8494697649</v>
      </c>
      <c r="M107">
        <f t="shared" si="11"/>
        <v>205.827712691448</v>
      </c>
      <c r="N107">
        <f t="shared" si="12"/>
        <v>73.611557181693101</v>
      </c>
      <c r="O107">
        <f t="shared" si="13"/>
        <v>-26.3038709800134</v>
      </c>
      <c r="P107">
        <f t="shared" si="14"/>
        <v>-3.3253258483927599</v>
      </c>
      <c r="Q107">
        <v>1</v>
      </c>
    </row>
    <row r="108" spans="1:17" x14ac:dyDescent="0.3">
      <c r="A108">
        <f>'Котрольный пример'!H142</f>
        <v>69086.368000000002</v>
      </c>
      <c r="B108">
        <f>'Котрольный пример'!I142</f>
        <v>34</v>
      </c>
      <c r="C108">
        <f>'Котрольный пример'!J142</f>
        <v>-13132.7625172267</v>
      </c>
      <c r="D108">
        <f>'Котрольный пример'!K142</f>
        <v>4576.28893560709</v>
      </c>
      <c r="E108">
        <f>'Котрольный пример'!L142</f>
        <v>624.44068849159896</v>
      </c>
      <c r="F108">
        <f>'Котрольный пример'!M142</f>
        <v>96.396571687808503</v>
      </c>
      <c r="G108">
        <f>'Котрольный пример'!N142</f>
        <v>-35.5551330324638</v>
      </c>
      <c r="H108">
        <f>'Котрольный пример'!O142</f>
        <v>-2.3616290887788902</v>
      </c>
      <c r="I108">
        <f t="shared" si="15"/>
        <v>69175.5</v>
      </c>
      <c r="J108">
        <f t="shared" si="16"/>
        <v>34</v>
      </c>
      <c r="K108">
        <f t="shared" si="9"/>
        <v>-5356.8617220268798</v>
      </c>
      <c r="L108">
        <f t="shared" si="10"/>
        <v>1770.10823715895</v>
      </c>
      <c r="M108">
        <f t="shared" si="11"/>
        <v>204.098977790297</v>
      </c>
      <c r="N108">
        <f t="shared" si="12"/>
        <v>79.531338589542599</v>
      </c>
      <c r="O108">
        <f t="shared" si="13"/>
        <v>-28.522085156620999</v>
      </c>
      <c r="P108">
        <f t="shared" si="14"/>
        <v>-2.5884895619943</v>
      </c>
      <c r="Q108">
        <v>1</v>
      </c>
    </row>
    <row r="109" spans="1:17" x14ac:dyDescent="0.3">
      <c r="A109">
        <f>'Котрольный пример'!H143</f>
        <v>69086.448000000004</v>
      </c>
      <c r="B109">
        <f>'Котрольный пример'!I143</f>
        <v>34</v>
      </c>
      <c r="C109">
        <f>'Котрольный пример'!J143</f>
        <v>-13122.562792160499</v>
      </c>
      <c r="D109">
        <f>'Котрольный пример'!K143</f>
        <v>4573.2693344515701</v>
      </c>
      <c r="E109">
        <f>'Котрольный пример'!L143</f>
        <v>624.463889250747</v>
      </c>
      <c r="F109">
        <f>'Котрольный пример'!M143</f>
        <v>96.5380462609034</v>
      </c>
      <c r="G109">
        <f>'Котрольный пример'!N143</f>
        <v>-35.325137390242702</v>
      </c>
      <c r="H109">
        <f>'Котрольный пример'!O143</f>
        <v>-2.3616683311500801</v>
      </c>
      <c r="I109">
        <f t="shared" si="15"/>
        <v>69176.5</v>
      </c>
      <c r="J109">
        <f t="shared" si="16"/>
        <v>34</v>
      </c>
      <c r="K109">
        <f t="shared" si="9"/>
        <v>-5282.5632829514698</v>
      </c>
      <c r="L109">
        <f t="shared" si="10"/>
        <v>1742.56348103608</v>
      </c>
      <c r="M109">
        <f t="shared" si="11"/>
        <v>201.69869722837299</v>
      </c>
      <c r="N109">
        <f t="shared" si="12"/>
        <v>78.744183511743799</v>
      </c>
      <c r="O109">
        <f t="shared" si="13"/>
        <v>-28.546929406872799</v>
      </c>
      <c r="P109">
        <f t="shared" si="14"/>
        <v>-2.5787779100725299</v>
      </c>
      <c r="Q109">
        <v>1</v>
      </c>
    </row>
    <row r="110" spans="1:17" x14ac:dyDescent="0.3">
      <c r="A110">
        <f>'Котрольный пример'!H144</f>
        <v>69086.528000000006</v>
      </c>
      <c r="B110">
        <f>'Котрольный пример'!I144</f>
        <v>34</v>
      </c>
      <c r="C110">
        <f>'Котрольный пример'!J144</f>
        <v>-13113.599903096499</v>
      </c>
      <c r="D110">
        <f>'Котрольный пример'!K144</f>
        <v>4569.1191182236598</v>
      </c>
      <c r="E110">
        <f>'Котрольный пример'!L144</f>
        <v>624.48533632589499</v>
      </c>
      <c r="F110">
        <f>'Котрольный пример'!M144</f>
        <v>97.904340325320803</v>
      </c>
      <c r="G110">
        <f>'Котрольный пример'!N144</f>
        <v>-35.957792302954402</v>
      </c>
      <c r="H110">
        <f>'Котрольный пример'!O144</f>
        <v>-2.3583989599332602</v>
      </c>
      <c r="I110">
        <f t="shared" si="15"/>
        <v>69177.5</v>
      </c>
      <c r="J110">
        <f t="shared" si="16"/>
        <v>34</v>
      </c>
      <c r="K110">
        <f t="shared" si="9"/>
        <v>-5207.8101475048597</v>
      </c>
      <c r="L110">
        <f t="shared" si="10"/>
        <v>1715.1679873191799</v>
      </c>
      <c r="M110">
        <f t="shared" si="11"/>
        <v>199.11179734369799</v>
      </c>
      <c r="N110">
        <f t="shared" si="12"/>
        <v>76.057314013731997</v>
      </c>
      <c r="O110">
        <f t="shared" si="13"/>
        <v>-27.412127765223499</v>
      </c>
      <c r="P110">
        <f t="shared" si="14"/>
        <v>-2.4036948035985799</v>
      </c>
      <c r="Q110">
        <v>1</v>
      </c>
    </row>
    <row r="111" spans="1:17" x14ac:dyDescent="0.3">
      <c r="A111">
        <f>'Котрольный пример'!H145</f>
        <v>69086.567999999999</v>
      </c>
      <c r="B111">
        <f>'Котрольный пример'!I145</f>
        <v>34</v>
      </c>
      <c r="C111">
        <f>'Котрольный пример'!J145</f>
        <v>-13113.599903096499</v>
      </c>
      <c r="D111">
        <f>'Котрольный пример'!K145</f>
        <v>4569.1191182236598</v>
      </c>
      <c r="E111">
        <f>'Котрольный пример'!L145</f>
        <v>624.48533632589499</v>
      </c>
      <c r="F111">
        <f>'Котрольный пример'!M145</f>
        <v>97.035425755936402</v>
      </c>
      <c r="G111">
        <f>'Котрольный пример'!N145</f>
        <v>-35.773000708293601</v>
      </c>
      <c r="H111">
        <f>'Котрольный пример'!O145</f>
        <v>-2.3763475314755</v>
      </c>
      <c r="I111">
        <f t="shared" si="15"/>
        <v>69178.5</v>
      </c>
      <c r="J111">
        <f t="shared" si="16"/>
        <v>34</v>
      </c>
      <c r="K111">
        <f t="shared" si="9"/>
        <v>-5133.5073753898496</v>
      </c>
      <c r="L111">
        <f t="shared" si="10"/>
        <v>1688.25296557825</v>
      </c>
      <c r="M111">
        <f t="shared" si="11"/>
        <v>196.31281757612001</v>
      </c>
      <c r="N111">
        <f t="shared" si="12"/>
        <v>75.115642944650105</v>
      </c>
      <c r="O111">
        <f t="shared" si="13"/>
        <v>-27.254643177953501</v>
      </c>
      <c r="P111">
        <f t="shared" si="14"/>
        <v>-2.2950104677933401</v>
      </c>
      <c r="Q111">
        <v>1</v>
      </c>
    </row>
    <row r="112" spans="1:17" x14ac:dyDescent="0.3">
      <c r="A112">
        <f>'Котрольный пример'!H146</f>
        <v>69086.648000000001</v>
      </c>
      <c r="B112">
        <f>'Котрольный пример'!I146</f>
        <v>34</v>
      </c>
      <c r="C112">
        <f>'Котрольный пример'!J146</f>
        <v>-13103.709350831499</v>
      </c>
      <c r="D112">
        <f>'Котрольный пример'!K146</f>
        <v>4565.9111407707596</v>
      </c>
      <c r="E112">
        <f>'Котрольный пример'!L146</f>
        <v>623.50800176405005</v>
      </c>
      <c r="F112">
        <f>'Котрольный пример'!M146</f>
        <v>97.035516894556096</v>
      </c>
      <c r="G112">
        <f>'Котрольный пример'!N146</f>
        <v>-35.599370272822902</v>
      </c>
      <c r="H112">
        <f>'Котрольный пример'!O146</f>
        <v>-2.5300212000596001</v>
      </c>
      <c r="I112">
        <f t="shared" si="15"/>
        <v>69179.5</v>
      </c>
      <c r="J112">
        <f t="shared" si="16"/>
        <v>34</v>
      </c>
      <c r="K112">
        <f t="shared" si="9"/>
        <v>-5054.9506260995304</v>
      </c>
      <c r="L112">
        <f t="shared" si="10"/>
        <v>1659.39859808968</v>
      </c>
      <c r="M112">
        <f t="shared" si="11"/>
        <v>193.30037690039001</v>
      </c>
      <c r="N112">
        <f t="shared" si="12"/>
        <v>75.803900186262794</v>
      </c>
      <c r="O112">
        <f t="shared" si="13"/>
        <v>-27.6243375844928</v>
      </c>
      <c r="P112">
        <f t="shared" si="14"/>
        <v>-2.4932566869031798</v>
      </c>
      <c r="Q112">
        <v>1</v>
      </c>
    </row>
    <row r="113" spans="1:17" x14ac:dyDescent="0.3">
      <c r="A113">
        <f>'Котрольный пример'!H147</f>
        <v>69086.728000000003</v>
      </c>
      <c r="B113">
        <f>'Котрольный пример'!I147</f>
        <v>34</v>
      </c>
      <c r="C113">
        <f>'Котрольный пример'!J147</f>
        <v>-13094.746010094301</v>
      </c>
      <c r="D113">
        <f>'Котрольный пример'!K147</f>
        <v>4563.0805033131101</v>
      </c>
      <c r="E113">
        <f>'Котрольный пример'!L147</f>
        <v>623.52847281285301</v>
      </c>
      <c r="F113">
        <f>'Котрольный пример'!M147</f>
        <v>97.810199830842606</v>
      </c>
      <c r="G113">
        <f>'Котрольный пример'!N147</f>
        <v>-35.813800554372399</v>
      </c>
      <c r="H113">
        <f>'Котрольный пример'!O147</f>
        <v>-2.5114736548173502</v>
      </c>
      <c r="I113">
        <f t="shared" si="15"/>
        <v>69180.5</v>
      </c>
      <c r="J113">
        <f t="shared" si="16"/>
        <v>34</v>
      </c>
      <c r="K113">
        <f t="shared" si="9"/>
        <v>-4978.7714766915597</v>
      </c>
      <c r="L113">
        <f t="shared" si="10"/>
        <v>1632.23888080507</v>
      </c>
      <c r="M113">
        <f t="shared" si="11"/>
        <v>190.31154978785</v>
      </c>
      <c r="N113">
        <f t="shared" si="12"/>
        <v>77.254254865942301</v>
      </c>
      <c r="O113">
        <f t="shared" si="13"/>
        <v>-28.025301673076299</v>
      </c>
      <c r="P113">
        <f t="shared" si="14"/>
        <v>-2.64190811355691</v>
      </c>
      <c r="Q113">
        <v>1</v>
      </c>
    </row>
    <row r="114" spans="1:17" x14ac:dyDescent="0.3">
      <c r="A114">
        <f>'Котрольный пример'!H148</f>
        <v>69087.168000000005</v>
      </c>
      <c r="B114">
        <f>'Котрольный пример'!I148</f>
        <v>34</v>
      </c>
      <c r="C114">
        <f>'Котрольный пример'!J148</f>
        <v>-13056.111680423401</v>
      </c>
      <c r="D114">
        <f>'Котрольный пример'!K148</f>
        <v>4548.5525286563998</v>
      </c>
      <c r="E114">
        <f>'Котрольный пример'!L148</f>
        <v>620.61821257259101</v>
      </c>
      <c r="F114">
        <f>'Котрольный пример'!M148</f>
        <v>96.920225060270099</v>
      </c>
      <c r="G114">
        <f>'Котрольный пример'!N148</f>
        <v>-35.586384843838502</v>
      </c>
      <c r="H114">
        <f>'Котрольный пример'!O148</f>
        <v>-2.8047123469739699</v>
      </c>
      <c r="I114">
        <f t="shared" si="15"/>
        <v>69181.5</v>
      </c>
      <c r="J114">
        <f t="shared" si="16"/>
        <v>34</v>
      </c>
      <c r="K114">
        <f t="shared" si="9"/>
        <v>-4899.1418023272399</v>
      </c>
      <c r="L114">
        <f t="shared" si="10"/>
        <v>1601.88591759931</v>
      </c>
      <c r="M114">
        <f t="shared" si="11"/>
        <v>186.76362214545799</v>
      </c>
      <c r="N114">
        <f t="shared" si="12"/>
        <v>76.858155516978002</v>
      </c>
      <c r="O114">
        <f t="shared" si="13"/>
        <v>-28.218840648624099</v>
      </c>
      <c r="P114">
        <f t="shared" si="14"/>
        <v>-2.8733057249704199</v>
      </c>
      <c r="Q114">
        <v>1</v>
      </c>
    </row>
    <row r="115" spans="1:17" x14ac:dyDescent="0.3">
      <c r="A115">
        <f>'Котрольный пример'!H149</f>
        <v>69087.207999999999</v>
      </c>
      <c r="B115">
        <f>'Котрольный пример'!I149</f>
        <v>34</v>
      </c>
      <c r="C115">
        <f>'Котрольный пример'!J149</f>
        <v>-13056.111680423401</v>
      </c>
      <c r="D115">
        <f>'Котрольный пример'!K149</f>
        <v>4548.5525286563998</v>
      </c>
      <c r="E115">
        <f>'Котрольный пример'!L149</f>
        <v>620.61821257259101</v>
      </c>
      <c r="F115">
        <f>'Котрольный пример'!M149</f>
        <v>96.136004818307001</v>
      </c>
      <c r="G115">
        <f>'Котрольный пример'!N149</f>
        <v>-35.354320069651997</v>
      </c>
      <c r="H115">
        <f>'Котрольный пример'!O149</f>
        <v>-2.8242540118200301</v>
      </c>
      <c r="I115">
        <f t="shared" si="15"/>
        <v>69182.5</v>
      </c>
      <c r="J115">
        <f t="shared" si="16"/>
        <v>34</v>
      </c>
      <c r="K115">
        <f t="shared" si="9"/>
        <v>-4826.2423611191898</v>
      </c>
      <c r="L115">
        <f t="shared" si="10"/>
        <v>1574.6478138137199</v>
      </c>
      <c r="M115">
        <f t="shared" si="11"/>
        <v>182.76424731148401</v>
      </c>
      <c r="N115">
        <f t="shared" si="12"/>
        <v>76.536841767698107</v>
      </c>
      <c r="O115">
        <f t="shared" si="13"/>
        <v>-28.186599552917698</v>
      </c>
      <c r="P115">
        <f t="shared" si="14"/>
        <v>-3.0345536360249201</v>
      </c>
      <c r="Q115">
        <v>1</v>
      </c>
    </row>
    <row r="116" spans="1:17" x14ac:dyDescent="0.3">
      <c r="A116">
        <f>'Котрольный пример'!H150</f>
        <v>69087.288</v>
      </c>
      <c r="B116">
        <f>'Котрольный пример'!I150</f>
        <v>34</v>
      </c>
      <c r="C116">
        <f>'Котрольный пример'!J150</f>
        <v>-13046.5306054829</v>
      </c>
      <c r="D116">
        <f>'Котрольный пример'!K150</f>
        <v>4544.2137018694802</v>
      </c>
      <c r="E116">
        <f>'Котрольный пример'!L150</f>
        <v>619.64095141321798</v>
      </c>
      <c r="F116">
        <f>'Котрольный пример'!M150</f>
        <v>96.698235946452996</v>
      </c>
      <c r="G116">
        <f>'Котрольный пример'!N150</f>
        <v>-35.560916061594199</v>
      </c>
      <c r="H116">
        <f>'Котрольный пример'!O150</f>
        <v>-2.9871387466608899</v>
      </c>
      <c r="I116">
        <f t="shared" si="15"/>
        <v>69183.5</v>
      </c>
      <c r="J116">
        <f t="shared" si="16"/>
        <v>34</v>
      </c>
      <c r="K116">
        <f t="shared" si="9"/>
        <v>-4752.6161946126103</v>
      </c>
      <c r="L116">
        <f t="shared" si="10"/>
        <v>1547.07695779099</v>
      </c>
      <c r="M116">
        <f t="shared" si="11"/>
        <v>178.69032819261</v>
      </c>
      <c r="N116">
        <f t="shared" si="12"/>
        <v>76.281876528145304</v>
      </c>
      <c r="O116">
        <f t="shared" si="13"/>
        <v>-28.169026784390201</v>
      </c>
      <c r="P116">
        <f t="shared" si="14"/>
        <v>-3.1949516198600398</v>
      </c>
      <c r="Q116">
        <v>1</v>
      </c>
    </row>
    <row r="117" spans="1:17" x14ac:dyDescent="0.3">
      <c r="A117">
        <f>'Котрольный пример'!H151</f>
        <v>69087.368000000002</v>
      </c>
      <c r="B117">
        <f>'Котрольный пример'!I151</f>
        <v>34</v>
      </c>
      <c r="C117">
        <f>'Котрольный пример'!J151</f>
        <v>-13037.258075234</v>
      </c>
      <c r="D117">
        <f>'Котрольный пример'!K151</f>
        <v>4541.5715385578696</v>
      </c>
      <c r="E117">
        <f>'Котрольный пример'!L151</f>
        <v>619.66183101716695</v>
      </c>
      <c r="F117">
        <f>'Котрольный пример'!M151</f>
        <v>95.729314775071302</v>
      </c>
      <c r="G117">
        <f>'Котрольный пример'!N151</f>
        <v>-35.3106007904181</v>
      </c>
      <c r="H117">
        <f>'Котрольный пример'!O151</f>
        <v>-3.0667363795920402</v>
      </c>
      <c r="I117">
        <f t="shared" si="15"/>
        <v>69184.5</v>
      </c>
      <c r="J117">
        <f t="shared" si="16"/>
        <v>34</v>
      </c>
      <c r="K117">
        <f t="shared" si="9"/>
        <v>-4678.99002810602</v>
      </c>
      <c r="L117">
        <f t="shared" si="10"/>
        <v>1519.5061017682499</v>
      </c>
      <c r="M117">
        <f t="shared" si="11"/>
        <v>174.61640907373601</v>
      </c>
      <c r="N117">
        <f t="shared" si="12"/>
        <v>76.026911288592402</v>
      </c>
      <c r="O117">
        <f t="shared" si="13"/>
        <v>-28.151454015862701</v>
      </c>
      <c r="P117">
        <f t="shared" si="14"/>
        <v>-3.35534960369516</v>
      </c>
      <c r="Q117">
        <v>1</v>
      </c>
    </row>
    <row r="118" spans="1:17" x14ac:dyDescent="0.3">
      <c r="A118">
        <f>'Котрольный пример'!H152</f>
        <v>69087.487999999998</v>
      </c>
      <c r="B118">
        <f>'Котрольный пример'!I152</f>
        <v>34</v>
      </c>
      <c r="C118">
        <f>'Котрольный пример'!J152</f>
        <v>-13017.786482555</v>
      </c>
      <c r="D118">
        <f>'Котрольный пример'!K152</f>
        <v>4533.8363803366401</v>
      </c>
      <c r="E118">
        <f>'Котрольный пример'!L152</f>
        <v>618.70718668258201</v>
      </c>
      <c r="F118">
        <f>'Котрольный пример'!M152</f>
        <v>98.057055859685406</v>
      </c>
      <c r="G118">
        <f>'Котрольный пример'!N152</f>
        <v>-36.251483854382101</v>
      </c>
      <c r="H118">
        <f>'Котрольный пример'!O152</f>
        <v>-3.1905421652201298</v>
      </c>
      <c r="I118">
        <f t="shared" si="15"/>
        <v>69185.5</v>
      </c>
      <c r="J118">
        <f t="shared" si="16"/>
        <v>34</v>
      </c>
      <c r="K118">
        <f t="shared" si="9"/>
        <v>-4597.60462091106</v>
      </c>
      <c r="L118">
        <f t="shared" si="10"/>
        <v>1488.3908466523999</v>
      </c>
      <c r="M118">
        <f t="shared" si="11"/>
        <v>169.75458556075799</v>
      </c>
      <c r="N118">
        <f t="shared" si="12"/>
        <v>76.478971074763706</v>
      </c>
      <c r="O118">
        <f t="shared" si="13"/>
        <v>-28.2896915298642</v>
      </c>
      <c r="P118">
        <f t="shared" si="14"/>
        <v>-3.5058038459493299</v>
      </c>
      <c r="Q118">
        <v>1</v>
      </c>
    </row>
    <row r="119" spans="1:17" x14ac:dyDescent="0.3">
      <c r="A119">
        <f>'Котрольный пример'!H153</f>
        <v>69087.567999999999</v>
      </c>
      <c r="B119">
        <f>'Котрольный пример'!I153</f>
        <v>34</v>
      </c>
      <c r="C119">
        <f>'Котрольный пример'!J153</f>
        <v>-13017.786482555</v>
      </c>
      <c r="D119">
        <f>'Котрольный пример'!K153</f>
        <v>4533.8363803366401</v>
      </c>
      <c r="E119">
        <f>'Котрольный пример'!L153</f>
        <v>618.70718668258201</v>
      </c>
      <c r="F119">
        <f>'Котрольный пример'!M153</f>
        <v>97.476836594335893</v>
      </c>
      <c r="G119">
        <f>'Котрольный пример'!N153</f>
        <v>-36.036978032792703</v>
      </c>
      <c r="H119">
        <f>'Котрольный пример'!O153</f>
        <v>-3.17166321749994</v>
      </c>
      <c r="I119">
        <f t="shared" si="15"/>
        <v>69186.5</v>
      </c>
      <c r="J119">
        <f t="shared" si="16"/>
        <v>34</v>
      </c>
      <c r="K119">
        <f t="shared" si="9"/>
        <v>-4531.5999421174101</v>
      </c>
      <c r="L119">
        <f t="shared" si="10"/>
        <v>1464.4273943179901</v>
      </c>
      <c r="M119">
        <f t="shared" si="11"/>
        <v>166.52668407331001</v>
      </c>
      <c r="N119">
        <f t="shared" si="12"/>
        <v>75.518217073653105</v>
      </c>
      <c r="O119">
        <f t="shared" si="13"/>
        <v>-28.101398294278301</v>
      </c>
      <c r="P119">
        <f t="shared" si="14"/>
        <v>-3.6649726665746898</v>
      </c>
      <c r="Q119">
        <v>1</v>
      </c>
    </row>
    <row r="120" spans="1:17" x14ac:dyDescent="0.3">
      <c r="A120">
        <f>'Котрольный пример'!H154</f>
        <v>69087.648000000001</v>
      </c>
      <c r="B120">
        <f>'Котрольный пример'!I154</f>
        <v>34</v>
      </c>
      <c r="C120">
        <f>'Котрольный пример'!J154</f>
        <v>-13008.2049575662</v>
      </c>
      <c r="D120">
        <f>'Котрольный пример'!K154</f>
        <v>4530.8171421016896</v>
      </c>
      <c r="E120">
        <f>'Котрольный пример'!L154</f>
        <v>617.72891980295105</v>
      </c>
      <c r="F120">
        <f>'Котрольный пример'!M154</f>
        <v>97.522671326687799</v>
      </c>
      <c r="G120">
        <f>'Котрольный пример'!N154</f>
        <v>-35.813754273301498</v>
      </c>
      <c r="H120">
        <f>'Котрольный пример'!O154</f>
        <v>-3.3198249751880602</v>
      </c>
      <c r="I120">
        <f t="shared" si="15"/>
        <v>69187.5</v>
      </c>
      <c r="J120">
        <f t="shared" si="16"/>
        <v>34</v>
      </c>
      <c r="K120">
        <f t="shared" si="9"/>
        <v>-4455.0145863914304</v>
      </c>
      <c r="L120">
        <f t="shared" si="10"/>
        <v>1436.8516387590801</v>
      </c>
      <c r="M120">
        <f t="shared" si="11"/>
        <v>162.93175407734</v>
      </c>
      <c r="N120">
        <f t="shared" si="12"/>
        <v>75.514125849271295</v>
      </c>
      <c r="O120">
        <f t="shared" si="13"/>
        <v>-28.0250317498733</v>
      </c>
      <c r="P120">
        <f t="shared" si="14"/>
        <v>-3.7210292650480099</v>
      </c>
      <c r="Q120">
        <v>1</v>
      </c>
    </row>
    <row r="121" spans="1:17" x14ac:dyDescent="0.3">
      <c r="A121">
        <f>'Котрольный пример'!H155</f>
        <v>69087.728000000003</v>
      </c>
      <c r="B121">
        <f>'Котрольный пример'!I155</f>
        <v>34</v>
      </c>
      <c r="C121">
        <f>'Котрольный пример'!J155</f>
        <v>-12998.9329802421</v>
      </c>
      <c r="D121">
        <f>'Котрольный пример'!K155</f>
        <v>4526.4784941299604</v>
      </c>
      <c r="E121">
        <f>'Котрольный пример'!L155</f>
        <v>617.75094325909799</v>
      </c>
      <c r="F121">
        <f>'Котрольный пример'!M155</f>
        <v>97.480542280507194</v>
      </c>
      <c r="G121">
        <f>'Котрольный пример'!N155</f>
        <v>-36.0421650555935</v>
      </c>
      <c r="H121">
        <f>'Котрольный пример'!O155</f>
        <v>-3.4283210598974101</v>
      </c>
      <c r="I121">
        <f t="shared" si="15"/>
        <v>69188.5</v>
      </c>
      <c r="J121">
        <f t="shared" si="16"/>
        <v>34</v>
      </c>
      <c r="K121">
        <f t="shared" si="9"/>
        <v>-4379.7168173059599</v>
      </c>
      <c r="L121">
        <f t="shared" si="10"/>
        <v>1411.03040625468</v>
      </c>
      <c r="M121">
        <f t="shared" si="11"/>
        <v>159.68950565808001</v>
      </c>
      <c r="N121">
        <f t="shared" si="12"/>
        <v>75.6119457147866</v>
      </c>
      <c r="O121">
        <f t="shared" si="13"/>
        <v>-27.890378378315301</v>
      </c>
      <c r="P121">
        <f t="shared" si="14"/>
        <v>-3.6816760138584801</v>
      </c>
      <c r="Q121">
        <v>1</v>
      </c>
    </row>
    <row r="122" spans="1:17" x14ac:dyDescent="0.3">
      <c r="A122">
        <f>'Котрольный пример'!H156</f>
        <v>69087.808000000005</v>
      </c>
      <c r="B122">
        <f>'Котрольный пример'!I156</f>
        <v>34</v>
      </c>
      <c r="C122">
        <f>'Котрольный пример'!J156</f>
        <v>-12989.351326296601</v>
      </c>
      <c r="D122">
        <f>'Котрольный пример'!K156</f>
        <v>4523.8362877661702</v>
      </c>
      <c r="E122">
        <f>'Котрольный пример'!L156</f>
        <v>616.772376892853</v>
      </c>
      <c r="F122">
        <f>'Котрольный пример'!M156</f>
        <v>97.527716120476597</v>
      </c>
      <c r="G122">
        <f>'Котрольный пример'!N156</f>
        <v>-35.955843679573697</v>
      </c>
      <c r="H122">
        <f>'Котрольный пример'!O156</f>
        <v>-3.5808852997714</v>
      </c>
      <c r="I122">
        <f t="shared" si="15"/>
        <v>69189.5</v>
      </c>
      <c r="J122">
        <f t="shared" si="16"/>
        <v>34</v>
      </c>
      <c r="K122">
        <f t="shared" si="9"/>
        <v>-4303.29653607827</v>
      </c>
      <c r="L122">
        <f t="shared" si="10"/>
        <v>1382.1096209074301</v>
      </c>
      <c r="M122">
        <f t="shared" si="11"/>
        <v>156.26051489104901</v>
      </c>
      <c r="N122">
        <f t="shared" si="12"/>
        <v>75.046955654881998</v>
      </c>
      <c r="O122">
        <f t="shared" si="13"/>
        <v>-27.748724680160599</v>
      </c>
      <c r="P122">
        <f t="shared" si="14"/>
        <v>-3.74692056622359</v>
      </c>
      <c r="Q122">
        <v>1</v>
      </c>
    </row>
    <row r="123" spans="1:17" x14ac:dyDescent="0.3">
      <c r="A123">
        <f>'Котрольный пример'!H157</f>
        <v>69087.847999999896</v>
      </c>
      <c r="B123">
        <f>'Котрольный пример'!I157</f>
        <v>34</v>
      </c>
      <c r="C123">
        <f>'Котрольный пример'!J157</f>
        <v>-12989.351326296601</v>
      </c>
      <c r="D123">
        <f>'Котрольный пример'!K157</f>
        <v>4523.8362877661702</v>
      </c>
      <c r="E123">
        <f>'Котрольный пример'!L157</f>
        <v>616.772376892853</v>
      </c>
      <c r="F123">
        <f>'Котрольный пример'!M157</f>
        <v>96.656574150805497</v>
      </c>
      <c r="G123">
        <f>'Котрольный пример'!N157</f>
        <v>-35.539742198749302</v>
      </c>
      <c r="H123">
        <f>'Котрольный пример'!O157</f>
        <v>-3.6064742696109802</v>
      </c>
      <c r="I123">
        <f t="shared" si="15"/>
        <v>69190.5</v>
      </c>
      <c r="J123">
        <f t="shared" si="16"/>
        <v>34</v>
      </c>
      <c r="K123">
        <f t="shared" si="9"/>
        <v>-4231.0547669918797</v>
      </c>
      <c r="L123">
        <f t="shared" si="10"/>
        <v>1357.0452407098701</v>
      </c>
      <c r="M123">
        <f t="shared" si="11"/>
        <v>152.737715868339</v>
      </c>
      <c r="N123">
        <f t="shared" si="12"/>
        <v>74.585825861966597</v>
      </c>
      <c r="O123">
        <f t="shared" si="13"/>
        <v>-27.365311134867099</v>
      </c>
      <c r="P123">
        <f t="shared" si="14"/>
        <v>-3.8103351533544698</v>
      </c>
      <c r="Q123">
        <v>1</v>
      </c>
    </row>
    <row r="124" spans="1:17" x14ac:dyDescent="0.3">
      <c r="A124">
        <f>'Котрольный пример'!H158</f>
        <v>69087.928</v>
      </c>
      <c r="B124">
        <f>'Котрольный пример'!I158</f>
        <v>34</v>
      </c>
      <c r="C124">
        <f>'Котрольный пример'!J158</f>
        <v>-12979.7697948931</v>
      </c>
      <c r="D124">
        <f>'Котрольный пример'!K158</f>
        <v>4520.8170863856303</v>
      </c>
      <c r="E124">
        <f>'Котрольный пример'!L158</f>
        <v>616.79406246436599</v>
      </c>
      <c r="F124">
        <f>'Котрольный пример'!M158</f>
        <v>96.277316609219099</v>
      </c>
      <c r="G124">
        <f>'Котрольный пример'!N158</f>
        <v>-35.539471396895003</v>
      </c>
      <c r="H124">
        <f>'Котрольный пример'!O158</f>
        <v>-3.60744744375633</v>
      </c>
      <c r="I124">
        <f t="shared" si="15"/>
        <v>69191.5</v>
      </c>
      <c r="J124">
        <f t="shared" si="16"/>
        <v>34</v>
      </c>
      <c r="K124">
        <f t="shared" si="9"/>
        <v>-4151.2952270441601</v>
      </c>
      <c r="L124">
        <f t="shared" si="10"/>
        <v>1329.72388235626</v>
      </c>
      <c r="M124">
        <f t="shared" si="11"/>
        <v>148.57981086758099</v>
      </c>
      <c r="N124">
        <f t="shared" si="12"/>
        <v>75.197572165787307</v>
      </c>
      <c r="O124">
        <f t="shared" si="13"/>
        <v>-27.1558693873286</v>
      </c>
      <c r="P124">
        <f t="shared" si="14"/>
        <v>-3.84142609545045</v>
      </c>
      <c r="Q124">
        <v>1</v>
      </c>
    </row>
    <row r="125" spans="1:17" x14ac:dyDescent="0.3">
      <c r="A125">
        <f>'Котрольный пример'!H159</f>
        <v>69088.008000000002</v>
      </c>
      <c r="B125">
        <f>'Котрольный пример'!I159</f>
        <v>34</v>
      </c>
      <c r="C125">
        <f>'Котрольный пример'!J159</f>
        <v>-12979.7697948931</v>
      </c>
      <c r="D125">
        <f>'Котрольный пример'!K159</f>
        <v>4520.8170863856303</v>
      </c>
      <c r="E125">
        <f>'Котрольный пример'!L159</f>
        <v>615.79406246436599</v>
      </c>
      <c r="F125">
        <f>'Котрольный пример'!M159</f>
        <v>96.099375887188202</v>
      </c>
      <c r="G125">
        <f>'Котрольный пример'!N159</f>
        <v>-35.489284573707103</v>
      </c>
      <c r="H125">
        <f>'Котрольный пример'!O159</f>
        <v>-3.9129778227309702</v>
      </c>
      <c r="I125">
        <f t="shared" si="15"/>
        <v>69192.5</v>
      </c>
      <c r="J125">
        <f t="shared" si="16"/>
        <v>34</v>
      </c>
      <c r="K125">
        <f t="shared" si="9"/>
        <v>-4076.19140666662</v>
      </c>
      <c r="L125">
        <f t="shared" si="10"/>
        <v>1304.3435608469099</v>
      </c>
      <c r="M125">
        <f t="shared" si="11"/>
        <v>145.970431257461</v>
      </c>
      <c r="N125">
        <f t="shared" si="12"/>
        <v>75.704510476438301</v>
      </c>
      <c r="O125">
        <f t="shared" si="13"/>
        <v>-27.4121732834769</v>
      </c>
      <c r="P125">
        <f t="shared" si="14"/>
        <v>-3.7300586645696501</v>
      </c>
      <c r="Q125">
        <v>1</v>
      </c>
    </row>
    <row r="126" spans="1:17" x14ac:dyDescent="0.3">
      <c r="A126">
        <f>'Котрольный пример'!H160</f>
        <v>69088.127999999997</v>
      </c>
      <c r="B126">
        <f>'Котрольный пример'!I160</f>
        <v>34</v>
      </c>
      <c r="C126">
        <f>'Котрольный пример'!J160</f>
        <v>-12960.916272386599</v>
      </c>
      <c r="D126">
        <f>'Котрольный пример'!K160</f>
        <v>4513.4593067860096</v>
      </c>
      <c r="E126">
        <f>'Котрольный пример'!L160</f>
        <v>614.83769138299294</v>
      </c>
      <c r="F126">
        <f>'Котрольный пример'!M160</f>
        <v>96.890562542998694</v>
      </c>
      <c r="G126">
        <f>'Котрольный пример'!N160</f>
        <v>-35.752170161481502</v>
      </c>
      <c r="H126">
        <f>'Котрольный пример'!O160</f>
        <v>-4.0486345294032802</v>
      </c>
      <c r="I126">
        <f t="shared" si="15"/>
        <v>69193.5</v>
      </c>
      <c r="J126">
        <f t="shared" si="16"/>
        <v>34</v>
      </c>
      <c r="K126">
        <f t="shared" si="9"/>
        <v>-4005.7521532945202</v>
      </c>
      <c r="L126">
        <f t="shared" si="10"/>
        <v>1282.12460436079</v>
      </c>
      <c r="M126">
        <f t="shared" si="11"/>
        <v>142.555360608401</v>
      </c>
      <c r="N126">
        <f t="shared" si="12"/>
        <v>74.370498185235107</v>
      </c>
      <c r="O126">
        <f t="shared" si="13"/>
        <v>-25.964825363235601</v>
      </c>
      <c r="P126">
        <f t="shared" si="14"/>
        <v>-3.462713502343</v>
      </c>
      <c r="Q126">
        <v>1</v>
      </c>
    </row>
    <row r="127" spans="1:17" x14ac:dyDescent="0.3">
      <c r="A127">
        <f>'Котрольный пример'!H161</f>
        <v>69088.207999999999</v>
      </c>
      <c r="B127">
        <f>'Котрольный пример'!I161</f>
        <v>34</v>
      </c>
      <c r="C127">
        <f>'Котрольный пример'!J161</f>
        <v>-12950.7168765933</v>
      </c>
      <c r="D127">
        <f>'Котрольный пример'!K161</f>
        <v>4509.3089317345202</v>
      </c>
      <c r="E127">
        <f>'Котрольный пример'!L161</f>
        <v>614.86138735595898</v>
      </c>
      <c r="F127">
        <f>'Котрольный пример'!M161</f>
        <v>97.923858832574595</v>
      </c>
      <c r="G127">
        <f>'Котрольный пример'!N161</f>
        <v>-36.196661704824798</v>
      </c>
      <c r="H127">
        <f>'Котрольный пример'!O161</f>
        <v>-4.0183009748091001</v>
      </c>
      <c r="I127">
        <f t="shared" si="15"/>
        <v>69194.5</v>
      </c>
      <c r="J127">
        <f t="shared" si="16"/>
        <v>34</v>
      </c>
      <c r="K127">
        <f t="shared" si="9"/>
        <v>-3928.41782144021</v>
      </c>
      <c r="L127">
        <f t="shared" si="10"/>
        <v>1256.5828916432999</v>
      </c>
      <c r="M127">
        <f t="shared" si="11"/>
        <v>138.05993149748201</v>
      </c>
      <c r="N127">
        <f t="shared" si="12"/>
        <v>75.070138720804394</v>
      </c>
      <c r="O127">
        <f t="shared" si="13"/>
        <v>-25.886103131533702</v>
      </c>
      <c r="P127">
        <f t="shared" si="14"/>
        <v>-3.5326184562003902</v>
      </c>
      <c r="Q127">
        <v>1</v>
      </c>
    </row>
    <row r="128" spans="1:17" x14ac:dyDescent="0.3">
      <c r="A128">
        <f>'Котрольный пример'!H162</f>
        <v>69088.288</v>
      </c>
      <c r="B128">
        <f>'Котрольный пример'!I162</f>
        <v>34</v>
      </c>
      <c r="C128">
        <f>'Котрольный пример'!J162</f>
        <v>-12941.444388121399</v>
      </c>
      <c r="D128">
        <f>'Котрольный пример'!K162</f>
        <v>4506.4783842381903</v>
      </c>
      <c r="E128">
        <f>'Котрольный пример'!L162</f>
        <v>614.88224618993104</v>
      </c>
      <c r="F128">
        <f>'Котрольный пример'!M162</f>
        <v>97.873383301153197</v>
      </c>
      <c r="G128">
        <f>'Котрольный пример'!N162</f>
        <v>-36.165714059400003</v>
      </c>
      <c r="H128">
        <f>'Котрольный пример'!O162</f>
        <v>-4.0185900154231602</v>
      </c>
      <c r="I128">
        <f t="shared" si="15"/>
        <v>69195.5</v>
      </c>
      <c r="J128">
        <f t="shared" si="16"/>
        <v>34</v>
      </c>
      <c r="K128">
        <f t="shared" si="9"/>
        <v>-3854.2749473507201</v>
      </c>
      <c r="L128">
        <f t="shared" si="10"/>
        <v>1231.7947322730799</v>
      </c>
      <c r="M128">
        <f t="shared" si="11"/>
        <v>134.10899411146301</v>
      </c>
      <c r="N128">
        <f t="shared" si="12"/>
        <v>74.190280793479502</v>
      </c>
      <c r="O128">
        <f t="shared" si="13"/>
        <v>-24.667480260531701</v>
      </c>
      <c r="P128">
        <f t="shared" si="14"/>
        <v>-3.6711746877090299</v>
      </c>
      <c r="Q128">
        <v>1</v>
      </c>
    </row>
    <row r="129" spans="1:17" x14ac:dyDescent="0.3">
      <c r="A129">
        <f>'Котрольный пример'!H163</f>
        <v>69088.368000000002</v>
      </c>
      <c r="B129">
        <f>'Котрольный пример'!I163</f>
        <v>34</v>
      </c>
      <c r="C129">
        <f>'Котрольный пример'!J163</f>
        <v>-12941.444388121399</v>
      </c>
      <c r="D129">
        <f>'Котрольный пример'!K163</f>
        <v>4506.4783842381903</v>
      </c>
      <c r="E129">
        <f>'Котрольный пример'!L163</f>
        <v>613.88224618993104</v>
      </c>
      <c r="F129">
        <f>'Котрольный пример'!M163</f>
        <v>96.358383494141904</v>
      </c>
      <c r="G129">
        <f>'Котрольный пример'!N163</f>
        <v>-35.456647372700203</v>
      </c>
      <c r="H129">
        <f>'Котрольный пример'!O163</f>
        <v>-4.1857359357763899</v>
      </c>
      <c r="I129">
        <f t="shared" si="15"/>
        <v>69196.5</v>
      </c>
      <c r="J129">
        <f t="shared" si="16"/>
        <v>34</v>
      </c>
      <c r="K129">
        <f t="shared" si="9"/>
        <v>-3780.09526442685</v>
      </c>
      <c r="L129">
        <f t="shared" si="10"/>
        <v>1208.2566051241099</v>
      </c>
      <c r="M129">
        <f t="shared" si="11"/>
        <v>129.16139588820201</v>
      </c>
      <c r="N129">
        <f t="shared" si="12"/>
        <v>72.491117561474596</v>
      </c>
      <c r="O129">
        <f t="shared" si="13"/>
        <v>-23.722350256422502</v>
      </c>
      <c r="P129">
        <f t="shared" si="14"/>
        <v>-4.4955029350785196</v>
      </c>
      <c r="Q129">
        <v>1</v>
      </c>
    </row>
    <row r="130" spans="1:17" x14ac:dyDescent="0.3">
      <c r="A130">
        <f>'Котрольный пример'!H164</f>
        <v>69088.448000000004</v>
      </c>
      <c r="B130">
        <f>'Котрольный пример'!I164</f>
        <v>34</v>
      </c>
      <c r="C130">
        <f>'Котрольный пример'!J164</f>
        <v>-12931.8629683129</v>
      </c>
      <c r="D130">
        <f>'Котрольный пример'!K164</f>
        <v>4503.0822443544102</v>
      </c>
      <c r="E130">
        <f>'Котрольный пример'!L164</f>
        <v>613.90411782110903</v>
      </c>
      <c r="F130">
        <f>'Котрольный пример'!M164</f>
        <v>97.094004994133101</v>
      </c>
      <c r="G130">
        <f>'Котрольный пример'!N164</f>
        <v>-35.751830412359801</v>
      </c>
      <c r="H130">
        <f>'Котрольный пример'!O164</f>
        <v>-4.2131768093443398</v>
      </c>
      <c r="I130">
        <f t="shared" si="15"/>
        <v>69197.5</v>
      </c>
      <c r="J130">
        <f t="shared" si="16"/>
        <v>34</v>
      </c>
      <c r="K130">
        <f t="shared" si="9"/>
        <v>-3706.1500196974698</v>
      </c>
      <c r="L130">
        <f t="shared" si="10"/>
        <v>1183.99391212962</v>
      </c>
      <c r="M130">
        <f t="shared" si="11"/>
        <v>125.197379236698</v>
      </c>
      <c r="N130">
        <f t="shared" si="12"/>
        <v>74.069501305743202</v>
      </c>
      <c r="O130">
        <f t="shared" si="13"/>
        <v>-24.196358491588501</v>
      </c>
      <c r="P130">
        <f t="shared" si="14"/>
        <v>-4.28621532236353</v>
      </c>
      <c r="Q130">
        <v>1</v>
      </c>
    </row>
    <row r="131" spans="1:17" x14ac:dyDescent="0.3">
      <c r="A131">
        <f>'Котрольный пример'!H165</f>
        <v>69088.487999999998</v>
      </c>
      <c r="B131">
        <f>'Котрольный пример'!I165</f>
        <v>34</v>
      </c>
      <c r="C131">
        <f>'Котрольный пример'!J165</f>
        <v>-12931.8629683129</v>
      </c>
      <c r="D131">
        <f>'Котрольный пример'!K165</f>
        <v>4503.0822443544102</v>
      </c>
      <c r="E131">
        <f>'Котрольный пример'!L165</f>
        <v>613.90411782110903</v>
      </c>
      <c r="F131">
        <f>'Котрольный пример'!M165</f>
        <v>95.648121731637104</v>
      </c>
      <c r="G131">
        <f>'Котрольный пример'!N165</f>
        <v>-35.4464992785595</v>
      </c>
      <c r="H131">
        <f>'Котрольный пример'!O165</f>
        <v>-5.1170909914581904</v>
      </c>
      <c r="I131">
        <f t="shared" si="15"/>
        <v>69198.5</v>
      </c>
      <c r="J131">
        <f t="shared" si="16"/>
        <v>34</v>
      </c>
      <c r="K131">
        <f t="shared" ref="K131:K187" si="17">LOOKUP($I131,$A:$A,C:C)+(LOOKUP($I131+$T$2,$A:$A,C:C)-LOOKUP($I131,$A:$A,C:C))/(LOOKUP($I131+$T$2,$A:$A,$A:$A)-LOOKUP($I131,$A:$A,$A:$A))*($I131-LOOKUP($I131,$A:$A,$A:$A))</f>
        <v>-3632.3737681667999</v>
      </c>
      <c r="L131">
        <f t="shared" ref="L131:L187" si="18">LOOKUP($I131,$A:$A,D:D)+(LOOKUP($I131+$T$2,$A:$A,D:D)-LOOKUP($I131,$A:$A,D:D))/(LOOKUP($I131+$T$2,$A:$A,$A:$A)-LOOKUP($I131,$A:$A,$A:$A))*($I131-LOOKUP($I131,$A:$A,$A:$A))</f>
        <v>1159.1930854226</v>
      </c>
      <c r="M131">
        <f t="shared" ref="M131:M187" si="19">LOOKUP($I131,$A:$A,E:E)+(LOOKUP($I131+$T$2,$A:$A,E:E)-LOOKUP($I131,$A:$A,E:E))/(LOOKUP($I131+$T$2,$A:$A,$A:$A)-LOOKUP($I131,$A:$A,$A:$A))*($I131-LOOKUP($I131,$A:$A,$A:$A))</f>
        <v>120.264965715345</v>
      </c>
      <c r="N131">
        <f t="shared" ref="N131:N187" si="20">LOOKUP($I131,$A:$A,F:F)+(LOOKUP($I131+$T$2,$A:$A,F:F)-LOOKUP($I131,$A:$A,F:F))/(LOOKUP($I131+$T$2,$A:$A,$A:$A)-LOOKUP($I131,$A:$A,$A:$A))*($I131-LOOKUP($I131,$A:$A,$A:$A))</f>
        <v>74.333283928274497</v>
      </c>
      <c r="O131">
        <f t="shared" ref="O131:O187" si="21">LOOKUP($I131,$A:$A,G:G)+(LOOKUP($I131+$T$2,$A:$A,G:G)-LOOKUP($I131,$A:$A,G:G))/(LOOKUP($I131+$T$2,$A:$A,$A:$A)-LOOKUP($I131,$A:$A,$A:$A))*($I131-LOOKUP($I131,$A:$A,$A:$A))</f>
        <v>-24.531785531693998</v>
      </c>
      <c r="P131">
        <f t="shared" ref="P131:P187" si="22">LOOKUP($I131,$A:$A,H:H)+(LOOKUP($I131+$T$2,$A:$A,H:H)-LOOKUP($I131,$A:$A,H:H))/(LOOKUP($I131+$T$2,$A:$A,$A:$A)-LOOKUP($I131,$A:$A,$A:$A))*($I131-LOOKUP($I131,$A:$A,$A:$A))</f>
        <v>-4.8140895452643298</v>
      </c>
      <c r="Q131">
        <v>1</v>
      </c>
    </row>
    <row r="132" spans="1:17" x14ac:dyDescent="0.3">
      <c r="A132">
        <f>'Котрольный пример'!H166</f>
        <v>69088.567999999999</v>
      </c>
      <c r="B132">
        <f>'Котрольный пример'!I166</f>
        <v>34</v>
      </c>
      <c r="C132">
        <f>'Котрольный пример'!J166</f>
        <v>-12922.899957174601</v>
      </c>
      <c r="D132">
        <f>'Котрольный пример'!K166</f>
        <v>4499.1208171444296</v>
      </c>
      <c r="E132">
        <f>'Котрольный пример'!L166</f>
        <v>612.92511752251596</v>
      </c>
      <c r="F132">
        <f>'Котрольный пример'!M166</f>
        <v>95.498144586394105</v>
      </c>
      <c r="G132">
        <f>'Котрольный пример'!N166</f>
        <v>-35.309035996022899</v>
      </c>
      <c r="H132">
        <f>'Котрольный пример'!O166</f>
        <v>-5.3603801261796198</v>
      </c>
      <c r="I132">
        <f t="shared" ref="I132:I187" si="23">I131+1</f>
        <v>69199.5</v>
      </c>
      <c r="J132">
        <f t="shared" ref="J132:J187" si="24">J131</f>
        <v>34</v>
      </c>
      <c r="K132">
        <f t="shared" si="17"/>
        <v>-3561.6931482796199</v>
      </c>
      <c r="L132">
        <f t="shared" si="18"/>
        <v>1135.5692207623999</v>
      </c>
      <c r="M132">
        <f t="shared" si="19"/>
        <v>116.23564388532699</v>
      </c>
      <c r="N132">
        <f t="shared" si="20"/>
        <v>72.906988975127803</v>
      </c>
      <c r="O132">
        <f t="shared" si="21"/>
        <v>-24.431245339443102</v>
      </c>
      <c r="P132">
        <f t="shared" si="22"/>
        <v>-4.5390796312401598</v>
      </c>
      <c r="Q132">
        <v>1</v>
      </c>
    </row>
    <row r="133" spans="1:17" x14ac:dyDescent="0.3">
      <c r="A133">
        <f>'Котрольный пример'!H167</f>
        <v>69088.648000000001</v>
      </c>
      <c r="B133">
        <f>'Котрольный пример'!I167</f>
        <v>34</v>
      </c>
      <c r="C133">
        <f>'Котрольный пример'!J167</f>
        <v>-12912.700182467999</v>
      </c>
      <c r="D133">
        <f>'Котрольный пример'!K167</f>
        <v>4496.1015041561895</v>
      </c>
      <c r="E133">
        <f>'Котрольный пример'!L167</f>
        <v>612.94794537207997</v>
      </c>
      <c r="F133">
        <f>'Котрольный пример'!M167</f>
        <v>95.648190082680998</v>
      </c>
      <c r="G133">
        <f>'Котрольный пример'!N167</f>
        <v>-35.400469753736701</v>
      </c>
      <c r="H133">
        <f>'Котрольный пример'!O167</f>
        <v>-5.3601696060235398</v>
      </c>
      <c r="I133">
        <f t="shared" si="23"/>
        <v>69200.5</v>
      </c>
      <c r="J133">
        <f t="shared" si="24"/>
        <v>34</v>
      </c>
      <c r="K133">
        <f t="shared" si="17"/>
        <v>-3489.30532428581</v>
      </c>
      <c r="L133">
        <f t="shared" si="18"/>
        <v>1109.2503760403799</v>
      </c>
      <c r="M133">
        <f t="shared" si="19"/>
        <v>111.526181647808</v>
      </c>
      <c r="N133">
        <f t="shared" si="20"/>
        <v>72.839615549897303</v>
      </c>
      <c r="O133">
        <f t="shared" si="21"/>
        <v>-24.781509831755901</v>
      </c>
      <c r="P133">
        <f t="shared" si="22"/>
        <v>-4.4057255567112099</v>
      </c>
      <c r="Q133">
        <v>1</v>
      </c>
    </row>
    <row r="134" spans="1:17" x14ac:dyDescent="0.3">
      <c r="A134">
        <f>'Котрольный пример'!H168</f>
        <v>69088.767999999996</v>
      </c>
      <c r="B134">
        <f>'Котрольный пример'!I168</f>
        <v>34</v>
      </c>
      <c r="C134">
        <f>'Котрольный пример'!J168</f>
        <v>-12903.428234585699</v>
      </c>
      <c r="D134">
        <f>'Котрольный пример'!K168</f>
        <v>4491.5745060620302</v>
      </c>
      <c r="E134">
        <f>'Котрольный пример'!L168</f>
        <v>611.96993890600095</v>
      </c>
      <c r="F134">
        <f>'Котрольный пример'!M168</f>
        <v>94.728513073839096</v>
      </c>
      <c r="G134">
        <f>'Котрольный пример'!N168</f>
        <v>-35.105243509280498</v>
      </c>
      <c r="H134">
        <f>'Котрольный пример'!O168</f>
        <v>-5.3087594646544396</v>
      </c>
      <c r="I134">
        <f t="shared" si="23"/>
        <v>69201.5</v>
      </c>
      <c r="J134">
        <f t="shared" si="24"/>
        <v>34</v>
      </c>
      <c r="K134">
        <f t="shared" si="17"/>
        <v>-3412.8137104263801</v>
      </c>
      <c r="L134">
        <f t="shared" si="18"/>
        <v>1083.5295017800099</v>
      </c>
      <c r="M134">
        <f t="shared" si="19"/>
        <v>107.071943720842</v>
      </c>
      <c r="N134">
        <f t="shared" si="20"/>
        <v>72.5094318161171</v>
      </c>
      <c r="O134">
        <f t="shared" si="21"/>
        <v>-25.006058758241402</v>
      </c>
      <c r="P134">
        <f t="shared" si="22"/>
        <v>-4.3532973916848601</v>
      </c>
      <c r="Q134">
        <v>1</v>
      </c>
    </row>
    <row r="135" spans="1:17" x14ac:dyDescent="0.3">
      <c r="A135">
        <f>'Котрольный пример'!H169</f>
        <v>69088.847999999896</v>
      </c>
      <c r="B135">
        <f>'Котрольный пример'!I169</f>
        <v>34</v>
      </c>
      <c r="C135">
        <f>'Котрольный пример'!J169</f>
        <v>-12893.846621721999</v>
      </c>
      <c r="D135">
        <f>'Котрольный пример'!K169</f>
        <v>4488.7439193603996</v>
      </c>
      <c r="E135">
        <f>'Котрольный пример'!L169</f>
        <v>611.99134705723395</v>
      </c>
      <c r="F135">
        <f>'Котрольный пример'!M169</f>
        <v>96.107673157445404</v>
      </c>
      <c r="G135">
        <f>'Котрольный пример'!N169</f>
        <v>-35.444857072398499</v>
      </c>
      <c r="H135">
        <f>'Котрольный пример'!O169</f>
        <v>-5.2531026719758103</v>
      </c>
      <c r="I135">
        <f t="shared" si="23"/>
        <v>69202.5</v>
      </c>
      <c r="J135">
        <f t="shared" si="24"/>
        <v>34</v>
      </c>
      <c r="K135">
        <f t="shared" si="17"/>
        <v>-3345.5127320582901</v>
      </c>
      <c r="L135">
        <f t="shared" si="18"/>
        <v>1059.44191045654</v>
      </c>
      <c r="M135">
        <f t="shared" si="19"/>
        <v>103.264704995933</v>
      </c>
      <c r="N135">
        <f t="shared" si="20"/>
        <v>71.078836347069597</v>
      </c>
      <c r="O135">
        <f t="shared" si="21"/>
        <v>-24.591095190351101</v>
      </c>
      <c r="P135">
        <f t="shared" si="22"/>
        <v>-4.2389701974475598</v>
      </c>
      <c r="Q135">
        <v>1</v>
      </c>
    </row>
    <row r="136" spans="1:17" x14ac:dyDescent="0.3">
      <c r="A136">
        <f>'Котрольный пример'!H170</f>
        <v>69088.928</v>
      </c>
      <c r="B136">
        <f>'Котрольный пример'!I170</f>
        <v>34</v>
      </c>
      <c r="C136">
        <f>'Котрольный пример'!J170</f>
        <v>-12884.2650678272</v>
      </c>
      <c r="D136">
        <f>'Котрольный пример'!K170</f>
        <v>4485.7248446858503</v>
      </c>
      <c r="E136">
        <f>'Котрольный пример'!L170</f>
        <v>611.01287221488599</v>
      </c>
      <c r="F136">
        <f>'Котрольный пример'!M170</f>
        <v>95.960498929114195</v>
      </c>
      <c r="G136">
        <f>'Котрольный пример'!N170</f>
        <v>-35.444677496236402</v>
      </c>
      <c r="H136">
        <f>'Котрольный пример'!O170</f>
        <v>-5.4916666442485704</v>
      </c>
      <c r="I136">
        <f t="shared" si="23"/>
        <v>69203.5</v>
      </c>
      <c r="J136">
        <f t="shared" si="24"/>
        <v>34</v>
      </c>
      <c r="K136">
        <f t="shared" si="17"/>
        <v>-3262.4000684459002</v>
      </c>
      <c r="L136">
        <f t="shared" si="18"/>
        <v>1031.0659307795199</v>
      </c>
      <c r="M136">
        <f t="shared" si="19"/>
        <v>98.656637201257396</v>
      </c>
      <c r="N136">
        <f t="shared" si="20"/>
        <v>72.790356959402402</v>
      </c>
      <c r="O136">
        <f t="shared" si="21"/>
        <v>-25.415117939652401</v>
      </c>
      <c r="P136">
        <f t="shared" si="22"/>
        <v>-4.2750264586648203</v>
      </c>
      <c r="Q136">
        <v>1</v>
      </c>
    </row>
    <row r="137" spans="1:17" x14ac:dyDescent="0.3">
      <c r="A137">
        <f>'Котрольный пример'!H171</f>
        <v>69089.008000000002</v>
      </c>
      <c r="B137">
        <f>'Котрольный пример'!I171</f>
        <v>34</v>
      </c>
      <c r="C137">
        <f>'Котрольный пример'!J171</f>
        <v>-12874.3748221204</v>
      </c>
      <c r="D137">
        <f>'Котрольный пример'!K171</f>
        <v>4481.3861923757204</v>
      </c>
      <c r="E137">
        <f>'Котрольный пример'!L171</f>
        <v>611.03593470425903</v>
      </c>
      <c r="F137">
        <f>'Котрольный пример'!M171</f>
        <v>98.315319335496696</v>
      </c>
      <c r="G137">
        <f>'Котрольный пример'!N171</f>
        <v>-36.477689951029902</v>
      </c>
      <c r="H137">
        <f>'Котрольный пример'!O171</f>
        <v>-5.4861755753502202</v>
      </c>
      <c r="I137">
        <f t="shared" si="23"/>
        <v>69204.5</v>
      </c>
      <c r="J137">
        <f t="shared" si="24"/>
        <v>34</v>
      </c>
      <c r="K137">
        <f t="shared" si="17"/>
        <v>-3198.0777006216999</v>
      </c>
      <c r="L137">
        <f t="shared" si="18"/>
        <v>1007.75491271255</v>
      </c>
      <c r="M137">
        <f t="shared" si="19"/>
        <v>94.695488701015194</v>
      </c>
      <c r="N137">
        <f t="shared" si="20"/>
        <v>72.084011474017601</v>
      </c>
      <c r="O137">
        <f t="shared" si="21"/>
        <v>-25.121215215144598</v>
      </c>
      <c r="P137">
        <f t="shared" si="22"/>
        <v>-4.1657605093639498</v>
      </c>
      <c r="Q137">
        <v>1</v>
      </c>
    </row>
    <row r="138" spans="1:17" x14ac:dyDescent="0.3">
      <c r="A138">
        <f>'Котрольный пример'!H172</f>
        <v>69089.088000000003</v>
      </c>
      <c r="B138">
        <f>'Котрольный пример'!I172</f>
        <v>34</v>
      </c>
      <c r="C138">
        <f>'Котрольный пример'!J172</f>
        <v>-12865.4113701642</v>
      </c>
      <c r="D138">
        <f>'Котрольный пример'!K172</f>
        <v>4478.7443385440702</v>
      </c>
      <c r="E138">
        <f>'Котрольный пример'!L172</f>
        <v>610.05591273188304</v>
      </c>
      <c r="F138">
        <f>'Котрольный пример'!M172</f>
        <v>99.419506860499794</v>
      </c>
      <c r="G138">
        <f>'Котрольный пример'!N172</f>
        <v>-36.414239091773197</v>
      </c>
      <c r="H138">
        <f>'Котрольный пример'!O172</f>
        <v>-5.4375094098266601</v>
      </c>
      <c r="I138">
        <f t="shared" si="23"/>
        <v>69205.5</v>
      </c>
      <c r="J138">
        <f t="shared" si="24"/>
        <v>34</v>
      </c>
      <c r="K138">
        <f t="shared" si="17"/>
        <v>-3124.1616000047302</v>
      </c>
      <c r="L138">
        <f t="shared" si="18"/>
        <v>981.13139810317205</v>
      </c>
      <c r="M138">
        <f t="shared" si="19"/>
        <v>90.449178312614293</v>
      </c>
      <c r="N138">
        <f t="shared" si="20"/>
        <v>72.305127676605395</v>
      </c>
      <c r="O138">
        <f t="shared" si="21"/>
        <v>-25.382568260223099</v>
      </c>
      <c r="P138">
        <f t="shared" si="22"/>
        <v>-4.1566231782682399</v>
      </c>
      <c r="Q138">
        <v>1</v>
      </c>
    </row>
    <row r="139" spans="1:17" x14ac:dyDescent="0.3">
      <c r="A139">
        <f>'Котрольный пример'!H173</f>
        <v>69089.127999999997</v>
      </c>
      <c r="B139">
        <f>'Котрольный пример'!I173</f>
        <v>34</v>
      </c>
      <c r="C139">
        <f>'Котрольный пример'!J173</f>
        <v>-12865.4113701642</v>
      </c>
      <c r="D139">
        <f>'Котрольный пример'!K173</f>
        <v>4478.7443385440702</v>
      </c>
      <c r="E139">
        <f>'Котрольный пример'!L173</f>
        <v>610.05591273188304</v>
      </c>
      <c r="F139">
        <f>'Котрольный пример'!M173</f>
        <v>95.580839966221305</v>
      </c>
      <c r="G139">
        <f>'Котрольный пример'!N173</f>
        <v>-34.827325833284398</v>
      </c>
      <c r="H139">
        <f>'Котрольный пример'!O173</f>
        <v>-5.6019018073146496</v>
      </c>
      <c r="I139">
        <f t="shared" si="23"/>
        <v>69206.5</v>
      </c>
      <c r="J139">
        <f t="shared" si="24"/>
        <v>34</v>
      </c>
      <c r="K139">
        <f t="shared" si="17"/>
        <v>-3050.2573299563401</v>
      </c>
      <c r="L139">
        <f t="shared" si="18"/>
        <v>954.51015774591599</v>
      </c>
      <c r="M139">
        <f t="shared" si="19"/>
        <v>86.2027770131088</v>
      </c>
      <c r="N139">
        <f t="shared" si="20"/>
        <v>72.521940275760301</v>
      </c>
      <c r="O139">
        <f t="shared" si="21"/>
        <v>-25.642529146128901</v>
      </c>
      <c r="P139">
        <f t="shared" si="22"/>
        <v>-4.1474809085744599</v>
      </c>
      <c r="Q139">
        <v>1</v>
      </c>
    </row>
    <row r="140" spans="1:17" x14ac:dyDescent="0.3">
      <c r="A140">
        <f>'Котрольный пример'!H174</f>
        <v>69089.207999999999</v>
      </c>
      <c r="B140">
        <f>'Котрольный пример'!I174</f>
        <v>34</v>
      </c>
      <c r="C140">
        <f>'Котрольный пример'!J174</f>
        <v>-12865.4113701642</v>
      </c>
      <c r="D140">
        <f>'Котрольный пример'!K174</f>
        <v>4478.7443385440702</v>
      </c>
      <c r="E140">
        <f>'Котрольный пример'!L174</f>
        <v>610.05591273188304</v>
      </c>
      <c r="F140">
        <f>'Котрольный пример'!M174</f>
        <v>91.558612007760203</v>
      </c>
      <c r="G140">
        <f>'Котрольный пример'!N174</f>
        <v>-33.405683925711699</v>
      </c>
      <c r="H140">
        <f>'Котрольный пример'!O174</f>
        <v>-5.2687588218236696</v>
      </c>
      <c r="I140">
        <f t="shared" si="23"/>
        <v>69207.5</v>
      </c>
      <c r="J140">
        <f t="shared" si="24"/>
        <v>34</v>
      </c>
      <c r="K140">
        <f t="shared" si="17"/>
        <v>-2976.42992564409</v>
      </c>
      <c r="L140">
        <f t="shared" si="18"/>
        <v>927.89487858575399</v>
      </c>
      <c r="M140">
        <f t="shared" si="19"/>
        <v>80.827229021639994</v>
      </c>
      <c r="N140">
        <f t="shared" si="20"/>
        <v>72.118205277108899</v>
      </c>
      <c r="O140">
        <f t="shared" si="21"/>
        <v>-25.696410287953899</v>
      </c>
      <c r="P140">
        <f t="shared" si="22"/>
        <v>-4.3815728677107701</v>
      </c>
      <c r="Q140">
        <v>1</v>
      </c>
    </row>
    <row r="141" spans="1:17" x14ac:dyDescent="0.3">
      <c r="A141">
        <f>'Котрольный пример'!H175</f>
        <v>69089.288</v>
      </c>
      <c r="B141">
        <f>'Котрольный пример'!I175</f>
        <v>34</v>
      </c>
      <c r="C141">
        <f>'Котрольный пример'!J175</f>
        <v>-12855.5211783738</v>
      </c>
      <c r="D141">
        <f>'Котрольный пример'!K175</f>
        <v>4474.2172190309102</v>
      </c>
      <c r="E141">
        <f>'Котрольный пример'!L175</f>
        <v>609.07907351603501</v>
      </c>
      <c r="F141">
        <f>'Котрольный пример'!M175</f>
        <v>94.945663990776097</v>
      </c>
      <c r="G141">
        <f>'Котрольный пример'!N175</f>
        <v>-34.956067320630403</v>
      </c>
      <c r="H141">
        <f>'Котрольный пример'!O175</f>
        <v>-5.26082704642916</v>
      </c>
      <c r="I141">
        <f t="shared" si="23"/>
        <v>69208.5</v>
      </c>
      <c r="J141">
        <f t="shared" si="24"/>
        <v>34</v>
      </c>
      <c r="K141">
        <f t="shared" si="17"/>
        <v>-2906.4661438767698</v>
      </c>
      <c r="L141">
        <f t="shared" si="18"/>
        <v>902.04682068146099</v>
      </c>
      <c r="M141">
        <f t="shared" si="19"/>
        <v>77.720588695078604</v>
      </c>
      <c r="N141">
        <f t="shared" si="20"/>
        <v>71.514458412697707</v>
      </c>
      <c r="O141">
        <f t="shared" si="21"/>
        <v>-25.690350883088101</v>
      </c>
      <c r="P141">
        <f t="shared" si="22"/>
        <v>-4.1195439445019</v>
      </c>
      <c r="Q141">
        <v>1</v>
      </c>
    </row>
    <row r="142" spans="1:17" x14ac:dyDescent="0.3">
      <c r="A142">
        <f>'Котрольный пример'!H176</f>
        <v>69089.407999999996</v>
      </c>
      <c r="B142">
        <f>'Котрольный пример'!I176</f>
        <v>34</v>
      </c>
      <c r="C142">
        <f>'Котрольный пример'!J176</f>
        <v>-12836.3579899996</v>
      </c>
      <c r="D142">
        <f>'Котрольный пример'!K176</f>
        <v>4468.3676819736502</v>
      </c>
      <c r="E142">
        <f>'Котрольный пример'!L176</f>
        <v>609.12184663866401</v>
      </c>
      <c r="F142">
        <f>'Котрольный пример'!M176</f>
        <v>96.690811541110406</v>
      </c>
      <c r="G142">
        <f>'Котрольный пример'!N176</f>
        <v>-35.439747458854299</v>
      </c>
      <c r="H142">
        <f>'Котрольный пример'!O176</f>
        <v>-5.1831225040963602</v>
      </c>
      <c r="I142">
        <f t="shared" si="23"/>
        <v>69209.5</v>
      </c>
      <c r="J142">
        <f t="shared" si="24"/>
        <v>34</v>
      </c>
      <c r="K142">
        <f t="shared" si="17"/>
        <v>-2831.1210267406</v>
      </c>
      <c r="L142">
        <f t="shared" si="18"/>
        <v>875.17235040588298</v>
      </c>
      <c r="M142">
        <f t="shared" si="19"/>
        <v>74.038954102153497</v>
      </c>
      <c r="N142">
        <f t="shared" si="20"/>
        <v>73.049797240115694</v>
      </c>
      <c r="O142">
        <f t="shared" si="21"/>
        <v>-26.353485116426601</v>
      </c>
      <c r="P142">
        <f t="shared" si="22"/>
        <v>-4.0637577293163103</v>
      </c>
      <c r="Q142">
        <v>1</v>
      </c>
    </row>
    <row r="143" spans="1:17" x14ac:dyDescent="0.3">
      <c r="A143">
        <f>'Котрольный пример'!H177</f>
        <v>69089.487999999998</v>
      </c>
      <c r="B143">
        <f>'Котрольный пример'!I177</f>
        <v>34</v>
      </c>
      <c r="C143">
        <f>'Котрольный пример'!J177</f>
        <v>-12827.0859560475</v>
      </c>
      <c r="D143">
        <f>'Котрольный пример'!K177</f>
        <v>4464.0293031101201</v>
      </c>
      <c r="E143">
        <f>'Котрольный пример'!L177</f>
        <v>608.14357719954103</v>
      </c>
      <c r="F143">
        <f>'Котрольный пример'!M177</f>
        <v>96.795252381685202</v>
      </c>
      <c r="G143">
        <f>'Котрольный пример'!N177</f>
        <v>-35.503315916834197</v>
      </c>
      <c r="H143">
        <f>'Котрольный пример'!O177</f>
        <v>-5.5208645697293797</v>
      </c>
      <c r="I143">
        <f t="shared" si="23"/>
        <v>69210.5</v>
      </c>
      <c r="J143">
        <f t="shared" si="24"/>
        <v>34</v>
      </c>
      <c r="K143">
        <f t="shared" si="17"/>
        <v>-2758.87319252103</v>
      </c>
      <c r="L143">
        <f t="shared" si="18"/>
        <v>848.57227556489704</v>
      </c>
      <c r="M143">
        <f t="shared" si="19"/>
        <v>70.402635817770104</v>
      </c>
      <c r="N143">
        <f t="shared" si="20"/>
        <v>72.877980423469495</v>
      </c>
      <c r="O143">
        <f t="shared" si="21"/>
        <v>-26.443341498681701</v>
      </c>
      <c r="P143">
        <f t="shared" si="22"/>
        <v>-4.01874567554378</v>
      </c>
      <c r="Q143">
        <v>1</v>
      </c>
    </row>
    <row r="144" spans="1:17" x14ac:dyDescent="0.3">
      <c r="A144">
        <f>'Котрольный пример'!H178</f>
        <v>69089.567999999999</v>
      </c>
      <c r="B144">
        <f>'Котрольный пример'!I178</f>
        <v>34</v>
      </c>
      <c r="C144">
        <f>'Котрольный пример'!J178</f>
        <v>-12827.0859560475</v>
      </c>
      <c r="D144">
        <f>'Котрольный пример'!K178</f>
        <v>4464.0293031101201</v>
      </c>
      <c r="E144">
        <f>'Котрольный пример'!L178</f>
        <v>608.14357719954103</v>
      </c>
      <c r="F144">
        <f>'Котрольный пример'!M178</f>
        <v>95.504649016333104</v>
      </c>
      <c r="G144">
        <f>'Котрольный пример'!N178</f>
        <v>-35.029938371179902</v>
      </c>
      <c r="H144">
        <f>'Котрольный пример'!O178</f>
        <v>-5.4472530421179899</v>
      </c>
      <c r="I144">
        <f t="shared" si="23"/>
        <v>69211.5</v>
      </c>
      <c r="J144">
        <f t="shared" si="24"/>
        <v>34</v>
      </c>
      <c r="K144">
        <f t="shared" si="17"/>
        <v>-2691.5153231427998</v>
      </c>
      <c r="L144">
        <f t="shared" si="18"/>
        <v>823.83437565730696</v>
      </c>
      <c r="M144">
        <f t="shared" si="19"/>
        <v>67.798044234823294</v>
      </c>
      <c r="N144">
        <f t="shared" si="20"/>
        <v>72.366177553575199</v>
      </c>
      <c r="O144">
        <f t="shared" si="21"/>
        <v>-26.282281675891898</v>
      </c>
      <c r="P144">
        <f t="shared" si="22"/>
        <v>-3.8414249741790298</v>
      </c>
      <c r="Q144">
        <v>1</v>
      </c>
    </row>
    <row r="145" spans="1:17" x14ac:dyDescent="0.3">
      <c r="A145">
        <f>'Котрольный пример'!H179</f>
        <v>69089.648000000001</v>
      </c>
      <c r="B145">
        <f>'Котрольный пример'!I179</f>
        <v>34</v>
      </c>
      <c r="C145">
        <f>'Котрольный пример'!J179</f>
        <v>-12817.504386312499</v>
      </c>
      <c r="D145">
        <f>'Котрольный пример'!K179</f>
        <v>4461.0103173752505</v>
      </c>
      <c r="E145">
        <f>'Котрольный пример'!L179</f>
        <v>607.16499013612497</v>
      </c>
      <c r="F145">
        <f>'Котрольный пример'!M179</f>
        <v>95.401654839666705</v>
      </c>
      <c r="G145">
        <f>'Котрольный пример'!N179</f>
        <v>-34.9669411318364</v>
      </c>
      <c r="H145">
        <f>'Котрольный пример'!O179</f>
        <v>-5.4476705426416903</v>
      </c>
      <c r="I145">
        <f t="shared" si="23"/>
        <v>69212.5</v>
      </c>
      <c r="J145">
        <f t="shared" si="24"/>
        <v>34</v>
      </c>
      <c r="K145">
        <f t="shared" si="17"/>
        <v>-2619.5095728733399</v>
      </c>
      <c r="L145">
        <f t="shared" si="18"/>
        <v>797.72358459244901</v>
      </c>
      <c r="M145">
        <f t="shared" si="19"/>
        <v>63.807043475164399</v>
      </c>
      <c r="N145">
        <f t="shared" si="20"/>
        <v>70.805812503937403</v>
      </c>
      <c r="O145">
        <f t="shared" si="21"/>
        <v>-25.765919818833598</v>
      </c>
      <c r="P145">
        <f t="shared" si="22"/>
        <v>-3.4859627082931901</v>
      </c>
      <c r="Q145">
        <v>1</v>
      </c>
    </row>
    <row r="146" spans="1:17" x14ac:dyDescent="0.3">
      <c r="A146">
        <f>'Котрольный пример'!H180</f>
        <v>69089.728000000003</v>
      </c>
      <c r="B146">
        <f>'Котрольный пример'!I180</f>
        <v>34</v>
      </c>
      <c r="C146">
        <f>'Котрольный пример'!J180</f>
        <v>-12807.923231913101</v>
      </c>
      <c r="D146">
        <f>'Котрольный пример'!K180</f>
        <v>4456.6718712768097</v>
      </c>
      <c r="E146">
        <f>'Котрольный пример'!L180</f>
        <v>607.18731013981699</v>
      </c>
      <c r="F146">
        <f>'Котрольный пример'!M180</f>
        <v>95.607592727066702</v>
      </c>
      <c r="G146">
        <f>'Котрольный пример'!N180</f>
        <v>-35.469544012100101</v>
      </c>
      <c r="H146">
        <f>'Котрольный пример'!O180</f>
        <v>-5.4470542243453401</v>
      </c>
      <c r="I146">
        <f t="shared" si="23"/>
        <v>69213.5</v>
      </c>
      <c r="J146">
        <f t="shared" si="24"/>
        <v>34</v>
      </c>
      <c r="K146">
        <f t="shared" si="17"/>
        <v>-2548.0558966481699</v>
      </c>
      <c r="L146">
        <f t="shared" si="18"/>
        <v>771.21705815692599</v>
      </c>
      <c r="M146">
        <f t="shared" si="19"/>
        <v>59.8263054202829</v>
      </c>
      <c r="N146">
        <f t="shared" si="20"/>
        <v>73.309327869959205</v>
      </c>
      <c r="O146">
        <f t="shared" si="21"/>
        <v>-27.046478564680498</v>
      </c>
      <c r="P146">
        <f t="shared" si="22"/>
        <v>-3.7661568241985801</v>
      </c>
      <c r="Q146">
        <v>1</v>
      </c>
    </row>
    <row r="147" spans="1:17" x14ac:dyDescent="0.3">
      <c r="A147">
        <f>'Котрольный пример'!H181</f>
        <v>69089.767999999996</v>
      </c>
      <c r="B147">
        <f>'Котрольный пример'!I181</f>
        <v>34</v>
      </c>
      <c r="C147">
        <f>'Котрольный пример'!J181</f>
        <v>-12807.923231913101</v>
      </c>
      <c r="D147">
        <f>'Котрольный пример'!K181</f>
        <v>4456.6718712768097</v>
      </c>
      <c r="E147">
        <f>'Котрольный пример'!L181</f>
        <v>607.18731013981699</v>
      </c>
      <c r="F147">
        <f>'Котрольный пример'!M181</f>
        <v>95.457095581205195</v>
      </c>
      <c r="G147">
        <f>'Котрольный пример'!N181</f>
        <v>-35.338714376884099</v>
      </c>
      <c r="H147">
        <f>'Котрольный пример'!O181</f>
        <v>-5.1657317049304297</v>
      </c>
      <c r="I147">
        <f t="shared" si="23"/>
        <v>69214.5</v>
      </c>
      <c r="J147">
        <f t="shared" si="24"/>
        <v>34</v>
      </c>
      <c r="K147">
        <f t="shared" si="17"/>
        <v>-2472.0347021325501</v>
      </c>
      <c r="L147">
        <f t="shared" si="18"/>
        <v>743.02936109671202</v>
      </c>
      <c r="M147">
        <f t="shared" si="19"/>
        <v>55.400282502425398</v>
      </c>
      <c r="N147">
        <f t="shared" si="20"/>
        <v>72.722599568450704</v>
      </c>
      <c r="O147">
        <f t="shared" si="21"/>
        <v>-26.884037185077499</v>
      </c>
      <c r="P147">
        <f t="shared" si="22"/>
        <v>-3.9217901913202899</v>
      </c>
      <c r="Q147">
        <v>1</v>
      </c>
    </row>
    <row r="148" spans="1:17" x14ac:dyDescent="0.3">
      <c r="A148">
        <f>'Котрольный пример'!H182</f>
        <v>69089.847999999896</v>
      </c>
      <c r="B148">
        <f>'Котрольный пример'!I182</f>
        <v>34</v>
      </c>
      <c r="C148">
        <f>'Котрольный пример'!J182</f>
        <v>-12798.032543703401</v>
      </c>
      <c r="D148">
        <f>'Котрольный пример'!K182</f>
        <v>4453.6528140616601</v>
      </c>
      <c r="E148">
        <f>'Котрольный пример'!L182</f>
        <v>606.20931217992995</v>
      </c>
      <c r="F148">
        <f>'Котрольный пример'!M182</f>
        <v>97.757248761369198</v>
      </c>
      <c r="G148">
        <f>'Котрольный пример'!N182</f>
        <v>-35.9468615903114</v>
      </c>
      <c r="H148">
        <f>'Котрольный пример'!O182</f>
        <v>-5.4579168156137099</v>
      </c>
      <c r="I148">
        <f t="shared" si="23"/>
        <v>69215.5</v>
      </c>
      <c r="J148">
        <f t="shared" si="24"/>
        <v>34</v>
      </c>
      <c r="K148">
        <f t="shared" si="17"/>
        <v>-2399.4775864008002</v>
      </c>
      <c r="L148">
        <f t="shared" si="18"/>
        <v>716.2456466264</v>
      </c>
      <c r="M148">
        <f t="shared" si="19"/>
        <v>50.700302313759103</v>
      </c>
      <c r="N148">
        <f t="shared" si="20"/>
        <v>72.842371561554799</v>
      </c>
      <c r="O148">
        <f t="shared" si="21"/>
        <v>-26.887108305096799</v>
      </c>
      <c r="P148">
        <f t="shared" si="22"/>
        <v>-4.1119075294031804</v>
      </c>
      <c r="Q148">
        <v>1</v>
      </c>
    </row>
    <row r="149" spans="1:17" x14ac:dyDescent="0.3">
      <c r="A149">
        <f>'Котрольный пример'!H183</f>
        <v>69089.928</v>
      </c>
      <c r="B149">
        <f>'Котрольный пример'!I183</f>
        <v>34</v>
      </c>
      <c r="C149">
        <f>'Котрольный пример'!J183</f>
        <v>-12789.069076121201</v>
      </c>
      <c r="D149">
        <f>'Котрольный пример'!K183</f>
        <v>4451.0110515565502</v>
      </c>
      <c r="E149">
        <f>'Котрольный пример'!L183</f>
        <v>606.22917118803605</v>
      </c>
      <c r="F149">
        <f>'Котрольный пример'!M183</f>
        <v>97.523306576422598</v>
      </c>
      <c r="G149">
        <f>'Котрольный пример'!N183</f>
        <v>-35.304034209450997</v>
      </c>
      <c r="H149">
        <f>'Котрольный пример'!O183</f>
        <v>-5.0802197822670001</v>
      </c>
      <c r="I149">
        <f t="shared" si="23"/>
        <v>69216.5</v>
      </c>
      <c r="J149">
        <f t="shared" si="24"/>
        <v>34</v>
      </c>
      <c r="K149">
        <f t="shared" si="17"/>
        <v>-2328.5106538485502</v>
      </c>
      <c r="L149">
        <f t="shared" si="18"/>
        <v>690.23881330244797</v>
      </c>
      <c r="M149">
        <f t="shared" si="19"/>
        <v>45.919677941086</v>
      </c>
      <c r="N149">
        <f t="shared" si="20"/>
        <v>72.595287029020298</v>
      </c>
      <c r="O149">
        <f t="shared" si="21"/>
        <v>-26.717097908279701</v>
      </c>
      <c r="P149">
        <f t="shared" si="22"/>
        <v>-4.3724268660149201</v>
      </c>
      <c r="Q149">
        <v>1</v>
      </c>
    </row>
    <row r="150" spans="1:17" x14ac:dyDescent="0.3">
      <c r="A150">
        <f>'Котрольный пример'!H184</f>
        <v>69090.687999999995</v>
      </c>
      <c r="B150">
        <f>'Котрольный пример'!I184</f>
        <v>34</v>
      </c>
      <c r="C150">
        <f>'Котрольный пример'!J184</f>
        <v>-12712.726619732701</v>
      </c>
      <c r="D150">
        <f>'Котрольный пример'!K184</f>
        <v>4423.2786241081403</v>
      </c>
      <c r="E150">
        <f>'Котрольный пример'!L184</f>
        <v>602.40139315773001</v>
      </c>
      <c r="F150">
        <f>'Котрольный пример'!M184</f>
        <v>97.750438404228603</v>
      </c>
      <c r="G150">
        <f>'Котрольный пример'!N184</f>
        <v>-35.630395918674402</v>
      </c>
      <c r="H150">
        <f>'Котрольный пример'!O184</f>
        <v>-5.1989270661073101</v>
      </c>
      <c r="I150">
        <f t="shared" si="23"/>
        <v>69217.5</v>
      </c>
      <c r="J150">
        <f t="shared" si="24"/>
        <v>34</v>
      </c>
      <c r="K150">
        <f t="shared" si="17"/>
        <v>-2254.31400574292</v>
      </c>
      <c r="L150">
        <f t="shared" si="18"/>
        <v>662.64236261975395</v>
      </c>
      <c r="M150">
        <f t="shared" si="19"/>
        <v>40.962314256320703</v>
      </c>
      <c r="N150">
        <f t="shared" si="20"/>
        <v>73.283439327961801</v>
      </c>
      <c r="O150">
        <f t="shared" si="21"/>
        <v>-27.179924535558399</v>
      </c>
      <c r="P150">
        <f t="shared" si="22"/>
        <v>-4.69059331144165</v>
      </c>
      <c r="Q150">
        <v>1</v>
      </c>
    </row>
    <row r="151" spans="1:17" x14ac:dyDescent="0.3">
      <c r="A151">
        <f>'Котрольный пример'!H185</f>
        <v>69090.767999999996</v>
      </c>
      <c r="B151">
        <f>'Котрольный пример'!I185</f>
        <v>34</v>
      </c>
      <c r="C151">
        <f>'Котрольный пример'!J185</f>
        <v>-12712.726619732701</v>
      </c>
      <c r="D151">
        <f>'Котрольный пример'!K185</f>
        <v>4423.2786241081403</v>
      </c>
      <c r="E151">
        <f>'Котрольный пример'!L185</f>
        <v>601.40139315773001</v>
      </c>
      <c r="F151">
        <f>'Котрольный пример'!M185</f>
        <v>93.006055738539004</v>
      </c>
      <c r="G151">
        <f>'Котрольный пример'!N185</f>
        <v>-33.706632996505803</v>
      </c>
      <c r="H151">
        <f>'Котрольный пример'!O185</f>
        <v>-5.2761565624567499</v>
      </c>
      <c r="I151">
        <f t="shared" si="23"/>
        <v>69218.5</v>
      </c>
      <c r="J151">
        <f t="shared" si="24"/>
        <v>34</v>
      </c>
      <c r="K151">
        <f t="shared" si="17"/>
        <v>-2181.5512481319702</v>
      </c>
      <c r="L151">
        <f t="shared" si="18"/>
        <v>635.85658940416101</v>
      </c>
      <c r="M151">
        <f t="shared" si="19"/>
        <v>36.641883703511603</v>
      </c>
      <c r="N151">
        <f t="shared" si="20"/>
        <v>73.202334269161398</v>
      </c>
      <c r="O151">
        <f t="shared" si="21"/>
        <v>-26.8967377869911</v>
      </c>
      <c r="P151">
        <f t="shared" si="22"/>
        <v>-4.6450916679048504</v>
      </c>
      <c r="Q151">
        <v>1</v>
      </c>
    </row>
    <row r="152" spans="1:17" x14ac:dyDescent="0.3">
      <c r="A152">
        <f>'Котрольный пример'!H186</f>
        <v>69090.847999999896</v>
      </c>
      <c r="B152">
        <f>'Котрольный пример'!I186</f>
        <v>34</v>
      </c>
      <c r="C152">
        <f>'Котрольный пример'!J186</f>
        <v>-12702.526796198201</v>
      </c>
      <c r="D152">
        <f>'Котрольный пример'!K186</f>
        <v>4420.2595967218904</v>
      </c>
      <c r="E152">
        <f>'Котрольный пример'!L186</f>
        <v>601.42384823271698</v>
      </c>
      <c r="F152">
        <f>'Котрольный пример'!M186</f>
        <v>96.115758038628698</v>
      </c>
      <c r="G152">
        <f>'Котрольный пример'!N186</f>
        <v>-34.6270681763162</v>
      </c>
      <c r="H152">
        <f>'Котрольный пример'!O186</f>
        <v>-5.2693105031731404</v>
      </c>
      <c r="I152">
        <f t="shared" si="23"/>
        <v>69219.5</v>
      </c>
      <c r="J152">
        <f t="shared" si="24"/>
        <v>34</v>
      </c>
      <c r="K152">
        <f t="shared" si="17"/>
        <v>-2106.2811021616599</v>
      </c>
      <c r="L152">
        <f t="shared" si="18"/>
        <v>608.947946478728</v>
      </c>
      <c r="M152">
        <f t="shared" si="19"/>
        <v>32.386147295510398</v>
      </c>
      <c r="N152">
        <f t="shared" si="20"/>
        <v>73.802573000427699</v>
      </c>
      <c r="O152">
        <f t="shared" si="21"/>
        <v>-26.977997741442199</v>
      </c>
      <c r="P152">
        <f t="shared" si="22"/>
        <v>-4.5012050718716399</v>
      </c>
      <c r="Q152">
        <v>1</v>
      </c>
    </row>
    <row r="153" spans="1:17" x14ac:dyDescent="0.3">
      <c r="A153">
        <f>'Котрольный пример'!H187</f>
        <v>69090.928</v>
      </c>
      <c r="B153">
        <f>'Котрольный пример'!I187</f>
        <v>34</v>
      </c>
      <c r="C153">
        <f>'Котрольный пример'!J187</f>
        <v>-12693.254718607701</v>
      </c>
      <c r="D153">
        <f>'Котрольный пример'!K187</f>
        <v>4415.9214264480597</v>
      </c>
      <c r="E153">
        <f>'Котрольный пример'!L187</f>
        <v>600.44535105260604</v>
      </c>
      <c r="F153">
        <f>'Котрольный пример'!M187</f>
        <v>96.021414316649796</v>
      </c>
      <c r="G153">
        <f>'Котрольный пример'!N187</f>
        <v>-35.029181601728901</v>
      </c>
      <c r="H153">
        <f>'Котрольный пример'!O187</f>
        <v>-5.2693807165704696</v>
      </c>
      <c r="I153">
        <f t="shared" si="23"/>
        <v>69220.5</v>
      </c>
      <c r="J153">
        <f t="shared" si="24"/>
        <v>34</v>
      </c>
      <c r="K153">
        <f t="shared" si="17"/>
        <v>-2031.9760373014999</v>
      </c>
      <c r="L153">
        <f t="shared" si="18"/>
        <v>581.31864636977798</v>
      </c>
      <c r="M153">
        <f t="shared" si="19"/>
        <v>27.071659395593699</v>
      </c>
      <c r="N153">
        <f t="shared" si="20"/>
        <v>72.839468335977003</v>
      </c>
      <c r="O153">
        <f t="shared" si="21"/>
        <v>-26.769124671033602</v>
      </c>
      <c r="P153">
        <f t="shared" si="22"/>
        <v>-4.6876689814925498</v>
      </c>
      <c r="Q153">
        <v>1</v>
      </c>
    </row>
    <row r="154" spans="1:17" x14ac:dyDescent="0.3">
      <c r="A154">
        <f>'Котрольный пример'!H188</f>
        <v>69091.008000000002</v>
      </c>
      <c r="B154">
        <f>'Котрольный пример'!I188</f>
        <v>34</v>
      </c>
      <c r="C154">
        <f>'Котрольный пример'!J188</f>
        <v>-12683.6731179949</v>
      </c>
      <c r="D154">
        <f>'Котрольный пример'!K188</f>
        <v>4412.9026162059099</v>
      </c>
      <c r="E154">
        <f>'Котрольный пример'!L188</f>
        <v>600.46653970821501</v>
      </c>
      <c r="F154">
        <f>'Котрольный пример'!M188</f>
        <v>96.115811660765701</v>
      </c>
      <c r="G154">
        <f>'Котрольный пример'!N188</f>
        <v>-34.626792050027703</v>
      </c>
      <c r="H154">
        <f>'Котрольный пример'!O188</f>
        <v>-5.2696352289296096</v>
      </c>
      <c r="I154">
        <f t="shared" si="23"/>
        <v>69221.5</v>
      </c>
      <c r="J154">
        <f t="shared" si="24"/>
        <v>34</v>
      </c>
      <c r="K154">
        <f t="shared" si="17"/>
        <v>-1958.0904673780301</v>
      </c>
      <c r="L154">
        <f t="shared" si="18"/>
        <v>555.20623301195201</v>
      </c>
      <c r="M154">
        <f t="shared" si="19"/>
        <v>23.107614561753302</v>
      </c>
      <c r="N154">
        <f t="shared" si="20"/>
        <v>73.925444979645704</v>
      </c>
      <c r="O154">
        <f t="shared" si="21"/>
        <v>-26.964854727835</v>
      </c>
      <c r="P154">
        <f t="shared" si="22"/>
        <v>-4.4847992782563697</v>
      </c>
      <c r="Q154">
        <v>1</v>
      </c>
    </row>
    <row r="155" spans="1:17" x14ac:dyDescent="0.3">
      <c r="A155">
        <f>'Котрольный пример'!H189</f>
        <v>69091.047999999995</v>
      </c>
      <c r="B155">
        <f>'Котрольный пример'!I189</f>
        <v>34</v>
      </c>
      <c r="C155">
        <f>'Котрольный пример'!J189</f>
        <v>-12683.6731179949</v>
      </c>
      <c r="D155">
        <f>'Котрольный пример'!K189</f>
        <v>4412.9026162059099</v>
      </c>
      <c r="E155">
        <f>'Котрольный пример'!L189</f>
        <v>600.46653970821501</v>
      </c>
      <c r="F155">
        <f>'Котрольный пример'!M189</f>
        <v>94.345126019314606</v>
      </c>
      <c r="G155">
        <f>'Котрольный пример'!N189</f>
        <v>-34.238787518697301</v>
      </c>
      <c r="H155">
        <f>'Котрольный пример'!O189</f>
        <v>-5.03266579774224</v>
      </c>
      <c r="I155">
        <f t="shared" si="23"/>
        <v>69222.5</v>
      </c>
      <c r="J155">
        <f t="shared" si="24"/>
        <v>34</v>
      </c>
      <c r="K155">
        <f t="shared" si="17"/>
        <v>-1883.6648638806</v>
      </c>
      <c r="L155">
        <f t="shared" si="18"/>
        <v>527.63647310426495</v>
      </c>
      <c r="M155">
        <f t="shared" si="19"/>
        <v>19.149188022094801</v>
      </c>
      <c r="N155">
        <f t="shared" si="20"/>
        <v>73.696085505420996</v>
      </c>
      <c r="O155">
        <f t="shared" si="21"/>
        <v>-26.912468170111101</v>
      </c>
      <c r="P155">
        <f t="shared" si="22"/>
        <v>-4.2728418491855997</v>
      </c>
      <c r="Q155">
        <v>1</v>
      </c>
    </row>
    <row r="156" spans="1:17" x14ac:dyDescent="0.3">
      <c r="A156">
        <f>'Котрольный пример'!H190</f>
        <v>69091.127999999997</v>
      </c>
      <c r="B156">
        <f>'Котрольный пример'!I190</f>
        <v>34</v>
      </c>
      <c r="C156">
        <f>'Котрольный пример'!J190</f>
        <v>-12674.0918621579</v>
      </c>
      <c r="D156">
        <f>'Котрольный пример'!K190</f>
        <v>4408.7528725544898</v>
      </c>
      <c r="E156">
        <f>'Котрольный пример'!L190</f>
        <v>600.48849506394504</v>
      </c>
      <c r="F156">
        <f>'Котрольный пример'!M190</f>
        <v>96.115690283238294</v>
      </c>
      <c r="G156">
        <f>'Котрольный пример'!N190</f>
        <v>-35.086407075654598</v>
      </c>
      <c r="H156">
        <f>'Котрольный пример'!O190</f>
        <v>-4.9645981184170802</v>
      </c>
      <c r="I156">
        <f t="shared" si="23"/>
        <v>69223.5</v>
      </c>
      <c r="J156">
        <f t="shared" si="24"/>
        <v>34</v>
      </c>
      <c r="K156">
        <f t="shared" si="17"/>
        <v>-1805.5794445666299</v>
      </c>
      <c r="L156">
        <f t="shared" si="18"/>
        <v>501.24303658589599</v>
      </c>
      <c r="M156">
        <f t="shared" si="19"/>
        <v>15.318217163256501</v>
      </c>
      <c r="N156">
        <f t="shared" si="20"/>
        <v>75.971971402537804</v>
      </c>
      <c r="O156">
        <f t="shared" si="21"/>
        <v>-27.265383302138101</v>
      </c>
      <c r="P156">
        <f t="shared" si="22"/>
        <v>-3.94862393752652</v>
      </c>
      <c r="Q156">
        <v>1</v>
      </c>
    </row>
    <row r="157" spans="1:17" x14ac:dyDescent="0.3">
      <c r="A157">
        <f>'Котрольный пример'!H191</f>
        <v>69091.207999999999</v>
      </c>
      <c r="B157">
        <f>'Котрольный пример'!I191</f>
        <v>34</v>
      </c>
      <c r="C157">
        <f>'Котрольный пример'!J191</f>
        <v>-12674.0918621579</v>
      </c>
      <c r="D157">
        <f>'Котрольный пример'!K191</f>
        <v>4408.7528725544898</v>
      </c>
      <c r="E157">
        <f>'Котрольный пример'!L191</f>
        <v>599.48849506394504</v>
      </c>
      <c r="F157">
        <f>'Котрольный пример'!M191</f>
        <v>93.194491687593896</v>
      </c>
      <c r="G157">
        <f>'Котрольный пример'!N191</f>
        <v>-34.165918850969597</v>
      </c>
      <c r="H157">
        <f>'Котрольный пример'!O191</f>
        <v>-5.2760876220814303</v>
      </c>
      <c r="I157">
        <f t="shared" si="23"/>
        <v>69224.5</v>
      </c>
      <c r="J157">
        <f t="shared" si="24"/>
        <v>34</v>
      </c>
      <c r="K157">
        <f t="shared" si="17"/>
        <v>-1733.04215763968</v>
      </c>
      <c r="L157">
        <f t="shared" si="18"/>
        <v>475.29284477065198</v>
      </c>
      <c r="M157">
        <f t="shared" si="19"/>
        <v>11.555720580561999</v>
      </c>
      <c r="N157">
        <f t="shared" si="20"/>
        <v>74.566457408595596</v>
      </c>
      <c r="O157">
        <f t="shared" si="21"/>
        <v>-26.280500897840898</v>
      </c>
      <c r="P157">
        <f t="shared" si="22"/>
        <v>-3.9453896419374002</v>
      </c>
      <c r="Q157">
        <v>1</v>
      </c>
    </row>
    <row r="158" spans="1:17" x14ac:dyDescent="0.3">
      <c r="A158">
        <f>'Котрольный пример'!H192</f>
        <v>69091.327999999994</v>
      </c>
      <c r="B158">
        <f>'Котрольный пример'!I192</f>
        <v>34</v>
      </c>
      <c r="C158">
        <f>'Котрольный пример'!J192</f>
        <v>-12655.237763606799</v>
      </c>
      <c r="D158">
        <f>'Котрольный пример'!K192</f>
        <v>4402.7154095041096</v>
      </c>
      <c r="E158">
        <f>'Котрольный пример'!L192</f>
        <v>598.53017753729603</v>
      </c>
      <c r="F158">
        <f>'Котрольный пример'!M192</f>
        <v>97.750611833445802</v>
      </c>
      <c r="G158">
        <f>'Котрольный пример'!N192</f>
        <v>-35.572794241502997</v>
      </c>
      <c r="H158">
        <f>'Котрольный пример'!O192</f>
        <v>-5.1999653394907597</v>
      </c>
      <c r="I158">
        <f t="shared" si="23"/>
        <v>69225.5</v>
      </c>
      <c r="J158">
        <f t="shared" si="24"/>
        <v>34</v>
      </c>
      <c r="K158">
        <f t="shared" si="17"/>
        <v>-1659.0591021553901</v>
      </c>
      <c r="L158">
        <f t="shared" si="18"/>
        <v>448.64229440716701</v>
      </c>
      <c r="M158">
        <f t="shared" si="19"/>
        <v>8.1949159002271799</v>
      </c>
      <c r="N158">
        <f t="shared" si="20"/>
        <v>75.339069979324194</v>
      </c>
      <c r="O158">
        <f t="shared" si="21"/>
        <v>-26.624429574760502</v>
      </c>
      <c r="P158">
        <f t="shared" si="22"/>
        <v>-3.56632769954357</v>
      </c>
      <c r="Q158">
        <v>1</v>
      </c>
    </row>
    <row r="159" spans="1:17" x14ac:dyDescent="0.3">
      <c r="A159">
        <f>'Котрольный пример'!H193</f>
        <v>69091.407999999996</v>
      </c>
      <c r="B159">
        <f>'Котрольный пример'!I193</f>
        <v>34</v>
      </c>
      <c r="C159">
        <f>'Котрольный пример'!J193</f>
        <v>-12645.656613654601</v>
      </c>
      <c r="D159">
        <f>'Котрольный пример'!K193</f>
        <v>4398.1887301233601</v>
      </c>
      <c r="E159">
        <f>'Котрольный пример'!L193</f>
        <v>598.55234365273395</v>
      </c>
      <c r="F159">
        <f>'Котрольный пример'!M193</f>
        <v>96.115749613448301</v>
      </c>
      <c r="G159">
        <f>'Котрольный пример'!N193</f>
        <v>-35.143468494722697</v>
      </c>
      <c r="H159">
        <f>'Котрольный пример'!O193</f>
        <v>-4.9650450397148704</v>
      </c>
      <c r="I159">
        <f t="shared" si="23"/>
        <v>69226.5</v>
      </c>
      <c r="J159">
        <f t="shared" si="24"/>
        <v>34</v>
      </c>
      <c r="K159">
        <f t="shared" si="17"/>
        <v>-1591.03674127158</v>
      </c>
      <c r="L159">
        <f t="shared" si="18"/>
        <v>424.25167624339798</v>
      </c>
      <c r="M159">
        <f t="shared" si="19"/>
        <v>5.3939711294149797</v>
      </c>
      <c r="N159">
        <f t="shared" si="20"/>
        <v>73.805851701347194</v>
      </c>
      <c r="O159">
        <f t="shared" si="21"/>
        <v>-26.231592296006301</v>
      </c>
      <c r="P159">
        <f t="shared" si="22"/>
        <v>-3.4115821377419602</v>
      </c>
      <c r="Q159">
        <v>1</v>
      </c>
    </row>
    <row r="160" spans="1:17" x14ac:dyDescent="0.3">
      <c r="A160">
        <f>'Котрольный пример'!H194</f>
        <v>69091.487999999998</v>
      </c>
      <c r="B160">
        <f>'Котрольный пример'!I194</f>
        <v>34</v>
      </c>
      <c r="C160">
        <f>'Котрольный пример'!J194</f>
        <v>-12635.7657733204</v>
      </c>
      <c r="D160">
        <f>'Котрольный пример'!K194</f>
        <v>4395.5468683829704</v>
      </c>
      <c r="E160">
        <f>'Котрольный пример'!L194</f>
        <v>597.57380577876495</v>
      </c>
      <c r="F160">
        <f>'Котрольный пример'!M194</f>
        <v>96.021677827137907</v>
      </c>
      <c r="G160">
        <f>'Котрольный пример'!N194</f>
        <v>-34.683555899875103</v>
      </c>
      <c r="H160">
        <f>'Котрольный пример'!O194</f>
        <v>-5.2706041393902998</v>
      </c>
      <c r="I160">
        <f t="shared" si="23"/>
        <v>69227.5</v>
      </c>
      <c r="J160">
        <f t="shared" si="24"/>
        <v>34</v>
      </c>
      <c r="K160">
        <f t="shared" si="17"/>
        <v>-1509.73530424365</v>
      </c>
      <c r="L160">
        <f t="shared" si="18"/>
        <v>395.337725712956</v>
      </c>
      <c r="M160">
        <f t="shared" si="19"/>
        <v>3.42070295185697</v>
      </c>
      <c r="N160">
        <f t="shared" si="20"/>
        <v>74.903257260602999</v>
      </c>
      <c r="O160">
        <f t="shared" si="21"/>
        <v>-26.6697199974246</v>
      </c>
      <c r="P160">
        <f t="shared" si="22"/>
        <v>-2.9007124550997498</v>
      </c>
      <c r="Q160">
        <v>1</v>
      </c>
    </row>
    <row r="161" spans="1:17" x14ac:dyDescent="0.3">
      <c r="A161">
        <f>'Котрольный пример'!H195</f>
        <v>69091.567999999999</v>
      </c>
      <c r="B161">
        <f>'Котрольный пример'!I195</f>
        <v>34</v>
      </c>
      <c r="C161">
        <f>'Котрольный пример'!J195</f>
        <v>-12635.7657733204</v>
      </c>
      <c r="D161">
        <f>'Котрольный пример'!K195</f>
        <v>4395.5468683829704</v>
      </c>
      <c r="E161">
        <f>'Котрольный пример'!L195</f>
        <v>597.57380577876495</v>
      </c>
      <c r="F161">
        <f>'Котрольный пример'!M195</f>
        <v>93.194699634484195</v>
      </c>
      <c r="G161">
        <f>'Котрольный пример'!N195</f>
        <v>-33.820584102213203</v>
      </c>
      <c r="H161">
        <f>'Котрольный пример'!O195</f>
        <v>-5.27696353999153</v>
      </c>
      <c r="I161">
        <f t="shared" si="23"/>
        <v>69228.5</v>
      </c>
      <c r="J161">
        <f t="shared" si="24"/>
        <v>34</v>
      </c>
      <c r="K161">
        <f t="shared" si="17"/>
        <v>-1444.5563429887</v>
      </c>
      <c r="L161">
        <f t="shared" si="18"/>
        <v>372.85716406680302</v>
      </c>
      <c r="M161">
        <f t="shared" si="19"/>
        <v>1.51547042120094</v>
      </c>
      <c r="N161">
        <f t="shared" si="20"/>
        <v>73.653166809927697</v>
      </c>
      <c r="O161">
        <f t="shared" si="21"/>
        <v>-25.983166399238399</v>
      </c>
      <c r="P161">
        <f t="shared" si="22"/>
        <v>-2.6616315670124</v>
      </c>
      <c r="Q161">
        <v>1</v>
      </c>
    </row>
    <row r="162" spans="1:17" x14ac:dyDescent="0.3">
      <c r="A162">
        <f>'Котрольный пример'!H196</f>
        <v>69091.648000000001</v>
      </c>
      <c r="B162">
        <f>'Котрольный пример'!I196</f>
        <v>34</v>
      </c>
      <c r="C162">
        <f>'Котрольный пример'!J196</f>
        <v>-12626.1841596135</v>
      </c>
      <c r="D162">
        <f>'Котрольный пример'!K196</f>
        <v>4392.5281329551799</v>
      </c>
      <c r="E162">
        <f>'Котрольный пример'!L196</f>
        <v>597.59489823044703</v>
      </c>
      <c r="F162">
        <f>'Котрольный пример'!M196</f>
        <v>96.115923325613196</v>
      </c>
      <c r="G162">
        <f>'Котрольный пример'!N196</f>
        <v>-34.740930269222801</v>
      </c>
      <c r="H162">
        <f>'Котрольный пример'!O196</f>
        <v>-4.9656548656981103</v>
      </c>
      <c r="I162">
        <f t="shared" si="23"/>
        <v>69229.5</v>
      </c>
      <c r="J162">
        <f t="shared" si="24"/>
        <v>34</v>
      </c>
      <c r="K162">
        <f t="shared" si="17"/>
        <v>-1366.3213677014101</v>
      </c>
      <c r="L162">
        <f t="shared" si="18"/>
        <v>344.458038258751</v>
      </c>
      <c r="M162">
        <f t="shared" si="19"/>
        <v>-0.54109783564359903</v>
      </c>
      <c r="N162">
        <f t="shared" si="20"/>
        <v>74.389012573734703</v>
      </c>
      <c r="O162">
        <f t="shared" si="21"/>
        <v>-26.4909350893846</v>
      </c>
      <c r="P162">
        <f t="shared" si="22"/>
        <v>-2.3072354943580402</v>
      </c>
      <c r="Q162">
        <v>1</v>
      </c>
    </row>
    <row r="163" spans="1:17" x14ac:dyDescent="0.3">
      <c r="A163">
        <f>'Котрольный пример'!H197</f>
        <v>69091.687999999995</v>
      </c>
      <c r="B163">
        <f>'Котрольный пример'!I197</f>
        <v>34</v>
      </c>
      <c r="C163">
        <f>'Котрольный пример'!J197</f>
        <v>-12626.1841596135</v>
      </c>
      <c r="D163">
        <f>'Котрольный пример'!K197</f>
        <v>4392.5281329551799</v>
      </c>
      <c r="E163">
        <f>'Котрольный пример'!L197</f>
        <v>597.59489823044703</v>
      </c>
      <c r="F163">
        <f>'Котрольный пример'!M197</f>
        <v>94.345311327246506</v>
      </c>
      <c r="G163">
        <f>'Котрольный пример'!N197</f>
        <v>-34.121639320848203</v>
      </c>
      <c r="H163">
        <f>'Котрольный пример'!O197</f>
        <v>-5.0337097502187902</v>
      </c>
      <c r="I163">
        <f t="shared" si="23"/>
        <v>69230.5</v>
      </c>
      <c r="J163">
        <f t="shared" si="24"/>
        <v>34</v>
      </c>
      <c r="K163">
        <f t="shared" si="17"/>
        <v>-1305.5358018639399</v>
      </c>
      <c r="L163">
        <f t="shared" si="18"/>
        <v>322.599817812553</v>
      </c>
      <c r="M163">
        <f t="shared" si="19"/>
        <v>-1.4350043367071701</v>
      </c>
      <c r="N163">
        <f t="shared" si="20"/>
        <v>70.457941501862607</v>
      </c>
      <c r="O163">
        <f t="shared" si="21"/>
        <v>-25.2416058049414</v>
      </c>
      <c r="P163">
        <f t="shared" si="22"/>
        <v>-2.0391795410891298</v>
      </c>
      <c r="Q163">
        <v>1</v>
      </c>
    </row>
    <row r="164" spans="1:17" x14ac:dyDescent="0.3">
      <c r="A164">
        <f>'Котрольный пример'!H198</f>
        <v>69091.767999999996</v>
      </c>
      <c r="B164">
        <f>'Котрольный пример'!I198</f>
        <v>34</v>
      </c>
      <c r="C164">
        <f>'Котрольный пример'!J198</f>
        <v>-12616.9120568746</v>
      </c>
      <c r="D164">
        <f>'Котрольный пример'!K198</f>
        <v>4388.1900822217203</v>
      </c>
      <c r="E164">
        <f>'Котрольный пример'!L198</f>
        <v>597.61627094181097</v>
      </c>
      <c r="F164">
        <f>'Котрольный пример'!M198</f>
        <v>96.0216193409792</v>
      </c>
      <c r="G164">
        <f>'Котрольный пример'!N198</f>
        <v>-35.028098211198397</v>
      </c>
      <c r="H164">
        <f>'Котрольный пример'!O198</f>
        <v>-4.96580697539751</v>
      </c>
      <c r="I164">
        <f t="shared" si="23"/>
        <v>69231.5</v>
      </c>
      <c r="J164">
        <f t="shared" si="24"/>
        <v>34</v>
      </c>
      <c r="K164">
        <f t="shared" si="17"/>
        <v>-1225.36684931896</v>
      </c>
      <c r="L164">
        <f t="shared" si="18"/>
        <v>295.26583232682799</v>
      </c>
      <c r="M164">
        <f t="shared" si="19"/>
        <v>-2.5069057759747602</v>
      </c>
      <c r="N164">
        <f t="shared" si="20"/>
        <v>73.112931931678503</v>
      </c>
      <c r="O164">
        <f t="shared" si="21"/>
        <v>-25.833461866463001</v>
      </c>
      <c r="P164">
        <f t="shared" si="22"/>
        <v>-1.72728179723291</v>
      </c>
      <c r="Q164">
        <v>1</v>
      </c>
    </row>
    <row r="165" spans="1:17" x14ac:dyDescent="0.3">
      <c r="A165">
        <f>'Котрольный пример'!H199</f>
        <v>69091.847999999896</v>
      </c>
      <c r="B165">
        <f>'Котрольный пример'!I199</f>
        <v>34</v>
      </c>
      <c r="C165">
        <f>'Котрольный пример'!J199</f>
        <v>-12607.3304384691</v>
      </c>
      <c r="D165">
        <f>'Котрольный пример'!K199</f>
        <v>4385.1713726526596</v>
      </c>
      <c r="E165">
        <f>'Котрольный пример'!L199</f>
        <v>596.63733152249199</v>
      </c>
      <c r="F165">
        <f>'Котрольный пример'!M199</f>
        <v>96.210219120552793</v>
      </c>
      <c r="G165">
        <f>'Котрольный пример'!N199</f>
        <v>-34.740684297362598</v>
      </c>
      <c r="H165">
        <f>'Котрольный пример'!O199</f>
        <v>-4.9657884147974301</v>
      </c>
      <c r="I165">
        <f t="shared" si="23"/>
        <v>69232.5</v>
      </c>
      <c r="J165">
        <f t="shared" si="24"/>
        <v>34</v>
      </c>
      <c r="K165">
        <f t="shared" si="17"/>
        <v>-1163.42766271133</v>
      </c>
      <c r="L165">
        <f t="shared" si="18"/>
        <v>271.06414636036902</v>
      </c>
      <c r="M165">
        <f t="shared" si="19"/>
        <v>-3.5346707649528701</v>
      </c>
      <c r="N165">
        <f t="shared" si="20"/>
        <v>69.9179461062228</v>
      </c>
      <c r="O165">
        <f t="shared" si="21"/>
        <v>-25.208608194876401</v>
      </c>
      <c r="P165">
        <f t="shared" si="22"/>
        <v>-1.3425511447904901</v>
      </c>
      <c r="Q165">
        <v>1</v>
      </c>
    </row>
    <row r="166" spans="1:17" x14ac:dyDescent="0.3">
      <c r="A166">
        <f>'Котрольный пример'!H200</f>
        <v>69091.967999999993</v>
      </c>
      <c r="B166">
        <f>'Котрольный пример'!I200</f>
        <v>34</v>
      </c>
      <c r="C166">
        <f>'Котрольный пример'!J200</f>
        <v>-12597.748704583</v>
      </c>
      <c r="D166">
        <f>'Котрольный пример'!K200</f>
        <v>4382.5296506385803</v>
      </c>
      <c r="E166">
        <f>'Котрольный пример'!L200</f>
        <v>595.65811699216101</v>
      </c>
      <c r="F166">
        <f>'Котрольный пример'!M200</f>
        <v>94.864902977625505</v>
      </c>
      <c r="G166">
        <f>'Котрольный пример'!N200</f>
        <v>-34.208389613815697</v>
      </c>
      <c r="H166">
        <f>'Котрольный пример'!O200</f>
        <v>-5.20777963251758</v>
      </c>
      <c r="I166">
        <f t="shared" si="23"/>
        <v>69233.5</v>
      </c>
      <c r="J166">
        <f t="shared" si="24"/>
        <v>34</v>
      </c>
      <c r="K166">
        <f t="shared" si="17"/>
        <v>-1096.315591842</v>
      </c>
      <c r="L166">
        <f t="shared" si="18"/>
        <v>247.93604989426001</v>
      </c>
      <c r="M166">
        <f t="shared" si="19"/>
        <v>-5.5079095063381303</v>
      </c>
      <c r="N166">
        <f t="shared" si="20"/>
        <v>67.017337697743301</v>
      </c>
      <c r="O166">
        <f t="shared" si="21"/>
        <v>-24.041655124905201</v>
      </c>
      <c r="P166">
        <f t="shared" si="22"/>
        <v>-1.1392708273045999</v>
      </c>
      <c r="Q166">
        <v>1</v>
      </c>
    </row>
    <row r="167" spans="1:17" x14ac:dyDescent="0.3">
      <c r="A167">
        <f>'Котрольный пример'!H201</f>
        <v>69092.047999999995</v>
      </c>
      <c r="B167">
        <f>'Котрольный пример'!I201</f>
        <v>34</v>
      </c>
      <c r="C167">
        <f>'Котрольный пример'!J201</f>
        <v>-12588.1674788986</v>
      </c>
      <c r="D167">
        <f>'Котрольный пример'!K201</f>
        <v>4378.1915509750697</v>
      </c>
      <c r="E167">
        <f>'Котрольный пример'!L201</f>
        <v>595.68005271381605</v>
      </c>
      <c r="F167">
        <f>'Котрольный пример'!M201</f>
        <v>96.116084050978898</v>
      </c>
      <c r="G167">
        <f>'Котрольный пример'!N201</f>
        <v>-34.5679741118905</v>
      </c>
      <c r="H167">
        <f>'Котрольный пример'!O201</f>
        <v>-4.9664287171312997</v>
      </c>
      <c r="I167">
        <f t="shared" si="23"/>
        <v>69234.5</v>
      </c>
      <c r="J167">
        <f t="shared" si="24"/>
        <v>34</v>
      </c>
      <c r="K167">
        <f t="shared" si="17"/>
        <v>-1029.6495796913</v>
      </c>
      <c r="L167">
        <f t="shared" si="18"/>
        <v>223.384127645126</v>
      </c>
      <c r="M167">
        <f t="shared" si="19"/>
        <v>-5.5072342539310304</v>
      </c>
      <c r="N167">
        <f t="shared" si="20"/>
        <v>65.873687284196095</v>
      </c>
      <c r="O167">
        <f t="shared" si="21"/>
        <v>-24.165360881021499</v>
      </c>
      <c r="P167">
        <f t="shared" si="22"/>
        <v>-0.75002991363101901</v>
      </c>
      <c r="Q167">
        <v>1</v>
      </c>
    </row>
    <row r="168" spans="1:17" x14ac:dyDescent="0.3">
      <c r="A168">
        <f>'Котрольный пример'!H202</f>
        <v>69092.127999999997</v>
      </c>
      <c r="B168">
        <f>'Котрольный пример'!I202</f>
        <v>34</v>
      </c>
      <c r="C168">
        <f>'Котрольный пример'!J202</f>
        <v>-12578.895024408001</v>
      </c>
      <c r="D168">
        <f>'Котрольный пример'!K202</f>
        <v>4374.98448389637</v>
      </c>
      <c r="E168">
        <f>'Котрольный пример'!L202</f>
        <v>594.70058391384202</v>
      </c>
      <c r="F168">
        <f>'Котрольный пример'!M202</f>
        <v>96.021828446441901</v>
      </c>
      <c r="G168">
        <f>'Котрольный пример'!N202</f>
        <v>-34.682754713578397</v>
      </c>
      <c r="H168">
        <f>'Котрольный пример'!O202</f>
        <v>-5.2715741289210598</v>
      </c>
      <c r="I168">
        <f t="shared" si="23"/>
        <v>69235.5</v>
      </c>
      <c r="J168">
        <f t="shared" si="24"/>
        <v>34</v>
      </c>
      <c r="K168">
        <f t="shared" si="17"/>
        <v>-965.06563338707997</v>
      </c>
      <c r="L168">
        <f t="shared" si="18"/>
        <v>200.11682907485701</v>
      </c>
      <c r="M168">
        <f t="shared" si="19"/>
        <v>-6.4849722545923498</v>
      </c>
      <c r="N168">
        <f t="shared" si="20"/>
        <v>66.916280328984698</v>
      </c>
      <c r="O168">
        <f t="shared" si="21"/>
        <v>-24.650288775544698</v>
      </c>
      <c r="P168">
        <f t="shared" si="22"/>
        <v>-0.74169211070392504</v>
      </c>
      <c r="Q168">
        <v>1</v>
      </c>
    </row>
    <row r="169" spans="1:17" x14ac:dyDescent="0.3">
      <c r="A169">
        <f>'Котрольный пример'!H203</f>
        <v>69092.207999999999</v>
      </c>
      <c r="B169">
        <f>'Котрольный пример'!I203</f>
        <v>34</v>
      </c>
      <c r="C169">
        <f>'Котрольный пример'!J203</f>
        <v>-12568.6950570347</v>
      </c>
      <c r="D169">
        <f>'Котрольный пример'!K203</f>
        <v>4372.34261198067</v>
      </c>
      <c r="E169">
        <f>'Котрольный пример'!L203</f>
        <v>594.72254296637902</v>
      </c>
      <c r="F169">
        <f>'Котрольный пример'!M203</f>
        <v>96.2103691440891</v>
      </c>
      <c r="G169">
        <f>'Котрольный пример'!N203</f>
        <v>-34.567753873542799</v>
      </c>
      <c r="H169">
        <f>'Котрольный пример'!O203</f>
        <v>-4.9665637952782804</v>
      </c>
      <c r="I169">
        <f t="shared" si="23"/>
        <v>69236.5</v>
      </c>
      <c r="J169">
        <f t="shared" si="24"/>
        <v>34</v>
      </c>
      <c r="K169">
        <f t="shared" si="17"/>
        <v>-905.51479728049605</v>
      </c>
      <c r="L169">
        <f t="shared" si="18"/>
        <v>178.75457672294101</v>
      </c>
      <c r="M169">
        <f t="shared" si="19"/>
        <v>-7.4872846575174501</v>
      </c>
      <c r="N169">
        <f t="shared" si="20"/>
        <v>64.611421859102194</v>
      </c>
      <c r="O169">
        <f t="shared" si="21"/>
        <v>-23.313404202764399</v>
      </c>
      <c r="P169">
        <f t="shared" si="22"/>
        <v>-0.70147471738599199</v>
      </c>
      <c r="Q169">
        <v>1</v>
      </c>
    </row>
    <row r="170" spans="1:17" x14ac:dyDescent="0.3">
      <c r="A170">
        <f>'Котрольный пример'!H204</f>
        <v>69092.288</v>
      </c>
      <c r="B170">
        <f>'Котрольный пример'!I204</f>
        <v>34</v>
      </c>
      <c r="C170">
        <f>'Котрольный пример'!J204</f>
        <v>-12559.7321060453</v>
      </c>
      <c r="D170">
        <f>'Котрольный пример'!K204</f>
        <v>4367.8162556881798</v>
      </c>
      <c r="E170">
        <f>'Котрольный пример'!L204</f>
        <v>594.743337526093</v>
      </c>
      <c r="F170">
        <f>'Котрольный пример'!M204</f>
        <v>95.927657340003805</v>
      </c>
      <c r="G170">
        <f>'Котрольный пример'!N204</f>
        <v>-34.624980697433202</v>
      </c>
      <c r="H170">
        <f>'Котрольный пример'!O204</f>
        <v>-4.9672552372474996</v>
      </c>
      <c r="I170">
        <f t="shared" si="23"/>
        <v>69237.5</v>
      </c>
      <c r="J170">
        <f t="shared" si="24"/>
        <v>34</v>
      </c>
      <c r="K170">
        <f t="shared" si="17"/>
        <v>-836.50168401854705</v>
      </c>
      <c r="L170">
        <f t="shared" si="18"/>
        <v>152.96576336317901</v>
      </c>
      <c r="M170">
        <f t="shared" si="19"/>
        <v>-8.4298502110868103</v>
      </c>
      <c r="N170">
        <f t="shared" si="20"/>
        <v>63.151485300246598</v>
      </c>
      <c r="O170">
        <f t="shared" si="21"/>
        <v>-23.4660875909696</v>
      </c>
      <c r="P170">
        <f t="shared" si="22"/>
        <v>-1.05996445176304</v>
      </c>
      <c r="Q170">
        <v>1</v>
      </c>
    </row>
    <row r="171" spans="1:17" x14ac:dyDescent="0.3">
      <c r="A171">
        <f>'Котрольный пример'!H205</f>
        <v>69092.327999999994</v>
      </c>
      <c r="B171">
        <f>'Котрольный пример'!I205</f>
        <v>34</v>
      </c>
      <c r="C171">
        <f>'Котрольный пример'!J205</f>
        <v>-12559.7321060453</v>
      </c>
      <c r="D171">
        <f>'Котрольный пример'!K205</f>
        <v>4367.8162556881798</v>
      </c>
      <c r="E171">
        <f>'Котрольный пример'!L205</f>
        <v>594.743337526093</v>
      </c>
      <c r="F171">
        <f>'Котрольный пример'!M205</f>
        <v>94.345451888820705</v>
      </c>
      <c r="G171">
        <f>'Котрольный пример'!N205</f>
        <v>-34.237062609941098</v>
      </c>
      <c r="H171">
        <f>'Котрольный пример'!O205</f>
        <v>-4.7261034585907602</v>
      </c>
      <c r="I171">
        <f t="shared" si="23"/>
        <v>69238.5</v>
      </c>
      <c r="J171">
        <f t="shared" si="24"/>
        <v>34</v>
      </c>
      <c r="K171">
        <f t="shared" si="17"/>
        <v>-782.50123559974998</v>
      </c>
      <c r="L171">
        <f t="shared" si="18"/>
        <v>132.94102727239101</v>
      </c>
      <c r="M171">
        <f t="shared" si="19"/>
        <v>-8.8328930509190204</v>
      </c>
      <c r="N171">
        <f t="shared" si="20"/>
        <v>61.6685607078375</v>
      </c>
      <c r="O171">
        <f t="shared" si="21"/>
        <v>-22.876017177241302</v>
      </c>
      <c r="P171">
        <f t="shared" si="22"/>
        <v>-0.89847196871532897</v>
      </c>
      <c r="Q171">
        <v>1</v>
      </c>
    </row>
    <row r="172" spans="1:17" x14ac:dyDescent="0.3">
      <c r="A172">
        <f>'Котрольный пример'!H206</f>
        <v>69092.407999999996</v>
      </c>
      <c r="B172">
        <f>'Котрольный пример'!I206</f>
        <v>34</v>
      </c>
      <c r="C172">
        <f>'Котрольный пример'!J206</f>
        <v>-12559.7321060453</v>
      </c>
      <c r="D172">
        <f>'Котрольный пример'!K206</f>
        <v>4367.8162556881798</v>
      </c>
      <c r="E172">
        <f>'Котрольный пример'!L206</f>
        <v>593.743337526093</v>
      </c>
      <c r="F172">
        <f>'Котрольный пример'!M206</f>
        <v>93.194897597258802</v>
      </c>
      <c r="G172">
        <f>'Котрольный пример'!N206</f>
        <v>-33.819537456076098</v>
      </c>
      <c r="H172">
        <f>'Котрольный пример'!O206</f>
        <v>-4.9733460993280003</v>
      </c>
      <c r="I172">
        <f t="shared" si="23"/>
        <v>69239.5</v>
      </c>
      <c r="J172">
        <f t="shared" si="24"/>
        <v>34</v>
      </c>
      <c r="K172">
        <f t="shared" si="17"/>
        <v>-716.85916250378796</v>
      </c>
      <c r="L172">
        <f t="shared" si="18"/>
        <v>109.78415019099199</v>
      </c>
      <c r="M172">
        <f t="shared" si="19"/>
        <v>-9.4143180417512404</v>
      </c>
      <c r="N172">
        <f t="shared" si="20"/>
        <v>61.336489908686097</v>
      </c>
      <c r="O172">
        <f t="shared" si="21"/>
        <v>-22.3580589416298</v>
      </c>
      <c r="P172">
        <f t="shared" si="22"/>
        <v>-0.44573836917640502</v>
      </c>
      <c r="Q172">
        <v>1</v>
      </c>
    </row>
    <row r="173" spans="1:17" x14ac:dyDescent="0.3">
      <c r="A173">
        <f>'Котрольный пример'!H207</f>
        <v>69092.487999999998</v>
      </c>
      <c r="B173">
        <f>'Котрольный пример'!I207</f>
        <v>34</v>
      </c>
      <c r="C173">
        <f>'Котрольный пример'!J207</f>
        <v>-12549.8413045917</v>
      </c>
      <c r="D173">
        <f>'Котрольный пример'!K207</f>
        <v>4364.9860148161997</v>
      </c>
      <c r="E173">
        <f>'Котрольный пример'!L207</f>
        <v>593.76478264186301</v>
      </c>
      <c r="F173">
        <f>'Котрольный пример'!M207</f>
        <v>96.210385845308394</v>
      </c>
      <c r="G173">
        <f>'Котрольный пример'!N207</f>
        <v>-34.682415770704502</v>
      </c>
      <c r="H173">
        <f>'Котрольный пример'!O207</f>
        <v>-4.9668079542761596</v>
      </c>
      <c r="I173">
        <f t="shared" si="23"/>
        <v>69240.5</v>
      </c>
      <c r="J173">
        <f t="shared" si="24"/>
        <v>34</v>
      </c>
      <c r="K173">
        <f t="shared" si="17"/>
        <v>-663.87597827376203</v>
      </c>
      <c r="L173">
        <f t="shared" si="18"/>
        <v>89.0252615698342</v>
      </c>
      <c r="M173">
        <f t="shared" si="19"/>
        <v>-9.6104727135260006</v>
      </c>
      <c r="N173">
        <f t="shared" si="20"/>
        <v>60.731683354236701</v>
      </c>
      <c r="O173">
        <f t="shared" si="21"/>
        <v>-22.401168243978301</v>
      </c>
      <c r="P173">
        <f t="shared" si="22"/>
        <v>-0.62000447699037298</v>
      </c>
      <c r="Q173">
        <v>1</v>
      </c>
    </row>
    <row r="174" spans="1:17" x14ac:dyDescent="0.3">
      <c r="A174">
        <f>'Котрольный пример'!H208</f>
        <v>69092.607999999993</v>
      </c>
      <c r="B174">
        <f>'Котрольный пример'!I208</f>
        <v>34</v>
      </c>
      <c r="C174">
        <f>'Котрольный пример'!J208</f>
        <v>-12530.6784269033</v>
      </c>
      <c r="D174">
        <f>'Котрольный пример'!K208</f>
        <v>4357.62938245635</v>
      </c>
      <c r="E174">
        <f>'Котрольный пример'!L208</f>
        <v>592.80756642302902</v>
      </c>
      <c r="F174">
        <f>'Котрольный пример'!M208</f>
        <v>97.844202250373598</v>
      </c>
      <c r="G174">
        <f>'Котрольный пример'!N208</f>
        <v>-35.116818245429499</v>
      </c>
      <c r="H174">
        <f>'Котрольный пример'!O208</f>
        <v>-4.9010563533262301</v>
      </c>
      <c r="I174">
        <f t="shared" si="23"/>
        <v>69241.5</v>
      </c>
      <c r="J174">
        <f t="shared" si="24"/>
        <v>34</v>
      </c>
      <c r="K174">
        <f t="shared" si="17"/>
        <v>-603.67403666998996</v>
      </c>
      <c r="L174">
        <f t="shared" si="18"/>
        <v>66.290199058168</v>
      </c>
      <c r="M174">
        <f t="shared" si="19"/>
        <v>-9.4345159594357693</v>
      </c>
      <c r="N174">
        <f t="shared" si="20"/>
        <v>59.8850625710133</v>
      </c>
      <c r="O174">
        <f t="shared" si="21"/>
        <v>-22.1396178305029</v>
      </c>
      <c r="P174">
        <f t="shared" si="22"/>
        <v>-0.53474748555948903</v>
      </c>
      <c r="Q174">
        <v>1</v>
      </c>
    </row>
    <row r="175" spans="1:17" x14ac:dyDescent="0.3">
      <c r="A175">
        <f>'Котрольный пример'!H209</f>
        <v>69092.687999999995</v>
      </c>
      <c r="B175">
        <f>'Котрольный пример'!I209</f>
        <v>34</v>
      </c>
      <c r="C175">
        <f>'Котрольный пример'!J209</f>
        <v>-12521.4058470288</v>
      </c>
      <c r="D175">
        <f>'Котрольный пример'!K209</f>
        <v>4354.79936143744</v>
      </c>
      <c r="E175">
        <f>'Котрольный пример'!L209</f>
        <v>592.82774589907297</v>
      </c>
      <c r="F175">
        <f>'Котрольный пример'!M209</f>
        <v>96.021994808204894</v>
      </c>
      <c r="G175">
        <f>'Котрольный пример'!N209</f>
        <v>-34.624487968369102</v>
      </c>
      <c r="H175">
        <f>'Котрольный пример'!O209</f>
        <v>-4.96771364012098</v>
      </c>
      <c r="I175">
        <f t="shared" si="23"/>
        <v>69242.5</v>
      </c>
      <c r="J175">
        <f t="shared" si="24"/>
        <v>34</v>
      </c>
      <c r="K175">
        <f t="shared" si="17"/>
        <v>-549.01647242363401</v>
      </c>
      <c r="L175">
        <f t="shared" si="18"/>
        <v>46.370579904409297</v>
      </c>
      <c r="M175">
        <f t="shared" si="19"/>
        <v>-10.4933049872773</v>
      </c>
      <c r="N175">
        <f t="shared" si="20"/>
        <v>59.053008164805398</v>
      </c>
      <c r="O175">
        <f t="shared" si="21"/>
        <v>-21.766241009929502</v>
      </c>
      <c r="P175">
        <f t="shared" si="22"/>
        <v>-0.32726520825808603</v>
      </c>
      <c r="Q175">
        <v>1</v>
      </c>
    </row>
    <row r="176" spans="1:17" x14ac:dyDescent="0.3">
      <c r="A176">
        <f>'Котрольный пример'!H210</f>
        <v>69092.767999999996</v>
      </c>
      <c r="B176">
        <f>'Котрольный пример'!I210</f>
        <v>34</v>
      </c>
      <c r="C176">
        <f>'Котрольный пример'!J210</f>
        <v>-12521.4058470288</v>
      </c>
      <c r="D176">
        <f>'Котрольный пример'!K210</f>
        <v>4354.79936143744</v>
      </c>
      <c r="E176">
        <f>'Котрольный пример'!L210</f>
        <v>591.82774589907297</v>
      </c>
      <c r="F176">
        <f>'Котрольный пример'!M210</f>
        <v>93.195155188661104</v>
      </c>
      <c r="G176">
        <f>'Котрольный пример'!N210</f>
        <v>-33.301811485584999</v>
      </c>
      <c r="H176">
        <f>'Котрольный пример'!O210</f>
        <v>-4.9743388111200799</v>
      </c>
      <c r="I176">
        <f t="shared" si="23"/>
        <v>69243.5</v>
      </c>
      <c r="J176">
        <f t="shared" si="24"/>
        <v>34</v>
      </c>
      <c r="K176">
        <f t="shared" si="17"/>
        <v>-487.49035802497599</v>
      </c>
      <c r="L176">
        <f t="shared" si="18"/>
        <v>22.699664947635402</v>
      </c>
      <c r="M176">
        <f t="shared" si="19"/>
        <v>-10.393059913148599</v>
      </c>
      <c r="N176">
        <f t="shared" si="20"/>
        <v>58.734677669957698</v>
      </c>
      <c r="O176">
        <f t="shared" si="21"/>
        <v>-21.9449270239922</v>
      </c>
      <c r="P176">
        <f t="shared" si="22"/>
        <v>-0.43399092496928099</v>
      </c>
      <c r="Q176">
        <v>1</v>
      </c>
    </row>
    <row r="177" spans="1:17" x14ac:dyDescent="0.3">
      <c r="A177">
        <f>'Котрольный пример'!H211</f>
        <v>69092.847999999896</v>
      </c>
      <c r="B177">
        <f>'Котрольный пример'!I211</f>
        <v>34</v>
      </c>
      <c r="C177">
        <f>'Котрольный пример'!J211</f>
        <v>-12511.824596168401</v>
      </c>
      <c r="D177">
        <f>'Котрольный пример'!K211</f>
        <v>4350.4613830525304</v>
      </c>
      <c r="E177">
        <f>'Котрольный пример'!L211</f>
        <v>591.849547804086</v>
      </c>
      <c r="F177">
        <f>'Котрольный пример'!M211</f>
        <v>96.116268258842098</v>
      </c>
      <c r="G177">
        <f>'Котрольный пример'!N211</f>
        <v>-34.624365872303898</v>
      </c>
      <c r="H177">
        <f>'Котрольный пример'!O211</f>
        <v>-4.9676918890142803</v>
      </c>
      <c r="I177">
        <f t="shared" si="23"/>
        <v>69244.5</v>
      </c>
      <c r="J177">
        <f t="shared" si="24"/>
        <v>34</v>
      </c>
      <c r="K177">
        <f t="shared" si="17"/>
        <v>-431.69587652579798</v>
      </c>
      <c r="L177">
        <f t="shared" si="18"/>
        <v>2.7901088370665699</v>
      </c>
      <c r="M177">
        <f t="shared" si="19"/>
        <v>-11.3848239778872</v>
      </c>
      <c r="N177">
        <f t="shared" si="20"/>
        <v>58.860910844749299</v>
      </c>
      <c r="O177">
        <f t="shared" si="21"/>
        <v>-21.859110375959801</v>
      </c>
      <c r="P177">
        <f t="shared" si="22"/>
        <v>-0.52096764244924698</v>
      </c>
      <c r="Q177">
        <v>1</v>
      </c>
    </row>
    <row r="178" spans="1:17" x14ac:dyDescent="0.3">
      <c r="A178">
        <f>'Котрольный пример'!H212</f>
        <v>69092.928</v>
      </c>
      <c r="B178">
        <f>'Котрольный пример'!I212</f>
        <v>34</v>
      </c>
      <c r="C178">
        <f>'Котрольный пример'!J212</f>
        <v>-12504.4068061953</v>
      </c>
      <c r="D178">
        <f>'Котрольный пример'!K212</f>
        <v>4347.2549632519203</v>
      </c>
      <c r="E178">
        <f>'Котрольный пример'!L212</f>
        <v>590.86631106351899</v>
      </c>
      <c r="F178">
        <f>'Котрольный пример'!M212</f>
        <v>95.456579304057996</v>
      </c>
      <c r="G178">
        <f>'Котрольный пример'!N212</f>
        <v>-34.681510403466604</v>
      </c>
      <c r="H178">
        <f>'Котрольный пример'!O212</f>
        <v>-4.9691094733572401</v>
      </c>
      <c r="I178">
        <f t="shared" si="23"/>
        <v>69245.5</v>
      </c>
      <c r="J178">
        <f t="shared" si="24"/>
        <v>34</v>
      </c>
      <c r="K178">
        <f t="shared" si="17"/>
        <v>-375.313640811379</v>
      </c>
      <c r="L178">
        <f t="shared" si="18"/>
        <v>-17.640772902221801</v>
      </c>
      <c r="M178">
        <f t="shared" si="19"/>
        <v>-11.377647224492</v>
      </c>
      <c r="N178">
        <f t="shared" si="20"/>
        <v>57.647144851384198</v>
      </c>
      <c r="O178">
        <f t="shared" si="21"/>
        <v>-21.3253922825971</v>
      </c>
      <c r="P178">
        <f t="shared" si="22"/>
        <v>-0.367994590186348</v>
      </c>
      <c r="Q178">
        <v>1</v>
      </c>
    </row>
    <row r="179" spans="1:17" x14ac:dyDescent="0.3">
      <c r="A179">
        <f>'Котрольный пример'!H213</f>
        <v>69092.967999999993</v>
      </c>
      <c r="B179">
        <f>'Котрольный пример'!I213</f>
        <v>34</v>
      </c>
      <c r="C179">
        <f>'Котрольный пример'!J213</f>
        <v>-12504.4068061953</v>
      </c>
      <c r="D179">
        <f>'Котрольный пример'!K213</f>
        <v>4347.2549632519203</v>
      </c>
      <c r="E179">
        <f>'Котрольный пример'!L213</f>
        <v>590.86631106351899</v>
      </c>
      <c r="F179">
        <f>'Котрольный пример'!M213</f>
        <v>93.677909172429906</v>
      </c>
      <c r="G179">
        <f>'Котрольный пример'!N213</f>
        <v>-33.770650625062899</v>
      </c>
      <c r="H179">
        <f>'Котрольный пример'!O213</f>
        <v>-5.0373453939336104</v>
      </c>
      <c r="I179">
        <f t="shared" si="23"/>
        <v>69246.5</v>
      </c>
      <c r="J179">
        <f t="shared" si="24"/>
        <v>34</v>
      </c>
      <c r="K179">
        <f t="shared" si="17"/>
        <v>-328.21847657162999</v>
      </c>
      <c r="L179">
        <f t="shared" si="18"/>
        <v>-35.309832836539599</v>
      </c>
      <c r="M179">
        <f t="shared" si="19"/>
        <v>-11.2860459064709</v>
      </c>
      <c r="N179">
        <f t="shared" si="20"/>
        <v>56.081244279264901</v>
      </c>
      <c r="O179">
        <f t="shared" si="21"/>
        <v>-20.777964649644701</v>
      </c>
      <c r="P179">
        <f t="shared" si="22"/>
        <v>-0.28910641205835702</v>
      </c>
      <c r="Q179">
        <v>1</v>
      </c>
    </row>
    <row r="180" spans="1:17" x14ac:dyDescent="0.3">
      <c r="A180">
        <f>'Котрольный пример'!H214</f>
        <v>69093.047999999995</v>
      </c>
      <c r="B180">
        <f>'Котрольный пример'!I214</f>
        <v>34</v>
      </c>
      <c r="C180">
        <f>'Котрольный пример'!J214</f>
        <v>-12495.443278668101</v>
      </c>
      <c r="D180">
        <f>'Котрольный пример'!K214</f>
        <v>4344.6135515428896</v>
      </c>
      <c r="E180">
        <f>'Котрольный пример'!L214</f>
        <v>590.88571241750901</v>
      </c>
      <c r="F180">
        <f>'Котрольный пример'!M214</f>
        <v>95.268278428387404</v>
      </c>
      <c r="G180">
        <f>'Котрольный пример'!N214</f>
        <v>-34.164121870109703</v>
      </c>
      <c r="H180">
        <f>'Котрольный пример'!O214</f>
        <v>-4.9699993055834604</v>
      </c>
      <c r="I180">
        <f t="shared" si="23"/>
        <v>69247.5</v>
      </c>
      <c r="J180">
        <f t="shared" si="24"/>
        <v>34</v>
      </c>
      <c r="K180">
        <f t="shared" si="17"/>
        <v>-278.88506574647698</v>
      </c>
      <c r="L180">
        <f t="shared" si="18"/>
        <v>-53.390404799092899</v>
      </c>
      <c r="M180">
        <f t="shared" si="19"/>
        <v>-10.9164363154166</v>
      </c>
      <c r="N180">
        <f t="shared" si="20"/>
        <v>54.880914018662899</v>
      </c>
      <c r="O180">
        <f t="shared" si="21"/>
        <v>-20.296732660925102</v>
      </c>
      <c r="P180">
        <f t="shared" si="22"/>
        <v>-0.17066437911155399</v>
      </c>
      <c r="Q180">
        <v>1</v>
      </c>
    </row>
    <row r="181" spans="1:17" x14ac:dyDescent="0.3">
      <c r="A181">
        <f>'Котрольный пример'!H215</f>
        <v>69093.127999999997</v>
      </c>
      <c r="B181">
        <f>'Котрольный пример'!I215</f>
        <v>34</v>
      </c>
      <c r="C181">
        <f>'Котрольный пример'!J215</f>
        <v>-12485.2438459556</v>
      </c>
      <c r="D181">
        <f>'Котрольный пример'!K215</f>
        <v>4340.0869513733096</v>
      </c>
      <c r="E181">
        <f>'Котрольный пример'!L215</f>
        <v>590.90880919176402</v>
      </c>
      <c r="F181">
        <f>'Котрольный пример'!M215</f>
        <v>95.362407847011596</v>
      </c>
      <c r="G181">
        <f>'Котрольный пример'!N215</f>
        <v>-34.6237386234341</v>
      </c>
      <c r="H181">
        <f>'Котрольный пример'!O215</f>
        <v>-4.6647874962488398</v>
      </c>
      <c r="I181">
        <f t="shared" si="23"/>
        <v>69248.5</v>
      </c>
      <c r="J181">
        <f t="shared" si="24"/>
        <v>34</v>
      </c>
      <c r="K181">
        <f t="shared" si="17"/>
        <v>-226.57947414234999</v>
      </c>
      <c r="L181">
        <f t="shared" si="18"/>
        <v>-71.950622071486606</v>
      </c>
      <c r="M181">
        <f t="shared" si="19"/>
        <v>-11.236905325427999</v>
      </c>
      <c r="N181">
        <f t="shared" si="20"/>
        <v>53.930120215102797</v>
      </c>
      <c r="O181">
        <f t="shared" si="21"/>
        <v>-19.7623671306361</v>
      </c>
      <c r="P181">
        <f t="shared" si="22"/>
        <v>-0.26348658161704003</v>
      </c>
      <c r="Q181">
        <v>1</v>
      </c>
    </row>
    <row r="182" spans="1:17" x14ac:dyDescent="0.3">
      <c r="A182">
        <f>'Котрольный пример'!H216</f>
        <v>69093.248000000007</v>
      </c>
      <c r="B182">
        <f>'Котрольный пример'!I216</f>
        <v>34</v>
      </c>
      <c r="C182">
        <f>'Котрольный пример'!J216</f>
        <v>-12475.971255553801</v>
      </c>
      <c r="D182">
        <f>'Котрольный пример'!K216</f>
        <v>4337.2569894606204</v>
      </c>
      <c r="E182">
        <f>'Котрольный пример'!L216</f>
        <v>589.92891467865297</v>
      </c>
      <c r="F182">
        <f>'Котрольный пример'!M216</f>
        <v>94.306572459861798</v>
      </c>
      <c r="G182">
        <f>'Котрольный пример'!N216</f>
        <v>-34.263271715569402</v>
      </c>
      <c r="H182">
        <f>'Котрольный пример'!O216</f>
        <v>-4.9097158160689096</v>
      </c>
      <c r="I182">
        <f t="shared" si="23"/>
        <v>69249.5</v>
      </c>
      <c r="J182">
        <f t="shared" si="24"/>
        <v>34</v>
      </c>
      <c r="K182">
        <f t="shared" si="17"/>
        <v>-182.79664330493901</v>
      </c>
      <c r="L182">
        <f t="shared" si="18"/>
        <v>-88.563595811385895</v>
      </c>
      <c r="M182">
        <f t="shared" si="19"/>
        <v>-10.232053189904301</v>
      </c>
      <c r="N182">
        <f t="shared" si="20"/>
        <v>52.330261648433499</v>
      </c>
      <c r="O182">
        <f t="shared" si="21"/>
        <v>-19.2771405754931</v>
      </c>
      <c r="P182">
        <f t="shared" si="22"/>
        <v>2.1383314951253899E-2</v>
      </c>
      <c r="Q182">
        <v>1</v>
      </c>
    </row>
    <row r="183" spans="1:17" x14ac:dyDescent="0.3">
      <c r="A183">
        <f>'Котрольный пример'!H217</f>
        <v>69093.327999999994</v>
      </c>
      <c r="B183">
        <f>'Котрольный пример'!I217</f>
        <v>34</v>
      </c>
      <c r="C183">
        <f>'Котрольный пример'!J217</f>
        <v>-12466.389604465699</v>
      </c>
      <c r="D183">
        <f>'Котрольный пример'!K217</f>
        <v>4334.2384652431701</v>
      </c>
      <c r="E183">
        <f>'Котрольный пример'!L217</f>
        <v>589.94973893864301</v>
      </c>
      <c r="F183">
        <f>'Котрольный пример'!M217</f>
        <v>93.309475479945306</v>
      </c>
      <c r="G183">
        <f>'Котрольный пример'!N217</f>
        <v>-33.727332903405198</v>
      </c>
      <c r="H183">
        <f>'Котрольный пример'!O217</f>
        <v>-4.7165356890491497</v>
      </c>
      <c r="I183">
        <f t="shared" si="23"/>
        <v>69250.5</v>
      </c>
      <c r="J183">
        <f t="shared" si="24"/>
        <v>34</v>
      </c>
      <c r="K183">
        <f t="shared" si="17"/>
        <v>-141.50505136775399</v>
      </c>
      <c r="L183">
        <f t="shared" si="18"/>
        <v>-103.321078711154</v>
      </c>
      <c r="M183">
        <f t="shared" si="19"/>
        <v>-10.095849121273501</v>
      </c>
      <c r="N183">
        <f t="shared" si="20"/>
        <v>50.832775174855598</v>
      </c>
      <c r="O183">
        <f t="shared" si="21"/>
        <v>-18.6482903647093</v>
      </c>
      <c r="P183">
        <f t="shared" si="22"/>
        <v>6.6527296488806398E-2</v>
      </c>
      <c r="Q183">
        <v>1</v>
      </c>
    </row>
    <row r="184" spans="1:17" x14ac:dyDescent="0.3">
      <c r="A184">
        <f>'Котрольный пример'!H218</f>
        <v>69093.407999999996</v>
      </c>
      <c r="B184">
        <f>'Котрольный пример'!I218</f>
        <v>34</v>
      </c>
      <c r="C184">
        <f>'Котрольный пример'!J218</f>
        <v>-12456.8083349608</v>
      </c>
      <c r="D184">
        <f>'Котрольный пример'!K218</f>
        <v>4329.9005753777401</v>
      </c>
      <c r="E184">
        <f>'Котрольный пример'!L218</f>
        <v>588.97144401699802</v>
      </c>
      <c r="F184">
        <f>'Котрольный пример'!M218</f>
        <v>96.938744231801806</v>
      </c>
      <c r="G184">
        <f>'Котрольный пример'!N218</f>
        <v>-35.370473003947303</v>
      </c>
      <c r="H184">
        <f>'Котрольный пример'!O218</f>
        <v>-4.7083140684601297</v>
      </c>
      <c r="I184">
        <f t="shared" si="23"/>
        <v>69251.5</v>
      </c>
      <c r="J184">
        <f t="shared" si="24"/>
        <v>34</v>
      </c>
      <c r="K184">
        <f t="shared" si="17"/>
        <v>-99.328420805752501</v>
      </c>
      <c r="L184">
        <f t="shared" si="18"/>
        <v>-118.737650707299</v>
      </c>
      <c r="M184">
        <f t="shared" si="19"/>
        <v>-9.9623041086246307</v>
      </c>
      <c r="N184">
        <f t="shared" si="20"/>
        <v>49.1041204653053</v>
      </c>
      <c r="O184">
        <f t="shared" si="21"/>
        <v>-17.987324279110599</v>
      </c>
      <c r="P184">
        <f t="shared" si="22"/>
        <v>5.6450400784776103E-2</v>
      </c>
      <c r="Q184">
        <v>1</v>
      </c>
    </row>
    <row r="185" spans="1:17" x14ac:dyDescent="0.3">
      <c r="A185">
        <f>'Котрольный пример'!H219</f>
        <v>69093.487999999998</v>
      </c>
      <c r="B185">
        <f>'Котрольный пример'!I219</f>
        <v>34</v>
      </c>
      <c r="C185">
        <f>'Котрольный пример'!J219</f>
        <v>-12446.917455934899</v>
      </c>
      <c r="D185">
        <f>'Котрольный пример'!K219</f>
        <v>4327.2589517759598</v>
      </c>
      <c r="E185">
        <f>'Котрольный пример'!L219</f>
        <v>588.99258434127205</v>
      </c>
      <c r="F185">
        <f>'Котрольный пример'!M219</f>
        <v>96.821719792990606</v>
      </c>
      <c r="G185">
        <f>'Котрольный пример'!N219</f>
        <v>-35.227517023622198</v>
      </c>
      <c r="H185">
        <f>'Котрольный пример'!O219</f>
        <v>-4.7088120799121302</v>
      </c>
      <c r="I185">
        <f t="shared" si="23"/>
        <v>69252.5</v>
      </c>
      <c r="J185">
        <f t="shared" si="24"/>
        <v>34</v>
      </c>
      <c r="K185">
        <f t="shared" si="17"/>
        <v>-49.205838721793597</v>
      </c>
      <c r="L185">
        <f t="shared" si="18"/>
        <v>-137.348374376018</v>
      </c>
      <c r="M185">
        <f t="shared" si="19"/>
        <v>-9.3716903848032391</v>
      </c>
      <c r="N185">
        <f t="shared" si="20"/>
        <v>48.654013711753798</v>
      </c>
      <c r="O185">
        <f t="shared" si="21"/>
        <v>-17.7658018777413</v>
      </c>
      <c r="P185">
        <f t="shared" si="22"/>
        <v>0.113886597175006</v>
      </c>
      <c r="Q185">
        <v>1</v>
      </c>
    </row>
    <row r="186" spans="1:17" x14ac:dyDescent="0.3">
      <c r="A186">
        <f>'Котрольный пример'!H220</f>
        <v>69093.567999999999</v>
      </c>
      <c r="B186">
        <f>'Котрольный пример'!I220</f>
        <v>34</v>
      </c>
      <c r="C186">
        <f>'Котрольный пример'!J220</f>
        <v>-12446.917455934899</v>
      </c>
      <c r="D186">
        <f>'Котрольный пример'!K220</f>
        <v>4327.2589517759598</v>
      </c>
      <c r="E186">
        <f>'Котрольный пример'!L220</f>
        <v>587.99258434127205</v>
      </c>
      <c r="F186">
        <f>'Котрольный пример'!M220</f>
        <v>93.309569194263503</v>
      </c>
      <c r="G186">
        <f>'Котрольный пример'!N220</f>
        <v>-33.584270709136199</v>
      </c>
      <c r="H186">
        <f>'Котрольный пример'!O220</f>
        <v>-4.7169570876275504</v>
      </c>
      <c r="I186">
        <f t="shared" si="23"/>
        <v>69253.5</v>
      </c>
      <c r="J186">
        <f t="shared" si="24"/>
        <v>34</v>
      </c>
      <c r="K186">
        <f t="shared" si="17"/>
        <v>-9.1577956258090492</v>
      </c>
      <c r="L186">
        <f t="shared" si="18"/>
        <v>-151.67890056647099</v>
      </c>
      <c r="M186">
        <f t="shared" si="19"/>
        <v>-9.3719818940749295</v>
      </c>
      <c r="N186">
        <f t="shared" si="20"/>
        <v>46.196460892394398</v>
      </c>
      <c r="O186">
        <f t="shared" si="21"/>
        <v>-16.8345723594941</v>
      </c>
      <c r="P186">
        <f t="shared" si="22"/>
        <v>0.132008231321947</v>
      </c>
      <c r="Q186">
        <v>1</v>
      </c>
    </row>
    <row r="187" spans="1:17" x14ac:dyDescent="0.3">
      <c r="A187">
        <f>'Котрольный пример'!H221</f>
        <v>69093.607999999993</v>
      </c>
      <c r="B187">
        <f>'Котрольный пример'!I221</f>
        <v>34</v>
      </c>
      <c r="C187">
        <f>'Котрольный пример'!J221</f>
        <v>-12446.917455934899</v>
      </c>
      <c r="D187">
        <f>'Котрольный пример'!K221</f>
        <v>4327.2589517759598</v>
      </c>
      <c r="E187">
        <f>'Котрольный пример'!L221</f>
        <v>587.99258434127205</v>
      </c>
      <c r="F187">
        <f>'Котрольный пример'!M221</f>
        <v>91.059870023382999</v>
      </c>
      <c r="G187">
        <f>'Котрольный пример'!N221</f>
        <v>-32.939870934706803</v>
      </c>
      <c r="H187">
        <f>'Котрольный пример'!O221</f>
        <v>-4.7976751411480203</v>
      </c>
      <c r="I187">
        <f t="shared" si="23"/>
        <v>69254.5</v>
      </c>
      <c r="J187">
        <f t="shared" si="24"/>
        <v>34</v>
      </c>
      <c r="K187">
        <f t="shared" si="17"/>
        <v>28.089321092163502</v>
      </c>
      <c r="L187">
        <f t="shared" si="18"/>
        <v>-164.39422453013799</v>
      </c>
      <c r="M187">
        <f t="shared" si="19"/>
        <v>-9.3721855387580604</v>
      </c>
      <c r="N187">
        <f t="shared" si="20"/>
        <v>44.853179682813</v>
      </c>
      <c r="O187">
        <f t="shared" si="21"/>
        <v>-16.1866743513927</v>
      </c>
      <c r="P187">
        <f t="shared" si="22"/>
        <v>0.22950544011486201</v>
      </c>
      <c r="Q187">
        <v>1</v>
      </c>
    </row>
    <row r="188" spans="1:17" x14ac:dyDescent="0.3">
      <c r="A188">
        <f>'Котрольный пример'!H222</f>
        <v>69093.687999999995</v>
      </c>
      <c r="B188">
        <f>'Котрольный пример'!I222</f>
        <v>34</v>
      </c>
      <c r="C188">
        <f>'Котрольный пример'!J222</f>
        <v>-12437.9541353226</v>
      </c>
      <c r="D188">
        <f>'Котрольный пример'!K222</f>
        <v>4323.8636802007904</v>
      </c>
      <c r="E188">
        <f>'Котрольный пример'!L222</f>
        <v>588.01240807491104</v>
      </c>
      <c r="F188">
        <f>'Котрольный пример'!M222</f>
        <v>93.075372224376807</v>
      </c>
      <c r="G188">
        <f>'Котрольный пример'!N222</f>
        <v>-33.726869698916303</v>
      </c>
      <c r="H188">
        <f>'Котрольный пример'!O222</f>
        <v>-4.7174741035252703</v>
      </c>
    </row>
    <row r="189" spans="1:17" x14ac:dyDescent="0.3">
      <c r="A189">
        <f>'Котрольный пример'!H223</f>
        <v>69093.767999999996</v>
      </c>
      <c r="B189">
        <f>'Котрольный пример'!I223</f>
        <v>34</v>
      </c>
      <c r="C189">
        <f>'Котрольный пример'!J223</f>
        <v>-12428.372747642699</v>
      </c>
      <c r="D189">
        <f>'Котрольный пример'!K223</f>
        <v>4319.9027983735104</v>
      </c>
      <c r="E189">
        <f>'Котрольный пример'!L223</f>
        <v>588.03380772984997</v>
      </c>
      <c r="F189">
        <f>'Котрольный пример'!M223</f>
        <v>93.075422164869394</v>
      </c>
      <c r="G189">
        <f>'Котрольный пример'!N223</f>
        <v>-33.655331129166299</v>
      </c>
      <c r="H189">
        <f>'Котрольный пример'!O223</f>
        <v>-4.7176845962491702</v>
      </c>
    </row>
    <row r="190" spans="1:17" x14ac:dyDescent="0.3">
      <c r="A190">
        <f>'Котрольный пример'!H224</f>
        <v>69093.888000000006</v>
      </c>
      <c r="B190">
        <f>'Котрольный пример'!I224</f>
        <v>34</v>
      </c>
      <c r="C190">
        <f>'Котрольный пример'!J224</f>
        <v>-12408.900307318499</v>
      </c>
      <c r="D190">
        <f>'Котрольный пример'!K224</f>
        <v>4313.8657986418702</v>
      </c>
      <c r="E190">
        <f>'Котрольный пример'!L224</f>
        <v>587.07588316884801</v>
      </c>
      <c r="F190">
        <f>'Котрольный пример'!M224</f>
        <v>98.952072700989604</v>
      </c>
      <c r="G190">
        <f>'Котрольный пример'!N224</f>
        <v>-35.405624594161097</v>
      </c>
      <c r="H190">
        <f>'Котрольный пример'!O224</f>
        <v>-4.63157160263507</v>
      </c>
    </row>
    <row r="191" spans="1:17" x14ac:dyDescent="0.3">
      <c r="A191">
        <f>'Котрольный пример'!H225</f>
        <v>69093.967999999993</v>
      </c>
      <c r="B191">
        <f>'Котрольный пример'!I225</f>
        <v>34</v>
      </c>
      <c r="C191">
        <f>'Котрольный пример'!J225</f>
        <v>-12408.900307318499</v>
      </c>
      <c r="D191">
        <f>'Котрольный пример'!K225</f>
        <v>4313.8657986418702</v>
      </c>
      <c r="E191">
        <f>'Котрольный пример'!L225</f>
        <v>587.07588316884801</v>
      </c>
      <c r="F191">
        <f>'Котрольный пример'!M225</f>
        <v>93.309642533467596</v>
      </c>
      <c r="G191">
        <f>'Котрольный пример'!N225</f>
        <v>-33.655155629643602</v>
      </c>
      <c r="H191">
        <f>'Котрольный пример'!O225</f>
        <v>-4.3387478668373296</v>
      </c>
    </row>
    <row r="192" spans="1:17" x14ac:dyDescent="0.3">
      <c r="A192">
        <f>'Котрольный пример'!H226</f>
        <v>69094.687999999995</v>
      </c>
      <c r="B192">
        <f>'Котрольный пример'!I226</f>
        <v>34</v>
      </c>
      <c r="C192">
        <f>'Котрольный пример'!J226</f>
        <v>-12335.029959426</v>
      </c>
      <c r="D192">
        <f>'Котрольный пример'!K226</f>
        <v>4286.1383335912797</v>
      </c>
      <c r="E192">
        <f>'Котрольный пример'!L226</f>
        <v>583.238156818589</v>
      </c>
      <c r="F192">
        <f>'Котрольный пример'!M226</f>
        <v>94.703248240460795</v>
      </c>
      <c r="G192">
        <f>'Котрольный пример'!N226</f>
        <v>-34.161706259792702</v>
      </c>
      <c r="H192">
        <f>'Котрольный пример'!O226</f>
        <v>-4.6689594006556003</v>
      </c>
      <c r="M192" t="s">
        <v>2082</v>
      </c>
    </row>
    <row r="193" spans="1:8" x14ac:dyDescent="0.3">
      <c r="A193">
        <f>'Котрольный пример'!H227</f>
        <v>69094.767999999996</v>
      </c>
      <c r="B193">
        <f>'Котрольный пример'!I227</f>
        <v>34</v>
      </c>
      <c r="C193">
        <f>'Котрольный пример'!J227</f>
        <v>-12335.029959426</v>
      </c>
      <c r="D193">
        <f>'Котрольный пример'!K227</f>
        <v>4286.1383335912797</v>
      </c>
      <c r="E193">
        <f>'Котрольный пример'!L227</f>
        <v>583.238156818589</v>
      </c>
      <c r="F193">
        <f>'Котрольный пример'!M227</f>
        <v>91.687748138569106</v>
      </c>
      <c r="G193">
        <f>'Котрольный пример'!N227</f>
        <v>-33.356260607234603</v>
      </c>
      <c r="H193">
        <f>'Котрольный пример'!O227</f>
        <v>-4.3706246829820197</v>
      </c>
    </row>
    <row r="194" spans="1:8" x14ac:dyDescent="0.3">
      <c r="A194">
        <f>'Котрольный пример'!H228</f>
        <v>69094.847999999896</v>
      </c>
      <c r="B194">
        <f>'Котрольный пример'!I228</f>
        <v>34</v>
      </c>
      <c r="C194">
        <f>'Котрольный пример'!J228</f>
        <v>-12325.448222540699</v>
      </c>
      <c r="D194">
        <f>'Котрольный пример'!K228</f>
        <v>4283.3084725195504</v>
      </c>
      <c r="E194">
        <f>'Котрольный пример'!L228</f>
        <v>582.25861797436903</v>
      </c>
      <c r="F194">
        <f>'Котрольный пример'!M228</f>
        <v>94.609009387026802</v>
      </c>
      <c r="G194">
        <f>'Котрольный пример'!N228</f>
        <v>-34.219023130166299</v>
      </c>
      <c r="H194">
        <f>'Котрольный пример'!O228</f>
        <v>-4.6692645746576202</v>
      </c>
    </row>
    <row r="195" spans="1:8" x14ac:dyDescent="0.3">
      <c r="A195">
        <f>'Котрольный пример'!H229</f>
        <v>69094.888000000006</v>
      </c>
      <c r="B195">
        <f>'Котрольный пример'!I229</f>
        <v>34</v>
      </c>
      <c r="C195">
        <f>'Котрольный пример'!J229</f>
        <v>-12325.448222540699</v>
      </c>
      <c r="D195">
        <f>'Котрольный пример'!K229</f>
        <v>4283.3084725195504</v>
      </c>
      <c r="E195">
        <f>'Котрольный пример'!L229</f>
        <v>582.25861797436903</v>
      </c>
      <c r="F195">
        <f>'Котрольный пример'!M229</f>
        <v>92.819733664294603</v>
      </c>
      <c r="G195">
        <f>'Котрольный пример'!N229</f>
        <v>-33.709771739337299</v>
      </c>
      <c r="H195">
        <f>'Котрольный пример'!O229</f>
        <v>-4.7334198321151897</v>
      </c>
    </row>
    <row r="196" spans="1:8" x14ac:dyDescent="0.3">
      <c r="A196">
        <f>'Котрольный пример'!H230</f>
        <v>69095.528000000006</v>
      </c>
      <c r="B196">
        <f>'Котрольный пример'!I230</f>
        <v>34</v>
      </c>
      <c r="C196">
        <f>'Котрольный пример'!J230</f>
        <v>-12258.6864857534</v>
      </c>
      <c r="D196">
        <f>'Котрольный пример'!K230</f>
        <v>4258.5994924653096</v>
      </c>
      <c r="E196">
        <f>'Котрольный пример'!L230</f>
        <v>579.40408878410199</v>
      </c>
      <c r="F196">
        <f>'Котрольный пример'!M230</f>
        <v>95.702519234125404</v>
      </c>
      <c r="G196">
        <f>'Котрольный пример'!N230</f>
        <v>-34.8772501274699</v>
      </c>
      <c r="H196">
        <f>'Котрольный пример'!O230</f>
        <v>-4.7371899599720404</v>
      </c>
    </row>
    <row r="197" spans="1:8" x14ac:dyDescent="0.3">
      <c r="A197">
        <f>'Котрольный пример'!H231</f>
        <v>69095.607999999993</v>
      </c>
      <c r="B197">
        <f>'Котрольный пример'!I231</f>
        <v>34</v>
      </c>
      <c r="C197">
        <f>'Котрольный пример'!J231</f>
        <v>-12258.6864857534</v>
      </c>
      <c r="D197">
        <f>'Котрольный пример'!K231</f>
        <v>4258.5994924653096</v>
      </c>
      <c r="E197">
        <f>'Котрольный пример'!L231</f>
        <v>578.40408878410199</v>
      </c>
      <c r="F197">
        <f>'Котрольный пример'!M231</f>
        <v>93.287909146230703</v>
      </c>
      <c r="G197">
        <f>'Котрольный пример'!N231</f>
        <v>-33.747549415762698</v>
      </c>
      <c r="H197">
        <f>'Котрольный пример'!O231</f>
        <v>-5.0031724369079296</v>
      </c>
    </row>
    <row r="198" spans="1:8" x14ac:dyDescent="0.3">
      <c r="A198">
        <f>'Котрольный пример'!H232</f>
        <v>69095.687999999995</v>
      </c>
      <c r="B198">
        <f>'Котрольный пример'!I232</f>
        <v>34</v>
      </c>
      <c r="C198">
        <f>'Котрольный пример'!J232</f>
        <v>-12249.1047841902</v>
      </c>
      <c r="D198">
        <f>'Котрольный пример'!K232</f>
        <v>4255.5812542766898</v>
      </c>
      <c r="E198">
        <f>'Котрольный пример'!L232</f>
        <v>578.42454865342199</v>
      </c>
      <c r="F198">
        <f>'Котрольный пример'!M232</f>
        <v>93.287930799407107</v>
      </c>
      <c r="G198">
        <f>'Котрольный пример'!N232</f>
        <v>-33.747426659544303</v>
      </c>
      <c r="H198">
        <f>'Котрольный пример'!O232</f>
        <v>-4.7429122053654797</v>
      </c>
    </row>
    <row r="199" spans="1:8" x14ac:dyDescent="0.3">
      <c r="A199">
        <f>'Котрольный пример'!H233</f>
        <v>69095.808000000005</v>
      </c>
      <c r="B199">
        <f>'Котрольный пример'!I233</f>
        <v>34</v>
      </c>
      <c r="C199">
        <f>'Котрольный пример'!J233</f>
        <v>-12229.632622995599</v>
      </c>
      <c r="D199">
        <f>'Котрольный пример'!K233</f>
        <v>4248.2254122125196</v>
      </c>
      <c r="E199">
        <f>'Котрольный пример'!L233</f>
        <v>577.46689442161596</v>
      </c>
      <c r="F199">
        <f>'Котрольный пример'!M233</f>
        <v>95.863562913109604</v>
      </c>
      <c r="G199">
        <f>'Котрольный пример'!N233</f>
        <v>-34.9750620900192</v>
      </c>
      <c r="H199">
        <f>'Котрольный пример'!O233</f>
        <v>-4.7372975443991301</v>
      </c>
    </row>
    <row r="200" spans="1:8" x14ac:dyDescent="0.3">
      <c r="A200">
        <f>'Котрольный пример'!H234</f>
        <v>69095.888000000006</v>
      </c>
      <c r="B200">
        <f>'Котрольный пример'!I234</f>
        <v>34</v>
      </c>
      <c r="C200">
        <f>'Котрольный пример'!J234</f>
        <v>-12220.6690396667</v>
      </c>
      <c r="D200">
        <f>'Котрольный пример'!K234</f>
        <v>4245.58432783034</v>
      </c>
      <c r="E200">
        <f>'Котрольный пример'!L234</f>
        <v>576.485867731996</v>
      </c>
      <c r="F200">
        <f>'Котрольный пример'!M234</f>
        <v>95.702718549698403</v>
      </c>
      <c r="G200">
        <f>'Котрольный пример'!N234</f>
        <v>-34.533131027173901</v>
      </c>
      <c r="H200">
        <f>'Котрольный пример'!O234</f>
        <v>-4.9984856723345796</v>
      </c>
    </row>
    <row r="201" spans="1:8" x14ac:dyDescent="0.3">
      <c r="A201">
        <f>'Котрольный пример'!H235</f>
        <v>69095.967999999993</v>
      </c>
      <c r="B201">
        <f>'Котрольный пример'!I235</f>
        <v>34</v>
      </c>
      <c r="C201">
        <f>'Котрольный пример'!J235</f>
        <v>-12220.6690396667</v>
      </c>
      <c r="D201">
        <f>'Котрольный пример'!K235</f>
        <v>4245.58432783034</v>
      </c>
      <c r="E201">
        <f>'Котрольный пример'!L235</f>
        <v>576.485867731996</v>
      </c>
      <c r="F201">
        <f>'Котрольный пример'!M235</f>
        <v>93.288016859798503</v>
      </c>
      <c r="G201">
        <f>'Котрольный пример'!N235</f>
        <v>-33.697957308892597</v>
      </c>
      <c r="H201">
        <f>'Котрольный пример'!O235</f>
        <v>-4.74341567236005</v>
      </c>
    </row>
    <row r="202" spans="1:8" x14ac:dyDescent="0.3">
      <c r="A202">
        <f>'Котрольный пример'!H236</f>
        <v>69096.047999999995</v>
      </c>
      <c r="B202">
        <f>'Котрольный пример'!I236</f>
        <v>34</v>
      </c>
      <c r="C202">
        <f>'Котрольный пример'!J236</f>
        <v>-12210.778215725501</v>
      </c>
      <c r="D202">
        <f>'Котрольный пример'!K236</f>
        <v>4242.5660538614002</v>
      </c>
      <c r="E202">
        <f>'Котрольный пример'!L236</f>
        <v>575.50685711556503</v>
      </c>
      <c r="F202">
        <f>'Котрольный пример'!M236</f>
        <v>93.207510757688794</v>
      </c>
      <c r="G202">
        <f>'Котрольный пример'!N236</f>
        <v>-33.795978676923902</v>
      </c>
      <c r="H202">
        <f>'Котрольный пример'!O236</f>
        <v>-5.0040848569873599</v>
      </c>
    </row>
    <row r="203" spans="1:8" x14ac:dyDescent="0.3">
      <c r="A203">
        <f>'Котрольный пример'!H237</f>
        <v>69096.127999999997</v>
      </c>
      <c r="B203">
        <f>'Котрольный пример'!I237</f>
        <v>34</v>
      </c>
      <c r="C203">
        <f>'Котрольный пример'!J237</f>
        <v>-12201.1968629453</v>
      </c>
      <c r="D203">
        <f>'Котрольный пример'!K237</f>
        <v>4238.2285677669097</v>
      </c>
      <c r="E203">
        <f>'Котрольный пример'!L237</f>
        <v>575.52811495660103</v>
      </c>
      <c r="F203">
        <f>'Котрольный пример'!M237</f>
        <v>93.368552890709694</v>
      </c>
      <c r="G203">
        <f>'Котрольный пример'!N237</f>
        <v>-33.7467937295281</v>
      </c>
      <c r="H203">
        <f>'Котрольный пример'!O237</f>
        <v>-5.00396421080975</v>
      </c>
    </row>
    <row r="204" spans="1:8" x14ac:dyDescent="0.3">
      <c r="A204">
        <f>'Котрольный пример'!H238</f>
        <v>69096.248000000007</v>
      </c>
      <c r="B204">
        <f>'Котрольный пример'!I238</f>
        <v>34</v>
      </c>
      <c r="C204">
        <f>'Котрольный пример'!J238</f>
        <v>-12191.6151482982</v>
      </c>
      <c r="D204">
        <f>'Котрольный пример'!K238</f>
        <v>4235.2104043996997</v>
      </c>
      <c r="E204">
        <f>'Котрольный пример'!L238</f>
        <v>575.54847862340796</v>
      </c>
      <c r="F204">
        <f>'Котрольный пример'!M238</f>
        <v>93.907387180075702</v>
      </c>
      <c r="G204">
        <f>'Котрольный пример'!N238</f>
        <v>-33.828023287767103</v>
      </c>
      <c r="H204">
        <f>'Котрольный пример'!O238</f>
        <v>-4.8966476792403899</v>
      </c>
    </row>
    <row r="205" spans="1:8" x14ac:dyDescent="0.3">
      <c r="A205">
        <f>'Котрольный пример'!H239</f>
        <v>69096.327999999994</v>
      </c>
      <c r="B205">
        <f>'Котрольный пример'!I239</f>
        <v>34</v>
      </c>
      <c r="C205">
        <f>'Котрольный пример'!J239</f>
        <v>-12182.3425457049</v>
      </c>
      <c r="D205">
        <f>'Котрольный пример'!K239</f>
        <v>4232.1923364981103</v>
      </c>
      <c r="E205">
        <f>'Котрольный пример'!L239</f>
        <v>574.56823491541104</v>
      </c>
      <c r="F205">
        <f>'Котрольный пример'!M239</f>
        <v>96.272847025655096</v>
      </c>
      <c r="G205">
        <f>'Котрольный пример'!N239</f>
        <v>-34.597938568910699</v>
      </c>
      <c r="H205">
        <f>'Котрольный пример'!O239</f>
        <v>-4.8916078088496198</v>
      </c>
    </row>
    <row r="206" spans="1:8" x14ac:dyDescent="0.3">
      <c r="A206">
        <f>'Котрольный пример'!H240</f>
        <v>69096.607999999993</v>
      </c>
      <c r="B206">
        <f>'Котрольный пример'!I240</f>
        <v>34</v>
      </c>
      <c r="C206">
        <f>'Котрольный пример'!J240</f>
        <v>-12153.288523599</v>
      </c>
      <c r="D206">
        <f>'Котрольный пример'!K240</f>
        <v>4222.1955143510004</v>
      </c>
      <c r="E206">
        <f>'Котрольный пример'!L240</f>
        <v>571.63039926716101</v>
      </c>
      <c r="F206">
        <f>'Котрольный пример'!M240</f>
        <v>96.250674998337104</v>
      </c>
      <c r="G206">
        <f>'Котрольный пример'!N240</f>
        <v>-34.657888462466197</v>
      </c>
      <c r="H206">
        <f>'Котрольный пример'!O240</f>
        <v>-5.3724231492055896</v>
      </c>
    </row>
    <row r="207" spans="1:8" x14ac:dyDescent="0.3">
      <c r="A207">
        <f>'Котрольный пример'!H241</f>
        <v>69096.967999999993</v>
      </c>
      <c r="B207">
        <f>'Котрольный пример'!I241</f>
        <v>34</v>
      </c>
      <c r="C207">
        <f>'Котрольный пример'!J241</f>
        <v>-12124.8527586501</v>
      </c>
      <c r="D207">
        <f>'Котрольный пример'!K241</f>
        <v>4212.0105053827701</v>
      </c>
      <c r="E207">
        <f>'Котрольный пример'!L241</f>
        <v>569.691362449238</v>
      </c>
      <c r="F207">
        <f>'Котрольный пример'!M241</f>
        <v>93.079281709436898</v>
      </c>
      <c r="G207">
        <f>'Котрольный пример'!N241</f>
        <v>-33.398825016871598</v>
      </c>
      <c r="H207">
        <f>'Котрольный пример'!O241</f>
        <v>-5.3018816453642001</v>
      </c>
    </row>
    <row r="208" spans="1:8" x14ac:dyDescent="0.3">
      <c r="A208">
        <f>'Котрольный пример'!H242</f>
        <v>69097.088000000003</v>
      </c>
      <c r="B208">
        <f>'Котрольный пример'!I242</f>
        <v>34</v>
      </c>
      <c r="C208">
        <f>'Котрольный пример'!J242</f>
        <v>-12108.4716701856</v>
      </c>
      <c r="D208">
        <f>'Котрольный пример'!K242</f>
        <v>4204.65584126461</v>
      </c>
      <c r="E208">
        <f>'Котрольный пример'!L242</f>
        <v>568.72739910648397</v>
      </c>
      <c r="F208">
        <f>'Котрольный пример'!M242</f>
        <v>93.848676555086598</v>
      </c>
      <c r="G208">
        <f>'Котрольный пример'!N242</f>
        <v>-34.1235273119391</v>
      </c>
      <c r="H208">
        <f>'Котрольный пример'!O242</f>
        <v>-5.4773515437593598</v>
      </c>
    </row>
    <row r="209" spans="1:8" x14ac:dyDescent="0.3">
      <c r="A209">
        <f>'Котрольный пример'!H243</f>
        <v>69097.168000000005</v>
      </c>
      <c r="B209">
        <f>'Котрольный пример'!I243</f>
        <v>34</v>
      </c>
      <c r="C209">
        <f>'Котрольный пример'!J243</f>
        <v>-12108.4716701856</v>
      </c>
      <c r="D209">
        <f>'Котрольный пример'!K243</f>
        <v>4204.65584126461</v>
      </c>
      <c r="E209">
        <f>'Котрольный пример'!L243</f>
        <v>568.72739910648397</v>
      </c>
      <c r="F209">
        <f>'Котрольный пример'!M243</f>
        <v>93.848676555086598</v>
      </c>
      <c r="G209">
        <f>'Котрольный пример'!N243</f>
        <v>-34.1235273119391</v>
      </c>
      <c r="H209">
        <f>'Котрольный пример'!O243</f>
        <v>-5.25007881648708</v>
      </c>
    </row>
    <row r="210" spans="1:8" x14ac:dyDescent="0.3">
      <c r="A210">
        <f>'Котрольный пример'!H244</f>
        <v>69097.327999999994</v>
      </c>
      <c r="B210">
        <f>'Котрольный пример'!I244</f>
        <v>34</v>
      </c>
      <c r="C210">
        <f>'Котрольный пример'!J244</f>
        <v>-12088.6903159744</v>
      </c>
      <c r="D210">
        <f>'Котрольный пример'!K244</f>
        <v>4197.3003291220903</v>
      </c>
      <c r="E210">
        <f>'Котрольный пример'!L244</f>
        <v>567.76984278634495</v>
      </c>
      <c r="F210">
        <f>'Котрольный пример'!M244</f>
        <v>94.449616112670697</v>
      </c>
      <c r="G210">
        <f>'Котрольный пример'!N244</f>
        <v>-34.187735251584201</v>
      </c>
      <c r="H210">
        <f>'Котрольный пример'!O244</f>
        <v>-5.3749341556284502</v>
      </c>
    </row>
    <row r="211" spans="1:8" x14ac:dyDescent="0.3">
      <c r="A211">
        <f>'Котрольный пример'!H245</f>
        <v>69097.407999999996</v>
      </c>
      <c r="B211">
        <f>'Котрольный пример'!I245</f>
        <v>34</v>
      </c>
      <c r="C211">
        <f>'Котрольный пример'!J245</f>
        <v>-12079.4176395004</v>
      </c>
      <c r="D211">
        <f>'Котрольный пример'!K245</f>
        <v>4194.4708635656698</v>
      </c>
      <c r="E211">
        <f>'Котрольный пример'!L245</f>
        <v>566.78930709490999</v>
      </c>
      <c r="F211">
        <f>'Котрольный пример'!M245</f>
        <v>94.863653280197994</v>
      </c>
      <c r="G211">
        <f>'Котрольный пример'!N245</f>
        <v>-34.103593679997701</v>
      </c>
      <c r="H211">
        <f>'Котрольный пример'!O245</f>
        <v>-5.3743312429979699</v>
      </c>
    </row>
    <row r="212" spans="1:8" x14ac:dyDescent="0.3">
      <c r="A212">
        <f>'Котрольный пример'!H246</f>
        <v>69097.448000000004</v>
      </c>
      <c r="B212">
        <f>'Котрольный пример'!I246</f>
        <v>34</v>
      </c>
      <c r="C212">
        <f>'Котрольный пример'!J246</f>
        <v>-12079.4176395004</v>
      </c>
      <c r="D212">
        <f>'Котрольный пример'!K246</f>
        <v>4194.4708635656698</v>
      </c>
      <c r="E212">
        <f>'Котрольный пример'!L246</f>
        <v>566.78930709490999</v>
      </c>
      <c r="F212">
        <f>'Котрольный пример'!M246</f>
        <v>94.863653279889903</v>
      </c>
      <c r="G212">
        <f>'Котрольный пример'!N246</f>
        <v>-34.103593679886899</v>
      </c>
      <c r="H212">
        <f>'Котрольный пример'!O246</f>
        <v>-5.3743312429805101</v>
      </c>
    </row>
    <row r="213" spans="1:8" x14ac:dyDescent="0.3">
      <c r="A213">
        <f>'Котрольный пример'!H247</f>
        <v>69097.528000000006</v>
      </c>
      <c r="B213">
        <f>'Котрольный пример'!I247</f>
        <v>34</v>
      </c>
      <c r="C213">
        <f>'Котрольный пример'!J247</f>
        <v>-12070.454075366401</v>
      </c>
      <c r="D213">
        <f>'Котрольный пример'!K247</f>
        <v>4191.6414898556304</v>
      </c>
      <c r="E213">
        <f>'Котрольный пример'!L247</f>
        <v>566.80817055215903</v>
      </c>
      <c r="F213">
        <f>'Котрольный пример'!M247</f>
        <v>94.863661451050504</v>
      </c>
      <c r="G213">
        <f>'Котрольный пример'!N247</f>
        <v>-34.145549483683297</v>
      </c>
      <c r="H213">
        <f>'Котрольный пример'!O247</f>
        <v>-5.3744513092173403</v>
      </c>
    </row>
    <row r="214" spans="1:8" x14ac:dyDescent="0.3">
      <c r="A214">
        <f>'Котрольный пример'!H248</f>
        <v>69097.607999999993</v>
      </c>
      <c r="B214">
        <f>'Котрольный пример'!I248</f>
        <v>34</v>
      </c>
      <c r="C214">
        <f>'Котрольный пример'!J248</f>
        <v>-12070.454075366401</v>
      </c>
      <c r="D214">
        <f>'Котрольный пример'!K248</f>
        <v>4191.6414898556304</v>
      </c>
      <c r="E214">
        <f>'Котрольный пример'!L248</f>
        <v>565.80817055215903</v>
      </c>
      <c r="F214">
        <f>'Котрольный пример'!M248</f>
        <v>92.587002363744702</v>
      </c>
      <c r="G214">
        <f>'Котрольный пример'!N248</f>
        <v>-33.135147660226401</v>
      </c>
      <c r="H214">
        <f>'Котрольный пример'!O248</f>
        <v>-5.6028211249169297</v>
      </c>
    </row>
    <row r="215" spans="1:8" x14ac:dyDescent="0.3">
      <c r="A215">
        <f>'Котрольный пример'!H249</f>
        <v>69097.728000000003</v>
      </c>
      <c r="B215">
        <f>'Котрольный пример'!I249</f>
        <v>34</v>
      </c>
      <c r="C215">
        <f>'Котрольный пример'!J249</f>
        <v>-12050.6727993351</v>
      </c>
      <c r="D215">
        <f>'Котрольный пример'!K249</f>
        <v>4183.9091531027698</v>
      </c>
      <c r="E215">
        <f>'Котрольный пример'!L249</f>
        <v>564.85072857080002</v>
      </c>
      <c r="F215">
        <f>'Котрольный пример'!M249</f>
        <v>94.932691120332095</v>
      </c>
      <c r="G215">
        <f>'Котрольный пример'!N249</f>
        <v>-34.2294277584799</v>
      </c>
      <c r="H215">
        <f>'Котрольный пример'!O249</f>
        <v>-5.5978093990794102</v>
      </c>
    </row>
    <row r="216" spans="1:8" x14ac:dyDescent="0.3">
      <c r="A216">
        <f>'Котрольный пример'!H250</f>
        <v>69097.808000000005</v>
      </c>
      <c r="B216">
        <f>'Котрольный пример'!I250</f>
        <v>34</v>
      </c>
      <c r="C216">
        <f>'Котрольный пример'!J250</f>
        <v>-12041.400065681801</v>
      </c>
      <c r="D216">
        <f>'Котрольный пример'!K250</f>
        <v>4181.2682010462104</v>
      </c>
      <c r="E216">
        <f>'Котрольный пример'!L250</f>
        <v>564.87000786512601</v>
      </c>
      <c r="F216">
        <f>'Котрольный пример'!M250</f>
        <v>94.863736335469795</v>
      </c>
      <c r="G216">
        <f>'Котрольный пример'!N250</f>
        <v>-34.145148258170103</v>
      </c>
      <c r="H216">
        <f>'Котрольный пример'!O250</f>
        <v>-5.59815425746838</v>
      </c>
    </row>
    <row r="217" spans="1:8" x14ac:dyDescent="0.3">
      <c r="A217">
        <f>'Котрольный пример'!H251</f>
        <v>69097.888000000006</v>
      </c>
      <c r="B217">
        <f>'Котрольный пример'!I251</f>
        <v>34</v>
      </c>
      <c r="C217">
        <f>'Котрольный пример'!J251</f>
        <v>-12032.1277713046</v>
      </c>
      <c r="D217">
        <f>'Котрольный пример'!K251</f>
        <v>4176.9310638853103</v>
      </c>
      <c r="E217">
        <f>'Котрольный пример'!L251</f>
        <v>563.890384750669</v>
      </c>
      <c r="F217">
        <f>'Котрольный пример'!M251</f>
        <v>94.794768673037296</v>
      </c>
      <c r="G217">
        <f>'Котрольный пример'!N251</f>
        <v>-34.144980243766099</v>
      </c>
      <c r="H217">
        <f>'Котрольный пример'!O251</f>
        <v>-5.59845072907821</v>
      </c>
    </row>
    <row r="218" spans="1:8" x14ac:dyDescent="0.3">
      <c r="A218">
        <f>'Котрольный пример'!H252</f>
        <v>69097.967999999993</v>
      </c>
      <c r="B218">
        <f>'Котрольный пример'!I252</f>
        <v>34</v>
      </c>
      <c r="C218">
        <f>'Котрольный пример'!J252</f>
        <v>-12032.1277713046</v>
      </c>
      <c r="D218">
        <f>'Котрольный пример'!K252</f>
        <v>4176.9310638853103</v>
      </c>
      <c r="E218">
        <f>'Котрольный пример'!L252</f>
        <v>563.890384750669</v>
      </c>
      <c r="F218">
        <f>'Котрольный пример'!M252</f>
        <v>92.586983176490307</v>
      </c>
      <c r="G218">
        <f>'Котрольный пример'!N252</f>
        <v>-33.5553321184791</v>
      </c>
      <c r="H218">
        <f>'Котрольный пример'!O252</f>
        <v>-5.6031695514789899</v>
      </c>
    </row>
    <row r="219" spans="1:8" x14ac:dyDescent="0.3">
      <c r="A219">
        <f>'Котрольный пример'!H253</f>
        <v>69098.248000000007</v>
      </c>
      <c r="B219">
        <f>'Котрольный пример'!I253</f>
        <v>34</v>
      </c>
      <c r="C219">
        <f>'Котрольный пример'!J253</f>
        <v>-12003.382746417899</v>
      </c>
      <c r="D219">
        <f>'Котрольный пример'!K253</f>
        <v>4166.9349522771599</v>
      </c>
      <c r="E219">
        <f>'Котрольный пример'!L253</f>
        <v>561.95119381830102</v>
      </c>
      <c r="F219">
        <f>'Котрольный пример'!M253</f>
        <v>94.7723738282656</v>
      </c>
      <c r="G219">
        <f>'Котрольный пример'!N253</f>
        <v>-34.257264850115497</v>
      </c>
      <c r="H219">
        <f>'Котрольный пример'!O253</f>
        <v>-5.5643996843865198</v>
      </c>
    </row>
    <row r="220" spans="1:8" x14ac:dyDescent="0.3">
      <c r="A220">
        <f>'Котрольный пример'!H254</f>
        <v>69098.368000000002</v>
      </c>
      <c r="B220">
        <f>'Котрольный пример'!I254</f>
        <v>34</v>
      </c>
      <c r="C220">
        <f>'Котрольный пример'!J254</f>
        <v>-11994.1101000899</v>
      </c>
      <c r="D220">
        <f>'Котрольный пример'!K254</f>
        <v>4163.9171281927602</v>
      </c>
      <c r="E220">
        <f>'Котрольный пример'!L254</f>
        <v>560.97064352341897</v>
      </c>
      <c r="F220">
        <f>'Котрольный пример'!M254</f>
        <v>95.127595765570106</v>
      </c>
      <c r="G220">
        <f>'Котрольный пример'!N254</f>
        <v>-34.315509156067201</v>
      </c>
      <c r="H220">
        <f>'Котрольный пример'!O254</f>
        <v>-5.6768783230672701</v>
      </c>
    </row>
    <row r="221" spans="1:8" x14ac:dyDescent="0.3">
      <c r="A221">
        <f>'Котрольный пример'!H255</f>
        <v>69098.448000000004</v>
      </c>
      <c r="B221">
        <f>'Котрольный пример'!I255</f>
        <v>34</v>
      </c>
      <c r="C221">
        <f>'Котрольный пример'!J255</f>
        <v>-11983.910157882399</v>
      </c>
      <c r="D221">
        <f>'Котрольный пример'!K255</f>
        <v>4160.7106133749603</v>
      </c>
      <c r="E221">
        <f>'Котрольный пример'!L255</f>
        <v>560.99194710166296</v>
      </c>
      <c r="F221">
        <f>'Котрольный пример'!M255</f>
        <v>95.387390218342802</v>
      </c>
      <c r="G221">
        <f>'Котрольный пример'!N255</f>
        <v>-34.275854375107301</v>
      </c>
      <c r="H221">
        <f>'Котрольный пример'!O255</f>
        <v>-5.6765674313435301</v>
      </c>
    </row>
    <row r="222" spans="1:8" x14ac:dyDescent="0.3">
      <c r="A222">
        <f>'Котрольный пример'!H256</f>
        <v>69098.528000000006</v>
      </c>
      <c r="B222">
        <f>'Котрольный пример'!I256</f>
        <v>34</v>
      </c>
      <c r="C222">
        <f>'Котрольный пример'!J256</f>
        <v>-11974.328682604801</v>
      </c>
      <c r="D222">
        <f>'Котрольный пример'!K256</f>
        <v>4156.56195052778</v>
      </c>
      <c r="E222">
        <f>'Котрольный пример'!L256</f>
        <v>560.01268471782498</v>
      </c>
      <c r="F222">
        <f>'Котрольный пример'!M256</f>
        <v>95.3874086212207</v>
      </c>
      <c r="G222">
        <f>'Котрольный пример'!N256</f>
        <v>-34.315304169203998</v>
      </c>
      <c r="H222">
        <f>'Котрольный пример'!O256</f>
        <v>-5.8867905487332299</v>
      </c>
    </row>
    <row r="223" spans="1:8" x14ac:dyDescent="0.3">
      <c r="A223">
        <f>'Котрольный пример'!H257</f>
        <v>69098.607999999993</v>
      </c>
      <c r="B223">
        <f>'Котрольный пример'!I257</f>
        <v>34</v>
      </c>
      <c r="C223">
        <f>'Котрольный пример'!J257</f>
        <v>-11965.0560296241</v>
      </c>
      <c r="D223">
        <f>'Котрольный пример'!K257</f>
        <v>4153.5441637731801</v>
      </c>
      <c r="E223">
        <f>'Котрольный пример'!L257</f>
        <v>560.03208717873702</v>
      </c>
      <c r="F223">
        <f>'Котрольный пример'!M257</f>
        <v>94.034804596537796</v>
      </c>
      <c r="G223">
        <f>'Котрольный пример'!N257</f>
        <v>-33.966448065496799</v>
      </c>
      <c r="H223">
        <f>'Котрольный пример'!O257</f>
        <v>-5.7296177945312898</v>
      </c>
    </row>
    <row r="224" spans="1:8" x14ac:dyDescent="0.3">
      <c r="A224">
        <f>'Котрольный пример'!H258</f>
        <v>69098.687999999995</v>
      </c>
      <c r="B224">
        <f>'Котрольный пример'!I258</f>
        <v>34</v>
      </c>
      <c r="C224">
        <f>'Котрольный пример'!J258</f>
        <v>-11955.4742126531</v>
      </c>
      <c r="D224">
        <f>'Котрольный пример'!K258</f>
        <v>4150.7147728978898</v>
      </c>
      <c r="E224">
        <f>'Котрольный пример'!L258</f>
        <v>559.05193244292002</v>
      </c>
      <c r="F224">
        <f>'Котрольный пример'!M258</f>
        <v>96.064850564679602</v>
      </c>
      <c r="G224">
        <f>'Котрольный пример'!N258</f>
        <v>-34.565895284733102</v>
      </c>
      <c r="H224">
        <f>'Котрольный пример'!O258</f>
        <v>-5.93727769616972</v>
      </c>
    </row>
    <row r="225" spans="1:8" x14ac:dyDescent="0.3">
      <c r="A225">
        <f>'Котрольный пример'!H259</f>
        <v>69099.728000000003</v>
      </c>
      <c r="B225">
        <f>'Котрольный пример'!I259</f>
        <v>34</v>
      </c>
      <c r="C225">
        <f>'Котрольный пример'!J259</f>
        <v>-11862.1305437131</v>
      </c>
      <c r="D225">
        <f>'Котрольный пример'!K259</f>
        <v>4115.6375396387302</v>
      </c>
      <c r="E225">
        <f>'Котрольный пример'!L259</f>
        <v>553.24930148344504</v>
      </c>
      <c r="F225">
        <f>'Котрольный пример'!M259</f>
        <v>93.829249149233206</v>
      </c>
      <c r="G225">
        <f>'Котрольный пример'!N259</f>
        <v>-33.829522609578099</v>
      </c>
      <c r="H225">
        <f>'Котрольный пример'!O259</f>
        <v>-5.9501697093443404</v>
      </c>
    </row>
    <row r="226" spans="1:8" x14ac:dyDescent="0.3">
      <c r="A226">
        <f>'Котрольный пример'!H260</f>
        <v>69099.808000000005</v>
      </c>
      <c r="B226">
        <f>'Котрольный пример'!I260</f>
        <v>34</v>
      </c>
      <c r="C226">
        <f>'Котрольный пример'!J260</f>
        <v>-11853.166885656199</v>
      </c>
      <c r="D226">
        <f>'Котрольный пример'!K260</f>
        <v>4112.9968933586997</v>
      </c>
      <c r="E226">
        <f>'Котрольный пример'!L260</f>
        <v>552.26770224958898</v>
      </c>
      <c r="F226">
        <f>'Котрольный пример'!M260</f>
        <v>95.607752731948693</v>
      </c>
      <c r="G226">
        <f>'Котрольный пример'!N260</f>
        <v>-34.353460363551598</v>
      </c>
      <c r="H226">
        <f>'Котрольный пример'!O260</f>
        <v>-6.1449314620932398</v>
      </c>
    </row>
    <row r="227" spans="1:8" x14ac:dyDescent="0.3">
      <c r="A227">
        <f>'Котрольный пример'!H261</f>
        <v>69100.008000000002</v>
      </c>
      <c r="B227">
        <f>'Котрольный пример'!I261</f>
        <v>34</v>
      </c>
      <c r="C227">
        <f>'Котрольный пример'!J261</f>
        <v>-11843.276347422399</v>
      </c>
      <c r="D227">
        <f>'Котрольный пример'!K261</f>
        <v>4108.4714399437398</v>
      </c>
      <c r="E227">
        <f>'Котрольный пример'!L261</f>
        <v>552.28903009387295</v>
      </c>
      <c r="F227">
        <f>'Котрольный пример'!M261</f>
        <v>93.444161842723801</v>
      </c>
      <c r="G227">
        <f>'Котрольный пример'!N261</f>
        <v>-33.883145847333502</v>
      </c>
      <c r="H227">
        <f>'Котрольный пример'!O261</f>
        <v>-5.8080596666442199</v>
      </c>
    </row>
    <row r="228" spans="1:8" x14ac:dyDescent="0.3">
      <c r="A228">
        <f>'Котрольный пример'!H262</f>
        <v>69100.088000000003</v>
      </c>
      <c r="B228">
        <f>'Котрольный пример'!I262</f>
        <v>34</v>
      </c>
      <c r="C228">
        <f>'Котрольный пример'!J262</f>
        <v>-11833.6945032855</v>
      </c>
      <c r="D228">
        <f>'Котрольный пример'!K262</f>
        <v>4105.6422066530004</v>
      </c>
      <c r="E228">
        <f>'Котрольный пример'!L262</f>
        <v>551.30867199973795</v>
      </c>
      <c r="F228">
        <f>'Котрольный пример'!M262</f>
        <v>94.568022933745098</v>
      </c>
      <c r="G228">
        <f>'Котрольный пример'!N262</f>
        <v>-34.166589589740298</v>
      </c>
      <c r="H228">
        <f>'Котрольный пример'!O262</f>
        <v>-5.9519126874323796</v>
      </c>
    </row>
    <row r="229" spans="1:8" x14ac:dyDescent="0.3">
      <c r="A229">
        <f>'Котрольный пример'!H263</f>
        <v>69100.288</v>
      </c>
      <c r="B229">
        <f>'Котрольный пример'!I263</f>
        <v>34</v>
      </c>
      <c r="C229">
        <f>'Котрольный пример'!J263</f>
        <v>-11804.6403050667</v>
      </c>
      <c r="D229">
        <f>'Котрольный пример'!K263</f>
        <v>4095.2699239772801</v>
      </c>
      <c r="E229">
        <f>'Котрольный пример'!L263</f>
        <v>550.36928846371995</v>
      </c>
      <c r="F229">
        <f>'Котрольный пример'!M263</f>
        <v>95.387853085546297</v>
      </c>
      <c r="G229">
        <f>'Котрольный пример'!N263</f>
        <v>-34.312934556346498</v>
      </c>
      <c r="H229">
        <f>'Котрольный пример'!O263</f>
        <v>-6.0997479664735303</v>
      </c>
    </row>
    <row r="230" spans="1:8" x14ac:dyDescent="0.3">
      <c r="A230">
        <f>'Котрольный пример'!H264</f>
        <v>69100.528000000006</v>
      </c>
      <c r="B230">
        <f>'Котрольный пример'!I264</f>
        <v>34</v>
      </c>
      <c r="C230">
        <f>'Котрольный пример'!J264</f>
        <v>-11785.7861235237</v>
      </c>
      <c r="D230">
        <f>'Котрольный пример'!K264</f>
        <v>4087.9155293397298</v>
      </c>
      <c r="E230">
        <f>'Котрольный пример'!L264</f>
        <v>549.40894477506299</v>
      </c>
      <c r="F230">
        <f>'Котрольный пример'!M264</f>
        <v>96.1179598025345</v>
      </c>
      <c r="G230">
        <f>'Котрольный пример'!N264</f>
        <v>-34.691862423807997</v>
      </c>
      <c r="H230">
        <f>'Котрольный пример'!O264</f>
        <v>-5.8933219530413696</v>
      </c>
    </row>
    <row r="231" spans="1:8" x14ac:dyDescent="0.3">
      <c r="A231">
        <f>'Котрольный пример'!H265</f>
        <v>69100.607999999993</v>
      </c>
      <c r="B231">
        <f>'Котрольный пример'!I265</f>
        <v>34</v>
      </c>
      <c r="C231">
        <f>'Котрольный пример'!J265</f>
        <v>-11776.822449852099</v>
      </c>
      <c r="D231">
        <f>'Котрольный пример'!K265</f>
        <v>4085.2749744051598</v>
      </c>
      <c r="E231">
        <f>'Котрольный пример'!L265</f>
        <v>548.42722652875796</v>
      </c>
      <c r="F231">
        <f>'Котрольный пример'!M265</f>
        <v>95.992344377696796</v>
      </c>
      <c r="G231">
        <f>'Котрольный пример'!N265</f>
        <v>-34.615097534876099</v>
      </c>
      <c r="H231">
        <f>'Котрольный пример'!O265</f>
        <v>-6.0970166920070499</v>
      </c>
    </row>
    <row r="232" spans="1:8" x14ac:dyDescent="0.3">
      <c r="A232">
        <f>'Котрольный пример'!H266</f>
        <v>69100.648000000001</v>
      </c>
      <c r="B232">
        <f>'Котрольный пример'!I266</f>
        <v>34</v>
      </c>
      <c r="C232">
        <f>'Котрольный пример'!J266</f>
        <v>-11776.822449852099</v>
      </c>
      <c r="D232">
        <f>'Котрольный пример'!K266</f>
        <v>4085.2749744051598</v>
      </c>
      <c r="E232">
        <f>'Котрольный пример'!L266</f>
        <v>548.42722652875796</v>
      </c>
      <c r="F232">
        <f>'Котрольный пример'!M266</f>
        <v>93.555820897484793</v>
      </c>
      <c r="G232">
        <f>'Котрольный пример'!N266</f>
        <v>-33.667445827991202</v>
      </c>
      <c r="H232">
        <f>'Котрольный пример'!O266</f>
        <v>-5.9999313828262304</v>
      </c>
    </row>
    <row r="233" spans="1:8" x14ac:dyDescent="0.3">
      <c r="A233">
        <f>'Котрольный пример'!H267</f>
        <v>69100.728000000003</v>
      </c>
      <c r="B233">
        <f>'Котрольный пример'!I267</f>
        <v>34</v>
      </c>
      <c r="C233">
        <f>'Котрольный пример'!J267</f>
        <v>-11766.622408679101</v>
      </c>
      <c r="D233">
        <f>'Котрольный пример'!K267</f>
        <v>4082.2572197204199</v>
      </c>
      <c r="E233">
        <f>'Котрольный пример'!L267</f>
        <v>548.44802154438901</v>
      </c>
      <c r="F233">
        <f>'Котрольный пример'!M267</f>
        <v>93.811287394199795</v>
      </c>
      <c r="G233">
        <f>'Котрольный пример'!N267</f>
        <v>-33.745270270669003</v>
      </c>
      <c r="H233">
        <f>'Котрольный пример'!O267</f>
        <v>-5.7929434271957101</v>
      </c>
    </row>
    <row r="234" spans="1:8" x14ac:dyDescent="0.3">
      <c r="A234">
        <f>'Котрольный пример'!H268</f>
        <v>69100.808000000005</v>
      </c>
      <c r="B234">
        <f>'Котрольный пример'!I268</f>
        <v>34</v>
      </c>
      <c r="C234">
        <f>'Котрольный пример'!J268</f>
        <v>-11766.622408679101</v>
      </c>
      <c r="D234">
        <f>'Котрольный пример'!K268</f>
        <v>4082.2572197204199</v>
      </c>
      <c r="E234">
        <f>'Котрольный пример'!L268</f>
        <v>547.44802154438901</v>
      </c>
      <c r="F234">
        <f>'Котрольный пример'!M268</f>
        <v>93.811287393917695</v>
      </c>
      <c r="G234">
        <f>'Котрольный пример'!N268</f>
        <v>-33.745270270567502</v>
      </c>
      <c r="H234">
        <f>'Котрольный пример'!O268</f>
        <v>-5.9995549974257498</v>
      </c>
    </row>
    <row r="235" spans="1:8" x14ac:dyDescent="0.3">
      <c r="A235">
        <f>'Котрольный пример'!H269</f>
        <v>69100.928</v>
      </c>
      <c r="B235">
        <f>'Котрольный пример'!I269</f>
        <v>34</v>
      </c>
      <c r="C235">
        <f>'Котрольный пример'!J269</f>
        <v>-11747.768206952</v>
      </c>
      <c r="D235">
        <f>'Котрольный пример'!K269</f>
        <v>4074.90293170017</v>
      </c>
      <c r="E235">
        <f>'Котрольный пример'!L269</f>
        <v>546.48755020844601</v>
      </c>
      <c r="F235">
        <f>'Котрольный пример'!M269</f>
        <v>94.879100158413706</v>
      </c>
      <c r="G235">
        <f>'Котрольный пример'!N269</f>
        <v>-34.357197164153703</v>
      </c>
      <c r="H235">
        <f>'Котрольный пример'!O269</f>
        <v>-5.9465792842400296</v>
      </c>
    </row>
    <row r="236" spans="1:8" x14ac:dyDescent="0.3">
      <c r="A236">
        <f>'Котрольный пример'!H270</f>
        <v>69101.288</v>
      </c>
      <c r="B236">
        <f>'Котрольный пример'!I270</f>
        <v>34</v>
      </c>
      <c r="C236">
        <f>'Котрольный пример'!J270</f>
        <v>-11721.186854809201</v>
      </c>
      <c r="D236">
        <f>'Котрольный пример'!K270</f>
        <v>4064.5315975359099</v>
      </c>
      <c r="E236">
        <f>'Котрольный пример'!L270</f>
        <v>544.54317181103897</v>
      </c>
      <c r="F236">
        <f>'Котрольный пример'!M270</f>
        <v>93.025195375150204</v>
      </c>
      <c r="G236">
        <f>'Котрольный пример'!N270</f>
        <v>-33.662203533116703</v>
      </c>
      <c r="H236">
        <f>'Котрольный пример'!O270</f>
        <v>-6.0048339429343196</v>
      </c>
    </row>
    <row r="237" spans="1:8" x14ac:dyDescent="0.3">
      <c r="A237">
        <f>'Котрольный пример'!H271</f>
        <v>69101.368000000002</v>
      </c>
      <c r="B237">
        <f>'Котрольный пример'!I271</f>
        <v>34</v>
      </c>
      <c r="C237">
        <f>'Котрольный пример'!J271</f>
        <v>-11711.9140537532</v>
      </c>
      <c r="D237">
        <f>'Котрольный пример'!K271</f>
        <v>4061.8910466668899</v>
      </c>
      <c r="E237">
        <f>'Котрольный пример'!L271</f>
        <v>544.56192157909902</v>
      </c>
      <c r="F237">
        <f>'Котрольный пример'!M271</f>
        <v>93.691620028405595</v>
      </c>
      <c r="G237">
        <f>'Котрольный пример'!N271</f>
        <v>-33.851437057220203</v>
      </c>
      <c r="H237">
        <f>'Котрольный пример'!O271</f>
        <v>-6.05206192272209</v>
      </c>
    </row>
    <row r="238" spans="1:8" x14ac:dyDescent="0.3">
      <c r="A238">
        <f>'Котрольный пример'!H272</f>
        <v>69102.567999999999</v>
      </c>
      <c r="B238">
        <f>'Котрольный пример'!I272</f>
        <v>34</v>
      </c>
      <c r="C238">
        <f>'Котрольный пример'!J272</f>
        <v>-11597.5516407535</v>
      </c>
      <c r="D238">
        <f>'Котрольный пример'!K272</f>
        <v>4019.46288536784</v>
      </c>
      <c r="E238">
        <f>'Котрольный пример'!L272</f>
        <v>537.79819771045197</v>
      </c>
      <c r="F238">
        <f>'Котрольный пример'!M272</f>
        <v>93.716491178030296</v>
      </c>
      <c r="G238">
        <f>'Котрольный пример'!N272</f>
        <v>-34.091258193924901</v>
      </c>
      <c r="H238">
        <f>'Котрольный пример'!O272</f>
        <v>-5.89263416745644</v>
      </c>
    </row>
    <row r="239" spans="1:8" x14ac:dyDescent="0.3">
      <c r="A239">
        <f>'Котрольный пример'!H273</f>
        <v>69102.648000000001</v>
      </c>
      <c r="B239">
        <f>'Котрольный пример'!I273</f>
        <v>34</v>
      </c>
      <c r="C239">
        <f>'Котрольный пример'!J273</f>
        <v>-11587.351471546999</v>
      </c>
      <c r="D239">
        <f>'Котрольный пример'!K273</f>
        <v>4016.82227468769</v>
      </c>
      <c r="E239">
        <f>'Котрольный пример'!L273</f>
        <v>537.81843662451001</v>
      </c>
      <c r="F239">
        <f>'Котрольный пример'!M273</f>
        <v>93.698187425701505</v>
      </c>
      <c r="G239">
        <f>'Котрольный пример'!N273</f>
        <v>-34.002191997190899</v>
      </c>
      <c r="H239">
        <f>'Котрольный пример'!O273</f>
        <v>-5.5980070600339999</v>
      </c>
    </row>
    <row r="240" spans="1:8" x14ac:dyDescent="0.3">
      <c r="A240">
        <f>'Котрольный пример'!H274</f>
        <v>69102.728000000003</v>
      </c>
      <c r="B240">
        <f>'Котрольный пример'!I274</f>
        <v>34</v>
      </c>
      <c r="C240">
        <f>'Котрольный пример'!J274</f>
        <v>-11578.387885995</v>
      </c>
      <c r="D240">
        <f>'Котрольный пример'!K274</f>
        <v>4013.6166095465501</v>
      </c>
      <c r="E240">
        <f>'Котрольный пример'!L274</f>
        <v>536.83676563159895</v>
      </c>
      <c r="F240">
        <f>'Котрольный пример'!M274</f>
        <v>94.872373724690405</v>
      </c>
      <c r="G240">
        <f>'Котрольный пример'!N274</f>
        <v>-34.443384693732497</v>
      </c>
      <c r="H240">
        <f>'Котрольный пример'!O274</f>
        <v>-5.7039230586086704</v>
      </c>
    </row>
    <row r="241" spans="1:8" x14ac:dyDescent="0.3">
      <c r="A241">
        <f>'Котрольный пример'!H275</f>
        <v>69102.847999999896</v>
      </c>
      <c r="B241">
        <f>'Котрольный пример'!I275</f>
        <v>34</v>
      </c>
      <c r="C241">
        <f>'Котрольный пример'!J275</f>
        <v>-11570.970082468801</v>
      </c>
      <c r="D241">
        <f>'Котрольный пример'!K275</f>
        <v>4009.4690638402599</v>
      </c>
      <c r="E241">
        <f>'Котрольный пример'!L275</f>
        <v>536.85286448573299</v>
      </c>
      <c r="F241">
        <f>'Котрольный пример'!M275</f>
        <v>93.3162478692349</v>
      </c>
      <c r="G241">
        <f>'Котрольный пример'!N275</f>
        <v>-33.8865933034687</v>
      </c>
      <c r="H241">
        <f>'Котрольный пример'!O275</f>
        <v>-5.5337733717610504</v>
      </c>
    </row>
    <row r="242" spans="1:8" x14ac:dyDescent="0.3">
      <c r="A242">
        <f>'Котрольный пример'!H276</f>
        <v>69102.928</v>
      </c>
      <c r="B242">
        <f>'Котрольный пример'!I276</f>
        <v>34</v>
      </c>
      <c r="C242">
        <f>'Котрольный пример'!J276</f>
        <v>-11561.388178572701</v>
      </c>
      <c r="D242">
        <f>'Котрольный пример'!K276</f>
        <v>4006.6401794591302</v>
      </c>
      <c r="E242">
        <f>'Котрольный пример'!L276</f>
        <v>535.87205246821804</v>
      </c>
      <c r="F242">
        <f>'Котрольный пример'!M276</f>
        <v>94.979772849547999</v>
      </c>
      <c r="G242">
        <f>'Котрольный пример'!N276</f>
        <v>-34.377719063482601</v>
      </c>
      <c r="H242">
        <f>'Котрольный пример'!O276</f>
        <v>-5.7040532358152403</v>
      </c>
    </row>
    <row r="243" spans="1:8" x14ac:dyDescent="0.3">
      <c r="A243">
        <f>'Котрольный пример'!H277</f>
        <v>69103.008000000002</v>
      </c>
      <c r="B243">
        <f>'Котрольный пример'!I277</f>
        <v>34</v>
      </c>
      <c r="C243">
        <f>'Котрольный пример'!J277</f>
        <v>-11552.1157681159</v>
      </c>
      <c r="D243">
        <f>'Котрольный пример'!K277</f>
        <v>4002.1153470259301</v>
      </c>
      <c r="E243">
        <f>'Котрольный пример'!L277</f>
        <v>535.89172951778198</v>
      </c>
      <c r="F243">
        <f>'Котрольный пример'!M277</f>
        <v>94.467349974962104</v>
      </c>
      <c r="G243">
        <f>'Котрольный пример'!N277</f>
        <v>-34.363553185897899</v>
      </c>
      <c r="H243">
        <f>'Котрольный пример'!O277</f>
        <v>-5.6123438853029004</v>
      </c>
    </row>
    <row r="244" spans="1:8" x14ac:dyDescent="0.3">
      <c r="A244">
        <f>'Котрольный пример'!H278</f>
        <v>69103.088000000003</v>
      </c>
      <c r="B244">
        <f>'Котрольный пример'!I278</f>
        <v>34</v>
      </c>
      <c r="C244">
        <f>'Котрольный пример'!J278</f>
        <v>-11541.915631296801</v>
      </c>
      <c r="D244">
        <f>'Котрольный пример'!K278</f>
        <v>3999.2863493811901</v>
      </c>
      <c r="E244">
        <f>'Котрольный пример'!L278</f>
        <v>534.912006723834</v>
      </c>
      <c r="F244">
        <f>'Котрольный пример'!M278</f>
        <v>94.630635246986401</v>
      </c>
      <c r="G244">
        <f>'Котрольный пример'!N278</f>
        <v>-34.363470807080901</v>
      </c>
      <c r="H244">
        <f>'Котрольный пример'!O278</f>
        <v>-5.6122007695481599</v>
      </c>
    </row>
    <row r="245" spans="1:8" x14ac:dyDescent="0.3">
      <c r="A245">
        <f>'Котрольный пример'!H279</f>
        <v>69103.288</v>
      </c>
      <c r="B245">
        <f>'Котрольный пример'!I279</f>
        <v>34</v>
      </c>
      <c r="C245">
        <f>'Котрольный пример'!J279</f>
        <v>-11532.9519918316</v>
      </c>
      <c r="D245">
        <f>'Котрольный пример'!K279</f>
        <v>3996.2691926477801</v>
      </c>
      <c r="E245">
        <f>'Котрольный пример'!L279</f>
        <v>533.93014471060997</v>
      </c>
      <c r="F245">
        <f>'Котрольный пример'!M279</f>
        <v>93.572884874850402</v>
      </c>
      <c r="G245">
        <f>'Котрольный пример'!N279</f>
        <v>-33.938642280480899</v>
      </c>
      <c r="H245">
        <f>'Котрольный пример'!O279</f>
        <v>-5.6265689014245996</v>
      </c>
    </row>
    <row r="246" spans="1:8" x14ac:dyDescent="0.3">
      <c r="A246">
        <f>'Котрольный пример'!H280</f>
        <v>69103.368000000002</v>
      </c>
      <c r="B246">
        <f>'Котрольный пример'!I280</f>
        <v>34</v>
      </c>
      <c r="C246">
        <f>'Котрольный пример'!J280</f>
        <v>-11523.0613430538</v>
      </c>
      <c r="D246">
        <f>'Котрольный пример'!K280</f>
        <v>3991.74426848247</v>
      </c>
      <c r="E246">
        <f>'Котрольный пример'!L280</f>
        <v>533.95089200774203</v>
      </c>
      <c r="F246">
        <f>'Котрольный пример'!M280</f>
        <v>93.731632245364395</v>
      </c>
      <c r="G246">
        <f>'Котрольный пример'!N280</f>
        <v>-34.228976262547903</v>
      </c>
      <c r="H246">
        <f>'Котрольный пример'!O280</f>
        <v>-5.6262463261021702</v>
      </c>
    </row>
    <row r="247" spans="1:8" x14ac:dyDescent="0.3">
      <c r="A247">
        <f>'Котрольный пример'!H281</f>
        <v>69103.487999999998</v>
      </c>
      <c r="B247">
        <f>'Котрольный пример'!I281</f>
        <v>34</v>
      </c>
      <c r="C247">
        <f>'Котрольный пример'!J281</f>
        <v>-11503.8974704785</v>
      </c>
      <c r="D247">
        <f>'Котрольный пример'!K281</f>
        <v>3986.2750804438001</v>
      </c>
      <c r="E247">
        <f>'Котрольный пример'!L281</f>
        <v>532.98897438614495</v>
      </c>
      <c r="F247">
        <f>'Котрольный пример'!M281</f>
        <v>96.353164096505495</v>
      </c>
      <c r="G247">
        <f>'Котрольный пример'!N281</f>
        <v>-34.926260104025097</v>
      </c>
      <c r="H247">
        <f>'Котрольный пример'!O281</f>
        <v>-5.5814959465966103</v>
      </c>
    </row>
    <row r="248" spans="1:8" x14ac:dyDescent="0.3">
      <c r="A248">
        <f>'Котрольный пример'!H282</f>
        <v>69103.567999999999</v>
      </c>
      <c r="B248">
        <f>'Котрольный пример'!I282</f>
        <v>34</v>
      </c>
      <c r="C248">
        <f>'Котрольный пример'!J282</f>
        <v>-11503.8974704785</v>
      </c>
      <c r="D248">
        <f>'Котрольный пример'!K282</f>
        <v>3986.2750804438001</v>
      </c>
      <c r="E248">
        <f>'Котрольный пример'!L282</f>
        <v>531.98897438614495</v>
      </c>
      <c r="F248">
        <f>'Котрольный пример'!M282</f>
        <v>93.625912475501195</v>
      </c>
      <c r="G248">
        <f>'Котрольный пример'!N282</f>
        <v>-33.841450797789001</v>
      </c>
      <c r="H248">
        <f>'Котрольный пример'!O282</f>
        <v>-5.6270127028552599</v>
      </c>
    </row>
    <row r="249" spans="1:8" x14ac:dyDescent="0.3">
      <c r="A249">
        <f>'Котрольный пример'!H283</f>
        <v>69103.648000000001</v>
      </c>
      <c r="B249">
        <f>'Котрольный пример'!I283</f>
        <v>34</v>
      </c>
      <c r="C249">
        <f>'Котрольный пример'!J283</f>
        <v>-11494.625040765901</v>
      </c>
      <c r="D249">
        <f>'Котрольный пример'!K283</f>
        <v>3981.7503392983099</v>
      </c>
      <c r="E249">
        <f>'Котрольный пример'!L283</f>
        <v>532.00855321090899</v>
      </c>
      <c r="F249">
        <f>'Котрольный пример'!M283</f>
        <v>93.625860430860797</v>
      </c>
      <c r="G249">
        <f>'Котрольный пример'!N283</f>
        <v>-34.164017422606101</v>
      </c>
      <c r="H249">
        <f>'Котрольный пример'!O283</f>
        <v>-5.6269614133966899</v>
      </c>
    </row>
    <row r="250" spans="1:8" x14ac:dyDescent="0.3">
      <c r="A250">
        <f>'Котрольный пример'!H284</f>
        <v>69103.728000000003</v>
      </c>
      <c r="B250">
        <f>'Котрольный пример'!I284</f>
        <v>34</v>
      </c>
      <c r="C250">
        <f>'Котрольный пример'!J284</f>
        <v>-11485.043120148101</v>
      </c>
      <c r="D250">
        <f>'Котрольный пример'!K284</f>
        <v>3978.9215526631101</v>
      </c>
      <c r="E250">
        <f>'Котрольный пример'!L284</f>
        <v>532.02761394689003</v>
      </c>
      <c r="F250">
        <f>'Котрольный пример'!M284</f>
        <v>93.678878622744307</v>
      </c>
      <c r="G250">
        <f>'Котрольный пример'!N284</f>
        <v>-33.905738222999801</v>
      </c>
      <c r="H250">
        <f>'Котрольный пример'!O284</f>
        <v>-5.4559539047599399</v>
      </c>
    </row>
    <row r="251" spans="1:8" x14ac:dyDescent="0.3">
      <c r="A251">
        <f>'Котрольный пример'!H285</f>
        <v>69103.847999999896</v>
      </c>
      <c r="B251">
        <f>'Котрольный пример'!I285</f>
        <v>34</v>
      </c>
      <c r="C251">
        <f>'Котрольный пример'!J285</f>
        <v>-11475.4615692026</v>
      </c>
      <c r="D251">
        <f>'Котрольный пример'!K285</f>
        <v>3974.3967751001801</v>
      </c>
      <c r="E251">
        <f>'Котрольный пример'!L285</f>
        <v>531.04771728142998</v>
      </c>
      <c r="F251">
        <f>'Котрольный пример'!M285</f>
        <v>94.671122808027704</v>
      </c>
      <c r="G251">
        <f>'Котрольный пример'!N285</f>
        <v>-34.444606936816101</v>
      </c>
      <c r="H251">
        <f>'Котрольный пример'!O285</f>
        <v>-5.5854876649289098</v>
      </c>
    </row>
    <row r="252" spans="1:8" x14ac:dyDescent="0.3">
      <c r="A252">
        <f>'Котрольный пример'!H286</f>
        <v>69103.928</v>
      </c>
      <c r="B252">
        <f>'Котрольный пример'!I286</f>
        <v>34</v>
      </c>
      <c r="C252">
        <f>'Котрольный пример'!J286</f>
        <v>-11465.570529873299</v>
      </c>
      <c r="D252">
        <f>'Котрольный пример'!K286</f>
        <v>3971.5679463101801</v>
      </c>
      <c r="E252">
        <f>'Котрольный пример'!L286</f>
        <v>531.06730262331905</v>
      </c>
      <c r="F252">
        <f>'Котрольный пример'!M286</f>
        <v>94.685249391771407</v>
      </c>
      <c r="G252">
        <f>'Котрольный пример'!N286</f>
        <v>-34.395599642116203</v>
      </c>
      <c r="H252">
        <f>'Котрольный пример'!O286</f>
        <v>-5.4373047878556298</v>
      </c>
    </row>
    <row r="253" spans="1:8" x14ac:dyDescent="0.3">
      <c r="A253">
        <f>'Котрольный пример'!H287</f>
        <v>69104.008000000002</v>
      </c>
      <c r="B253">
        <f>'Котрольный пример'!I287</f>
        <v>34</v>
      </c>
      <c r="C253">
        <f>'Котрольный пример'!J287</f>
        <v>-11465.570529873299</v>
      </c>
      <c r="D253">
        <f>'Котрольный пример'!K287</f>
        <v>3971.5679463101801</v>
      </c>
      <c r="E253">
        <f>'Котрольный пример'!L287</f>
        <v>530.06730262331905</v>
      </c>
      <c r="F253">
        <f>'Котрольный пример'!M287</f>
        <v>93.7126897547261</v>
      </c>
      <c r="G253">
        <f>'Котрольный пример'!N287</f>
        <v>-34.104464872801401</v>
      </c>
      <c r="H253">
        <f>'Котрольный пример'!O287</f>
        <v>-5.4793157624296303</v>
      </c>
    </row>
    <row r="254" spans="1:8" x14ac:dyDescent="0.3">
      <c r="A254">
        <f>'Котрольный пример'!H288</f>
        <v>69104.127999999997</v>
      </c>
      <c r="B254">
        <f>'Котрольный пример'!I288</f>
        <v>34</v>
      </c>
      <c r="C254">
        <f>'Котрольный пример'!J288</f>
        <v>-11449.189071139601</v>
      </c>
      <c r="D254">
        <f>'Котрольный пример'!K288</f>
        <v>3964.2150682287102</v>
      </c>
      <c r="E254">
        <f>'Котрольный пример'!L288</f>
        <v>529.101364797516</v>
      </c>
      <c r="F254">
        <f>'Котрольный пример'!M288</f>
        <v>94.1410363984958</v>
      </c>
      <c r="G254">
        <f>'Котрольный пример'!N288</f>
        <v>-34.594286117340097</v>
      </c>
      <c r="H254">
        <f>'Котрольный пример'!O288</f>
        <v>-5.61453913806095</v>
      </c>
    </row>
    <row r="255" spans="1:8" x14ac:dyDescent="0.3">
      <c r="A255">
        <f>'Котрольный пример'!H289</f>
        <v>69104.207999999999</v>
      </c>
      <c r="B255">
        <f>'Котрольный пример'!I289</f>
        <v>34</v>
      </c>
      <c r="C255">
        <f>'Котрольный пример'!J289</f>
        <v>-11439.607099225699</v>
      </c>
      <c r="D255">
        <f>'Котрольный пример'!K289</f>
        <v>3961.5747850850598</v>
      </c>
      <c r="E255">
        <f>'Котрольный пример'!L289</f>
        <v>529.12023216362502</v>
      </c>
      <c r="F255">
        <f>'Котрольный пример'!M289</f>
        <v>94.141123834464594</v>
      </c>
      <c r="G255">
        <f>'Котрольный пример'!N289</f>
        <v>-34.328726310380297</v>
      </c>
      <c r="H255">
        <f>'Котрольный пример'!O289</f>
        <v>-5.4388120694080904</v>
      </c>
    </row>
    <row r="256" spans="1:8" x14ac:dyDescent="0.3">
      <c r="A256">
        <f>'Котрольный пример'!H290</f>
        <v>69104.288</v>
      </c>
      <c r="B256">
        <f>'Котрольный пример'!I290</f>
        <v>34</v>
      </c>
      <c r="C256">
        <f>'Котрольный пример'!J290</f>
        <v>-11430.0252070643</v>
      </c>
      <c r="D256">
        <f>'Котрольный пример'!K290</f>
        <v>3958.5576263796902</v>
      </c>
      <c r="E256">
        <f>'Котрольный пример'!L290</f>
        <v>529.13931820753703</v>
      </c>
      <c r="F256">
        <f>'Котрольный пример'!M290</f>
        <v>94.195567351951993</v>
      </c>
      <c r="G256">
        <f>'Котрольный пример'!N290</f>
        <v>-34.3286157382447</v>
      </c>
      <c r="H256">
        <f>'Котрольный пример'!O290</f>
        <v>-5.4388677766124696</v>
      </c>
    </row>
    <row r="257" spans="1:8" x14ac:dyDescent="0.3">
      <c r="A257">
        <f>'Котрольный пример'!H291</f>
        <v>69104.368000000002</v>
      </c>
      <c r="B257">
        <f>'Котрольный пример'!I291</f>
        <v>34</v>
      </c>
      <c r="C257">
        <f>'Котрольный пример'!J291</f>
        <v>-11430.0252070643</v>
      </c>
      <c r="D257">
        <f>'Котрольный пример'!K291</f>
        <v>3958.5576263796902</v>
      </c>
      <c r="E257">
        <f>'Котрольный пример'!L291</f>
        <v>528.13931820753703</v>
      </c>
      <c r="F257">
        <f>'Котрольный пример'!M291</f>
        <v>92.508627744383801</v>
      </c>
      <c r="G257">
        <f>'Котрольный пример'!N291</f>
        <v>-33.830483541891503</v>
      </c>
      <c r="H257">
        <f>'Котрольный пример'!O291</f>
        <v>-5.4423616611517298</v>
      </c>
    </row>
    <row r="258" spans="1:8" x14ac:dyDescent="0.3">
      <c r="A258">
        <f>'Котрольный пример'!H292</f>
        <v>69104.448000000004</v>
      </c>
      <c r="B258">
        <f>'Котрольный пример'!I292</f>
        <v>34</v>
      </c>
      <c r="C258">
        <f>'Котрольный пример'!J292</f>
        <v>-11420.7527511883</v>
      </c>
      <c r="D258">
        <f>'Котрольный пример'!K292</f>
        <v>3954.0330054842798</v>
      </c>
      <c r="E258">
        <f>'Котрольный пример'!L292</f>
        <v>527.15876971935404</v>
      </c>
      <c r="F258">
        <f>'Котрольный пример'!M292</f>
        <v>93.512244178959904</v>
      </c>
      <c r="G258">
        <f>'Котрольный пример'!N292</f>
        <v>-34.2382487615277</v>
      </c>
      <c r="H258">
        <f>'Котрольный пример'!O292</f>
        <v>-5.5276550347636801</v>
      </c>
    </row>
    <row r="259" spans="1:8" x14ac:dyDescent="0.3">
      <c r="A259">
        <f>'Котрольный пример'!H293</f>
        <v>69104.487999999998</v>
      </c>
      <c r="B259">
        <f>'Котрольный пример'!I293</f>
        <v>34</v>
      </c>
      <c r="C259">
        <f>'Котрольный пример'!J293</f>
        <v>-11420.7527511883</v>
      </c>
      <c r="D259">
        <f>'Котрольный пример'!K293</f>
        <v>3954.0330054842798</v>
      </c>
      <c r="E259">
        <f>'Котрольный пример'!L293</f>
        <v>527.15876971935404</v>
      </c>
      <c r="F259">
        <f>'Котрольный пример'!M293</f>
        <v>92.396182578748807</v>
      </c>
      <c r="G259">
        <f>'Котрольный пример'!N293</f>
        <v>-33.966642708260103</v>
      </c>
      <c r="H259">
        <f>'Котрольный пример'!O293</f>
        <v>-5.3651565235624803</v>
      </c>
    </row>
    <row r="260" spans="1:8" x14ac:dyDescent="0.3">
      <c r="A260">
        <f>'Котрольный пример'!H294</f>
        <v>69104.567999999999</v>
      </c>
      <c r="B260">
        <f>'Котрольный пример'!I294</f>
        <v>34</v>
      </c>
      <c r="C260">
        <f>'Котрольный пример'!J294</f>
        <v>-11411.170894552701</v>
      </c>
      <c r="D260">
        <f>'Котрольный пример'!K294</f>
        <v>3950.82743083079</v>
      </c>
      <c r="E260">
        <f>'Котрольный пример'!L294</f>
        <v>527.17794067249304</v>
      </c>
      <c r="F260">
        <f>'Котрольный пример'!M294</f>
        <v>94.759967734631402</v>
      </c>
      <c r="G260">
        <f>'Котрольный пример'!N294</f>
        <v>-34.571054630050497</v>
      </c>
      <c r="H260">
        <f>'Котрольный пример'!O294</f>
        <v>-5.5068178555685803</v>
      </c>
    </row>
    <row r="261" spans="1:8" x14ac:dyDescent="0.3">
      <c r="A261">
        <f>'Котрольный пример'!H295</f>
        <v>69104.648000000001</v>
      </c>
      <c r="B261">
        <f>'Котрольный пример'!I295</f>
        <v>34</v>
      </c>
      <c r="C261">
        <f>'Котрольный пример'!J295</f>
        <v>-11401.589236730901</v>
      </c>
      <c r="D261">
        <f>'Котрольный пример'!K295</f>
        <v>3946.6796595983901</v>
      </c>
      <c r="E261">
        <f>'Котрольный пример'!L295</f>
        <v>527.19767936684605</v>
      </c>
      <c r="F261">
        <f>'Котрольный пример'!M295</f>
        <v>94.759926876056994</v>
      </c>
      <c r="G261">
        <f>'Котрольный пример'!N295</f>
        <v>-34.8602076874323</v>
      </c>
      <c r="H261">
        <f>'Котрольный пример'!O295</f>
        <v>-5.2874983844088197</v>
      </c>
    </row>
    <row r="262" spans="1:8" x14ac:dyDescent="0.3">
      <c r="A262">
        <f>'Котрольный пример'!H296</f>
        <v>69105.567999999999</v>
      </c>
      <c r="B262">
        <f>'Котрольный пример'!I296</f>
        <v>34</v>
      </c>
      <c r="C262">
        <f>'Котрольный пример'!J296</f>
        <v>-11317.825630596701</v>
      </c>
      <c r="D262">
        <f>'Котрольный пример'!K296</f>
        <v>3916.3231821392501</v>
      </c>
      <c r="E262">
        <f>'Котрольный пример'!L296</f>
        <v>521.36587871067798</v>
      </c>
      <c r="F262">
        <f>'Котрольный пример'!M296</f>
        <v>92.199748952671598</v>
      </c>
      <c r="G262">
        <f>'Котрольный пример'!N296</f>
        <v>-33.891428378422198</v>
      </c>
      <c r="H262">
        <f>'Котрольный пример'!O296</f>
        <v>-5.4930700289864296</v>
      </c>
    </row>
    <row r="263" spans="1:8" x14ac:dyDescent="0.3">
      <c r="A263">
        <f>'Котрольный пример'!H297</f>
        <v>69105.648000000001</v>
      </c>
      <c r="B263">
        <f>'Котрольный пример'!I297</f>
        <v>34</v>
      </c>
      <c r="C263">
        <f>'Котрольный пример'!J297</f>
        <v>-11308.2439816403</v>
      </c>
      <c r="D263">
        <f>'Котрольный пример'!K297</f>
        <v>3911.98711860917</v>
      </c>
      <c r="E263">
        <f>'Котрольный пример'!L297</f>
        <v>521.38557012689705</v>
      </c>
      <c r="F263">
        <f>'Котрольный пример'!M297</f>
        <v>93.269949586686295</v>
      </c>
      <c r="G263">
        <f>'Котрольный пример'!N297</f>
        <v>-34.361017720843698</v>
      </c>
      <c r="H263">
        <f>'Котрольный пример'!O297</f>
        <v>-5.4733153609748904</v>
      </c>
    </row>
    <row r="264" spans="1:8" x14ac:dyDescent="0.3">
      <c r="A264">
        <f>'Котрольный пример'!H298</f>
        <v>69105.728000000003</v>
      </c>
      <c r="B264">
        <f>'Котрольный пример'!I298</f>
        <v>34</v>
      </c>
      <c r="C264">
        <f>'Котрольный пример'!J298</f>
        <v>-11298.971210804701</v>
      </c>
      <c r="D264">
        <f>'Котрольный пример'!K298</f>
        <v>3908.7817625959701</v>
      </c>
      <c r="E264">
        <f>'Котрольный пример'!L298</f>
        <v>520.40400192643006</v>
      </c>
      <c r="F264">
        <f>'Котрольный пример'!M298</f>
        <v>93.330320126264695</v>
      </c>
      <c r="G264">
        <f>'Котрольный пример'!N298</f>
        <v>-34.471330431415701</v>
      </c>
      <c r="H264">
        <f>'Котрольный пример'!O298</f>
        <v>-5.4732860551315898</v>
      </c>
    </row>
    <row r="265" spans="1:8" x14ac:dyDescent="0.3">
      <c r="A265">
        <f>'Котрольный пример'!H299</f>
        <v>69105.767999999996</v>
      </c>
      <c r="B265">
        <f>'Котрольный пример'!I299</f>
        <v>34</v>
      </c>
      <c r="C265">
        <f>'Котрольный пример'!J299</f>
        <v>-11298.971210804701</v>
      </c>
      <c r="D265">
        <f>'Котрольный пример'!K299</f>
        <v>3908.7817625959701</v>
      </c>
      <c r="E265">
        <f>'Котрольный пример'!L299</f>
        <v>520.40400192643006</v>
      </c>
      <c r="F265">
        <f>'Котрольный пример'!M299</f>
        <v>93.330320126529998</v>
      </c>
      <c r="G265">
        <f>'Котрольный пример'!N299</f>
        <v>-34.471330431513699</v>
      </c>
      <c r="H265">
        <f>'Котрольный пример'!O299</f>
        <v>-5.4732860551471498</v>
      </c>
    </row>
    <row r="266" spans="1:8" x14ac:dyDescent="0.3">
      <c r="A266">
        <f>'Котрольный пример'!H300</f>
        <v>69109.047999999995</v>
      </c>
      <c r="B266">
        <f>'Котрольный пример'!I300</f>
        <v>34</v>
      </c>
      <c r="C266">
        <f>'Котрольный пример'!J300</f>
        <v>-10991.1157962377</v>
      </c>
      <c r="D266">
        <f>'Котрольный пример'!K300</f>
        <v>3792.4595899648002</v>
      </c>
      <c r="E266">
        <f>'Котрольный пример'!L300</f>
        <v>501.01326072735202</v>
      </c>
      <c r="F266">
        <f>'Котрольный пример'!M300</f>
        <v>93.2099293800608</v>
      </c>
      <c r="G266">
        <f>'Котрольный пример'!N300</f>
        <v>-34.831445884120598</v>
      </c>
      <c r="H266">
        <f>'Котрольный пример'!O300</f>
        <v>-5.7012933674375201</v>
      </c>
    </row>
    <row r="267" spans="1:8" x14ac:dyDescent="0.3">
      <c r="A267">
        <f>'Котрольный пример'!H301</f>
        <v>69109.127999999997</v>
      </c>
      <c r="B267">
        <f>'Котрольный пример'!I301</f>
        <v>34</v>
      </c>
      <c r="C267">
        <f>'Котрольный пример'!J301</f>
        <v>-10980.9155668206</v>
      </c>
      <c r="D267">
        <f>'Котрольный пример'!K301</f>
        <v>3789.44292299377</v>
      </c>
      <c r="E267">
        <f>'Котрольный пример'!L301</f>
        <v>501.03265785793502</v>
      </c>
      <c r="F267">
        <f>'Котрольный пример'!M301</f>
        <v>94.4359184926941</v>
      </c>
      <c r="G267">
        <f>'Котрольный пример'!N301</f>
        <v>-35.194026048908199</v>
      </c>
      <c r="H267">
        <f>'Котрольный пример'!O301</f>
        <v>-5.5787696738577202</v>
      </c>
    </row>
    <row r="268" spans="1:8" x14ac:dyDescent="0.3">
      <c r="A268">
        <f>'Котрольный пример'!H302</f>
        <v>69109.248000000007</v>
      </c>
      <c r="B268">
        <f>'Котрольный пример'!I302</f>
        <v>34</v>
      </c>
      <c r="C268">
        <f>'Котрольный пример'!J302</f>
        <v>-10974.115833031599</v>
      </c>
      <c r="D268">
        <f>'Котрольный пример'!K302</f>
        <v>3785.1079061715</v>
      </c>
      <c r="E268">
        <f>'Котрольный пример'!L302</f>
        <v>500.04696070422301</v>
      </c>
      <c r="F268">
        <f>'Котрольный пример'!M302</f>
        <v>92.987064173047003</v>
      </c>
      <c r="G268">
        <f>'Котрольный пример'!N302</f>
        <v>-34.831132876012802</v>
      </c>
      <c r="H268">
        <f>'Котрольный пример'!O302</f>
        <v>-5.5818016230990404</v>
      </c>
    </row>
    <row r="269" spans="1:8" x14ac:dyDescent="0.3">
      <c r="A269">
        <f>'Котрольный пример'!H303</f>
        <v>69109.327999999994</v>
      </c>
      <c r="B269">
        <f>'Котрольный пример'!I303</f>
        <v>34</v>
      </c>
      <c r="C269">
        <f>'Котрольный пример'!J303</f>
        <v>-10964.533827884799</v>
      </c>
      <c r="D269">
        <f>'Котрольный пример'!K303</f>
        <v>3782.0913761268798</v>
      </c>
      <c r="E269">
        <f>'Котрольный пример'!L303</f>
        <v>500.06526237967898</v>
      </c>
      <c r="F269">
        <f>'Котрольный пример'!M303</f>
        <v>94.111073000622397</v>
      </c>
      <c r="G269">
        <f>'Котрольный пример'!N303</f>
        <v>-35.129380772295399</v>
      </c>
      <c r="H269">
        <f>'Котрольный пример'!O303</f>
        <v>-5.53207828748699</v>
      </c>
    </row>
    <row r="270" spans="1:8" x14ac:dyDescent="0.3">
      <c r="A270">
        <f>'Котрольный пример'!H304</f>
        <v>69109.407999999996</v>
      </c>
      <c r="B270">
        <f>'Котрольный пример'!I304</f>
        <v>34</v>
      </c>
      <c r="C270">
        <f>'Котрольный пример'!J304</f>
        <v>-10955.260867647999</v>
      </c>
      <c r="D270">
        <f>'Котрольный пример'!K304</f>
        <v>3779.4517624815498</v>
      </c>
      <c r="E270">
        <f>'Котрольный пример'!L304</f>
        <v>499.08279269831098</v>
      </c>
      <c r="F270">
        <f>'Котрольный пример'!M304</f>
        <v>94.111092799229297</v>
      </c>
      <c r="G270">
        <f>'Котрольный пример'!N304</f>
        <v>-35.1292642021847</v>
      </c>
      <c r="H270">
        <f>'Котрольный пример'!O304</f>
        <v>-5.6566080697542596</v>
      </c>
    </row>
    <row r="271" spans="1:8" x14ac:dyDescent="0.3">
      <c r="A271">
        <f>'Котрольный пример'!H305</f>
        <v>69109.487999999998</v>
      </c>
      <c r="B271">
        <f>'Котрольный пример'!I305</f>
        <v>34</v>
      </c>
      <c r="C271">
        <f>'Котрольный пример'!J305</f>
        <v>-10945.679128186801</v>
      </c>
      <c r="D271">
        <f>'Котрольный пример'!K305</f>
        <v>3774.9278610926999</v>
      </c>
      <c r="E271">
        <f>'Котрольный пример'!L305</f>
        <v>498.10195678372901</v>
      </c>
      <c r="F271">
        <f>'Котрольный пример'!M305</f>
        <v>94.201230139720096</v>
      </c>
      <c r="G271">
        <f>'Котрольный пример'!N305</f>
        <v>-35.337431253641903</v>
      </c>
      <c r="H271">
        <f>'Котрольный пример'!O305</f>
        <v>-5.7364510009729699</v>
      </c>
    </row>
    <row r="272" spans="1:8" x14ac:dyDescent="0.3">
      <c r="A272">
        <f>'Котрольный пример'!H306</f>
        <v>69109.567999999999</v>
      </c>
      <c r="B272">
        <f>'Котрольный пример'!I306</f>
        <v>34</v>
      </c>
      <c r="C272">
        <f>'Котрольный пример'!J306</f>
        <v>-10945.679128186801</v>
      </c>
      <c r="D272">
        <f>'Котрольный пример'!K306</f>
        <v>3774.9278610926999</v>
      </c>
      <c r="E272">
        <f>'Котрольный пример'!L306</f>
        <v>498.10195678372901</v>
      </c>
      <c r="F272">
        <f>'Котрольный пример'!M306</f>
        <v>92.727217248607005</v>
      </c>
      <c r="G272">
        <f>'Котрольный пример'!N306</f>
        <v>-34.955840114891799</v>
      </c>
      <c r="H272">
        <f>'Котрольный пример'!O306</f>
        <v>-5.7393756995362804</v>
      </c>
    </row>
    <row r="273" spans="1:8" x14ac:dyDescent="0.3">
      <c r="A273">
        <f>'Котрольный пример'!H307</f>
        <v>69109.607999999993</v>
      </c>
      <c r="B273">
        <f>'Котрольный пример'!I307</f>
        <v>34</v>
      </c>
      <c r="C273">
        <f>'Котрольный пример'!J307</f>
        <v>-10945.679128186801</v>
      </c>
      <c r="D273">
        <f>'Котрольный пример'!K307</f>
        <v>3774.9278610926999</v>
      </c>
      <c r="E273">
        <f>'Котрольный пример'!L307</f>
        <v>498.10195678372901</v>
      </c>
      <c r="F273">
        <f>'Котрольный пример'!M307</f>
        <v>91.963482239696106</v>
      </c>
      <c r="G273">
        <f>'Котрольный пример'!N307</f>
        <v>-34.693132042760702</v>
      </c>
      <c r="H273">
        <f>'Котрольный пример'!O307</f>
        <v>-5.6300594255705896</v>
      </c>
    </row>
    <row r="274" spans="1:8" x14ac:dyDescent="0.3">
      <c r="A274">
        <f>'Котрольный пример'!H308</f>
        <v>69109.687999999995</v>
      </c>
      <c r="B274">
        <f>'Котрольный пример'!I308</f>
        <v>34</v>
      </c>
      <c r="C274">
        <f>'Котрольный пример'!J308</f>
        <v>-10935.787968487601</v>
      </c>
      <c r="D274">
        <f>'Котрольный пример'!K308</f>
        <v>3772.0997371349199</v>
      </c>
      <c r="E274">
        <f>'Котрольный пример'!L308</f>
        <v>498.12063024276398</v>
      </c>
      <c r="F274">
        <f>'Котрольный пример'!M308</f>
        <v>92.862882159658596</v>
      </c>
      <c r="G274">
        <f>'Котрольный пример'!N308</f>
        <v>-34.703117938878101</v>
      </c>
      <c r="H274">
        <f>'Котрольный пример'!O308</f>
        <v>-5.6626073453818702</v>
      </c>
    </row>
    <row r="275" spans="1:8" x14ac:dyDescent="0.3">
      <c r="A275">
        <f>'Котрольный пример'!H309</f>
        <v>69109.767999999996</v>
      </c>
      <c r="B275">
        <f>'Котрольный пример'!I309</f>
        <v>34</v>
      </c>
      <c r="C275">
        <f>'Котрольный пример'!J309</f>
        <v>-10926.2062220799</v>
      </c>
      <c r="D275">
        <f>'Котрольный пример'!K309</f>
        <v>3767.5758679867699</v>
      </c>
      <c r="E275">
        <f>'Котрольный пример'!L309</f>
        <v>497.139759790249</v>
      </c>
      <c r="F275">
        <f>'Котрольный пример'!M309</f>
        <v>92.862859136421804</v>
      </c>
      <c r="G275">
        <f>'Котрольный пример'!N309</f>
        <v>-34.950922729895098</v>
      </c>
      <c r="H275">
        <f>'Котрольный пример'!O309</f>
        <v>-5.6626158885948596</v>
      </c>
    </row>
    <row r="276" spans="1:8" x14ac:dyDescent="0.3">
      <c r="A276">
        <f>'Котрольный пример'!H310</f>
        <v>69109.888000000006</v>
      </c>
      <c r="B276">
        <f>'Котрольный пример'!I310</f>
        <v>34</v>
      </c>
      <c r="C276">
        <f>'Котрольный пример'!J310</f>
        <v>-10907.351467418501</v>
      </c>
      <c r="D276">
        <f>'Котрольный пример'!K310</f>
        <v>3760.6008871499098</v>
      </c>
      <c r="E276">
        <f>'Котрольный пример'!L310</f>
        <v>496.17621309320498</v>
      </c>
      <c r="F276">
        <f>'Котрольный пример'!M310</f>
        <v>93.715741380372506</v>
      </c>
      <c r="G276">
        <f>'Котрольный пример'!N310</f>
        <v>-35.103845912188497</v>
      </c>
      <c r="H276">
        <f>'Котрольный пример'!O310</f>
        <v>-5.77260413147531</v>
      </c>
    </row>
    <row r="277" spans="1:8" x14ac:dyDescent="0.3">
      <c r="A277">
        <f>'Котрольный пример'!H311</f>
        <v>69109.967999999993</v>
      </c>
      <c r="B277">
        <f>'Котрольный пример'!I311</f>
        <v>34</v>
      </c>
      <c r="C277">
        <f>'Котрольный пример'!J311</f>
        <v>-10907.351467418501</v>
      </c>
      <c r="D277">
        <f>'Котрольный пример'!K311</f>
        <v>3760.6008871499098</v>
      </c>
      <c r="E277">
        <f>'Котрольный пример'!L311</f>
        <v>496.17621309320498</v>
      </c>
      <c r="F277">
        <f>'Котрольный пример'!M311</f>
        <v>92.2331633545367</v>
      </c>
      <c r="G277">
        <f>'Котрольный пример'!N311</f>
        <v>-34.692654394131303</v>
      </c>
      <c r="H277">
        <f>'Котрольный пример'!O311</f>
        <v>-5.6302025625995196</v>
      </c>
    </row>
    <row r="278" spans="1:8" x14ac:dyDescent="0.3">
      <c r="A278">
        <f>'Котрольный пример'!H312</f>
        <v>69110.047999999995</v>
      </c>
      <c r="B278">
        <f>'Котрольный пример'!I312</f>
        <v>34</v>
      </c>
      <c r="C278">
        <f>'Котрольный пример'!J312</f>
        <v>-10900.2423955305</v>
      </c>
      <c r="D278">
        <f>'Котрольный пример'!K312</f>
        <v>3757.3964560780501</v>
      </c>
      <c r="E278">
        <f>'Котрольный пример'!L312</f>
        <v>496.19028022103498</v>
      </c>
      <c r="F278">
        <f>'Котрольный пример'!M312</f>
        <v>93.596094127454194</v>
      </c>
      <c r="G278">
        <f>'Котрольный пример'!N312</f>
        <v>-35.336203634602803</v>
      </c>
      <c r="H278">
        <f>'Котрольный пример'!O312</f>
        <v>-5.5828201907698602</v>
      </c>
    </row>
    <row r="279" spans="1:8" x14ac:dyDescent="0.3">
      <c r="A279">
        <f>'Котрольный пример'!H313</f>
        <v>69110.127999999997</v>
      </c>
      <c r="B279">
        <f>'Котрольный пример'!I313</f>
        <v>34</v>
      </c>
      <c r="C279">
        <f>'Котрольный пример'!J313</f>
        <v>-10890.660372631401</v>
      </c>
      <c r="D279">
        <f>'Котрольный пример'!K313</f>
        <v>3754.3800252432702</v>
      </c>
      <c r="E279">
        <f>'Котрольный пример'!L313</f>
        <v>495.20845755724798</v>
      </c>
      <c r="F279">
        <f>'Котрольный пример'!M313</f>
        <v>93.550439411669998</v>
      </c>
      <c r="G279">
        <f>'Котрольный пример'!N313</f>
        <v>-35.113053733636697</v>
      </c>
      <c r="H279">
        <f>'Котрольный пример'!O313</f>
        <v>-5.7311293565863997</v>
      </c>
    </row>
    <row r="280" spans="1:8" x14ac:dyDescent="0.3">
      <c r="A280">
        <f>'Котрольный пример'!H314</f>
        <v>69110.207999999999</v>
      </c>
      <c r="B280">
        <f>'Котрольный пример'!I314</f>
        <v>34</v>
      </c>
      <c r="C280">
        <f>'Котрольный пример'!J314</f>
        <v>-10880.769462303</v>
      </c>
      <c r="D280">
        <f>'Котрольный пример'!K314</f>
        <v>3750.0446002777599</v>
      </c>
      <c r="E280">
        <f>'Котрольный пример'!L314</f>
        <v>495.227923977871</v>
      </c>
      <c r="F280">
        <f>'Котрольный пример'!M314</f>
        <v>92.727382168957107</v>
      </c>
      <c r="G280">
        <f>'Котрольный пример'!N314</f>
        <v>-35.153345262797501</v>
      </c>
      <c r="H280">
        <f>'Котрольный пример'!O314</f>
        <v>-5.6192039298017002</v>
      </c>
    </row>
    <row r="281" spans="1:8" x14ac:dyDescent="0.3">
      <c r="A281">
        <f>'Котрольный пример'!H315</f>
        <v>69110.248000000007</v>
      </c>
      <c r="B281">
        <f>'Котрольный пример'!I315</f>
        <v>34</v>
      </c>
      <c r="C281">
        <f>'Котрольный пример'!J315</f>
        <v>-10880.769462303</v>
      </c>
      <c r="D281">
        <f>'Котрольный пример'!K315</f>
        <v>3750.0446002777599</v>
      </c>
      <c r="E281">
        <f>'Котрольный пример'!L315</f>
        <v>495.227923977871</v>
      </c>
      <c r="F281">
        <f>'Котрольный пример'!M315</f>
        <v>93.282635954310393</v>
      </c>
      <c r="G281">
        <f>'Котрольный пример'!N315</f>
        <v>-35.363844336193502</v>
      </c>
      <c r="H281">
        <f>'Котрольный пример'!O315</f>
        <v>-5.5031512587174101</v>
      </c>
    </row>
    <row r="282" spans="1:8" x14ac:dyDescent="0.3">
      <c r="A282">
        <f>'Котрольный пример'!H316</f>
        <v>69110.327999999994</v>
      </c>
      <c r="B282">
        <f>'Котрольный пример'!I316</f>
        <v>34</v>
      </c>
      <c r="C282">
        <f>'Котрольный пример'!J316</f>
        <v>-10871.8055985391</v>
      </c>
      <c r="D282">
        <f>'Котрольный пример'!K316</f>
        <v>3747.4051453564002</v>
      </c>
      <c r="E282">
        <f>'Котрольный пример'!L316</f>
        <v>494.24479111051397</v>
      </c>
      <c r="F282">
        <f>'Котрольный пример'!M316</f>
        <v>93.236443447223294</v>
      </c>
      <c r="G282">
        <f>'Котрольный пример'!N316</f>
        <v>-35.081615859604</v>
      </c>
      <c r="H282">
        <f>'Котрольный пример'!O316</f>
        <v>-5.6532577994662399</v>
      </c>
    </row>
    <row r="283" spans="1:8" x14ac:dyDescent="0.3">
      <c r="A283">
        <f>'Котрольный пример'!H317</f>
        <v>69110.407999999996</v>
      </c>
      <c r="B283">
        <f>'Котрольный пример'!I317</f>
        <v>34</v>
      </c>
      <c r="C283">
        <f>'Котрольный пример'!J317</f>
        <v>-10871.8055985391</v>
      </c>
      <c r="D283">
        <f>'Котрольный пример'!K317</f>
        <v>3747.4051453564002</v>
      </c>
      <c r="E283">
        <f>'Котрольный пример'!L317</f>
        <v>494.24479111051397</v>
      </c>
      <c r="F283">
        <f>'Котрольный пример'!M317</f>
        <v>91.802024193060106</v>
      </c>
      <c r="G283">
        <f>'Котрольный пример'!N317</f>
        <v>-34.658144806429902</v>
      </c>
      <c r="H283">
        <f>'Котрольный пример'!O317</f>
        <v>-5.6561112030562199</v>
      </c>
    </row>
    <row r="284" spans="1:8" x14ac:dyDescent="0.3">
      <c r="A284">
        <f>'Котрольный пример'!H318</f>
        <v>69110.528000000006</v>
      </c>
      <c r="B284">
        <f>'Котрольный пример'!I318</f>
        <v>34</v>
      </c>
      <c r="C284">
        <f>'Котрольный пример'!J318</f>
        <v>-10852.332649785199</v>
      </c>
      <c r="D284">
        <f>'Котрольный пример'!K318</f>
        <v>3740.0533715790598</v>
      </c>
      <c r="E284">
        <f>'Котрольный пример'!L318</f>
        <v>493.28233633295002</v>
      </c>
      <c r="F284">
        <f>'Котрольный пример'!M318</f>
        <v>93.282772366346194</v>
      </c>
      <c r="G284">
        <f>'Котрольный пример'!N318</f>
        <v>-35.081347831928298</v>
      </c>
      <c r="H284">
        <f>'Котрольный пример'!O318</f>
        <v>-5.6535001418953996</v>
      </c>
    </row>
    <row r="285" spans="1:8" x14ac:dyDescent="0.3">
      <c r="A285">
        <f>'Котрольный пример'!H319</f>
        <v>69110.607999999993</v>
      </c>
      <c r="B285">
        <f>'Котрольный пример'!I319</f>
        <v>34</v>
      </c>
      <c r="C285">
        <f>'Котрольный пример'!J319</f>
        <v>-10842.750873119199</v>
      </c>
      <c r="D285">
        <f>'Котрольный пример'!K319</f>
        <v>3735.5296416914898</v>
      </c>
      <c r="E285">
        <f>'Котрольный пример'!L319</f>
        <v>492.30131748225801</v>
      </c>
      <c r="F285">
        <f>'Котрольный пример'!M319</f>
        <v>93.236475562088501</v>
      </c>
      <c r="G285">
        <f>'Котрольный пример'!N319</f>
        <v>-35.335075541757</v>
      </c>
      <c r="H285">
        <f>'Котрольный пример'!O319</f>
        <v>-5.8032911887876599</v>
      </c>
    </row>
    <row r="286" spans="1:8" x14ac:dyDescent="0.3">
      <c r="A286">
        <f>'Котрольный пример'!H320</f>
        <v>69110.687999999995</v>
      </c>
      <c r="B286">
        <f>'Котрольный пример'!I320</f>
        <v>34</v>
      </c>
      <c r="C286">
        <f>'Котрольный пример'!J320</f>
        <v>-10835.3325738243</v>
      </c>
      <c r="D286">
        <f>'Котрольный пример'!K320</f>
        <v>3732.8904964012399</v>
      </c>
      <c r="E286">
        <f>'Котрольный пример'!L320</f>
        <v>492.31549472121901</v>
      </c>
      <c r="F286">
        <f>'Котрольный пример'!M320</f>
        <v>94.346999408631405</v>
      </c>
      <c r="G286">
        <f>'Котрольный пример'!N320</f>
        <v>-35.730157172034403</v>
      </c>
      <c r="H286">
        <f>'Котрольный пример'!O320</f>
        <v>-5.6514682488232797</v>
      </c>
    </row>
    <row r="287" spans="1:8" x14ac:dyDescent="0.3">
      <c r="A287">
        <f>'Котрольный пример'!H321</f>
        <v>69110.767999999996</v>
      </c>
      <c r="B287">
        <f>'Котрольный пример'!I321</f>
        <v>34</v>
      </c>
      <c r="C287">
        <f>'Котрольный пример'!J321</f>
        <v>-10835.3325738243</v>
      </c>
      <c r="D287">
        <f>'Котрольный пример'!K321</f>
        <v>3732.8904964012399</v>
      </c>
      <c r="E287">
        <f>'Котрольный пример'!L321</f>
        <v>492.31549472121901</v>
      </c>
      <c r="F287">
        <f>'Котрольный пример'!M321</f>
        <v>92.448267667975102</v>
      </c>
      <c r="G287">
        <f>'Котрольный пример'!N321</f>
        <v>-34.838037925826903</v>
      </c>
      <c r="H287">
        <f>'Котрольный пример'!O321</f>
        <v>-5.5400406741415997</v>
      </c>
    </row>
    <row r="288" spans="1:8" x14ac:dyDescent="0.3">
      <c r="A288">
        <f>'Котрольный пример'!H322</f>
        <v>69110.847999999896</v>
      </c>
      <c r="B288">
        <f>'Котрольный пример'!I322</f>
        <v>34</v>
      </c>
      <c r="C288">
        <f>'Котрольный пример'!J322</f>
        <v>-10826.3689875891</v>
      </c>
      <c r="D288">
        <f>'Котрольный пример'!K322</f>
        <v>3728.5553203300301</v>
      </c>
      <c r="E288">
        <f>'Котрольный пример'!L322</f>
        <v>491.33328359439798</v>
      </c>
      <c r="F288">
        <f>'Котрольный пример'!M322</f>
        <v>92.355137296093503</v>
      </c>
      <c r="G288">
        <f>'Котрольный пример'!N322</f>
        <v>-35.093292885335103</v>
      </c>
      <c r="H288">
        <f>'Котрольный пример'!O322</f>
        <v>-5.6908055075015103</v>
      </c>
    </row>
    <row r="289" spans="1:8" x14ac:dyDescent="0.3">
      <c r="A289">
        <f>'Котрольный пример'!H323</f>
        <v>69110.888000000006</v>
      </c>
      <c r="B289">
        <f>'Котрольный пример'!I323</f>
        <v>34</v>
      </c>
      <c r="C289">
        <f>'Котрольный пример'!J323</f>
        <v>-10826.3689875891</v>
      </c>
      <c r="D289">
        <f>'Котрольный пример'!K323</f>
        <v>3728.5553203300301</v>
      </c>
      <c r="E289">
        <f>'Котрольный пример'!L323</f>
        <v>491.33328359439798</v>
      </c>
      <c r="F289">
        <f>'Котрольный пример'!M323</f>
        <v>91.463063556767906</v>
      </c>
      <c r="G289">
        <f>'Котрольный пример'!N323</f>
        <v>-34.8488342499178</v>
      </c>
      <c r="H289">
        <f>'Котрольный пример'!O323</f>
        <v>-5.7281870625917701</v>
      </c>
    </row>
    <row r="290" spans="1:8" x14ac:dyDescent="0.3">
      <c r="A290">
        <f>'Котрольный пример'!H324</f>
        <v>69110.967999999993</v>
      </c>
      <c r="B290">
        <f>'Котрольный пример'!I324</f>
        <v>34</v>
      </c>
      <c r="C290">
        <f>'Котрольный пример'!J324</f>
        <v>-10816.1687171788</v>
      </c>
      <c r="D290">
        <f>'Котрольный пример'!K324</f>
        <v>3725.5388867050601</v>
      </c>
      <c r="E290">
        <f>'Котрольный пример'!L324</f>
        <v>491.35238643510303</v>
      </c>
      <c r="F290">
        <f>'Котрольный пример'!M324</f>
        <v>93.008559073683699</v>
      </c>
      <c r="G290">
        <f>'Котрольный пример'!N324</f>
        <v>-35.305869647717898</v>
      </c>
      <c r="H290">
        <f>'Котрольный пример'!O324</f>
        <v>-5.5737775412852502</v>
      </c>
    </row>
    <row r="291" spans="1:8" x14ac:dyDescent="0.3">
      <c r="A291">
        <f>'Котрольный пример'!H325</f>
        <v>69111.047999999995</v>
      </c>
      <c r="B291">
        <f>'Котрольный пример'!I325</f>
        <v>34</v>
      </c>
      <c r="C291">
        <f>'Котрольный пример'!J325</f>
        <v>-10806.895820052199</v>
      </c>
      <c r="D291">
        <f>'Котрольный пример'!K325</f>
        <v>3722.3342024306098</v>
      </c>
      <c r="E291">
        <f>'Котрольный пример'!L325</f>
        <v>490.37000750787399</v>
      </c>
      <c r="F291">
        <f>'Котрольный пример'!M325</f>
        <v>93.008625929835304</v>
      </c>
      <c r="G291">
        <f>'Котрольный пример'!N325</f>
        <v>-35.105879250602499</v>
      </c>
      <c r="H291">
        <f>'Котрольный пример'!O325</f>
        <v>-5.5740548805346499</v>
      </c>
    </row>
    <row r="292" spans="1:8" x14ac:dyDescent="0.3">
      <c r="A292">
        <f>'Котрольный пример'!H326</f>
        <v>69111.168000000005</v>
      </c>
      <c r="B292">
        <f>'Котрольный пример'!I326</f>
        <v>34</v>
      </c>
      <c r="C292">
        <f>'Котрольный пример'!J326</f>
        <v>-10797.314026652301</v>
      </c>
      <c r="D292">
        <f>'Котрольный пример'!K326</f>
        <v>3717.8105488996698</v>
      </c>
      <c r="E292">
        <f>'Котрольный пример'!L326</f>
        <v>490.38890766954</v>
      </c>
      <c r="F292">
        <f>'Котрольный пример'!M326</f>
        <v>93.329150379534894</v>
      </c>
      <c r="G292">
        <f>'Котрольный пример'!N326</f>
        <v>-35.3626432012489</v>
      </c>
      <c r="H292">
        <f>'Котрольный пример'!O326</f>
        <v>-5.5044703667323898</v>
      </c>
    </row>
    <row r="293" spans="1:8" x14ac:dyDescent="0.3">
      <c r="A293">
        <f>'Котрольный пример'!H327</f>
        <v>69111.248000000007</v>
      </c>
      <c r="B293">
        <f>'Котрольный пример'!I327</f>
        <v>34</v>
      </c>
      <c r="C293">
        <f>'Котрольный пример'!J327</f>
        <v>-10788.0410302521</v>
      </c>
      <c r="D293">
        <f>'Котрольный пример'!K327</f>
        <v>3715.1711459527801</v>
      </c>
      <c r="E293">
        <f>'Котрольный пример'!L327</f>
        <v>489.40616772471202</v>
      </c>
      <c r="F293">
        <f>'Котрольный пример'!M327</f>
        <v>93.282913817349595</v>
      </c>
      <c r="G293">
        <f>'Котрольный пример'!N327</f>
        <v>-35.277886957745999</v>
      </c>
      <c r="H293">
        <f>'Котрольный пример'!O327</f>
        <v>-5.6544570281045301</v>
      </c>
    </row>
    <row r="294" spans="1:8" x14ac:dyDescent="0.3">
      <c r="A294">
        <f>'Котрольный пример'!H328</f>
        <v>69111.327999999994</v>
      </c>
      <c r="B294">
        <f>'Котрольный пример'!I328</f>
        <v>34</v>
      </c>
      <c r="C294">
        <f>'Котрольный пример'!J328</f>
        <v>-10780.932115240999</v>
      </c>
      <c r="D294">
        <f>'Котрольный пример'!K328</f>
        <v>3710.83635101657</v>
      </c>
      <c r="E294">
        <f>'Котрольный пример'!L328</f>
        <v>489.42073743169999</v>
      </c>
      <c r="F294">
        <f>'Котрольный пример'!M328</f>
        <v>92.912742738106303</v>
      </c>
      <c r="G294">
        <f>'Котрольный пример'!N328</f>
        <v>-35.305884518273501</v>
      </c>
      <c r="H294">
        <f>'Котрольный пример'!O328</f>
        <v>-5.6552308286205903</v>
      </c>
    </row>
    <row r="295" spans="1:8" x14ac:dyDescent="0.3">
      <c r="A295">
        <f>'Котрольный пример'!H329</f>
        <v>69111.407999999996</v>
      </c>
      <c r="B295">
        <f>'Котрольный пример'!I329</f>
        <v>34</v>
      </c>
      <c r="C295">
        <f>'Котрольный пример'!J329</f>
        <v>-10771.3500625657</v>
      </c>
      <c r="D295">
        <f>'Котрольный пример'!K329</f>
        <v>3707.82008394475</v>
      </c>
      <c r="E295">
        <f>'Котрольный пример'!L329</f>
        <v>488.43871310037002</v>
      </c>
      <c r="F295">
        <f>'Котрольный пример'!M329</f>
        <v>93.574583567008204</v>
      </c>
      <c r="G295">
        <f>'Котрольный пример'!N329</f>
        <v>-35.702585307298797</v>
      </c>
      <c r="H295">
        <f>'Котрольный пример'!O329</f>
        <v>-5.6382132894396602</v>
      </c>
    </row>
    <row r="296" spans="1:8" x14ac:dyDescent="0.3">
      <c r="A296">
        <f>'Котрольный пример'!H330</f>
        <v>69111.487999999998</v>
      </c>
      <c r="B296">
        <f>'Котрольный пример'!I330</f>
        <v>34</v>
      </c>
      <c r="C296">
        <f>'Котрольный пример'!J330</f>
        <v>-10761.459110005</v>
      </c>
      <c r="D296">
        <f>'Котрольный пример'!K330</f>
        <v>3703.48485784781</v>
      </c>
      <c r="E296">
        <f>'Котрольный пример'!L330</f>
        <v>488.45796241875098</v>
      </c>
      <c r="F296">
        <f>'Котрольный пример'!M330</f>
        <v>93.627546512949806</v>
      </c>
      <c r="G296">
        <f>'Котрольный пример'!N330</f>
        <v>-35.702441911213</v>
      </c>
      <c r="H296">
        <f>'Котрольный пример'!O330</f>
        <v>-5.63828899112427</v>
      </c>
    </row>
    <row r="297" spans="1:8" x14ac:dyDescent="0.3">
      <c r="A297">
        <f>'Котрольный пример'!H331</f>
        <v>69111.528000000006</v>
      </c>
      <c r="B297">
        <f>'Котрольный пример'!I331</f>
        <v>34</v>
      </c>
      <c r="C297">
        <f>'Котрольный пример'!J331</f>
        <v>-10761.459110005</v>
      </c>
      <c r="D297">
        <f>'Котрольный пример'!K331</f>
        <v>3703.48485784781</v>
      </c>
      <c r="E297">
        <f>'Котрольный пример'!L331</f>
        <v>488.45796241875098</v>
      </c>
      <c r="F297">
        <f>'Котрольный пример'!M331</f>
        <v>92.674500137832894</v>
      </c>
      <c r="G297">
        <f>'Котрольный пример'!N331</f>
        <v>-35.396018060009901</v>
      </c>
      <c r="H297">
        <f>'Котрольный пример'!O331</f>
        <v>-5.5079378461488</v>
      </c>
    </row>
    <row r="298" spans="1:8" x14ac:dyDescent="0.3">
      <c r="A298">
        <f>'Котрольный пример'!H332</f>
        <v>69111.607999999993</v>
      </c>
      <c r="B298">
        <f>'Котрольный пример'!I332</f>
        <v>34</v>
      </c>
      <c r="C298">
        <f>'Котрольный пример'!J332</f>
        <v>-10761.459110005</v>
      </c>
      <c r="D298">
        <f>'Котрольный пример'!K332</f>
        <v>3703.48485784781</v>
      </c>
      <c r="E298">
        <f>'Котрольный пример'!L332</f>
        <v>487.45796241875098</v>
      </c>
      <c r="F298">
        <f>'Котрольный пример'!M332</f>
        <v>92.039743287674995</v>
      </c>
      <c r="G298">
        <f>'Котрольный пример'!N332</f>
        <v>-35.153579580185401</v>
      </c>
      <c r="H298">
        <f>'Котрольный пример'!O332</f>
        <v>-5.6414451211812997</v>
      </c>
    </row>
    <row r="299" spans="1:8" x14ac:dyDescent="0.3">
      <c r="A299">
        <f>'Котрольный пример'!H333</f>
        <v>69111.687999999995</v>
      </c>
      <c r="B299">
        <f>'Котрольный пример'!I333</f>
        <v>34</v>
      </c>
      <c r="C299">
        <f>'Котрольный пример'!J333</f>
        <v>-10751.876991003999</v>
      </c>
      <c r="D299">
        <f>'Котрольный пример'!K333</f>
        <v>3700.8454505463001</v>
      </c>
      <c r="E299">
        <f>'Котрольный пример'!L333</f>
        <v>487.47568635889098</v>
      </c>
      <c r="F299">
        <f>'Котрольный пример'!M333</f>
        <v>90.620759558240096</v>
      </c>
      <c r="G299">
        <f>'Котрольный пример'!N333</f>
        <v>-34.702325537318302</v>
      </c>
      <c r="H299">
        <f>'Котрольный пример'!O333</f>
        <v>-5.1278690789636396</v>
      </c>
    </row>
    <row r="300" spans="1:8" x14ac:dyDescent="0.3">
      <c r="A300">
        <f>'Котрольный пример'!H334</f>
        <v>69111.808000000005</v>
      </c>
      <c r="B300">
        <f>'Котрольный пример'!I334</f>
        <v>34</v>
      </c>
      <c r="C300">
        <f>'Котрольный пример'!J334</f>
        <v>-10733.0221993548</v>
      </c>
      <c r="D300">
        <f>'Котрольный пример'!K334</f>
        <v>3693.49414052767</v>
      </c>
      <c r="E300">
        <f>'Котрольный пример'!L334</f>
        <v>486.51176867983298</v>
      </c>
      <c r="F300">
        <f>'Котрольный пример'!M334</f>
        <v>92.497525173544801</v>
      </c>
      <c r="G300">
        <f>'Котрольный пример'!N334</f>
        <v>-35.801784502175103</v>
      </c>
      <c r="H300">
        <f>'Котрольный пример'!O334</f>
        <v>-5.4182422306197902</v>
      </c>
    </row>
    <row r="301" spans="1:8" x14ac:dyDescent="0.3">
      <c r="A301">
        <f>'Котрольный пример'!H335</f>
        <v>69111.888000000006</v>
      </c>
      <c r="B301">
        <f>'Котрольный пример'!I335</f>
        <v>34</v>
      </c>
      <c r="C301">
        <f>'Котрольный пример'!J335</f>
        <v>-10723.440135557499</v>
      </c>
      <c r="D301">
        <f>'Котрольный пример'!K335</f>
        <v>3690.4779365559202</v>
      </c>
      <c r="E301">
        <f>'Котрольный пример'!L335</f>
        <v>486.52966400903898</v>
      </c>
      <c r="F301">
        <f>'Котрольный пример'!M335</f>
        <v>94.952915709907401</v>
      </c>
      <c r="G301">
        <f>'Котрольный пример'!N335</f>
        <v>-35.844685460454798</v>
      </c>
      <c r="H301">
        <f>'Котрольный пример'!O335</f>
        <v>-5.12018814211629</v>
      </c>
    </row>
    <row r="302" spans="1:8" x14ac:dyDescent="0.3">
      <c r="A302">
        <f>'Котрольный пример'!H336</f>
        <v>69111.967999999993</v>
      </c>
      <c r="B302">
        <f>'Котрольный пример'!I336</f>
        <v>34</v>
      </c>
      <c r="C302">
        <f>'Котрольный пример'!J336</f>
        <v>-10723.440135557499</v>
      </c>
      <c r="D302">
        <f>'Котрольный пример'!K336</f>
        <v>3690.4779365559202</v>
      </c>
      <c r="E302">
        <f>'Котрольный пример'!L336</f>
        <v>486.52966400903898</v>
      </c>
      <c r="F302">
        <f>'Котрольный пример'!M336</f>
        <v>91.323368305815706</v>
      </c>
      <c r="G302">
        <f>'Котрольный пример'!N336</f>
        <v>-34.702060443553002</v>
      </c>
      <c r="H302">
        <f>'Котрольный пример'!O336</f>
        <v>-5.1271205949405196</v>
      </c>
    </row>
    <row r="303" spans="1:8" x14ac:dyDescent="0.3">
      <c r="A303">
        <f>'Котрольный пример'!H337</f>
        <v>69112.047999999995</v>
      </c>
      <c r="B303">
        <f>'Котрольный пример'!I337</f>
        <v>34</v>
      </c>
      <c r="C303">
        <f>'Котрольный пример'!J337</f>
        <v>-10716.022083780699</v>
      </c>
      <c r="D303">
        <f>'Котрольный пример'!K337</f>
        <v>3686.1431847304898</v>
      </c>
      <c r="E303">
        <f>'Котрольный пример'!L337</f>
        <v>485.544665072626</v>
      </c>
      <c r="F303">
        <f>'Котрольный пример'!M337</f>
        <v>90.620751464906505</v>
      </c>
      <c r="G303">
        <f>'Котрольный пример'!N337</f>
        <v>-35.344158239045697</v>
      </c>
      <c r="H303">
        <f>'Котрольный пример'!O337</f>
        <v>-5.1280786460939298</v>
      </c>
    </row>
    <row r="304" spans="1:8" x14ac:dyDescent="0.3">
      <c r="A304">
        <f>'Котрольный пример'!H338</f>
        <v>69112.127999999997</v>
      </c>
      <c r="B304">
        <f>'Котрольный пример'!I338</f>
        <v>34</v>
      </c>
      <c r="C304">
        <f>'Котрольный пример'!J338</f>
        <v>-10707.0581841532</v>
      </c>
      <c r="D304">
        <f>'Котрольный пример'!K338</f>
        <v>3683.5039344962402</v>
      </c>
      <c r="E304">
        <f>'Котрольный пример'!L338</f>
        <v>485.56127370373599</v>
      </c>
      <c r="F304">
        <f>'Котрольный пример'!M338</f>
        <v>90.386721224868595</v>
      </c>
      <c r="G304">
        <f>'Котрольный пример'!N338</f>
        <v>-34.6302752259394</v>
      </c>
      <c r="H304">
        <f>'Котрольный пример'!O338</f>
        <v>-4.7502587424226403</v>
      </c>
    </row>
    <row r="305" spans="1:8" x14ac:dyDescent="0.3">
      <c r="A305">
        <f>'Котрольный пример'!H339</f>
        <v>69112.168000000005</v>
      </c>
      <c r="B305">
        <f>'Котрольный пример'!I339</f>
        <v>34</v>
      </c>
      <c r="C305">
        <f>'Котрольный пример'!J339</f>
        <v>-10707.0581841532</v>
      </c>
      <c r="D305">
        <f>'Котрольный пример'!K339</f>
        <v>3683.5039344962402</v>
      </c>
      <c r="E305">
        <f>'Котрольный пример'!L339</f>
        <v>485.56127370373599</v>
      </c>
      <c r="F305">
        <f>'Котрольный пример'!M339</f>
        <v>91.777286166563997</v>
      </c>
      <c r="G305">
        <f>'Котрольный пример'!N339</f>
        <v>-35.163048690867299</v>
      </c>
      <c r="H305">
        <f>'Котрольный пример'!O339</f>
        <v>-4.8233396461403597</v>
      </c>
    </row>
    <row r="306" spans="1:8" x14ac:dyDescent="0.3">
      <c r="A306">
        <f>'Котрольный пример'!H340</f>
        <v>69112.248000000007</v>
      </c>
      <c r="B306">
        <f>'Котрольный пример'!I340</f>
        <v>34</v>
      </c>
      <c r="C306">
        <f>'Котрольный пример'!J340</f>
        <v>-10696.858124918899</v>
      </c>
      <c r="D306">
        <f>'Котрольный пример'!K340</f>
        <v>3678.9803501450801</v>
      </c>
      <c r="E306">
        <f>'Котрольный пример'!L340</f>
        <v>484.58103477402102</v>
      </c>
      <c r="F306">
        <f>'Котрольный пример'!M340</f>
        <v>94.250380025221602</v>
      </c>
      <c r="G306">
        <f>'Котрольный пример'!N340</f>
        <v>-36.343754146633401</v>
      </c>
      <c r="H306">
        <f>'Котрольный пример'!O340</f>
        <v>-5.1215613672865299</v>
      </c>
    </row>
    <row r="307" spans="1:8" x14ac:dyDescent="0.3">
      <c r="A307">
        <f>'Котрольный пример'!H341</f>
        <v>69112.327999999994</v>
      </c>
      <c r="B307">
        <f>'Котрольный пример'!I341</f>
        <v>34</v>
      </c>
      <c r="C307">
        <f>'Котрольный пример'!J341</f>
        <v>-10687.5851962988</v>
      </c>
      <c r="D307">
        <f>'Котрольный пример'!K341</f>
        <v>3675.7758313270101</v>
      </c>
      <c r="E307">
        <f>'Котрольный пример'!L341</f>
        <v>484.59845859704097</v>
      </c>
      <c r="F307">
        <f>'Котрольный пример'!M341</f>
        <v>94.0162015866877</v>
      </c>
      <c r="G307">
        <f>'Котрольный пример'!N341</f>
        <v>-36.486327957549598</v>
      </c>
      <c r="H307">
        <f>'Котрольный пример'!O341</f>
        <v>-5.1220347142901499</v>
      </c>
    </row>
    <row r="308" spans="1:8" x14ac:dyDescent="0.3">
      <c r="A308">
        <f>'Котрольный пример'!H342</f>
        <v>69112.448000000004</v>
      </c>
      <c r="B308">
        <f>'Котрольный пример'!I342</f>
        <v>34</v>
      </c>
      <c r="C308">
        <f>'Котрольный пример'!J342</f>
        <v>-10678.0030616572</v>
      </c>
      <c r="D308">
        <f>'Котрольный пример'!K342</f>
        <v>3673.1365175383498</v>
      </c>
      <c r="E308">
        <f>'Котрольный пример'!L342</f>
        <v>483.61605983994099</v>
      </c>
      <c r="F308">
        <f>'Котрольный пример'!M342</f>
        <v>92.613119560447302</v>
      </c>
      <c r="G308">
        <f>'Котрольный пример'!N342</f>
        <v>-35.238563600057297</v>
      </c>
      <c r="H308">
        <f>'Котрольный пример'!O342</f>
        <v>-5.0461566978618801</v>
      </c>
    </row>
    <row r="309" spans="1:8" x14ac:dyDescent="0.3">
      <c r="A309">
        <f>'Котрольный пример'!H343</f>
        <v>69112.528000000006</v>
      </c>
      <c r="B309">
        <f>'Котрольный пример'!I343</f>
        <v>34</v>
      </c>
      <c r="C309">
        <f>'Котрольный пример'!J343</f>
        <v>-10668.7303363508</v>
      </c>
      <c r="D309">
        <f>'Котрольный пример'!K343</f>
        <v>3668.6131270678602</v>
      </c>
      <c r="E309">
        <f>'Котрольный пример'!L343</f>
        <v>483.63421301331402</v>
      </c>
      <c r="F309">
        <f>'Котрольный пример'!M343</f>
        <v>90.386792071118705</v>
      </c>
      <c r="G309">
        <f>'Котрольный пример'!N343</f>
        <v>-34.843848515935598</v>
      </c>
      <c r="H309">
        <f>'Котрольный пример'!O343</f>
        <v>-4.7507576060203496</v>
      </c>
    </row>
    <row r="310" spans="1:8" x14ac:dyDescent="0.3">
      <c r="A310">
        <f>'Котрольный пример'!H344</f>
        <v>69113.728000000003</v>
      </c>
      <c r="B310">
        <f>'Котрольный пример'!I344</f>
        <v>34</v>
      </c>
      <c r="C310">
        <f>'Котрольный пример'!J344</f>
        <v>-10558.6920122295</v>
      </c>
      <c r="D310">
        <f>'Котрольный пример'!K344</f>
        <v>3626.20374127371</v>
      </c>
      <c r="E310">
        <f>'Котрольный пример'!L344</f>
        <v>477.84194970269101</v>
      </c>
      <c r="F310">
        <f>'Котрольный пример'!M344</f>
        <v>92.728578507483405</v>
      </c>
      <c r="G310">
        <f>'Котрольный пример'!N344</f>
        <v>-35.743921775496503</v>
      </c>
      <c r="H310">
        <f>'Котрольный пример'!O344</f>
        <v>-4.8761338804437599</v>
      </c>
    </row>
    <row r="311" spans="1:8" x14ac:dyDescent="0.3">
      <c r="A311">
        <f>'Котрольный пример'!H345</f>
        <v>69114.088000000003</v>
      </c>
      <c r="B311">
        <f>'Котрольный пример'!I345</f>
        <v>34</v>
      </c>
      <c r="C311">
        <f>'Котрольный пример'!J345</f>
        <v>-10532.1096263539</v>
      </c>
      <c r="D311">
        <f>'Котрольный пример'!K345</f>
        <v>3616.2141540059501</v>
      </c>
      <c r="E311">
        <f>'Котрольный пример'!L345</f>
        <v>475.891660821823</v>
      </c>
      <c r="F311">
        <f>'Котрольный пример'!M345</f>
        <v>91.121972568281606</v>
      </c>
      <c r="G311">
        <f>'Котрольный пример'!N345</f>
        <v>-34.946114374211703</v>
      </c>
      <c r="H311">
        <f>'Котрольный пример'!O345</f>
        <v>-5.0244107423690698</v>
      </c>
    </row>
    <row r="312" spans="1:8" x14ac:dyDescent="0.3">
      <c r="A312">
        <f>'Котрольный пример'!H346</f>
        <v>69114.168000000005</v>
      </c>
      <c r="B312">
        <f>'Котрольный пример'!I346</f>
        <v>34</v>
      </c>
      <c r="C312">
        <f>'Котрольный пример'!J346</f>
        <v>-10522.527705291501</v>
      </c>
      <c r="D312">
        <f>'Котрольный пример'!K346</f>
        <v>3611.87936815384</v>
      </c>
      <c r="E312">
        <f>'Котрольный пример'!L346</f>
        <v>474.909965102716</v>
      </c>
      <c r="F312">
        <f>'Котрольный пример'!M346</f>
        <v>91.121947361177504</v>
      </c>
      <c r="G312">
        <f>'Котрольный пример'!N346</f>
        <v>-35.272439873550198</v>
      </c>
      <c r="H312">
        <f>'Котрольный пример'!O346</f>
        <v>-5.0243793204185696</v>
      </c>
    </row>
    <row r="313" spans="1:8" x14ac:dyDescent="0.3">
      <c r="A313">
        <f>'Котрольный пример'!H347</f>
        <v>69114.248000000007</v>
      </c>
      <c r="B313">
        <f>'Котрольный пример'!I347</f>
        <v>34</v>
      </c>
      <c r="C313">
        <f>'Котрольный пример'!J347</f>
        <v>-10513.254703930499</v>
      </c>
      <c r="D313">
        <f>'Котрольный пример'!K347</f>
        <v>3608.8634969135101</v>
      </c>
      <c r="E313">
        <f>'Котрольный пример'!L347</f>
        <v>474.92699443612798</v>
      </c>
      <c r="F313">
        <f>'Котрольный пример'!M347</f>
        <v>90.968999596970207</v>
      </c>
      <c r="G313">
        <f>'Котрольный пример'!N347</f>
        <v>-34.9458176643478</v>
      </c>
      <c r="H313">
        <f>'Котрольный пример'!O347</f>
        <v>-5.0249825598272402</v>
      </c>
    </row>
    <row r="314" spans="1:8" x14ac:dyDescent="0.3">
      <c r="A314">
        <f>'Котрольный пример'!H348</f>
        <v>69114.528000000006</v>
      </c>
      <c r="B314">
        <f>'Котрольный пример'!I348</f>
        <v>34</v>
      </c>
      <c r="C314">
        <f>'Котрольный пример'!J348</f>
        <v>-10486.6723085043</v>
      </c>
      <c r="D314">
        <f>'Котрольный пример'!K348</f>
        <v>3598.6856890978602</v>
      </c>
      <c r="E314">
        <f>'Котрольный пример'!L348</f>
        <v>472.97659504476002</v>
      </c>
      <c r="F314">
        <f>'Котрольный пример'!M348</f>
        <v>92.078774252057897</v>
      </c>
      <c r="G314">
        <f>'Котрольный пример'!N348</f>
        <v>-35.364231584098299</v>
      </c>
      <c r="H314">
        <f>'Котрольный пример'!O348</f>
        <v>-5.1989086292329496</v>
      </c>
    </row>
    <row r="315" spans="1:8" x14ac:dyDescent="0.3">
      <c r="A315">
        <f>'Котрольный пример'!H349</f>
        <v>69114.607999999993</v>
      </c>
      <c r="B315">
        <f>'Котрольный пример'!I349</f>
        <v>34</v>
      </c>
      <c r="C315">
        <f>'Котрольный пример'!J349</f>
        <v>-10477.7086276382</v>
      </c>
      <c r="D315">
        <f>'Котрольный пример'!K349</f>
        <v>3594.1626591047102</v>
      </c>
      <c r="E315">
        <f>'Котрольный пример'!L349</f>
        <v>472.99390787026402</v>
      </c>
      <c r="F315">
        <f>'Котрольный пример'!M349</f>
        <v>92.078731518927</v>
      </c>
      <c r="G315">
        <f>'Котрольный пример'!N349</f>
        <v>-35.804319217694299</v>
      </c>
      <c r="H315">
        <f>'Котрольный пример'!O349</f>
        <v>-4.9651596355737704</v>
      </c>
    </row>
    <row r="316" spans="1:8" x14ac:dyDescent="0.3">
      <c r="A316">
        <f>'Котрольный пример'!H350</f>
        <v>69114.687999999995</v>
      </c>
      <c r="B316">
        <f>'Котрольный пример'!I350</f>
        <v>34</v>
      </c>
      <c r="C316">
        <f>'Котрольный пример'!J350</f>
        <v>-10467.817332352401</v>
      </c>
      <c r="D316">
        <f>'Котрольный пример'!K350</f>
        <v>3591.5235729338301</v>
      </c>
      <c r="E316">
        <f>'Котрольный пример'!L350</f>
        <v>472.01166759379998</v>
      </c>
      <c r="F316">
        <f>'Котрольный пример'!M350</f>
        <v>94.389781819348002</v>
      </c>
      <c r="G316">
        <f>'Котрольный пример'!N350</f>
        <v>-36.420928136124402</v>
      </c>
      <c r="H316">
        <f>'Котрольный пример'!O350</f>
        <v>-5.1946550272710397</v>
      </c>
    </row>
    <row r="317" spans="1:8" x14ac:dyDescent="0.3">
      <c r="A317">
        <f>'Котрольный пример'!H351</f>
        <v>69115.008000000002</v>
      </c>
      <c r="B317">
        <f>'Котрольный пример'!I351</f>
        <v>34</v>
      </c>
      <c r="C317">
        <f>'Котрольный пример'!J351</f>
        <v>-10439.380238009</v>
      </c>
      <c r="D317">
        <f>'Котрольный пример'!K351</f>
        <v>3581.1572895613199</v>
      </c>
      <c r="E317">
        <f>'Котрольный пример'!L351</f>
        <v>470.06419817581502</v>
      </c>
      <c r="F317">
        <f>'Котрольный пример'!M351</f>
        <v>92.176877628699799</v>
      </c>
      <c r="G317">
        <f>'Котрольный пример'!N351</f>
        <v>-35.4678754504206</v>
      </c>
      <c r="H317">
        <f>'Котрольный пример'!O351</f>
        <v>-5.1826201243652097</v>
      </c>
    </row>
    <row r="318" spans="1:8" x14ac:dyDescent="0.3">
      <c r="A318">
        <f>'Котрольный пример'!H352</f>
        <v>69115.448000000004</v>
      </c>
      <c r="B318">
        <f>'Котрольный пример'!I352</f>
        <v>34</v>
      </c>
      <c r="C318">
        <f>'Котрольный пример'!J352</f>
        <v>-10403.215589453001</v>
      </c>
      <c r="D318">
        <f>'Котрольный пример'!K352</f>
        <v>3568.3408218127202</v>
      </c>
      <c r="E318">
        <f>'Котрольный пример'!L352</f>
        <v>468.13059011346002</v>
      </c>
      <c r="F318">
        <f>'Котрольный пример'!M352</f>
        <v>90.813075137436797</v>
      </c>
      <c r="G318">
        <f>'Котрольный пример'!N352</f>
        <v>-34.543144602972703</v>
      </c>
      <c r="H318">
        <f>'Котрольный пример'!O352</f>
        <v>-4.9939519356906503</v>
      </c>
    </row>
    <row r="319" spans="1:8" x14ac:dyDescent="0.3">
      <c r="A319">
        <f>'Котрольный пример'!H353</f>
        <v>69115.888000000006</v>
      </c>
      <c r="B319">
        <f>'Котрольный пример'!I353</f>
        <v>34</v>
      </c>
      <c r="C319">
        <f>'Котрольный пример'!J353</f>
        <v>-10357.7780948663</v>
      </c>
      <c r="D319">
        <f>'Котрольный пример'!K353</f>
        <v>3550.8132585170301</v>
      </c>
      <c r="E319">
        <f>'Котрольный пример'!L353</f>
        <v>466.21447244209901</v>
      </c>
      <c r="F319">
        <f>'Котрольный пример'!M353</f>
        <v>91.837399799409795</v>
      </c>
      <c r="G319">
        <f>'Котрольный пример'!N353</f>
        <v>-35.014853439192699</v>
      </c>
      <c r="H319">
        <f>'Котрольный пример'!O353</f>
        <v>-5.0194273613579901</v>
      </c>
    </row>
    <row r="320" spans="1:8" x14ac:dyDescent="0.3">
      <c r="A320">
        <f>'Котрольный пример'!H354</f>
        <v>69115.967999999993</v>
      </c>
      <c r="B320">
        <f>'Котрольный пример'!I354</f>
        <v>34</v>
      </c>
      <c r="C320">
        <f>'Котрольный пример'!J354</f>
        <v>-10357.7780948663</v>
      </c>
      <c r="D320">
        <f>'Котрольный пример'!K354</f>
        <v>3550.8132585170301</v>
      </c>
      <c r="E320">
        <f>'Котрольный пример'!L354</f>
        <v>465.21447244209901</v>
      </c>
      <c r="F320">
        <f>'Котрольный пример'!M354</f>
        <v>91.837399799666798</v>
      </c>
      <c r="G320">
        <f>'Котрольный пример'!N354</f>
        <v>-35.014853439290697</v>
      </c>
      <c r="H320">
        <f>'Котрольный пример'!O354</f>
        <v>-5.2117350536798401</v>
      </c>
    </row>
    <row r="321" spans="1:8" x14ac:dyDescent="0.3">
      <c r="A321">
        <f>'Котрольный пример'!H355</f>
        <v>69116.368000000002</v>
      </c>
      <c r="B321">
        <f>'Котрольный пример'!I355</f>
        <v>34</v>
      </c>
      <c r="C321">
        <f>'Котрольный пример'!J355</f>
        <v>-10321.922528045699</v>
      </c>
      <c r="D321">
        <f>'Котрольный пример'!K355</f>
        <v>3537.6204664329298</v>
      </c>
      <c r="E321">
        <f>'Котрольный пример'!L355</f>
        <v>463.28004780100201</v>
      </c>
      <c r="F321">
        <f>'Котрольный пример'!M355</f>
        <v>91.3852281763984</v>
      </c>
      <c r="G321">
        <f>'Котрольный пример'!N355</f>
        <v>-34.589647444462997</v>
      </c>
      <c r="H321">
        <f>'Котрольный пример'!O355</f>
        <v>-5.0821079334886896</v>
      </c>
    </row>
    <row r="322" spans="1:8" x14ac:dyDescent="0.3">
      <c r="A322">
        <f>'Котрольный пример'!H356</f>
        <v>69116.808000000005</v>
      </c>
      <c r="B322">
        <f>'Котрольный пример'!I356</f>
        <v>34</v>
      </c>
      <c r="C322">
        <f>'Котрольный пример'!J356</f>
        <v>-10286.685153935199</v>
      </c>
      <c r="D322">
        <f>'Котрольный пример'!K356</f>
        <v>3524.4279457571301</v>
      </c>
      <c r="E322">
        <f>'Котрольный пример'!L356</f>
        <v>460.34439496112998</v>
      </c>
      <c r="F322">
        <f>'Котрольный пример'!M356</f>
        <v>91.162809738861398</v>
      </c>
      <c r="G322">
        <f>'Котрольный пример'!N356</f>
        <v>-34.480975434621598</v>
      </c>
      <c r="H322">
        <f>'Котрольный пример'!O356</f>
        <v>-5.2346095664319501</v>
      </c>
    </row>
    <row r="323" spans="1:8" x14ac:dyDescent="0.3">
      <c r="A323">
        <f>'Котрольный пример'!H357</f>
        <v>69117.008000000002</v>
      </c>
      <c r="B323">
        <f>'Котрольный пример'!I357</f>
        <v>34</v>
      </c>
      <c r="C323">
        <f>'Котрольный пример'!J357</f>
        <v>-10257.938750568401</v>
      </c>
      <c r="D323">
        <f>'Котрольный пример'!K357</f>
        <v>3514.43918851017</v>
      </c>
      <c r="E323">
        <f>'Котрольный пример'!L357</f>
        <v>459.39629724356502</v>
      </c>
      <c r="F323">
        <f>'Котрольный пример'!M357</f>
        <v>92.422179902259302</v>
      </c>
      <c r="G323">
        <f>'Котрольный пример'!N357</f>
        <v>-34.950281158047197</v>
      </c>
      <c r="H323">
        <f>'Котрольный пример'!O357</f>
        <v>-5.2907432436249797</v>
      </c>
    </row>
    <row r="324" spans="1:8" x14ac:dyDescent="0.3">
      <c r="A324">
        <f>'Котрольный пример'!H358</f>
        <v>69117.368000000002</v>
      </c>
      <c r="B324">
        <f>'Котрольный пример'!I358</f>
        <v>34</v>
      </c>
      <c r="C324">
        <f>'Котрольный пример'!J358</f>
        <v>-10229.1923726806</v>
      </c>
      <c r="D324">
        <f>'Котрольный пример'!K358</f>
        <v>3504.0737547348799</v>
      </c>
      <c r="E324">
        <f>'Котрольный пример'!L358</f>
        <v>457.44826134467303</v>
      </c>
      <c r="F324">
        <f>'Котрольный пример'!M358</f>
        <v>91.408773318190001</v>
      </c>
      <c r="G324">
        <f>'Котрольный пример'!N358</f>
        <v>-34.534880964476102</v>
      </c>
      <c r="H324">
        <f>'Котрольный пример'!O358</f>
        <v>-5.2091370511336397</v>
      </c>
    </row>
    <row r="325" spans="1:8" x14ac:dyDescent="0.3">
      <c r="A325">
        <f>'Котрольный пример'!H359</f>
        <v>69117.448000000004</v>
      </c>
      <c r="B325">
        <f>'Котрольный пример'!I359</f>
        <v>34</v>
      </c>
      <c r="C325">
        <f>'Котрольный пример'!J359</f>
        <v>-10222.083105592401</v>
      </c>
      <c r="D325">
        <f>'Котрольный пример'!K359</f>
        <v>3501.05853297965</v>
      </c>
      <c r="E325">
        <f>'Котрольный пример'!L359</f>
        <v>457.46133839758397</v>
      </c>
      <c r="F325">
        <f>'Котрольный пример'!M359</f>
        <v>91.597280423567895</v>
      </c>
      <c r="G325">
        <f>'Котрольный пример'!N359</f>
        <v>-34.514652216570099</v>
      </c>
      <c r="H325">
        <f>'Котрольный пример'!O359</f>
        <v>-5.24324351464365</v>
      </c>
    </row>
    <row r="326" spans="1:8" x14ac:dyDescent="0.3">
      <c r="A326">
        <f>'Котрольный пример'!H360</f>
        <v>69117.567999999999</v>
      </c>
      <c r="B326">
        <f>'Котрольный пример'!I360</f>
        <v>34</v>
      </c>
      <c r="C326">
        <f>'Котрольный пример'!J360</f>
        <v>-10212.500895414199</v>
      </c>
      <c r="D326">
        <f>'Котрольный пример'!K360</f>
        <v>3498.2314127546301</v>
      </c>
      <c r="E326">
        <f>'Котрольный пример'!L360</f>
        <v>456.47826992888997</v>
      </c>
      <c r="F326">
        <f>'Котрольный пример'!M360</f>
        <v>91.066477031422295</v>
      </c>
      <c r="G326">
        <f>'Котрольный пример'!N360</f>
        <v>-34.325907151647101</v>
      </c>
      <c r="H326">
        <f>'Котрольный пример'!O360</f>
        <v>-5.2101104107375704</v>
      </c>
    </row>
    <row r="327" spans="1:8" x14ac:dyDescent="0.3">
      <c r="A327">
        <f>'Котрольный пример'!H361</f>
        <v>69118.288</v>
      </c>
      <c r="B327">
        <f>'Котрольный пример'!I361</f>
        <v>34</v>
      </c>
      <c r="C327">
        <f>'Котрольный пример'!J361</f>
        <v>-10138.6256062583</v>
      </c>
      <c r="D327">
        <f>'Котрольный пример'!K361</f>
        <v>3472.0357060022998</v>
      </c>
      <c r="E327">
        <f>'Котрольный пример'!L361</f>
        <v>453.61068026338199</v>
      </c>
      <c r="F327">
        <f>'Котрольный пример'!M361</f>
        <v>92.285417957185103</v>
      </c>
      <c r="G327">
        <f>'Котрольный пример'!N361</f>
        <v>-34.3104375020188</v>
      </c>
      <c r="H327">
        <f>'Котрольный пример'!O361</f>
        <v>-5.1451231563627902</v>
      </c>
    </row>
    <row r="328" spans="1:8" x14ac:dyDescent="0.3">
      <c r="A328">
        <f>'Котрольный пример'!H362</f>
        <v>69119.368000000002</v>
      </c>
      <c r="B328">
        <f>'Котрольный пример'!I362</f>
        <v>34</v>
      </c>
      <c r="C328">
        <f>'Котрольный пример'!J362</f>
        <v>-10047.7493192331</v>
      </c>
      <c r="D328">
        <f>'Котрольный пример'!K362</f>
        <v>3441.6943091472199</v>
      </c>
      <c r="E328">
        <f>'Котрольный пример'!L362</f>
        <v>448.771221186415</v>
      </c>
      <c r="F328">
        <f>'Котрольный пример'!M362</f>
        <v>90.904615996484594</v>
      </c>
      <c r="G328">
        <f>'Котрольный пример'!N362</f>
        <v>-33.432886281069798</v>
      </c>
      <c r="H328">
        <f>'Котрольный пример'!O362</f>
        <v>-4.9833532555179803</v>
      </c>
    </row>
    <row r="329" spans="1:8" x14ac:dyDescent="0.3">
      <c r="A329">
        <f>'Котрольный пример'!H363</f>
        <v>69119.487999999998</v>
      </c>
      <c r="B329">
        <f>'Котрольный пример'!I363</f>
        <v>34</v>
      </c>
      <c r="C329">
        <f>'Котрольный пример'!J363</f>
        <v>-10028.275751839101</v>
      </c>
      <c r="D329">
        <f>'Котрольный пример'!K363</f>
        <v>3435.6636992088702</v>
      </c>
      <c r="E329">
        <f>'Котрольный пример'!L363</f>
        <v>447.80518115061102</v>
      </c>
      <c r="F329">
        <f>'Котрольный пример'!M363</f>
        <v>91.647919770737403</v>
      </c>
      <c r="G329">
        <f>'Котрольный пример'!N363</f>
        <v>-33.477644829867501</v>
      </c>
      <c r="H329">
        <f>'Котрольный пример'!O363</f>
        <v>-5.0815976585174996</v>
      </c>
    </row>
    <row r="330" spans="1:8" x14ac:dyDescent="0.3">
      <c r="A330">
        <f>'Котрольный пример'!H364</f>
        <v>69119.567999999999</v>
      </c>
      <c r="B330">
        <f>'Котрольный пример'!I364</f>
        <v>34</v>
      </c>
      <c r="C330">
        <f>'Котрольный пример'!J364</f>
        <v>-10028.275751839101</v>
      </c>
      <c r="D330">
        <f>'Котрольный пример'!K364</f>
        <v>3435.6636992088702</v>
      </c>
      <c r="E330">
        <f>'Котрольный пример'!L364</f>
        <v>447.80518115061102</v>
      </c>
      <c r="F330">
        <f>'Котрольный пример'!M364</f>
        <v>91.191959970955594</v>
      </c>
      <c r="G330">
        <f>'Котрольный пример'!N364</f>
        <v>-33.311089382979198</v>
      </c>
      <c r="H330">
        <f>'Котрольный пример'!O364</f>
        <v>-5.05631607813089</v>
      </c>
    </row>
    <row r="331" spans="1:8" x14ac:dyDescent="0.3">
      <c r="A331">
        <f>'Котрольный пример'!H365</f>
        <v>69119.648000000001</v>
      </c>
      <c r="B331">
        <f>'Котрольный пример'!I365</f>
        <v>34</v>
      </c>
      <c r="C331">
        <f>'Котрольный пример'!J365</f>
        <v>-10019.3117316923</v>
      </c>
      <c r="D331">
        <f>'Котрольный пример'!K365</f>
        <v>3432.8368851877099</v>
      </c>
      <c r="E331">
        <f>'Котрольный пример'!L365</f>
        <v>447.82081897190301</v>
      </c>
      <c r="F331">
        <f>'Котрольный пример'!M365</f>
        <v>92.306887849744797</v>
      </c>
      <c r="G331">
        <f>'Котрольный пример'!N365</f>
        <v>-33.662683166645003</v>
      </c>
      <c r="H331">
        <f>'Котрольный пример'!O365</f>
        <v>-4.9299929660208699</v>
      </c>
    </row>
    <row r="332" spans="1:8" x14ac:dyDescent="0.3">
      <c r="A332">
        <f>'Котрольный пример'!H366</f>
        <v>69119.728000000003</v>
      </c>
      <c r="B332">
        <f>'Котрольный пример'!I366</f>
        <v>34</v>
      </c>
      <c r="C332">
        <f>'Котрольный пример'!J366</f>
        <v>-10011.8934683075</v>
      </c>
      <c r="D332">
        <f>'Котрольный пример'!K366</f>
        <v>3428.3147555539299</v>
      </c>
      <c r="E332">
        <f>'Котрольный пример'!L366</f>
        <v>446.83492545482397</v>
      </c>
      <c r="F332">
        <f>'Котрольный пример'!M366</f>
        <v>92.037751579073202</v>
      </c>
      <c r="G332">
        <f>'Котрольный пример'!N366</f>
        <v>-33.896852610956998</v>
      </c>
      <c r="H332">
        <f>'Котрольный пример'!O366</f>
        <v>-5.0548210079634099</v>
      </c>
    </row>
    <row r="333" spans="1:8" x14ac:dyDescent="0.3">
      <c r="A333">
        <f>'Котрольный пример'!H367</f>
        <v>69119.808000000005</v>
      </c>
      <c r="B333">
        <f>'Котрольный пример'!I367</f>
        <v>34</v>
      </c>
      <c r="C333">
        <f>'Котрольный пример'!J367</f>
        <v>-10002.311214097101</v>
      </c>
      <c r="D333">
        <f>'Котрольный пример'!K367</f>
        <v>3425.4878976226601</v>
      </c>
      <c r="E333">
        <f>'Котрольный пример'!L367</f>
        <v>446.85150826836599</v>
      </c>
      <c r="F333">
        <f>'Котрольный пример'!M367</f>
        <v>91.338873157212404</v>
      </c>
      <c r="G333">
        <f>'Котрольный пример'!N367</f>
        <v>-33.500780363126196</v>
      </c>
      <c r="H333">
        <f>'Котрольный пример'!O367</f>
        <v>-4.9575325514333697</v>
      </c>
    </row>
    <row r="334" spans="1:8" x14ac:dyDescent="0.3">
      <c r="A334">
        <f>'Котрольный пример'!H368</f>
        <v>69119.847999999896</v>
      </c>
      <c r="B334">
        <f>'Котрольный пример'!I368</f>
        <v>34</v>
      </c>
      <c r="C334">
        <f>'Котрольный пример'!J368</f>
        <v>-10002.311214097101</v>
      </c>
      <c r="D334">
        <f>'Котрольный пример'!K368</f>
        <v>3425.4878976226601</v>
      </c>
      <c r="E334">
        <f>'Котрольный пример'!L368</f>
        <v>446.85150826836599</v>
      </c>
      <c r="F334">
        <f>'Котрольный пример'!M368</f>
        <v>90.594085611854894</v>
      </c>
      <c r="G334">
        <f>'Котрольный пример'!N368</f>
        <v>-33.290205896598302</v>
      </c>
      <c r="H334">
        <f>'Котрольный пример'!O368</f>
        <v>-4.9846929323142399</v>
      </c>
    </row>
    <row r="335" spans="1:8" x14ac:dyDescent="0.3">
      <c r="A335">
        <f>'Котрольный пример'!H369</f>
        <v>69119.928</v>
      </c>
      <c r="B335">
        <f>'Котрольный пример'!I369</f>
        <v>34</v>
      </c>
      <c r="C335">
        <f>'Котрольный пример'!J369</f>
        <v>-9992.7289379147296</v>
      </c>
      <c r="D335">
        <f>'Котрольный пример'!K369</f>
        <v>3422.84943818491</v>
      </c>
      <c r="E335">
        <f>'Котрольный пример'!L369</f>
        <v>446.86797415536302</v>
      </c>
      <c r="F335">
        <f>'Котрольный пример'!M369</f>
        <v>91.797889151027903</v>
      </c>
      <c r="G335">
        <f>'Котрольный пример'!N369</f>
        <v>-33.621670649597398</v>
      </c>
      <c r="H335">
        <f>'Котрольный пример'!O369</f>
        <v>-4.98262435347287</v>
      </c>
    </row>
    <row r="336" spans="1:8" x14ac:dyDescent="0.3">
      <c r="A336">
        <f>'Котрольный пример'!H370</f>
        <v>69120.008000000002</v>
      </c>
      <c r="B336">
        <f>'Котрольный пример'!I370</f>
        <v>34</v>
      </c>
      <c r="C336">
        <f>'Котрольный пример'!J370</f>
        <v>-9992.7289379147296</v>
      </c>
      <c r="D336">
        <f>'Котрольный пример'!K370</f>
        <v>3422.84943818491</v>
      </c>
      <c r="E336">
        <f>'Котрольный пример'!L370</f>
        <v>446.86797415536302</v>
      </c>
      <c r="F336">
        <f>'Котрольный пример'!M370</f>
        <v>90.8659730986668</v>
      </c>
      <c r="G336">
        <f>'Котрольный пример'!N370</f>
        <v>-33.077103837357797</v>
      </c>
      <c r="H336">
        <f>'Котрольный пример'!O370</f>
        <v>-4.8588807684964701</v>
      </c>
    </row>
    <row r="337" spans="1:8" x14ac:dyDescent="0.3">
      <c r="A337">
        <f>'Котрольный пример'!H371</f>
        <v>69120.127999999997</v>
      </c>
      <c r="B337">
        <f>'Котрольный пример'!I371</f>
        <v>34</v>
      </c>
      <c r="C337">
        <f>'Котрольный пример'!J371</f>
        <v>-9973.8735959585701</v>
      </c>
      <c r="D337">
        <f>'Котрольный пример'!K371</f>
        <v>3416.63064909078</v>
      </c>
      <c r="E337">
        <f>'Котрольный пример'!L371</f>
        <v>445.90088050762398</v>
      </c>
      <c r="F337">
        <f>'Котрольный пример'!M371</f>
        <v>91.648073524328794</v>
      </c>
      <c r="G337">
        <f>'Котрольный пример'!N371</f>
        <v>-33.359160675682503</v>
      </c>
      <c r="H337">
        <f>'Котрольный пример'!O371</f>
        <v>-4.9575491495139996</v>
      </c>
    </row>
    <row r="338" spans="1:8" x14ac:dyDescent="0.3">
      <c r="A338">
        <f>'Котрольный пример'!H372</f>
        <v>69120.207999999999</v>
      </c>
      <c r="B338">
        <f>'Котрольный пример'!I372</f>
        <v>34</v>
      </c>
      <c r="C338">
        <f>'Котрольный пример'!J372</f>
        <v>-9966.4551187159304</v>
      </c>
      <c r="D338">
        <f>'Котрольный пример'!K372</f>
        <v>3413.9924506678899</v>
      </c>
      <c r="E338">
        <f>'Котрольный пример'!L372</f>
        <v>444.913912938024</v>
      </c>
      <c r="F338">
        <f>'Котрольный пример'!M372</f>
        <v>92.114809134062099</v>
      </c>
      <c r="G338">
        <f>'Котрольный пример'!N372</f>
        <v>-33.521328834398602</v>
      </c>
      <c r="H338">
        <f>'Котрольный пример'!O372</f>
        <v>-5.0556418862866099</v>
      </c>
    </row>
    <row r="339" spans="1:8" x14ac:dyDescent="0.3">
      <c r="A339">
        <f>'Котрольный пример'!H373</f>
        <v>69120.288</v>
      </c>
      <c r="B339">
        <f>'Котрольный пример'!I373</f>
        <v>34</v>
      </c>
      <c r="C339">
        <f>'Котрольный пример'!J373</f>
        <v>-9956.8728755766406</v>
      </c>
      <c r="D339">
        <f>'Котрольный пример'!K373</f>
        <v>3410.9772605673302</v>
      </c>
      <c r="E339">
        <f>'Котрольный пример'!L373</f>
        <v>444.93052188933501</v>
      </c>
      <c r="F339">
        <f>'Котрольный пример'!M373</f>
        <v>92.037966336175103</v>
      </c>
      <c r="G339">
        <f>'Котрольный пример'!N373</f>
        <v>-33.333717609199397</v>
      </c>
      <c r="H339">
        <f>'Котрольный пример'!O373</f>
        <v>-4.9316558314325398</v>
      </c>
    </row>
    <row r="340" spans="1:8" x14ac:dyDescent="0.3">
      <c r="A340">
        <f>'Котрольный пример'!H374</f>
        <v>69120.368000000002</v>
      </c>
      <c r="B340">
        <f>'Котрольный пример'!I374</f>
        <v>34</v>
      </c>
      <c r="C340">
        <f>'Котрольный пример'!J374</f>
        <v>-9956.8728755766406</v>
      </c>
      <c r="D340">
        <f>'Котрольный пример'!K374</f>
        <v>3410.9772605673302</v>
      </c>
      <c r="E340">
        <f>'Котрольный пример'!L374</f>
        <v>443.93052188933501</v>
      </c>
      <c r="F340">
        <f>'Котрольный пример'!M374</f>
        <v>90.884617005151597</v>
      </c>
      <c r="G340">
        <f>'Котрольный пример'!N374</f>
        <v>-32.935145616842199</v>
      </c>
      <c r="H340">
        <f>'Котрольный пример'!O374</f>
        <v>-5.0582010830428796</v>
      </c>
    </row>
    <row r="341" spans="1:8" x14ac:dyDescent="0.3">
      <c r="A341">
        <f>'Котрольный пример'!H375</f>
        <v>69120.448000000004</v>
      </c>
      <c r="B341">
        <f>'Котрольный пример'!I375</f>
        <v>34</v>
      </c>
      <c r="C341">
        <f>'Котрольный пример'!J375</f>
        <v>-9947.2906108086099</v>
      </c>
      <c r="D341">
        <f>'Котрольный пример'!K375</f>
        <v>3408.1504679494501</v>
      </c>
      <c r="E341">
        <f>'Котрольный пример'!L375</f>
        <v>443.947014177048</v>
      </c>
      <c r="F341">
        <f>'Котрольный пример'!M375</f>
        <v>91.339056356073797</v>
      </c>
      <c r="G341">
        <f>'Котрольный пример'!N375</f>
        <v>-33.123256198612502</v>
      </c>
      <c r="H341">
        <f>'Котрольный пример'!O375</f>
        <v>-4.9586307078616203</v>
      </c>
    </row>
    <row r="342" spans="1:8" x14ac:dyDescent="0.3">
      <c r="A342">
        <f>'Котрольный пример'!H376</f>
        <v>69120.487999999998</v>
      </c>
      <c r="B342">
        <f>'Котрольный пример'!I376</f>
        <v>34</v>
      </c>
      <c r="C342">
        <f>'Котрольный пример'!J376</f>
        <v>-9947.2906108086099</v>
      </c>
      <c r="D342">
        <f>'Котрольный пример'!K376</f>
        <v>3408.1504679494501</v>
      </c>
      <c r="E342">
        <f>'Котрольный пример'!L376</f>
        <v>443.947014177048</v>
      </c>
      <c r="F342">
        <f>'Котрольный пример'!M376</f>
        <v>90.633131349614104</v>
      </c>
      <c r="G342">
        <f>'Котрольный пример'!N376</f>
        <v>-32.721439587773503</v>
      </c>
      <c r="H342">
        <f>'Котрольный пример'!O376</f>
        <v>-4.9858289995360101</v>
      </c>
    </row>
    <row r="343" spans="1:8" x14ac:dyDescent="0.3">
      <c r="A343">
        <f>'Котрольный пример'!H377</f>
        <v>69120.567999999999</v>
      </c>
      <c r="B343">
        <f>'Котрольный пример'!I377</f>
        <v>34</v>
      </c>
      <c r="C343">
        <f>'Котрольный пример'!J377</f>
        <v>-9937.7083638819095</v>
      </c>
      <c r="D343">
        <f>'Котрольный пример'!K377</f>
        <v>3405.13530095438</v>
      </c>
      <c r="E343">
        <f>'Котрольный пример'!L377</f>
        <v>443.96359151182298</v>
      </c>
      <c r="F343">
        <f>'Котрольный пример'!M377</f>
        <v>90.787083091799303</v>
      </c>
      <c r="G343">
        <f>'Котрольный пример'!N377</f>
        <v>-32.319947415123202</v>
      </c>
      <c r="H343">
        <f>'Котрольный пример'!O377</f>
        <v>-4.9529763436966796</v>
      </c>
    </row>
    <row r="344" spans="1:8" x14ac:dyDescent="0.3">
      <c r="A344">
        <f>'Котрольный пример'!H378</f>
        <v>69120.648000000001</v>
      </c>
      <c r="B344">
        <f>'Котрольный пример'!I378</f>
        <v>34</v>
      </c>
      <c r="C344">
        <f>'Котрольный пример'!J378</f>
        <v>-9928.4352298753693</v>
      </c>
      <c r="D344">
        <f>'Котрольный пример'!K378</f>
        <v>3402.1201775999998</v>
      </c>
      <c r="E344">
        <f>'Котрольный пример'!L378</f>
        <v>442.97967094110902</v>
      </c>
      <c r="F344">
        <f>'Котрольный пример'!M378</f>
        <v>92.023536048589193</v>
      </c>
      <c r="G344">
        <f>'Котрольный пример'!N378</f>
        <v>-32.636276891162602</v>
      </c>
      <c r="H344">
        <f>'Котрольный пример'!O378</f>
        <v>-5.0170716281593997</v>
      </c>
    </row>
    <row r="345" spans="1:8" x14ac:dyDescent="0.3">
      <c r="A345">
        <f>'Котрольный пример'!H379</f>
        <v>69120.767999999996</v>
      </c>
      <c r="B345">
        <f>'Котрольный пример'!I379</f>
        <v>34</v>
      </c>
      <c r="C345">
        <f>'Котрольный пример'!J379</f>
        <v>-9918.8529403767407</v>
      </c>
      <c r="D345">
        <f>'Котрольный пример'!K379</f>
        <v>3399.4818031943601</v>
      </c>
      <c r="E345">
        <f>'Котрольный пример'!L379</f>
        <v>442.99601593191198</v>
      </c>
      <c r="F345">
        <f>'Котрольный пример'!M379</f>
        <v>91.465873472054298</v>
      </c>
      <c r="G345">
        <f>'Котрольный пример'!N379</f>
        <v>-32.181449236327403</v>
      </c>
      <c r="H345">
        <f>'Котрольный пример'!O379</f>
        <v>-4.8354468440676097</v>
      </c>
    </row>
    <row r="346" spans="1:8" x14ac:dyDescent="0.3">
      <c r="A346">
        <f>'Котрольный пример'!H380</f>
        <v>69120.847999999896</v>
      </c>
      <c r="B346">
        <f>'Котрольный пример'!I380</f>
        <v>34</v>
      </c>
      <c r="C346">
        <f>'Котрольный пример'!J380</f>
        <v>-9911.4345111946495</v>
      </c>
      <c r="D346">
        <f>'Котрольный пример'!K380</f>
        <v>3396.2785070176001</v>
      </c>
      <c r="E346">
        <f>'Котрольный пример'!L380</f>
        <v>443.00927854474799</v>
      </c>
      <c r="F346">
        <f>'Котрольный пример'!M380</f>
        <v>91.184877688777902</v>
      </c>
      <c r="G346">
        <f>'Котрольный пример'!N380</f>
        <v>-32.209846954465498</v>
      </c>
      <c r="H346">
        <f>'Котрольный пример'!O380</f>
        <v>-4.8360175593810402</v>
      </c>
    </row>
    <row r="347" spans="1:8" x14ac:dyDescent="0.3">
      <c r="A347">
        <f>'Котрольный пример'!H381</f>
        <v>69120.928</v>
      </c>
      <c r="B347">
        <f>'Котрольный пример'!I381</f>
        <v>34</v>
      </c>
      <c r="C347">
        <f>'Котрольный пример'!J381</f>
        <v>-9901.8522566065294</v>
      </c>
      <c r="D347">
        <f>'Котрольный пример'!K381</f>
        <v>3393.2633850985599</v>
      </c>
      <c r="E347">
        <f>'Котрольный пример'!L381</f>
        <v>442.02579627964099</v>
      </c>
      <c r="F347">
        <f>'Котрольный пример'!M381</f>
        <v>91.378133109109697</v>
      </c>
      <c r="G347">
        <f>'Котрольный пример'!N381</f>
        <v>-32.097234999919898</v>
      </c>
      <c r="H347">
        <f>'Котрольный пример'!O381</f>
        <v>-4.8360623070542497</v>
      </c>
    </row>
    <row r="348" spans="1:8" x14ac:dyDescent="0.3">
      <c r="A348">
        <f>'Котрольный пример'!H382</f>
        <v>69123.567999999999</v>
      </c>
      <c r="B348">
        <f>'Котрольный пример'!I382</f>
        <v>34</v>
      </c>
      <c r="C348">
        <f>'Котрольный пример'!J382</f>
        <v>-9665.6954088072307</v>
      </c>
      <c r="D348">
        <f>'Котрольный пример'!K382</f>
        <v>3319.2080691719498</v>
      </c>
      <c r="E348">
        <f>'Котрольный пример'!L382</f>
        <v>431.42773893515499</v>
      </c>
      <c r="F348">
        <f>'Котрольный пример'!M382</f>
        <v>90.626475315891597</v>
      </c>
      <c r="G348">
        <f>'Котрольный пример'!N382</f>
        <v>-30.686896197830801</v>
      </c>
      <c r="H348">
        <f>'Котрольный пример'!O382</f>
        <v>-4.6390813543615304</v>
      </c>
    </row>
    <row r="349" spans="1:8" x14ac:dyDescent="0.3">
      <c r="A349">
        <f>'Котрольный пример'!H383</f>
        <v>69123.648000000001</v>
      </c>
      <c r="B349">
        <f>'Котрольный пример'!I383</f>
        <v>34</v>
      </c>
      <c r="C349">
        <f>'Котрольный пример'!J383</f>
        <v>-9656.1131043298101</v>
      </c>
      <c r="D349">
        <f>'Котрольный пример'!K383</f>
        <v>3316.1932477731002</v>
      </c>
      <c r="E349">
        <f>'Котрольный пример'!L383</f>
        <v>431.443850239683</v>
      </c>
      <c r="F349">
        <f>'Котрольный пример'!M383</f>
        <v>90.591989734599395</v>
      </c>
      <c r="G349">
        <f>'Котрольный пример'!N383</f>
        <v>-30.7288309330952</v>
      </c>
      <c r="H349">
        <f>'Котрольный пример'!O383</f>
        <v>-4.5276581868401804</v>
      </c>
    </row>
    <row r="350" spans="1:8" x14ac:dyDescent="0.3">
      <c r="A350">
        <f>'Котрольный пример'!H384</f>
        <v>69123.687999999995</v>
      </c>
      <c r="B350">
        <f>'Котрольный пример'!I384</f>
        <v>34</v>
      </c>
      <c r="C350">
        <f>'Котрольный пример'!J384</f>
        <v>-9656.1131043298101</v>
      </c>
      <c r="D350">
        <f>'Котрольный пример'!K384</f>
        <v>3316.1932477731002</v>
      </c>
      <c r="E350">
        <f>'Котрольный пример'!L384</f>
        <v>431.443850239683</v>
      </c>
      <c r="F350">
        <f>'Котрольный пример'!M384</f>
        <v>90.238149041453994</v>
      </c>
      <c r="G350">
        <f>'Котрольный пример'!N384</f>
        <v>-30.525811265948501</v>
      </c>
      <c r="H350">
        <f>'Котрольный пример'!O384</f>
        <v>-4.4493488405717896</v>
      </c>
    </row>
    <row r="351" spans="1:8" x14ac:dyDescent="0.3">
      <c r="A351">
        <f>'Котрольный пример'!H385</f>
        <v>69123.767999999996</v>
      </c>
      <c r="B351">
        <f>'Котрольный пример'!I385</f>
        <v>34</v>
      </c>
      <c r="C351">
        <f>'Котрольный пример'!J385</f>
        <v>-9646.5307657756493</v>
      </c>
      <c r="D351">
        <f>'Котрольный пример'!K385</f>
        <v>3313.55518642273</v>
      </c>
      <c r="E351">
        <f>'Котрольный пример'!L385</f>
        <v>431.459749672633</v>
      </c>
      <c r="F351">
        <f>'Котрольный пример'!M385</f>
        <v>90.947695153610496</v>
      </c>
      <c r="G351">
        <f>'Котрольный пример'!N385</f>
        <v>-30.6232734844017</v>
      </c>
      <c r="H351">
        <f>'Котрольный пример'!O385</f>
        <v>-4.4075529376034099</v>
      </c>
    </row>
    <row r="352" spans="1:8" x14ac:dyDescent="0.3">
      <c r="A352">
        <f>'Котрольный пример'!H386</f>
        <v>69123.847999999896</v>
      </c>
      <c r="B352">
        <f>'Котрольный пример'!I386</f>
        <v>34</v>
      </c>
      <c r="C352">
        <f>'Котрольный пример'!J386</f>
        <v>-9637.2575726339201</v>
      </c>
      <c r="D352">
        <f>'Котрольный пример'!K386</f>
        <v>3310.54041395278</v>
      </c>
      <c r="E352">
        <f>'Котрольный пример'!L386</f>
        <v>430.47536153781601</v>
      </c>
      <c r="F352">
        <f>'Котрольный пример'!M386</f>
        <v>90.517653548032499</v>
      </c>
      <c r="G352">
        <f>'Котрольный пример'!N386</f>
        <v>-30.185030724569199</v>
      </c>
      <c r="H352">
        <f>'Котрольный пример'!O386</f>
        <v>-4.4898380533639397</v>
      </c>
    </row>
    <row r="353" spans="1:8" x14ac:dyDescent="0.3">
      <c r="A353">
        <f>'Котрольный пример'!H387</f>
        <v>69123.967999999993</v>
      </c>
      <c r="B353">
        <f>'Котрольный пример'!I387</f>
        <v>34</v>
      </c>
      <c r="C353">
        <f>'Котрольный пример'!J387</f>
        <v>-9629.8390516224699</v>
      </c>
      <c r="D353">
        <f>'Котрольный пример'!K387</f>
        <v>3307.7141824351002</v>
      </c>
      <c r="E353">
        <f>'Котрольный пример'!L387</f>
        <v>430.48805554213698</v>
      </c>
      <c r="F353">
        <f>'Котрольный пример'!M387</f>
        <v>90.992380405478798</v>
      </c>
      <c r="G353">
        <f>'Котрольный пример'!N387</f>
        <v>-30.387384510241201</v>
      </c>
      <c r="H353">
        <f>'Котрольный пример'!O387</f>
        <v>-4.3408021124952496</v>
      </c>
    </row>
    <row r="354" spans="1:8" x14ac:dyDescent="0.3">
      <c r="A354">
        <f>'Котрольный пример'!H388</f>
        <v>69124.047999999995</v>
      </c>
      <c r="B354">
        <f>'Котрольный пример'!I388</f>
        <v>34</v>
      </c>
      <c r="C354">
        <f>'Котрольный пример'!J388</f>
        <v>-9620.2567397293697</v>
      </c>
      <c r="D354">
        <f>'Котрольный пример'!K388</f>
        <v>3304.6994053673702</v>
      </c>
      <c r="E354">
        <f>'Котрольный пример'!L388</f>
        <v>429.504107426323</v>
      </c>
      <c r="F354">
        <f>'Котрольный пример'!M388</f>
        <v>91.362732853771902</v>
      </c>
      <c r="G354">
        <f>'Котрольный пример'!N388</f>
        <v>-30.328263159605701</v>
      </c>
      <c r="H354">
        <f>'Котрольный пример'!O388</f>
        <v>-4.397908902957</v>
      </c>
    </row>
    <row r="355" spans="1:8" x14ac:dyDescent="0.3">
      <c r="A355">
        <f>'Котрольный пример'!H389</f>
        <v>69124.127999999997</v>
      </c>
      <c r="B355">
        <f>'Котрольный пример'!I389</f>
        <v>34</v>
      </c>
      <c r="C355">
        <f>'Котрольный пример'!J389</f>
        <v>-9610.6744102623907</v>
      </c>
      <c r="D355">
        <f>'Котрольный пример'!K389</f>
        <v>3301.8730128218599</v>
      </c>
      <c r="E355">
        <f>'Котрольный пример'!L389</f>
        <v>428.52004579096302</v>
      </c>
      <c r="F355">
        <f>'Котрольный пример'!M389</f>
        <v>92.351194490916299</v>
      </c>
      <c r="G355">
        <f>'Котрольный пример'!N389</f>
        <v>-30.4036793627733</v>
      </c>
      <c r="H355">
        <f>'Котрольный пример'!O389</f>
        <v>-4.3475886844535303</v>
      </c>
    </row>
    <row r="356" spans="1:8" x14ac:dyDescent="0.3">
      <c r="A356">
        <f>'Котрольный пример'!H390</f>
        <v>69124.207999999999</v>
      </c>
      <c r="B356">
        <f>'Котрольный пример'!I390</f>
        <v>34</v>
      </c>
      <c r="C356">
        <f>'Котрольный пример'!J390</f>
        <v>-9601.0920945911894</v>
      </c>
      <c r="D356">
        <f>'Котрольный пример'!K390</f>
        <v>3298.8582588617701</v>
      </c>
      <c r="E356">
        <f>'Котрольный пример'!L390</f>
        <v>428.53606605861302</v>
      </c>
      <c r="F356">
        <f>'Котрольный пример'!M390</f>
        <v>91.228702219094004</v>
      </c>
      <c r="G356">
        <f>'Котрольный пример'!N390</f>
        <v>-29.941795784512099</v>
      </c>
      <c r="H356">
        <f>'Котрольный пример'!O390</f>
        <v>-4.2861432201339502</v>
      </c>
    </row>
    <row r="357" spans="1:8" x14ac:dyDescent="0.3">
      <c r="A357">
        <f>'Котрольный пример'!H391</f>
        <v>69124.288</v>
      </c>
      <c r="B357">
        <f>'Котрольный пример'!I391</f>
        <v>34</v>
      </c>
      <c r="C357">
        <f>'Котрольный пример'!J391</f>
        <v>-9593.6735819804799</v>
      </c>
      <c r="D357">
        <f>'Котрольный пример'!K391</f>
        <v>3295.8436936224598</v>
      </c>
      <c r="E357">
        <f>'Котрольный пример'!L391</f>
        <v>427.54881022146702</v>
      </c>
      <c r="F357">
        <f>'Котрольный пример'!M391</f>
        <v>91.837975534722602</v>
      </c>
      <c r="G357">
        <f>'Котрольный пример'!N391</f>
        <v>-30.091049293709901</v>
      </c>
      <c r="H357">
        <f>'Котрольный пример'!O391</f>
        <v>-4.3207299311002201</v>
      </c>
    </row>
    <row r="358" spans="1:8" x14ac:dyDescent="0.3">
      <c r="A358">
        <f>'Котрольный пример'!H392</f>
        <v>69124.327999999994</v>
      </c>
      <c r="B358">
        <f>'Котрольный пример'!I392</f>
        <v>34</v>
      </c>
      <c r="C358">
        <f>'Котрольный пример'!J392</f>
        <v>-9593.6735819804799</v>
      </c>
      <c r="D358">
        <f>'Котрольный пример'!K392</f>
        <v>3295.8436936224598</v>
      </c>
      <c r="E358">
        <f>'Котрольный пример'!L392</f>
        <v>427.54881022146702</v>
      </c>
      <c r="F358">
        <f>'Котрольный пример'!M392</f>
        <v>91.338593548375698</v>
      </c>
      <c r="G358">
        <f>'Котрольный пример'!N392</f>
        <v>-29.827738278704299</v>
      </c>
      <c r="H358">
        <f>'Котрольный пример'!O392</f>
        <v>-4.3477511883953497</v>
      </c>
    </row>
    <row r="359" spans="1:8" x14ac:dyDescent="0.3">
      <c r="A359">
        <f>'Котрольный пример'!H393</f>
        <v>69125.047999999995</v>
      </c>
      <c r="B359">
        <f>'Котрольный пример'!I393</f>
        <v>34</v>
      </c>
      <c r="C359">
        <f>'Котрольный пример'!J393</f>
        <v>-9529.3792809606693</v>
      </c>
      <c r="D359">
        <f>'Котрольный пример'!K393</f>
        <v>3275.4945117976099</v>
      </c>
      <c r="E359">
        <f>'Котрольный пример'!L393</f>
        <v>424.65586902554298</v>
      </c>
      <c r="F359">
        <f>'Котрольный пример'!M393</f>
        <v>91.326419044639294</v>
      </c>
      <c r="G359">
        <f>'Котрольный пример'!N393</f>
        <v>-29.7776605557676</v>
      </c>
      <c r="H359">
        <f>'Котрольный пример'!O393</f>
        <v>-4.2543316715727704</v>
      </c>
    </row>
    <row r="360" spans="1:8" x14ac:dyDescent="0.3">
      <c r="A360">
        <f>'Котрольный пример'!H394</f>
        <v>69125.127999999997</v>
      </c>
      <c r="B360">
        <f>'Котрольный пример'!I394</f>
        <v>34</v>
      </c>
      <c r="C360">
        <f>'Котрольный пример'!J394</f>
        <v>-9519.7968172883702</v>
      </c>
      <c r="D360">
        <f>'Котрольный пример'!K394</f>
        <v>3274.1751824463099</v>
      </c>
      <c r="E360">
        <f>'Котрольный пример'!L394</f>
        <v>424.67088299826798</v>
      </c>
      <c r="F360">
        <f>'Котрольный пример'!M394</f>
        <v>90.472045171103105</v>
      </c>
      <c r="G360">
        <f>'Котрольный пример'!N394</f>
        <v>-28.9269771280835</v>
      </c>
      <c r="H360">
        <f>'Котрольный пример'!O394</f>
        <v>-4.2309645124457296</v>
      </c>
    </row>
    <row r="361" spans="1:8" x14ac:dyDescent="0.3">
      <c r="A361">
        <f>'Котрольный пример'!H395</f>
        <v>69125.248000000007</v>
      </c>
      <c r="B361">
        <f>'Котрольный пример'!I395</f>
        <v>34</v>
      </c>
      <c r="C361">
        <f>'Котрольный пример'!J395</f>
        <v>-9510.5235986917996</v>
      </c>
      <c r="D361">
        <f>'Котрольный пример'!K395</f>
        <v>3271.1605618065601</v>
      </c>
      <c r="E361">
        <f>'Котрольный пример'!L395</f>
        <v>423.68629158712503</v>
      </c>
      <c r="F361">
        <f>'Котрольный пример'!M395</f>
        <v>91.3649184593325</v>
      </c>
      <c r="G361">
        <f>'Котрольный пример'!N395</f>
        <v>-29.002337983082398</v>
      </c>
      <c r="H361">
        <f>'Котрольный пример'!O395</f>
        <v>-4.2661444896717899</v>
      </c>
    </row>
    <row r="362" spans="1:8" x14ac:dyDescent="0.3">
      <c r="A362">
        <f>'Котрольный пример'!H396</f>
        <v>69125.327999999994</v>
      </c>
      <c r="B362">
        <f>'Котрольный пример'!I396</f>
        <v>34</v>
      </c>
      <c r="C362">
        <f>'Котрольный пример'!J396</f>
        <v>-9503.4141834333004</v>
      </c>
      <c r="D362">
        <f>'Котрольный пример'!K396</f>
        <v>3268.1461174107799</v>
      </c>
      <c r="E362">
        <f>'Котрольный пример'!L396</f>
        <v>422.69845566863899</v>
      </c>
      <c r="F362">
        <f>'Котрольный пример'!M396</f>
        <v>89.873556233923694</v>
      </c>
      <c r="G362">
        <f>'Котрольный пример'!N396</f>
        <v>-28.684517431197001</v>
      </c>
      <c r="H362">
        <f>'Котрольный пример'!O396</f>
        <v>-4.2990968291073699</v>
      </c>
    </row>
    <row r="363" spans="1:8" x14ac:dyDescent="0.3">
      <c r="A363">
        <f>'Котрольный пример'!H397</f>
        <v>69125.407999999996</v>
      </c>
      <c r="B363">
        <f>'Котрольный пример'!I397</f>
        <v>34</v>
      </c>
      <c r="C363">
        <f>'Котрольный пример'!J397</f>
        <v>-9493.8318316920504</v>
      </c>
      <c r="D363">
        <f>'Котрольный пример'!K397</f>
        <v>3265.3198630850502</v>
      </c>
      <c r="E363">
        <f>'Котрольный пример'!L397</f>
        <v>423.71420191240702</v>
      </c>
      <c r="F363">
        <f>'Котрольный пример'!M397</f>
        <v>91.514369888248297</v>
      </c>
      <c r="G363">
        <f>'Котрольный пример'!N397</f>
        <v>-29.168465089712601</v>
      </c>
      <c r="H363">
        <f>'Котрольный пример'!O397</f>
        <v>-4.12516767777712</v>
      </c>
    </row>
    <row r="364" spans="1:8" x14ac:dyDescent="0.3">
      <c r="A364">
        <f>'Котрольный пример'!H398</f>
        <v>69125.487999999998</v>
      </c>
      <c r="B364">
        <f>'Котрольный пример'!I398</f>
        <v>34</v>
      </c>
      <c r="C364">
        <f>'Котрольный пример'!J398</f>
        <v>-9484.2494640793902</v>
      </c>
      <c r="D364">
        <f>'Котрольный пример'!K398</f>
        <v>3262.6819876541799</v>
      </c>
      <c r="E364">
        <f>'Котрольный пример'!L398</f>
        <v>423.72983596974098</v>
      </c>
      <c r="F364">
        <f>'Котрольный пример'!M398</f>
        <v>91.6202513036352</v>
      </c>
      <c r="G364">
        <f>'Котрольный пример'!N398</f>
        <v>-29.136112591375301</v>
      </c>
      <c r="H364">
        <f>'Котрольный пример'!O398</f>
        <v>-4.1251683222904898</v>
      </c>
    </row>
    <row r="365" spans="1:8" x14ac:dyDescent="0.3">
      <c r="A365">
        <f>'Котрольный пример'!H399</f>
        <v>69125.567999999999</v>
      </c>
      <c r="B365">
        <f>'Котрольный пример'!I399</f>
        <v>34</v>
      </c>
      <c r="C365">
        <f>'Котрольный пример'!J399</f>
        <v>-9484.2494640793902</v>
      </c>
      <c r="D365">
        <f>'Котрольный пример'!K399</f>
        <v>3262.6819876541799</v>
      </c>
      <c r="E365">
        <f>'Котрольный пример'!L399</f>
        <v>422.72983596974098</v>
      </c>
      <c r="F365">
        <f>'Котрольный пример'!M399</f>
        <v>90.350000724045501</v>
      </c>
      <c r="G365">
        <f>'Котрольный пример'!N399</f>
        <v>-28.3617753253166</v>
      </c>
      <c r="H365">
        <f>'Котрольный пример'!O399</f>
        <v>-4.1275838159413398</v>
      </c>
    </row>
    <row r="366" spans="1:8" x14ac:dyDescent="0.3">
      <c r="A366">
        <f>'Котрольный пример'!H400</f>
        <v>69125.607999999993</v>
      </c>
      <c r="B366">
        <f>'Котрольный пример'!I400</f>
        <v>34</v>
      </c>
      <c r="C366">
        <f>'Котрольный пример'!J400</f>
        <v>-9484.2494640793902</v>
      </c>
      <c r="D366">
        <f>'Котрольный пример'!K400</f>
        <v>3262.6819876541799</v>
      </c>
      <c r="E366">
        <f>'Котрольный пример'!L400</f>
        <v>422.72983596974098</v>
      </c>
      <c r="F366">
        <f>'Котрольный пример'!M400</f>
        <v>89.320991382543198</v>
      </c>
      <c r="G366">
        <f>'Котрольный пример'!N400</f>
        <v>-28.069984477380501</v>
      </c>
      <c r="H366">
        <f>'Котрольный пример'!O400</f>
        <v>-4.1589090170126601</v>
      </c>
    </row>
    <row r="367" spans="1:8" x14ac:dyDescent="0.3">
      <c r="A367">
        <f>'Котрольный пример'!H401</f>
        <v>69125.687999999995</v>
      </c>
      <c r="B367">
        <f>'Котрольный пример'!I401</f>
        <v>34</v>
      </c>
      <c r="C367">
        <f>'Котрольный пример'!J401</f>
        <v>-9477.4491584731804</v>
      </c>
      <c r="D367">
        <f>'Котрольный пример'!K401</f>
        <v>3259.6675946555201</v>
      </c>
      <c r="E367">
        <f>'Котрольный пример'!L401</f>
        <v>422.741506540231</v>
      </c>
      <c r="F367">
        <f>'Котрольный пример'!M401</f>
        <v>89.873639660116297</v>
      </c>
      <c r="G367">
        <f>'Котрольный пример'!N401</f>
        <v>-28.393887493895001</v>
      </c>
      <c r="H367">
        <f>'Котрольный пример'!O401</f>
        <v>-4.1284249533782296</v>
      </c>
    </row>
    <row r="368" spans="1:8" x14ac:dyDescent="0.3">
      <c r="A368">
        <f>'Котрольный пример'!H402</f>
        <v>69125.767999999996</v>
      </c>
      <c r="B368">
        <f>'Котрольный пример'!I402</f>
        <v>34</v>
      </c>
      <c r="C368">
        <f>'Котрольный пример'!J402</f>
        <v>-9467.2485992999591</v>
      </c>
      <c r="D368">
        <f>'Котрольный пример'!K402</f>
        <v>3256.4645915446099</v>
      </c>
      <c r="E368">
        <f>'Котрольный пример'!L402</f>
        <v>421.75832195291702</v>
      </c>
      <c r="F368">
        <f>'Котрольный пример'!M402</f>
        <v>89.979510036829595</v>
      </c>
      <c r="G368">
        <f>'Котрольный пример'!N402</f>
        <v>-28.490555931575301</v>
      </c>
      <c r="H368">
        <f>'Котрольный пример'!O402</f>
        <v>-4.29959797987346</v>
      </c>
    </row>
    <row r="369" spans="1:8" x14ac:dyDescent="0.3">
      <c r="A369">
        <f>'Котрольный пример'!H403</f>
        <v>69125.888000000006</v>
      </c>
      <c r="B369">
        <f>'Котрольный пример'!I403</f>
        <v>34</v>
      </c>
      <c r="C369">
        <f>'Котрольный пример'!J403</f>
        <v>-9448.3929949563699</v>
      </c>
      <c r="D369">
        <f>'Котрольный пример'!K403</f>
        <v>3250.81220336567</v>
      </c>
      <c r="E369">
        <f>'Котрольный пример'!L403</f>
        <v>420.789220762919</v>
      </c>
      <c r="F369">
        <f>'Котрольный пример'!M403</f>
        <v>92.574139958831395</v>
      </c>
      <c r="G369">
        <f>'Котрольный пример'!N403</f>
        <v>-29.2580331325006</v>
      </c>
      <c r="H369">
        <f>'Котрольный пример'!O403</f>
        <v>-4.4351621415685996</v>
      </c>
    </row>
    <row r="370" spans="1:8" x14ac:dyDescent="0.3">
      <c r="A370">
        <f>'Котрольный пример'!H404</f>
        <v>69125.967999999993</v>
      </c>
      <c r="B370">
        <f>'Котрольный пример'!I404</f>
        <v>34</v>
      </c>
      <c r="C370">
        <f>'Котрольный пример'!J404</f>
        <v>-9448.3929949563699</v>
      </c>
      <c r="D370">
        <f>'Котрольный пример'!K404</f>
        <v>3250.81220336567</v>
      </c>
      <c r="E370">
        <f>'Котрольный пример'!L404</f>
        <v>419.789220762919</v>
      </c>
      <c r="F370">
        <f>'Котрольный пример'!M404</f>
        <v>89.979554966183997</v>
      </c>
      <c r="G370">
        <f>'Котрольный пример'!N404</f>
        <v>-28.393569473494701</v>
      </c>
      <c r="H370">
        <f>'Котрольный пример'!O404</f>
        <v>-4.4711746138220203</v>
      </c>
    </row>
    <row r="371" spans="1:8" x14ac:dyDescent="0.3">
      <c r="A371">
        <f>'Котрольный пример'!H405</f>
        <v>69126.047999999995</v>
      </c>
      <c r="B371">
        <f>'Котрольный пример'!I405</f>
        <v>34</v>
      </c>
      <c r="C371">
        <f>'Котрольный пример'!J405</f>
        <v>-9438.8106326572797</v>
      </c>
      <c r="D371">
        <f>'Котрольный пример'!K405</f>
        <v>3247.9860143585101</v>
      </c>
      <c r="E371">
        <f>'Котрольный пример'!L405</f>
        <v>419.80487648368398</v>
      </c>
      <c r="F371">
        <f>'Котрольный пример'!M405</f>
        <v>90.350083229275</v>
      </c>
      <c r="G371">
        <f>'Котрольный пример'!N405</f>
        <v>-28.425759642034102</v>
      </c>
      <c r="H371">
        <f>'Котрольный пример'!O405</f>
        <v>-4.2994925435539404</v>
      </c>
    </row>
    <row r="372" spans="1:8" x14ac:dyDescent="0.3">
      <c r="A372">
        <f>'Котрольный пример'!H406</f>
        <v>69126.127999999997</v>
      </c>
      <c r="B372">
        <f>'Котрольный пример'!I406</f>
        <v>34</v>
      </c>
      <c r="C372">
        <f>'Котрольный пример'!J406</f>
        <v>-9431.3920875848908</v>
      </c>
      <c r="D372">
        <f>'Котрольный пример'!K406</f>
        <v>3244.9716253433098</v>
      </c>
      <c r="E372">
        <f>'Котрольный пример'!L406</f>
        <v>418.81740742629802</v>
      </c>
      <c r="F372">
        <f>'Котрольный пример'!M406</f>
        <v>89.9795869849425</v>
      </c>
      <c r="G372">
        <f>'Котрольный пример'!N406</f>
        <v>-28.4256224698835</v>
      </c>
      <c r="H372">
        <f>'Котрольный пример'!O406</f>
        <v>-4.4714237094268201</v>
      </c>
    </row>
    <row r="373" spans="1:8" x14ac:dyDescent="0.3">
      <c r="A373">
        <f>'Котрольный пример'!H407</f>
        <v>69127.168000000005</v>
      </c>
      <c r="B373">
        <f>'Котрольный пример'!I407</f>
        <v>34</v>
      </c>
      <c r="C373">
        <f>'Котрольный пример'!J407</f>
        <v>-9340.5142550269302</v>
      </c>
      <c r="D373">
        <f>'Котрольный пример'!K407</f>
        <v>3215.7689553862401</v>
      </c>
      <c r="E373">
        <f>'Котрольный пример'!L407</f>
        <v>413.96619864949798</v>
      </c>
      <c r="F373">
        <f>'Котрольный пример'!M407</f>
        <v>90.640973610212697</v>
      </c>
      <c r="G373">
        <f>'Котрольный пример'!N407</f>
        <v>-28.707103703089199</v>
      </c>
      <c r="H373">
        <f>'Котрольный пример'!O407</f>
        <v>-4.4065181235035604</v>
      </c>
    </row>
    <row r="374" spans="1:8" x14ac:dyDescent="0.3">
      <c r="A374">
        <f>'Котрольный пример'!H408</f>
        <v>69127.248000000007</v>
      </c>
      <c r="B374">
        <f>'Котрольный пример'!I408</f>
        <v>34</v>
      </c>
      <c r="C374">
        <f>'Котрольный пример'!J408</f>
        <v>-9333.4047800153603</v>
      </c>
      <c r="D374">
        <f>'Котрольный пример'!K408</f>
        <v>3213.1314195191198</v>
      </c>
      <c r="E374">
        <f>'Котрольный пример'!L408</f>
        <v>413.97795654521599</v>
      </c>
      <c r="F374">
        <f>'Котрольный пример'!M408</f>
        <v>90.277328057792204</v>
      </c>
      <c r="G374">
        <f>'Котрольный пример'!N408</f>
        <v>-28.679271827977502</v>
      </c>
      <c r="H374">
        <f>'Котрольный пример'!O408</f>
        <v>-4.4072143576204699</v>
      </c>
    </row>
    <row r="375" spans="1:8" x14ac:dyDescent="0.3">
      <c r="A375">
        <f>'Котрольный пример'!H409</f>
        <v>69127.327999999994</v>
      </c>
      <c r="B375">
        <f>'Котрольный пример'!I409</f>
        <v>34</v>
      </c>
      <c r="C375">
        <f>'Котрольный пример'!J409</f>
        <v>-9324.1315342330108</v>
      </c>
      <c r="D375">
        <f>'Котрольный пример'!K409</f>
        <v>3209.92866638433</v>
      </c>
      <c r="E375">
        <f>'Котрольный пример'!L409</f>
        <v>412.99315964107802</v>
      </c>
      <c r="F375">
        <f>'Котрольный пример'!M409</f>
        <v>91.105128154373901</v>
      </c>
      <c r="G375">
        <f>'Котрольный пример'!N409</f>
        <v>-28.979795550471</v>
      </c>
      <c r="H375">
        <f>'Котрольный пример'!O409</f>
        <v>-4.5254173298224796</v>
      </c>
    </row>
    <row r="376" spans="1:8" x14ac:dyDescent="0.3">
      <c r="A376">
        <f>'Котрольный пример'!H410</f>
        <v>69127.407999999996</v>
      </c>
      <c r="B376">
        <f>'Котрольный пример'!I410</f>
        <v>34</v>
      </c>
      <c r="C376">
        <f>'Котрольный пример'!J410</f>
        <v>-9314.5491591416394</v>
      </c>
      <c r="D376">
        <f>'Котрольный пример'!K410</f>
        <v>3206.91426696593</v>
      </c>
      <c r="E376">
        <f>'Котрольный пример'!L410</f>
        <v>413.00870501462498</v>
      </c>
      <c r="F376">
        <f>'Котрольный пример'!M410</f>
        <v>91.105146891898897</v>
      </c>
      <c r="G376">
        <f>'Котрольный пример'!N410</f>
        <v>-28.979683331659501</v>
      </c>
      <c r="H376">
        <f>'Котрольный пример'!O410</f>
        <v>-4.52556820134705</v>
      </c>
    </row>
    <row r="377" spans="1:8" x14ac:dyDescent="0.3">
      <c r="A377">
        <f>'Котрольный пример'!H411</f>
        <v>69127.487999999998</v>
      </c>
      <c r="B377">
        <f>'Котрольный пример'!I411</f>
        <v>34</v>
      </c>
      <c r="C377">
        <f>'Котрольный пример'!J411</f>
        <v>-9305.2759566853692</v>
      </c>
      <c r="D377">
        <f>'Котрольный пример'!K411</f>
        <v>3202.9580938079398</v>
      </c>
      <c r="E377">
        <f>'Котрольный пример'!L411</f>
        <v>412.02425653066899</v>
      </c>
      <c r="F377">
        <f>'Котрольный пример'!M411</f>
        <v>91.105156899169302</v>
      </c>
      <c r="G377">
        <f>'Котрольный пример'!N411</f>
        <v>-29.1172637123043</v>
      </c>
      <c r="H377">
        <f>'Котрольный пример'!O411</f>
        <v>-4.5256453816455897</v>
      </c>
    </row>
    <row r="378" spans="1:8" x14ac:dyDescent="0.3">
      <c r="A378">
        <f>'Котрольный пример'!H412</f>
        <v>69127.528000000006</v>
      </c>
      <c r="B378">
        <f>'Котрольный пример'!I412</f>
        <v>34</v>
      </c>
      <c r="C378">
        <f>'Котрольный пример'!J412</f>
        <v>-9305.2759566853692</v>
      </c>
      <c r="D378">
        <f>'Котрольный пример'!K412</f>
        <v>3202.9580938079398</v>
      </c>
      <c r="E378">
        <f>'Котрольный пример'!L412</f>
        <v>412.02425653066899</v>
      </c>
      <c r="F378">
        <f>'Котрольный пример'!M412</f>
        <v>90.765825989722799</v>
      </c>
      <c r="G378">
        <f>'Котрольный пример'!N412</f>
        <v>-29.071554642921502</v>
      </c>
      <c r="H378">
        <f>'Котрольный пример'!O412</f>
        <v>-4.5816212131953096</v>
      </c>
    </row>
    <row r="379" spans="1:8" x14ac:dyDescent="0.3">
      <c r="A379">
        <f>'Котрольный пример'!H413</f>
        <v>69130.047999999995</v>
      </c>
      <c r="B379">
        <f>'Котрольный пример'!I413</f>
        <v>34</v>
      </c>
      <c r="C379">
        <f>'Котрольный пример'!J413</f>
        <v>-9085.1901043001108</v>
      </c>
      <c r="D379">
        <f>'Котрольный пример'!K413</f>
        <v>3128.3565997555602</v>
      </c>
      <c r="E379">
        <f>'Котрольный пример'!L413</f>
        <v>400.37921279766198</v>
      </c>
      <c r="F379">
        <f>'Котрольный пример'!M413</f>
        <v>89.809174661483894</v>
      </c>
      <c r="G379">
        <f>'Котрольный пример'!N413</f>
        <v>-29.121946441212799</v>
      </c>
      <c r="H379">
        <f>'Котрольный пример'!O413</f>
        <v>-4.6337027985464703</v>
      </c>
    </row>
    <row r="380" spans="1:8" x14ac:dyDescent="0.3">
      <c r="A380">
        <f>'Котрольный пример'!H414</f>
        <v>69130.088000000003</v>
      </c>
      <c r="B380">
        <f>'Котрольный пример'!I414</f>
        <v>34</v>
      </c>
      <c r="C380">
        <f>'Котрольный пример'!J414</f>
        <v>-9085.1901043001108</v>
      </c>
      <c r="D380">
        <f>'Котрольный пример'!K414</f>
        <v>3128.3565997555602</v>
      </c>
      <c r="E380">
        <f>'Котрольный пример'!L414</f>
        <v>400.37921279766198</v>
      </c>
      <c r="F380">
        <f>'Котрольный пример'!M414</f>
        <v>89.155256801976805</v>
      </c>
      <c r="G380">
        <f>'Котрольный пример'!N414</f>
        <v>-28.9199547317575</v>
      </c>
      <c r="H380">
        <f>'Котрольный пример'!O414</f>
        <v>-4.5465702491226097</v>
      </c>
    </row>
    <row r="381" spans="1:8" x14ac:dyDescent="0.3">
      <c r="A381">
        <f>'Котрольный пример'!H415</f>
        <v>69130.168000000005</v>
      </c>
      <c r="B381">
        <f>'Котрольный пример'!I415</f>
        <v>34</v>
      </c>
      <c r="C381">
        <f>'Котрольный пример'!J415</f>
        <v>-9075.9167740234498</v>
      </c>
      <c r="D381">
        <f>'Котрольный пример'!K415</f>
        <v>3125.7192245812298</v>
      </c>
      <c r="E381">
        <f>'Котрольный пример'!L415</f>
        <v>399.39373429347899</v>
      </c>
      <c r="F381">
        <f>'Котрольный пример'!M415</f>
        <v>89.360399209584997</v>
      </c>
      <c r="G381">
        <f>'Котрольный пример'!N415</f>
        <v>-29.316491604628698</v>
      </c>
      <c r="H381">
        <f>'Котрольный пример'!O415</f>
        <v>-4.8536370669163302</v>
      </c>
    </row>
    <row r="382" spans="1:8" x14ac:dyDescent="0.3">
      <c r="A382">
        <f>'Котрольный пример'!H416</f>
        <v>69130.607999999993</v>
      </c>
      <c r="B382">
        <f>'Котрольный пример'!I416</f>
        <v>34</v>
      </c>
      <c r="C382">
        <f>'Котрольный пример'!J416</f>
        <v>-9030.4775796088397</v>
      </c>
      <c r="D382">
        <f>'Котрольный пример'!K416</f>
        <v>3109.5189326714199</v>
      </c>
      <c r="E382">
        <f>'Котрольный пример'!L416</f>
        <v>396.46627982524399</v>
      </c>
      <c r="F382">
        <f>'Котрольный пример'!M416</f>
        <v>89.890161597945806</v>
      </c>
      <c r="G382">
        <f>'Котрольный пример'!N416</f>
        <v>-29.694585503149799</v>
      </c>
      <c r="H382">
        <f>'Котрольный пример'!O416</f>
        <v>-5.0255129905861997</v>
      </c>
    </row>
    <row r="383" spans="1:8" x14ac:dyDescent="0.3">
      <c r="A383">
        <f>'Котрольный пример'!H417</f>
        <v>69130.687999999995</v>
      </c>
      <c r="B383">
        <f>'Котрольный пример'!I417</f>
        <v>34</v>
      </c>
      <c r="C383">
        <f>'Котрольный пример'!J417</f>
        <v>-9023.3680534472296</v>
      </c>
      <c r="D383">
        <f>'Котрольный пример'!K417</f>
        <v>3106.6933666064401</v>
      </c>
      <c r="E383">
        <f>'Котрольный пример'!L417</f>
        <v>397.47773932430601</v>
      </c>
      <c r="F383">
        <f>'Котрольный пример'!M417</f>
        <v>90.392150126082896</v>
      </c>
      <c r="G383">
        <f>'Котрольный пример'!N417</f>
        <v>-29.928554452379998</v>
      </c>
      <c r="H383">
        <f>'Котрольный пример'!O417</f>
        <v>-4.85230155933957</v>
      </c>
    </row>
    <row r="384" spans="1:8" x14ac:dyDescent="0.3">
      <c r="A384">
        <f>'Котрольный пример'!H418</f>
        <v>69130.728000000003</v>
      </c>
      <c r="B384">
        <f>'Котрольный пример'!I418</f>
        <v>34</v>
      </c>
      <c r="C384">
        <f>'Котрольный пример'!J418</f>
        <v>-9023.3680534472296</v>
      </c>
      <c r="D384">
        <f>'Котрольный пример'!K418</f>
        <v>3106.6933666064401</v>
      </c>
      <c r="E384">
        <f>'Котрольный пример'!L418</f>
        <v>397.47773932430601</v>
      </c>
      <c r="F384">
        <f>'Котрольный пример'!M418</f>
        <v>89.534872460897503</v>
      </c>
      <c r="G384">
        <f>'Котрольный пример'!N418</f>
        <v>-29.721525835646499</v>
      </c>
      <c r="H384">
        <f>'Котрольный пример'!O418</f>
        <v>-4.8824727511919104</v>
      </c>
    </row>
    <row r="385" spans="1:8" x14ac:dyDescent="0.3">
      <c r="A385">
        <f>'Котрольный пример'!H419</f>
        <v>69134.448000000004</v>
      </c>
      <c r="B385">
        <f>'Котрольный пример'!I419</f>
        <v>34</v>
      </c>
      <c r="C385">
        <f>'Котрольный пример'!J419</f>
        <v>-8701.2735995506391</v>
      </c>
      <c r="D385">
        <f>'Котрольный пример'!K419</f>
        <v>2991.79327012569</v>
      </c>
      <c r="E385">
        <f>'Котрольный пример'!L419</f>
        <v>377.98111752750299</v>
      </c>
      <c r="F385">
        <f>'Котрольный пример'!M419</f>
        <v>88.300374818280403</v>
      </c>
      <c r="G385">
        <f>'Котрольный пример'!N419</f>
        <v>-30.0704852664011</v>
      </c>
      <c r="H385">
        <f>'Котрольный пример'!O419</f>
        <v>-4.95228717073394</v>
      </c>
    </row>
    <row r="386" spans="1:8" x14ac:dyDescent="0.3">
      <c r="A386">
        <f>'Котрольный пример'!H420</f>
        <v>69134.528000000006</v>
      </c>
      <c r="B386">
        <f>'Котрольный пример'!I420</f>
        <v>34</v>
      </c>
      <c r="C386">
        <f>'Котрольный пример'!J420</f>
        <v>-8691.3819650846799</v>
      </c>
      <c r="D386">
        <f>'Котрольный пример'!K420</f>
        <v>2988.9680085729201</v>
      </c>
      <c r="E386">
        <f>'Котрольный пример'!L420</f>
        <v>378.99595556967199</v>
      </c>
      <c r="F386">
        <f>'Котрольный пример'!M420</f>
        <v>88.869042285672705</v>
      </c>
      <c r="G386">
        <f>'Котрольный пример'!N420</f>
        <v>-30.184296767216999</v>
      </c>
      <c r="H386">
        <f>'Котрольный пример'!O420</f>
        <v>-4.8761458307202101</v>
      </c>
    </row>
    <row r="387" spans="1:8" x14ac:dyDescent="0.3">
      <c r="A387">
        <f>'Котрольный пример'!H421</f>
        <v>69134.567999999999</v>
      </c>
      <c r="B387">
        <f>'Котрольный пример'!I421</f>
        <v>34</v>
      </c>
      <c r="C387">
        <f>'Котрольный пример'!J421</f>
        <v>-8691.3819650846799</v>
      </c>
      <c r="D387">
        <f>'Котрольный пример'!K421</f>
        <v>2988.9680085729201</v>
      </c>
      <c r="E387">
        <f>'Котрольный пример'!L421</f>
        <v>378.99595556967199</v>
      </c>
      <c r="F387">
        <f>'Котрольный пример'!M421</f>
        <v>88.296081239955299</v>
      </c>
      <c r="G387">
        <f>'Котрольный пример'!N421</f>
        <v>-30.012490189574901</v>
      </c>
      <c r="H387">
        <f>'Котрольный пример'!O421</f>
        <v>-4.8011551194516597</v>
      </c>
    </row>
    <row r="388" spans="1:8" x14ac:dyDescent="0.3">
      <c r="A388">
        <f>'Котрольный пример'!H422</f>
        <v>69134.648000000001</v>
      </c>
      <c r="B388">
        <f>'Котрольный пример'!I422</f>
        <v>34</v>
      </c>
      <c r="C388">
        <f>'Котрольный пример'!J422</f>
        <v>-8681.7994478633791</v>
      </c>
      <c r="D388">
        <f>'Котрольный пример'!K422</f>
        <v>2985.9544273403899</v>
      </c>
      <c r="E388">
        <f>'Котрольный пример'!L422</f>
        <v>379.010443802</v>
      </c>
      <c r="F388">
        <f>'Котрольный пример'!M422</f>
        <v>88.296099087324293</v>
      </c>
      <c r="G388">
        <f>'Котрольный пример'!N422</f>
        <v>-30.030283791002599</v>
      </c>
      <c r="H388">
        <f>'Котрольный пример'!O422</f>
        <v>-4.7062359305079697</v>
      </c>
    </row>
    <row r="389" spans="1:8" x14ac:dyDescent="0.3">
      <c r="A389">
        <f>'Котрольный пример'!H423</f>
        <v>69134.728000000003</v>
      </c>
      <c r="B389">
        <f>'Котрольный пример'!I423</f>
        <v>34</v>
      </c>
      <c r="C389">
        <f>'Котрольный пример'!J423</f>
        <v>-8674.6898515650701</v>
      </c>
      <c r="D389">
        <f>'Котрольный пример'!K423</f>
        <v>2982.9409038019298</v>
      </c>
      <c r="E389">
        <f>'Котрольный пример'!L423</f>
        <v>378.02154726460998</v>
      </c>
      <c r="F389">
        <f>'Котрольный пример'!M423</f>
        <v>88.061049717277598</v>
      </c>
      <c r="G389">
        <f>'Котрольный пример'!N423</f>
        <v>-30.030166830771702</v>
      </c>
      <c r="H389">
        <f>'Котрольный пример'!O423</f>
        <v>-4.8017603416334103</v>
      </c>
    </row>
    <row r="390" spans="1:8" x14ac:dyDescent="0.3">
      <c r="A390">
        <f>'Котрольный пример'!H424</f>
        <v>69134.847999999896</v>
      </c>
      <c r="B390">
        <f>'Котрольный пример'!I424</f>
        <v>34</v>
      </c>
      <c r="C390">
        <f>'Котрольный пример'!J424</f>
        <v>-8665.1073236831307</v>
      </c>
      <c r="D390">
        <f>'Котрольный пример'!K424</f>
        <v>2980.3040171962398</v>
      </c>
      <c r="E390">
        <f>'Котрольный пример'!L424</f>
        <v>377.03583121265098</v>
      </c>
      <c r="F390">
        <f>'Котрольный пример'!M424</f>
        <v>87.932410824480201</v>
      </c>
      <c r="G390">
        <f>'Котрольный пример'!N424</f>
        <v>-29.880651177020201</v>
      </c>
      <c r="H390">
        <f>'Котрольный пример'!O424</f>
        <v>-4.7834260425487196</v>
      </c>
    </row>
    <row r="391" spans="1:8" x14ac:dyDescent="0.3">
      <c r="A391">
        <f>'Котрольный пример'!H425</f>
        <v>69134.928</v>
      </c>
      <c r="B391">
        <f>'Котрольный пример'!I425</f>
        <v>34</v>
      </c>
      <c r="C391">
        <f>'Котрольный пример'!J425</f>
        <v>-8657.6886117049598</v>
      </c>
      <c r="D391">
        <f>'Котрольный пример'!K425</f>
        <v>2977.1021706419601</v>
      </c>
      <c r="E391">
        <f>'Котрольный пример'!L425</f>
        <v>376.04742177942802</v>
      </c>
      <c r="F391">
        <f>'Котрольный пример'!M425</f>
        <v>88.300468893868498</v>
      </c>
      <c r="G391">
        <f>'Котрольный пример'!N425</f>
        <v>-30.0699549981438</v>
      </c>
      <c r="H391">
        <f>'Котрольный пример'!O425</f>
        <v>-4.8586215511330897</v>
      </c>
    </row>
    <row r="392" spans="1:8" x14ac:dyDescent="0.3">
      <c r="A392">
        <f>'Котрольный пример'!H426</f>
        <v>69135.008000000002</v>
      </c>
      <c r="B392">
        <f>'Котрольный пример'!I426</f>
        <v>34</v>
      </c>
      <c r="C392">
        <f>'Котрольный пример'!J426</f>
        <v>-8648.4152022290891</v>
      </c>
      <c r="D392">
        <f>'Котрольный пример'!K426</f>
        <v>2974.0886383694401</v>
      </c>
      <c r="E392">
        <f>'Котрольный пример'!L426</f>
        <v>375.06143378171498</v>
      </c>
      <c r="F392">
        <f>'Котрольный пример'!M426</f>
        <v>88.450208707933101</v>
      </c>
      <c r="G392">
        <f>'Котрольный пример'!N426</f>
        <v>-30.2616338783108</v>
      </c>
      <c r="H392">
        <f>'Котрольный пример'!O426</f>
        <v>-4.9793609682526201</v>
      </c>
    </row>
    <row r="393" spans="1:8" x14ac:dyDescent="0.3">
      <c r="A393">
        <f>'Котрольный пример'!H427</f>
        <v>69135.168000000005</v>
      </c>
      <c r="B393">
        <f>'Котрольный пример'!I427</f>
        <v>34</v>
      </c>
      <c r="C393">
        <f>'Котрольный пример'!J427</f>
        <v>-8638.8326693150502</v>
      </c>
      <c r="D393">
        <f>'Котрольный пример'!K427</f>
        <v>2971.4517830837699</v>
      </c>
      <c r="E393">
        <f>'Котрольный пример'!L427</f>
        <v>374.07567450962699</v>
      </c>
      <c r="F393">
        <f>'Котрольный пример'!M427</f>
        <v>87.745433065000498</v>
      </c>
      <c r="G393">
        <f>'Котрольный пример'!N427</f>
        <v>-30.151733004212598</v>
      </c>
      <c r="H393">
        <f>'Котрольный пример'!O427</f>
        <v>-5.0393633952788797</v>
      </c>
    </row>
    <row r="394" spans="1:8" x14ac:dyDescent="0.3">
      <c r="A394">
        <f>'Котрольный пример'!H428</f>
        <v>69135.487999999998</v>
      </c>
      <c r="B394">
        <f>'Котрольный пример'!I428</f>
        <v>34</v>
      </c>
      <c r="C394">
        <f>'Котрольный пример'!J428</f>
        <v>-8605.4484052074495</v>
      </c>
      <c r="D394">
        <f>'Котрольный пример'!K428</f>
        <v>2958.2678581345599</v>
      </c>
      <c r="E394">
        <f>'Котрольный пример'!L428</f>
        <v>373.12702479019902</v>
      </c>
      <c r="F394">
        <f>'Котрольный пример'!M428</f>
        <v>88.386249363786504</v>
      </c>
      <c r="G394">
        <f>'Котрольный пример'!N428</f>
        <v>-30.555928092996599</v>
      </c>
      <c r="H394">
        <f>'Котрольный пример'!O428</f>
        <v>-4.9374283981418001</v>
      </c>
    </row>
    <row r="395" spans="1:8" x14ac:dyDescent="0.3">
      <c r="A395">
        <f>'Котрольный пример'!H429</f>
        <v>69135.847999999896</v>
      </c>
      <c r="B395">
        <f>'Котрольный пример'!I429</f>
        <v>34</v>
      </c>
      <c r="C395">
        <f>'Котрольный пример'!J429</f>
        <v>-8579.4828248464491</v>
      </c>
      <c r="D395">
        <f>'Котрольный пример'!K429</f>
        <v>2949.4158528896</v>
      </c>
      <c r="E395">
        <f>'Котрольный пример'!L429</f>
        <v>372.166174650985</v>
      </c>
      <c r="F395">
        <f>'Котрольный пример'!M429</f>
        <v>87.826174771429606</v>
      </c>
      <c r="G395">
        <f>'Котрольный пример'!N429</f>
        <v>-30.297553661990701</v>
      </c>
      <c r="H395">
        <f>'Котрольный пример'!O429</f>
        <v>-4.8034487659813401</v>
      </c>
    </row>
    <row r="396" spans="1:8" x14ac:dyDescent="0.3">
      <c r="A396">
        <f>'Котрольный пример'!H430</f>
        <v>69136.487999999998</v>
      </c>
      <c r="B396">
        <f>'Котрольный пример'!I430</f>
        <v>34</v>
      </c>
      <c r="C396">
        <f>'Котрольный пример'!J430</f>
        <v>-8526.9333924451203</v>
      </c>
      <c r="D396">
        <f>'Котрольный пример'!K430</f>
        <v>2930.5821318446401</v>
      </c>
      <c r="E396">
        <f>'Котрольный пример'!L430</f>
        <v>368.24546794565998</v>
      </c>
      <c r="F396">
        <f>'Котрольный пример'!M430</f>
        <v>87.2652020980846</v>
      </c>
      <c r="G396">
        <f>'Котрольный пример'!N430</f>
        <v>-30.210986574039499</v>
      </c>
      <c r="H396">
        <f>'Котрольный пример'!O430</f>
        <v>-5.0062034266009299</v>
      </c>
    </row>
    <row r="397" spans="1:8" x14ac:dyDescent="0.3">
      <c r="A397">
        <f>'Котрольный пример'!H431</f>
        <v>69136.567999999999</v>
      </c>
      <c r="B397">
        <f>'Котрольный пример'!I431</f>
        <v>34</v>
      </c>
      <c r="C397">
        <f>'Котрольный пример'!J431</f>
        <v>-8519.5146442402001</v>
      </c>
      <c r="D397">
        <f>'Котрольный пример'!K431</f>
        <v>2927.75711186135</v>
      </c>
      <c r="E397">
        <f>'Котрольный пример'!L431</f>
        <v>369.25669927609198</v>
      </c>
      <c r="F397">
        <f>'Котрольный пример'!M431</f>
        <v>87.069929588360793</v>
      </c>
      <c r="G397">
        <f>'Котрольный пример'!N431</f>
        <v>-30.227876876604402</v>
      </c>
      <c r="H397">
        <f>'Котрольный пример'!O431</f>
        <v>-4.9163480770433603</v>
      </c>
    </row>
    <row r="398" spans="1:8" x14ac:dyDescent="0.3">
      <c r="A398">
        <f>'Котрольный пример'!H432</f>
        <v>69136.648000000001</v>
      </c>
      <c r="B398">
        <f>'Котрольный пример'!I432</f>
        <v>34</v>
      </c>
      <c r="C398">
        <f>'Котрольный пример'!J432</f>
        <v>-8509.9320850922504</v>
      </c>
      <c r="D398">
        <f>'Котрольный пример'!K432</f>
        <v>2925.1204159281801</v>
      </c>
      <c r="E398">
        <f>'Котрольный пример'!L432</f>
        <v>369.27072676891902</v>
      </c>
      <c r="F398">
        <f>'Котрольный пример'!M432</f>
        <v>87.934781497020396</v>
      </c>
      <c r="G398">
        <f>'Котрольный пример'!N432</f>
        <v>-30.465845823641398</v>
      </c>
      <c r="H398">
        <f>'Котрольный пример'!O432</f>
        <v>-4.8248293502539301</v>
      </c>
    </row>
    <row r="399" spans="1:8" x14ac:dyDescent="0.3">
      <c r="A399">
        <f>'Котрольный пример'!H433</f>
        <v>69137.008000000002</v>
      </c>
      <c r="B399">
        <f>'Котрольный пример'!I433</f>
        <v>34</v>
      </c>
      <c r="C399">
        <f>'Котрольный пример'!J433</f>
        <v>-8474.0747694625898</v>
      </c>
      <c r="D399">
        <f>'Котрольный пример'!K433</f>
        <v>2911.74881223069</v>
      </c>
      <c r="E399">
        <f>'Котрольный пример'!L433</f>
        <v>367.32468315147003</v>
      </c>
      <c r="F399">
        <f>'Котрольный пример'!M433</f>
        <v>88.611815317195294</v>
      </c>
      <c r="G399">
        <f>'Котрольный пример'!N433</f>
        <v>-30.783611879229898</v>
      </c>
      <c r="H399">
        <f>'Котрольный пример'!O433</f>
        <v>-4.8601011244060102</v>
      </c>
    </row>
    <row r="400" spans="1:8" x14ac:dyDescent="0.3">
      <c r="A400">
        <f>'Котрольный пример'!H434</f>
        <v>69137.407999999996</v>
      </c>
      <c r="B400">
        <f>'Котрольный пример'!I434</f>
        <v>34</v>
      </c>
      <c r="C400">
        <f>'Котрольный пример'!J434</f>
        <v>-8440.9994545548398</v>
      </c>
      <c r="D400">
        <f>'Котрольный пример'!K434</f>
        <v>2898.7540631694001</v>
      </c>
      <c r="E400">
        <f>'Котрольный пример'!L434</f>
        <v>365.37455015640398</v>
      </c>
      <c r="F400">
        <f>'Котрольный пример'!M434</f>
        <v>88.434275078347895</v>
      </c>
      <c r="G400">
        <f>'Котрольный пример'!N434</f>
        <v>-30.794669922020798</v>
      </c>
      <c r="H400">
        <f>'Котрольный пример'!O434</f>
        <v>-4.8947915003260496</v>
      </c>
    </row>
    <row r="401" spans="1:8" x14ac:dyDescent="0.3">
      <c r="A401">
        <f>'Котрольный пример'!H435</f>
        <v>69137.487999999998</v>
      </c>
      <c r="B401">
        <f>'Котрольный пример'!I435</f>
        <v>34</v>
      </c>
      <c r="C401">
        <f>'Котрольный пример'!J435</f>
        <v>-8431.1077641236898</v>
      </c>
      <c r="D401">
        <f>'Котрольный пример'!K435</f>
        <v>2895.5524836187701</v>
      </c>
      <c r="E401">
        <f>'Котрольный пример'!L435</f>
        <v>363.38911377037499</v>
      </c>
      <c r="F401">
        <f>'Котрольный пример'!M435</f>
        <v>88.407921090116602</v>
      </c>
      <c r="G401">
        <f>'Котрольный пример'!N435</f>
        <v>-30.794548457833098</v>
      </c>
      <c r="H401">
        <f>'Котрольный пример'!O435</f>
        <v>-4.9803078654041197</v>
      </c>
    </row>
    <row r="402" spans="1:8" x14ac:dyDescent="0.3">
      <c r="A402">
        <f>'Котрольный пример'!H436</f>
        <v>69137.728000000003</v>
      </c>
      <c r="B402">
        <f>'Котрольный пример'!I436</f>
        <v>34</v>
      </c>
      <c r="C402">
        <f>'Котрольный пример'!J436</f>
        <v>-8414.7246469907896</v>
      </c>
      <c r="D402">
        <f>'Котрольный пример'!K436</f>
        <v>2890.0909951844001</v>
      </c>
      <c r="E402">
        <f>'Котрольный пример'!L436</f>
        <v>363.413269536374</v>
      </c>
      <c r="F402">
        <f>'Котрольный пример'!M436</f>
        <v>87.3030699295511</v>
      </c>
      <c r="G402">
        <f>'Котрольный пример'!N436</f>
        <v>-30.4663182585622</v>
      </c>
      <c r="H402">
        <f>'Котрольный пример'!O436</f>
        <v>-4.8459418265677296</v>
      </c>
    </row>
    <row r="403" spans="1:8" x14ac:dyDescent="0.3">
      <c r="A403">
        <f>'Котрольный пример'!H437</f>
        <v>69137.928</v>
      </c>
      <c r="B403">
        <f>'Котрольный пример'!I437</f>
        <v>34</v>
      </c>
      <c r="C403">
        <f>'Котрольный пример'!J437</f>
        <v>-8397.4141763256994</v>
      </c>
      <c r="D403">
        <f>'Котрольный пример'!K437</f>
        <v>2884.0645663436599</v>
      </c>
      <c r="E403">
        <f>'Котрольный пример'!L437</f>
        <v>362.43885760448302</v>
      </c>
      <c r="F403">
        <f>'Котрольный пример'!M437</f>
        <v>87.874483163052503</v>
      </c>
      <c r="G403">
        <f>'Котрольный пример'!N437</f>
        <v>-30.664518145636599</v>
      </c>
      <c r="H403">
        <f>'Котрольный пример'!O437</f>
        <v>-4.7951808660874002</v>
      </c>
    </row>
    <row r="404" spans="1:8" x14ac:dyDescent="0.3">
      <c r="A404">
        <f>'Котрольный пример'!H438</f>
        <v>69138.047999999995</v>
      </c>
      <c r="B404">
        <f>'Котрольный пример'!I438</f>
        <v>34</v>
      </c>
      <c r="C404">
        <f>'Котрольный пример'!J438</f>
        <v>-8390.6136312845902</v>
      </c>
      <c r="D404">
        <f>'Котрольный пример'!K438</f>
        <v>2881.2396898329198</v>
      </c>
      <c r="E404">
        <f>'Котрольный пример'!L438</f>
        <v>362.44910261547102</v>
      </c>
      <c r="F404">
        <f>'Котрольный пример'!M438</f>
        <v>87.349750114390801</v>
      </c>
      <c r="G404">
        <f>'Котрольный пример'!N438</f>
        <v>-30.562193710465898</v>
      </c>
      <c r="H404">
        <f>'Котрольный пример'!O438</f>
        <v>-4.7796478223510803</v>
      </c>
    </row>
    <row r="405" spans="1:8" x14ac:dyDescent="0.3">
      <c r="A405">
        <f>'Котрольный пример'!H439</f>
        <v>69138.288</v>
      </c>
      <c r="B405">
        <f>'Котрольный пример'!I439</f>
        <v>34</v>
      </c>
      <c r="C405">
        <f>'Котрольный пример'!J439</f>
        <v>-8364.6479017689908</v>
      </c>
      <c r="D405">
        <f>'Котрольный пример'!K439</f>
        <v>2871.2585299100701</v>
      </c>
      <c r="E405">
        <f>'Котрольный пример'!L439</f>
        <v>361.48777873360899</v>
      </c>
      <c r="F405">
        <f>'Котрольный пример'!M439</f>
        <v>87.725673175624493</v>
      </c>
      <c r="G405">
        <f>'Котрольный пример'!N439</f>
        <v>-30.732984821803601</v>
      </c>
      <c r="H405">
        <f>'Котрольный пример'!O439</f>
        <v>-4.7146076227526796</v>
      </c>
    </row>
    <row r="406" spans="1:8" x14ac:dyDescent="0.3">
      <c r="A406">
        <f>'Котрольный пример'!H440</f>
        <v>69138.368000000002</v>
      </c>
      <c r="B406">
        <f>'Котрольный пример'!I440</f>
        <v>34</v>
      </c>
      <c r="C406">
        <f>'Котрольный пример'!J440</f>
        <v>-8364.6479017689908</v>
      </c>
      <c r="D406">
        <f>'Котрольный пример'!K440</f>
        <v>2871.2585299100701</v>
      </c>
      <c r="E406">
        <f>'Котрольный пример'!L440</f>
        <v>360.48777873360899</v>
      </c>
      <c r="F406">
        <f>'Котрольный пример'!M440</f>
        <v>87.130924398052898</v>
      </c>
      <c r="G406">
        <f>'Котрольный пример'!N440</f>
        <v>-30.759859417523199</v>
      </c>
      <c r="H406">
        <f>'Котрольный пример'!O440</f>
        <v>-4.7748589210627603</v>
      </c>
    </row>
    <row r="407" spans="1:8" x14ac:dyDescent="0.3">
      <c r="A407">
        <f>'Котрольный пример'!H441</f>
        <v>69138.407999999996</v>
      </c>
      <c r="B407">
        <f>'Котрольный пример'!I441</f>
        <v>34</v>
      </c>
      <c r="C407">
        <f>'Котрольный пример'!J441</f>
        <v>-8364.6479017689908</v>
      </c>
      <c r="D407">
        <f>'Котрольный пример'!K441</f>
        <v>2871.2585299100701</v>
      </c>
      <c r="E407">
        <f>'Котрольный пример'!L441</f>
        <v>360.48777873360899</v>
      </c>
      <c r="F407">
        <f>'Котрольный пример'!M441</f>
        <v>86.806171885961405</v>
      </c>
      <c r="G407">
        <f>'Котрольный пример'!N441</f>
        <v>-30.633771470375301</v>
      </c>
      <c r="H407">
        <f>'Котрольный пример'!O441</f>
        <v>-4.7930266856326202</v>
      </c>
    </row>
    <row r="408" spans="1:8" x14ac:dyDescent="0.3">
      <c r="A408">
        <f>'Котрольный пример'!H442</f>
        <v>69138.487999999998</v>
      </c>
      <c r="B408">
        <f>'Котрольный пример'!I442</f>
        <v>34</v>
      </c>
      <c r="C408">
        <f>'Котрольный пример'!J442</f>
        <v>-8354.7561934718797</v>
      </c>
      <c r="D408">
        <f>'Котрольный пример'!K442</f>
        <v>2868.2453797597</v>
      </c>
      <c r="E408">
        <f>'Котрольный пример'!L442</f>
        <v>360.50212503540502</v>
      </c>
      <c r="F408">
        <f>'Котрольный пример'!M442</f>
        <v>86.861589673909293</v>
      </c>
      <c r="G408">
        <f>'Котрольный пример'!N442</f>
        <v>-30.616781955602399</v>
      </c>
      <c r="H408">
        <f>'Котрольный пример'!O442</f>
        <v>-4.7034977245212</v>
      </c>
    </row>
    <row r="409" spans="1:8" x14ac:dyDescent="0.3">
      <c r="A409">
        <f>'Котрольный пример'!H443</f>
        <v>69138.567999999999</v>
      </c>
      <c r="B409">
        <f>'Котрольный пример'!I443</f>
        <v>34</v>
      </c>
      <c r="C409">
        <f>'Котрольный пример'!J443</f>
        <v>-8347.6465225716202</v>
      </c>
      <c r="D409">
        <f>'Котрольный пример'!K443</f>
        <v>2865.23222720272</v>
      </c>
      <c r="E409">
        <f>'Котрольный пример'!L443</f>
        <v>359.51280751085301</v>
      </c>
      <c r="F409">
        <f>'Котрольный пример'!M443</f>
        <v>86.640021198003296</v>
      </c>
      <c r="G409">
        <f>'Котрольный пример'!N443</f>
        <v>-30.616670229668699</v>
      </c>
      <c r="H409">
        <f>'Котрольный пример'!O443</f>
        <v>-4.7935392028454498</v>
      </c>
    </row>
    <row r="410" spans="1:8" x14ac:dyDescent="0.3">
      <c r="A410">
        <f>'Котрольный пример'!H444</f>
        <v>69138.687999999995</v>
      </c>
      <c r="B410">
        <f>'Котрольный пример'!I444</f>
        <v>34</v>
      </c>
      <c r="C410">
        <f>'Котрольный пример'!J444</f>
        <v>-8328.1722129560403</v>
      </c>
      <c r="D410">
        <f>'Котрольный пример'!K444</f>
        <v>2859.3943054535998</v>
      </c>
      <c r="E410">
        <f>'Котрольный пример'!L444</f>
        <v>359.54093585515602</v>
      </c>
      <c r="F410">
        <f>'Котрольный пример'!M444</f>
        <v>87.241405690141306</v>
      </c>
      <c r="G410">
        <f>'Котрольный пример'!N444</f>
        <v>-30.675338245931201</v>
      </c>
      <c r="H410">
        <f>'Котрольный пример'!O444</f>
        <v>-4.6860107746005903</v>
      </c>
    </row>
    <row r="411" spans="1:8" x14ac:dyDescent="0.3">
      <c r="A411">
        <f>'Котрольный пример'!H445</f>
        <v>69138.767999999996</v>
      </c>
      <c r="B411">
        <f>'Котрольный пример'!I445</f>
        <v>34</v>
      </c>
      <c r="C411">
        <f>'Котрольный пример'!J445</f>
        <v>-8328.1722129560403</v>
      </c>
      <c r="D411">
        <f>'Котрольный пример'!K445</f>
        <v>2859.3943054535998</v>
      </c>
      <c r="E411">
        <f>'Котрольный пример'!L445</f>
        <v>358.54093585515602</v>
      </c>
      <c r="F411">
        <f>'Котрольный пример'!M445</f>
        <v>86.930938054282805</v>
      </c>
      <c r="G411">
        <f>'Котрольный пример'!N445</f>
        <v>-30.566173341158802</v>
      </c>
      <c r="H411">
        <f>'Котрольный пример'!O445</f>
        <v>-4.7583025512061603</v>
      </c>
    </row>
    <row r="412" spans="1:8" x14ac:dyDescent="0.3">
      <c r="A412">
        <f>'Котрольный пример'!H446</f>
        <v>69138.847999999896</v>
      </c>
      <c r="B412">
        <f>'Котрольный пример'!I446</f>
        <v>34</v>
      </c>
      <c r="C412">
        <f>'Котрольный пример'!J446</f>
        <v>-8321.0625364278003</v>
      </c>
      <c r="D412">
        <f>'Котрольный пример'!K446</f>
        <v>2856.3811820025799</v>
      </c>
      <c r="E412">
        <f>'Котрольный пример'!L446</f>
        <v>358.551584450039</v>
      </c>
      <c r="F412">
        <f>'Котрольный пример'!M446</f>
        <v>86.832678168284403</v>
      </c>
      <c r="G412">
        <f>'Котрольный пример'!N446</f>
        <v>-30.9062974722771</v>
      </c>
      <c r="H412">
        <f>'Котрольный пример'!O446</f>
        <v>-4.7531395850106</v>
      </c>
    </row>
    <row r="413" spans="1:8" x14ac:dyDescent="0.3">
      <c r="A413">
        <f>'Котрольный пример'!H447</f>
        <v>69138.928</v>
      </c>
      <c r="B413">
        <f>'Котрольный пример'!I447</f>
        <v>34</v>
      </c>
      <c r="C413">
        <f>'Котрольный пример'!J447</f>
        <v>-8311.7890509644494</v>
      </c>
      <c r="D413">
        <f>'Котрольный пример'!K447</f>
        <v>2853.5564064758601</v>
      </c>
      <c r="E413">
        <f>'Котрольный пример'!L447</f>
        <v>357.56496450188399</v>
      </c>
      <c r="F413">
        <f>'Котрольный пример'!M447</f>
        <v>87.488806938457799</v>
      </c>
      <c r="G413">
        <f>'Котрольный пример'!N447</f>
        <v>-31.085994714910498</v>
      </c>
      <c r="H413">
        <f>'Котрольный пример'!O447</f>
        <v>-4.8432407574428602</v>
      </c>
    </row>
    <row r="414" spans="1:8" x14ac:dyDescent="0.3">
      <c r="A414">
        <f>'Котрольный пример'!H448</f>
        <v>69139.008000000002</v>
      </c>
      <c r="B414">
        <f>'Котрольный пример'!I448</f>
        <v>34</v>
      </c>
      <c r="C414">
        <f>'Котрольный пример'!J448</f>
        <v>-8304.6793581579295</v>
      </c>
      <c r="D414">
        <f>'Котрольный пример'!K448</f>
        <v>2849.0367221173801</v>
      </c>
      <c r="E414">
        <f>'Котрольный пример'!L448</f>
        <v>356.57626640881602</v>
      </c>
      <c r="F414">
        <f>'Котрольный пример'!M448</f>
        <v>87.2440515685322</v>
      </c>
      <c r="G414">
        <f>'Котрольный пример'!N448</f>
        <v>-31.298925618094898</v>
      </c>
      <c r="H414">
        <f>'Котрольный пример'!O448</f>
        <v>-4.8436049643303001</v>
      </c>
    </row>
    <row r="415" spans="1:8" x14ac:dyDescent="0.3">
      <c r="A415">
        <f>'Котрольный пример'!H449</f>
        <v>69139.047999999995</v>
      </c>
      <c r="B415">
        <f>'Котрольный пример'!I449</f>
        <v>34</v>
      </c>
      <c r="C415">
        <f>'Котрольный пример'!J449</f>
        <v>-8304.6793581579295</v>
      </c>
      <c r="D415">
        <f>'Котрольный пример'!K449</f>
        <v>2849.0367221173801</v>
      </c>
      <c r="E415">
        <f>'Котрольный пример'!L449</f>
        <v>356.57626640881602</v>
      </c>
      <c r="F415">
        <f>'Котрольный пример'!M449</f>
        <v>85.9950499349182</v>
      </c>
      <c r="G415">
        <f>'Котрольный пример'!N449</f>
        <v>-30.862821155683399</v>
      </c>
      <c r="H415">
        <f>'Котрольный пример'!O449</f>
        <v>-4.7263049071584096</v>
      </c>
    </row>
    <row r="416" spans="1:8" x14ac:dyDescent="0.3">
      <c r="A416">
        <f>'Котрольный пример'!H450</f>
        <v>69139.127999999997</v>
      </c>
      <c r="B416">
        <f>'Котрольный пример'!I450</f>
        <v>34</v>
      </c>
      <c r="C416">
        <f>'Котрольный пример'!J450</f>
        <v>-8295.0967528064393</v>
      </c>
      <c r="D416">
        <f>'Котрольный пример'!K450</f>
        <v>2846.2119726768301</v>
      </c>
      <c r="E416">
        <f>'Котрольный пример'!L450</f>
        <v>357.59002208312199</v>
      </c>
      <c r="F416">
        <f>'Котрольный пример'!M450</f>
        <v>86.288068796278395</v>
      </c>
      <c r="G416">
        <f>'Котрольный пример'!N450</f>
        <v>-30.862724399234398</v>
      </c>
      <c r="H416">
        <f>'Котрольный пример'!O450</f>
        <v>-4.7260328484802097</v>
      </c>
    </row>
    <row r="417" spans="1:8" x14ac:dyDescent="0.3">
      <c r="A417">
        <f>'Котрольный пример'!H451</f>
        <v>69139.207999999999</v>
      </c>
      <c r="B417">
        <f>'Котрольный пример'!I451</f>
        <v>34</v>
      </c>
      <c r="C417">
        <f>'Котрольный пример'!J451</f>
        <v>-8295.0967528064393</v>
      </c>
      <c r="D417">
        <f>'Котрольный пример'!K451</f>
        <v>2846.2119726768301</v>
      </c>
      <c r="E417">
        <f>'Котрольный пример'!L451</f>
        <v>356.59002208312199</v>
      </c>
      <c r="F417">
        <f>'Котрольный пример'!M451</f>
        <v>85.881049603907996</v>
      </c>
      <c r="G417">
        <f>'Котрольный пример'!N451</f>
        <v>-30.717145510582</v>
      </c>
      <c r="H417">
        <f>'Котрольный пример'!O451</f>
        <v>-4.8216647690098702</v>
      </c>
    </row>
    <row r="418" spans="1:8" x14ac:dyDescent="0.3">
      <c r="A418">
        <f>'Котрольный пример'!H452</f>
        <v>69139.327999999994</v>
      </c>
      <c r="B418">
        <f>'Котрольный пример'!I452</f>
        <v>34</v>
      </c>
      <c r="C418">
        <f>'Котрольный пример'!J452</f>
        <v>-8278.0953454745195</v>
      </c>
      <c r="D418">
        <f>'Котрольный пример'!K452</f>
        <v>2840.5624847107401</v>
      </c>
      <c r="E418">
        <f>'Котрольный пример'!L452</f>
        <v>356.614673354866</v>
      </c>
      <c r="F418">
        <f>'Котрольный пример'!M452</f>
        <v>86.716855343643005</v>
      </c>
      <c r="G418">
        <f>'Котрольный пример'!N452</f>
        <v>-30.9899150441099</v>
      </c>
      <c r="H418">
        <f>'Котрольный пример'!O452</f>
        <v>-4.3783697075164598</v>
      </c>
    </row>
    <row r="419" spans="1:8" x14ac:dyDescent="0.3">
      <c r="A419">
        <f>'Котрольный пример'!H453</f>
        <v>69139.407999999996</v>
      </c>
      <c r="B419">
        <f>'Котрольный пример'!I453</f>
        <v>34</v>
      </c>
      <c r="C419">
        <f>'Котрольный пример'!J453</f>
        <v>-8268.5127329278603</v>
      </c>
      <c r="D419">
        <f>'Котрольный пример'!K453</f>
        <v>2837.54944600917</v>
      </c>
      <c r="E419">
        <f>'Котрольный пример'!L453</f>
        <v>355.62846918794799</v>
      </c>
      <c r="F419">
        <f>'Котрольный пример'!M453</f>
        <v>86.653531179851896</v>
      </c>
      <c r="G419">
        <f>'Котрольный пример'!N453</f>
        <v>-31.028393968044501</v>
      </c>
      <c r="H419">
        <f>'Котрольный пример'!O453</f>
        <v>-4.7884193405269198</v>
      </c>
    </row>
    <row r="420" spans="1:8" x14ac:dyDescent="0.3">
      <c r="A420">
        <f>'Котрольный пример'!H454</f>
        <v>69139.487999999998</v>
      </c>
      <c r="B420">
        <f>'Котрольный пример'!I454</f>
        <v>34</v>
      </c>
      <c r="C420">
        <f>'Котрольный пример'!J454</f>
        <v>-8261.7121602332809</v>
      </c>
      <c r="D420">
        <f>'Котрольный пример'!K454</f>
        <v>2834.7247080248399</v>
      </c>
      <c r="E420">
        <f>'Котрольный пример'!L454</f>
        <v>354.63855584977398</v>
      </c>
      <c r="F420">
        <f>'Котрольный пример'!M454</f>
        <v>87.331261148689293</v>
      </c>
      <c r="G420">
        <f>'Котрольный пример'!N454</f>
        <v>-31.350264339051801</v>
      </c>
      <c r="H420">
        <f>'Котрольный пример'!O454</f>
        <v>-4.9506909999810302</v>
      </c>
    </row>
    <row r="421" spans="1:8" x14ac:dyDescent="0.3">
      <c r="A421">
        <f>'Котрольный пример'!H455</f>
        <v>69139.567999999999</v>
      </c>
      <c r="B421">
        <f>'Котрольный пример'!I455</f>
        <v>34</v>
      </c>
      <c r="C421">
        <f>'Котрольный пример'!J455</f>
        <v>-8261.7121602332809</v>
      </c>
      <c r="D421">
        <f>'Котрольный пример'!K455</f>
        <v>2834.7247080248399</v>
      </c>
      <c r="E421">
        <f>'Котрольный пример'!L455</f>
        <v>354.63855584977398</v>
      </c>
      <c r="F421">
        <f>'Котрольный пример'!M455</f>
        <v>85.383595046798206</v>
      </c>
      <c r="G421">
        <f>'Котрольный пример'!N455</f>
        <v>-30.737747828374701</v>
      </c>
      <c r="H421">
        <f>'Котрольный пример'!O455</f>
        <v>-4.9536357626493199</v>
      </c>
    </row>
    <row r="422" spans="1:8" x14ac:dyDescent="0.3">
      <c r="A422">
        <f>'Котрольный пример'!H456</f>
        <v>69139.648000000001</v>
      </c>
      <c r="B422">
        <f>'Котрольный пример'!I456</f>
        <v>34</v>
      </c>
      <c r="C422">
        <f>'Котрольный пример'!J456</f>
        <v>-8252.1295256238409</v>
      </c>
      <c r="D422">
        <f>'Котрольный пример'!K456</f>
        <v>2830.2051275375202</v>
      </c>
      <c r="E422">
        <f>'Котрольный пример'!L456</f>
        <v>354.65299417379299</v>
      </c>
      <c r="F422">
        <f>'Котрольный пример'!M456</f>
        <v>85.886245110036398</v>
      </c>
      <c r="G422">
        <f>'Котрольный пример'!N456</f>
        <v>-31.0438569643219</v>
      </c>
      <c r="H422">
        <f>'Котрольный пример'!O456</f>
        <v>-4.7497059127693699</v>
      </c>
    </row>
    <row r="423" spans="1:8" x14ac:dyDescent="0.3">
      <c r="A423">
        <f>'Котрольный пример'!H457</f>
        <v>69139.847999999896</v>
      </c>
      <c r="B423">
        <f>'Котрольный пример'!I457</f>
        <v>34</v>
      </c>
      <c r="C423">
        <f>'Котрольный пример'!J457</f>
        <v>-8235.4372171674295</v>
      </c>
      <c r="D423">
        <f>'Котрольный пример'!K457</f>
        <v>2824.7440599296301</v>
      </c>
      <c r="E423">
        <f>'Котрольный пример'!L457</f>
        <v>353.67703309241301</v>
      </c>
      <c r="F423">
        <f>'Котрольный пример'!M457</f>
        <v>85.934021303140298</v>
      </c>
      <c r="G423">
        <f>'Котрольный пример'!N457</f>
        <v>-31.111991453321899</v>
      </c>
      <c r="H423">
        <f>'Котрольный пример'!O457</f>
        <v>-4.6717596240475903</v>
      </c>
    </row>
    <row r="424" spans="1:8" x14ac:dyDescent="0.3">
      <c r="A424">
        <f>'Котрольный пример'!H458</f>
        <v>69139.967999999993</v>
      </c>
      <c r="B424">
        <f>'Котрольный пример'!I458</f>
        <v>34</v>
      </c>
      <c r="C424">
        <f>'Котрольный пример'!J458</f>
        <v>-8225.5454789450905</v>
      </c>
      <c r="D424">
        <f>'Котрольный пример'!K458</f>
        <v>2821.7310825524401</v>
      </c>
      <c r="E424">
        <f>'Котрольный пример'!L458</f>
        <v>353.69115659266402</v>
      </c>
      <c r="F424">
        <f>'Котрольный пример'!M458</f>
        <v>85.742685071511602</v>
      </c>
      <c r="G424">
        <f>'Котрольный пример'!N458</f>
        <v>-30.827596843197899</v>
      </c>
      <c r="H424">
        <f>'Котрольный пример'!O458</f>
        <v>-4.4357669021413502</v>
      </c>
    </row>
    <row r="425" spans="1:8" x14ac:dyDescent="0.3">
      <c r="A425">
        <f>'Котрольный пример'!H459</f>
        <v>69140.127999999997</v>
      </c>
      <c r="B425">
        <f>'Котрольный пример'!I459</f>
        <v>34</v>
      </c>
      <c r="C425">
        <f>'Котрольный пример'!J459</f>
        <v>-8209.1622704036708</v>
      </c>
      <c r="D425">
        <f>'Котрольный пример'!K459</f>
        <v>2815.89343107369</v>
      </c>
      <c r="E425">
        <f>'Котрольный пример'!L459</f>
        <v>351.71488657060002</v>
      </c>
      <c r="F425">
        <f>'Котрольный пример'!M459</f>
        <v>85.791588247229996</v>
      </c>
      <c r="G425">
        <f>'Котрольный пример'!N459</f>
        <v>-30.8975014249793</v>
      </c>
      <c r="H425">
        <f>'Котрольный пример'!O459</f>
        <v>-4.5598725021750397</v>
      </c>
    </row>
    <row r="426" spans="1:8" x14ac:dyDescent="0.3">
      <c r="A426">
        <f>'Котрольный пример'!H460</f>
        <v>69140.207999999999</v>
      </c>
      <c r="B426">
        <f>'Котрольный пример'!I460</f>
        <v>34</v>
      </c>
      <c r="C426">
        <f>'Котрольный пример'!J460</f>
        <v>-8201.7434267262306</v>
      </c>
      <c r="D426">
        <f>'Котрольный пример'!K460</f>
        <v>2811.3739008305802</v>
      </c>
      <c r="E426">
        <f>'Котрольный пример'!L460</f>
        <v>351.72644533281999</v>
      </c>
      <c r="F426">
        <f>'Котрольный пример'!M460</f>
        <v>86.724056069320397</v>
      </c>
      <c r="G426">
        <f>'Котрольный пример'!N460</f>
        <v>-31.761484574085902</v>
      </c>
      <c r="H426">
        <f>'Котрольный пример'!O460</f>
        <v>-4.4343708684197196</v>
      </c>
    </row>
    <row r="427" spans="1:8" x14ac:dyDescent="0.3">
      <c r="A427">
        <f>'Котрольный пример'!H461</f>
        <v>69140.288</v>
      </c>
      <c r="B427">
        <f>'Котрольный пример'!I461</f>
        <v>34</v>
      </c>
      <c r="C427">
        <f>'Котрольный пример'!J461</f>
        <v>-8192.1607986429099</v>
      </c>
      <c r="D427">
        <f>'Котрольный пример'!K461</f>
        <v>2808.5492839386902</v>
      </c>
      <c r="E427">
        <f>'Котрольный пример'!L461</f>
        <v>351.74002933814802</v>
      </c>
      <c r="F427">
        <f>'Котрольный пример'!M461</f>
        <v>86.101584700893497</v>
      </c>
      <c r="G427">
        <f>'Котрольный пример'!N461</f>
        <v>-31.1913696241206</v>
      </c>
      <c r="H427">
        <f>'Котрольный пример'!O461</f>
        <v>-4.45562405250792</v>
      </c>
    </row>
    <row r="428" spans="1:8" x14ac:dyDescent="0.3">
      <c r="A428">
        <f>'Котрольный пример'!H462</f>
        <v>69140.327999999994</v>
      </c>
      <c r="B428">
        <f>'Котрольный пример'!I462</f>
        <v>34</v>
      </c>
      <c r="C428">
        <f>'Котрольный пример'!J462</f>
        <v>-8192.1607986429099</v>
      </c>
      <c r="D428">
        <f>'Котрольный пример'!K462</f>
        <v>2808.5492839386902</v>
      </c>
      <c r="E428">
        <f>'Котрольный пример'!L462</f>
        <v>351.74002933814802</v>
      </c>
      <c r="F428">
        <f>'Котрольный пример'!M462</f>
        <v>86.455809418545698</v>
      </c>
      <c r="G428">
        <f>'Котрольный пример'!N462</f>
        <v>-31.4434305687132</v>
      </c>
      <c r="H428">
        <f>'Котрольный пример'!O462</f>
        <v>-4.5594074358015897</v>
      </c>
    </row>
    <row r="429" spans="1:8" x14ac:dyDescent="0.3">
      <c r="A429">
        <f>'Котрольный пример'!H463</f>
        <v>69140.407999999996</v>
      </c>
      <c r="B429">
        <f>'Котрольный пример'!I463</f>
        <v>34</v>
      </c>
      <c r="C429">
        <f>'Котрольный пример'!J463</f>
        <v>-8192.1607986429099</v>
      </c>
      <c r="D429">
        <f>'Котрольный пример'!K463</f>
        <v>2808.5492839386902</v>
      </c>
      <c r="E429">
        <f>'Котрольный пример'!L463</f>
        <v>350.74002933814802</v>
      </c>
      <c r="F429">
        <f>'Котрольный пример'!M463</f>
        <v>85.401171888356998</v>
      </c>
      <c r="G429">
        <f>'Котрольный пример'!N463</f>
        <v>-31.130828547450101</v>
      </c>
      <c r="H429">
        <f>'Котрольный пример'!O463</f>
        <v>-4.4656731141631996</v>
      </c>
    </row>
    <row r="430" spans="1:8" x14ac:dyDescent="0.3">
      <c r="A430">
        <f>'Котрольный пример'!H464</f>
        <v>69140.487999999998</v>
      </c>
      <c r="B430">
        <f>'Котрольный пример'!I464</f>
        <v>34</v>
      </c>
      <c r="C430">
        <f>'Котрольный пример'!J464</f>
        <v>-8182.8872811135998</v>
      </c>
      <c r="D430">
        <f>'Котрольный пример'!K464</f>
        <v>2805.5363549746899</v>
      </c>
      <c r="E430">
        <f>'Котрольный пример'!L464</f>
        <v>350.75328337057499</v>
      </c>
      <c r="F430">
        <f>'Котрольный пример'!M464</f>
        <v>85.874327328252605</v>
      </c>
      <c r="G430">
        <f>'Котрольный пример'!N464</f>
        <v>-31.178764511916999</v>
      </c>
      <c r="H430">
        <f>'Котрольный пример'!O464</f>
        <v>-4.7202591595727599</v>
      </c>
    </row>
    <row r="431" spans="1:8" x14ac:dyDescent="0.3">
      <c r="A431">
        <f>'Котрольный пример'!H465</f>
        <v>69141.047999999995</v>
      </c>
      <c r="B431">
        <f>'Котрольный пример'!I465</f>
        <v>34</v>
      </c>
      <c r="C431">
        <f>'Котрольный пример'!J465</f>
        <v>-8132.8101955465099</v>
      </c>
      <c r="D431">
        <f>'Котрольный пример'!K465</f>
        <v>2786.5173242943201</v>
      </c>
      <c r="E431">
        <f>'Котрольный пример'!L465</f>
        <v>347.82580105683002</v>
      </c>
      <c r="F431">
        <f>'Котрольный пример'!M465</f>
        <v>85.709520351418007</v>
      </c>
      <c r="G431">
        <f>'Котрольный пример'!N465</f>
        <v>-31.500702644100802</v>
      </c>
      <c r="H431">
        <f>'Котрольный пример'!O465</f>
        <v>-4.8738467527539502</v>
      </c>
    </row>
    <row r="432" spans="1:8" x14ac:dyDescent="0.3">
      <c r="A432">
        <f>'Котрольный пример'!H466</f>
        <v>69141.127999999997</v>
      </c>
      <c r="B432">
        <f>'Котрольный пример'!I466</f>
        <v>34</v>
      </c>
      <c r="C432">
        <f>'Котрольный пример'!J466</f>
        <v>-8122.9184409583004</v>
      </c>
      <c r="D432">
        <f>'Котрольный пример'!K466</f>
        <v>2783.8811175774599</v>
      </c>
      <c r="E432">
        <f>'Котрольный пример'!L466</f>
        <v>346.83958230554799</v>
      </c>
      <c r="F432">
        <f>'Котрольный пример'!M466</f>
        <v>85.232118569098603</v>
      </c>
      <c r="G432">
        <f>'Котрольный пример'!N466</f>
        <v>-31.035848216838499</v>
      </c>
      <c r="H432">
        <f>'Котрольный пример'!O466</f>
        <v>-4.9721118558119404</v>
      </c>
    </row>
    <row r="433" spans="1:8" x14ac:dyDescent="0.3">
      <c r="A433">
        <f>'Котрольный пример'!H467</f>
        <v>69141.248000000007</v>
      </c>
      <c r="B433">
        <f>'Котрольный пример'!I467</f>
        <v>34</v>
      </c>
      <c r="C433">
        <f>'Котрольный пример'!J467</f>
        <v>-8115.8087166086998</v>
      </c>
      <c r="D433">
        <f>'Котрольный пример'!K467</f>
        <v>2780.8682293656402</v>
      </c>
      <c r="E433">
        <f>'Котрольный пример'!L467</f>
        <v>346.84996591499498</v>
      </c>
      <c r="F433">
        <f>'Котрольный пример'!M467</f>
        <v>84.685088006563404</v>
      </c>
      <c r="G433">
        <f>'Котрольный пример'!N467</f>
        <v>-30.699435886307398</v>
      </c>
      <c r="H433">
        <f>'Котрольный пример'!O467</f>
        <v>-4.8241104795196996</v>
      </c>
    </row>
    <row r="434" spans="1:8" x14ac:dyDescent="0.3">
      <c r="A434">
        <f>'Котрольный пример'!H468</f>
        <v>69141.327999999994</v>
      </c>
      <c r="B434">
        <f>'Котрольный пример'!I468</f>
        <v>34</v>
      </c>
      <c r="C434">
        <f>'Котрольный пример'!J468</f>
        <v>-8106.5351813260404</v>
      </c>
      <c r="D434">
        <f>'Котрольный пример'!K468</f>
        <v>2777.8553994384301</v>
      </c>
      <c r="E434">
        <f>'Котрольный пример'!L468</f>
        <v>346.86309561524598</v>
      </c>
      <c r="F434">
        <f>'Котрольный пример'!M468</f>
        <v>84.524110103631401</v>
      </c>
      <c r="G434">
        <f>'Котрольный пример'!N468</f>
        <v>-30.650282338658101</v>
      </c>
      <c r="H434">
        <f>'Котрольный пример'!O468</f>
        <v>-4.3036505612354299</v>
      </c>
    </row>
    <row r="435" spans="1:8" x14ac:dyDescent="0.3">
      <c r="A435">
        <f>'Котрольный пример'!H469</f>
        <v>69141.407999999996</v>
      </c>
      <c r="B435">
        <f>'Котрольный пример'!I469</f>
        <v>34</v>
      </c>
      <c r="C435">
        <f>'Котрольный пример'!J469</f>
        <v>-8099.42546201615</v>
      </c>
      <c r="D435">
        <f>'Котрольный пример'!K469</f>
        <v>2775.21915903126</v>
      </c>
      <c r="E435">
        <f>'Котрольный пример'!L469</f>
        <v>346.873293903682</v>
      </c>
      <c r="F435">
        <f>'Котрольный пример'!M469</f>
        <v>85.679126351966801</v>
      </c>
      <c r="G435">
        <f>'Котрольный пример'!N469</f>
        <v>-31.215172867760401</v>
      </c>
      <c r="H435">
        <f>'Котрольный пример'!O469</f>
        <v>-4.4945585958487504</v>
      </c>
    </row>
    <row r="436" spans="1:8" x14ac:dyDescent="0.3">
      <c r="A436">
        <f>'Котрольный пример'!H470</f>
        <v>69141.487999999998</v>
      </c>
      <c r="B436">
        <f>'Котрольный пример'!I470</f>
        <v>34</v>
      </c>
      <c r="C436">
        <f>'Котрольный пример'!J470</f>
        <v>-8089.8427756563096</v>
      </c>
      <c r="D436">
        <f>'Котрольный пример'!K470</f>
        <v>2770.8881582241102</v>
      </c>
      <c r="E436">
        <f>'Котрольный пример'!L470</f>
        <v>345.88736372176999</v>
      </c>
      <c r="F436">
        <f>'Котрольный пример'!M470</f>
        <v>86.396460862244595</v>
      </c>
      <c r="G436">
        <f>'Котрольный пример'!N470</f>
        <v>-31.7911258762988</v>
      </c>
      <c r="H436">
        <f>'Котрольный пример'!O470</f>
        <v>-4.6492960344729903</v>
      </c>
    </row>
    <row r="437" spans="1:8" x14ac:dyDescent="0.3">
      <c r="A437">
        <f>'Котрольный пример'!H471</f>
        <v>69141.567999999999</v>
      </c>
      <c r="B437">
        <f>'Котрольный пример'!I471</f>
        <v>34</v>
      </c>
      <c r="C437">
        <f>'Котрольный пример'!J471</f>
        <v>-8089.8427756563096</v>
      </c>
      <c r="D437">
        <f>'Котрольный пример'!K471</f>
        <v>2770.8881582241102</v>
      </c>
      <c r="E437">
        <f>'Котрольный пример'!L471</f>
        <v>345.88736372176999</v>
      </c>
      <c r="F437">
        <f>'Котрольный пример'!M471</f>
        <v>85.446265803389906</v>
      </c>
      <c r="G437">
        <f>'Котрольный пример'!N471</f>
        <v>-31.349866934284599</v>
      </c>
      <c r="H437">
        <f>'Котрольный пример'!O471</f>
        <v>-4.7050394584323501</v>
      </c>
    </row>
    <row r="438" spans="1:8" x14ac:dyDescent="0.3">
      <c r="A438">
        <f>'Котрольный пример'!H472</f>
        <v>69142.127999999997</v>
      </c>
      <c r="B438">
        <f>'Котрольный пример'!I472</f>
        <v>34</v>
      </c>
      <c r="C438">
        <f>'Котрольный пример'!J472</f>
        <v>-8039.4564407490498</v>
      </c>
      <c r="D438">
        <f>'Котрольный пример'!K472</f>
        <v>2752.05816188475</v>
      </c>
      <c r="E438">
        <f>'Котрольный пример'!L472</f>
        <v>342.95935486606402</v>
      </c>
      <c r="F438">
        <f>'Котрольный пример'!M472</f>
        <v>84.685276307353305</v>
      </c>
      <c r="G438">
        <f>'Котрольный пример'!N472</f>
        <v>-31.041762506622</v>
      </c>
      <c r="H438">
        <f>'Котрольный пример'!O472</f>
        <v>-4.8251103821775603</v>
      </c>
    </row>
    <row r="439" spans="1:8" x14ac:dyDescent="0.3">
      <c r="A439">
        <f>'Котрольный пример'!H473</f>
        <v>69142.888000000006</v>
      </c>
      <c r="B439">
        <f>'Котрольный пример'!I473</f>
        <v>34</v>
      </c>
      <c r="C439">
        <f>'Котрольный пример'!J473</f>
        <v>-7980.1055747202399</v>
      </c>
      <c r="D439">
        <f>'Котрольный пример'!K473</f>
        <v>2730.0275695274099</v>
      </c>
      <c r="E439">
        <f>'Котрольный пример'!L473</f>
        <v>340.04350732880903</v>
      </c>
      <c r="F439">
        <f>'Котрольный пример'!M473</f>
        <v>85.075736072655801</v>
      </c>
      <c r="G439">
        <f>'Котрольный пример'!N473</f>
        <v>-31.245787695250598</v>
      </c>
      <c r="H439">
        <f>'Котрольный пример'!O473</f>
        <v>-4.5230688948631697</v>
      </c>
    </row>
    <row r="440" spans="1:8" x14ac:dyDescent="0.3">
      <c r="A440">
        <f>'Котрольный пример'!H474</f>
        <v>69143.168000000005</v>
      </c>
      <c r="B440">
        <f>'Котрольный пример'!I474</f>
        <v>34</v>
      </c>
      <c r="C440">
        <f>'Котрольный пример'!J474</f>
        <v>-7953.5212890077401</v>
      </c>
      <c r="D440">
        <f>'Котрольный пример'!K474</f>
        <v>2719.8597553685299</v>
      </c>
      <c r="E440">
        <f>'Котрольный пример'!L474</f>
        <v>339.08112468563502</v>
      </c>
      <c r="F440">
        <f>'Котрольный пример'!M474</f>
        <v>86.371137134547595</v>
      </c>
      <c r="G440">
        <f>'Котрольный пример'!N474</f>
        <v>-31.806465239757099</v>
      </c>
      <c r="H440">
        <f>'Котрольный пример'!O474</f>
        <v>-4.4971962285571596</v>
      </c>
    </row>
    <row r="441" spans="1:8" x14ac:dyDescent="0.3">
      <c r="A441">
        <f>'Котрольный пример'!H475</f>
        <v>69143.248000000007</v>
      </c>
      <c r="B441">
        <f>'Котрольный пример'!I475</f>
        <v>34</v>
      </c>
      <c r="C441">
        <f>'Котрольный пример'!J475</f>
        <v>-7946.4115175268298</v>
      </c>
      <c r="D441">
        <f>'Котрольный пример'!K475</f>
        <v>2716.6587551832599</v>
      </c>
      <c r="E441">
        <f>'Котрольный пример'!L475</f>
        <v>338.09136916083401</v>
      </c>
      <c r="F441">
        <f>'Котрольный пример'!M475</f>
        <v>85.786696626943495</v>
      </c>
      <c r="G441">
        <f>'Котрольный пример'!N475</f>
        <v>-31.845929532803201</v>
      </c>
      <c r="H441">
        <f>'Котрольный пример'!O475</f>
        <v>-4.7081419904468804</v>
      </c>
    </row>
    <row r="442" spans="1:8" x14ac:dyDescent="0.3">
      <c r="A442">
        <f>'Котрольный пример'!H476</f>
        <v>69143.607999999993</v>
      </c>
      <c r="B442">
        <f>'Котрольный пример'!I476</f>
        <v>34</v>
      </c>
      <c r="C442">
        <f>'Котрольный пример'!J476</f>
        <v>-7920.1363258784604</v>
      </c>
      <c r="D442">
        <f>'Котрольный пример'!K476</f>
        <v>2706.6793792148401</v>
      </c>
      <c r="E442">
        <f>'Котрольный пример'!L476</f>
        <v>337.12835986715402</v>
      </c>
      <c r="F442">
        <f>'Котрольный пример'!M476</f>
        <v>84.823451724940995</v>
      </c>
      <c r="G442">
        <f>'Котрольный пример'!N476</f>
        <v>-31.4588984103336</v>
      </c>
      <c r="H442">
        <f>'Котрольный пример'!O476</f>
        <v>-4.4413586594697296</v>
      </c>
    </row>
    <row r="443" spans="1:8" x14ac:dyDescent="0.3">
      <c r="A443">
        <f>'Котрольный пример'!H477</f>
        <v>69143.888000000006</v>
      </c>
      <c r="B443">
        <f>'Котрольный пример'!I477</f>
        <v>34</v>
      </c>
      <c r="C443">
        <f>'Котрольный пример'!J477</f>
        <v>-7886.4422705634997</v>
      </c>
      <c r="D443">
        <f>'Котрольный пример'!K477</f>
        <v>2695.0056450363099</v>
      </c>
      <c r="E443">
        <f>'Котрольный пример'!L477</f>
        <v>336.17513800456402</v>
      </c>
      <c r="F443">
        <f>'Котрольный пример'!M477</f>
        <v>84.948065844529197</v>
      </c>
      <c r="G443">
        <f>'Котрольный пример'!N477</f>
        <v>-31.613203926331099</v>
      </c>
      <c r="H443">
        <f>'Котрольный пример'!O477</f>
        <v>-4.4934226635653296</v>
      </c>
    </row>
    <row r="444" spans="1:8" x14ac:dyDescent="0.3">
      <c r="A444">
        <f>'Котрольный пример'!H478</f>
        <v>69143.967999999993</v>
      </c>
      <c r="B444">
        <f>'Котрольный пример'!I478</f>
        <v>34</v>
      </c>
      <c r="C444">
        <f>'Котрольный пример'!J478</f>
        <v>-7886.4422705634997</v>
      </c>
      <c r="D444">
        <f>'Котрольный пример'!K478</f>
        <v>2695.0056450363099</v>
      </c>
      <c r="E444">
        <f>'Котрольный пример'!L478</f>
        <v>335.17513800456402</v>
      </c>
      <c r="F444">
        <f>'Котрольный пример'!M478</f>
        <v>84.948065844766901</v>
      </c>
      <c r="G444">
        <f>'Котрольный пример'!N478</f>
        <v>-31.613203926419601</v>
      </c>
      <c r="H444">
        <f>'Котрольный пример'!O478</f>
        <v>-4.4934226635779</v>
      </c>
    </row>
    <row r="445" spans="1:8" x14ac:dyDescent="0.3">
      <c r="A445">
        <f>'Котрольный пример'!H479</f>
        <v>69144.047999999995</v>
      </c>
      <c r="B445">
        <f>'Котрольный пример'!I479</f>
        <v>34</v>
      </c>
      <c r="C445">
        <f>'Котрольный пример'!J479</f>
        <v>-7879.64154472275</v>
      </c>
      <c r="D445">
        <f>'Котрольный пример'!K479</f>
        <v>2690.4865698501699</v>
      </c>
      <c r="E445">
        <f>'Котрольный пример'!L479</f>
        <v>335.18546973642702</v>
      </c>
      <c r="F445">
        <f>'Котрольный пример'!M479</f>
        <v>84.8886522493558</v>
      </c>
      <c r="G445">
        <f>'Котрольный пример'!N479</f>
        <v>-31.9028100287025</v>
      </c>
      <c r="H445">
        <f>'Котрольный пример'!O479</f>
        <v>-4.49348359868603</v>
      </c>
    </row>
    <row r="446" spans="1:8" x14ac:dyDescent="0.3">
      <c r="A446">
        <f>'Котрольный пример'!H480</f>
        <v>69144.127999999997</v>
      </c>
      <c r="B446">
        <f>'Котрольный пример'!I480</f>
        <v>34</v>
      </c>
      <c r="C446">
        <f>'Котрольный пример'!J480</f>
        <v>-7870.0588515011896</v>
      </c>
      <c r="D446">
        <f>'Котрольный пример'!K480</f>
        <v>2687.8506793565198</v>
      </c>
      <c r="E446">
        <f>'Котрольный пример'!L480</f>
        <v>334.19843571689597</v>
      </c>
      <c r="F446">
        <f>'Котрольный пример'!M480</f>
        <v>84.948115281443705</v>
      </c>
      <c r="G446">
        <f>'Котрольный пример'!N480</f>
        <v>-31.866485984506401</v>
      </c>
      <c r="H446">
        <f>'Котрольный пример'!O480</f>
        <v>-4.4935632278848301</v>
      </c>
    </row>
    <row r="447" spans="1:8" x14ac:dyDescent="0.3">
      <c r="A447">
        <f>'Котрольный пример'!H481</f>
        <v>69144.168000000005</v>
      </c>
      <c r="B447">
        <f>'Котрольный пример'!I481</f>
        <v>34</v>
      </c>
      <c r="C447">
        <f>'Котрольный пример'!J481</f>
        <v>-7870.0588515011896</v>
      </c>
      <c r="D447">
        <f>'Котрольный пример'!K481</f>
        <v>2687.8506793565198</v>
      </c>
      <c r="E447">
        <f>'Котрольный пример'!L481</f>
        <v>334.19843571689597</v>
      </c>
      <c r="F447">
        <f>'Котрольный пример'!M481</f>
        <v>84.228780359776295</v>
      </c>
      <c r="G447">
        <f>'Котрольный пример'!N481</f>
        <v>-31.237605186192098</v>
      </c>
      <c r="H447">
        <f>'Котрольный пример'!O481</f>
        <v>-4.3367888937800201</v>
      </c>
    </row>
    <row r="448" spans="1:8" x14ac:dyDescent="0.3">
      <c r="A448">
        <f>'Котрольный пример'!H482</f>
        <v>69144.248000000007</v>
      </c>
      <c r="B448">
        <f>'Котрольный пример'!I482</f>
        <v>34</v>
      </c>
      <c r="C448">
        <f>'Котрольный пример'!J482</f>
        <v>-7862.63995860676</v>
      </c>
      <c r="D448">
        <f>'Котрольный пример'!K482</f>
        <v>2685.0264036246499</v>
      </c>
      <c r="E448">
        <f>'Котрольный пример'!L482</f>
        <v>334.20879379221998</v>
      </c>
      <c r="F448">
        <f>'Котрольный пример'!M482</f>
        <v>85.007576836573094</v>
      </c>
      <c r="G448">
        <f>'Котрольный пример'!N482</f>
        <v>-31.540445863915998</v>
      </c>
      <c r="H448">
        <f>'Котрольный пример'!O482</f>
        <v>-4.3014370416434602</v>
      </c>
    </row>
    <row r="449" spans="1:8" x14ac:dyDescent="0.3">
      <c r="A449">
        <f>'Котрольный пример'!H483</f>
        <v>69144.327999999994</v>
      </c>
      <c r="B449">
        <f>'Котрольный пример'!I483</f>
        <v>34</v>
      </c>
      <c r="C449">
        <f>'Котрольный пример'!J483</f>
        <v>-7853.6754776947701</v>
      </c>
      <c r="D449">
        <f>'Котрольный пример'!K483</f>
        <v>2682.0138967081598</v>
      </c>
      <c r="E449">
        <f>'Котрольный пример'!L483</f>
        <v>334.221128018044</v>
      </c>
      <c r="F449">
        <f>'Котрольный пример'!M483</f>
        <v>84.888706752291597</v>
      </c>
      <c r="G449">
        <f>'Котрольный пример'!N483</f>
        <v>-31.5765530709158</v>
      </c>
      <c r="H449">
        <f>'Котрольный пример'!O483</f>
        <v>-4.4940180894405897</v>
      </c>
    </row>
    <row r="450" spans="1:8" x14ac:dyDescent="0.3">
      <c r="A450">
        <f>'Котрольный пример'!H484</f>
        <v>69144.528000000006</v>
      </c>
      <c r="B450">
        <f>'Котрольный пример'!I484</f>
        <v>34</v>
      </c>
      <c r="C450">
        <f>'Котрольный пример'!J484</f>
        <v>-7836.6737995862304</v>
      </c>
      <c r="D450">
        <f>'Котрольный пример'!K484</f>
        <v>2674.67074481804</v>
      </c>
      <c r="E450">
        <f>'Котрольный пример'!L484</f>
        <v>333.24516690697698</v>
      </c>
      <c r="F450">
        <f>'Котрольный пример'!M484</f>
        <v>86.169728048798305</v>
      </c>
      <c r="G450">
        <f>'Котрольный пример'!N484</f>
        <v>-32.2445917027378</v>
      </c>
      <c r="H450">
        <f>'Котрольный пример'!O484</f>
        <v>-4.3881306722019504</v>
      </c>
    </row>
    <row r="451" spans="1:8" x14ac:dyDescent="0.3">
      <c r="A451">
        <f>'Котрольный пример'!H485</f>
        <v>69144.967999999993</v>
      </c>
      <c r="B451">
        <f>'Котрольный пример'!I485</f>
        <v>34</v>
      </c>
      <c r="C451">
        <f>'Котрольный пример'!J485</f>
        <v>-7803.2887198861499</v>
      </c>
      <c r="D451">
        <f>'Котрольный пример'!K485</f>
        <v>2661.6792925897298</v>
      </c>
      <c r="E451">
        <f>'Котрольный пример'!L485</f>
        <v>331.29161699198801</v>
      </c>
      <c r="F451">
        <f>'Котрольный пример'!M485</f>
        <v>84.185571912840203</v>
      </c>
      <c r="G451">
        <f>'Котрольный пример'!N485</f>
        <v>-31.716878035643401</v>
      </c>
      <c r="H451">
        <f>'Котрольный пример'!O485</f>
        <v>-4.4899036104398196</v>
      </c>
    </row>
    <row r="452" spans="1:8" x14ac:dyDescent="0.3">
      <c r="A452">
        <f>'Котрольный пример'!H486</f>
        <v>69145.088000000003</v>
      </c>
      <c r="B452">
        <f>'Котрольный пример'!I486</f>
        <v>34</v>
      </c>
      <c r="C452">
        <f>'Котрольный пример'!J486</f>
        <v>-7786.2870824471802</v>
      </c>
      <c r="D452">
        <f>'Котрольный пример'!K486</f>
        <v>2655.84270600842</v>
      </c>
      <c r="E452">
        <f>'Котрольный пример'!L486</f>
        <v>330.31486954672499</v>
      </c>
      <c r="F452">
        <f>'Котрольный пример'!M486</f>
        <v>84.898882126767205</v>
      </c>
      <c r="G452">
        <f>'Котрольный пример'!N486</f>
        <v>-31.990623239525998</v>
      </c>
      <c r="H452">
        <f>'Котрольный пример'!O486</f>
        <v>-4.4566196551389599</v>
      </c>
    </row>
    <row r="453" spans="1:8" x14ac:dyDescent="0.3">
      <c r="A453">
        <f>'Котрольный пример'!H487</f>
        <v>69145.168000000005</v>
      </c>
      <c r="B453">
        <f>'Котрольный пример'!I487</f>
        <v>34</v>
      </c>
      <c r="C453">
        <f>'Котрольный пример'!J487</f>
        <v>-7786.2870824471802</v>
      </c>
      <c r="D453">
        <f>'Котрольный пример'!K487</f>
        <v>2655.84270600842</v>
      </c>
      <c r="E453">
        <f>'Котрольный пример'!L487</f>
        <v>330.31486954672499</v>
      </c>
      <c r="F453">
        <f>'Котрольный пример'!M487</f>
        <v>83.701598201666798</v>
      </c>
      <c r="G453">
        <f>'Котрольный пример'!N487</f>
        <v>-31.493310214116502</v>
      </c>
      <c r="H453">
        <f>'Котрольный пример'!O487</f>
        <v>-4.28233913785503</v>
      </c>
    </row>
    <row r="454" spans="1:8" x14ac:dyDescent="0.3">
      <c r="A454">
        <f>'Котрольный пример'!H488</f>
        <v>69145.248000000007</v>
      </c>
      <c r="B454">
        <f>'Котрольный пример'!I488</f>
        <v>34</v>
      </c>
      <c r="C454">
        <f>'Котрольный пример'!J488</f>
        <v>-7779.1772771030901</v>
      </c>
      <c r="D454">
        <f>'Котрольный пример'!K488</f>
        <v>2652.830209749</v>
      </c>
      <c r="E454">
        <f>'Котрольный пример'!L488</f>
        <v>329.32481658375201</v>
      </c>
      <c r="F454">
        <f>'Котрольный пример'!M488</f>
        <v>84.953324494638693</v>
      </c>
      <c r="G454">
        <f>'Котрольный пример'!N488</f>
        <v>-32.023679273872801</v>
      </c>
      <c r="H454">
        <f>'Котрольный пример'!O488</f>
        <v>-4.4566442369697601</v>
      </c>
    </row>
    <row r="455" spans="1:8" x14ac:dyDescent="0.3">
      <c r="A455">
        <f>'Котрольный пример'!H489</f>
        <v>69145.327999999994</v>
      </c>
      <c r="B455">
        <f>'Котрольный пример'!I489</f>
        <v>34</v>
      </c>
      <c r="C455">
        <f>'Котрольный пример'!J489</f>
        <v>-7769.9035954279898</v>
      </c>
      <c r="D455">
        <f>'Котрольный пример'!K489</f>
        <v>2648.49971520394</v>
      </c>
      <c r="E455">
        <f>'Котрольный пример'!L489</f>
        <v>329.33794382135</v>
      </c>
      <c r="F455">
        <f>'Котрольный пример'!M489</f>
        <v>84.898931372613404</v>
      </c>
      <c r="G455">
        <f>'Котрольный пример'!N489</f>
        <v>-31.990389495388001</v>
      </c>
      <c r="H455">
        <f>'Котрольный пример'!O489</f>
        <v>-4.4568750620552997</v>
      </c>
    </row>
    <row r="456" spans="1:8" x14ac:dyDescent="0.3">
      <c r="A456">
        <f>'Котрольный пример'!H490</f>
        <v>69145.407999999996</v>
      </c>
      <c r="B456">
        <f>'Котрольный пример'!I490</f>
        <v>34</v>
      </c>
      <c r="C456">
        <f>'Котрольный пример'!J490</f>
        <v>-7762.79378548153</v>
      </c>
      <c r="D456">
        <f>'Котрольный пример'!K490</f>
        <v>2645.4872396465498</v>
      </c>
      <c r="E456">
        <f>'Котрольный пример'!L490</f>
        <v>329.34786908538501</v>
      </c>
      <c r="F456">
        <f>'Котрольный пример'!M490</f>
        <v>85.007811452776707</v>
      </c>
      <c r="G456">
        <f>'Котрольный пример'!N490</f>
        <v>-32.240435302135097</v>
      </c>
      <c r="H456">
        <f>'Котрольный пример'!O490</f>
        <v>-4.3757489220489996</v>
      </c>
    </row>
    <row r="457" spans="1:8" x14ac:dyDescent="0.3">
      <c r="A457">
        <f>'Котрольный пример'!H491</f>
        <v>69145.448000000004</v>
      </c>
      <c r="B457">
        <f>'Котрольный пример'!I491</f>
        <v>34</v>
      </c>
      <c r="C457">
        <f>'Котрольный пример'!J491</f>
        <v>-7762.79378548153</v>
      </c>
      <c r="D457">
        <f>'Котрольный пример'!K491</f>
        <v>2645.4872396465498</v>
      </c>
      <c r="E457">
        <f>'Котрольный пример'!L491</f>
        <v>329.34786908538501</v>
      </c>
      <c r="F457">
        <f>'Котрольный пример'!M491</f>
        <v>84.443739682970005</v>
      </c>
      <c r="G457">
        <f>'Котрольный пример'!N491</f>
        <v>-32.161285201743297</v>
      </c>
      <c r="H457">
        <f>'Котрольный пример'!O491</f>
        <v>-4.4422057494949696</v>
      </c>
    </row>
    <row r="458" spans="1:8" x14ac:dyDescent="0.3">
      <c r="A458">
        <f>'Котрольный пример'!H492</f>
        <v>69145.528000000006</v>
      </c>
      <c r="B458">
        <f>'Котрольный пример'!I492</f>
        <v>34</v>
      </c>
      <c r="C458">
        <f>'Котрольный пример'!J492</f>
        <v>-7753.2110668858704</v>
      </c>
      <c r="D458">
        <f>'Котрольный пример'!K492</f>
        <v>2642.8514995362798</v>
      </c>
      <c r="E458">
        <f>'Котрольный пример'!L492</f>
        <v>328.360640534634</v>
      </c>
      <c r="F458">
        <f>'Котрольный пример'!M492</f>
        <v>84.435408058715396</v>
      </c>
      <c r="G458">
        <f>'Котрольный пример'!N492</f>
        <v>-32.044802136505602</v>
      </c>
      <c r="H458">
        <f>'Котрольный пример'!O492</f>
        <v>-4.3248603770237501</v>
      </c>
    </row>
    <row r="459" spans="1:8" x14ac:dyDescent="0.3">
      <c r="A459">
        <f>'Котрольный пример'!H493</f>
        <v>69145.607999999993</v>
      </c>
      <c r="B459">
        <f>'Котрольный пример'!I493</f>
        <v>34</v>
      </c>
      <c r="C459">
        <f>'Котрольный пример'!J493</f>
        <v>-7753.2110668858704</v>
      </c>
      <c r="D459">
        <f>'Котрольный пример'!K493</f>
        <v>2642.8514995362798</v>
      </c>
      <c r="E459">
        <f>'Котрольный пример'!L493</f>
        <v>328.360640534634</v>
      </c>
      <c r="F459">
        <f>'Котрольный пример'!M493</f>
        <v>83.061548118674807</v>
      </c>
      <c r="G459">
        <f>'Котрольный пример'!N493</f>
        <v>-31.2078520915707</v>
      </c>
      <c r="H459">
        <f>'Котрольный пример'!O493</f>
        <v>-4.3270008885576301</v>
      </c>
    </row>
    <row r="460" spans="1:8" x14ac:dyDescent="0.3">
      <c r="A460">
        <f>'Котрольный пример'!H494</f>
        <v>69145.728000000003</v>
      </c>
      <c r="B460">
        <f>'Котрольный пример'!I494</f>
        <v>34</v>
      </c>
      <c r="C460">
        <f>'Котрольный пример'!J494</f>
        <v>-7736.2093284821804</v>
      </c>
      <c r="D460">
        <f>'Котрольный пример'!K494</f>
        <v>2635.5086335559699</v>
      </c>
      <c r="E460">
        <f>'Котрольный пример'!L494</f>
        <v>327.384365929377</v>
      </c>
      <c r="F460">
        <f>'Котрольный пример'!M494</f>
        <v>83.814608485392299</v>
      </c>
      <c r="G460">
        <f>'Котрольный пример'!N494</f>
        <v>-31.8089430850453</v>
      </c>
      <c r="H460">
        <f>'Котрольный пример'!O494</f>
        <v>-4.4771440089633501</v>
      </c>
    </row>
    <row r="461" spans="1:8" x14ac:dyDescent="0.3">
      <c r="A461">
        <f>'Котрольный пример'!H495</f>
        <v>69145.808000000005</v>
      </c>
      <c r="B461">
        <f>'Котрольный пример'!I495</f>
        <v>34</v>
      </c>
      <c r="C461">
        <f>'Котрольный пример'!J495</f>
        <v>-7728.7903945929202</v>
      </c>
      <c r="D461">
        <f>'Котрольный пример'!K495</f>
        <v>2632.49621365641</v>
      </c>
      <c r="E461">
        <f>'Котрольный пример'!L495</f>
        <v>327.39462266200098</v>
      </c>
      <c r="F461">
        <f>'Котрольный пример'!M495</f>
        <v>84.556643074654005</v>
      </c>
      <c r="G461">
        <f>'Котрольный пример'!N495</f>
        <v>-32.126472679186797</v>
      </c>
      <c r="H461">
        <f>'Котрольный пример'!O495</f>
        <v>-4.4425924591424204</v>
      </c>
    </row>
    <row r="462" spans="1:8" x14ac:dyDescent="0.3">
      <c r="A462">
        <f>'Котрольный пример'!H496</f>
        <v>69146.368000000002</v>
      </c>
      <c r="B462">
        <f>'Котрольный пример'!I496</f>
        <v>34</v>
      </c>
      <c r="C462">
        <f>'Котрольный пример'!J496</f>
        <v>-7685.8224349911898</v>
      </c>
      <c r="D462">
        <f>'Котрольный пример'!K496</f>
        <v>2616.3047845866799</v>
      </c>
      <c r="E462">
        <f>'Котрольный пример'!L496</f>
        <v>324.45331232962502</v>
      </c>
      <c r="F462">
        <f>'Котрольный пример'!M496</f>
        <v>84.956101283754407</v>
      </c>
      <c r="G462">
        <f>'Котрольный пример'!N496</f>
        <v>-32.255788481846302</v>
      </c>
      <c r="H462">
        <f>'Котрольный пример'!O496</f>
        <v>-4.4105229880024801</v>
      </c>
    </row>
    <row r="463" spans="1:8" x14ac:dyDescent="0.3">
      <c r="A463">
        <f>'Котрольный пример'!H497</f>
        <v>69146.448000000004</v>
      </c>
      <c r="B463">
        <f>'Котрольный пример'!I497</f>
        <v>34</v>
      </c>
      <c r="C463">
        <f>'Котрольный пример'!J497</f>
        <v>-7678.7125516482902</v>
      </c>
      <c r="D463">
        <f>'Котрольный пример'!K497</f>
        <v>2612.3509158002598</v>
      </c>
      <c r="E463">
        <f>'Котрольный пример'!L497</f>
        <v>324.46351489024102</v>
      </c>
      <c r="F463">
        <f>'Котрольный пример'!M497</f>
        <v>84.593075413551702</v>
      </c>
      <c r="G463">
        <f>'Котрольный пример'!N497</f>
        <v>-32.413664290976897</v>
      </c>
      <c r="H463">
        <f>'Котрольный пример'!O497</f>
        <v>-4.4110349799170701</v>
      </c>
    </row>
    <row r="464" spans="1:8" x14ac:dyDescent="0.3">
      <c r="A464">
        <f>'Котрольный пример'!H498</f>
        <v>69146.607999999993</v>
      </c>
      <c r="B464">
        <f>'Котрольный пример'!I498</f>
        <v>34</v>
      </c>
      <c r="C464">
        <f>'Котрольный пример'!J498</f>
        <v>-7662.3290739753402</v>
      </c>
      <c r="D464">
        <f>'Котрольный пример'!K498</f>
        <v>2606.32631473222</v>
      </c>
      <c r="E464">
        <f>'Котрольный пример'!L498</f>
        <v>323.485722601475</v>
      </c>
      <c r="F464">
        <f>'Котрольный пример'!M498</f>
        <v>84.618906757440101</v>
      </c>
      <c r="G464">
        <f>'Котрольный пример'!N498</f>
        <v>-32.4084549572258</v>
      </c>
      <c r="H464">
        <f>'Котрольный пример'!O498</f>
        <v>-4.3777119524038097</v>
      </c>
    </row>
    <row r="465" spans="1:8" x14ac:dyDescent="0.3">
      <c r="A465">
        <f>'Котрольный пример'!H499</f>
        <v>69146.687999999995</v>
      </c>
      <c r="B465">
        <f>'Котрольный пример'!I499</f>
        <v>34</v>
      </c>
      <c r="C465">
        <f>'Котрольный пример'!J499</f>
        <v>-7652.7463223740497</v>
      </c>
      <c r="D465">
        <f>'Котрольный пример'!K499</f>
        <v>2603.5024075676101</v>
      </c>
      <c r="E465">
        <f>'Котрольный пример'!L499</f>
        <v>323.49840361466403</v>
      </c>
      <c r="F465">
        <f>'Котрольный пример'!M499</f>
        <v>84.563330680655994</v>
      </c>
      <c r="G465">
        <f>'Котрольный пример'!N499</f>
        <v>-32.442214030562099</v>
      </c>
      <c r="H465">
        <f>'Котрольный пример'!O499</f>
        <v>-4.1980537213837703</v>
      </c>
    </row>
    <row r="466" spans="1:8" x14ac:dyDescent="0.3">
      <c r="A466">
        <f>'Котрольный пример'!H500</f>
        <v>69146.728000000003</v>
      </c>
      <c r="B466">
        <f>'Котрольный пример'!I500</f>
        <v>34</v>
      </c>
      <c r="C466">
        <f>'Котрольный пример'!J500</f>
        <v>-7652.7463223740497</v>
      </c>
      <c r="D466">
        <f>'Котрольный пример'!K500</f>
        <v>2603.5024075676101</v>
      </c>
      <c r="E466">
        <f>'Котрольный пример'!L500</f>
        <v>323.49840361466403</v>
      </c>
      <c r="F466">
        <f>'Котрольный пример'!M500</f>
        <v>84.500436904196107</v>
      </c>
      <c r="G466">
        <f>'Котрольный пример'!N500</f>
        <v>-32.366025875577002</v>
      </c>
      <c r="H466">
        <f>'Котрольный пример'!O500</f>
        <v>-4.2612339964139299</v>
      </c>
    </row>
    <row r="467" spans="1:8" x14ac:dyDescent="0.3">
      <c r="A467">
        <f>'Котрольный пример'!H501</f>
        <v>69147.088000000003</v>
      </c>
      <c r="B467">
        <f>'Котрольный пример'!I501</f>
        <v>34</v>
      </c>
      <c r="C467">
        <f>'Котрольный пример'!J501</f>
        <v>-7619.3610251226801</v>
      </c>
      <c r="D467">
        <f>'Котрольный пример'!K501</f>
        <v>2590.1353338020499</v>
      </c>
      <c r="E467">
        <f>'Котрольный пример'!L501</f>
        <v>321.54389710241901</v>
      </c>
      <c r="F467">
        <f>'Котрольный пример'!M501</f>
        <v>84.578846562946595</v>
      </c>
      <c r="G467">
        <f>'Котрольный пример'!N501</f>
        <v>-32.590289172929999</v>
      </c>
      <c r="H467">
        <f>'Котрольный пример'!O501</f>
        <v>-4.3956941862475798</v>
      </c>
    </row>
    <row r="468" spans="1:8" x14ac:dyDescent="0.3">
      <c r="A468">
        <f>'Котрольный пример'!H502</f>
        <v>69147.168000000005</v>
      </c>
      <c r="B468">
        <f>'Котрольный пример'!I502</f>
        <v>34</v>
      </c>
      <c r="C468">
        <f>'Котрольный пример'!J502</f>
        <v>-7619.3610251226801</v>
      </c>
      <c r="D468">
        <f>'Котрольный пример'!K502</f>
        <v>2590.1353338020499</v>
      </c>
      <c r="E468">
        <f>'Котрольный пример'!L502</f>
        <v>321.54389710241901</v>
      </c>
      <c r="F468">
        <f>'Котрольный пример'!M502</f>
        <v>83.344520293870403</v>
      </c>
      <c r="G468">
        <f>'Котрольный пример'!N502</f>
        <v>-32.132608546685901</v>
      </c>
      <c r="H468">
        <f>'Котрольный пример'!O502</f>
        <v>-4.3974647224343801</v>
      </c>
    </row>
    <row r="469" spans="1:8" x14ac:dyDescent="0.3">
      <c r="A469">
        <f>'Котрольный пример'!H503</f>
        <v>69147.248000000007</v>
      </c>
      <c r="B469">
        <f>'Котрольный пример'!I503</f>
        <v>34</v>
      </c>
      <c r="C469">
        <f>'Котрольный пример'!J503</f>
        <v>-7611.9419812443602</v>
      </c>
      <c r="D469">
        <f>'Котрольный пример'!K503</f>
        <v>2585.8049841614802</v>
      </c>
      <c r="E469">
        <f>'Котрольный пример'!L503</f>
        <v>320.55453174486001</v>
      </c>
      <c r="F469">
        <f>'Котрольный пример'!M503</f>
        <v>82.968887918607095</v>
      </c>
      <c r="G469">
        <f>'Котрольный пример'!N503</f>
        <v>-32.1324954969324</v>
      </c>
      <c r="H469">
        <f>'Котрольный пример'!O503</f>
        <v>-4.3980611070953097</v>
      </c>
    </row>
    <row r="470" spans="1:8" x14ac:dyDescent="0.3">
      <c r="A470">
        <f>'Котрольный пример'!H504</f>
        <v>69147.327999999994</v>
      </c>
      <c r="B470">
        <f>'Котрольный пример'!I504</f>
        <v>34</v>
      </c>
      <c r="C470">
        <f>'Котрольный пример'!J504</f>
        <v>-7602.3592290655797</v>
      </c>
      <c r="D470">
        <f>'Котрольный пример'!K504</f>
        <v>2583.1694413299501</v>
      </c>
      <c r="E470">
        <f>'Котрольный пример'!L504</f>
        <v>320.56705139489299</v>
      </c>
      <c r="F470">
        <f>'Котрольный пример'!M504</f>
        <v>84.632560172078698</v>
      </c>
      <c r="G470">
        <f>'Котрольный пример'!N504</f>
        <v>-32.590055016376901</v>
      </c>
      <c r="H470">
        <f>'Котрольный пример'!O504</f>
        <v>-4.3958875567534799</v>
      </c>
    </row>
    <row r="471" spans="1:8" x14ac:dyDescent="0.3">
      <c r="A471">
        <f>'Котрольный пример'!H505</f>
        <v>69148.288</v>
      </c>
      <c r="B471">
        <f>'Котрольный пример'!I505</f>
        <v>34</v>
      </c>
      <c r="C471">
        <f>'Котрольный пример'!J505</f>
        <v>-7521.3686927223098</v>
      </c>
      <c r="D471">
        <f>'Котрольный пример'!K505</f>
        <v>2549.6584695562201</v>
      </c>
      <c r="E471">
        <f>'Котрольный пример'!L505</f>
        <v>315.67675367050902</v>
      </c>
      <c r="F471">
        <f>'Котрольный пример'!M505</f>
        <v>84.105153900397099</v>
      </c>
      <c r="G471">
        <f>'Котрольный пример'!N505</f>
        <v>-32.857092910456998</v>
      </c>
      <c r="H471">
        <f>'Котрольный пример'!O505</f>
        <v>-4.4289937005746003</v>
      </c>
    </row>
    <row r="472" spans="1:8" x14ac:dyDescent="0.3">
      <c r="A472">
        <f>'Котрольный пример'!H506</f>
        <v>69148.368000000002</v>
      </c>
      <c r="B472">
        <f>'Котрольный пример'!I506</f>
        <v>34</v>
      </c>
      <c r="C472">
        <f>'Котрольный пример'!J506</f>
        <v>-7521.3686927223098</v>
      </c>
      <c r="D472">
        <f>'Котрольный пример'!K506</f>
        <v>2549.6584695562201</v>
      </c>
      <c r="E472">
        <f>'Котрольный пример'!L506</f>
        <v>315.67675367050902</v>
      </c>
      <c r="F472">
        <f>'Котрольный пример'!M506</f>
        <v>83.711109853699099</v>
      </c>
      <c r="G472">
        <f>'Котрольный пример'!N506</f>
        <v>-32.9140693378328</v>
      </c>
      <c r="H472">
        <f>'Котрольный пример'!O506</f>
        <v>-4.4464878938536696</v>
      </c>
    </row>
    <row r="473" spans="1:8" x14ac:dyDescent="0.3">
      <c r="A473">
        <f>'Котрольный пример'!H507</f>
        <v>69148.607999999993</v>
      </c>
      <c r="B473">
        <f>'Котрольный пример'!I507</f>
        <v>34</v>
      </c>
      <c r="C473">
        <f>'Котрольный пример'!J507</f>
        <v>-7495.0932303654499</v>
      </c>
      <c r="D473">
        <f>'Котрольный пример'!K507</f>
        <v>2540.81059815965</v>
      </c>
      <c r="E473">
        <f>'Котрольный пример'!L507</f>
        <v>314.71127733982598</v>
      </c>
      <c r="F473">
        <f>'Котрольный пример'!M507</f>
        <v>84.269863721198604</v>
      </c>
      <c r="G473">
        <f>'Котрольный пример'!N507</f>
        <v>-32.913448016412197</v>
      </c>
      <c r="H473">
        <f>'Котрольный пример'!O507</f>
        <v>-4.4797513503426103</v>
      </c>
    </row>
    <row r="474" spans="1:8" x14ac:dyDescent="0.3">
      <c r="A474">
        <f>'Котрольный пример'!H508</f>
        <v>69148.648000000001</v>
      </c>
      <c r="B474">
        <f>'Котрольный пример'!I508</f>
        <v>34</v>
      </c>
      <c r="C474">
        <f>'Котрольный пример'!J508</f>
        <v>-7495.0932303654499</v>
      </c>
      <c r="D474">
        <f>'Котрольный пример'!K508</f>
        <v>2540.81059815965</v>
      </c>
      <c r="E474">
        <f>'Котрольный пример'!L508</f>
        <v>314.71127733982598</v>
      </c>
      <c r="F474">
        <f>'Котрольный пример'!M508</f>
        <v>83.577460585530801</v>
      </c>
      <c r="G474">
        <f>'Котрольный пример'!N508</f>
        <v>-32.564473522925802</v>
      </c>
      <c r="H474">
        <f>'Котрольный пример'!O508</f>
        <v>-4.3296466335246704</v>
      </c>
    </row>
    <row r="475" spans="1:8" x14ac:dyDescent="0.3">
      <c r="A475">
        <f>'Котрольный пример'!H509</f>
        <v>69148.728000000003</v>
      </c>
      <c r="B475">
        <f>'Котрольный пример'!I509</f>
        <v>34</v>
      </c>
      <c r="C475">
        <f>'Котрольный пример'!J509</f>
        <v>-7487.9832444059302</v>
      </c>
      <c r="D475">
        <f>'Котрольный пример'!K509</f>
        <v>2536.29211974176</v>
      </c>
      <c r="E475">
        <f>'Котрольный пример'!L509</f>
        <v>313.72144509319997</v>
      </c>
      <c r="F475">
        <f>'Котрольный пример'!M509</f>
        <v>84.404898724940395</v>
      </c>
      <c r="G475">
        <f>'Котрольный пример'!N509</f>
        <v>-33.2787616157716</v>
      </c>
      <c r="H475">
        <f>'Котрольный пример'!O509</f>
        <v>-4.5716630417790602</v>
      </c>
    </row>
    <row r="476" spans="1:8" x14ac:dyDescent="0.3">
      <c r="A476">
        <f>'Котрольный пример'!H510</f>
        <v>69149.168000000005</v>
      </c>
      <c r="B476">
        <f>'Котрольный пример'!I510</f>
        <v>34</v>
      </c>
      <c r="C476">
        <f>'Котрольный пример'!J510</f>
        <v>-7454.5978006382002</v>
      </c>
      <c r="D476">
        <f>'Котрольный пример'!K510</f>
        <v>2523.4908206745499</v>
      </c>
      <c r="E476">
        <f>'Котрольный пример'!L510</f>
        <v>311.76570944702303</v>
      </c>
      <c r="F476">
        <f>'Котрольный пример'!M510</f>
        <v>81.788725364658106</v>
      </c>
      <c r="G476">
        <f>'Котрольный пример'!N510</f>
        <v>-32.4838682503405</v>
      </c>
      <c r="H476">
        <f>'Котрольный пример'!O510</f>
        <v>-4.6229978328686299</v>
      </c>
    </row>
    <row r="477" spans="1:8" x14ac:dyDescent="0.3">
      <c r="A477">
        <f>'Котрольный пример'!H511</f>
        <v>69149.808000000005</v>
      </c>
      <c r="B477">
        <f>'Котрольный пример'!I511</f>
        <v>34</v>
      </c>
      <c r="C477">
        <f>'Котрольный пример'!J511</f>
        <v>-7397.1004640320398</v>
      </c>
      <c r="D477">
        <f>'Котрольный пример'!K511</f>
        <v>2500.1474558547702</v>
      </c>
      <c r="E477">
        <f>'Котрольный пример'!L511</f>
        <v>308.84198132924098</v>
      </c>
      <c r="F477">
        <f>'Котрольный пример'!M511</f>
        <v>83.791405227831007</v>
      </c>
      <c r="G477">
        <f>'Котрольный пример'!N511</f>
        <v>-33.366128284447001</v>
      </c>
      <c r="H477">
        <f>'Котрольный пример'!O511</f>
        <v>-4.5091021704234899</v>
      </c>
    </row>
    <row r="478" spans="1:8" x14ac:dyDescent="0.3">
      <c r="A478">
        <f>'Котрольный пример'!H512</f>
        <v>69149.888000000006</v>
      </c>
      <c r="B478">
        <f>'Котрольный пример'!I512</f>
        <v>34</v>
      </c>
      <c r="C478">
        <f>'Котрольный пример'!J512</f>
        <v>-7389.9905753958201</v>
      </c>
      <c r="D478">
        <f>'Котрольный пример'!K512</f>
        <v>2497.3237111204598</v>
      </c>
      <c r="E478">
        <f>'Котрольный пример'!L512</f>
        <v>308.85134614813001</v>
      </c>
      <c r="F478">
        <f>'Котрольный пример'!M512</f>
        <v>83.844344062671695</v>
      </c>
      <c r="G478">
        <f>'Котрольный пример'!N512</f>
        <v>-33.075831974202799</v>
      </c>
      <c r="H478">
        <f>'Котрольный пример'!O512</f>
        <v>-4.5092677377135502</v>
      </c>
    </row>
    <row r="479" spans="1:8" x14ac:dyDescent="0.3">
      <c r="A479">
        <f>'Котрольный пример'!H513</f>
        <v>69149.928</v>
      </c>
      <c r="B479">
        <f>'Котрольный пример'!I513</f>
        <v>34</v>
      </c>
      <c r="C479">
        <f>'Котрольный пример'!J513</f>
        <v>-7389.9905753958201</v>
      </c>
      <c r="D479">
        <f>'Котрольный пример'!K513</f>
        <v>2497.3237111204598</v>
      </c>
      <c r="E479">
        <f>'Котрольный пример'!L513</f>
        <v>308.85134614813001</v>
      </c>
      <c r="F479">
        <f>'Котрольный пример'!M513</f>
        <v>82.770392431918694</v>
      </c>
      <c r="G479">
        <f>'Котрольный пример'!N513</f>
        <v>-32.8494772820628</v>
      </c>
      <c r="H479">
        <f>'Котрольный пример'!O513</f>
        <v>-4.3701878566815902</v>
      </c>
    </row>
    <row r="480" spans="1:8" x14ac:dyDescent="0.3">
      <c r="A480">
        <f>'Котрольный пример'!H514</f>
        <v>69150.008000000002</v>
      </c>
      <c r="B480">
        <f>'Котрольный пример'!I514</f>
        <v>34</v>
      </c>
      <c r="C480">
        <f>'Котрольный пример'!J514</f>
        <v>-7389.9905753958201</v>
      </c>
      <c r="D480">
        <f>'Котрольный пример'!K514</f>
        <v>2497.3237111204598</v>
      </c>
      <c r="E480">
        <f>'Котрольный пример'!L514</f>
        <v>308.85134614813001</v>
      </c>
      <c r="F480">
        <f>'Котрольный пример'!M514</f>
        <v>82.203471935900097</v>
      </c>
      <c r="G480">
        <f>'Котрольный пример'!N514</f>
        <v>-32.624480862358503</v>
      </c>
      <c r="H480">
        <f>'Котрольный пример'!O514</f>
        <v>-4.3402550631474499</v>
      </c>
    </row>
    <row r="481" spans="1:8" x14ac:dyDescent="0.3">
      <c r="A481">
        <f>'Котрольный пример'!H515</f>
        <v>69150.088000000003</v>
      </c>
      <c r="B481">
        <f>'Котрольный пример'!I515</f>
        <v>34</v>
      </c>
      <c r="C481">
        <f>'Котрольный пример'!J515</f>
        <v>-7380.7168590173396</v>
      </c>
      <c r="D481">
        <f>'Котрольный пример'!K515</f>
        <v>2494.3118614692598</v>
      </c>
      <c r="E481">
        <f>'Котрольный пример'!L515</f>
        <v>307.86328429535598</v>
      </c>
      <c r="F481">
        <f>'Котрольный пример'!M515</f>
        <v>82.521078696867903</v>
      </c>
      <c r="G481">
        <f>'Котрольный пример'!N515</f>
        <v>-32.656599684161698</v>
      </c>
      <c r="H481">
        <f>'Котрольный пример'!O515</f>
        <v>-4.5112173796026998</v>
      </c>
    </row>
    <row r="482" spans="1:8" x14ac:dyDescent="0.3">
      <c r="A482">
        <f>'Котрольный пример'!H516</f>
        <v>69150.207999999999</v>
      </c>
      <c r="B482">
        <f>'Котрольный пример'!I516</f>
        <v>34</v>
      </c>
      <c r="C482">
        <f>'Котрольный пример'!J516</f>
        <v>-7363.71492288229</v>
      </c>
      <c r="D482">
        <f>'Котрольный пример'!K516</f>
        <v>2487.3466395595501</v>
      </c>
      <c r="E482">
        <f>'Котрольный пример'!L516</f>
        <v>306.885696365802</v>
      </c>
      <c r="F482">
        <f>'Котрольный пример'!M516</f>
        <v>83.326624968042907</v>
      </c>
      <c r="G482">
        <f>'Котрольный пример'!N516</f>
        <v>-33.1066763857918</v>
      </c>
      <c r="H482">
        <f>'Котрольный пример'!O516</f>
        <v>-4.6488829340510804</v>
      </c>
    </row>
    <row r="483" spans="1:8" x14ac:dyDescent="0.3">
      <c r="A483">
        <f>'Котрольный пример'!H517</f>
        <v>69150.288</v>
      </c>
      <c r="B483">
        <f>'Котрольный пример'!I517</f>
        <v>34</v>
      </c>
      <c r="C483">
        <f>'Котрольный пример'!J517</f>
        <v>-7356.6049801167701</v>
      </c>
      <c r="D483">
        <f>'Котрольный пример'!K517</f>
        <v>2483.9580749668598</v>
      </c>
      <c r="E483">
        <f>'Котрольный пример'!L517</f>
        <v>306.89523867596398</v>
      </c>
      <c r="F483">
        <f>'Котрольный пример'!M517</f>
        <v>83.345281157968202</v>
      </c>
      <c r="G483">
        <f>'Котрольный пример'!N517</f>
        <v>-33.109838515859998</v>
      </c>
      <c r="H483">
        <f>'Котрольный пример'!O517</f>
        <v>-4.5746403178883597</v>
      </c>
    </row>
    <row r="484" spans="1:8" x14ac:dyDescent="0.3">
      <c r="A484">
        <f>'Котрольный пример'!H518</f>
        <v>69150.368000000002</v>
      </c>
      <c r="B484">
        <f>'Котрольный пример'!I518</f>
        <v>34</v>
      </c>
      <c r="C484">
        <f>'Котрольный пример'!J518</f>
        <v>-7356.6049801167701</v>
      </c>
      <c r="D484">
        <f>'Котрольный пример'!K518</f>
        <v>2483.9580749668598</v>
      </c>
      <c r="E484">
        <f>'Котрольный пример'!L518</f>
        <v>306.89523867596398</v>
      </c>
      <c r="F484">
        <f>'Котрольный пример'!M518</f>
        <v>82.7192110682699</v>
      </c>
      <c r="G484">
        <f>'Котрольный пример'!N518</f>
        <v>-32.911336596774603</v>
      </c>
      <c r="H484">
        <f>'Котрольный пример'!O518</f>
        <v>-4.5178478362934396</v>
      </c>
    </row>
    <row r="485" spans="1:8" x14ac:dyDescent="0.3">
      <c r="A485">
        <f>'Котрольный пример'!H519</f>
        <v>69150.448000000004</v>
      </c>
      <c r="B485">
        <f>'Котрольный пример'!I519</f>
        <v>34</v>
      </c>
      <c r="C485">
        <f>'Котрольный пример'!J519</f>
        <v>-7346.7130391289402</v>
      </c>
      <c r="D485">
        <f>'Котрольный пример'!K519</f>
        <v>2481.1346078423999</v>
      </c>
      <c r="E485">
        <f>'Котрольный пример'!L519</f>
        <v>305.90776187578098</v>
      </c>
      <c r="F485">
        <f>'Котрольный пример'!M519</f>
        <v>82.010082708618</v>
      </c>
      <c r="G485">
        <f>'Котрольный пример'!N519</f>
        <v>-32.5947944339554</v>
      </c>
      <c r="H485">
        <f>'Котрольный пример'!O519</f>
        <v>-4.5535648639815998</v>
      </c>
    </row>
    <row r="486" spans="1:8" x14ac:dyDescent="0.3">
      <c r="A486">
        <f>'Котрольный пример'!H520</f>
        <v>69150.528000000006</v>
      </c>
      <c r="B486">
        <f>'Котрольный пример'!I520</f>
        <v>34</v>
      </c>
      <c r="C486">
        <f>'Котрольный пример'!J520</f>
        <v>-7339.6031548970604</v>
      </c>
      <c r="D486">
        <f>'Котрольный пример'!K520</f>
        <v>2478.4992048356999</v>
      </c>
      <c r="E486">
        <f>'Котрольный пример'!L520</f>
        <v>305.91698867158601</v>
      </c>
      <c r="F486">
        <f>'Котрольный пример'!M520</f>
        <v>83.336553647401303</v>
      </c>
      <c r="G486">
        <f>'Котрольный пример'!N520</f>
        <v>-33.086474099384503</v>
      </c>
      <c r="H486">
        <f>'Котрольный пример'!O520</f>
        <v>-4.5518434468537903</v>
      </c>
    </row>
    <row r="487" spans="1:8" x14ac:dyDescent="0.3">
      <c r="A487">
        <f>'Котрольный пример'!H521</f>
        <v>69150.567999999999</v>
      </c>
      <c r="B487">
        <f>'Котрольный пример'!I521</f>
        <v>34</v>
      </c>
      <c r="C487">
        <f>'Котрольный пример'!J521</f>
        <v>-7339.6031548970604</v>
      </c>
      <c r="D487">
        <f>'Котрольный пример'!K521</f>
        <v>2478.4992048356999</v>
      </c>
      <c r="E487">
        <f>'Котрольный пример'!L521</f>
        <v>305.91698867158601</v>
      </c>
      <c r="F487">
        <f>'Котрольный пример'!M521</f>
        <v>82.626714700498994</v>
      </c>
      <c r="G487">
        <f>'Котрольный пример'!N521</f>
        <v>-32.768985886005296</v>
      </c>
      <c r="H487">
        <f>'Котрольный пример'!O521</f>
        <v>-4.3999676526690399</v>
      </c>
    </row>
    <row r="488" spans="1:8" x14ac:dyDescent="0.3">
      <c r="A488">
        <f>'Котрольный пример'!H522</f>
        <v>69150.648000000001</v>
      </c>
      <c r="B488">
        <f>'Котрольный пример'!I522</f>
        <v>34</v>
      </c>
      <c r="C488">
        <f>'Котрольный пример'!J522</f>
        <v>-7332.8022264527499</v>
      </c>
      <c r="D488">
        <f>'Котрольный пример'!K522</f>
        <v>2473.9809339863</v>
      </c>
      <c r="E488">
        <f>'Котрольный пример'!L522</f>
        <v>305.92658253135397</v>
      </c>
      <c r="F488">
        <f>'Котрольный пример'!M522</f>
        <v>82.161911461403406</v>
      </c>
      <c r="G488">
        <f>'Котрольный пример'!N522</f>
        <v>-32.804282183723799</v>
      </c>
      <c r="H488">
        <f>'Котрольный пример'!O522</f>
        <v>-4.4006318214220501</v>
      </c>
    </row>
    <row r="489" spans="1:8" x14ac:dyDescent="0.3">
      <c r="A489">
        <f>'Котрольный пример'!H523</f>
        <v>69150.728000000003</v>
      </c>
      <c r="B489">
        <f>'Котрольный пример'!I523</f>
        <v>34</v>
      </c>
      <c r="C489">
        <f>'Котрольный пример'!J523</f>
        <v>-7323.21939535612</v>
      </c>
      <c r="D489">
        <f>'Котрольный пример'!K523</f>
        <v>2471.1574743656001</v>
      </c>
      <c r="E489">
        <f>'Котрольный пример'!L523</f>
        <v>304.938708779617</v>
      </c>
      <c r="F489">
        <f>'Котрольный пример'!M523</f>
        <v>82.626765061058805</v>
      </c>
      <c r="G489">
        <f>'Котрольный пример'!N523</f>
        <v>-32.768752872315901</v>
      </c>
      <c r="H489">
        <f>'Котрольный пример'!O523</f>
        <v>-4.5881880273939801</v>
      </c>
    </row>
    <row r="490" spans="1:8" x14ac:dyDescent="0.3">
      <c r="A490">
        <f>'Котрольный пример'!H524</f>
        <v>69150.847999999896</v>
      </c>
      <c r="B490">
        <f>'Котрольный пример'!I524</f>
        <v>34</v>
      </c>
      <c r="C490">
        <f>'Котрольный пример'!J524</f>
        <v>-7315.8003575016</v>
      </c>
      <c r="D490">
        <f>'Котрольный пример'!K524</f>
        <v>2468.1455562752799</v>
      </c>
      <c r="E490">
        <f>'Котрольный пример'!L524</f>
        <v>304.94840642918899</v>
      </c>
      <c r="F490">
        <f>'Котрольный пример'!M524</f>
        <v>82.776560738674803</v>
      </c>
      <c r="G490">
        <f>'Котрольный пример'!N524</f>
        <v>-32.841052476816003</v>
      </c>
      <c r="H490">
        <f>'Котрольный пример'!O524</f>
        <v>-4.5184190104967703</v>
      </c>
    </row>
    <row r="491" spans="1:8" x14ac:dyDescent="0.3">
      <c r="A491">
        <f>'Котрольный пример'!H525</f>
        <v>69150.928</v>
      </c>
      <c r="B491">
        <f>'Котрольный пример'!I525</f>
        <v>34</v>
      </c>
      <c r="C491">
        <f>'Котрольный пример'!J525</f>
        <v>-7306.8357383740704</v>
      </c>
      <c r="D491">
        <f>'Котрольный пример'!K525</f>
        <v>2465.13378056691</v>
      </c>
      <c r="E491">
        <f>'Котрольный пример'!L525</f>
        <v>303.95986794771102</v>
      </c>
      <c r="F491">
        <f>'Котрольный пример'!M525</f>
        <v>82.662097872644694</v>
      </c>
      <c r="G491">
        <f>'Котрольный пример'!N525</f>
        <v>-32.910688698066899</v>
      </c>
      <c r="H491">
        <f>'Котрольный пример'!O525</f>
        <v>-4.5186615901757898</v>
      </c>
    </row>
    <row r="492" spans="1:8" x14ac:dyDescent="0.3">
      <c r="A492">
        <f>'Котрольный пример'!H526</f>
        <v>69151.008000000002</v>
      </c>
      <c r="B492">
        <f>'Котрольный пример'!I526</f>
        <v>34</v>
      </c>
      <c r="C492">
        <f>'Котрольный пример'!J526</f>
        <v>-7299.4165820865601</v>
      </c>
      <c r="D492">
        <f>'Котрольный пример'!K526</f>
        <v>2460.8038960027002</v>
      </c>
      <c r="E492">
        <f>'Котрольный пример'!L526</f>
        <v>303.97005333690601</v>
      </c>
      <c r="F492">
        <f>'Котрольный пример'!M526</f>
        <v>84.0360157034401</v>
      </c>
      <c r="G492">
        <f>'Котрольный пример'!N526</f>
        <v>-33.712519172830604</v>
      </c>
      <c r="H492">
        <f>'Котрольный пример'!O526</f>
        <v>-4.5167754069793604</v>
      </c>
    </row>
    <row r="493" spans="1:8" x14ac:dyDescent="0.3">
      <c r="A493">
        <f>'Котрольный пример'!H527</f>
        <v>69151.088000000003</v>
      </c>
      <c r="B493">
        <f>'Котрольный пример'!I527</f>
        <v>34</v>
      </c>
      <c r="C493">
        <f>'Котрольный пример'!J527</f>
        <v>-7292.3066535737998</v>
      </c>
      <c r="D493">
        <f>'Котрольный пример'!K527</f>
        <v>2457.7919810686299</v>
      </c>
      <c r="E493">
        <f>'Котрольный пример'!L527</f>
        <v>302.97936430964398</v>
      </c>
      <c r="F493">
        <f>'Котрольный пример'!M527</f>
        <v>82.817663229166499</v>
      </c>
      <c r="G493">
        <f>'Котрольный пример'!N527</f>
        <v>-33.156091881962801</v>
      </c>
      <c r="H493">
        <f>'Котрольный пример'!O527</f>
        <v>-4.5531719439795504</v>
      </c>
    </row>
    <row r="494" spans="1:8" x14ac:dyDescent="0.3">
      <c r="A494">
        <f>'Котрольный пример'!H528</f>
        <v>69151.168000000005</v>
      </c>
      <c r="B494">
        <f>'Котрольный пример'!I528</f>
        <v>34</v>
      </c>
      <c r="C494">
        <f>'Котрольный пример'!J528</f>
        <v>-7292.3066535737998</v>
      </c>
      <c r="D494">
        <f>'Котрольный пример'!K528</f>
        <v>2457.7919810686299</v>
      </c>
      <c r="E494">
        <f>'Котрольный пример'!L528</f>
        <v>302.97936430964398</v>
      </c>
      <c r="F494">
        <f>'Котрольный пример'!M528</f>
        <v>81.4335337722151</v>
      </c>
      <c r="G494">
        <f>'Котрольный пример'!N528</f>
        <v>-32.594073243985299</v>
      </c>
      <c r="H494">
        <f>'Котрольный пример'!O528</f>
        <v>-4.5550855134989501</v>
      </c>
    </row>
    <row r="495" spans="1:8" x14ac:dyDescent="0.3">
      <c r="A495">
        <f>'Котрольный пример'!H529</f>
        <v>69151.207999999999</v>
      </c>
      <c r="B495">
        <f>'Котрольный пример'!I529</f>
        <v>34</v>
      </c>
      <c r="C495">
        <f>'Котрольный пример'!J529</f>
        <v>-7292.3066535737998</v>
      </c>
      <c r="D495">
        <f>'Котрольный пример'!K529</f>
        <v>2457.7919810686299</v>
      </c>
      <c r="E495">
        <f>'Котрольный пример'!L529</f>
        <v>302.97936430964398</v>
      </c>
      <c r="F495">
        <f>'Котрольный пример'!M529</f>
        <v>81.304913516048302</v>
      </c>
      <c r="G495">
        <f>'Котрольный пример'!N529</f>
        <v>-32.750579239290197</v>
      </c>
      <c r="H495">
        <f>'Котрольный пример'!O529</f>
        <v>-4.4367661198339903</v>
      </c>
    </row>
    <row r="496" spans="1:8" x14ac:dyDescent="0.3">
      <c r="A496">
        <f>'Котрольный пример'!H530</f>
        <v>69151.288</v>
      </c>
      <c r="B496">
        <f>'Котрольный пример'!I530</f>
        <v>34</v>
      </c>
      <c r="C496">
        <f>'Котрольный пример'!J530</f>
        <v>-7282.7238293742603</v>
      </c>
      <c r="D496">
        <f>'Котрольный пример'!K530</f>
        <v>2455.15685931604</v>
      </c>
      <c r="E496">
        <f>'Котрольный пример'!L530</f>
        <v>302.99134979367199</v>
      </c>
      <c r="F496">
        <f>'Котрольный пример'!M530</f>
        <v>81.815851709569301</v>
      </c>
      <c r="G496">
        <f>'Котрольный пример'!N530</f>
        <v>-32.478110843870503</v>
      </c>
      <c r="H496">
        <f>'Котрольный пример'!O530</f>
        <v>-4.4363977472282103</v>
      </c>
    </row>
    <row r="497" spans="1:8" x14ac:dyDescent="0.3">
      <c r="A497">
        <f>'Котрольный пример'!H531</f>
        <v>69151.368000000002</v>
      </c>
      <c r="B497">
        <f>'Котрольный пример'!I531</f>
        <v>34</v>
      </c>
      <c r="C497">
        <f>'Котрольный пример'!J531</f>
        <v>-7275.3047981165901</v>
      </c>
      <c r="D497">
        <f>'Котрольный пример'!K531</f>
        <v>2452.33327299452</v>
      </c>
      <c r="E497">
        <f>'Котрольный пример'!L531</f>
        <v>302.00092013807199</v>
      </c>
      <c r="F497">
        <f>'Котрольный пример'!M531</f>
        <v>81.307620978569901</v>
      </c>
      <c r="G497">
        <f>'Котрольный пример'!N531</f>
        <v>-32.3514793565964</v>
      </c>
      <c r="H497">
        <f>'Котрольный пример'!O531</f>
        <v>-4.5136139628909602</v>
      </c>
    </row>
    <row r="498" spans="1:8" x14ac:dyDescent="0.3">
      <c r="A498">
        <f>'Котрольный пример'!H532</f>
        <v>69151.487999999998</v>
      </c>
      <c r="B498">
        <f>'Котрольный пример'!I532</f>
        <v>34</v>
      </c>
      <c r="C498">
        <f>'Котрольный пример'!J532</f>
        <v>-7258.6118824961204</v>
      </c>
      <c r="D498">
        <f>'Котрольный пример'!K532</f>
        <v>2444.9917540164802</v>
      </c>
      <c r="E498">
        <f>'Котрольный пример'!L532</f>
        <v>301.02279700344798</v>
      </c>
      <c r="F498">
        <f>'Котрольный пример'!M532</f>
        <v>82.111341641185504</v>
      </c>
      <c r="G498">
        <f>'Котрольный пример'!N532</f>
        <v>-33.023052823132097</v>
      </c>
      <c r="H498">
        <f>'Котрольный пример'!O532</f>
        <v>-4.6824180440005003</v>
      </c>
    </row>
    <row r="499" spans="1:8" x14ac:dyDescent="0.3">
      <c r="A499">
        <f>'Котрольный пример'!H533</f>
        <v>69151.567999999999</v>
      </c>
      <c r="B499">
        <f>'Котрольный пример'!I533</f>
        <v>34</v>
      </c>
      <c r="C499">
        <f>'Котрольный пример'!J533</f>
        <v>-7258.6118824961204</v>
      </c>
      <c r="D499">
        <f>'Котрольный пример'!K533</f>
        <v>2444.9917540164802</v>
      </c>
      <c r="E499">
        <f>'Котрольный пример'!L533</f>
        <v>301.02279700344798</v>
      </c>
      <c r="F499">
        <f>'Котрольный пример'!M533</f>
        <v>81.432735512027605</v>
      </c>
      <c r="G499">
        <f>'Котрольный пример'!N533</f>
        <v>-32.750135031248803</v>
      </c>
      <c r="H499">
        <f>'Котрольный пример'!O533</f>
        <v>-4.64372037422154</v>
      </c>
    </row>
    <row r="500" spans="1:8" x14ac:dyDescent="0.3">
      <c r="A500">
        <f>'Котрольный пример'!H534</f>
        <v>69151.648000000001</v>
      </c>
      <c r="B500">
        <f>'Котрольный пример'!I534</f>
        <v>34</v>
      </c>
      <c r="C500">
        <f>'Котрольный пример'!J534</f>
        <v>-7251.1928280960501</v>
      </c>
      <c r="D500">
        <f>'Котрольный пример'!K534</f>
        <v>2441.9799151275301</v>
      </c>
      <c r="E500">
        <f>'Котрольный пример'!L534</f>
        <v>301.03240697648903</v>
      </c>
      <c r="F500">
        <f>'Котрольный пример'!M534</f>
        <v>80.738639698863594</v>
      </c>
      <c r="G500">
        <f>'Котрольный пример'!N534</f>
        <v>-32.490223393551602</v>
      </c>
      <c r="H500">
        <f>'Котрольный пример'!O534</f>
        <v>-4.4981337995483504</v>
      </c>
    </row>
    <row r="501" spans="1:8" x14ac:dyDescent="0.3">
      <c r="A501">
        <f>'Котрольный пример'!H535</f>
        <v>69151.728000000003</v>
      </c>
      <c r="B501">
        <f>'Котрольный пример'!I535</f>
        <v>34</v>
      </c>
      <c r="C501">
        <f>'Котрольный пример'!J535</f>
        <v>-7241.9190764230998</v>
      </c>
      <c r="D501">
        <f>'Котрольный пример'!K535</f>
        <v>2438.9682551064998</v>
      </c>
      <c r="E501">
        <f>'Котрольный пример'!L535</f>
        <v>301.04411673808198</v>
      </c>
      <c r="F501">
        <f>'Котрольный пример'!M535</f>
        <v>82.772357171002895</v>
      </c>
      <c r="G501">
        <f>'Котрольный пример'!N535</f>
        <v>-33.150675152549802</v>
      </c>
      <c r="H501">
        <f>'Котрольный пример'!O535</f>
        <v>-4.4955658693744498</v>
      </c>
    </row>
    <row r="502" spans="1:8" x14ac:dyDescent="0.3">
      <c r="A502">
        <f>'Котрольный пример'!H536</f>
        <v>69151.808000000005</v>
      </c>
      <c r="B502">
        <f>'Котрольный пример'!I536</f>
        <v>34</v>
      </c>
      <c r="C502">
        <f>'Котрольный пример'!J536</f>
        <v>-7234.8091514459502</v>
      </c>
      <c r="D502">
        <f>'Котрольный пример'!K536</f>
        <v>2436.1446882510199</v>
      </c>
      <c r="E502">
        <f>'Котрольный пример'!L536</f>
        <v>300.053281100964</v>
      </c>
      <c r="F502">
        <f>'Котрольный пример'!M536</f>
        <v>82.704567938290097</v>
      </c>
      <c r="G502">
        <f>'Котрольный пример'!N536</f>
        <v>-32.820240331257999</v>
      </c>
      <c r="H502">
        <f>'Котрольный пример'!O536</f>
        <v>-4.4958882991023001</v>
      </c>
    </row>
    <row r="503" spans="1:8" x14ac:dyDescent="0.3">
      <c r="A503">
        <f>'Котрольный пример'!H537</f>
        <v>69151.847999999896</v>
      </c>
      <c r="B503">
        <f>'Котрольный пример'!I537</f>
        <v>34</v>
      </c>
      <c r="C503">
        <f>'Котрольный пример'!J537</f>
        <v>-7234.8091514459502</v>
      </c>
      <c r="D503">
        <f>'Котрольный пример'!K537</f>
        <v>2436.1446882510199</v>
      </c>
      <c r="E503">
        <f>'Котрольный пример'!L537</f>
        <v>300.053281100964</v>
      </c>
      <c r="F503">
        <f>'Котрольный пример'!M537</f>
        <v>81.316388855659596</v>
      </c>
      <c r="G503">
        <f>'Котрольный пример'!N537</f>
        <v>-32.527600239405103</v>
      </c>
      <c r="H503">
        <f>'Котрольный пример'!O537</f>
        <v>-4.5384447553922103</v>
      </c>
    </row>
    <row r="504" spans="1:8" x14ac:dyDescent="0.3">
      <c r="A504">
        <f>'Котрольный пример'!H538</f>
        <v>69151.928</v>
      </c>
      <c r="B504">
        <f>'Котрольный пример'!I538</f>
        <v>34</v>
      </c>
      <c r="C504">
        <f>'Котрольный пример'!J538</f>
        <v>-7225.2261752643199</v>
      </c>
      <c r="D504">
        <f>'Котрольный пример'!K538</f>
        <v>2432.0033931398498</v>
      </c>
      <c r="E504">
        <f>'Котрольный пример'!L538</f>
        <v>300.06574677337301</v>
      </c>
      <c r="F504">
        <f>'Котрольный пример'!M538</f>
        <v>81.357834466493799</v>
      </c>
      <c r="G504">
        <f>'Котрольный пример'!N538</f>
        <v>-32.322823191315699</v>
      </c>
      <c r="H504">
        <f>'Котрольный пример'!O538</f>
        <v>-4.2887381585545299</v>
      </c>
    </row>
    <row r="505" spans="1:8" x14ac:dyDescent="0.3">
      <c r="A505">
        <f>'Котрольный пример'!H539</f>
        <v>69152.008000000002</v>
      </c>
      <c r="B505">
        <f>'Котрольный пример'!I539</f>
        <v>34</v>
      </c>
      <c r="C505">
        <f>'Котрольный пример'!J539</f>
        <v>-7225.2261752643199</v>
      </c>
      <c r="D505">
        <f>'Котрольный пример'!K539</f>
        <v>2432.0033931398498</v>
      </c>
      <c r="E505">
        <f>'Котрольный пример'!L539</f>
        <v>299.06574677337301</v>
      </c>
      <c r="F505">
        <f>'Котрольный пример'!M539</f>
        <v>81.357834466493799</v>
      </c>
      <c r="G505">
        <f>'Котрольный пример'!N539</f>
        <v>-32.322823191315699</v>
      </c>
      <c r="H505">
        <f>'Котрольный пример'!O539</f>
        <v>-4.5634634332798498</v>
      </c>
    </row>
    <row r="506" spans="1:8" x14ac:dyDescent="0.3">
      <c r="A506">
        <f>'Котрольный пример'!H540</f>
        <v>69152.767999999996</v>
      </c>
      <c r="B506">
        <f>'Котрольный пример'!I540</f>
        <v>34</v>
      </c>
      <c r="C506">
        <f>'Котрольный пример'!J540</f>
        <v>-7160.3094421763899</v>
      </c>
      <c r="D506">
        <f>'Котрольный пример'!K540</f>
        <v>2406.9684107550902</v>
      </c>
      <c r="E506">
        <f>'Котрольный пример'!L540</f>
        <v>296.14860006713002</v>
      </c>
      <c r="F506">
        <f>'Котрольный пример'!M540</f>
        <v>80.476872160764202</v>
      </c>
      <c r="G506">
        <f>'Котрольный пример'!N540</f>
        <v>-32.173602741453699</v>
      </c>
      <c r="H506">
        <f>'Котрольный пример'!O540</f>
        <v>-4.4621820367020097</v>
      </c>
    </row>
    <row r="507" spans="1:8" x14ac:dyDescent="0.3">
      <c r="A507">
        <f>'Котрольный пример'!H541</f>
        <v>69152.847999999896</v>
      </c>
      <c r="B507">
        <f>'Котрольный пример'!I541</f>
        <v>34</v>
      </c>
      <c r="C507">
        <f>'Котрольный пример'!J541</f>
        <v>-7153.5085955654204</v>
      </c>
      <c r="D507">
        <f>'Котрольный пример'!K541</f>
        <v>2403.9566286880799</v>
      </c>
      <c r="E507">
        <f>'Котрольный пример'!L541</f>
        <v>296.15738290467601</v>
      </c>
      <c r="F507">
        <f>'Котрольный пример'!M541</f>
        <v>81.329674954416902</v>
      </c>
      <c r="G507">
        <f>'Котрольный пример'!N541</f>
        <v>-32.584278446424797</v>
      </c>
      <c r="H507">
        <f>'Котрольный пример'!O541</f>
        <v>-4.4175939132411504</v>
      </c>
    </row>
    <row r="508" spans="1:8" x14ac:dyDescent="0.3">
      <c r="A508">
        <f>'Котрольный пример'!H542</f>
        <v>69152.928</v>
      </c>
      <c r="B508">
        <f>'Котрольный пример'!I542</f>
        <v>34</v>
      </c>
      <c r="C508">
        <f>'Котрольный пример'!J542</f>
        <v>-7143.9255914237301</v>
      </c>
      <c r="D508">
        <f>'Котрольный пример'!K542</f>
        <v>2399.8154650461502</v>
      </c>
      <c r="E508">
        <f>'Котрольный пример'!L542</f>
        <v>295.16970525123702</v>
      </c>
      <c r="F508">
        <f>'Котрольный пример'!M542</f>
        <v>81.918488805342506</v>
      </c>
      <c r="G508">
        <f>'Котрольный пример'!N542</f>
        <v>-32.494441594215303</v>
      </c>
      <c r="H508">
        <f>'Котрольный пример'!O542</f>
        <v>-4.4170809147561503</v>
      </c>
    </row>
    <row r="509" spans="1:8" x14ac:dyDescent="0.3">
      <c r="A509">
        <f>'Котрольный пример'!H543</f>
        <v>69153.648000000001</v>
      </c>
      <c r="B509">
        <f>'Котрольный пример'!I543</f>
        <v>34</v>
      </c>
      <c r="C509">
        <f>'Котрольный пример'!J543</f>
        <v>-7089.5189843341896</v>
      </c>
      <c r="D509">
        <f>'Котрольный пример'!K543</f>
        <v>2378.16918454595</v>
      </c>
      <c r="E509">
        <f>'Котрольный пример'!L543</f>
        <v>292.238643464083</v>
      </c>
      <c r="F509">
        <f>'Котрольный пример'!M543</f>
        <v>81.490807210790805</v>
      </c>
      <c r="G509">
        <f>'Котрольный пример'!N543</f>
        <v>-32.437865207306302</v>
      </c>
      <c r="H509">
        <f>'Котрольный пример'!O543</f>
        <v>-4.3587200854816501</v>
      </c>
    </row>
    <row r="510" spans="1:8" x14ac:dyDescent="0.3">
      <c r="A510">
        <f>'Котрольный пример'!H544</f>
        <v>69153.728000000003</v>
      </c>
      <c r="B510">
        <f>'Котрольный пример'!I544</f>
        <v>34</v>
      </c>
      <c r="C510">
        <f>'Котрольный пример'!J544</f>
        <v>-7079.3178440354604</v>
      </c>
      <c r="D510">
        <f>'Котрольный пример'!K544</f>
        <v>2375.1578410278798</v>
      </c>
      <c r="E510">
        <f>'Котрольный пример'!L544</f>
        <v>292.25111868528103</v>
      </c>
      <c r="F510">
        <f>'Котрольный пример'!M544</f>
        <v>81.066994897122697</v>
      </c>
      <c r="G510">
        <f>'Котрольный пример'!N544</f>
        <v>-31.885105823200501</v>
      </c>
      <c r="H510">
        <f>'Котрольный пример'!O544</f>
        <v>-4.2323629193794199</v>
      </c>
    </row>
    <row r="511" spans="1:8" x14ac:dyDescent="0.3">
      <c r="A511">
        <f>'Котрольный пример'!H545</f>
        <v>69153.767999999996</v>
      </c>
      <c r="B511">
        <f>'Котрольный пример'!I545</f>
        <v>34</v>
      </c>
      <c r="C511">
        <f>'Котрольный пример'!J545</f>
        <v>-7079.3178440354604</v>
      </c>
      <c r="D511">
        <f>'Котрольный пример'!K545</f>
        <v>2375.1578410278798</v>
      </c>
      <c r="E511">
        <f>'Котрольный пример'!L545</f>
        <v>292.25111868528103</v>
      </c>
      <c r="F511">
        <f>'Котрольный пример'!M545</f>
        <v>80.070291587925794</v>
      </c>
      <c r="G511">
        <f>'Котрольный пример'!N545</f>
        <v>-31.486048993013299</v>
      </c>
      <c r="H511">
        <f>'Котрольный пример'!O545</f>
        <v>-4.2784091399204396</v>
      </c>
    </row>
    <row r="512" spans="1:8" x14ac:dyDescent="0.3">
      <c r="A512">
        <f>'Котрольный пример'!H546</f>
        <v>69153.847999999896</v>
      </c>
      <c r="B512">
        <f>'Котрольный пример'!I546</f>
        <v>34</v>
      </c>
      <c r="C512">
        <f>'Котрольный пример'!J546</f>
        <v>-7072.51699713588</v>
      </c>
      <c r="D512">
        <f>'Котрольный пример'!K546</f>
        <v>2372.33442767618</v>
      </c>
      <c r="E512">
        <f>'Котрольный пример'!L546</f>
        <v>291.25972977468302</v>
      </c>
      <c r="F512">
        <f>'Котрольный пример'!M546</f>
        <v>80.988157721513105</v>
      </c>
      <c r="G512">
        <f>'Котрольный пример'!N546</f>
        <v>-31.885021287648801</v>
      </c>
      <c r="H512">
        <f>'Котрольный пример'!O546</f>
        <v>-4.4876572382428401</v>
      </c>
    </row>
    <row r="513" spans="1:8" x14ac:dyDescent="0.3">
      <c r="A513">
        <f>'Котрольный пример'!H547</f>
        <v>69153.928</v>
      </c>
      <c r="B513">
        <f>'Котрольный пример'!I547</f>
        <v>34</v>
      </c>
      <c r="C513">
        <f>'Котрольный пример'!J547</f>
        <v>-7062.9340850051503</v>
      </c>
      <c r="D513">
        <f>'Котрольный пример'!K547</f>
        <v>2369.32304138882</v>
      </c>
      <c r="E513">
        <f>'Котрольный пример'!L547</f>
        <v>291.27148920637802</v>
      </c>
      <c r="F513">
        <f>'Котрольный пример'!M547</f>
        <v>83.432778160922297</v>
      </c>
      <c r="G513">
        <f>'Котрольный пример'!N547</f>
        <v>-32.6532320744125</v>
      </c>
      <c r="H513">
        <f>'Котрольный пример'!O547</f>
        <v>-4.4846573831019896</v>
      </c>
    </row>
    <row r="514" spans="1:8" x14ac:dyDescent="0.3">
      <c r="A514">
        <f>'Котрольный пример'!H548</f>
        <v>69154.047999999995</v>
      </c>
      <c r="B514">
        <f>'Котрольный пример'!I548</f>
        <v>34</v>
      </c>
      <c r="C514">
        <f>'Котрольный пример'!J548</f>
        <v>-7055.5148424946001</v>
      </c>
      <c r="D514">
        <f>'Котрольный пример'!K548</f>
        <v>2364.9935171618499</v>
      </c>
      <c r="E514">
        <f>'Котрольный пример'!L548</f>
        <v>290.28132517803101</v>
      </c>
      <c r="F514">
        <f>'Котрольный пример'!M548</f>
        <v>82.121721344295096</v>
      </c>
      <c r="G514">
        <f>'Котрольный пример'!N548</f>
        <v>-32.6561475524434</v>
      </c>
      <c r="H514">
        <f>'Котрольный пример'!O548</f>
        <v>-4.4398886660002903</v>
      </c>
    </row>
    <row r="515" spans="1:8" x14ac:dyDescent="0.3">
      <c r="A515">
        <f>'Котрольный пример'!H549</f>
        <v>69155.648000000001</v>
      </c>
      <c r="B515">
        <f>'Котрольный пример'!I549</f>
        <v>34</v>
      </c>
      <c r="C515">
        <f>'Котрольный пример'!J549</f>
        <v>-6926.6079519206696</v>
      </c>
      <c r="D515">
        <f>'Котрольный пример'!K549</f>
        <v>2315.4924177787998</v>
      </c>
      <c r="E515">
        <f>'Котрольный пример'!L549</f>
        <v>284.44106872309902</v>
      </c>
      <c r="F515">
        <f>'Котрольный пример'!M549</f>
        <v>80.350546132616401</v>
      </c>
      <c r="G515">
        <f>'Котрольный пример'!N549</f>
        <v>-31.5908495920362</v>
      </c>
      <c r="H515">
        <f>'Котрольный пример'!O549</f>
        <v>-4.1258506696127499</v>
      </c>
    </row>
    <row r="516" spans="1:8" x14ac:dyDescent="0.3">
      <c r="A516">
        <f>'Котрольный пример'!H550</f>
        <v>69155.687999999995</v>
      </c>
      <c r="B516">
        <f>'Котрольный пример'!I550</f>
        <v>34</v>
      </c>
      <c r="C516">
        <f>'Котрольный пример'!J550</f>
        <v>-6926.6079519206696</v>
      </c>
      <c r="D516">
        <f>'Котрольный пример'!K550</f>
        <v>2315.4924177787998</v>
      </c>
      <c r="E516">
        <f>'Котрольный пример'!L550</f>
        <v>284.44106872309902</v>
      </c>
      <c r="F516">
        <f>'Котрольный пример'!M550</f>
        <v>79.629079295660006</v>
      </c>
      <c r="G516">
        <f>'Котрольный пример'!N550</f>
        <v>-31.197343923748502</v>
      </c>
      <c r="H516">
        <f>'Котрольный пример'!O550</f>
        <v>-4.1581796209053996</v>
      </c>
    </row>
    <row r="517" spans="1:8" x14ac:dyDescent="0.3">
      <c r="A517">
        <f>'Котрольный пример'!H551</f>
        <v>69155.767999999996</v>
      </c>
      <c r="B517">
        <f>'Котрольный пример'!I551</f>
        <v>34</v>
      </c>
      <c r="C517">
        <f>'Котрольный пример'!J551</f>
        <v>-6919.4979315680503</v>
      </c>
      <c r="D517">
        <f>'Котрольный пример'!K551</f>
        <v>2312.4809421630798</v>
      </c>
      <c r="E517">
        <f>'Котрольный пример'!L551</f>
        <v>284.44989456447797</v>
      </c>
      <c r="F517">
        <f>'Котрольный пример'!M551</f>
        <v>80.945749731331702</v>
      </c>
      <c r="G517">
        <f>'Котрольный пример'!N551</f>
        <v>-31.755024593326802</v>
      </c>
      <c r="H517">
        <f>'Котрольный пример'!O551</f>
        <v>-4.1565452058352204</v>
      </c>
    </row>
    <row r="518" spans="1:8" x14ac:dyDescent="0.3">
      <c r="A518">
        <f>'Котрольный пример'!H552</f>
        <v>69155.847999999896</v>
      </c>
      <c r="B518">
        <f>'Котрольный пример'!I552</f>
        <v>34</v>
      </c>
      <c r="C518">
        <f>'Котрольный пример'!J552</f>
        <v>-6910.22414148193</v>
      </c>
      <c r="D518">
        <f>'Котрольный пример'!K552</f>
        <v>2309.8462673961599</v>
      </c>
      <c r="E518">
        <f>'Котрольный пример'!L552</f>
        <v>283.46092320456103</v>
      </c>
      <c r="F518">
        <f>'Котрольный пример'!M552</f>
        <v>80.831277343650797</v>
      </c>
      <c r="G518">
        <f>'Котрольный пример'!N552</f>
        <v>-31.7200630462325</v>
      </c>
      <c r="H518">
        <f>'Котрольный пример'!O552</f>
        <v>-4.15682197623474</v>
      </c>
    </row>
    <row r="519" spans="1:8" x14ac:dyDescent="0.3">
      <c r="A519">
        <f>'Котрольный пример'!H553</f>
        <v>69155.967999999993</v>
      </c>
      <c r="B519">
        <f>'Котрольный пример'!I553</f>
        <v>34</v>
      </c>
      <c r="C519">
        <f>'Котрольный пример'!J553</f>
        <v>-6903.1140952825699</v>
      </c>
      <c r="D519">
        <f>'Котрольный пример'!K553</f>
        <v>2306.6465416388301</v>
      </c>
      <c r="E519">
        <f>'Котрольный пример'!L553</f>
        <v>282.46979631205699</v>
      </c>
      <c r="F519">
        <f>'Котрольный пример'!M553</f>
        <v>80.236959488138098</v>
      </c>
      <c r="G519">
        <f>'Котрольный пример'!N553</f>
        <v>-31.590563087730899</v>
      </c>
      <c r="H519">
        <f>'Котрольный пример'!O553</f>
        <v>-4.3101456543348702</v>
      </c>
    </row>
    <row r="520" spans="1:8" x14ac:dyDescent="0.3">
      <c r="A520">
        <f>'Котрольный пример'!H554</f>
        <v>69156.047999999995</v>
      </c>
      <c r="B520">
        <f>'Котрольный пример'!I554</f>
        <v>34</v>
      </c>
      <c r="C520">
        <f>'Котрольный пример'!J554</f>
        <v>-6895.6949756885097</v>
      </c>
      <c r="D520">
        <f>'Котрольный пример'!K554</f>
        <v>2303.82339811678</v>
      </c>
      <c r="E520">
        <f>'Котрольный пример'!L554</f>
        <v>282.47885837587597</v>
      </c>
      <c r="F520">
        <f>'Котрольный пример'!M554</f>
        <v>81.005142191401603</v>
      </c>
      <c r="G520">
        <f>'Котрольный пример'!N554</f>
        <v>-31.8751472115054</v>
      </c>
      <c r="H520">
        <f>'Котрольный пример'!O554</f>
        <v>-4.2770310758626797</v>
      </c>
    </row>
    <row r="521" spans="1:8" x14ac:dyDescent="0.3">
      <c r="A521">
        <f>'Котрольный пример'!H555</f>
        <v>69156.127999999997</v>
      </c>
      <c r="B521">
        <f>'Котрольный пример'!I555</f>
        <v>34</v>
      </c>
      <c r="C521">
        <f>'Котрольный пример'!J555</f>
        <v>-6886.4211582412699</v>
      </c>
      <c r="D521">
        <f>'Котрольный пример'!K555</f>
        <v>2301.00048472752</v>
      </c>
      <c r="E521">
        <f>'Котрольный пример'!L555</f>
        <v>282.48991682508802</v>
      </c>
      <c r="F521">
        <f>'Котрольный пример'!M555</f>
        <v>81.456399308724798</v>
      </c>
      <c r="G521">
        <f>'Котрольный пример'!N555</f>
        <v>-31.5657754122096</v>
      </c>
      <c r="H521">
        <f>'Котрольный пример'!O555</f>
        <v>-4.2767638150152196</v>
      </c>
    </row>
    <row r="522" spans="1:8" x14ac:dyDescent="0.3">
      <c r="A522">
        <f>'Котрольный пример'!H556</f>
        <v>69158.327999999994</v>
      </c>
      <c r="B522">
        <f>'Котрольный пример'!I556</f>
        <v>34</v>
      </c>
      <c r="C522">
        <f>'Котрольный пример'!J556</f>
        <v>-6709.2893916410103</v>
      </c>
      <c r="D522">
        <f>'Котрольный пример'!K556</f>
        <v>2235.50683813773</v>
      </c>
      <c r="E522">
        <f>'Котрольный пример'!L556</f>
        <v>271.70237705141898</v>
      </c>
      <c r="F522">
        <f>'Котрольный пример'!M556</f>
        <v>80.780263646817801</v>
      </c>
      <c r="G522">
        <f>'Котрольный пример'!N556</f>
        <v>-31.006662661597499</v>
      </c>
      <c r="H522">
        <f>'Котрольный пример'!O556</f>
        <v>-4.3732015431889701</v>
      </c>
    </row>
    <row r="523" spans="1:8" x14ac:dyDescent="0.3">
      <c r="A523">
        <f>'Котрольный пример'!H557</f>
        <v>69158.407999999996</v>
      </c>
      <c r="B523">
        <f>'Котрольный пример'!I557</f>
        <v>34</v>
      </c>
      <c r="C523">
        <f>'Котрольный пример'!J557</f>
        <v>-6709.2893916410103</v>
      </c>
      <c r="D523">
        <f>'Котрольный пример'!K557</f>
        <v>2235.50683813773</v>
      </c>
      <c r="E523">
        <f>'Котрольный пример'!L557</f>
        <v>270.70237705141898</v>
      </c>
      <c r="F523">
        <f>'Котрольный пример'!M557</f>
        <v>80.226318234471506</v>
      </c>
      <c r="G523">
        <f>'Котрольный пример'!N557</f>
        <v>-30.772317213556502</v>
      </c>
      <c r="H523">
        <f>'Котрольный пример'!O557</f>
        <v>-4.52989806578295</v>
      </c>
    </row>
    <row r="524" spans="1:8" x14ac:dyDescent="0.3">
      <c r="A524">
        <f>'Котрольный пример'!H558</f>
        <v>69159.248000000007</v>
      </c>
      <c r="B524">
        <f>'Котрольный пример'!I558</f>
        <v>34</v>
      </c>
      <c r="C524">
        <f>'Котрольный пример'!J558</f>
        <v>-6637.8800272028102</v>
      </c>
      <c r="D524">
        <f>'Котрольный пример'!K558</f>
        <v>2209.3484313392</v>
      </c>
      <c r="E524">
        <f>'Котрольный пример'!L558</f>
        <v>265.78635947658898</v>
      </c>
      <c r="F524">
        <f>'Котрольный пример'!M558</f>
        <v>80.403330669555103</v>
      </c>
      <c r="G524">
        <f>'Котрольный пример'!N558</f>
        <v>-30.743431397535499</v>
      </c>
      <c r="H524">
        <f>'Котрольный пример'!O558</f>
        <v>-4.5881620758521597</v>
      </c>
    </row>
    <row r="525" spans="1:8" x14ac:dyDescent="0.3">
      <c r="A525">
        <f>'Котрольный пример'!H559</f>
        <v>69159.327999999994</v>
      </c>
      <c r="B525">
        <f>'Котрольный пример'!I559</f>
        <v>34</v>
      </c>
      <c r="C525">
        <f>'Котрольный пример'!J559</f>
        <v>-6630.4608234956804</v>
      </c>
      <c r="D525">
        <f>'Котрольный пример'!K559</f>
        <v>2206.3373295482002</v>
      </c>
      <c r="E525">
        <f>'Котрольный пример'!L559</f>
        <v>265.79513454518502</v>
      </c>
      <c r="F525">
        <f>'Котрольный пример'!M559</f>
        <v>80.403336369169196</v>
      </c>
      <c r="G525">
        <f>'Котрольный пример'!N559</f>
        <v>-30.5849238527321</v>
      </c>
      <c r="H525">
        <f>'Котрольный пример'!O559</f>
        <v>-4.5883315855475599</v>
      </c>
    </row>
    <row r="526" spans="1:8" x14ac:dyDescent="0.3">
      <c r="A526">
        <f>'Котрольный пример'!H560</f>
        <v>69160.248000000007</v>
      </c>
      <c r="B526">
        <f>'Котрольный пример'!I560</f>
        <v>34</v>
      </c>
      <c r="C526">
        <f>'Котрольный пример'!J560</f>
        <v>-6556.5785849603999</v>
      </c>
      <c r="D526">
        <f>'Котрольный пример'!K560</f>
        <v>2181.6861632350501</v>
      </c>
      <c r="E526">
        <f>'Котрольный пример'!L560</f>
        <v>261.88014377018902</v>
      </c>
      <c r="F526">
        <f>'Котрольный пример'!M560</f>
        <v>80.319658145537105</v>
      </c>
      <c r="G526">
        <f>'Котрольный пример'!N560</f>
        <v>-30.1425565320387</v>
      </c>
      <c r="H526">
        <f>'Котрольный пример'!O560</f>
        <v>-4.4868144693711001</v>
      </c>
    </row>
    <row r="527" spans="1:8" x14ac:dyDescent="0.3">
      <c r="A527">
        <f>'Котрольный пример'!H561</f>
        <v>69160.327999999994</v>
      </c>
      <c r="B527">
        <f>'Котрольный пример'!I561</f>
        <v>34</v>
      </c>
      <c r="C527">
        <f>'Котрольный пример'!J561</f>
        <v>-6549.4684797959299</v>
      </c>
      <c r="D527">
        <f>'Котрольный пример'!K561</f>
        <v>2178.6751085458</v>
      </c>
      <c r="E527">
        <f>'Котрольный пример'!L561</f>
        <v>261.88849303375798</v>
      </c>
      <c r="F527">
        <f>'Котрольный пример'!M561</f>
        <v>81.095870499865399</v>
      </c>
      <c r="G527">
        <f>'Котрольный пример'!N561</f>
        <v>-30.4712742929221</v>
      </c>
      <c r="H527">
        <f>'Котрольный пример'!O561</f>
        <v>-4.4859029777222297</v>
      </c>
    </row>
    <row r="528" spans="1:8" x14ac:dyDescent="0.3">
      <c r="A528">
        <f>'Котрольный пример'!H562</f>
        <v>69160.448000000004</v>
      </c>
      <c r="B528">
        <f>'Котрольный пример'!I562</f>
        <v>34</v>
      </c>
      <c r="C528">
        <f>'Котрольный пример'!J562</f>
        <v>-6542.6675161594803</v>
      </c>
      <c r="D528">
        <f>'Котрольный пример'!K562</f>
        <v>2175.8522722886601</v>
      </c>
      <c r="E528">
        <f>'Котрольный пример'!L562</f>
        <v>260.89645093410201</v>
      </c>
      <c r="F528">
        <f>'Котрольный пример'!M562</f>
        <v>81.129776776395502</v>
      </c>
      <c r="G528">
        <f>'Котрольный пример'!N562</f>
        <v>-30.512955495650399</v>
      </c>
      <c r="H528">
        <f>'Котрольный пример'!O562</f>
        <v>-4.5544278544932997</v>
      </c>
    </row>
    <row r="529" spans="1:8" x14ac:dyDescent="0.3">
      <c r="A529">
        <f>'Котрольный пример'!H563</f>
        <v>69160.528000000006</v>
      </c>
      <c r="B529">
        <f>'Котрольный пример'!I563</f>
        <v>34</v>
      </c>
      <c r="C529">
        <f>'Котрольный пример'!J563</f>
        <v>-6532.4663004096001</v>
      </c>
      <c r="D529">
        <f>'Котрольный пример'!K563</f>
        <v>2173.2181923083699</v>
      </c>
      <c r="E529">
        <f>'Котрольный пример'!L563</f>
        <v>260.90782557624402</v>
      </c>
      <c r="F529">
        <f>'Котрольный пример'!M563</f>
        <v>81.196702268856598</v>
      </c>
      <c r="G529">
        <f>'Котрольный пример'!N563</f>
        <v>-30.512842749730499</v>
      </c>
      <c r="H529">
        <f>'Котрольный пример'!O563</f>
        <v>-4.5544939629225203</v>
      </c>
    </row>
    <row r="530" spans="1:8" x14ac:dyDescent="0.3">
      <c r="A530">
        <f>'Котрольный пример'!H564</f>
        <v>69160.607999999993</v>
      </c>
      <c r="B530">
        <f>'Котрольный пример'!I564</f>
        <v>34</v>
      </c>
      <c r="C530">
        <f>'Котрольный пример'!J564</f>
        <v>-6525.3561898644302</v>
      </c>
      <c r="D530">
        <f>'Котрольный пример'!K564</f>
        <v>2170.2071646833401</v>
      </c>
      <c r="E530">
        <f>'Котрольный пример'!L564</f>
        <v>259.91614390467703</v>
      </c>
      <c r="F530">
        <f>'Котрольный пример'!M564</f>
        <v>81.163269291441097</v>
      </c>
      <c r="G530">
        <f>'Котрольный пример'!N564</f>
        <v>-30.533128605136799</v>
      </c>
      <c r="H530">
        <f>'Котрольный пример'!O564</f>
        <v>-4.55462946249322</v>
      </c>
    </row>
    <row r="531" spans="1:8" x14ac:dyDescent="0.3">
      <c r="A531">
        <f>'Котрольный пример'!H565</f>
        <v>69160.687999999995</v>
      </c>
      <c r="B531">
        <f>'Котрольный пример'!I565</f>
        <v>34</v>
      </c>
      <c r="C531">
        <f>'Котрольный пример'!J565</f>
        <v>-6518.5554141022003</v>
      </c>
      <c r="D531">
        <f>'Котрольный пример'!K565</f>
        <v>2168.7021288740998</v>
      </c>
      <c r="E531">
        <f>'Котрольный пример'!L565</f>
        <v>259.92362335265398</v>
      </c>
      <c r="F531">
        <f>'Котрольный пример'!M565</f>
        <v>80.440920477625497</v>
      </c>
      <c r="G531">
        <f>'Котрольный пример'!N565</f>
        <v>-30.031480993746499</v>
      </c>
      <c r="H531">
        <f>'Котрольный пример'!O565</f>
        <v>-4.4673014837833698</v>
      </c>
    </row>
    <row r="532" spans="1:8" x14ac:dyDescent="0.3">
      <c r="A532">
        <f>'Котрольный пример'!H566</f>
        <v>69160.767999999996</v>
      </c>
      <c r="B532">
        <f>'Котрольный пример'!I566</f>
        <v>34</v>
      </c>
      <c r="C532">
        <f>'Котрольный пример'!J566</f>
        <v>-6518.5554141022003</v>
      </c>
      <c r="D532">
        <f>'Котрольный пример'!K566</f>
        <v>2168.7021288740998</v>
      </c>
      <c r="E532">
        <f>'Котрольный пример'!L566</f>
        <v>258.92362335265398</v>
      </c>
      <c r="F532">
        <f>'Котрольный пример'!M566</f>
        <v>80.440920477625497</v>
      </c>
      <c r="G532">
        <f>'Котрольный пример'!N566</f>
        <v>-30.031480993746499</v>
      </c>
      <c r="H532">
        <f>'Котрольный пример'!O566</f>
        <v>-4.5759971359573202</v>
      </c>
    </row>
    <row r="533" spans="1:8" x14ac:dyDescent="0.3">
      <c r="A533">
        <f>'Котрольный пример'!H567</f>
        <v>69160.808000000005</v>
      </c>
      <c r="B533">
        <f>'Котрольный пример'!I567</f>
        <v>34</v>
      </c>
      <c r="C533">
        <f>'Котрольный пример'!J567</f>
        <v>-6518.5554141022003</v>
      </c>
      <c r="D533">
        <f>'Котрольный пример'!K567</f>
        <v>2168.7021288740998</v>
      </c>
      <c r="E533">
        <f>'Котрольный пример'!L567</f>
        <v>258.92362335265398</v>
      </c>
      <c r="F533">
        <f>'Котрольный пример'!M567</f>
        <v>79.982250435979296</v>
      </c>
      <c r="G533">
        <f>'Котрольный пример'!N567</f>
        <v>-29.833819459970101</v>
      </c>
      <c r="H533">
        <f>'Котрольный пример'!O567</f>
        <v>-4.5970287798929004</v>
      </c>
    </row>
    <row r="534" spans="1:8" x14ac:dyDescent="0.3">
      <c r="A534">
        <f>'Котрольный пример'!H568</f>
        <v>69160.888000000006</v>
      </c>
      <c r="B534">
        <f>'Котрольный пример'!I568</f>
        <v>34</v>
      </c>
      <c r="C534">
        <f>'Котрольный пример'!J568</f>
        <v>-6508.9723989499698</v>
      </c>
      <c r="D534">
        <f>'Котрольный пример'!K568</f>
        <v>2165.87973270575</v>
      </c>
      <c r="E534">
        <f>'Котрольный пример'!L568</f>
        <v>258.93438848390201</v>
      </c>
      <c r="F534">
        <f>'Котрольный пример'!M568</f>
        <v>80.016012824547005</v>
      </c>
      <c r="G534">
        <f>'Котрольный пример'!N568</f>
        <v>-29.8131574673194</v>
      </c>
      <c r="H534">
        <f>'Котрольный пример'!O568</f>
        <v>-4.5971319054764104</v>
      </c>
    </row>
    <row r="535" spans="1:8" x14ac:dyDescent="0.3">
      <c r="A535">
        <f>'Котрольный пример'!H569</f>
        <v>69160.967999999993</v>
      </c>
      <c r="B535">
        <f>'Котрольный пример'!I569</f>
        <v>34</v>
      </c>
      <c r="C535">
        <f>'Котрольный пример'!J569</f>
        <v>-6501.5531675517605</v>
      </c>
      <c r="D535">
        <f>'Котрольный пример'!K569</f>
        <v>2162.8687757063699</v>
      </c>
      <c r="E535">
        <f>'Котрольный пример'!L569</f>
        <v>258.94299275576901</v>
      </c>
      <c r="F535">
        <f>'Котрольный пример'!M569</f>
        <v>80.049779901209106</v>
      </c>
      <c r="G535">
        <f>'Котрольный пример'!N569</f>
        <v>-29.8336149066572</v>
      </c>
      <c r="H535">
        <f>'Котрольный пример'!O569</f>
        <v>-4.4880227451140398</v>
      </c>
    </row>
    <row r="536" spans="1:8" x14ac:dyDescent="0.3">
      <c r="A536">
        <f>'Котрольный пример'!H570</f>
        <v>69161.088000000003</v>
      </c>
      <c r="B536">
        <f>'Котрольный пример'!I570</f>
        <v>34</v>
      </c>
      <c r="C536">
        <f>'Котрольный пример'!J570</f>
        <v>-6485.1691461238397</v>
      </c>
      <c r="D536">
        <f>'Котрольный пример'!K570</f>
        <v>2157.0353710532399</v>
      </c>
      <c r="E536">
        <f>'Котрольный пример'!L570</f>
        <v>257.96168172937797</v>
      </c>
      <c r="F536">
        <f>'Котрольный пример'!M570</f>
        <v>81.129870704915703</v>
      </c>
      <c r="G536">
        <f>'Котрольный пример'!N570</f>
        <v>-30.2066360600157</v>
      </c>
      <c r="H536">
        <f>'Котрольный пример'!O570</f>
        <v>-4.5553678973049898</v>
      </c>
    </row>
    <row r="537" spans="1:8" x14ac:dyDescent="0.3">
      <c r="A537">
        <f>'Котрольный пример'!H571</f>
        <v>69161.168000000005</v>
      </c>
      <c r="B537">
        <f>'Котрольный пример'!I571</f>
        <v>34</v>
      </c>
      <c r="C537">
        <f>'Котрольный пример'!J571</f>
        <v>-6485.1691461238397</v>
      </c>
      <c r="D537">
        <f>'Котрольный пример'!K571</f>
        <v>2157.0353710532399</v>
      </c>
      <c r="E537">
        <f>'Котрольный пример'!L571</f>
        <v>255.961681729378</v>
      </c>
      <c r="F537">
        <f>'Котрольный пример'!M571</f>
        <v>80.0927520714351</v>
      </c>
      <c r="G537">
        <f>'Котрольный пример'!N571</f>
        <v>-29.758443948750401</v>
      </c>
      <c r="H537">
        <f>'Котрольный пример'!O571</f>
        <v>-4.7731672125508702</v>
      </c>
    </row>
    <row r="538" spans="1:8" x14ac:dyDescent="0.3">
      <c r="A538">
        <f>'Котрольный пример'!H572</f>
        <v>69161.248000000007</v>
      </c>
      <c r="B538">
        <f>'Котрольный пример'!I572</f>
        <v>34</v>
      </c>
      <c r="C538">
        <f>'Котрольный пример'!J572</f>
        <v>-6478.0590814733396</v>
      </c>
      <c r="D538">
        <f>'Котрольный пример'!K572</f>
        <v>2154.4008998710901</v>
      </c>
      <c r="E538">
        <f>'Котрольный пример'!L572</f>
        <v>255.96981212712299</v>
      </c>
      <c r="F538">
        <f>'Котрольный пример'!M572</f>
        <v>80.862239587722598</v>
      </c>
      <c r="G538">
        <f>'Котрольный пример'!N572</f>
        <v>-30.043559877554401</v>
      </c>
      <c r="H538">
        <f>'Котрольный пример'!O572</f>
        <v>-4.6640621911499496</v>
      </c>
    </row>
    <row r="539" spans="1:8" x14ac:dyDescent="0.3">
      <c r="A539">
        <f>'Котрольный пример'!H573</f>
        <v>69161.327999999994</v>
      </c>
      <c r="B539">
        <f>'Котрольный пример'!I573</f>
        <v>34</v>
      </c>
      <c r="C539">
        <f>'Котрольный пример'!J573</f>
        <v>-6468.1670823082204</v>
      </c>
      <c r="D539">
        <f>'Котрольный пример'!K573</f>
        <v>2152.5198591844401</v>
      </c>
      <c r="E539">
        <f>'Котрольный пример'!L573</f>
        <v>255.98050568663101</v>
      </c>
      <c r="F539">
        <f>'Котрольный пример'!M573</f>
        <v>80.857752321069796</v>
      </c>
      <c r="G539">
        <f>'Котрольный пример'!N573</f>
        <v>-29.725298080691498</v>
      </c>
      <c r="H539">
        <f>'Котрольный пример'!O573</f>
        <v>-4.6925343902464904</v>
      </c>
    </row>
    <row r="540" spans="1:8" x14ac:dyDescent="0.3">
      <c r="A540">
        <f>'Котрольный пример'!H574</f>
        <v>69161.407999999996</v>
      </c>
      <c r="B540">
        <f>'Котрольный пример'!I574</f>
        <v>34</v>
      </c>
      <c r="C540">
        <f>'Котрольный пример'!J574</f>
        <v>-6461.05701511187</v>
      </c>
      <c r="D540">
        <f>'Котрольный пример'!K574</f>
        <v>2149.8854036554599</v>
      </c>
      <c r="E540">
        <f>'Котрольный пример'!L574</f>
        <v>255.98861522675</v>
      </c>
      <c r="F540">
        <f>'Котрольный пример'!M574</f>
        <v>80.893876220268496</v>
      </c>
      <c r="G540">
        <f>'Котрольный пример'!N574</f>
        <v>-29.681217877297399</v>
      </c>
      <c r="H540">
        <f>'Котрольный пример'!O574</f>
        <v>-4.6926130464321201</v>
      </c>
    </row>
    <row r="541" spans="1:8" x14ac:dyDescent="0.3">
      <c r="A541">
        <f>'Котрольный пример'!H575</f>
        <v>69161.448000000004</v>
      </c>
      <c r="B541">
        <f>'Котрольный пример'!I575</f>
        <v>34</v>
      </c>
      <c r="C541">
        <f>'Котрольный пример'!J575</f>
        <v>-6461.05701511187</v>
      </c>
      <c r="D541">
        <f>'Котрольный пример'!K575</f>
        <v>2149.8854036554599</v>
      </c>
      <c r="E541">
        <f>'Котрольный пример'!L575</f>
        <v>255.98861522675</v>
      </c>
      <c r="F541">
        <f>'Котрольный пример'!M575</f>
        <v>80.1488939332786</v>
      </c>
      <c r="G541">
        <f>'Котрольный пример'!N575</f>
        <v>-29.3345142477196</v>
      </c>
      <c r="H541">
        <f>'Котрольный пример'!O575</f>
        <v>-4.5987194864399399</v>
      </c>
    </row>
    <row r="542" spans="1:8" x14ac:dyDescent="0.3">
      <c r="A542">
        <f>'Котрольный пример'!H576</f>
        <v>69161.528000000006</v>
      </c>
      <c r="B542">
        <f>'Котрольный пример'!I576</f>
        <v>34</v>
      </c>
      <c r="C542">
        <f>'Котрольный пример'!J576</f>
        <v>-6454.2560342761599</v>
      </c>
      <c r="D542">
        <f>'Котрольный пример'!K576</f>
        <v>2147.0626581372098</v>
      </c>
      <c r="E542">
        <f>'Котрольный пример'!L576</f>
        <v>255.996465906965</v>
      </c>
      <c r="F542">
        <f>'Котрольный пример'!M576</f>
        <v>80.617125641834306</v>
      </c>
      <c r="G542">
        <f>'Котрольный пример'!N576</f>
        <v>-29.328239391954799</v>
      </c>
      <c r="H542">
        <f>'Котрольный пример'!O576</f>
        <v>-4.5992611113066699</v>
      </c>
    </row>
    <row r="543" spans="1:8" x14ac:dyDescent="0.3">
      <c r="A543">
        <f>'Котрольный пример'!H577</f>
        <v>69161.607999999993</v>
      </c>
      <c r="B543">
        <f>'Котрольный пример'!I577</f>
        <v>34</v>
      </c>
      <c r="C543">
        <f>'Котрольный пример'!J577</f>
        <v>-6454.2560342761599</v>
      </c>
      <c r="D543">
        <f>'Котрольный пример'!K577</f>
        <v>2147.0626581372098</v>
      </c>
      <c r="E543">
        <f>'Котрольный пример'!L577</f>
        <v>254.996465906965</v>
      </c>
      <c r="F543">
        <f>'Котрольный пример'!M577</f>
        <v>79.322564690366207</v>
      </c>
      <c r="G543">
        <f>'Котрольный пример'!N577</f>
        <v>-28.946089199359999</v>
      </c>
      <c r="H543">
        <f>'Котрольный пример'!O577</f>
        <v>-4.7277478145130498</v>
      </c>
    </row>
    <row r="544" spans="1:8" x14ac:dyDescent="0.3">
      <c r="A544">
        <f>'Котрольный пример'!H578</f>
        <v>69161.728000000003</v>
      </c>
      <c r="B544">
        <f>'Котрольный пример'!I578</f>
        <v>34</v>
      </c>
      <c r="C544">
        <f>'Котрольный пример'!J578</f>
        <v>-6437.2537322306098</v>
      </c>
      <c r="D544">
        <f>'Котрольный пример'!K578</f>
        <v>2141.0412058688198</v>
      </c>
      <c r="E544">
        <f>'Котрольный пример'!L578</f>
        <v>255.015707086715</v>
      </c>
      <c r="F544">
        <f>'Котрольный пример'!M578</f>
        <v>80.661320578433902</v>
      </c>
      <c r="G544">
        <f>'Котрольный пример'!N578</f>
        <v>-29.411637582772801</v>
      </c>
      <c r="H544">
        <f>'Котрольный пример'!O578</f>
        <v>-4.6778155274542801</v>
      </c>
    </row>
    <row r="545" spans="1:8" x14ac:dyDescent="0.3">
      <c r="A545">
        <f>'Котрольный пример'!H579</f>
        <v>69161.808000000005</v>
      </c>
      <c r="B545">
        <f>'Котрольный пример'!I579</f>
        <v>34</v>
      </c>
      <c r="C545">
        <f>'Котрольный пример'!J579</f>
        <v>-6430.1438019975903</v>
      </c>
      <c r="D545">
        <f>'Котрольный пример'!K579</f>
        <v>2139.3480342591502</v>
      </c>
      <c r="E545">
        <f>'Котрольный пример'!L579</f>
        <v>254.02346099399199</v>
      </c>
      <c r="F545">
        <f>'Котрольный пример'!M579</f>
        <v>80.700150141903606</v>
      </c>
      <c r="G545">
        <f>'Котрольный пример'!N579</f>
        <v>-29.2696474138016</v>
      </c>
      <c r="H545">
        <f>'Котрольный пример'!O579</f>
        <v>-4.67792321359103</v>
      </c>
    </row>
    <row r="546" spans="1:8" x14ac:dyDescent="0.3">
      <c r="A546">
        <f>'Котрольный пример'!H580</f>
        <v>69161.888000000006</v>
      </c>
      <c r="B546">
        <f>'Котрольный пример'!I580</f>
        <v>34</v>
      </c>
      <c r="C546">
        <f>'Котрольный пример'!J580</f>
        <v>-6420.5607977556601</v>
      </c>
      <c r="D546">
        <f>'Котрольный пример'!K580</f>
        <v>2136.7139959106198</v>
      </c>
      <c r="E546">
        <f>'Котрольный пример'!L580</f>
        <v>254.03401681527399</v>
      </c>
      <c r="F546">
        <f>'Котрольный пример'!M580</f>
        <v>80.700161714695199</v>
      </c>
      <c r="G546">
        <f>'Котрольный пример'!N580</f>
        <v>-29.222241894222702</v>
      </c>
      <c r="H546">
        <f>'Котрольный пример'!O580</f>
        <v>-4.6780744209892102</v>
      </c>
    </row>
    <row r="547" spans="1:8" x14ac:dyDescent="0.3">
      <c r="A547">
        <f>'Котрольный пример'!H581</f>
        <v>69161.967999999993</v>
      </c>
      <c r="B547">
        <f>'Котрольный пример'!I581</f>
        <v>34</v>
      </c>
      <c r="C547">
        <f>'Котрольный пример'!J581</f>
        <v>-6420.5607977556601</v>
      </c>
      <c r="D547">
        <f>'Котрольный пример'!K581</f>
        <v>2136.7139959106198</v>
      </c>
      <c r="E547">
        <f>'Котрольный пример'!L581</f>
        <v>253.03401681527399</v>
      </c>
      <c r="F547">
        <f>'Котрольный пример'!M581</f>
        <v>80.170965244833297</v>
      </c>
      <c r="G547">
        <f>'Котрольный пример'!N581</f>
        <v>-28.823171875161702</v>
      </c>
      <c r="H547">
        <f>'Котрольный пример'!O581</f>
        <v>-4.7029429750966196</v>
      </c>
    </row>
    <row r="548" spans="1:8" x14ac:dyDescent="0.3">
      <c r="A548">
        <f>'Котрольный пример'!H582</f>
        <v>69162.047999999995</v>
      </c>
      <c r="B548">
        <f>'Котрольный пример'!I582</f>
        <v>34</v>
      </c>
      <c r="C548">
        <f>'Котрольный пример'!J582</f>
        <v>-6413.1415477787696</v>
      </c>
      <c r="D548">
        <f>'Котрольный пример'!K582</f>
        <v>2133.7031372246502</v>
      </c>
      <c r="E548">
        <f>'Котрольный пример'!L582</f>
        <v>253.04250425177901</v>
      </c>
      <c r="F548">
        <f>'Котрольный пример'!M582</f>
        <v>80.229125647244899</v>
      </c>
      <c r="G548">
        <f>'Котрольный пример'!N582</f>
        <v>-28.4045750866117</v>
      </c>
      <c r="H548">
        <f>'Котрольный пример'!O582</f>
        <v>-4.90602569864821</v>
      </c>
    </row>
    <row r="549" spans="1:8" x14ac:dyDescent="0.3">
      <c r="A549">
        <f>'Котрольный пример'!H583</f>
        <v>69162.088000000003</v>
      </c>
      <c r="B549">
        <f>'Котрольный пример'!I583</f>
        <v>34</v>
      </c>
      <c r="C549">
        <f>'Котрольный пример'!J583</f>
        <v>-6413.1415477787696</v>
      </c>
      <c r="D549">
        <f>'Котрольный пример'!K583</f>
        <v>2133.7031372246502</v>
      </c>
      <c r="E549">
        <f>'Котрольный пример'!L583</f>
        <v>253.04250425177901</v>
      </c>
      <c r="F549">
        <f>'Котрольный пример'!M583</f>
        <v>80.229125647062403</v>
      </c>
      <c r="G549">
        <f>'Котрольный пример'!N583</f>
        <v>-28.404575086547101</v>
      </c>
      <c r="H549">
        <f>'Котрольный пример'!O583</f>
        <v>-4.9060256986370598</v>
      </c>
    </row>
    <row r="550" spans="1:8" x14ac:dyDescent="0.3">
      <c r="A550">
        <f>'Котрольный пример'!H584</f>
        <v>69162.168000000005</v>
      </c>
      <c r="B550">
        <f>'Котрольный пример'!I584</f>
        <v>34</v>
      </c>
      <c r="C550">
        <f>'Котрольный пример'!J584</f>
        <v>-6406.0314410884803</v>
      </c>
      <c r="D550">
        <f>'Котрольный пример'!K584</f>
        <v>2130.8804892749899</v>
      </c>
      <c r="E550">
        <f>'Котрольный пример'!L584</f>
        <v>251.05060758437301</v>
      </c>
      <c r="F550">
        <f>'Котрольный пример'!M584</f>
        <v>80.229139137323401</v>
      </c>
      <c r="G550">
        <f>'Котрольный пример'!N584</f>
        <v>-28.375070763725301</v>
      </c>
      <c r="H550">
        <f>'Котрольный пример'!O584</f>
        <v>-5.2186385906342796</v>
      </c>
    </row>
    <row r="551" spans="1:8" x14ac:dyDescent="0.3">
      <c r="A551">
        <f>'Котрольный пример'!H585</f>
        <v>69162.248000000007</v>
      </c>
      <c r="B551">
        <f>'Котрольный пример'!I585</f>
        <v>34</v>
      </c>
      <c r="C551">
        <f>'Котрольный пример'!J585</f>
        <v>-6396.1392576812896</v>
      </c>
      <c r="D551">
        <f>'Котрольный пример'!K585</f>
        <v>2127.8700304540898</v>
      </c>
      <c r="E551">
        <f>'Котрольный пример'!L585</f>
        <v>251.06156004266199</v>
      </c>
      <c r="F551">
        <f>'Котрольный пример'!M585</f>
        <v>80.325763092461997</v>
      </c>
      <c r="G551">
        <f>'Котрольный пример'!N585</f>
        <v>-28.433787021707101</v>
      </c>
      <c r="H551">
        <f>'Котрольный пример'!O585</f>
        <v>-5.06240049395924</v>
      </c>
    </row>
    <row r="552" spans="1:8" x14ac:dyDescent="0.3">
      <c r="A552">
        <f>'Котрольный пример'!H586</f>
        <v>69162.368000000002</v>
      </c>
      <c r="B552">
        <f>'Котрольный пример'!I586</f>
        <v>34</v>
      </c>
      <c r="C552">
        <f>'Котрольный пример'!J586</f>
        <v>-6389.6473799484702</v>
      </c>
      <c r="D552">
        <f>'Котрольный пример'!K586</f>
        <v>2125.0473048419299</v>
      </c>
      <c r="E552">
        <f>'Котрольный пример'!L586</f>
        <v>250.069021401024</v>
      </c>
      <c r="F552">
        <f>'Котрольный пример'!M586</f>
        <v>80.2291742708436</v>
      </c>
      <c r="G552">
        <f>'Котрольный пример'!N586</f>
        <v>-28.374880749476901</v>
      </c>
      <c r="H552">
        <f>'Котрольный пример'!O586</f>
        <v>-5.0626210798419997</v>
      </c>
    </row>
    <row r="553" spans="1:8" x14ac:dyDescent="0.3">
      <c r="A553">
        <f>'Котрольный пример'!H587</f>
        <v>69162.448000000004</v>
      </c>
      <c r="B553">
        <f>'Котрольный пример'!I587</f>
        <v>34</v>
      </c>
      <c r="C553">
        <f>'Котрольный пример'!J587</f>
        <v>-6382.2283860735897</v>
      </c>
      <c r="D553">
        <f>'Котрольный пример'!K587</f>
        <v>2123.7307173986201</v>
      </c>
      <c r="E553">
        <f>'Котрольный пример'!L587</f>
        <v>250.07690211019701</v>
      </c>
      <c r="F553">
        <f>'Котрольный пример'!M587</f>
        <v>80.229154627221803</v>
      </c>
      <c r="G553">
        <f>'Котрольный пример'!N587</f>
        <v>-28.139481362174099</v>
      </c>
      <c r="H553">
        <f>'Котрольный пример'!O587</f>
        <v>-5.0628056665054304</v>
      </c>
    </row>
    <row r="554" spans="1:8" x14ac:dyDescent="0.3">
      <c r="A554">
        <f>'Котрольный пример'!H588</f>
        <v>69162.528000000006</v>
      </c>
      <c r="B554">
        <f>'Котрольный пример'!I588</f>
        <v>34</v>
      </c>
      <c r="C554">
        <f>'Котрольный пример'!J588</f>
        <v>-6372.6452848784202</v>
      </c>
      <c r="D554">
        <f>'Котрольный пример'!K588</f>
        <v>2120.5319914255201</v>
      </c>
      <c r="E554">
        <f>'Котрольный пример'!L588</f>
        <v>251.08756754923201</v>
      </c>
      <c r="F554">
        <f>'Котрольный пример'!M588</f>
        <v>80.277480212835798</v>
      </c>
      <c r="G554">
        <f>'Котрольный пример'!N588</f>
        <v>-28.198202078399</v>
      </c>
      <c r="H554">
        <f>'Котрольный пример'!O588</f>
        <v>-4.9066170743458102</v>
      </c>
    </row>
    <row r="555" spans="1:8" x14ac:dyDescent="0.3">
      <c r="A555">
        <f>'Котрольный пример'!H589</f>
        <v>69162.607999999993</v>
      </c>
      <c r="B555">
        <f>'Котрольный пример'!I589</f>
        <v>34</v>
      </c>
      <c r="C555">
        <f>'Котрольный пример'!J589</f>
        <v>-6365.2260835380803</v>
      </c>
      <c r="D555">
        <f>'Котрольный пример'!K589</f>
        <v>2117.8976818720698</v>
      </c>
      <c r="E555">
        <f>'Котрольный пример'!L589</f>
        <v>250.095866199059</v>
      </c>
      <c r="F555">
        <f>'Котрольный пример'!M589</f>
        <v>80.388623388556894</v>
      </c>
      <c r="G555">
        <f>'Котрольный пример'!N589</f>
        <v>-27.478774828432801</v>
      </c>
      <c r="H555">
        <f>'Котрольный пример'!O589</f>
        <v>-5.0482501991508997</v>
      </c>
    </row>
    <row r="556" spans="1:8" x14ac:dyDescent="0.3">
      <c r="A556">
        <f>'Котрольный пример'!H590</f>
        <v>69162.687999999995</v>
      </c>
      <c r="B556">
        <f>'Котрольный пример'!I590</f>
        <v>34</v>
      </c>
      <c r="C556">
        <f>'Котрольный пример'!J590</f>
        <v>-6356.2612404176698</v>
      </c>
      <c r="D556">
        <f>'Котрольный пример'!K590</f>
        <v>2114.8871284654401</v>
      </c>
      <c r="E556">
        <f>'Котрольный пример'!L590</f>
        <v>250.10582339841699</v>
      </c>
      <c r="F556">
        <f>'Котрольный пример'!M590</f>
        <v>82.483212902672093</v>
      </c>
      <c r="G556">
        <f>'Котрольный пример'!N590</f>
        <v>-28.1821751570847</v>
      </c>
      <c r="H556">
        <f>'Котрольный пример'!O590</f>
        <v>-4.8122788908896199</v>
      </c>
    </row>
    <row r="557" spans="1:8" x14ac:dyDescent="0.3">
      <c r="A557">
        <f>'Котрольный пример'!H591</f>
        <v>69162.728000000003</v>
      </c>
      <c r="B557">
        <f>'Котрольный пример'!I591</f>
        <v>34</v>
      </c>
      <c r="C557">
        <f>'Котрольный пример'!J591</f>
        <v>-6356.2612404176698</v>
      </c>
      <c r="D557">
        <f>'Котрольный пример'!K591</f>
        <v>2114.8871284654401</v>
      </c>
      <c r="E557">
        <f>'Котрольный пример'!L591</f>
        <v>250.10582339841699</v>
      </c>
      <c r="F557">
        <f>'Котрольный пример'!M591</f>
        <v>80.924938731456905</v>
      </c>
      <c r="G557">
        <f>'Котрольный пример'!N591</f>
        <v>-27.144052549962801</v>
      </c>
      <c r="H557">
        <f>'Котрольный пример'!O591</f>
        <v>-4.5059011718937798</v>
      </c>
    </row>
    <row r="558" spans="1:8" x14ac:dyDescent="0.3">
      <c r="A558">
        <f>'Котрольный пример'!H592</f>
        <v>69162.808000000005</v>
      </c>
      <c r="B558">
        <f>'Котрольный пример'!I592</f>
        <v>34</v>
      </c>
      <c r="C558">
        <f>'Котрольный пример'!J592</f>
        <v>-6356.2612404176698</v>
      </c>
      <c r="D558">
        <f>'Котрольный пример'!K592</f>
        <v>2114.8871284654401</v>
      </c>
      <c r="E558">
        <f>'Котрольный пример'!L592</f>
        <v>249.10582339841699</v>
      </c>
      <c r="F558">
        <f>'Котрольный пример'!M592</f>
        <v>78.792983642869302</v>
      </c>
      <c r="G558">
        <f>'Котрольный пример'!N592</f>
        <v>-26.278793414507099</v>
      </c>
      <c r="H558">
        <f>'Котрольный пример'!O592</f>
        <v>-4.7957790651487899</v>
      </c>
    </row>
    <row r="559" spans="1:8" x14ac:dyDescent="0.3">
      <c r="A559">
        <f>'Котрольный пример'!H593</f>
        <v>69163.528000000006</v>
      </c>
      <c r="B559">
        <f>'Котрольный пример'!I593</f>
        <v>34</v>
      </c>
      <c r="C559">
        <f>'Котрольный пример'!J593</f>
        <v>-6293.8165524743599</v>
      </c>
      <c r="D559">
        <f>'Котрольный пример'!K593</f>
        <v>2094.7547369551598</v>
      </c>
      <c r="E559">
        <f>'Котрольный пример'!L593</f>
        <v>246.17451512117199</v>
      </c>
      <c r="F559">
        <f>'Котрольный пример'!M593</f>
        <v>80.110375757967404</v>
      </c>
      <c r="G559">
        <f>'Котрольный пример'!N593</f>
        <v>-26.503483621927199</v>
      </c>
      <c r="H559">
        <f>'Котрольный пример'!O593</f>
        <v>-4.7883014173849396</v>
      </c>
    </row>
    <row r="560" spans="1:8" x14ac:dyDescent="0.3">
      <c r="A560">
        <f>'Котрольный пример'!H594</f>
        <v>69163.648000000001</v>
      </c>
      <c r="B560">
        <f>'Котрольный пример'!I594</f>
        <v>34</v>
      </c>
      <c r="C560">
        <f>'Котрольный пример'!J594</f>
        <v>-6284.23346193413</v>
      </c>
      <c r="D560">
        <f>'Котрольный пример'!K594</f>
        <v>2091.7443696267301</v>
      </c>
      <c r="E560">
        <f>'Котрольный пример'!L594</f>
        <v>245.184971033945</v>
      </c>
      <c r="F560">
        <f>'Котрольный пример'!M594</f>
        <v>79.890065620856006</v>
      </c>
      <c r="G560">
        <f>'Котрольный пример'!N594</f>
        <v>-26.183957505688898</v>
      </c>
      <c r="H560">
        <f>'Котрольный пример'!O594</f>
        <v>-5.0311813252342903</v>
      </c>
    </row>
    <row r="561" spans="1:8" x14ac:dyDescent="0.3">
      <c r="A561">
        <f>'Котрольный пример'!H595</f>
        <v>69163.728000000003</v>
      </c>
      <c r="B561">
        <f>'Котрольный пример'!I595</f>
        <v>34</v>
      </c>
      <c r="C561">
        <f>'Котрольный пример'!J595</f>
        <v>-6277.1232689827802</v>
      </c>
      <c r="D561">
        <f>'Котрольный пример'!K595</f>
        <v>2088.54536810328</v>
      </c>
      <c r="E561">
        <f>'Котрольный пример'!L595</f>
        <v>245.19303535992199</v>
      </c>
      <c r="F561">
        <f>'Котрольный пример'!M595</f>
        <v>80.958611944144593</v>
      </c>
      <c r="G561">
        <f>'Котрольный пример'!N595</f>
        <v>-26.617958593113102</v>
      </c>
      <c r="H561">
        <f>'Котрольный пример'!O595</f>
        <v>-4.7876266994468297</v>
      </c>
    </row>
    <row r="562" spans="1:8" x14ac:dyDescent="0.3">
      <c r="A562">
        <f>'Котрольный пример'!H596</f>
        <v>69163.808000000005</v>
      </c>
      <c r="B562">
        <f>'Котрольный пример'!I596</f>
        <v>34</v>
      </c>
      <c r="C562">
        <f>'Котрольный пример'!J596</f>
        <v>-6269.7040497120997</v>
      </c>
      <c r="D562">
        <f>'Котрольный пример'!K596</f>
        <v>2085.9111581377501</v>
      </c>
      <c r="E562">
        <f>'Котрольный пример'!L596</f>
        <v>244.201209447141</v>
      </c>
      <c r="F562">
        <f>'Котрольный пример'!M596</f>
        <v>80.110442285851704</v>
      </c>
      <c r="G562">
        <f>'Котрольный пример'!N596</f>
        <v>-26.6179982227594</v>
      </c>
      <c r="H562">
        <f>'Котрольный пример'!O596</f>
        <v>-5.09348052716736</v>
      </c>
    </row>
    <row r="563" spans="1:8" x14ac:dyDescent="0.3">
      <c r="A563">
        <f>'Котрольный пример'!H597</f>
        <v>69163.888000000006</v>
      </c>
      <c r="B563">
        <f>'Котрольный пример'!I597</f>
        <v>34</v>
      </c>
      <c r="C563">
        <f>'Котрольный пример'!J597</f>
        <v>-6260.4303159360197</v>
      </c>
      <c r="D563">
        <f>'Котрольный пример'!K597</f>
        <v>2084.4067210299299</v>
      </c>
      <c r="E563">
        <f>'Котрольный пример'!L597</f>
        <v>244.21082784862</v>
      </c>
      <c r="F563">
        <f>'Котрольный пример'!M597</f>
        <v>80.770083514429601</v>
      </c>
      <c r="G563">
        <f>'Котрольный пример'!N597</f>
        <v>-26.158671845445099</v>
      </c>
      <c r="H563">
        <f>'Котрольный пример'!O597</f>
        <v>-4.7882061146319899</v>
      </c>
    </row>
    <row r="564" spans="1:8" x14ac:dyDescent="0.3">
      <c r="A564">
        <f>'Котрольный пример'!H598</f>
        <v>69163.967999999993</v>
      </c>
      <c r="B564">
        <f>'Котрольный пример'!I598</f>
        <v>34</v>
      </c>
      <c r="C564">
        <f>'Котрольный пример'!J598</f>
        <v>-6260.4303159360197</v>
      </c>
      <c r="D564">
        <f>'Котрольный пример'!K598</f>
        <v>2084.4067210299299</v>
      </c>
      <c r="E564">
        <f>'Котрольный пример'!L598</f>
        <v>244.21082784862</v>
      </c>
      <c r="F564">
        <f>'Котрольный пример'!M598</f>
        <v>78.696676270204904</v>
      </c>
      <c r="G564">
        <f>'Котрольный пример'!N598</f>
        <v>-25.6998194646951</v>
      </c>
      <c r="H564">
        <f>'Котрольный пример'!O598</f>
        <v>-4.7904864341584004</v>
      </c>
    </row>
    <row r="565" spans="1:8" x14ac:dyDescent="0.3">
      <c r="A565">
        <f>'Котрольный пример'!H599</f>
        <v>69164.008000000002</v>
      </c>
      <c r="B565">
        <f>'Котрольный пример'!I599</f>
        <v>34</v>
      </c>
      <c r="C565">
        <f>'Котрольный пример'!J599</f>
        <v>-6260.4303159360197</v>
      </c>
      <c r="D565">
        <f>'Котрольный пример'!K599</f>
        <v>2084.4067210299299</v>
      </c>
      <c r="E565">
        <f>'Котрольный пример'!L599</f>
        <v>244.21082784862</v>
      </c>
      <c r="F565">
        <f>'Котрольный пример'!M599</f>
        <v>79.668240174618305</v>
      </c>
      <c r="G565">
        <f>'Котрольный пример'!N599</f>
        <v>-26.0171011864301</v>
      </c>
      <c r="H565">
        <f>'Котрольный пример'!O599</f>
        <v>-4.54098626666981</v>
      </c>
    </row>
    <row r="566" spans="1:8" x14ac:dyDescent="0.3">
      <c r="A566">
        <f>'Котрольный пример'!H600</f>
        <v>69164.088000000003</v>
      </c>
      <c r="B566">
        <f>'Котрольный пример'!I600</f>
        <v>34</v>
      </c>
      <c r="C566">
        <f>'Котрольный пример'!J600</f>
        <v>-6253.3201488794703</v>
      </c>
      <c r="D566">
        <f>'Котрольный пример'!K600</f>
        <v>2081.3959889770599</v>
      </c>
      <c r="E566">
        <f>'Котрольный пример'!L600</f>
        <v>243.218800334034</v>
      </c>
      <c r="F566">
        <f>'Котрольный пример'!M600</f>
        <v>80.864410128909796</v>
      </c>
      <c r="G566">
        <f>'Котрольный пример'!N600</f>
        <v>-26.6177255783753</v>
      </c>
      <c r="H566">
        <f>'Котрольный пример'!O600</f>
        <v>-4.7880557983614498</v>
      </c>
    </row>
    <row r="567" spans="1:8" x14ac:dyDescent="0.3">
      <c r="A567">
        <f>'Котрольный пример'!H601</f>
        <v>69164.168000000005</v>
      </c>
      <c r="B567">
        <f>'Котрольный пример'!I601</f>
        <v>34</v>
      </c>
      <c r="C567">
        <f>'Котрольный пример'!J601</f>
        <v>-6246.2100108899403</v>
      </c>
      <c r="D567">
        <f>'Котрольный пример'!K601</f>
        <v>2078.57350869639</v>
      </c>
      <c r="E567">
        <f>'Котрольный пример'!L601</f>
        <v>243.22670196939799</v>
      </c>
      <c r="F567">
        <f>'Котрольный пример'!M601</f>
        <v>80.110484164671604</v>
      </c>
      <c r="G567">
        <f>'Котрольный пример'!N601</f>
        <v>-26.617751222375301</v>
      </c>
      <c r="H567">
        <f>'Котрольный пример'!O601</f>
        <v>-4.7889288153992702</v>
      </c>
    </row>
    <row r="568" spans="1:8" x14ac:dyDescent="0.3">
      <c r="A568">
        <f>'Котрольный пример'!H602</f>
        <v>69164.288</v>
      </c>
      <c r="B568">
        <f>'Котрольный пример'!I602</f>
        <v>34</v>
      </c>
      <c r="C568">
        <f>'Котрольный пример'!J602</f>
        <v>-6229.5167996281798</v>
      </c>
      <c r="D568">
        <f>'Котрольный пример'!K602</f>
        <v>2072.9289823014201</v>
      </c>
      <c r="E568">
        <f>'Котрольный пример'!L602</f>
        <v>242.24489765251801</v>
      </c>
      <c r="F568">
        <f>'Котрольный пример'!M602</f>
        <v>81.938665037050697</v>
      </c>
      <c r="G568">
        <f>'Котрольный пример'!N602</f>
        <v>-27.0902992183014</v>
      </c>
      <c r="H568">
        <f>'Котрольный пример'!O602</f>
        <v>-5.0295467178361104</v>
      </c>
    </row>
    <row r="569" spans="1:8" x14ac:dyDescent="0.3">
      <c r="A569">
        <f>'Котрольный пример'!H603</f>
        <v>69164.368000000002</v>
      </c>
      <c r="B569">
        <f>'Котрольный пример'!I603</f>
        <v>34</v>
      </c>
      <c r="C569">
        <f>'Котрольный пример'!J603</f>
        <v>-6229.5167996281798</v>
      </c>
      <c r="D569">
        <f>'Котрольный пример'!K603</f>
        <v>2072.9289823014201</v>
      </c>
      <c r="E569">
        <f>'Котрольный пример'!L603</f>
        <v>242.24489765251801</v>
      </c>
      <c r="F569">
        <f>'Котрольный пример'!M603</f>
        <v>77.942788565777605</v>
      </c>
      <c r="G569">
        <f>'Котрольный пример'!N603</f>
        <v>-25.642191692637098</v>
      </c>
      <c r="H569">
        <f>'Котрольный пример'!O603</f>
        <v>-4.7917024624590097</v>
      </c>
    </row>
    <row r="570" spans="1:8" x14ac:dyDescent="0.3">
      <c r="A570">
        <f>'Котрольный пример'!H604</f>
        <v>69164.448000000004</v>
      </c>
      <c r="B570">
        <f>'Котрольный пример'!I604</f>
        <v>34</v>
      </c>
      <c r="C570">
        <f>'Котрольный пример'!J604</f>
        <v>-6222.4068441915897</v>
      </c>
      <c r="D570">
        <f>'Котрольный пример'!K604</f>
        <v>2071.2359807564399</v>
      </c>
      <c r="E570">
        <f>'Котрольный пример'!L604</f>
        <v>241.25240142803</v>
      </c>
      <c r="F570">
        <f>'Котрольный пример'!M604</f>
        <v>80.1104579062022</v>
      </c>
      <c r="G570">
        <f>'Котрольный пример'!N604</f>
        <v>-26.158350700253202</v>
      </c>
      <c r="H570">
        <f>'Котрольный пример'!O604</f>
        <v>-4.4845366772418398</v>
      </c>
    </row>
    <row r="571" spans="1:8" x14ac:dyDescent="0.3">
      <c r="A571">
        <f>'Котрольный пример'!H605</f>
        <v>69164.528000000006</v>
      </c>
      <c r="B571">
        <f>'Котрольный пример'!I605</f>
        <v>34</v>
      </c>
      <c r="C571">
        <f>'Котрольный пример'!J605</f>
        <v>-6212.8238011676303</v>
      </c>
      <c r="D571">
        <f>'Котрольный пример'!K605</f>
        <v>2068.6021866004398</v>
      </c>
      <c r="E571">
        <f>'Котрольный пример'!L605</f>
        <v>241.262616347857</v>
      </c>
      <c r="F571">
        <f>'Котрольный пример'!M605</f>
        <v>80.864414727379099</v>
      </c>
      <c r="G571">
        <f>'Котрольный пример'!N605</f>
        <v>-26.158144289841701</v>
      </c>
      <c r="H571">
        <f>'Котрольный пример'!O605</f>
        <v>-4.4839011522168297</v>
      </c>
    </row>
    <row r="572" spans="1:8" x14ac:dyDescent="0.3">
      <c r="A572">
        <f>'Котрольный пример'!H606</f>
        <v>69164.607999999993</v>
      </c>
      <c r="B572">
        <f>'Котрольный пример'!I606</f>
        <v>34</v>
      </c>
      <c r="C572">
        <f>'Котрольный пример'!J606</f>
        <v>-6205.4044448285704</v>
      </c>
      <c r="D572">
        <f>'Котрольный пример'!K606</f>
        <v>2065.2150753691899</v>
      </c>
      <c r="E572">
        <f>'Котрольный пример'!L606</f>
        <v>241.27095165686299</v>
      </c>
      <c r="F572">
        <f>'Котрольный пример'!M606</f>
        <v>80.110560207238805</v>
      </c>
      <c r="G572">
        <f>'Котрольный пример'!N606</f>
        <v>-26.6173121388052</v>
      </c>
      <c r="H572">
        <f>'Котрольный пример'!O606</f>
        <v>-4.4846201310284304</v>
      </c>
    </row>
    <row r="573" spans="1:8" x14ac:dyDescent="0.3">
      <c r="A573">
        <f>'Котрольный пример'!H607</f>
        <v>69164.648000000001</v>
      </c>
      <c r="B573">
        <f>'Котрольный пример'!I607</f>
        <v>34</v>
      </c>
      <c r="C573">
        <f>'Котрольный пример'!J607</f>
        <v>-6205.4044448285704</v>
      </c>
      <c r="D573">
        <f>'Котрольный пример'!K607</f>
        <v>2065.2150753691899</v>
      </c>
      <c r="E573">
        <f>'Котрольный пример'!L607</f>
        <v>241.27095165686299</v>
      </c>
      <c r="F573">
        <f>'Котрольный пример'!M607</f>
        <v>78.905114284841403</v>
      </c>
      <c r="G573">
        <f>'Котрольный пример'!N607</f>
        <v>-26.1328173722633</v>
      </c>
      <c r="H573">
        <f>'Котрольный пример'!O607</f>
        <v>-4.54248875613062</v>
      </c>
    </row>
    <row r="574" spans="1:8" x14ac:dyDescent="0.3">
      <c r="A574">
        <f>'Котрольный пример'!H608</f>
        <v>69167.368000000002</v>
      </c>
      <c r="B574">
        <f>'Котрольный пример'!I608</f>
        <v>34</v>
      </c>
      <c r="C574">
        <f>'Котрольный пример'!J608</f>
        <v>-5993.0291836412998</v>
      </c>
      <c r="D574">
        <f>'Котрольный пример'!K608</f>
        <v>1994.4748479841801</v>
      </c>
      <c r="E574">
        <f>'Котрольный пример'!L608</f>
        <v>229.49695768983199</v>
      </c>
      <c r="F574">
        <f>'Котрольный пример'!M608</f>
        <v>79.058755315997999</v>
      </c>
      <c r="G574">
        <f>'Котрольный пример'!N608</f>
        <v>-26.251783052588799</v>
      </c>
      <c r="H574">
        <f>'Котрольный пример'!O608</f>
        <v>-4.4749421515077401</v>
      </c>
    </row>
    <row r="575" spans="1:8" x14ac:dyDescent="0.3">
      <c r="A575">
        <f>'Котрольный пример'!H609</f>
        <v>69167.487999999998</v>
      </c>
      <c r="B575">
        <f>'Котрольный пример'!I609</f>
        <v>34</v>
      </c>
      <c r="C575">
        <f>'Котрольный пример'!J609</f>
        <v>-5976.0266514724899</v>
      </c>
      <c r="D575">
        <f>'Котрольный пример'!K609</f>
        <v>1988.26625714069</v>
      </c>
      <c r="E575">
        <f>'Котрольный пример'!L609</f>
        <v>228.514881509899</v>
      </c>
      <c r="F575">
        <f>'Котрольный пример'!M609</f>
        <v>80.239829329584495</v>
      </c>
      <c r="G575">
        <f>'Котрольный пример'!N609</f>
        <v>-26.643691442405501</v>
      </c>
      <c r="H575">
        <f>'Котрольный пример'!O609</f>
        <v>-4.61100409347375</v>
      </c>
    </row>
    <row r="576" spans="1:8" x14ac:dyDescent="0.3">
      <c r="A576">
        <f>'Котрольный пример'!H610</f>
        <v>69167.567999999999</v>
      </c>
      <c r="B576">
        <f>'Котрольный пример'!I610</f>
        <v>34</v>
      </c>
      <c r="C576">
        <f>'Котрольный пример'!J610</f>
        <v>-5976.0266514724899</v>
      </c>
      <c r="D576">
        <f>'Котрольный пример'!K610</f>
        <v>1988.26625714069</v>
      </c>
      <c r="E576">
        <f>'Котрольный пример'!L610</f>
        <v>228.514881509899</v>
      </c>
      <c r="F576">
        <f>'Котрольный пример'!M610</f>
        <v>80.239829329388598</v>
      </c>
      <c r="G576">
        <f>'Котрольный пример'!N610</f>
        <v>-26.643691442340501</v>
      </c>
      <c r="H576">
        <f>'Котрольный пример'!O610</f>
        <v>-4.4432188585633501</v>
      </c>
    </row>
    <row r="577" spans="1:8" x14ac:dyDescent="0.3">
      <c r="A577">
        <f>'Котрольный пример'!H611</f>
        <v>69167.648000000001</v>
      </c>
      <c r="B577">
        <f>'Котрольный пример'!I611</f>
        <v>34</v>
      </c>
      <c r="C577">
        <f>'Котрольный пример'!J611</f>
        <v>-5969.2256087271799</v>
      </c>
      <c r="D577">
        <f>'Котрольный пример'!K611</f>
        <v>1985.63224695743</v>
      </c>
      <c r="E577">
        <f>'Котрольный пример'!L611</f>
        <v>228.52208361959001</v>
      </c>
      <c r="F577">
        <f>'Котрольный пример'!M611</f>
        <v>79.058804645872996</v>
      </c>
      <c r="G577">
        <f>'Котрольный пример'!N611</f>
        <v>-26.251513329634399</v>
      </c>
      <c r="H577">
        <f>'Котрольный пример'!O611</f>
        <v>-4.4752742343129697</v>
      </c>
    </row>
    <row r="578" spans="1:8" x14ac:dyDescent="0.3">
      <c r="A578">
        <f>'Котрольный пример'!H612</f>
        <v>69167.728000000003</v>
      </c>
      <c r="B578">
        <f>'Котрольный пример'!I612</f>
        <v>34</v>
      </c>
      <c r="C578">
        <f>'Котрольный пример'!J612</f>
        <v>-5962.1153789023801</v>
      </c>
      <c r="D578">
        <f>'Котрольный пример'!K612</f>
        <v>1982.62183672571</v>
      </c>
      <c r="E578">
        <f>'Котрольный пример'!L612</f>
        <v>227.52968414471499</v>
      </c>
      <c r="F578">
        <f>'Котрольный пример'!M612</f>
        <v>79.058855252592593</v>
      </c>
      <c r="G578">
        <f>'Котрольный пример'!N612</f>
        <v>-26.4740198536295</v>
      </c>
      <c r="H578">
        <f>'Котрольный пример'!O612</f>
        <v>-4.4753001434602702</v>
      </c>
    </row>
    <row r="579" spans="1:8" x14ac:dyDescent="0.3">
      <c r="A579">
        <f>'Котрольный пример'!H613</f>
        <v>69167.808000000005</v>
      </c>
      <c r="B579">
        <f>'Котрольный пример'!I613</f>
        <v>34</v>
      </c>
      <c r="C579">
        <f>'Котрольный пример'!J613</f>
        <v>-5952.5322507942501</v>
      </c>
      <c r="D579">
        <f>'Котрольный пример'!K613</f>
        <v>1979.8001232660699</v>
      </c>
      <c r="E579">
        <f>'Котрольный пример'!L613</f>
        <v>227.53952913926301</v>
      </c>
      <c r="F579">
        <f>'Котрольный пример'!M613</f>
        <v>79.058876175937201</v>
      </c>
      <c r="G579">
        <f>'Котрольный пример'!N613</f>
        <v>-26.505721730506099</v>
      </c>
      <c r="H579">
        <f>'Котрольный пример'!O613</f>
        <v>-4.4754202155437204</v>
      </c>
    </row>
    <row r="580" spans="1:8" x14ac:dyDescent="0.3">
      <c r="A580">
        <f>'Котрольный пример'!H614</f>
        <v>69167.847999999896</v>
      </c>
      <c r="B580">
        <f>'Котрольный пример'!I614</f>
        <v>34</v>
      </c>
      <c r="C580">
        <f>'Котрольный пример'!J614</f>
        <v>-5952.5322507942501</v>
      </c>
      <c r="D580">
        <f>'Котрольный пример'!K614</f>
        <v>1979.8001232660699</v>
      </c>
      <c r="E580">
        <f>'Котрольный пример'!L614</f>
        <v>227.53952913926301</v>
      </c>
      <c r="F580">
        <f>'Котрольный пример'!M614</f>
        <v>79.596691661419598</v>
      </c>
      <c r="G580">
        <f>'Котрольный пример'!N614</f>
        <v>-26.686032763119702</v>
      </c>
      <c r="H580">
        <f>'Котрольный пример'!O614</f>
        <v>-4.3357972238830698</v>
      </c>
    </row>
    <row r="581" spans="1:8" x14ac:dyDescent="0.3">
      <c r="A581">
        <f>'Котрольный пример'!H615</f>
        <v>69167.928</v>
      </c>
      <c r="B581">
        <f>'Котрольный пример'!I615</f>
        <v>34</v>
      </c>
      <c r="C581">
        <f>'Котрольный пример'!J615</f>
        <v>-5945.1131793728</v>
      </c>
      <c r="D581">
        <f>'Котрольный пример'!K615</f>
        <v>1978.2956404348399</v>
      </c>
      <c r="E581">
        <f>'Котрольный пример'!L615</f>
        <v>227.54692891079799</v>
      </c>
      <c r="F581">
        <f>'Котрольный пример'!M615</f>
        <v>79.596661293469197</v>
      </c>
      <c r="G581">
        <f>'Котрольный пример'!N615</f>
        <v>-26.429846392803899</v>
      </c>
      <c r="H581">
        <f>'Котрольный пример'!O615</f>
        <v>-4.3359822008436799</v>
      </c>
    </row>
    <row r="582" spans="1:8" x14ac:dyDescent="0.3">
      <c r="A582">
        <f>'Котрольный пример'!H616</f>
        <v>69168.008000000002</v>
      </c>
      <c r="B582">
        <f>'Котрольный пример'!I616</f>
        <v>34</v>
      </c>
      <c r="C582">
        <f>'Котрольный пример'!J616</f>
        <v>-5945.1131793728</v>
      </c>
      <c r="D582">
        <f>'Котрольный пример'!K616</f>
        <v>1978.2956404348399</v>
      </c>
      <c r="E582">
        <f>'Котрольный пример'!L616</f>
        <v>226.54692891079799</v>
      </c>
      <c r="F582">
        <f>'Котрольный пример'!M616</f>
        <v>79.058846014545196</v>
      </c>
      <c r="G582">
        <f>'Котрольный пример'!N616</f>
        <v>-26.251266349637898</v>
      </c>
      <c r="H582">
        <f>'Котрольный пример'!O616</f>
        <v>-4.4756039427346002</v>
      </c>
    </row>
    <row r="583" spans="1:8" x14ac:dyDescent="0.3">
      <c r="A583">
        <f>'Котрольный пример'!H617</f>
        <v>69168.127999999997</v>
      </c>
      <c r="B583">
        <f>'Котрольный пример'!I617</f>
        <v>34</v>
      </c>
      <c r="C583">
        <f>'Котрольный пример'!J617</f>
        <v>-5928.7289286840296</v>
      </c>
      <c r="D583">
        <f>'Котрольный пример'!K617</f>
        <v>1972.46351284045</v>
      </c>
      <c r="E583">
        <f>'Котрольный пример'!L617</f>
        <v>226.56401665305501</v>
      </c>
      <c r="F583">
        <f>'Котрольный пример'!M617</f>
        <v>80.084314161930095</v>
      </c>
      <c r="G583">
        <f>'Котрольный пример'!N617</f>
        <v>-26.5800296031471</v>
      </c>
      <c r="H583">
        <f>'Котрольный пример'!O617</f>
        <v>-4.1084884113005904</v>
      </c>
    </row>
    <row r="584" spans="1:8" x14ac:dyDescent="0.3">
      <c r="A584">
        <f>'Котрольный пример'!H618</f>
        <v>69168.207999999999</v>
      </c>
      <c r="B584">
        <f>'Котрольный пример'!I618</f>
        <v>34</v>
      </c>
      <c r="C584">
        <f>'Котрольный пример'!J618</f>
        <v>-5921.6186904796104</v>
      </c>
      <c r="D584">
        <f>'Котрольный пример'!K618</f>
        <v>1969.45314653219</v>
      </c>
      <c r="E584">
        <f>'Котрольный пример'!L618</f>
        <v>225.571565719755</v>
      </c>
      <c r="F584">
        <f>'Котрольный пример'!M618</f>
        <v>79.617544832605404</v>
      </c>
      <c r="G584">
        <f>'Котрольный пример'!N618</f>
        <v>-26.580014080891999</v>
      </c>
      <c r="H584">
        <f>'Котрольный пример'!O618</f>
        <v>-4.2768446850573598</v>
      </c>
    </row>
    <row r="585" spans="1:8" x14ac:dyDescent="0.3">
      <c r="A585">
        <f>'Котрольный пример'!H619</f>
        <v>69168.288</v>
      </c>
      <c r="B585">
        <f>'Котрольный пример'!I619</f>
        <v>34</v>
      </c>
      <c r="C585">
        <f>'Котрольный пример'!J619</f>
        <v>-5914.1994044155899</v>
      </c>
      <c r="D585">
        <f>'Котрольный пример'!K619</f>
        <v>1966.8193073105399</v>
      </c>
      <c r="E585">
        <f>'Котрольный пример'!L619</f>
        <v>225.57927620615899</v>
      </c>
      <c r="F585">
        <f>'Котрольный пример'!M619</f>
        <v>80.312158029226396</v>
      </c>
      <c r="G585">
        <f>'Котрольный пример'!N619</f>
        <v>-26.727702285715701</v>
      </c>
      <c r="H585">
        <f>'Котрольный пример'!O619</f>
        <v>-4.1367812829176103</v>
      </c>
    </row>
    <row r="586" spans="1:8" x14ac:dyDescent="0.3">
      <c r="A586">
        <f>'Котрольный пример'!H620</f>
        <v>69168.368000000002</v>
      </c>
      <c r="B586">
        <f>'Котрольный пример'!I620</f>
        <v>34</v>
      </c>
      <c r="C586">
        <f>'Котрольный пример'!J620</f>
        <v>-5914.1994044155899</v>
      </c>
      <c r="D586">
        <f>'Котрольный пример'!K620</f>
        <v>1966.8193073105399</v>
      </c>
      <c r="E586">
        <f>'Котрольный пример'!L620</f>
        <v>225.57927620615899</v>
      </c>
      <c r="F586">
        <f>'Котрольный пример'!M620</f>
        <v>79.058949604415204</v>
      </c>
      <c r="G586">
        <f>'Котрольный пример'!N620</f>
        <v>-26.505305758129499</v>
      </c>
      <c r="H586">
        <f>'Котрольный пример'!O620</f>
        <v>-4.1381124837914296</v>
      </c>
    </row>
    <row r="587" spans="1:8" x14ac:dyDescent="0.3">
      <c r="A587">
        <f>'Котрольный пример'!H621</f>
        <v>69168.448000000004</v>
      </c>
      <c r="B587">
        <f>'Котрольный пример'!I621</f>
        <v>34</v>
      </c>
      <c r="C587">
        <f>'Котрольный пример'!J621</f>
        <v>-5907.0891626550701</v>
      </c>
      <c r="D587">
        <f>'Котрольный пример'!K621</f>
        <v>1963.80895811036</v>
      </c>
      <c r="E587">
        <f>'Котрольный пример'!L621</f>
        <v>224.58680637531899</v>
      </c>
      <c r="F587">
        <f>'Котрольный пример'!M621</f>
        <v>78.641236862075601</v>
      </c>
      <c r="G587">
        <f>'Котрольный пример'!N621</f>
        <v>-26.473485357298401</v>
      </c>
      <c r="H587">
        <f>'Котрольный пример'!O621</f>
        <v>-4.4764799280271701</v>
      </c>
    </row>
    <row r="588" spans="1:8" x14ac:dyDescent="0.3">
      <c r="A588">
        <f>'Котрольный пример'!H622</f>
        <v>69168.487999999998</v>
      </c>
      <c r="B588">
        <f>'Котрольный пример'!I622</f>
        <v>34</v>
      </c>
      <c r="C588">
        <f>'Котрольный пример'!J622</f>
        <v>-5907.0891626550701</v>
      </c>
      <c r="D588">
        <f>'Котрольный пример'!K622</f>
        <v>1963.80895811036</v>
      </c>
      <c r="E588">
        <f>'Котрольный пример'!L622</f>
        <v>224.58680637531899</v>
      </c>
      <c r="F588">
        <f>'Котрольный пример'!M622</f>
        <v>77.914442326980804</v>
      </c>
      <c r="G588">
        <f>'Котрольный пример'!N622</f>
        <v>-26.205565265576201</v>
      </c>
      <c r="H588">
        <f>'Котрольный пример'!O622</f>
        <v>-4.3382754802244596</v>
      </c>
    </row>
    <row r="589" spans="1:8" x14ac:dyDescent="0.3">
      <c r="A589">
        <f>'Котрольный пример'!H623</f>
        <v>69168.567999999999</v>
      </c>
      <c r="B589">
        <f>'Котрольный пример'!I623</f>
        <v>34</v>
      </c>
      <c r="C589">
        <f>'Котрольный пример'!J623</f>
        <v>-5897.8153874691398</v>
      </c>
      <c r="D589">
        <f>'Котрольный пример'!K623</f>
        <v>1962.30486206149</v>
      </c>
      <c r="E589">
        <f>'Котрольный пример'!L623</f>
        <v>224.59586767362299</v>
      </c>
      <c r="F589">
        <f>'Котрольный пример'!M623</f>
        <v>77.966981793905902</v>
      </c>
      <c r="G589">
        <f>'Котрольный пример'!N623</f>
        <v>-25.949365034664801</v>
      </c>
      <c r="H589">
        <f>'Котрольный пример'!O623</f>
        <v>-4.3384278443492796</v>
      </c>
    </row>
    <row r="590" spans="1:8" x14ac:dyDescent="0.3">
      <c r="A590">
        <f>'Котрольный пример'!H624</f>
        <v>69168.648000000001</v>
      </c>
      <c r="B590">
        <f>'Котрольный пример'!I624</f>
        <v>34</v>
      </c>
      <c r="C590">
        <f>'Котрольный пример'!J624</f>
        <v>-5890.7051783066599</v>
      </c>
      <c r="D590">
        <f>'Котрольный пример'!K624</f>
        <v>1959.48275878291</v>
      </c>
      <c r="E590">
        <f>'Котрольный пример'!L624</f>
        <v>224.60331944714599</v>
      </c>
      <c r="F590">
        <f>'Котрольный пример'!M624</f>
        <v>78.641226707964094</v>
      </c>
      <c r="G590">
        <f>'Котрольный пример'!N624</f>
        <v>-26.250738122056799</v>
      </c>
      <c r="H590">
        <f>'Котрольный пример'!O624</f>
        <v>-4.3078553971754197</v>
      </c>
    </row>
    <row r="591" spans="1:8" x14ac:dyDescent="0.3">
      <c r="A591">
        <f>'Котрольный пример'!H625</f>
        <v>69168.767999999996</v>
      </c>
      <c r="B591">
        <f>'Котрольный пример'!I625</f>
        <v>34</v>
      </c>
      <c r="C591">
        <f>'Котрольный пример'!J625</f>
        <v>-5883.2858154387304</v>
      </c>
      <c r="D591">
        <f>'Котрольный пример'!K625</f>
        <v>1956.47249311632</v>
      </c>
      <c r="E591">
        <f>'Котрольный пример'!L625</f>
        <v>223.61110554138401</v>
      </c>
      <c r="F591">
        <f>'Котрольный пример'!M625</f>
        <v>79.358292781809695</v>
      </c>
      <c r="G591">
        <f>'Котрольный пример'!N625</f>
        <v>-26.579636803580001</v>
      </c>
      <c r="H591">
        <f>'Котрольный пример'!O625</f>
        <v>-4.2776372243402401</v>
      </c>
    </row>
    <row r="592" spans="1:8" x14ac:dyDescent="0.3">
      <c r="A592">
        <f>'Котрольный пример'!H626</f>
        <v>69168.847999999896</v>
      </c>
      <c r="B592">
        <f>'Котрольный пример'!I626</f>
        <v>34</v>
      </c>
      <c r="C592">
        <f>'Котрольный пример'!J626</f>
        <v>-5876.1756028076297</v>
      </c>
      <c r="D592">
        <f>'Котрольный пример'!K626</f>
        <v>1953.6504066531299</v>
      </c>
      <c r="E592">
        <f>'Котрольный пример'!L626</f>
        <v>223.61853850218799</v>
      </c>
      <c r="F592">
        <f>'Котрольный пример'!M626</f>
        <v>78.503937908894898</v>
      </c>
      <c r="G592">
        <f>'Котрольный пример'!N626</f>
        <v>-26.52337035807</v>
      </c>
      <c r="H592">
        <f>'Котрольный пример'!O626</f>
        <v>-4.2398452292195401</v>
      </c>
    </row>
    <row r="593" spans="1:8" x14ac:dyDescent="0.3">
      <c r="A593">
        <f>'Котрольный пример'!H627</f>
        <v>69168.928</v>
      </c>
      <c r="B593">
        <f>'Котрольный пример'!I627</f>
        <v>34</v>
      </c>
      <c r="C593">
        <f>'Котрольный пример'!J627</f>
        <v>-5866.2833048770299</v>
      </c>
      <c r="D593">
        <f>'Котрольный пример'!K627</f>
        <v>1950.64062955344</v>
      </c>
      <c r="E593">
        <f>'Котрольный пример'!L627</f>
        <v>223.62858379865099</v>
      </c>
      <c r="F593">
        <f>'Котрольный пример'!M627</f>
        <v>79.157226715377305</v>
      </c>
      <c r="G593">
        <f>'Котрольный пример'!N627</f>
        <v>-26.7241931957048</v>
      </c>
      <c r="H593">
        <f>'Котрольный пример'!O627</f>
        <v>-4.0826490975944596</v>
      </c>
    </row>
    <row r="594" spans="1:8" x14ac:dyDescent="0.3">
      <c r="A594">
        <f>'Котрольный пример'!H628</f>
        <v>69169.008000000002</v>
      </c>
      <c r="B594">
        <f>'Котрольный пример'!I628</f>
        <v>34</v>
      </c>
      <c r="C594">
        <f>'Котрольный пример'!J628</f>
        <v>-5859.1730528159796</v>
      </c>
      <c r="D594">
        <f>'Котрольный пример'!K628</f>
        <v>1947.63033319753</v>
      </c>
      <c r="E594">
        <f>'Котрольный пример'!L628</f>
        <v>223.636052800144</v>
      </c>
      <c r="F594">
        <f>'Котрольный пример'!M628</f>
        <v>79.157237910396404</v>
      </c>
      <c r="G594">
        <f>'Котрольный пример'!N628</f>
        <v>-26.688453580640299</v>
      </c>
      <c r="H594">
        <f>'Котрольный пример'!O628</f>
        <v>-4.0827618484436998</v>
      </c>
    </row>
    <row r="595" spans="1:8" x14ac:dyDescent="0.3">
      <c r="A595">
        <f>'Котрольный пример'!H629</f>
        <v>69169.088000000003</v>
      </c>
      <c r="B595">
        <f>'Котрольный пример'!I629</f>
        <v>34</v>
      </c>
      <c r="C595">
        <f>'Котрольный пример'!J629</f>
        <v>-5852.3719874002099</v>
      </c>
      <c r="D595">
        <f>'Котрольный пример'!K629</f>
        <v>1944.99644206313</v>
      </c>
      <c r="E595">
        <f>'Котрольный пример'!L629</f>
        <v>222.643113257094</v>
      </c>
      <c r="F595">
        <f>'Котрольный пример'!M629</f>
        <v>79.040163316663197</v>
      </c>
      <c r="G595">
        <f>'Котрольный пример'!N629</f>
        <v>-26.688393195956699</v>
      </c>
      <c r="H595">
        <f>'Котрольный пример'!O629</f>
        <v>-4.0829727632673798</v>
      </c>
    </row>
    <row r="596" spans="1:8" x14ac:dyDescent="0.3">
      <c r="A596">
        <f>'Котрольный пример'!H630</f>
        <v>69169.127999999997</v>
      </c>
      <c r="B596">
        <f>'Котрольный пример'!I630</f>
        <v>34</v>
      </c>
      <c r="C596">
        <f>'Котрольный пример'!J630</f>
        <v>-5852.3719874002099</v>
      </c>
      <c r="D596">
        <f>'Котрольный пример'!K630</f>
        <v>1944.99644206313</v>
      </c>
      <c r="E596">
        <f>'Котрольный пример'!L630</f>
        <v>222.643113257094</v>
      </c>
      <c r="F596">
        <f>'Котрольный пример'!M630</f>
        <v>77.873726819949397</v>
      </c>
      <c r="G596">
        <f>'Котрольный пример'!N630</f>
        <v>-26.605015070047301</v>
      </c>
      <c r="H596">
        <f>'Котрольный пример'!O630</f>
        <v>-4.1159760670924301</v>
      </c>
    </row>
    <row r="597" spans="1:8" x14ac:dyDescent="0.3">
      <c r="A597">
        <f>'Котрольный пример'!H631</f>
        <v>69169.207999999999</v>
      </c>
      <c r="B597">
        <f>'Котрольный пример'!I631</f>
        <v>34</v>
      </c>
      <c r="C597">
        <f>'Котрольный пример'!J631</f>
        <v>-5852.3719874002099</v>
      </c>
      <c r="D597">
        <f>'Котрольный пример'!K631</f>
        <v>1944.99644206313</v>
      </c>
      <c r="E597">
        <f>'Котрольный пример'!L631</f>
        <v>222.643113257094</v>
      </c>
      <c r="F597">
        <f>'Котрольный пример'!M631</f>
        <v>77.873726819733207</v>
      </c>
      <c r="G597">
        <f>'Котрольный пример'!N631</f>
        <v>-26.605015069973401</v>
      </c>
      <c r="H597">
        <f>'Котрольный пример'!O631</f>
        <v>-4.1159760670810002</v>
      </c>
    </row>
    <row r="598" spans="1:8" x14ac:dyDescent="0.3">
      <c r="A598">
        <f>'Котрольный пример'!H632</f>
        <v>69169.288</v>
      </c>
      <c r="B598">
        <f>'Котрольный пример'!I632</f>
        <v>34</v>
      </c>
      <c r="C598">
        <f>'Котрольный пример'!J632</f>
        <v>-5842.7890533252403</v>
      </c>
      <c r="D598">
        <f>'Котрольный пример'!K632</f>
        <v>1943.30423002771</v>
      </c>
      <c r="E598">
        <f>'Котрольный пример'!L632</f>
        <v>222.65243155700301</v>
      </c>
      <c r="F598">
        <f>'Котрольный пример'!M632</f>
        <v>79.098723979331695</v>
      </c>
      <c r="G598">
        <f>'Котрольный пример'!N632</f>
        <v>-26.7239566292142</v>
      </c>
      <c r="H598">
        <f>'Котрольный пример'!O632</f>
        <v>-4.0830296006859399</v>
      </c>
    </row>
    <row r="599" spans="1:8" x14ac:dyDescent="0.3">
      <c r="A599">
        <f>'Котрольный пример'!H633</f>
        <v>69169.407999999996</v>
      </c>
      <c r="B599">
        <f>'Котрольный пример'!I633</f>
        <v>34</v>
      </c>
      <c r="C599">
        <f>'Котрольный пример'!J633</f>
        <v>-5828.2594941836696</v>
      </c>
      <c r="D599">
        <f>'Котрольный пример'!K633</f>
        <v>1937.6602096931199</v>
      </c>
      <c r="E599">
        <f>'Котрольный пример'!L633</f>
        <v>221.667469110833</v>
      </c>
      <c r="F599">
        <f>'Котрольный пример'!M633</f>
        <v>79.898619303835602</v>
      </c>
      <c r="G599">
        <f>'Котрольный пример'!N633</f>
        <v>-27.018003624839199</v>
      </c>
      <c r="H599">
        <f>'Котрольный пример'!O633</f>
        <v>-4.0510021096300104</v>
      </c>
    </row>
    <row r="600" spans="1:8" x14ac:dyDescent="0.3">
      <c r="A600">
        <f>'Котрольный пример'!H634</f>
        <v>69169.487999999998</v>
      </c>
      <c r="B600">
        <f>'Котрольный пример'!I634</f>
        <v>34</v>
      </c>
      <c r="C600">
        <f>'Котрольный пример'!J634</f>
        <v>-5821.1492703236499</v>
      </c>
      <c r="D600">
        <f>'Котрольный пример'!K634</f>
        <v>1934.8381821406001</v>
      </c>
      <c r="E600">
        <f>'Котрольный пример'!L634</f>
        <v>221.67483227196101</v>
      </c>
      <c r="F600">
        <f>'Котрольный пример'!M634</f>
        <v>79.898635444905096</v>
      </c>
      <c r="G600">
        <f>'Котрольный пример'!N634</f>
        <v>-27.017918525562902</v>
      </c>
      <c r="H600">
        <f>'Котрольный пример'!O634</f>
        <v>-4.0511033265916598</v>
      </c>
    </row>
    <row r="601" spans="1:8" x14ac:dyDescent="0.3">
      <c r="A601">
        <f>'Котрольный пример'!H635</f>
        <v>69169.567999999999</v>
      </c>
      <c r="B601">
        <f>'Котрольный пример'!I635</f>
        <v>34</v>
      </c>
      <c r="C601">
        <f>'Котрольный пример'!J635</f>
        <v>-5821.1492703236499</v>
      </c>
      <c r="D601">
        <f>'Котрольный пример'!K635</f>
        <v>1934.8381821406001</v>
      </c>
      <c r="E601">
        <f>'Котрольный пример'!L635</f>
        <v>221.67483227196101</v>
      </c>
      <c r="F601">
        <f>'Котрольный пример'!M635</f>
        <v>77.342335095571997</v>
      </c>
      <c r="G601">
        <f>'Котрольный пример'!N635</f>
        <v>-26.153560636524698</v>
      </c>
      <c r="H601">
        <f>'Котрольный пример'!O635</f>
        <v>-3.8958457160154398</v>
      </c>
    </row>
    <row r="602" spans="1:8" x14ac:dyDescent="0.3">
      <c r="A602">
        <f>'Котрольный пример'!H636</f>
        <v>69169.648000000001</v>
      </c>
      <c r="B602">
        <f>'Котрольный пример'!I636</f>
        <v>34</v>
      </c>
      <c r="C602">
        <f>'Котрольный пример'!J636</f>
        <v>-5811.2569602472304</v>
      </c>
      <c r="D602">
        <f>'Котрольный пример'!K636</f>
        <v>1931.8284766700201</v>
      </c>
      <c r="E602">
        <f>'Котрольный пример'!L636</f>
        <v>221.68478316836899</v>
      </c>
      <c r="F602">
        <f>'Котрольный пример'!M636</f>
        <v>79.215878670651804</v>
      </c>
      <c r="G602">
        <f>'Котрольный пример'!N636</f>
        <v>-26.7235806120135</v>
      </c>
      <c r="H602">
        <f>'Котрольный пример'!O636</f>
        <v>-3.8939610765442301</v>
      </c>
    </row>
    <row r="603" spans="1:8" x14ac:dyDescent="0.3">
      <c r="A603">
        <f>'Котрольный пример'!H637</f>
        <v>69169.728000000003</v>
      </c>
      <c r="B603">
        <f>'Котрольный пример'!I637</f>
        <v>34</v>
      </c>
      <c r="C603">
        <f>'Котрольный пример'!J637</f>
        <v>-5804.4558126824804</v>
      </c>
      <c r="D603">
        <f>'Котрольный пример'!K637</f>
        <v>1928.8181811274601</v>
      </c>
      <c r="E603">
        <f>'Котрольный пример'!L637</f>
        <v>220.691900021772</v>
      </c>
      <c r="F603">
        <f>'Котрольный пример'!M637</f>
        <v>79.157392331288193</v>
      </c>
      <c r="G603">
        <f>'Котрольный пример'!N637</f>
        <v>-26.973068111555101</v>
      </c>
      <c r="H603">
        <f>'Котрольный пример'!O637</f>
        <v>-3.89403435724669</v>
      </c>
    </row>
    <row r="604" spans="1:8" x14ac:dyDescent="0.3">
      <c r="A604">
        <f>'Котрольный пример'!H638</f>
        <v>69169.767999999996</v>
      </c>
      <c r="B604">
        <f>'Котрольный пример'!I638</f>
        <v>34</v>
      </c>
      <c r="C604">
        <f>'Котрольный пример'!J638</f>
        <v>-5804.4558126824804</v>
      </c>
      <c r="D604">
        <f>'Котрольный пример'!K638</f>
        <v>1928.8181811274601</v>
      </c>
      <c r="E604">
        <f>'Котрольный пример'!L638</f>
        <v>220.691900021772</v>
      </c>
      <c r="F604">
        <f>'Котрольный пример'!M638</f>
        <v>77.932822230128906</v>
      </c>
      <c r="G604">
        <f>'Котрольный пример'!N638</f>
        <v>-26.676336922371799</v>
      </c>
      <c r="H604">
        <f>'Котрольный пример'!O638</f>
        <v>-3.9257092225422801</v>
      </c>
    </row>
    <row r="605" spans="1:8" x14ac:dyDescent="0.3">
      <c r="A605">
        <f>'Котрольный пример'!H639</f>
        <v>69169.847999999896</v>
      </c>
      <c r="B605">
        <f>'Котрольный пример'!I639</f>
        <v>34</v>
      </c>
      <c r="C605">
        <f>'Котрольный пример'!J639</f>
        <v>-5797.3455835582399</v>
      </c>
      <c r="D605">
        <f>'Котрольный пример'!K639</f>
        <v>1925.9961800915</v>
      </c>
      <c r="E605">
        <f>'Котрольный пример'!L639</f>
        <v>220.69923267752699</v>
      </c>
      <c r="F605">
        <f>'Котрольный пример'!M639</f>
        <v>77.873828488140305</v>
      </c>
      <c r="G605">
        <f>'Котрольный пример'!N639</f>
        <v>-26.5684914656979</v>
      </c>
      <c r="H605">
        <f>'Котрольный пример'!O639</f>
        <v>-3.92590056864797</v>
      </c>
    </row>
    <row r="606" spans="1:8" x14ac:dyDescent="0.3">
      <c r="A606">
        <f>'Котрольный пример'!H640</f>
        <v>69169.928</v>
      </c>
      <c r="B606">
        <f>'Котрольный пример'!I640</f>
        <v>34</v>
      </c>
      <c r="C606">
        <f>'Котрольный пример'!J640</f>
        <v>-5790.2353158742499</v>
      </c>
      <c r="D606">
        <f>'Котрольный пример'!K640</f>
        <v>1922.9859617659799</v>
      </c>
      <c r="E606">
        <f>'Котрольный пример'!L640</f>
        <v>220.706613028454</v>
      </c>
      <c r="F606">
        <f>'Котрольный пример'!M640</f>
        <v>78.630516847426506</v>
      </c>
      <c r="G606">
        <f>'Котрольный пример'!N640</f>
        <v>-26.937332121826</v>
      </c>
      <c r="H606">
        <f>'Котрольный пример'!O640</f>
        <v>-3.8947611038662</v>
      </c>
    </row>
    <row r="607" spans="1:8" x14ac:dyDescent="0.3">
      <c r="A607">
        <f>'Котрольный пример'!H641</f>
        <v>69170.047999999995</v>
      </c>
      <c r="B607">
        <f>'Котрольный пример'!I641</f>
        <v>34</v>
      </c>
      <c r="C607">
        <f>'Котрольный пример'!J641</f>
        <v>-5780.3433678879201</v>
      </c>
      <c r="D607">
        <f>'Котрольный пример'!K641</f>
        <v>1921.8585499594001</v>
      </c>
      <c r="E607">
        <f>'Котрольный пример'!L641</f>
        <v>219.71594204768999</v>
      </c>
      <c r="F607">
        <f>'Котрольный пример'!M641</f>
        <v>79.360379012661994</v>
      </c>
      <c r="G607">
        <f>'Котрольный пример'!N641</f>
        <v>-27.095633591406401</v>
      </c>
      <c r="H607">
        <f>'Котрольный пример'!O641</f>
        <v>-3.6496327023013002</v>
      </c>
    </row>
    <row r="608" spans="1:8" x14ac:dyDescent="0.3">
      <c r="A608">
        <f>'Котрольный пример'!H642</f>
        <v>69170.127999999997</v>
      </c>
      <c r="B608">
        <f>'Котрольный пример'!I642</f>
        <v>34</v>
      </c>
      <c r="C608">
        <f>'Котрольный пример'!J642</f>
        <v>-5773.2330604840599</v>
      </c>
      <c r="D608">
        <f>'Котрольный пример'!K642</f>
        <v>1918.6601232420701</v>
      </c>
      <c r="E608">
        <f>'Котрольный пример'!L642</f>
        <v>219.72335821170199</v>
      </c>
      <c r="F608">
        <f>'Котрольный пример'!M642</f>
        <v>76.815754162301005</v>
      </c>
      <c r="G608">
        <f>'Котрольный пример'!N642</f>
        <v>-26.365959810089102</v>
      </c>
      <c r="H608">
        <f>'Котрольный пример'!O642</f>
        <v>-3.3301224614389899</v>
      </c>
    </row>
    <row r="609" spans="1:8" x14ac:dyDescent="0.3">
      <c r="A609">
        <f>'Котрольный пример'!H643</f>
        <v>69170.207999999999</v>
      </c>
      <c r="B609">
        <f>'Котрольный пример'!I643</f>
        <v>34</v>
      </c>
      <c r="C609">
        <f>'Котрольный пример'!J643</f>
        <v>-5766.4319045652201</v>
      </c>
      <c r="D609">
        <f>'Котрольный пример'!K643</f>
        <v>1915.64986930296</v>
      </c>
      <c r="E609">
        <f>'Котрольный пример'!L643</f>
        <v>219.73042821602701</v>
      </c>
      <c r="F609">
        <f>'Котрольный пример'!M643</f>
        <v>79.391949586104602</v>
      </c>
      <c r="G609">
        <f>'Котрольный пример'!N643</f>
        <v>-27.506207514297699</v>
      </c>
      <c r="H609">
        <f>'Котрольный пример'!O643</f>
        <v>-3.3274444294976999</v>
      </c>
    </row>
    <row r="610" spans="1:8" x14ac:dyDescent="0.3">
      <c r="A610">
        <f>'Котрольный пример'!H644</f>
        <v>69170.288</v>
      </c>
      <c r="B610">
        <f>'Котрольный пример'!I644</f>
        <v>34</v>
      </c>
      <c r="C610">
        <f>'Котрольный пример'!J644</f>
        <v>-5759.3217048569704</v>
      </c>
      <c r="D610">
        <f>'Котрольный пример'!K644</f>
        <v>1913.01613348718</v>
      </c>
      <c r="E610">
        <f>'Котрольный пример'!L644</f>
        <v>219.737655977884</v>
      </c>
      <c r="F610">
        <f>'Котрольный пример'!M644</f>
        <v>79.509054496309005</v>
      </c>
      <c r="G610">
        <f>'Котрольный пример'!N644</f>
        <v>-27.506103587222</v>
      </c>
      <c r="H610">
        <f>'Котрольный пример'!O644</f>
        <v>-3.3274347127681598</v>
      </c>
    </row>
    <row r="611" spans="1:8" x14ac:dyDescent="0.3">
      <c r="A611">
        <f>'Котрольный пример'!H645</f>
        <v>69170.368000000002</v>
      </c>
      <c r="B611">
        <f>'Котрольный пример'!I645</f>
        <v>34</v>
      </c>
      <c r="C611">
        <f>'Котрольный пример'!J645</f>
        <v>-5759.3217048569704</v>
      </c>
      <c r="D611">
        <f>'Котрольный пример'!K645</f>
        <v>1913.01613348718</v>
      </c>
      <c r="E611">
        <f>'Котрольный пример'!L645</f>
        <v>218.737655977884</v>
      </c>
      <c r="F611">
        <f>'Котрольный пример'!M645</f>
        <v>76.815785623278202</v>
      </c>
      <c r="G611">
        <f>'Котрольный пример'!N645</f>
        <v>-26.365796681267199</v>
      </c>
      <c r="H611">
        <f>'Котрольный пример'!O645</f>
        <v>-3.3303136995579301</v>
      </c>
    </row>
    <row r="612" spans="1:8" x14ac:dyDescent="0.3">
      <c r="A612">
        <f>'Котрольный пример'!H646</f>
        <v>69170.407999999996</v>
      </c>
      <c r="B612">
        <f>'Котрольный пример'!I646</f>
        <v>34</v>
      </c>
      <c r="C612">
        <f>'Котрольный пример'!J646</f>
        <v>-5759.3217048569704</v>
      </c>
      <c r="D612">
        <f>'Котрольный пример'!K646</f>
        <v>1913.01613348718</v>
      </c>
      <c r="E612">
        <f>'Котрольный пример'!L646</f>
        <v>218.737655977884</v>
      </c>
      <c r="F612">
        <f>'Котрольный пример'!M646</f>
        <v>74.311748437664804</v>
      </c>
      <c r="G612">
        <f>'Котрольный пример'!N646</f>
        <v>-25.686149915043899</v>
      </c>
      <c r="H612">
        <f>'Котрольный пример'!O646</f>
        <v>-3.3853358313109898</v>
      </c>
    </row>
    <row r="613" spans="1:8" x14ac:dyDescent="0.3">
      <c r="A613">
        <f>'Котрольный пример'!H647</f>
        <v>69170.487999999998</v>
      </c>
      <c r="B613">
        <f>'Котрольный пример'!I647</f>
        <v>34</v>
      </c>
      <c r="C613">
        <f>'Котрольный пример'!J647</f>
        <v>-5749.4293807132699</v>
      </c>
      <c r="D613">
        <f>'Котрольный пример'!K647</f>
        <v>1910.0065098825401</v>
      </c>
      <c r="E613">
        <f>'Котрольный пример'!L647</f>
        <v>218.747500481174</v>
      </c>
      <c r="F613">
        <f>'Котрольный пример'!M647</f>
        <v>76.932905330753201</v>
      </c>
      <c r="G613">
        <f>'Котрольный пример'!N647</f>
        <v>-26.4369747654744</v>
      </c>
      <c r="H613">
        <f>'Котрольный пример'!O647</f>
        <v>-3.3303138855120098</v>
      </c>
    </row>
    <row r="614" spans="1:8" x14ac:dyDescent="0.3">
      <c r="A614">
        <f>'Котрольный пример'!H648</f>
        <v>69170.567999999999</v>
      </c>
      <c r="B614">
        <f>'Котрольный пример'!I648</f>
        <v>34</v>
      </c>
      <c r="C614">
        <f>'Котрольный пример'!J648</f>
        <v>-5742.3190653575002</v>
      </c>
      <c r="D614">
        <f>'Котрольный пример'!K648</f>
        <v>1906.80812052385</v>
      </c>
      <c r="E614">
        <f>'Котрольный пример'!L648</f>
        <v>218.75487616267301</v>
      </c>
      <c r="F614">
        <f>'Котрольный пример'!M648</f>
        <v>76.815952278539598</v>
      </c>
      <c r="G614">
        <f>'Котрольный пример'!N648</f>
        <v>-27.0786060268961</v>
      </c>
      <c r="H614">
        <f>'Котрольный пример'!O648</f>
        <v>-3.3303230106541299</v>
      </c>
    </row>
    <row r="615" spans="1:8" x14ac:dyDescent="0.3">
      <c r="A615">
        <f>'Котрольный пример'!H649</f>
        <v>69170.687999999995</v>
      </c>
      <c r="B615">
        <f>'Котрольный пример'!I649</f>
        <v>34</v>
      </c>
      <c r="C615">
        <f>'Котрольный пример'!J649</f>
        <v>-5728.4076956582503</v>
      </c>
      <c r="D615">
        <f>'Котрольный пример'!K649</f>
        <v>1901.16419995975</v>
      </c>
      <c r="E615">
        <f>'Котрольный пример'!L649</f>
        <v>217.76909586685099</v>
      </c>
      <c r="F615">
        <f>'Котрольный пример'!M649</f>
        <v>80.860255117579996</v>
      </c>
      <c r="G615">
        <f>'Котрольный пример'!N649</f>
        <v>-28.7803882370489</v>
      </c>
      <c r="H615">
        <f>'Котрольный пример'!O649</f>
        <v>-3.27531083730219</v>
      </c>
    </row>
    <row r="616" spans="1:8" x14ac:dyDescent="0.3">
      <c r="A616">
        <f>'Котрольный пример'!H650</f>
        <v>69170.767999999996</v>
      </c>
      <c r="B616">
        <f>'Котрольный пример'!I650</f>
        <v>34</v>
      </c>
      <c r="C616">
        <f>'Котрольный пример'!J650</f>
        <v>-5728.4076956582503</v>
      </c>
      <c r="D616">
        <f>'Котрольный пример'!K650</f>
        <v>1901.16419995975</v>
      </c>
      <c r="E616">
        <f>'Котрольный пример'!L650</f>
        <v>217.76909586685099</v>
      </c>
      <c r="F616">
        <f>'Котрольный пример'!M650</f>
        <v>75.879254934024004</v>
      </c>
      <c r="G616">
        <f>'Котрольный пример'!N650</f>
        <v>-27.007315485119602</v>
      </c>
      <c r="H616">
        <f>'Котрольный пример'!O650</f>
        <v>-3.3314093887143801</v>
      </c>
    </row>
    <row r="617" spans="1:8" x14ac:dyDescent="0.3">
      <c r="A617">
        <f>'Котрольный пример'!H651</f>
        <v>69170.847999999896</v>
      </c>
      <c r="B617">
        <f>'Котрольный пример'!I651</f>
        <v>34</v>
      </c>
      <c r="C617">
        <f>'Котрольный пример'!J651</f>
        <v>-5718.5154017531704</v>
      </c>
      <c r="D617">
        <f>'Котрольный пример'!K651</f>
        <v>1898.3428418968599</v>
      </c>
      <c r="E617">
        <f>'Котрольный пример'!L651</f>
        <v>217.77883057567601</v>
      </c>
      <c r="F617">
        <f>'Котрольный пример'!M651</f>
        <v>76.933063914515699</v>
      </c>
      <c r="G617">
        <f>'Котрольный пример'!N651</f>
        <v>-26.935721453821799</v>
      </c>
      <c r="H617">
        <f>'Котрольный пример'!O651</f>
        <v>-2.9517936152959798</v>
      </c>
    </row>
    <row r="618" spans="1:8" x14ac:dyDescent="0.3">
      <c r="A618">
        <f>'Котрольный пример'!H652</f>
        <v>69170.928</v>
      </c>
      <c r="B618">
        <f>'Котрольный пример'!I652</f>
        <v>34</v>
      </c>
      <c r="C618">
        <f>'Котрольный пример'!J652</f>
        <v>-5711.40541982991</v>
      </c>
      <c r="D618">
        <f>'Котрольный пример'!K652</f>
        <v>1896.8384914241699</v>
      </c>
      <c r="E618">
        <f>'Котрольный пример'!L652</f>
        <v>216.78566109263801</v>
      </c>
      <c r="F618">
        <f>'Котрольный пример'!M652</f>
        <v>76.815903252168397</v>
      </c>
      <c r="G618">
        <f>'Котрольный пример'!N652</f>
        <v>-26.507884805448999</v>
      </c>
      <c r="H618">
        <f>'Котрольный пример'!O652</f>
        <v>-3.3309148157283799</v>
      </c>
    </row>
    <row r="619" spans="1:8" x14ac:dyDescent="0.3">
      <c r="A619">
        <f>'Котрольный пример'!H653</f>
        <v>69171.008000000002</v>
      </c>
      <c r="B619">
        <f>'Котрольный пример'!I653</f>
        <v>34</v>
      </c>
      <c r="C619">
        <f>'Котрольный пример'!J653</f>
        <v>-5703.9860931297198</v>
      </c>
      <c r="D619">
        <f>'Котрольный пример'!K653</f>
        <v>1894.2048747838101</v>
      </c>
      <c r="E619">
        <f>'Котрольный пример'!L653</f>
        <v>216.793096542249</v>
      </c>
      <c r="F619">
        <f>'Котрольный пример'!M653</f>
        <v>79.626254274964595</v>
      </c>
      <c r="G619">
        <f>'Котрольный пример'!N653</f>
        <v>-27.5054668661916</v>
      </c>
      <c r="H619">
        <f>'Котрольный пример'!O653</f>
        <v>-3.3280983575423999</v>
      </c>
    </row>
    <row r="620" spans="1:8" x14ac:dyDescent="0.3">
      <c r="A620">
        <f>'Котрольный пример'!H654</f>
        <v>69171.047999999995</v>
      </c>
      <c r="B620">
        <f>'Котрольный пример'!I654</f>
        <v>34</v>
      </c>
      <c r="C620">
        <f>'Котрольный пример'!J654</f>
        <v>-5703.9860931297198</v>
      </c>
      <c r="D620">
        <f>'Котрольный пример'!K654</f>
        <v>1894.2048747838101</v>
      </c>
      <c r="E620">
        <f>'Котрольный пример'!L654</f>
        <v>216.793096542249</v>
      </c>
      <c r="F620">
        <f>'Котрольный пример'!M654</f>
        <v>78.116565202316295</v>
      </c>
      <c r="G620">
        <f>'Котрольный пример'!N654</f>
        <v>-26.770801279532201</v>
      </c>
      <c r="H620">
        <f>'Котрольный пример'!O654</f>
        <v>-2.99758070503698</v>
      </c>
    </row>
    <row r="621" spans="1:8" x14ac:dyDescent="0.3">
      <c r="A621">
        <f>'Котрольный пример'!H655</f>
        <v>69171.127999999997</v>
      </c>
      <c r="B621">
        <f>'Котрольный пример'!I655</f>
        <v>34</v>
      </c>
      <c r="C621">
        <f>'Котрольный пример'!J655</f>
        <v>-5696.8758052409903</v>
      </c>
      <c r="D621">
        <f>'Котрольный пример'!K655</f>
        <v>1891.1947598345</v>
      </c>
      <c r="E621">
        <f>'Котрольный пример'!L655</f>
        <v>216.80035758668001</v>
      </c>
      <c r="F621">
        <f>'Котрольный пример'!M655</f>
        <v>79.626271747775107</v>
      </c>
      <c r="G621">
        <f>'Котрольный пример'!N655</f>
        <v>-27.5053781348015</v>
      </c>
      <c r="H621">
        <f>'Котрольный пример'!O655</f>
        <v>-2.9494124199396601</v>
      </c>
    </row>
    <row r="622" spans="1:8" x14ac:dyDescent="0.3">
      <c r="A622">
        <f>'Котрольный пример'!H656</f>
        <v>69171.207999999999</v>
      </c>
      <c r="B622">
        <f>'Котрольный пример'!I656</f>
        <v>34</v>
      </c>
      <c r="C622">
        <f>'Котрольный пример'!J656</f>
        <v>-5696.8758052409903</v>
      </c>
      <c r="D622">
        <f>'Котрольный пример'!K656</f>
        <v>1891.1947598345</v>
      </c>
      <c r="E622">
        <f>'Котрольный пример'!L656</f>
        <v>216.80035758668001</v>
      </c>
      <c r="F622">
        <f>'Котрольный пример'!M656</f>
        <v>76.113478116740097</v>
      </c>
      <c r="G622">
        <f>'Котрольный пример'!N656</f>
        <v>-26.9356447829567</v>
      </c>
      <c r="H622">
        <f>'Котрольный пример'!O656</f>
        <v>-2.9528447299032998</v>
      </c>
    </row>
    <row r="623" spans="1:8" x14ac:dyDescent="0.3">
      <c r="A623">
        <f>'Котрольный пример'!H657</f>
        <v>69171.327999999994</v>
      </c>
      <c r="B623">
        <f>'Котрольный пример'!I657</f>
        <v>34</v>
      </c>
      <c r="C623">
        <f>'Котрольный пример'!J657</f>
        <v>-5680.4914466331302</v>
      </c>
      <c r="D623">
        <f>'Котрольный пример'!K657</f>
        <v>1885.3632180204399</v>
      </c>
      <c r="E623">
        <f>'Котрольный пример'!L657</f>
        <v>215.81672664419099</v>
      </c>
      <c r="F623">
        <f>'Котрольный пример'!M657</f>
        <v>78.437959579879703</v>
      </c>
      <c r="G623">
        <f>'Котрольный пример'!N657</f>
        <v>-27.656545060695201</v>
      </c>
      <c r="H623">
        <f>'Котрольный пример'!O657</f>
        <v>-3.2785794040962299</v>
      </c>
    </row>
    <row r="624" spans="1:8" x14ac:dyDescent="0.3">
      <c r="A624">
        <f>'Котрольный пример'!H658</f>
        <v>69171.407999999996</v>
      </c>
      <c r="B624">
        <f>'Котрольный пример'!I658</f>
        <v>34</v>
      </c>
      <c r="C624">
        <f>'Котрольный пример'!J658</f>
        <v>-5673.0720366614796</v>
      </c>
      <c r="D624">
        <f>'Котрольный пример'!K658</f>
        <v>1882.35319343229</v>
      </c>
      <c r="E624">
        <f>'Котрольный пример'!L658</f>
        <v>215.824232694335</v>
      </c>
      <c r="F624">
        <f>'Котрольный пример'!M658</f>
        <v>79.6264313550368</v>
      </c>
      <c r="G624">
        <f>'Котрольный пример'!N658</f>
        <v>-28.075492304562999</v>
      </c>
      <c r="H624">
        <f>'Котрольный пример'!O658</f>
        <v>-2.9495730481252802</v>
      </c>
    </row>
    <row r="625" spans="1:8" x14ac:dyDescent="0.3">
      <c r="A625">
        <f>'Котрольный пример'!H659</f>
        <v>69171.487999999998</v>
      </c>
      <c r="B625">
        <f>'Котрольный пример'!I659</f>
        <v>34</v>
      </c>
      <c r="C625">
        <f>'Котрольный пример'!J659</f>
        <v>-5665.9617027103704</v>
      </c>
      <c r="D625">
        <f>'Котрольный пример'!K659</f>
        <v>1879.15489397086</v>
      </c>
      <c r="E625">
        <f>'Котрольный пример'!L659</f>
        <v>215.83150919749801</v>
      </c>
      <c r="F625">
        <f>'Котрольный пример'!M659</f>
        <v>79.626477306513095</v>
      </c>
      <c r="G625">
        <f>'Котрольный пример'!N659</f>
        <v>-28.217997227049999</v>
      </c>
      <c r="H625">
        <f>'Котрольный пример'!O659</f>
        <v>-2.9496323122694101</v>
      </c>
    </row>
    <row r="626" spans="1:8" x14ac:dyDescent="0.3">
      <c r="A626">
        <f>'Котрольный пример'!H660</f>
        <v>69171.567999999999</v>
      </c>
      <c r="B626">
        <f>'Котрольный пример'!I660</f>
        <v>34</v>
      </c>
      <c r="C626">
        <f>'Котрольный пример'!J660</f>
        <v>-5665.9617027103704</v>
      </c>
      <c r="D626">
        <f>'Котрольный пример'!K660</f>
        <v>1879.15489397086</v>
      </c>
      <c r="E626">
        <f>'Котрольный пример'!L660</f>
        <v>214.83150919749801</v>
      </c>
      <c r="F626">
        <f>'Котрольный пример'!M660</f>
        <v>75.879394760115005</v>
      </c>
      <c r="G626">
        <f>'Котрольный пример'!N660</f>
        <v>-27.0779301449226</v>
      </c>
      <c r="H626">
        <f>'Котрольный пример'!O660</f>
        <v>-3.3322252277101998</v>
      </c>
    </row>
    <row r="627" spans="1:8" x14ac:dyDescent="0.3">
      <c r="A627">
        <f>'Котрольный пример'!H661</f>
        <v>69171.648000000001</v>
      </c>
      <c r="B627">
        <f>'Котрольный пример'!I661</f>
        <v>34</v>
      </c>
      <c r="C627">
        <f>'Котрольный пример'!J661</f>
        <v>-5658.8517917070003</v>
      </c>
      <c r="D627">
        <f>'Котрольный пример'!K661</f>
        <v>1878.02702814547</v>
      </c>
      <c r="E627">
        <f>'Котрольный пример'!L661</f>
        <v>214.83816538561899</v>
      </c>
      <c r="F627">
        <f>'Котрольный пример'!M661</f>
        <v>75.879265571599802</v>
      </c>
      <c r="G627">
        <f>'Котрольный пример'!N661</f>
        <v>-26.364888277301301</v>
      </c>
      <c r="H627">
        <f>'Котрольный пример'!O661</f>
        <v>-3.3325331115632402</v>
      </c>
    </row>
    <row r="628" spans="1:8" x14ac:dyDescent="0.3">
      <c r="A628">
        <f>'Котрольный пример'!H662</f>
        <v>69171.687999999995</v>
      </c>
      <c r="B628">
        <f>'Котрольный пример'!I662</f>
        <v>34</v>
      </c>
      <c r="C628">
        <f>'Котрольный пример'!J662</f>
        <v>-5658.8517917070003</v>
      </c>
      <c r="D628">
        <f>'Котрольный пример'!K662</f>
        <v>1878.02702814547</v>
      </c>
      <c r="E628">
        <f>'Котрольный пример'!L662</f>
        <v>214.83816538561899</v>
      </c>
      <c r="F628">
        <f>'Котрольный пример'!M662</f>
        <v>74.430844497638304</v>
      </c>
      <c r="G628">
        <f>'Котрольный пример'!N662</f>
        <v>-25.7574668914942</v>
      </c>
      <c r="H628">
        <f>'Котрольный пример'!O662</f>
        <v>-3.0019030275004699</v>
      </c>
    </row>
    <row r="629" spans="1:8" x14ac:dyDescent="0.3">
      <c r="A629">
        <f>'Котрольный пример'!H663</f>
        <v>69171.767999999996</v>
      </c>
      <c r="B629">
        <f>'Котрольный пример'!I663</f>
        <v>34</v>
      </c>
      <c r="C629">
        <f>'Котрольный пример'!J663</f>
        <v>-5648.9594450184704</v>
      </c>
      <c r="D629">
        <f>'Котрольный пример'!K663</f>
        <v>1875.0175366362801</v>
      </c>
      <c r="E629">
        <f>'Котрольный пример'!L663</f>
        <v>214.847837224692</v>
      </c>
      <c r="F629">
        <f>'Котрольный пример'!M663</f>
        <v>77.050205447645595</v>
      </c>
      <c r="G629">
        <f>'Котрольный пример'!N663</f>
        <v>-26.5071611465399</v>
      </c>
      <c r="H629">
        <f>'Котрольный пример'!O663</f>
        <v>-2.9527560728802</v>
      </c>
    </row>
    <row r="630" spans="1:8" x14ac:dyDescent="0.3">
      <c r="A630">
        <f>'Котрольный пример'!H664</f>
        <v>69171.847999999896</v>
      </c>
      <c r="B630">
        <f>'Котрольный пример'!I664</f>
        <v>34</v>
      </c>
      <c r="C630">
        <f>'Котрольный пример'!J664</f>
        <v>-5641.8491837726897</v>
      </c>
      <c r="D630">
        <f>'Котрольный пример'!K664</f>
        <v>1872.19570300584</v>
      </c>
      <c r="E630">
        <f>'Котрольный пример'!L664</f>
        <v>213.85497235714499</v>
      </c>
      <c r="F630">
        <f>'Котрольный пример'!M664</f>
        <v>79.743486225639998</v>
      </c>
      <c r="G630">
        <f>'Котрольный пример'!N664</f>
        <v>-27.5760375227709</v>
      </c>
      <c r="H630">
        <f>'Котрольный пример'!O664</f>
        <v>-3.3288412501098601</v>
      </c>
    </row>
    <row r="631" spans="1:8" x14ac:dyDescent="0.3">
      <c r="A631">
        <f>'Котрольный пример'!H665</f>
        <v>69171.967999999993</v>
      </c>
      <c r="B631">
        <f>'Котрольный пример'!I665</f>
        <v>34</v>
      </c>
      <c r="C631">
        <f>'Котрольный пример'!J665</f>
        <v>-5635.0479984351596</v>
      </c>
      <c r="D631">
        <f>'Котрольный пример'!K665</f>
        <v>1869.18559414381</v>
      </c>
      <c r="E631">
        <f>'Котрольный пример'!L665</f>
        <v>213.8618800264</v>
      </c>
      <c r="F631">
        <f>'Котрольный пример'!M665</f>
        <v>77.515318989038093</v>
      </c>
      <c r="G631">
        <f>'Котрольный пример'!N665</f>
        <v>-27.656207419437699</v>
      </c>
      <c r="H631">
        <f>'Котрольный пример'!O665</f>
        <v>-3.2800565412783298</v>
      </c>
    </row>
    <row r="632" spans="1:8" x14ac:dyDescent="0.3">
      <c r="A632">
        <f>'Котрольный пример'!H666</f>
        <v>69172.047999999995</v>
      </c>
      <c r="B632">
        <f>'Котрольный пример'!I666</f>
        <v>34</v>
      </c>
      <c r="C632">
        <f>'Котрольный пример'!J666</f>
        <v>-5627.9377337379801</v>
      </c>
      <c r="D632">
        <f>'Котрольный пример'!K666</f>
        <v>1866.3637769757399</v>
      </c>
      <c r="E632">
        <f>'Котрольный пример'!L666</f>
        <v>213.86899703672299</v>
      </c>
      <c r="F632">
        <f>'Котрольный пример'!M666</f>
        <v>75.879454714293104</v>
      </c>
      <c r="G632">
        <f>'Котрольный пример'!N666</f>
        <v>-27.006224514165002</v>
      </c>
      <c r="H632">
        <f>'Котрольный пример'!O666</f>
        <v>-2.95396669473929</v>
      </c>
    </row>
    <row r="633" spans="1:8" x14ac:dyDescent="0.3">
      <c r="A633">
        <f>'Котрольный пример'!H667</f>
        <v>69172.127999999997</v>
      </c>
      <c r="B633">
        <f>'Котрольный пример'!I667</f>
        <v>34</v>
      </c>
      <c r="C633">
        <f>'Котрольный пример'!J667</f>
        <v>-5618.0454187099303</v>
      </c>
      <c r="D633">
        <f>'Котрольный пример'!K667</f>
        <v>1863.54254674768</v>
      </c>
      <c r="E633">
        <f>'Котрольный пример'!L667</f>
        <v>212.878560199563</v>
      </c>
      <c r="F633">
        <f>'Котрольный пример'!M667</f>
        <v>76.933277126425907</v>
      </c>
      <c r="G633">
        <f>'Котрольный пример'!N667</f>
        <v>-27.0059224973242</v>
      </c>
      <c r="H633">
        <f>'Котрольный пример'!O667</f>
        <v>-3.3319212395454398</v>
      </c>
    </row>
    <row r="634" spans="1:8" x14ac:dyDescent="0.3">
      <c r="A634">
        <f>'Котрольный пример'!H668</f>
        <v>69172.207999999999</v>
      </c>
      <c r="B634">
        <f>'Котрольный пример'!I668</f>
        <v>34</v>
      </c>
      <c r="C634">
        <f>'Котрольный пример'!J668</f>
        <v>-5610.9350720976699</v>
      </c>
      <c r="D634">
        <f>'Котрольный пример'!K668</f>
        <v>1860.3443104425901</v>
      </c>
      <c r="E634">
        <f>'Котрольный пример'!L668</f>
        <v>212.88576579259299</v>
      </c>
      <c r="F634">
        <f>'Котрольный пример'!M668</f>
        <v>79.626590237131197</v>
      </c>
      <c r="G634">
        <f>'Котрольный пример'!N668</f>
        <v>-28.217375643191801</v>
      </c>
      <c r="H634">
        <f>'Котрольный пример'!O668</f>
        <v>-3.3291918482462002</v>
      </c>
    </row>
    <row r="635" spans="1:8" x14ac:dyDescent="0.3">
      <c r="A635">
        <f>'Котрольный пример'!H669</f>
        <v>69172.288</v>
      </c>
      <c r="B635">
        <f>'Котрольный пример'!I669</f>
        <v>34</v>
      </c>
      <c r="C635">
        <f>'Котрольный пример'!J669</f>
        <v>-5603.5157250006696</v>
      </c>
      <c r="D635">
        <f>'Котрольный пример'!K669</f>
        <v>1857.7108029098399</v>
      </c>
      <c r="E635">
        <f>'Котрольный пример'!L669</f>
        <v>212.89306905130999</v>
      </c>
      <c r="F635">
        <f>'Котрольный пример'!M669</f>
        <v>78.689861835835799</v>
      </c>
      <c r="G635">
        <f>'Котрольный пример'!N669</f>
        <v>-28.074876424316901</v>
      </c>
      <c r="H635">
        <f>'Котрольный пример'!O669</f>
        <v>-3.3301947413109598</v>
      </c>
    </row>
    <row r="636" spans="1:8" x14ac:dyDescent="0.3">
      <c r="A636">
        <f>'Котрольный пример'!H670</f>
        <v>69172.327999999994</v>
      </c>
      <c r="B636">
        <f>'Котрольный пример'!I670</f>
        <v>34</v>
      </c>
      <c r="C636">
        <f>'Котрольный пример'!J670</f>
        <v>-5603.5157250006696</v>
      </c>
      <c r="D636">
        <f>'Котрольный пример'!K670</f>
        <v>1857.7108029098399</v>
      </c>
      <c r="E636">
        <f>'Котрольный пример'!L670</f>
        <v>212.89306905130999</v>
      </c>
      <c r="F636">
        <f>'Котрольный пример'!M670</f>
        <v>77.284649108648296</v>
      </c>
      <c r="G636">
        <f>'Котрольный пример'!N670</f>
        <v>-27.3489916222535</v>
      </c>
      <c r="H636">
        <f>'Котрольный пример'!O670</f>
        <v>-2.99955037326469</v>
      </c>
    </row>
    <row r="637" spans="1:8" x14ac:dyDescent="0.3">
      <c r="A637">
        <f>'Котрольный пример'!H671</f>
        <v>69172.407999999996</v>
      </c>
      <c r="B637">
        <f>'Котрольный пример'!I671</f>
        <v>34</v>
      </c>
      <c r="C637">
        <f>'Котрольный пример'!J671</f>
        <v>-5603.5157250006696</v>
      </c>
      <c r="D637">
        <f>'Котрольный пример'!K671</f>
        <v>1857.7108029098399</v>
      </c>
      <c r="E637">
        <f>'Котрольный пример'!L671</f>
        <v>212.89306905130999</v>
      </c>
      <c r="F637">
        <f>'Котрольный пример'!M671</f>
        <v>76.113669576460296</v>
      </c>
      <c r="G637">
        <f>'Котрольный пример'!N671</f>
        <v>-26.934612961225699</v>
      </c>
      <c r="H637">
        <f>'Котрольный пример'!O671</f>
        <v>-2.9541026403271702</v>
      </c>
    </row>
    <row r="638" spans="1:8" x14ac:dyDescent="0.3">
      <c r="A638">
        <f>'Котрольный пример'!H672</f>
        <v>69172.487999999998</v>
      </c>
      <c r="B638">
        <f>'Котрольный пример'!I672</f>
        <v>34</v>
      </c>
      <c r="C638">
        <f>'Котрольный пример'!J672</f>
        <v>-5596.4056902560596</v>
      </c>
      <c r="D638">
        <f>'Котрольный пример'!K672</f>
        <v>1856.0183284451</v>
      </c>
      <c r="E638">
        <f>'Котрольный пример'!L672</f>
        <v>211.89981643322901</v>
      </c>
      <c r="F638">
        <f>'Котрольный пример'!M672</f>
        <v>76.113595944875499</v>
      </c>
      <c r="G638">
        <f>'Котрольный пример'!N672</f>
        <v>-26.5067619862558</v>
      </c>
      <c r="H638">
        <f>'Котрольный пример'!O672</f>
        <v>-3.3331122136213698</v>
      </c>
    </row>
    <row r="639" spans="1:8" x14ac:dyDescent="0.3">
      <c r="A639">
        <f>'Котрольный пример'!H673</f>
        <v>69172.607999999993</v>
      </c>
      <c r="B639">
        <f>'Котрольный пример'!I673</f>
        <v>34</v>
      </c>
      <c r="C639">
        <f>'Котрольный пример'!J673</f>
        <v>-5580.0213277370704</v>
      </c>
      <c r="D639">
        <f>'Котрольный пример'!K673</f>
        <v>1850.3752408323701</v>
      </c>
      <c r="E639">
        <f>'Котрольный пример'!L673</f>
        <v>211.91583995237201</v>
      </c>
      <c r="F639">
        <f>'Котрольный пример'!M673</f>
        <v>78.438055275271395</v>
      </c>
      <c r="G639">
        <f>'Котрольный пример'!N673</f>
        <v>-27.093552587238499</v>
      </c>
      <c r="H639">
        <f>'Котрольный пример'!O673</f>
        <v>-3.2801392075018301</v>
      </c>
    </row>
    <row r="640" spans="1:8" x14ac:dyDescent="0.3">
      <c r="A640">
        <f>'Котрольный пример'!H674</f>
        <v>69172.928</v>
      </c>
      <c r="B640">
        <f>'Котрольный пример'!I674</f>
        <v>34</v>
      </c>
      <c r="C640">
        <f>'Котрольный пример'!J674</f>
        <v>-5555.9083660882497</v>
      </c>
      <c r="D640">
        <f>'Котрольный пример'!K674</f>
        <v>1841.5341487123201</v>
      </c>
      <c r="E640">
        <f>'Котрольный пример'!L674</f>
        <v>210.93949116711201</v>
      </c>
      <c r="F640">
        <f>'Котрольный пример'!M674</f>
        <v>77.928820069203994</v>
      </c>
      <c r="G640">
        <f>'Котрольный пример'!N674</f>
        <v>-27.890417099635499</v>
      </c>
      <c r="H640">
        <f>'Котрольный пример'!O674</f>
        <v>-3.04737877797354</v>
      </c>
    </row>
    <row r="641" spans="1:18" x14ac:dyDescent="0.3">
      <c r="A641">
        <f>'Котрольный пример'!H675</f>
        <v>69172.967999999993</v>
      </c>
      <c r="B641">
        <f>'Котрольный пример'!I675</f>
        <v>34</v>
      </c>
      <c r="C641">
        <f>'Котрольный пример'!J675</f>
        <v>-5555.9083660882497</v>
      </c>
      <c r="D641">
        <f>'Котрольный пример'!K675</f>
        <v>1841.5341487123201</v>
      </c>
      <c r="E641">
        <f>'Котрольный пример'!L675</f>
        <v>210.93949116711201</v>
      </c>
      <c r="F641">
        <f>'Котрольный пример'!M675</f>
        <v>76.522779716928696</v>
      </c>
      <c r="G641">
        <f>'Котрольный пример'!N675</f>
        <v>-27.157033285156601</v>
      </c>
      <c r="H641">
        <f>'Котрольный пример'!O675</f>
        <v>-3.0929109311974599</v>
      </c>
    </row>
    <row r="642" spans="1:18" x14ac:dyDescent="0.3">
      <c r="A642">
        <f>'Котрольный пример'!H676</f>
        <v>69173.047999999995</v>
      </c>
      <c r="B642">
        <f>'Котрольный пример'!I676</f>
        <v>34</v>
      </c>
      <c r="C642">
        <f>'Котрольный пример'!J676</f>
        <v>-5549.1072014334504</v>
      </c>
      <c r="D642">
        <f>'Котрольный пример'!K676</f>
        <v>1838.71235129153</v>
      </c>
      <c r="E642">
        <f>'Котрольный пример'!L676</f>
        <v>210.94623813481999</v>
      </c>
      <c r="F642">
        <f>'Котрольный пример'!M676</f>
        <v>76.522782792970702</v>
      </c>
      <c r="G642">
        <f>'Котрольный пример'!N676</f>
        <v>-27.0906753561706</v>
      </c>
      <c r="H642">
        <f>'Котрольный пример'!O676</f>
        <v>-3.0930246764851499</v>
      </c>
    </row>
    <row r="643" spans="1:18" x14ac:dyDescent="0.3">
      <c r="A643">
        <f>'Котрольный пример'!H677</f>
        <v>69173.127999999997</v>
      </c>
      <c r="B643">
        <f>'Котрольный пример'!I677</f>
        <v>34</v>
      </c>
      <c r="C643">
        <f>'Котрольный пример'!J677</f>
        <v>-5541.6878422224599</v>
      </c>
      <c r="D643">
        <f>'Котрольный пример'!K677</f>
        <v>1836.0789096475</v>
      </c>
      <c r="E643">
        <f>'Котрольный пример'!L677</f>
        <v>209.95346038680799</v>
      </c>
      <c r="F643">
        <f>'Котрольный пример'!M677</f>
        <v>76.631641772809203</v>
      </c>
      <c r="G643">
        <f>'Котрольный пример'!N677</f>
        <v>-27.090571774568499</v>
      </c>
      <c r="H643">
        <f>'Котрольный пример'!O677</f>
        <v>-3.44513929263664</v>
      </c>
    </row>
    <row r="644" spans="1:18" x14ac:dyDescent="0.3">
      <c r="A644">
        <f>'Котрольный пример'!H678</f>
        <v>69173.327999999994</v>
      </c>
      <c r="B644">
        <f>'Котрольный пример'!I678</f>
        <v>34</v>
      </c>
      <c r="C644">
        <f>'Котрольный пример'!J678</f>
        <v>-5527.4675140475701</v>
      </c>
      <c r="D644">
        <f>'Котрольный пример'!K678</f>
        <v>1831.5647788557601</v>
      </c>
      <c r="E644">
        <f>'Котрольный пример'!L678</f>
        <v>209.96712233327099</v>
      </c>
      <c r="F644">
        <f>'Котрольный пример'!M678</f>
        <v>78.329118516904899</v>
      </c>
      <c r="G644">
        <f>'Котрольный пример'!N678</f>
        <v>-27.5173495377176</v>
      </c>
      <c r="H644">
        <f>'Котрольный пример'!O678</f>
        <v>-2.9630181231882302</v>
      </c>
    </row>
    <row r="645" spans="1:18" x14ac:dyDescent="0.3">
      <c r="A645">
        <f>'Котрольный пример'!H679</f>
        <v>69173.407999999996</v>
      </c>
      <c r="B645">
        <f>'Котрольный пример'!I679</f>
        <v>34</v>
      </c>
      <c r="C645">
        <f>'Котрольный пример'!J679</f>
        <v>-5517.5751779160901</v>
      </c>
      <c r="D645">
        <f>'Котрольный пример'!K679</f>
        <v>1828.7436764644201</v>
      </c>
      <c r="E645">
        <f>'Котрольный пример'!L679</f>
        <v>208.97651395153801</v>
      </c>
      <c r="F645">
        <f>'Котрольный пример'!M679</f>
        <v>80.582175646960096</v>
      </c>
      <c r="G645">
        <f>'Котрольный пример'!N679</f>
        <v>-28.0908190075866</v>
      </c>
      <c r="H645">
        <f>'Котрольный пример'!O679</f>
        <v>-3.253714008782</v>
      </c>
    </row>
    <row r="646" spans="1:18" x14ac:dyDescent="0.3">
      <c r="A646">
        <f>'Котрольный пример'!H680</f>
        <v>69173.487999999998</v>
      </c>
      <c r="B646">
        <f>'Котрольный пример'!I680</f>
        <v>34</v>
      </c>
      <c r="C646">
        <f>'Котрольный пример'!J680</f>
        <v>-5510.7739650227504</v>
      </c>
      <c r="D646">
        <f>'Котрольный пример'!K680</f>
        <v>1825.7337041410201</v>
      </c>
      <c r="E646">
        <f>'Котрольный пример'!L680</f>
        <v>208.98326830720501</v>
      </c>
      <c r="F646">
        <f>'Котрольный пример'!M680</f>
        <v>79.551805230173201</v>
      </c>
      <c r="G646">
        <f>'Котрольный пример'!N680</f>
        <v>-28.090935247173299</v>
      </c>
      <c r="H646">
        <f>'Котрольный пример'!O680</f>
        <v>-3.2547440579896598</v>
      </c>
    </row>
    <row r="647" spans="1:18" x14ac:dyDescent="0.3">
      <c r="A647">
        <f>'Котрольный пример'!H681</f>
        <v>69173.567999999999</v>
      </c>
      <c r="B647">
        <f>'Котрольный пример'!I681</f>
        <v>34</v>
      </c>
      <c r="C647">
        <f>'Котрольный пример'!J681</f>
        <v>-5510.7739650227504</v>
      </c>
      <c r="D647">
        <f>'Котрольный пример'!K681</f>
        <v>1825.7337041410201</v>
      </c>
      <c r="E647">
        <f>'Котрольный пример'!L681</f>
        <v>208.98326830720501</v>
      </c>
      <c r="F647">
        <f>'Котрольный пример'!M681</f>
        <v>77.181700111583297</v>
      </c>
      <c r="G647">
        <f>'Котрольный пример'!N681</f>
        <v>-27.024805460943298</v>
      </c>
      <c r="H647">
        <f>'Котрольный пример'!O681</f>
        <v>-3.2572026184893401</v>
      </c>
    </row>
    <row r="648" spans="1:18" x14ac:dyDescent="0.3">
      <c r="A648">
        <f>'Котрольный пример'!H682</f>
        <v>69173.607999999993</v>
      </c>
      <c r="B648">
        <f>'Котрольный пример'!I682</f>
        <v>34</v>
      </c>
      <c r="C648">
        <f>'Котрольный пример'!J682</f>
        <v>-5510.7739650227504</v>
      </c>
      <c r="D648">
        <f>'Котрольный пример'!K682</f>
        <v>1825.7337041410201</v>
      </c>
      <c r="E648">
        <f>'Котрольный пример'!L682</f>
        <v>208.98326830720501</v>
      </c>
      <c r="F648">
        <f>'Котрольный пример'!M682</f>
        <v>74.532099532749996</v>
      </c>
      <c r="G648">
        <f>'Котрольный пример'!N682</f>
        <v>-25.8323615817723</v>
      </c>
      <c r="H648">
        <f>'Котрольный пример'!O682</f>
        <v>-3.00884505467508</v>
      </c>
    </row>
    <row r="649" spans="1:18" x14ac:dyDescent="0.3">
      <c r="A649">
        <f>'Котрольный пример'!H683</f>
        <v>69173.687999999995</v>
      </c>
      <c r="B649">
        <f>'Котрольный пример'!I683</f>
        <v>34</v>
      </c>
      <c r="C649">
        <f>'Котрольный пример'!J683</f>
        <v>-5503.6636337068703</v>
      </c>
      <c r="D649">
        <f>'Котрольный пример'!K683</f>
        <v>1822.7238070323699</v>
      </c>
      <c r="E649">
        <f>'Котрольный пример'!L683</f>
        <v>208.99028117712899</v>
      </c>
      <c r="F649">
        <f>'Котрольный пример'!M683</f>
        <v>76.967144503943302</v>
      </c>
      <c r="G649">
        <f>'Котрольный пример'!N683</f>
        <v>-26.8631482628175</v>
      </c>
      <c r="H649">
        <f>'Котрольный пример'!O683</f>
        <v>-3.0064433868928901</v>
      </c>
    </row>
    <row r="650" spans="1:18" x14ac:dyDescent="0.3">
      <c r="A650">
        <f>'Котрольный пример'!H684</f>
        <v>69173.767999999996</v>
      </c>
      <c r="B650">
        <f>'Котрольный пример'!I684</f>
        <v>34</v>
      </c>
      <c r="C650">
        <f>'Котрольный пример'!J684</f>
        <v>-5496.5533413071498</v>
      </c>
      <c r="D650">
        <f>'Котрольный пример'!K684</f>
        <v>1819.90213278701</v>
      </c>
      <c r="E650">
        <f>'Котрольный пример'!L684</f>
        <v>207.997230848616</v>
      </c>
      <c r="F650">
        <f>'Котрольный пример'!M684</f>
        <v>76.014404259729503</v>
      </c>
      <c r="G650">
        <f>'Котрольный пример'!N684</f>
        <v>-26.863256543548101</v>
      </c>
      <c r="H650">
        <f>'Котрольный пример'!O684</f>
        <v>-3.34986292011118</v>
      </c>
    </row>
    <row r="651" spans="1:18" x14ac:dyDescent="0.3">
      <c r="A651">
        <f>'Котрольный пример'!H685</f>
        <v>69173.888000000006</v>
      </c>
      <c r="B651">
        <f>'Котрольный пример'!I685</f>
        <v>34</v>
      </c>
      <c r="C651">
        <f>'Котрольный пример'!J685</f>
        <v>-5479.5506202602</v>
      </c>
      <c r="D651">
        <f>'Котрольный пример'!K685</f>
        <v>1813.88298842171</v>
      </c>
      <c r="E651">
        <f>'Котрольный пример'!L685</f>
        <v>208.01360476711099</v>
      </c>
      <c r="F651">
        <f>'Котрольный пример'!M685</f>
        <v>78.329324178786607</v>
      </c>
      <c r="G651">
        <f>'Котрольный пример'!N685</f>
        <v>-28.025507771040701</v>
      </c>
      <c r="H651">
        <f>'Котрольный пример'!O685</f>
        <v>-2.9635325424013699</v>
      </c>
      <c r="J651">
        <v>69302</v>
      </c>
      <c r="K651">
        <v>35</v>
      </c>
      <c r="L651">
        <v>-4547.7909834251705</v>
      </c>
      <c r="M651">
        <v>1488.58010094826</v>
      </c>
      <c r="N651">
        <v>167.412098159506</v>
      </c>
      <c r="O651">
        <v>76.453803083543306</v>
      </c>
      <c r="P651">
        <v>-28.197961845744601</v>
      </c>
      <c r="Q651">
        <v>-5.6978440164780402</v>
      </c>
      <c r="R651">
        <v>1</v>
      </c>
    </row>
    <row r="652" spans="1:18" x14ac:dyDescent="0.3">
      <c r="A652">
        <f>'Котрольный пример'!H686</f>
        <v>69173.967999999993</v>
      </c>
      <c r="B652">
        <f>'Котрольный пример'!I686</f>
        <v>34</v>
      </c>
      <c r="C652">
        <f>'Котрольный пример'!J686</f>
        <v>-5472.7494391602904</v>
      </c>
      <c r="D652">
        <f>'Котрольный пример'!K686</f>
        <v>1811.06127327169</v>
      </c>
      <c r="E652">
        <f>'Котрольный пример'!L686</f>
        <v>208.02025790165499</v>
      </c>
      <c r="F652">
        <f>'Котрольный пример'!M686</f>
        <v>78.120491206106806</v>
      </c>
      <c r="G652">
        <f>'Котрольный пример'!N686</f>
        <v>-28.089054564982799</v>
      </c>
      <c r="H652">
        <f>'Котрольный пример'!O686</f>
        <v>-2.9637968380466799</v>
      </c>
    </row>
    <row r="653" spans="1:18" x14ac:dyDescent="0.3">
      <c r="A653">
        <f>'Котрольный пример'!H687</f>
        <v>69174.047999999995</v>
      </c>
      <c r="B653">
        <f>'Котрольный пример'!I687</f>
        <v>34</v>
      </c>
      <c r="C653">
        <f>'Котрольный пример'!J687</f>
        <v>-5472.7494391602904</v>
      </c>
      <c r="D653">
        <f>'Котрольный пример'!K687</f>
        <v>1811.06127327169</v>
      </c>
      <c r="E653">
        <f>'Котрольный пример'!L687</f>
        <v>207.02025790165499</v>
      </c>
      <c r="F653">
        <f>'Котрольный пример'!M687</f>
        <v>77.078884656479801</v>
      </c>
      <c r="G653">
        <f>'Котрольный пример'!N687</f>
        <v>-27.714533837373398</v>
      </c>
      <c r="H653">
        <f>'Котрольный пример'!O687</f>
        <v>-3.25761288019801</v>
      </c>
    </row>
    <row r="654" spans="1:18" x14ac:dyDescent="0.3">
      <c r="A654">
        <f>'Котрольный пример'!H688</f>
        <v>69174.127999999997</v>
      </c>
      <c r="B654">
        <f>'Котрольный пример'!I688</f>
        <v>34</v>
      </c>
      <c r="C654">
        <f>'Котрольный пример'!J688</f>
        <v>-5465.63918108087</v>
      </c>
      <c r="D654">
        <f>'Котрольный пример'!K688</f>
        <v>1808.4278466676201</v>
      </c>
      <c r="E654">
        <f>'Котрольный пример'!L688</f>
        <v>207.02711438320901</v>
      </c>
      <c r="F654">
        <f>'Котрольный пример'!M688</f>
        <v>77.078874720040105</v>
      </c>
      <c r="G654">
        <f>'Котрольный пример'!N688</f>
        <v>-27.588971055626601</v>
      </c>
      <c r="H654">
        <f>'Котрольный пример'!O688</f>
        <v>-3.2577477344903301</v>
      </c>
    </row>
    <row r="655" spans="1:18" x14ac:dyDescent="0.3">
      <c r="A655">
        <f>'Котрольный пример'!H689</f>
        <v>69174.207999999999</v>
      </c>
      <c r="B655">
        <f>'Котрольный пример'!I689</f>
        <v>34</v>
      </c>
      <c r="C655">
        <f>'Котрольный пример'!J689</f>
        <v>-5458.2197222135101</v>
      </c>
      <c r="D655">
        <f>'Котрольный пример'!K689</f>
        <v>1805.4180703060999</v>
      </c>
      <c r="E655">
        <f>'Котрольный пример'!L689</f>
        <v>207.03433365442601</v>
      </c>
      <c r="F655">
        <f>'Котрольный пример'!M689</f>
        <v>79.552027675826693</v>
      </c>
      <c r="G655">
        <f>'Котрольный пример'!N689</f>
        <v>-28.592229842799998</v>
      </c>
      <c r="H655">
        <f>'Котрольный пример'!O689</f>
        <v>-3.25534131075133</v>
      </c>
    </row>
    <row r="656" spans="1:18" x14ac:dyDescent="0.3">
      <c r="A656">
        <f>'Котрольный пример'!H690</f>
        <v>69174.248000000007</v>
      </c>
      <c r="B656">
        <f>'Котрольный пример'!I690</f>
        <v>34</v>
      </c>
      <c r="C656">
        <f>'Котрольный пример'!J690</f>
        <v>-5458.2197222135101</v>
      </c>
      <c r="D656">
        <f>'Котрольный пример'!K690</f>
        <v>1805.4180703060999</v>
      </c>
      <c r="E656">
        <f>'Котрольный пример'!L690</f>
        <v>207.03433365442601</v>
      </c>
      <c r="F656">
        <f>'Котрольный пример'!M690</f>
        <v>76.120453568029205</v>
      </c>
      <c r="G656">
        <f>'Котрольный пример'!N690</f>
        <v>-27.378475244516899</v>
      </c>
      <c r="H656">
        <f>'Котрольный пример'!O690</f>
        <v>-3.0076688320981102</v>
      </c>
    </row>
    <row r="657" spans="1:8" x14ac:dyDescent="0.3">
      <c r="A657">
        <f>'Котрольный пример'!H691</f>
        <v>69174.327999999994</v>
      </c>
      <c r="B657">
        <f>'Котрольный пример'!I691</f>
        <v>34</v>
      </c>
      <c r="C657">
        <f>'Котрольный пример'!J691</f>
        <v>-5451.10970968934</v>
      </c>
      <c r="D657">
        <f>'Котрольный пример'!K691</f>
        <v>1803.91393399201</v>
      </c>
      <c r="E657">
        <f>'Котрольный пример'!L691</f>
        <v>207.04085149714001</v>
      </c>
      <c r="F657">
        <f>'Котрольный пример'!M691</f>
        <v>76.014495538449395</v>
      </c>
      <c r="G657">
        <f>'Котрольный пример'!N691</f>
        <v>-26.862760082303701</v>
      </c>
      <c r="H657">
        <f>'Котрольный пример'!O691</f>
        <v>-3.0080072593151499</v>
      </c>
    </row>
    <row r="658" spans="1:8" x14ac:dyDescent="0.3">
      <c r="A658">
        <f>'Котрольный пример'!H692</f>
        <v>69174.407999999996</v>
      </c>
      <c r="B658">
        <f>'Котрольный пример'!I692</f>
        <v>34</v>
      </c>
      <c r="C658">
        <f>'Котрольный пример'!J692</f>
        <v>-5451.1093780360698</v>
      </c>
      <c r="D658">
        <f>'Котрольный пример'!K692</f>
        <v>1802.40823491894</v>
      </c>
      <c r="E658">
        <f>'Котрольный пример'!L692</f>
        <v>206.04127822106801</v>
      </c>
      <c r="F658">
        <f>'Котрольный пример'!M692</f>
        <v>73.579563244667497</v>
      </c>
      <c r="G658">
        <f>'Котрольный пример'!N692</f>
        <v>-26.283102415056799</v>
      </c>
      <c r="H658">
        <f>'Котрольный пример'!O692</f>
        <v>-3.3528188275465198</v>
      </c>
    </row>
    <row r="659" spans="1:8" x14ac:dyDescent="0.3">
      <c r="A659">
        <f>'Котрольный пример'!H693</f>
        <v>69174.528000000006</v>
      </c>
      <c r="B659">
        <f>'Котрольный пример'!I693</f>
        <v>34</v>
      </c>
      <c r="C659">
        <f>'Котрольный пример'!J693</f>
        <v>-5434.7252430365997</v>
      </c>
      <c r="D659">
        <f>'Котрольный пример'!K693</f>
        <v>1798.0829756948899</v>
      </c>
      <c r="E659">
        <f>'Котрольный пример'!L693</f>
        <v>206.05650807319</v>
      </c>
      <c r="F659">
        <f>'Котрольный пример'!M693</f>
        <v>78.120425565294099</v>
      </c>
      <c r="G659">
        <f>'Котрольный пример'!N693</f>
        <v>-27.389161579660399</v>
      </c>
      <c r="H659">
        <f>'Котрольный пример'!O693</f>
        <v>-2.9645274068543999</v>
      </c>
    </row>
    <row r="660" spans="1:8" x14ac:dyDescent="0.3">
      <c r="A660">
        <f>'Котрольный пример'!H694</f>
        <v>69174.607999999993</v>
      </c>
      <c r="B660">
        <f>'Котрольный пример'!I694</f>
        <v>34</v>
      </c>
      <c r="C660">
        <f>'Котрольный пример'!J694</f>
        <v>-5427.30577757841</v>
      </c>
      <c r="D660">
        <f>'Котрольный пример'!K694</f>
        <v>1795.07323394174</v>
      </c>
      <c r="E660">
        <f>'Котрольный пример'!L694</f>
        <v>206.063686424357</v>
      </c>
      <c r="F660">
        <f>'Котрольный пример'!M694</f>
        <v>78.225004773387795</v>
      </c>
      <c r="G660">
        <f>'Котрольный пример'!N694</f>
        <v>-28.024930474310299</v>
      </c>
      <c r="H660">
        <f>'Котрольный пример'!O694</f>
        <v>-2.9643510004345099</v>
      </c>
    </row>
    <row r="661" spans="1:8" x14ac:dyDescent="0.3">
      <c r="A661">
        <f>'Котрольный пример'!H695</f>
        <v>69174.687999999995</v>
      </c>
      <c r="B661">
        <f>'Котрольный пример'!I695</f>
        <v>34</v>
      </c>
      <c r="C661">
        <f>'Котрольный пример'!J695</f>
        <v>-5420.1954687153402</v>
      </c>
      <c r="D661">
        <f>'Котрольный пример'!K695</f>
        <v>1792.2516437143399</v>
      </c>
      <c r="E661">
        <f>'Котрольный пример'!L695</f>
        <v>205.070538556684</v>
      </c>
      <c r="F661">
        <f>'Котрольный пример'!M695</f>
        <v>79.552107663886702</v>
      </c>
      <c r="G661">
        <f>'Котрольный пример'!N695</f>
        <v>-28.591794810376701</v>
      </c>
      <c r="H661">
        <f>'Котрольный пример'!O695</f>
        <v>-3.2558756096449999</v>
      </c>
    </row>
    <row r="662" spans="1:8" x14ac:dyDescent="0.3">
      <c r="A662">
        <f>'Котрольный пример'!H696</f>
        <v>69174.767999999996</v>
      </c>
      <c r="B662">
        <f>'Котрольный пример'!I696</f>
        <v>34</v>
      </c>
      <c r="C662">
        <f>'Котрольный пример'!J696</f>
        <v>-5420.1954687153402</v>
      </c>
      <c r="D662">
        <f>'Котрольный пример'!K696</f>
        <v>1792.2516437143399</v>
      </c>
      <c r="E662">
        <f>'Котрольный пример'!L696</f>
        <v>205.070538556684</v>
      </c>
      <c r="F662">
        <f>'Котрольный пример'!M696</f>
        <v>76.254658767710097</v>
      </c>
      <c r="G662">
        <f>'Котрольный пример'!N696</f>
        <v>-27.588630973979999</v>
      </c>
      <c r="H662">
        <f>'Котрольный пример'!O696</f>
        <v>-3.2590995560026701</v>
      </c>
    </row>
    <row r="663" spans="1:8" x14ac:dyDescent="0.3">
      <c r="A663">
        <f>'Котрольный пример'!H697</f>
        <v>69174.847999999896</v>
      </c>
      <c r="B663">
        <f>'Котрольный пример'!I697</f>
        <v>34</v>
      </c>
      <c r="C663">
        <f>'Котрольный пример'!J697</f>
        <v>-5412.7760835389799</v>
      </c>
      <c r="D663">
        <f>'Котрольный пример'!K697</f>
        <v>1789.6183415185501</v>
      </c>
      <c r="E663">
        <f>'Котрольный пример'!L697</f>
        <v>205.077591348591</v>
      </c>
      <c r="F663">
        <f>'Котрольный пример'!M697</f>
        <v>76.357700077903203</v>
      </c>
      <c r="G663">
        <f>'Котрольный пример'!N697</f>
        <v>-27.525787162429999</v>
      </c>
      <c r="H663">
        <f>'Котрольный пример'!O697</f>
        <v>-2.9257936695179998</v>
      </c>
    </row>
    <row r="664" spans="1:8" x14ac:dyDescent="0.3">
      <c r="A664">
        <f>'Котрольный пример'!H698</f>
        <v>69174.888000000006</v>
      </c>
      <c r="B664">
        <f>'Котрольный пример'!I698</f>
        <v>34</v>
      </c>
      <c r="C664">
        <f>'Котрольный пример'!J698</f>
        <v>-5412.7760835389799</v>
      </c>
      <c r="D664">
        <f>'Котрольный пример'!K698</f>
        <v>1789.6183415185501</v>
      </c>
      <c r="E664">
        <f>'Котрольный пример'!L698</f>
        <v>205.077591348591</v>
      </c>
      <c r="F664">
        <f>'Котрольный пример'!M698</f>
        <v>76.120518799727705</v>
      </c>
      <c r="G664">
        <f>'Котрольный пример'!N698</f>
        <v>-27.249059118120201</v>
      </c>
      <c r="H664">
        <f>'Котрольный пример'!O698</f>
        <v>-3.0083180403323602</v>
      </c>
    </row>
    <row r="665" spans="1:8" x14ac:dyDescent="0.3">
      <c r="A665">
        <f>'Котрольный пример'!H699</f>
        <v>69174.967999999993</v>
      </c>
      <c r="B665">
        <f>'Котрольный пример'!I699</f>
        <v>34</v>
      </c>
      <c r="C665">
        <f>'Котрольный пример'!J699</f>
        <v>-5403.1927544485497</v>
      </c>
      <c r="D665">
        <f>'Котрольный пример'!K699</f>
        <v>1786.42089938039</v>
      </c>
      <c r="E665">
        <f>'Котрольный пример'!L699</f>
        <v>205.086629549272</v>
      </c>
      <c r="F665">
        <f>'Котрольный пример'!M699</f>
        <v>76.967458660809896</v>
      </c>
      <c r="G665">
        <f>'Котрольный пример'!N699</f>
        <v>-27.377697806643098</v>
      </c>
      <c r="H665">
        <f>'Котрольный пример'!O699</f>
        <v>-3.0076600984439201</v>
      </c>
    </row>
    <row r="666" spans="1:8" x14ac:dyDescent="0.3">
      <c r="A666">
        <f>'Котрольный пример'!H700</f>
        <v>69175.047999999995</v>
      </c>
      <c r="B666">
        <f>'Котрольный пример'!I700</f>
        <v>34</v>
      </c>
      <c r="C666">
        <f>'Котрольный пример'!J700</f>
        <v>-5396.3915148094702</v>
      </c>
      <c r="D666">
        <f>'Котрольный пример'!K700</f>
        <v>1783.41105597914</v>
      </c>
      <c r="E666">
        <f>'Котрольный пример'!L700</f>
        <v>204.09324169449599</v>
      </c>
      <c r="F666">
        <f>'Котрольный пример'!M700</f>
        <v>75.908871198833097</v>
      </c>
      <c r="G666">
        <f>'Котрольный пример'!N700</f>
        <v>-27.4422913591055</v>
      </c>
      <c r="H666">
        <f>'Котрольный пример'!O700</f>
        <v>-3.00867072091516</v>
      </c>
    </row>
    <row r="667" spans="1:8" x14ac:dyDescent="0.3">
      <c r="A667">
        <f>'Котрольный пример'!H701</f>
        <v>69175.168000000005</v>
      </c>
      <c r="B667">
        <f>'Котрольный пример'!I701</f>
        <v>34</v>
      </c>
      <c r="C667">
        <f>'Котрольный пример'!J701</f>
        <v>-5389.2812413060801</v>
      </c>
      <c r="D667">
        <f>'Котрольный пример'!K701</f>
        <v>1780.77771044104</v>
      </c>
      <c r="E667">
        <f>'Котрольный пример'!L701</f>
        <v>204.10000145329801</v>
      </c>
      <c r="F667">
        <f>'Котрольный пример'!M701</f>
        <v>74.883050942942702</v>
      </c>
      <c r="G667">
        <f>'Котрольный пример'!N701</f>
        <v>-26.8806081085737</v>
      </c>
      <c r="H667">
        <f>'Котрольный пример'!O701</f>
        <v>-2.9681636281337802</v>
      </c>
    </row>
    <row r="668" spans="1:8" x14ac:dyDescent="0.3">
      <c r="A668">
        <f>'Котрольный пример'!H702</f>
        <v>69175.248000000007</v>
      </c>
      <c r="B668">
        <f>'Котрольный пример'!I702</f>
        <v>34</v>
      </c>
      <c r="C668">
        <f>'Котрольный пример'!J702</f>
        <v>-5381.8617648868503</v>
      </c>
      <c r="D668">
        <f>'Котрольный пример'!K702</f>
        <v>1777.7680227697199</v>
      </c>
      <c r="E668">
        <f>'Котрольный пример'!L702</f>
        <v>204.107118660124</v>
      </c>
      <c r="F668">
        <f>'Котрольный пример'!M702</f>
        <v>74.883094632885104</v>
      </c>
      <c r="G668">
        <f>'Котрольный пример'!N702</f>
        <v>-27.007695993225401</v>
      </c>
      <c r="H668">
        <f>'Котрольный пример'!O702</f>
        <v>-2.96822648350236</v>
      </c>
    </row>
    <row r="669" spans="1:8" x14ac:dyDescent="0.3">
      <c r="A669">
        <f>'Котрольный пример'!H703</f>
        <v>69175.327999999994</v>
      </c>
      <c r="B669">
        <f>'Котрольный пример'!I703</f>
        <v>34</v>
      </c>
      <c r="C669">
        <f>'Котрольный пример'!J703</f>
        <v>-5371.6602796097804</v>
      </c>
      <c r="D669">
        <f>'Котрольный пример'!K703</f>
        <v>1774.94718232885</v>
      </c>
      <c r="E669">
        <f>'Котрольный пример'!L703</f>
        <v>203.116520971565</v>
      </c>
      <c r="F669">
        <f>'Котрольный пример'!M703</f>
        <v>77.285148463629696</v>
      </c>
      <c r="G669">
        <f>'Котрольный пример'!N703</f>
        <v>-27.587873526996599</v>
      </c>
      <c r="H669">
        <f>'Котрольный пример'!O703</f>
        <v>-3.2588493599150001</v>
      </c>
    </row>
    <row r="670" spans="1:8" x14ac:dyDescent="0.3">
      <c r="A670">
        <f>'Котрольный пример'!H704</f>
        <v>69175.407999999996</v>
      </c>
      <c r="B670">
        <f>'Котрольный пример'!I704</f>
        <v>34</v>
      </c>
      <c r="C670">
        <f>'Котрольный пример'!J704</f>
        <v>-5365.16849026827</v>
      </c>
      <c r="D670">
        <f>'Котрольный пример'!K704</f>
        <v>1773.44297671191</v>
      </c>
      <c r="E670">
        <f>'Котрольный пример'!L704</f>
        <v>203.12241402772599</v>
      </c>
      <c r="F670">
        <f>'Котрольный пример'!M704</f>
        <v>79.449078244133204</v>
      </c>
      <c r="G670">
        <f>'Котрольный пример'!N704</f>
        <v>-28.089275399310001</v>
      </c>
      <c r="H670">
        <f>'Котрольный пример'!O704</f>
        <v>-3.2568850078613298</v>
      </c>
    </row>
    <row r="671" spans="1:8" x14ac:dyDescent="0.3">
      <c r="A671">
        <f>'Котрольный пример'!H705</f>
        <v>69175.487999999998</v>
      </c>
      <c r="B671">
        <f>'Котрольный пример'!I705</f>
        <v>34</v>
      </c>
      <c r="C671">
        <f>'Котрольный пример'!J705</f>
        <v>-5357.7490091599202</v>
      </c>
      <c r="D671">
        <f>'Котрольный пример'!K705</f>
        <v>1770.4333149172201</v>
      </c>
      <c r="E671">
        <f>'Котрольный пример'!L705</f>
        <v>204.12949966396101</v>
      </c>
      <c r="F671">
        <f>'Котрольный пример'!M705</f>
        <v>79.552227032046503</v>
      </c>
      <c r="G671">
        <f>'Котрольный пример'!N705</f>
        <v>-28.528337842626598</v>
      </c>
      <c r="H671">
        <f>'Котрольный пример'!O705</f>
        <v>-2.5901055897559999</v>
      </c>
    </row>
    <row r="672" spans="1:8" x14ac:dyDescent="0.3">
      <c r="A672">
        <f>'Котрольный пример'!H706</f>
        <v>69175.528000000006</v>
      </c>
      <c r="B672">
        <f>'Котрольный пример'!I706</f>
        <v>34</v>
      </c>
      <c r="C672">
        <f>'Котрольный пример'!J706</f>
        <v>-5357.7490091599202</v>
      </c>
      <c r="D672">
        <f>'Котрольный пример'!K706</f>
        <v>1770.4333149172201</v>
      </c>
      <c r="E672">
        <f>'Котрольный пример'!L706</f>
        <v>204.12949966396101</v>
      </c>
      <c r="F672">
        <f>'Котрольный пример'!M706</f>
        <v>76.120657046635401</v>
      </c>
      <c r="G672">
        <f>'Котрольный пример'!N706</f>
        <v>-27.377371888629899</v>
      </c>
      <c r="H672">
        <f>'Котрольный пример'!O706</f>
        <v>-2.66655489327974</v>
      </c>
    </row>
    <row r="673" spans="1:8" x14ac:dyDescent="0.3">
      <c r="A673">
        <f>'Котрольный пример'!H707</f>
        <v>69175.607999999993</v>
      </c>
      <c r="B673">
        <f>'Котрольный пример'!I707</f>
        <v>34</v>
      </c>
      <c r="C673">
        <f>'Котрольный пример'!J707</f>
        <v>-5357.7490091599202</v>
      </c>
      <c r="D673">
        <f>'Котрольный пример'!K707</f>
        <v>1770.4333149172201</v>
      </c>
      <c r="E673">
        <f>'Котрольный пример'!L707</f>
        <v>204.12949966396101</v>
      </c>
      <c r="F673">
        <f>'Котрольный пример'!M707</f>
        <v>73.940058555539593</v>
      </c>
      <c r="G673">
        <f>'Котрольный пример'!N707</f>
        <v>-26.530161863912401</v>
      </c>
      <c r="H673">
        <f>'Котрольный пример'!O707</f>
        <v>-2.5410416056599798</v>
      </c>
    </row>
    <row r="674" spans="1:8" x14ac:dyDescent="0.3">
      <c r="A674">
        <f>'Котрольный пример'!H708</f>
        <v>69175.687999999995</v>
      </c>
      <c r="B674">
        <f>'Котрольный пример'!I708</f>
        <v>34</v>
      </c>
      <c r="C674">
        <f>'Котрольный пример'!J708</f>
        <v>-5350.9478022037702</v>
      </c>
      <c r="D674">
        <f>'Котрольный пример'!K708</f>
        <v>1767.6117301085101</v>
      </c>
      <c r="E674">
        <f>'Котрольный пример'!L708</f>
        <v>204.13600341427701</v>
      </c>
      <c r="F674">
        <f>'Котрольный пример'!M708</f>
        <v>75.353148486908793</v>
      </c>
      <c r="G674">
        <f>'Котрольный пример'!N708</f>
        <v>-27.177359780800899</v>
      </c>
      <c r="H674">
        <f>'Котрольный пример'!O708</f>
        <v>-2.5012822620706201</v>
      </c>
    </row>
    <row r="675" spans="1:8" x14ac:dyDescent="0.3">
      <c r="A675">
        <f>'Котрольный пример'!H709</f>
        <v>69175.808000000005</v>
      </c>
      <c r="B675">
        <f>'Котрольный пример'!I709</f>
        <v>34</v>
      </c>
      <c r="C675">
        <f>'Котрольный пример'!J709</f>
        <v>-5333.6359838015296</v>
      </c>
      <c r="D675">
        <f>'Котрольный пример'!K709</f>
        <v>1761.9694319799601</v>
      </c>
      <c r="E675">
        <f>'Котрольный пример'!L709</f>
        <v>203.15209371768901</v>
      </c>
      <c r="F675">
        <f>'Котрольный пример'!M709</f>
        <v>78.069281750432495</v>
      </c>
      <c r="G675">
        <f>'Котрольный пример'!N709</f>
        <v>-27.805405547576399</v>
      </c>
      <c r="H675">
        <f>'Котрольный пример'!O709</f>
        <v>-2.8239653685161898</v>
      </c>
    </row>
    <row r="676" spans="1:8" x14ac:dyDescent="0.3">
      <c r="A676">
        <f>'Котрольный пример'!H710</f>
        <v>69175.888000000006</v>
      </c>
      <c r="B676">
        <f>'Котрольный пример'!I710</f>
        <v>34</v>
      </c>
      <c r="C676">
        <f>'Котрольный пример'!J710</f>
        <v>-5326.5256120382201</v>
      </c>
      <c r="D676">
        <f>'Котрольный пример'!K710</f>
        <v>1758.9597360447799</v>
      </c>
      <c r="E676">
        <f>'Котрольный пример'!L710</f>
        <v>203.15887859286701</v>
      </c>
      <c r="F676">
        <f>'Котрольный пример'!M710</f>
        <v>77.957329776635504</v>
      </c>
      <c r="G676">
        <f>'Котрольный пример'!N710</f>
        <v>-27.941729566108702</v>
      </c>
      <c r="H676">
        <f>'Котрольный пример'!O710</f>
        <v>-2.4618049977964001</v>
      </c>
    </row>
    <row r="677" spans="1:8" x14ac:dyDescent="0.3">
      <c r="A677">
        <f>'Котрольный пример'!H711</f>
        <v>69175.967999999993</v>
      </c>
      <c r="B677">
        <f>'Котрольный пример'!I711</f>
        <v>34</v>
      </c>
      <c r="C677">
        <f>'Котрольный пример'!J711</f>
        <v>-5326.5256120382201</v>
      </c>
      <c r="D677">
        <f>'Котрольный пример'!K711</f>
        <v>1758.9597360447799</v>
      </c>
      <c r="E677">
        <f>'Котрольный пример'!L711</f>
        <v>203.15887859286701</v>
      </c>
      <c r="F677">
        <f>'Котрольный пример'!M711</f>
        <v>76.114356821740301</v>
      </c>
      <c r="G677">
        <f>'Котрольный пример'!N711</f>
        <v>-27.501910155680399</v>
      </c>
      <c r="H677">
        <f>'Котрольный пример'!O711</f>
        <v>-2.57888020469905</v>
      </c>
    </row>
    <row r="678" spans="1:8" x14ac:dyDescent="0.3">
      <c r="A678">
        <f>'Котрольный пример'!H712</f>
        <v>69176.047999999995</v>
      </c>
      <c r="B678">
        <f>'Котрольный пример'!I712</f>
        <v>34</v>
      </c>
      <c r="C678">
        <f>'Котрольный пример'!J712</f>
        <v>-5319.7243117498201</v>
      </c>
      <c r="D678">
        <f>'Котрольный пример'!K712</f>
        <v>1755.76177047754</v>
      </c>
      <c r="E678">
        <f>'Котрольный пример'!L712</f>
        <v>203.16544778868399</v>
      </c>
      <c r="F678">
        <f>'Котрольный пример'!M712</f>
        <v>74.943509911482394</v>
      </c>
      <c r="G678">
        <f>'Котрольный пример'!N712</f>
        <v>-27.644661358672799</v>
      </c>
      <c r="H678">
        <f>'Котрольный пример'!O712</f>
        <v>-2.20116142532398</v>
      </c>
    </row>
    <row r="679" spans="1:8" x14ac:dyDescent="0.3">
      <c r="A679">
        <f>'Котрольный пример'!H713</f>
        <v>69176.127999999997</v>
      </c>
      <c r="B679">
        <f>'Котрольный пример'!I713</f>
        <v>34</v>
      </c>
      <c r="C679">
        <f>'Котрольный пример'!J713</f>
        <v>-5312.3049061860202</v>
      </c>
      <c r="D679">
        <f>'Котрольный пример'!K713</f>
        <v>1753.1285773942</v>
      </c>
      <c r="E679">
        <f>'Котрольный пример'!L713</f>
        <v>202.17236839252399</v>
      </c>
      <c r="F679">
        <f>'Котрольный пример'!M713</f>
        <v>75.177673801808297</v>
      </c>
      <c r="G679">
        <f>'Котрольный пример'!N713</f>
        <v>-27.5019419495591</v>
      </c>
      <c r="H679">
        <f>'Котрольный пример'!O713</f>
        <v>-2.5798863313191398</v>
      </c>
    </row>
    <row r="680" spans="1:8" x14ac:dyDescent="0.3">
      <c r="A680">
        <f>'Котрольный пример'!H714</f>
        <v>69176.168000000005</v>
      </c>
      <c r="B680">
        <f>'Котрольный пример'!I714</f>
        <v>34</v>
      </c>
      <c r="C680">
        <f>'Котрольный пример'!J714</f>
        <v>-5312.3049061860202</v>
      </c>
      <c r="D680">
        <f>'Котрольный пример'!K714</f>
        <v>1753.1285773942</v>
      </c>
      <c r="E680">
        <f>'Котрольный пример'!L714</f>
        <v>202.17236839252399</v>
      </c>
      <c r="F680">
        <f>'Котрольный пример'!M714</f>
        <v>76.334253398571505</v>
      </c>
      <c r="G680">
        <f>'Котрольный пример'!N714</f>
        <v>-27.925048748714499</v>
      </c>
      <c r="H680">
        <f>'Котрольный пример'!O714</f>
        <v>-2.6195768902560599</v>
      </c>
    </row>
    <row r="681" spans="1:8" x14ac:dyDescent="0.3">
      <c r="A681">
        <f>'Котрольный пример'!H715</f>
        <v>69176.248000000007</v>
      </c>
      <c r="B681">
        <f>'Котрольный пример'!I715</f>
        <v>34</v>
      </c>
      <c r="C681">
        <f>'Котрольный пример'!J715</f>
        <v>-5305.1945288443703</v>
      </c>
      <c r="D681">
        <f>'Котрольный пример'!K715</f>
        <v>1750.11890737255</v>
      </c>
      <c r="E681">
        <f>'Котрольный пример'!L715</f>
        <v>202.17912526315101</v>
      </c>
      <c r="F681">
        <f>'Котрольный пример'!M715</f>
        <v>77.870998552004593</v>
      </c>
      <c r="G681">
        <f>'Котрольный пример'!N715</f>
        <v>-28.641968472753799</v>
      </c>
      <c r="H681">
        <f>'Котрольный пример'!O715</f>
        <v>-2.57732691061288</v>
      </c>
    </row>
    <row r="682" spans="1:8" x14ac:dyDescent="0.3">
      <c r="A682">
        <f>'Котрольный пример'!H716</f>
        <v>69176.327999999994</v>
      </c>
      <c r="B682">
        <f>'Котрольный пример'!I716</f>
        <v>34</v>
      </c>
      <c r="C682">
        <f>'Котрольный пример'!J716</f>
        <v>-5295.6112600831802</v>
      </c>
      <c r="D682">
        <f>'Котрольный пример'!K716</f>
        <v>1747.2980252734901</v>
      </c>
      <c r="E682">
        <f>'Котрольный пример'!L716</f>
        <v>202.18787830923799</v>
      </c>
      <c r="F682">
        <f>'Котрольный пример'!M716</f>
        <v>78.807717281718197</v>
      </c>
      <c r="G682">
        <f>'Котрольный пример'!N716</f>
        <v>-28.570371878369901</v>
      </c>
      <c r="H682">
        <f>'Котрольный пример'!O716</f>
        <v>-2.5766677529895801</v>
      </c>
    </row>
    <row r="683" spans="1:8" x14ac:dyDescent="0.3">
      <c r="A683">
        <f>'Котрольный пример'!H717</f>
        <v>69177.088000000003</v>
      </c>
      <c r="B683">
        <f>'Котрольный пример'!I717</f>
        <v>34</v>
      </c>
      <c r="C683">
        <f>'Котрольный пример'!J717</f>
        <v>-5235.94664219886</v>
      </c>
      <c r="D683">
        <f>'Котрольный пример'!K717</f>
        <v>1725.4801661066799</v>
      </c>
      <c r="E683">
        <f>'Котрольный пример'!L717</f>
        <v>200.243176115354</v>
      </c>
      <c r="F683">
        <f>'Котрольный пример'!M717</f>
        <v>78.495993707151101</v>
      </c>
      <c r="G683">
        <f>'Котрольный пример'!N717</f>
        <v>-28.4403514096782</v>
      </c>
      <c r="H683">
        <f>'Котрольный пример'!O717</f>
        <v>-2.3355586545920701</v>
      </c>
    </row>
    <row r="684" spans="1:8" x14ac:dyDescent="0.3">
      <c r="A684">
        <f>'Котрольный пример'!H718</f>
        <v>69177.168000000005</v>
      </c>
      <c r="B684">
        <f>'Котрольный пример'!I718</f>
        <v>34</v>
      </c>
      <c r="C684">
        <f>'Котрольный пример'!J718</f>
        <v>-5235.94664219886</v>
      </c>
      <c r="D684">
        <f>'Котрольный пример'!K718</f>
        <v>1725.4801661066799</v>
      </c>
      <c r="E684">
        <f>'Котрольный пример'!L718</f>
        <v>199.243176115354</v>
      </c>
      <c r="F684">
        <f>'Котрольный пример'!M718</f>
        <v>74.269505506532496</v>
      </c>
      <c r="G684">
        <f>'Котрольный пример'!N718</f>
        <v>-26.952079974104102</v>
      </c>
      <c r="H684">
        <f>'Котрольный пример'!O718</f>
        <v>-2.6739111743170998</v>
      </c>
    </row>
    <row r="685" spans="1:8" x14ac:dyDescent="0.3">
      <c r="A685">
        <f>'Котрольный пример'!H719</f>
        <v>69177.248000000007</v>
      </c>
      <c r="B685">
        <f>'Котрольный пример'!I719</f>
        <v>34</v>
      </c>
      <c r="C685">
        <f>'Котрольный пример'!J719</f>
        <v>-5226.3633140113998</v>
      </c>
      <c r="D685">
        <f>'Котрольный пример'!K719</f>
        <v>1722.4711681936601</v>
      </c>
      <c r="E685">
        <f>'Котрольный пример'!L719</f>
        <v>199.25186495645499</v>
      </c>
      <c r="F685">
        <f>'Котрольный пример'!M719</f>
        <v>75.1177210816723</v>
      </c>
      <c r="G685">
        <f>'Котрольный пример'!N719</f>
        <v>-27.0091783773379</v>
      </c>
      <c r="H685">
        <f>'Котрольный пример'!O719</f>
        <v>-2.6732905320622602</v>
      </c>
    </row>
    <row r="686" spans="1:8" x14ac:dyDescent="0.3">
      <c r="A686">
        <f>'Котрольный пример'!H720</f>
        <v>69177.327999999994</v>
      </c>
      <c r="B686">
        <f>'Котрольный пример'!I720</f>
        <v>34</v>
      </c>
      <c r="C686">
        <f>'Котрольный пример'!J720</f>
        <v>-5219.2529618705903</v>
      </c>
      <c r="D686">
        <f>'Котрольный пример'!K720</f>
        <v>1719.6497988169399</v>
      </c>
      <c r="E686">
        <f>'Котрольный пример'!L720</f>
        <v>199.25846047735601</v>
      </c>
      <c r="F686">
        <f>'Котрольный пример'!M720</f>
        <v>77.285511368838399</v>
      </c>
      <c r="G686">
        <f>'Котрольный пример'!N720</f>
        <v>-27.869351967921499</v>
      </c>
      <c r="H686">
        <f>'Котрольный пример'!O720</f>
        <v>-2.3664016537505299</v>
      </c>
    </row>
    <row r="687" spans="1:8" x14ac:dyDescent="0.3">
      <c r="A687">
        <f>'Котрольный пример'!H721</f>
        <v>69177.407999999996</v>
      </c>
      <c r="B687">
        <f>'Котрольный пример'!I721</f>
        <v>34</v>
      </c>
      <c r="C687">
        <f>'Котрольный пример'!J721</f>
        <v>-5211.8334466245296</v>
      </c>
      <c r="D687">
        <f>'Котрольный пример'!K721</f>
        <v>1716.64030796836</v>
      </c>
      <c r="E687">
        <f>'Котрольный пример'!L721</f>
        <v>199.26535062247399</v>
      </c>
      <c r="F687">
        <f>'Котрольный пример'!M721</f>
        <v>77.379797090375106</v>
      </c>
      <c r="G687">
        <f>'Котрольный пример'!N721</f>
        <v>-27.984005701003799</v>
      </c>
      <c r="H687">
        <f>'Котрольный пример'!O721</f>
        <v>-2.3663913904688298</v>
      </c>
    </row>
    <row r="688" spans="1:8" x14ac:dyDescent="0.3">
      <c r="A688">
        <f>'Котрольный пример'!H722</f>
        <v>69177.448000000004</v>
      </c>
      <c r="B688">
        <f>'Котрольный пример'!I722</f>
        <v>34</v>
      </c>
      <c r="C688">
        <f>'Котрольный пример'!J722</f>
        <v>-5211.8334466245296</v>
      </c>
      <c r="D688">
        <f>'Котрольный пример'!K722</f>
        <v>1716.64030796836</v>
      </c>
      <c r="E688">
        <f>'Котрольный пример'!L722</f>
        <v>199.26535062247399</v>
      </c>
      <c r="F688">
        <f>'Котрольный пример'!M722</f>
        <v>76.045146786599403</v>
      </c>
      <c r="G688">
        <f>'Котрольный пример'!N722</f>
        <v>-27.4005439313569</v>
      </c>
      <c r="H688">
        <f>'Котрольный пример'!O722</f>
        <v>-2.3978342691171202</v>
      </c>
    </row>
    <row r="689" spans="1:8" x14ac:dyDescent="0.3">
      <c r="A689">
        <f>'Котрольный пример'!H723</f>
        <v>69177.528000000006</v>
      </c>
      <c r="B689">
        <f>'Котрольный пример'!I723</f>
        <v>34</v>
      </c>
      <c r="C689">
        <f>'Котрольный пример'!J723</f>
        <v>-5205.0322076987204</v>
      </c>
      <c r="D689">
        <f>'Котрольный пример'!K723</f>
        <v>1713.81888172396</v>
      </c>
      <c r="E689">
        <f>'Котрольный пример'!L723</f>
        <v>198.27167464293399</v>
      </c>
      <c r="F689">
        <f>'Котрольный пример'!M723</f>
        <v>77.191315400877897</v>
      </c>
      <c r="G689">
        <f>'Котрольный пример'!N723</f>
        <v>-27.926581884808702</v>
      </c>
      <c r="H689">
        <f>'Котрольный пример'!O723</f>
        <v>-2.6715423815533899</v>
      </c>
    </row>
    <row r="690" spans="1:8" x14ac:dyDescent="0.3">
      <c r="A690">
        <f>'Котрольный пример'!H724</f>
        <v>69177.607999999993</v>
      </c>
      <c r="B690">
        <f>'Котрольный пример'!I724</f>
        <v>34</v>
      </c>
      <c r="C690">
        <f>'Котрольный пример'!J724</f>
        <v>-5205.0322076987204</v>
      </c>
      <c r="D690">
        <f>'Котрольный пример'!K724</f>
        <v>1713.81888172396</v>
      </c>
      <c r="E690">
        <f>'Котрольный пример'!L724</f>
        <v>198.27167464293399</v>
      </c>
      <c r="F690">
        <f>'Котрольный пример'!M724</f>
        <v>75.023628655703305</v>
      </c>
      <c r="G690">
        <f>'Котрольный пример'!N724</f>
        <v>-27.468003740268902</v>
      </c>
      <c r="H690">
        <f>'Котрольный пример'!O724</f>
        <v>-2.6735295287223</v>
      </c>
    </row>
    <row r="691" spans="1:8" x14ac:dyDescent="0.3">
      <c r="A691">
        <f>'Котрольный пример'!H725</f>
        <v>69177.967999999993</v>
      </c>
      <c r="B691">
        <f>'Котрольный пример'!I725</f>
        <v>34</v>
      </c>
      <c r="C691">
        <f>'Котрольный пример'!J725</f>
        <v>-5173.8089900110199</v>
      </c>
      <c r="D691">
        <f>'Котрольный пример'!K725</f>
        <v>1703.66343228557</v>
      </c>
      <c r="E691">
        <f>'Котрольный пример'!L725</f>
        <v>197.29984987095099</v>
      </c>
      <c r="F691">
        <f>'Котрольный пример'!M725</f>
        <v>77.893367422817803</v>
      </c>
      <c r="G691">
        <f>'Котрольный пример'!N725</f>
        <v>-27.7373041105153</v>
      </c>
      <c r="H691">
        <f>'Котрольный пример'!O725</f>
        <v>-2.4554574017198698</v>
      </c>
    </row>
    <row r="692" spans="1:8" x14ac:dyDescent="0.3">
      <c r="A692">
        <f>'Котрольный пример'!H726</f>
        <v>69178.047999999995</v>
      </c>
      <c r="B692">
        <f>'Котрольный пример'!I726</f>
        <v>34</v>
      </c>
      <c r="C692">
        <f>'Котрольный пример'!J726</f>
        <v>-5167.0077433390998</v>
      </c>
      <c r="D692">
        <f>'Котрольный пример'!K726</f>
        <v>1700.8420459204001</v>
      </c>
      <c r="E692">
        <f>'Котрольный пример'!L726</f>
        <v>197.30612751592099</v>
      </c>
      <c r="F692">
        <f>'Котрольный пример'!M726</f>
        <v>76.056107868834303</v>
      </c>
      <c r="G692">
        <f>'Котрольный пример'!N726</f>
        <v>-27.625264140562301</v>
      </c>
      <c r="H692">
        <f>'Котрольный пример'!O726</f>
        <v>-2.48590356741337</v>
      </c>
    </row>
    <row r="693" spans="1:8" x14ac:dyDescent="0.3">
      <c r="A693">
        <f>'Котрольный пример'!H727</f>
        <v>69178.088000000003</v>
      </c>
      <c r="B693">
        <f>'Котрольный пример'!I727</f>
        <v>34</v>
      </c>
      <c r="C693">
        <f>'Котрольный пример'!J727</f>
        <v>-5167.0077433390998</v>
      </c>
      <c r="D693">
        <f>'Котрольный пример'!K727</f>
        <v>1700.8420459204001</v>
      </c>
      <c r="E693">
        <f>'Котрольный пример'!L727</f>
        <v>197.30612751592099</v>
      </c>
      <c r="F693">
        <f>'Котрольный пример'!M727</f>
        <v>74.798285700725998</v>
      </c>
      <c r="G693">
        <f>'Котрольный пример'!N727</f>
        <v>-27.077927592257499</v>
      </c>
      <c r="H693">
        <f>'Котрольный пример'!O727</f>
        <v>-2.5165399162096702</v>
      </c>
    </row>
    <row r="694" spans="1:8" x14ac:dyDescent="0.3">
      <c r="A694">
        <f>'Котрольный пример'!H728</f>
        <v>69178.168000000005</v>
      </c>
      <c r="B694">
        <f>'Котрольный пример'!I728</f>
        <v>34</v>
      </c>
      <c r="C694">
        <f>'Котрольный пример'!J728</f>
        <v>-5159.5882161538302</v>
      </c>
      <c r="D694">
        <f>'Котрольный пример'!K728</f>
        <v>1697.8326155843099</v>
      </c>
      <c r="E694">
        <f>'Котрольный пример'!L728</f>
        <v>197.31294788044701</v>
      </c>
      <c r="F694">
        <f>'Котрольный пример'!M728</f>
        <v>74.887141540438293</v>
      </c>
      <c r="G694">
        <f>'Котрольный пример'!N728</f>
        <v>-27.131904634984402</v>
      </c>
      <c r="H694">
        <f>'Котрольный пример'!O728</f>
        <v>-2.22919272304989</v>
      </c>
    </row>
    <row r="695" spans="1:8" x14ac:dyDescent="0.3">
      <c r="A695">
        <f>'Котрольный пример'!H729</f>
        <v>69179.967999999993</v>
      </c>
      <c r="B695">
        <f>'Котрольный пример'!I729</f>
        <v>34</v>
      </c>
      <c r="C695">
        <f>'Котрольный пример'!J729</f>
        <v>-5021.09129319162</v>
      </c>
      <c r="D695">
        <f>'Котрольный пример'!K729</f>
        <v>1646.6768094162801</v>
      </c>
      <c r="E695">
        <f>'Котрольный пример'!L729</f>
        <v>191.43711596722</v>
      </c>
      <c r="F695">
        <f>'Котрольный пример'!M729</f>
        <v>76.750802985373795</v>
      </c>
      <c r="G695">
        <f>'Котрольный пример'!N729</f>
        <v>-27.995160441950301</v>
      </c>
      <c r="H695">
        <f>'Котрольный пример'!O729</f>
        <v>-2.6218120364368498</v>
      </c>
    </row>
    <row r="696" spans="1:8" x14ac:dyDescent="0.3">
      <c r="A696">
        <f>'Котрольный пример'!H730</f>
        <v>69180.368000000002</v>
      </c>
      <c r="B696">
        <f>'Котрольный пример'!I730</f>
        <v>34</v>
      </c>
      <c r="C696">
        <f>'Котрольный пример'!J730</f>
        <v>-4992.6500288632596</v>
      </c>
      <c r="D696">
        <f>'Котрольный пример'!K730</f>
        <v>1636.70965594525</v>
      </c>
      <c r="E696">
        <f>'Котрольный пример'!L730</f>
        <v>191.46205267559</v>
      </c>
      <c r="F696">
        <f>'Котрольный пример'!M730</f>
        <v>76.109792512256803</v>
      </c>
      <c r="G696">
        <f>'Котрольный пример'!N730</f>
        <v>-27.700848835211101</v>
      </c>
      <c r="H696">
        <f>'Котрольный пример'!O730</f>
        <v>-2.46658309288763</v>
      </c>
    </row>
    <row r="697" spans="1:8" x14ac:dyDescent="0.3">
      <c r="A697">
        <f>'Котрольный пример'!H731</f>
        <v>69180.448000000004</v>
      </c>
      <c r="B697">
        <f>'Котрольный пример'!I731</f>
        <v>34</v>
      </c>
      <c r="C697">
        <f>'Котрольный пример'!J731</f>
        <v>-4983.0666915894999</v>
      </c>
      <c r="D697">
        <f>'Котрольный пример'!K731</f>
        <v>1633.8891749391901</v>
      </c>
      <c r="E697">
        <f>'Котрольный пример'!L731</f>
        <v>190.470284977272</v>
      </c>
      <c r="F697">
        <f>'Котрольный пример'!M731</f>
        <v>77.285861861449604</v>
      </c>
      <c r="G697">
        <f>'Котрольный пример'!N731</f>
        <v>-28.0088429099686</v>
      </c>
      <c r="H697">
        <f>'Котрольный пример'!O731</f>
        <v>-2.6272133761376102</v>
      </c>
    </row>
    <row r="698" spans="1:8" x14ac:dyDescent="0.3">
      <c r="A698">
        <f>'Котрольный пример'!H732</f>
        <v>69180.528000000006</v>
      </c>
      <c r="B698">
        <f>'Котрольный пример'!I732</f>
        <v>34</v>
      </c>
      <c r="C698">
        <f>'Котрольный пример'!J732</f>
        <v>-4975.64721792418</v>
      </c>
      <c r="D698">
        <f>'Котрольный пример'!K732</f>
        <v>1631.2563468963799</v>
      </c>
      <c r="E698">
        <f>'Котрольный пример'!L732</f>
        <v>190.476762813889</v>
      </c>
      <c r="F698">
        <f>'Котрольный пример'!M732</f>
        <v>76.896679230832703</v>
      </c>
      <c r="G698">
        <f>'Котрольный пример'!N732</f>
        <v>-27.907293612170701</v>
      </c>
      <c r="H698">
        <f>'Котрольный пример'!O732</f>
        <v>-2.6276738732645502</v>
      </c>
    </row>
    <row r="699" spans="1:8" x14ac:dyDescent="0.3">
      <c r="A699">
        <f>'Котрольный пример'!H733</f>
        <v>69180.607999999993</v>
      </c>
      <c r="B699">
        <f>'Котрольный пример'!I733</f>
        <v>34</v>
      </c>
      <c r="C699">
        <f>'Котрольный пример'!J733</f>
        <v>-4968.8457838226404</v>
      </c>
      <c r="D699">
        <f>'Котрольный пример'!K733</f>
        <v>1627.8705936393101</v>
      </c>
      <c r="E699">
        <f>'Котрольный пример'!L733</f>
        <v>190.482941157531</v>
      </c>
      <c r="F699">
        <f>'Котрольный пример'!M733</f>
        <v>76.896714206296593</v>
      </c>
      <c r="G699">
        <f>'Котрольный пример'!N733</f>
        <v>-27.974903298542301</v>
      </c>
      <c r="H699">
        <f>'Котрольный пример'!O733</f>
        <v>-2.4478957800307</v>
      </c>
    </row>
    <row r="700" spans="1:8" x14ac:dyDescent="0.3">
      <c r="A700">
        <f>'Котрольный пример'!H734</f>
        <v>69180.648000000001</v>
      </c>
      <c r="B700">
        <f>'Котрольный пример'!I734</f>
        <v>34</v>
      </c>
      <c r="C700">
        <f>'Котрольный пример'!J734</f>
        <v>-4968.8457838226404</v>
      </c>
      <c r="D700">
        <f>'Котрольный пример'!K734</f>
        <v>1627.8705936393101</v>
      </c>
      <c r="E700">
        <f>'Котрольный пример'!L734</f>
        <v>190.482941157531</v>
      </c>
      <c r="F700">
        <f>'Котрольный пример'!M734</f>
        <v>76.721798810903707</v>
      </c>
      <c r="G700">
        <f>'Котрольный пример'!N734</f>
        <v>-27.902758540482399</v>
      </c>
      <c r="H700">
        <f>'Котрольный пример'!O734</f>
        <v>-2.4848650174775799</v>
      </c>
    </row>
    <row r="701" spans="1:8" x14ac:dyDescent="0.3">
      <c r="A701">
        <f>'Котрольный пример'!H735</f>
        <v>69180.728000000003</v>
      </c>
      <c r="B701">
        <f>'Котрольный пример'!I735</f>
        <v>34</v>
      </c>
      <c r="C701">
        <f>'Котрольный пример'!J735</f>
        <v>-4961.7354235837302</v>
      </c>
      <c r="D701">
        <f>'Котрольный пример'!K735</f>
        <v>1625.2377031052099</v>
      </c>
      <c r="E701">
        <f>'Котрольный пример'!L735</f>
        <v>189.489159055595</v>
      </c>
      <c r="F701">
        <f>'Котрольный пример'!M735</f>
        <v>76.665390748801599</v>
      </c>
      <c r="G701">
        <f>'Котрольный пример'!N735</f>
        <v>-27.833999938799899</v>
      </c>
      <c r="H701">
        <f>'Котрольный пример'!O735</f>
        <v>-2.6675108767408502</v>
      </c>
    </row>
    <row r="702" spans="1:8" x14ac:dyDescent="0.3">
      <c r="A702">
        <f>'Котрольный пример'!H736</f>
        <v>69180.808000000005</v>
      </c>
      <c r="B702">
        <f>'Котрольный пример'!I736</f>
        <v>34</v>
      </c>
      <c r="C702">
        <f>'Котрольный пример'!J736</f>
        <v>-4961.7354235837302</v>
      </c>
      <c r="D702">
        <f>'Котрольный пример'!K736</f>
        <v>1625.2377031052099</v>
      </c>
      <c r="E702">
        <f>'Котрольный пример'!L736</f>
        <v>189.489159055595</v>
      </c>
      <c r="F702">
        <f>'Котрольный пример'!M736</f>
        <v>74.803805844026698</v>
      </c>
      <c r="G702">
        <f>'Котрольный пример'!N736</f>
        <v>-27.319248033458699</v>
      </c>
      <c r="H702">
        <f>'Котрольный пример'!O736</f>
        <v>-2.4867448751722501</v>
      </c>
    </row>
    <row r="703" spans="1:8" x14ac:dyDescent="0.3">
      <c r="A703">
        <f>'Котрольный пример'!H737</f>
        <v>69180.928</v>
      </c>
      <c r="B703">
        <f>'Котрольный пример'!I737</f>
        <v>34</v>
      </c>
      <c r="C703">
        <f>'Котрольный пример'!J737</f>
        <v>-4947.2054365903296</v>
      </c>
      <c r="D703">
        <f>'Котрольный пример'!K737</f>
        <v>1619.4074456640601</v>
      </c>
      <c r="E703">
        <f>'Котрольный пример'!L737</f>
        <v>188.50195168761999</v>
      </c>
      <c r="F703">
        <f>'Котрольный пример'!M737</f>
        <v>75.717944506817403</v>
      </c>
      <c r="G703">
        <f>'Котрольный пример'!N737</f>
        <v>-27.904987508647899</v>
      </c>
      <c r="H703">
        <f>'Котрольный пример'!O737</f>
        <v>-2.6486344819013099</v>
      </c>
    </row>
    <row r="704" spans="1:8" x14ac:dyDescent="0.3">
      <c r="A704">
        <f>'Котрольный пример'!H738</f>
        <v>69181.008000000002</v>
      </c>
      <c r="B704">
        <f>'Котрольный пример'!I738</f>
        <v>34</v>
      </c>
      <c r="C704">
        <f>'Котрольный пример'!J738</f>
        <v>-4937.6220403085099</v>
      </c>
      <c r="D704">
        <f>'Котрольный пример'!K738</f>
        <v>1616.3988319889099</v>
      </c>
      <c r="E704">
        <f>'Котрольный пример'!L738</f>
        <v>188.51015573240699</v>
      </c>
      <c r="F704">
        <f>'Котрольный пример'!M738</f>
        <v>76.109958125199299</v>
      </c>
      <c r="G704">
        <f>'Котрольный пример'!N738</f>
        <v>-27.9047976319196</v>
      </c>
      <c r="H704">
        <f>'Котрольный пример'!O738</f>
        <v>-2.8295912919460999</v>
      </c>
    </row>
    <row r="705" spans="1:8" x14ac:dyDescent="0.3">
      <c r="A705">
        <f>'Котрольный пример'!H739</f>
        <v>69181.088000000003</v>
      </c>
      <c r="B705">
        <f>'Котрольный пример'!I739</f>
        <v>34</v>
      </c>
      <c r="C705">
        <f>'Котрольный пример'!J739</f>
        <v>-4930.2025082262398</v>
      </c>
      <c r="D705">
        <f>'Котрольный пример'!K739</f>
        <v>1613.57786251773</v>
      </c>
      <c r="E705">
        <f>'Котрольный пример'!L739</f>
        <v>188.51662110731999</v>
      </c>
      <c r="F705">
        <f>'Котрольный пример'!M739</f>
        <v>76.896852685945902</v>
      </c>
      <c r="G705">
        <f>'Котрольный пример'!N739</f>
        <v>-28.211412302078401</v>
      </c>
      <c r="H705">
        <f>'Котрольный пример'!O739</f>
        <v>-2.8080716828502799</v>
      </c>
    </row>
    <row r="706" spans="1:8" x14ac:dyDescent="0.3">
      <c r="A706">
        <f>'Котрольный пример'!H740</f>
        <v>69184.767999999996</v>
      </c>
      <c r="B706">
        <f>'Котрольный пример'!I740</f>
        <v>34</v>
      </c>
      <c r="C706">
        <f>'Котрольный пример'!J740</f>
        <v>-4658.4614281074601</v>
      </c>
      <c r="D706">
        <f>'Котрольный пример'!K740</f>
        <v>1511.8417604742899</v>
      </c>
      <c r="E706">
        <f>'Котрольный пример'!L740</f>
        <v>172.74622186885901</v>
      </c>
      <c r="F706">
        <f>'Котрольный пример'!M740</f>
        <v>76.341438979497099</v>
      </c>
      <c r="G706">
        <f>'Котрольный пример'!N740</f>
        <v>-28.2305190439772</v>
      </c>
      <c r="H706">
        <f>'Котрольный пример'!O740</f>
        <v>-3.4261220300316602</v>
      </c>
    </row>
    <row r="707" spans="1:8" x14ac:dyDescent="0.3">
      <c r="A707">
        <f>'Котрольный пример'!H741</f>
        <v>69184.847999999896</v>
      </c>
      <c r="B707">
        <f>'Котрольный пример'!I741</f>
        <v>34</v>
      </c>
      <c r="C707">
        <f>'Котрольный пример'!J741</f>
        <v>-4651.0418336868397</v>
      </c>
      <c r="D707">
        <f>'Котрольный пример'!K741</f>
        <v>1509.0211098213999</v>
      </c>
      <c r="E707">
        <f>'Котрольный пример'!L741</f>
        <v>172.75231556268699</v>
      </c>
      <c r="F707">
        <f>'Котрольный пример'!M741</f>
        <v>76.408948528869701</v>
      </c>
      <c r="G707">
        <f>'Котрольный пример'!N741</f>
        <v>-28.230417062214801</v>
      </c>
      <c r="H707">
        <f>'Котрольный пример'!O741</f>
        <v>-3.42616679606191</v>
      </c>
    </row>
    <row r="708" spans="1:8" x14ac:dyDescent="0.3">
      <c r="A708">
        <f>'Котрольный пример'!H742</f>
        <v>69184.928</v>
      </c>
      <c r="B708">
        <f>'Котрольный пример'!I742</f>
        <v>34</v>
      </c>
      <c r="C708">
        <f>'Котрольный пример'!J742</f>
        <v>-4643.9313017097102</v>
      </c>
      <c r="D708">
        <f>'Котрольный пример'!K742</f>
        <v>1506.0121997634201</v>
      </c>
      <c r="E708">
        <f>'Котрольный пример'!L742</f>
        <v>171.758218470168</v>
      </c>
      <c r="F708">
        <f>'Котрольный пример'!M742</f>
        <v>75.625513387299506</v>
      </c>
      <c r="G708">
        <f>'Котрольный пример'!N742</f>
        <v>-28.065485988670002</v>
      </c>
      <c r="H708">
        <f>'Котрольный пример'!O742</f>
        <v>-3.4423108824053799</v>
      </c>
    </row>
    <row r="709" spans="1:8" x14ac:dyDescent="0.3">
      <c r="A709">
        <f>'Котрольный пример'!H743</f>
        <v>69185.008000000002</v>
      </c>
      <c r="B709">
        <f>'Котрольный пример'!I743</f>
        <v>34</v>
      </c>
      <c r="C709">
        <f>'Котрольный пример'!J743</f>
        <v>-4636.5117567118396</v>
      </c>
      <c r="D709">
        <f>'Котрольный пример'!K743</f>
        <v>1503.37974726168</v>
      </c>
      <c r="E709">
        <f>'Котрольный пример'!L743</f>
        <v>171.764248175304</v>
      </c>
      <c r="F709">
        <f>'Котрольный пример'!M743</f>
        <v>75.659413961264605</v>
      </c>
      <c r="G709">
        <f>'Котрольный пример'!N743</f>
        <v>-28.024121577108598</v>
      </c>
      <c r="H709">
        <f>'Котрольный пример'!O743</f>
        <v>-3.44239368613805</v>
      </c>
    </row>
    <row r="710" spans="1:8" x14ac:dyDescent="0.3">
      <c r="A710">
        <f>'Котрольный пример'!H744</f>
        <v>69185.088000000003</v>
      </c>
      <c r="B710">
        <f>'Котрольный пример'!I744</f>
        <v>34</v>
      </c>
      <c r="C710">
        <f>'Котрольный пример'!J744</f>
        <v>-4629.40116814064</v>
      </c>
      <c r="D710">
        <f>'Котрольный пример'!K744</f>
        <v>1500.1826736169401</v>
      </c>
      <c r="E710">
        <f>'Котрольный пример'!L744</f>
        <v>171.77017656954899</v>
      </c>
      <c r="F710">
        <f>'Котрольный пример'!M744</f>
        <v>76.439083760616597</v>
      </c>
      <c r="G710">
        <f>'Котрольный пример'!N744</f>
        <v>-28.374677897758701</v>
      </c>
      <c r="H710">
        <f>'Котрольный пример'!O744</f>
        <v>-3.4417436429039401</v>
      </c>
    </row>
    <row r="711" spans="1:8" x14ac:dyDescent="0.3">
      <c r="A711">
        <f>'Котрольный пример'!H745</f>
        <v>69185.127999999997</v>
      </c>
      <c r="B711">
        <f>'Котрольный пример'!I745</f>
        <v>34</v>
      </c>
      <c r="C711">
        <f>'Котрольный пример'!J745</f>
        <v>-4629.40116814064</v>
      </c>
      <c r="D711">
        <f>'Котрольный пример'!K745</f>
        <v>1500.1826736169401</v>
      </c>
      <c r="E711">
        <f>'Котрольный пример'!L745</f>
        <v>171.77017656954899</v>
      </c>
      <c r="F711">
        <f>'Котрольный пример'!M745</f>
        <v>76.026777930511798</v>
      </c>
      <c r="G711">
        <f>'Котрольный пример'!N745</f>
        <v>-28.147477627813998</v>
      </c>
      <c r="H711">
        <f>'Котрольный пример'!O745</f>
        <v>-3.4576289888908498</v>
      </c>
    </row>
    <row r="712" spans="1:8" x14ac:dyDescent="0.3">
      <c r="A712">
        <f>'Котрольный пример'!H746</f>
        <v>69185.207999999999</v>
      </c>
      <c r="B712">
        <f>'Котрольный пример'!I746</f>
        <v>34</v>
      </c>
      <c r="C712">
        <f>'Котрольный пример'!J746</f>
        <v>-4629.40116814064</v>
      </c>
      <c r="D712">
        <f>'Котрольный пример'!K746</f>
        <v>1500.1826736169401</v>
      </c>
      <c r="E712">
        <f>'Котрольный пример'!L746</f>
        <v>170.77017656954899</v>
      </c>
      <c r="F712">
        <f>'Котрольный пример'!M746</f>
        <v>75.209662780313707</v>
      </c>
      <c r="G712">
        <f>'Котрольный пример'!N746</f>
        <v>-27.857478389560701</v>
      </c>
      <c r="H712">
        <f>'Котрольный пример'!O746</f>
        <v>-3.4583911699305001</v>
      </c>
    </row>
    <row r="713" spans="1:8" x14ac:dyDescent="0.3">
      <c r="A713">
        <f>'Котрольный пример'!H747</f>
        <v>69185.407999999996</v>
      </c>
      <c r="B713">
        <f>'Котрольный пример'!I747</f>
        <v>34</v>
      </c>
      <c r="C713">
        <f>'Котрольный пример'!J747</f>
        <v>-4605.5967212388996</v>
      </c>
      <c r="D713">
        <f>'Котрольный пример'!K747</f>
        <v>1491.5331086424401</v>
      </c>
      <c r="E713">
        <f>'Котрольный пример'!L747</f>
        <v>169.789473125066</v>
      </c>
      <c r="F713">
        <f>'Котрольный пример'!M747</f>
        <v>76.483569799549002</v>
      </c>
      <c r="G713">
        <f>'Котрольный пример'!N747</f>
        <v>-28.3111979168857</v>
      </c>
      <c r="H713">
        <f>'Котрольный пример'!O747</f>
        <v>-3.5046423449665198</v>
      </c>
    </row>
    <row r="714" spans="1:8" x14ac:dyDescent="0.3">
      <c r="A714">
        <f>'Котрольный пример'!H748</f>
        <v>69185.487999999998</v>
      </c>
      <c r="B714">
        <f>'Котрольный пример'!I748</f>
        <v>34</v>
      </c>
      <c r="C714">
        <f>'Котрольный пример'!J748</f>
        <v>-4598.4862316326899</v>
      </c>
      <c r="D714">
        <f>'Котрольный пример'!K748</f>
        <v>1488.71243134927</v>
      </c>
      <c r="E714">
        <f>'Котрольный пример'!L748</f>
        <v>169.79527297079599</v>
      </c>
      <c r="F714">
        <f>'Котрольный пример'!M748</f>
        <v>76.483581949393198</v>
      </c>
      <c r="G714">
        <f>'Котрольный пример'!N748</f>
        <v>-28.290744158392201</v>
      </c>
      <c r="H714">
        <f>'Котрольный пример'!O748</f>
        <v>-3.50474591908957</v>
      </c>
    </row>
    <row r="715" spans="1:8" x14ac:dyDescent="0.3">
      <c r="A715">
        <f>'Котрольный пример'!H749</f>
        <v>69185.567999999999</v>
      </c>
      <c r="B715">
        <f>'Котрольный пример'!I749</f>
        <v>34</v>
      </c>
      <c r="C715">
        <f>'Котрольный пример'!J749</f>
        <v>-4598.4862316326899</v>
      </c>
      <c r="D715">
        <f>'Котрольный пример'!K749</f>
        <v>1488.71243134927</v>
      </c>
      <c r="E715">
        <f>'Котрольный пример'!L749</f>
        <v>169.79527297079599</v>
      </c>
      <c r="F715">
        <f>'Котрольный пример'!M749</f>
        <v>75.446431650443202</v>
      </c>
      <c r="G715">
        <f>'Котрольный пример'!N749</f>
        <v>-27.985453887886699</v>
      </c>
      <c r="H715">
        <f>'Котрольный пример'!O749</f>
        <v>-3.5056932184441201</v>
      </c>
    </row>
    <row r="716" spans="1:8" x14ac:dyDescent="0.3">
      <c r="A716">
        <f>'Котрольный пример'!H750</f>
        <v>69185.648000000001</v>
      </c>
      <c r="B716">
        <f>'Котрольный пример'!I750</f>
        <v>34</v>
      </c>
      <c r="C716">
        <f>'Котрольный пример'!J750</f>
        <v>-4591.0665698960202</v>
      </c>
      <c r="D716">
        <f>'Котрольный пример'!K750</f>
        <v>1485.7036710037501</v>
      </c>
      <c r="E716">
        <f>'Котрольный пример'!L750</f>
        <v>168.80133047196301</v>
      </c>
      <c r="F716">
        <f>'Котрольный пример'!M750</f>
        <v>75.336457044744805</v>
      </c>
      <c r="G716">
        <f>'Котрольный пример'!N750</f>
        <v>-28.011272792406</v>
      </c>
      <c r="H716">
        <f>'Котрольный пример'!O750</f>
        <v>-3.67311280880836</v>
      </c>
    </row>
    <row r="717" spans="1:8" x14ac:dyDescent="0.3">
      <c r="A717">
        <f>'Котрольный пример'!H751</f>
        <v>69185.728000000003</v>
      </c>
      <c r="B717">
        <f>'Котрольный пример'!I751</f>
        <v>34</v>
      </c>
      <c r="C717">
        <f>'Котрольный пример'!J751</f>
        <v>-4583.9560231559899</v>
      </c>
      <c r="D717">
        <f>'Котрольный пример'!K751</f>
        <v>1482.6948315902</v>
      </c>
      <c r="E717">
        <f>'Котрольный пример'!L751</f>
        <v>168.80715537115901</v>
      </c>
      <c r="F717">
        <f>'Котрольный пример'!M751</f>
        <v>76.167128392879405</v>
      </c>
      <c r="G717">
        <f>'Котрольный пример'!N751</f>
        <v>-28.362772723895599</v>
      </c>
      <c r="H717">
        <f>'Котрольный пример'!O751</f>
        <v>-3.5556099000237502</v>
      </c>
    </row>
    <row r="718" spans="1:8" x14ac:dyDescent="0.3">
      <c r="A718">
        <f>'Котрольный пример'!H752</f>
        <v>69185.767999999996</v>
      </c>
      <c r="B718">
        <f>'Котрольный пример'!I752</f>
        <v>34</v>
      </c>
      <c r="C718">
        <f>'Котрольный пример'!J752</f>
        <v>-4583.9560231559899</v>
      </c>
      <c r="D718">
        <f>'Котрольный пример'!K752</f>
        <v>1482.6948315902</v>
      </c>
      <c r="E718">
        <f>'Котрольный пример'!L752</f>
        <v>168.80715537115901</v>
      </c>
      <c r="F718">
        <f>'Котрольный пример'!M752</f>
        <v>75.399916767159596</v>
      </c>
      <c r="G718">
        <f>'Котрольный пример'!N752</f>
        <v>-28.1427625121778</v>
      </c>
      <c r="H718">
        <f>'Котрольный пример'!O752</f>
        <v>-3.5733227212832701</v>
      </c>
    </row>
    <row r="719" spans="1:8" x14ac:dyDescent="0.3">
      <c r="A719">
        <f>'Котрольный пример'!H753</f>
        <v>69185.847999999896</v>
      </c>
      <c r="B719">
        <f>'Котрольный пример'!I753</f>
        <v>34</v>
      </c>
      <c r="C719">
        <f>'Котрольный пример'!J753</f>
        <v>-4576.8455820814497</v>
      </c>
      <c r="D719">
        <f>'Котрольный пример'!K753</f>
        <v>1480.06235823815</v>
      </c>
      <c r="E719">
        <f>'Котрольный пример'!L753</f>
        <v>168.81288334897999</v>
      </c>
      <c r="F719">
        <f>'Котрольный пример'!M753</f>
        <v>75.399927206163596</v>
      </c>
      <c r="G719">
        <f>'Котрольный пример'!N753</f>
        <v>-28.1205916175516</v>
      </c>
      <c r="H719">
        <f>'Котрольный пример'!O753</f>
        <v>-3.5734245456250502</v>
      </c>
    </row>
    <row r="720" spans="1:8" x14ac:dyDescent="0.3">
      <c r="A720">
        <f>'Котрольный пример'!H754</f>
        <v>69185.928</v>
      </c>
      <c r="B720">
        <f>'Котрольный пример'!I754</f>
        <v>34</v>
      </c>
      <c r="C720">
        <f>'Котрольный пример'!J754</f>
        <v>-4567.57115948105</v>
      </c>
      <c r="D720">
        <f>'Котрольный пример'!K754</f>
        <v>1476.86597712105</v>
      </c>
      <c r="E720">
        <f>'Котрольный пример'!L754</f>
        <v>168.820285970519</v>
      </c>
      <c r="F720">
        <f>'Котрольный пример'!M754</f>
        <v>75.617639336053003</v>
      </c>
      <c r="G720">
        <f>'Котрольный пример'!N754</f>
        <v>-28.142527094741201</v>
      </c>
      <c r="H720">
        <f>'Котрольный пример'!O754</f>
        <v>-3.5733643957676602</v>
      </c>
    </row>
    <row r="721" spans="1:8" x14ac:dyDescent="0.3">
      <c r="A721">
        <f>'Котрольный пример'!H755</f>
        <v>69186.047999999995</v>
      </c>
      <c r="B721">
        <f>'Котрольный пример'!I755</f>
        <v>34</v>
      </c>
      <c r="C721">
        <f>'Котрольный пример'!J755</f>
        <v>-4560.1515442477503</v>
      </c>
      <c r="D721">
        <f>'Котрольный пример'!K755</f>
        <v>1474.04543170642</v>
      </c>
      <c r="E721">
        <f>'Котрольный пример'!L755</f>
        <v>167.82625823872499</v>
      </c>
      <c r="F721">
        <f>'Котрольный пример'!M755</f>
        <v>75.7769653927257</v>
      </c>
      <c r="G721">
        <f>'Котрольный пример'!N755</f>
        <v>-28.208706542114701</v>
      </c>
      <c r="H721">
        <f>'Котрольный пример'!O755</f>
        <v>-3.6557084167187099</v>
      </c>
    </row>
    <row r="722" spans="1:8" x14ac:dyDescent="0.3">
      <c r="A722">
        <f>'Котрольный пример'!H756</f>
        <v>69186.127999999997</v>
      </c>
      <c r="B722">
        <f>'Котрольный пример'!I756</f>
        <v>34</v>
      </c>
      <c r="C722">
        <f>'Котрольный пример'!J756</f>
        <v>-4553.0410983602396</v>
      </c>
      <c r="D722">
        <f>'Котрольный пример'!K756</f>
        <v>1471.41298367882</v>
      </c>
      <c r="E722">
        <f>'Котрольный пример'!L756</f>
        <v>167.83195605257799</v>
      </c>
      <c r="F722">
        <f>'Котрольный пример'!M756</f>
        <v>75.812919690597994</v>
      </c>
      <c r="G722">
        <f>'Котрольный пример'!N756</f>
        <v>-28.186732330858899</v>
      </c>
      <c r="H722">
        <f>'Котрольный пример'!O756</f>
        <v>-3.5395021616729001</v>
      </c>
    </row>
    <row r="723" spans="1:8" x14ac:dyDescent="0.3">
      <c r="A723">
        <f>'Котрольный пример'!H757</f>
        <v>69186.207999999999</v>
      </c>
      <c r="B723">
        <f>'Котрольный пример'!I757</f>
        <v>34</v>
      </c>
      <c r="C723">
        <f>'Котрольный пример'!J757</f>
        <v>-4545.9305425728899</v>
      </c>
      <c r="D723">
        <f>'Котрольный пример'!K757</f>
        <v>1468.4041883423999</v>
      </c>
      <c r="E723">
        <f>'Котрольный пример'!L757</f>
        <v>166.837731726279</v>
      </c>
      <c r="F723">
        <f>'Котрольный пример'!M757</f>
        <v>76.639728502951698</v>
      </c>
      <c r="G723">
        <f>'Котрольный пример'!N757</f>
        <v>-28.5365922536505</v>
      </c>
      <c r="H723">
        <f>'Котрольный пример'!O757</f>
        <v>-3.65510964146904</v>
      </c>
    </row>
    <row r="724" spans="1:8" x14ac:dyDescent="0.3">
      <c r="A724">
        <f>'Котрольный пример'!H758</f>
        <v>69186.288</v>
      </c>
      <c r="B724">
        <f>'Котрольный пример'!I758</f>
        <v>34</v>
      </c>
      <c r="C724">
        <f>'Котрольный пример'!J758</f>
        <v>-4538.51130241177</v>
      </c>
      <c r="D724">
        <f>'Котрольный пример'!K758</f>
        <v>1466.90090847699</v>
      </c>
      <c r="E724">
        <f>'Котрольный пример'!L758</f>
        <v>166.84337139494099</v>
      </c>
      <c r="F724">
        <f>'Котрольный пример'!M758</f>
        <v>76.357895144076494</v>
      </c>
      <c r="G724">
        <f>'Котрольный пример'!N758</f>
        <v>-28.457034111584299</v>
      </c>
      <c r="H724">
        <f>'Котрольный пример'!O758</f>
        <v>-3.6606344322096702</v>
      </c>
    </row>
    <row r="725" spans="1:8" x14ac:dyDescent="0.3">
      <c r="A725">
        <f>'Котрольный пример'!H759</f>
        <v>69186.368000000002</v>
      </c>
      <c r="B725">
        <f>'Котрольный пример'!I759</f>
        <v>34</v>
      </c>
      <c r="C725">
        <f>'Котрольный пример'!J759</f>
        <v>-4538.51130241177</v>
      </c>
      <c r="D725">
        <f>'Котрольный пример'!K759</f>
        <v>1466.90090847699</v>
      </c>
      <c r="E725">
        <f>'Котрольный пример'!L759</f>
        <v>166.84337139494099</v>
      </c>
      <c r="F725">
        <f>'Котрольный пример'!M759</f>
        <v>75.540437611394495</v>
      </c>
      <c r="G725">
        <f>'Котрольный пример'!N759</f>
        <v>-28.117925173463199</v>
      </c>
      <c r="H725">
        <f>'Котрольный пример'!O759</f>
        <v>-3.6613889568454798</v>
      </c>
    </row>
    <row r="726" spans="1:8" x14ac:dyDescent="0.3">
      <c r="A726">
        <f>'Котрольный пример'!H760</f>
        <v>69186.407999999996</v>
      </c>
      <c r="B726">
        <f>'Котрольный пример'!I760</f>
        <v>34</v>
      </c>
      <c r="C726">
        <f>'Котрольный пример'!J760</f>
        <v>-4538.51130241177</v>
      </c>
      <c r="D726">
        <f>'Котрольный пример'!K760</f>
        <v>1466.90090847699</v>
      </c>
      <c r="E726">
        <f>'Котрольный пример'!L760</f>
        <v>166.84337139494099</v>
      </c>
      <c r="F726">
        <f>'Котрольный пример'!M760</f>
        <v>75.540437611526599</v>
      </c>
      <c r="G726">
        <f>'Котрольный пример'!N760</f>
        <v>-28.117925173512401</v>
      </c>
      <c r="H726">
        <f>'Котрольный пример'!O760</f>
        <v>-3.6613889568518898</v>
      </c>
    </row>
    <row r="727" spans="1:8" x14ac:dyDescent="0.3">
      <c r="A727">
        <f>'Котрольный пример'!H761</f>
        <v>69188.767999999996</v>
      </c>
      <c r="B727">
        <f>'Котрольный пример'!I761</f>
        <v>34</v>
      </c>
      <c r="C727">
        <f>'Котрольный пример'!J761</f>
        <v>-4357.3489872174996</v>
      </c>
      <c r="D727">
        <f>'Котрольный пример'!K761</f>
        <v>1399.9645528113399</v>
      </c>
      <c r="E727">
        <f>'Котрольный пример'!L761</f>
        <v>158.985005993313</v>
      </c>
      <c r="F727">
        <f>'Котрольный пример'!M761</f>
        <v>75.682946126131299</v>
      </c>
      <c r="G727">
        <f>'Котрольный пример'!N761</f>
        <v>-28.100760638982599</v>
      </c>
      <c r="H727">
        <f>'Котрольный пример'!O761</f>
        <v>-3.6158435742609001</v>
      </c>
    </row>
    <row r="728" spans="1:8" x14ac:dyDescent="0.3">
      <c r="A728">
        <f>'Котрольный пример'!H762</f>
        <v>69188.847999999896</v>
      </c>
      <c r="B728">
        <f>'Котрольный пример'!I762</f>
        <v>34</v>
      </c>
      <c r="C728">
        <f>'Котрольный пример'!J762</f>
        <v>-4350.2389552264303</v>
      </c>
      <c r="D728">
        <f>'Котрольный пример'!K762</f>
        <v>1398.8376804949</v>
      </c>
      <c r="E728">
        <f>'Котрольный пример'!L762</f>
        <v>157.99011578652701</v>
      </c>
      <c r="F728">
        <f>'Котрольный пример'!M762</f>
        <v>75.546434456366399</v>
      </c>
      <c r="G728">
        <f>'Котрольный пример'!N762</f>
        <v>-27.909811815776202</v>
      </c>
      <c r="H728">
        <f>'Котрольный пример'!O762</f>
        <v>-3.7665540744435901</v>
      </c>
    </row>
    <row r="729" spans="1:8" x14ac:dyDescent="0.3">
      <c r="A729">
        <f>'Котрольный пример'!H763</f>
        <v>69188.928</v>
      </c>
      <c r="B729">
        <f>'Котрольный пример'!I763</f>
        <v>34</v>
      </c>
      <c r="C729">
        <f>'Котрольный пример'!J763</f>
        <v>-4342.8191224135999</v>
      </c>
      <c r="D729">
        <f>'Котрольный пример'!K763</f>
        <v>1395.45286927653</v>
      </c>
      <c r="E729">
        <f>'Котрольный пример'!L763</f>
        <v>157.995924062108</v>
      </c>
      <c r="F729">
        <f>'Котрольный пример'!M763</f>
        <v>75.914825519840704</v>
      </c>
      <c r="G729">
        <f>'Котрольный пример'!N763</f>
        <v>-28.1842040500918</v>
      </c>
      <c r="H729">
        <f>'Котрольный пример'!O763</f>
        <v>-3.9095944641928901</v>
      </c>
    </row>
    <row r="730" spans="1:8" x14ac:dyDescent="0.3">
      <c r="A730">
        <f>'Котрольный пример'!H764</f>
        <v>69188.967999999993</v>
      </c>
      <c r="B730">
        <f>'Котрольный пример'!I764</f>
        <v>34</v>
      </c>
      <c r="C730">
        <f>'Котрольный пример'!J764</f>
        <v>-4342.8191224135999</v>
      </c>
      <c r="D730">
        <f>'Котрольный пример'!K764</f>
        <v>1395.45286927653</v>
      </c>
      <c r="E730">
        <f>'Котрольный пример'!L764</f>
        <v>157.995924062108</v>
      </c>
      <c r="F730">
        <f>'Котрольный пример'!M764</f>
        <v>75.146428307122903</v>
      </c>
      <c r="G730">
        <f>'Котрольный пример'!N764</f>
        <v>-27.9854818853232</v>
      </c>
      <c r="H730">
        <f>'Котрольный пример'!O764</f>
        <v>-3.8115447083572702</v>
      </c>
    </row>
    <row r="731" spans="1:8" x14ac:dyDescent="0.3">
      <c r="A731">
        <f>'Котрольный пример'!H765</f>
        <v>69190.327999999994</v>
      </c>
      <c r="B731">
        <f>'Котрольный пример'!I765</f>
        <v>34</v>
      </c>
      <c r="C731">
        <f>'Котрольный пример'!J765</f>
        <v>-4238.0173765838099</v>
      </c>
      <c r="D731">
        <f>'Котрольный пример'!K765</f>
        <v>1359.3568146121499</v>
      </c>
      <c r="E731">
        <f>'Котрольный пример'!L765</f>
        <v>153.07435741159401</v>
      </c>
      <c r="F731">
        <f>'Котрольный пример'!M765</f>
        <v>75.268351157270004</v>
      </c>
      <c r="G731">
        <f>'Котрольный пример'!N765</f>
        <v>-27.744850233117599</v>
      </c>
      <c r="H731">
        <f>'Котрольный пример'!O765</f>
        <v>-3.8165719798305502</v>
      </c>
    </row>
    <row r="732" spans="1:8" x14ac:dyDescent="0.3">
      <c r="A732">
        <f>'Котрольный пример'!H766</f>
        <v>69190.407999999996</v>
      </c>
      <c r="B732">
        <f>'Котрольный пример'!I766</f>
        <v>34</v>
      </c>
      <c r="C732">
        <f>'Котрольный пример'!J766</f>
        <v>-4238.0173765838099</v>
      </c>
      <c r="D732">
        <f>'Котрольный пример'!K766</f>
        <v>1359.3568146121499</v>
      </c>
      <c r="E732">
        <f>'Котрольный пример'!L766</f>
        <v>153.07435741159401</v>
      </c>
      <c r="F732">
        <f>'Котрольный пример'!M766</f>
        <v>74.574327269246297</v>
      </c>
      <c r="G732">
        <f>'Котрольный пример'!N766</f>
        <v>-27.399365206844902</v>
      </c>
      <c r="H732">
        <f>'Котрольный пример'!O766</f>
        <v>-3.8172024230536601</v>
      </c>
    </row>
    <row r="733" spans="1:8" x14ac:dyDescent="0.3">
      <c r="A733">
        <f>'Котрольный пример'!H767</f>
        <v>69190.528000000006</v>
      </c>
      <c r="B733">
        <f>'Котрольный пример'!I767</f>
        <v>34</v>
      </c>
      <c r="C733">
        <f>'Котрольный пример'!J767</f>
        <v>-4223.4870624819996</v>
      </c>
      <c r="D733">
        <f>'Котрольный пример'!K767</f>
        <v>1353.5282058784301</v>
      </c>
      <c r="E733">
        <f>'Котрольный пример'!L767</f>
        <v>152.085254775442</v>
      </c>
      <c r="F733">
        <f>'Котрольный пример'!M767</f>
        <v>75.441166127559697</v>
      </c>
      <c r="G733">
        <f>'Котрольный пример'!N767</f>
        <v>-27.7674481539221</v>
      </c>
      <c r="H733">
        <f>'Котрольный пример'!O767</f>
        <v>-3.8864055042581902</v>
      </c>
    </row>
    <row r="734" spans="1:8" x14ac:dyDescent="0.3">
      <c r="A734">
        <f>'Котрольный пример'!H768</f>
        <v>69192.327999999994</v>
      </c>
      <c r="B734">
        <f>'Котрольный пример'!I768</f>
        <v>34</v>
      </c>
      <c r="C734">
        <f>'Котрольный пример'!J768</f>
        <v>-4087.46134155257</v>
      </c>
      <c r="D734">
        <f>'Котрольный пример'!K768</f>
        <v>1308.60036676145</v>
      </c>
      <c r="E734">
        <f>'Котрольный пример'!L768</f>
        <v>147.18343004250201</v>
      </c>
      <c r="F734">
        <f>'Котрольный пример'!M768</f>
        <v>75.368455347570503</v>
      </c>
      <c r="G734">
        <f>'Котрольный пример'!N768</f>
        <v>-27.2963220986205</v>
      </c>
      <c r="H734">
        <f>'Котрольный пример'!O768</f>
        <v>-3.6470456045797301</v>
      </c>
    </row>
    <row r="735" spans="1:8" x14ac:dyDescent="0.3">
      <c r="A735">
        <f>'Котрольный пример'!H769</f>
        <v>69192.448000000004</v>
      </c>
      <c r="B735">
        <f>'Котрольный пример'!I769</f>
        <v>34</v>
      </c>
      <c r="C735">
        <f>'Котрольный пример'!J769</f>
        <v>-4080.0415652996799</v>
      </c>
      <c r="D735">
        <f>'Котрольный пример'!K769</f>
        <v>1305.59219269185</v>
      </c>
      <c r="E735">
        <f>'Котрольный пример'!L769</f>
        <v>146.18880683919801</v>
      </c>
      <c r="F735">
        <f>'Котрольный пример'!M769</f>
        <v>75.7468950415889</v>
      </c>
      <c r="G735">
        <f>'Котрольный пример'!N769</f>
        <v>-27.460954502867299</v>
      </c>
      <c r="H735">
        <f>'Котрольный пример'!O769</f>
        <v>-3.7199615306184799</v>
      </c>
    </row>
    <row r="736" spans="1:8" x14ac:dyDescent="0.3">
      <c r="A736">
        <f>'Котрольный пример'!H770</f>
        <v>69192.528000000006</v>
      </c>
      <c r="B736">
        <f>'Котрольный пример'!I770</f>
        <v>34</v>
      </c>
      <c r="C736">
        <f>'Котрольный пример'!J770</f>
        <v>-4072.9313883353302</v>
      </c>
      <c r="D736">
        <f>'Котрольный пример'!K770</f>
        <v>1304.0892020798899</v>
      </c>
      <c r="E736">
        <f>'Котрольный пример'!L770</f>
        <v>146.19366738986</v>
      </c>
      <c r="F736">
        <f>'Котрольный пример'!M770</f>
        <v>75.368452435738007</v>
      </c>
      <c r="G736">
        <f>'Котрольный пример'!N770</f>
        <v>-27.182607205518298</v>
      </c>
      <c r="H736">
        <f>'Котрольный пример'!O770</f>
        <v>-3.6472658877361002</v>
      </c>
    </row>
    <row r="737" spans="1:8" x14ac:dyDescent="0.3">
      <c r="A737">
        <f>'Котрольный пример'!H771</f>
        <v>69192.607999999993</v>
      </c>
      <c r="B737">
        <f>'Котрольный пример'!I771</f>
        <v>34</v>
      </c>
      <c r="C737">
        <f>'Котрольный пример'!J771</f>
        <v>-4065.51166978942</v>
      </c>
      <c r="D737">
        <f>'Котрольный пример'!K771</f>
        <v>1301.26920269723</v>
      </c>
      <c r="E737">
        <f>'Котрольный пример'!L771</f>
        <v>145.198986628048</v>
      </c>
      <c r="F737">
        <f>'Котрольный пример'!M771</f>
        <v>75.1819284930816</v>
      </c>
      <c r="G737">
        <f>'Котрольный пример'!N771</f>
        <v>-27.166347352751501</v>
      </c>
      <c r="H737">
        <f>'Котрольный пример'!O771</f>
        <v>-3.7337214745165199</v>
      </c>
    </row>
    <row r="738" spans="1:8" x14ac:dyDescent="0.3">
      <c r="A738">
        <f>'Котрольный пример'!H772</f>
        <v>69192.687999999995</v>
      </c>
      <c r="B738">
        <f>'Котрольный пример'!I772</f>
        <v>34</v>
      </c>
      <c r="C738">
        <f>'Котрольный пример'!J772</f>
        <v>-4059.0192401904601</v>
      </c>
      <c r="D738">
        <f>'Котрольный пример'!K772</f>
        <v>1298.26075399977</v>
      </c>
      <c r="E738">
        <f>'Котрольный пример'!L772</f>
        <v>145.20374328570799</v>
      </c>
      <c r="F738">
        <f>'Котрольный пример'!M772</f>
        <v>75.102005865210003</v>
      </c>
      <c r="G738">
        <f>'Котрольный пример'!N772</f>
        <v>-27.182509355017</v>
      </c>
      <c r="H738">
        <f>'Котрольный пример'!O772</f>
        <v>-3.73386877772798</v>
      </c>
    </row>
    <row r="739" spans="1:8" x14ac:dyDescent="0.3">
      <c r="A739">
        <f>'Котрольный пример'!H773</f>
        <v>69192.767999999996</v>
      </c>
      <c r="B739">
        <f>'Котрольный пример'!I773</f>
        <v>34</v>
      </c>
      <c r="C739">
        <f>'Котрольный пример'!J773</f>
        <v>-4059.0192401904601</v>
      </c>
      <c r="D739">
        <f>'Котрольный пример'!K773</f>
        <v>1298.26075399977</v>
      </c>
      <c r="E739">
        <f>'Котрольный пример'!L773</f>
        <v>145.20374328570799</v>
      </c>
      <c r="F739">
        <f>'Котрольный пример'!M773</f>
        <v>74.930273489624994</v>
      </c>
      <c r="G739">
        <f>'Котрольный пример'!N773</f>
        <v>-26.697625809314999</v>
      </c>
      <c r="H739">
        <f>'Котрольный пример'!O773</f>
        <v>-3.4428098228938802</v>
      </c>
    </row>
    <row r="740" spans="1:8" x14ac:dyDescent="0.3">
      <c r="A740">
        <f>'Котрольный пример'!H774</f>
        <v>69192.808000000005</v>
      </c>
      <c r="B740">
        <f>'Котрольный пример'!I774</f>
        <v>34</v>
      </c>
      <c r="C740">
        <f>'Котрольный пример'!J774</f>
        <v>-4059.0192401904601</v>
      </c>
      <c r="D740">
        <f>'Котрольный пример'!K774</f>
        <v>1298.26075399977</v>
      </c>
      <c r="E740">
        <f>'Котрольный пример'!L774</f>
        <v>145.20374328570799</v>
      </c>
      <c r="F740">
        <f>'Котрольный пример'!M774</f>
        <v>74.374697674413</v>
      </c>
      <c r="G740">
        <f>'Котрольный пример'!N774</f>
        <v>-26.477431635523001</v>
      </c>
      <c r="H740">
        <f>'Котрольный пример'!O774</f>
        <v>-3.4608759141462699</v>
      </c>
    </row>
    <row r="741" spans="1:8" x14ac:dyDescent="0.3">
      <c r="A741">
        <f>'Котрольный пример'!H775</f>
        <v>69192.888000000006</v>
      </c>
      <c r="B741">
        <f>'Котрольный пример'!I775</f>
        <v>34</v>
      </c>
      <c r="C741">
        <f>'Котрольный пример'!J775</f>
        <v>-4051.6000652085499</v>
      </c>
      <c r="D741">
        <f>'Котрольный пример'!K775</f>
        <v>1297.1341970840199</v>
      </c>
      <c r="E741">
        <f>'Котрольный пример'!L775</f>
        <v>145.208698591261</v>
      </c>
      <c r="F741">
        <f>'Котрольный пример'!M775</f>
        <v>74.413471922196507</v>
      </c>
      <c r="G741">
        <f>'Котрольный пример'!N775</f>
        <v>-26.240955110456301</v>
      </c>
      <c r="H741">
        <f>'Котрольный пример'!O775</f>
        <v>-3.3353668189554799</v>
      </c>
    </row>
    <row r="742" spans="1:8" x14ac:dyDescent="0.3">
      <c r="A742">
        <f>'Котрольный пример'!H776</f>
        <v>69193.728000000003</v>
      </c>
      <c r="B742">
        <f>'Котрольный пример'!I776</f>
        <v>34</v>
      </c>
      <c r="C742">
        <f>'Котрольный пример'!J776</f>
        <v>-3984.5144928576901</v>
      </c>
      <c r="D742">
        <f>'Котрольный пример'!K776</f>
        <v>1275.1416212341601</v>
      </c>
      <c r="E742">
        <f>'Котрольный пример'!L776</f>
        <v>141.255479310075</v>
      </c>
      <c r="F742">
        <f>'Котрольный пример'!M776</f>
        <v>74.770328423631</v>
      </c>
      <c r="G742">
        <f>'Котрольный пример'!N776</f>
        <v>-26.174097021501101</v>
      </c>
      <c r="H742">
        <f>'Котрольный пример'!O776</f>
        <v>-3.4987120258285498</v>
      </c>
    </row>
    <row r="743" spans="1:8" x14ac:dyDescent="0.3">
      <c r="A743">
        <f>'Котрольный пример'!H777</f>
        <v>69193.808000000005</v>
      </c>
      <c r="B743">
        <f>'Котрольный пример'!I777</f>
        <v>34</v>
      </c>
      <c r="C743">
        <f>'Котрольный пример'!J777</f>
        <v>-3975.2399924122201</v>
      </c>
      <c r="D743">
        <f>'Котрольный пример'!K777</f>
        <v>1272.1341691769701</v>
      </c>
      <c r="E743">
        <f>'Котрольный пример'!L777</f>
        <v>141.261878501539</v>
      </c>
      <c r="F743">
        <f>'Котрольный пример'!M777</f>
        <v>75.018483455083995</v>
      </c>
      <c r="G743">
        <f>'Котрольный пример'!N777</f>
        <v>-26.152351426598599</v>
      </c>
      <c r="H743">
        <f>'Котрольный пример'!O777</f>
        <v>-3.49865803532178</v>
      </c>
    </row>
    <row r="744" spans="1:8" x14ac:dyDescent="0.3">
      <c r="A744">
        <f>'Котрольный пример'!H778</f>
        <v>69193.888000000006</v>
      </c>
      <c r="B744">
        <f>'Котрольный пример'!I778</f>
        <v>34</v>
      </c>
      <c r="C744">
        <f>'Котрольный пример'!J778</f>
        <v>-3968.1293718373199</v>
      </c>
      <c r="D744">
        <f>'Котрольный пример'!K778</f>
        <v>1269.3141728058699</v>
      </c>
      <c r="E744">
        <f>'Котрольный пример'!L778</f>
        <v>140.26687709437101</v>
      </c>
      <c r="F744">
        <f>'Котрольный пример'!M778</f>
        <v>75.487647979750804</v>
      </c>
      <c r="G744">
        <f>'Котрольный пример'!N778</f>
        <v>-26.354851690733401</v>
      </c>
      <c r="H744">
        <f>'Котрольный пример'!O778</f>
        <v>-3.5962670633726601</v>
      </c>
    </row>
    <row r="745" spans="1:8" x14ac:dyDescent="0.3">
      <c r="A745">
        <f>'Котрольный пример'!H779</f>
        <v>69193.967999999993</v>
      </c>
      <c r="B745">
        <f>'Котрольный пример'!I779</f>
        <v>34</v>
      </c>
      <c r="C745">
        <f>'Котрольный пример'!J779</f>
        <v>-3968.1293718373199</v>
      </c>
      <c r="D745">
        <f>'Котрольный пример'!K779</f>
        <v>1269.3141728058699</v>
      </c>
      <c r="E745">
        <f>'Котрольный пример'!L779</f>
        <v>140.26687709437101</v>
      </c>
      <c r="F745">
        <f>'Котрольный пример'!M779</f>
        <v>75.487647979876201</v>
      </c>
      <c r="G745">
        <f>'Котрольный пример'!N779</f>
        <v>-26.354851690777199</v>
      </c>
      <c r="H745">
        <f>'Котрольный пример'!O779</f>
        <v>-3.4821118122370098</v>
      </c>
    </row>
    <row r="746" spans="1:8" x14ac:dyDescent="0.3">
      <c r="A746">
        <f>'Котрольный пример'!H780</f>
        <v>69194.047999999995</v>
      </c>
      <c r="B746">
        <f>'Котрольный пример'!I780</f>
        <v>34</v>
      </c>
      <c r="C746">
        <f>'Котрольный пример'!J780</f>
        <v>-3960.7100656913499</v>
      </c>
      <c r="D746">
        <f>'Котрольный пример'!K780</f>
        <v>1267.8113706193801</v>
      </c>
      <c r="E746">
        <f>'Котрольный пример'!L780</f>
        <v>139.271796378321</v>
      </c>
      <c r="F746">
        <f>'Котрольный пример'!M780</f>
        <v>74.639659206897306</v>
      </c>
      <c r="G746">
        <f>'Котрольный пример'!N780</f>
        <v>-25.8937196785966</v>
      </c>
      <c r="H746">
        <f>'Котрольный пример'!O780</f>
        <v>-3.53213851235498</v>
      </c>
    </row>
    <row r="747" spans="1:8" x14ac:dyDescent="0.3">
      <c r="A747">
        <f>'Котрольный пример'!H781</f>
        <v>69194.088000000003</v>
      </c>
      <c r="B747">
        <f>'Котрольный пример'!I781</f>
        <v>34</v>
      </c>
      <c r="C747">
        <f>'Котрольный пример'!J781</f>
        <v>-3960.7100656913499</v>
      </c>
      <c r="D747">
        <f>'Котрольный пример'!K781</f>
        <v>1267.8113706193801</v>
      </c>
      <c r="E747">
        <f>'Котрольный пример'!L781</f>
        <v>139.271796378321</v>
      </c>
      <c r="F747">
        <f>'Котрольный пример'!M781</f>
        <v>74.160019295454404</v>
      </c>
      <c r="G747">
        <f>'Котрольный пример'!N781</f>
        <v>-25.6861698522954</v>
      </c>
      <c r="H747">
        <f>'Котрольный пример'!O781</f>
        <v>-3.5492414642388801</v>
      </c>
    </row>
    <row r="748" spans="1:8" x14ac:dyDescent="0.3">
      <c r="A748">
        <f>'Котрольный пример'!H782</f>
        <v>69194.168000000005</v>
      </c>
      <c r="B748">
        <f>'Котрольный пример'!I782</f>
        <v>34</v>
      </c>
      <c r="C748">
        <f>'Котрольный пример'!J782</f>
        <v>-3953.5995044973301</v>
      </c>
      <c r="D748">
        <f>'Котрольный пример'!K782</f>
        <v>1265.1795434927301</v>
      </c>
      <c r="E748">
        <f>'Котрольный пример'!L782</f>
        <v>139.27673940241701</v>
      </c>
      <c r="F748">
        <f>'Котрольный пример'!M782</f>
        <v>74.986828736619003</v>
      </c>
      <c r="G748">
        <f>'Котрольный пример'!N782</f>
        <v>-25.9921962623708</v>
      </c>
      <c r="H748">
        <f>'Котрольный пример'!O782</f>
        <v>-3.5486666939951501</v>
      </c>
    </row>
    <row r="749" spans="1:8" x14ac:dyDescent="0.3">
      <c r="A749">
        <f>'Котрольный пример'!H783</f>
        <v>69194.248000000007</v>
      </c>
      <c r="B749">
        <f>'Котрольный пример'!I783</f>
        <v>34</v>
      </c>
      <c r="C749">
        <f>'Котрольный пример'!J783</f>
        <v>-3946.1797005336898</v>
      </c>
      <c r="D749">
        <f>'Котрольный пример'!K783</f>
        <v>1262.1715172971701</v>
      </c>
      <c r="E749">
        <f>'Котрольный пример'!L783</f>
        <v>139.28193966915299</v>
      </c>
      <c r="F749">
        <f>'Котрольный пример'!M783</f>
        <v>74.986845274638796</v>
      </c>
      <c r="G749">
        <f>'Котрольный пример'!N783</f>
        <v>-25.992110896096399</v>
      </c>
      <c r="H749">
        <f>'Котрольный пример'!O783</f>
        <v>-3.43248730265001</v>
      </c>
    </row>
    <row r="750" spans="1:8" x14ac:dyDescent="0.3">
      <c r="A750">
        <f>'Котрольный пример'!H784</f>
        <v>69194.368000000002</v>
      </c>
      <c r="B750">
        <f>'Котрольный пример'!I784</f>
        <v>34</v>
      </c>
      <c r="C750">
        <f>'Котрольный пример'!J784</f>
        <v>-3939.06950914864</v>
      </c>
      <c r="D750">
        <f>'Котрольный пример'!K784</f>
        <v>1260.6686305441699</v>
      </c>
      <c r="E750">
        <f>'Котрольный пример'!L784</f>
        <v>138.28664046402801</v>
      </c>
      <c r="F750">
        <f>'Котрольный пример'!M784</f>
        <v>74.639642824929794</v>
      </c>
      <c r="G750">
        <f>'Котрольный пример'!N784</f>
        <v>-25.697476972921901</v>
      </c>
      <c r="H750">
        <f>'Котрольный пример'!O784</f>
        <v>-3.5324670031404</v>
      </c>
    </row>
    <row r="751" spans="1:8" x14ac:dyDescent="0.3">
      <c r="A751">
        <f>'Котрольный пример'!H785</f>
        <v>69194.448000000004</v>
      </c>
      <c r="B751">
        <f>'Котрольный пример'!I785</f>
        <v>34</v>
      </c>
      <c r="C751">
        <f>'Котрольный пример'!J785</f>
        <v>-3932.26799886461</v>
      </c>
      <c r="D751">
        <f>'Котрольный пример'!K785</f>
        <v>1257.8485693425</v>
      </c>
      <c r="E751">
        <f>'Котрольный пример'!L785</f>
        <v>138.29140268668999</v>
      </c>
      <c r="F751">
        <f>'Котрольный пример'!M785</f>
        <v>75.079265471291706</v>
      </c>
      <c r="G751">
        <f>'Котрольный пример'!N785</f>
        <v>-25.903947263537301</v>
      </c>
      <c r="H751">
        <f>'Котрольный пример'!O785</f>
        <v>-3.5156397101892201</v>
      </c>
    </row>
    <row r="752" spans="1:8" x14ac:dyDescent="0.3">
      <c r="A752">
        <f>'Котрольный пример'!H786</f>
        <v>69194.528000000006</v>
      </c>
      <c r="B752">
        <f>'Котрольный пример'!I786</f>
        <v>34</v>
      </c>
      <c r="C752">
        <f>'Котрольный пример'!J786</f>
        <v>-3925.1573074032999</v>
      </c>
      <c r="D752">
        <f>'Котрольный пример'!K786</f>
        <v>1254.84046488843</v>
      </c>
      <c r="E752">
        <f>'Котрольный пример'!L786</f>
        <v>137.29638408053299</v>
      </c>
      <c r="F752">
        <f>'Котрольный пример'!M786</f>
        <v>75.079294316812593</v>
      </c>
      <c r="G752">
        <f>'Котрольный пример'!N786</f>
        <v>-25.9472227358157</v>
      </c>
      <c r="H752">
        <f>'Котрольный пример'!O786</f>
        <v>-3.6309330953974301</v>
      </c>
    </row>
    <row r="753" spans="1:8" x14ac:dyDescent="0.3">
      <c r="A753">
        <f>'Котрольный пример'!H787</f>
        <v>69194.607999999993</v>
      </c>
      <c r="B753">
        <f>'Котрольный пример'!I787</f>
        <v>34</v>
      </c>
      <c r="C753">
        <f>'Котрольный пример'!J787</f>
        <v>-3915.2645595715899</v>
      </c>
      <c r="D753">
        <f>'Котрольный пример'!K787</f>
        <v>1251.8332929062799</v>
      </c>
      <c r="E753">
        <f>'Котрольный пример'!L787</f>
        <v>137.30306738681901</v>
      </c>
      <c r="F753">
        <f>'Котрольный пример'!M787</f>
        <v>75.150529943546701</v>
      </c>
      <c r="G753">
        <f>'Котрольный пример'!N787</f>
        <v>-25.9254244487271</v>
      </c>
      <c r="H753">
        <f>'Котрольный пример'!O787</f>
        <v>-3.6310159658669798</v>
      </c>
    </row>
    <row r="754" spans="1:8" x14ac:dyDescent="0.3">
      <c r="A754">
        <f>'Котрольный пример'!H788</f>
        <v>69194.687999999995</v>
      </c>
      <c r="B754">
        <f>'Котрольный пример'!I788</f>
        <v>34</v>
      </c>
      <c r="C754">
        <f>'Котрольный пример'!J788</f>
        <v>-3908.1544272912201</v>
      </c>
      <c r="D754">
        <f>'Котрольный пример'!K788</f>
        <v>1250.51858346371</v>
      </c>
      <c r="E754">
        <f>'Котрольный пример'!L788</f>
        <v>137.30769422151999</v>
      </c>
      <c r="F754">
        <f>'Котрольный пример'!M788</f>
        <v>75.462629277381296</v>
      </c>
      <c r="G754">
        <f>'Котрольный пример'!N788</f>
        <v>-25.871162991056099</v>
      </c>
      <c r="H754">
        <f>'Котрольный пример'!O788</f>
        <v>-3.5322412056952599</v>
      </c>
    </row>
    <row r="755" spans="1:8" x14ac:dyDescent="0.3">
      <c r="A755">
        <f>'Котрольный пример'!H789</f>
        <v>69194.728000000003</v>
      </c>
      <c r="B755">
        <f>'Котрольный пример'!I789</f>
        <v>34</v>
      </c>
      <c r="C755">
        <f>'Котрольный пример'!J789</f>
        <v>-3908.1544272912201</v>
      </c>
      <c r="D755">
        <f>'Котрольный пример'!K789</f>
        <v>1250.51858346371</v>
      </c>
      <c r="E755">
        <f>'Котрольный пример'!L789</f>
        <v>137.30769422151999</v>
      </c>
      <c r="F755">
        <f>'Котрольный пример'!M789</f>
        <v>74.986822217277094</v>
      </c>
      <c r="G755">
        <f>'Котрольный пример'!N789</f>
        <v>-25.685395373832598</v>
      </c>
      <c r="H755">
        <f>'Котрольный пример'!O789</f>
        <v>-3.54933277105085</v>
      </c>
    </row>
    <row r="756" spans="1:8" x14ac:dyDescent="0.3">
      <c r="A756">
        <f>'Котрольный пример'!H790</f>
        <v>69194.808000000005</v>
      </c>
      <c r="B756">
        <f>'Котрольный пример'!I790</f>
        <v>34</v>
      </c>
      <c r="C756">
        <f>'Котрольный пример'!J790</f>
        <v>-3908.1544272912201</v>
      </c>
      <c r="D756">
        <f>'Котрольный пример'!K790</f>
        <v>1250.51858346371</v>
      </c>
      <c r="E756">
        <f>'Котрольный пример'!L790</f>
        <v>137.30769422151999</v>
      </c>
      <c r="F756">
        <f>'Котрольный пример'!M790</f>
        <v>74.160013404795095</v>
      </c>
      <c r="G756">
        <f>'Котрольный пример'!N790</f>
        <v>-25.335535450993302</v>
      </c>
      <c r="H756">
        <f>'Котрольный пример'!O790</f>
        <v>-3.4337252912487202</v>
      </c>
    </row>
    <row r="757" spans="1:8" x14ac:dyDescent="0.3">
      <c r="A757">
        <f>'Котрольный пример'!H791</f>
        <v>69194.888000000006</v>
      </c>
      <c r="B757">
        <f>'Котрольный пример'!I791</f>
        <v>34</v>
      </c>
      <c r="C757">
        <f>'Котрольный пример'!J791</f>
        <v>-3901.0437937890501</v>
      </c>
      <c r="D757">
        <f>'Котрольный пример'!K791</f>
        <v>1247.6986570328299</v>
      </c>
      <c r="E757">
        <f>'Котрольный пример'!L791</f>
        <v>137.31260831085501</v>
      </c>
      <c r="F757">
        <f>'Котрольный пример'!M791</f>
        <v>74.124128909568398</v>
      </c>
      <c r="G757">
        <f>'Котрольный пример'!N791</f>
        <v>-25.488633888838599</v>
      </c>
      <c r="H757">
        <f>'Котрольный пример'!O791</f>
        <v>-3.4338096609379098</v>
      </c>
    </row>
    <row r="758" spans="1:8" x14ac:dyDescent="0.3">
      <c r="A758">
        <f>'Котрольный пример'!H792</f>
        <v>69195.008000000002</v>
      </c>
      <c r="B758">
        <f>'Котрольный пример'!I792</f>
        <v>34</v>
      </c>
      <c r="C758">
        <f>'Котрольный пример'!J792</f>
        <v>-3886.82296148777</v>
      </c>
      <c r="D758">
        <f>'Котрольный пример'!K792</f>
        <v>1243.3758930710501</v>
      </c>
      <c r="E758">
        <f>'Котрольный пример'!L792</f>
        <v>136.32215156960501</v>
      </c>
      <c r="F758">
        <f>'Котрольный пример'!M792</f>
        <v>75.426891310653204</v>
      </c>
      <c r="G758">
        <f>'Котрольный пример'!N792</f>
        <v>-25.870950857170701</v>
      </c>
      <c r="H758">
        <f>'Котрольный пример'!O792</f>
        <v>-3.53254859089561</v>
      </c>
    </row>
    <row r="759" spans="1:8" x14ac:dyDescent="0.3">
      <c r="A759">
        <f>'Котрольный пример'!H793</f>
        <v>69195.088000000003</v>
      </c>
      <c r="B759">
        <f>'Котрольный пример'!I793</f>
        <v>34</v>
      </c>
      <c r="C759">
        <f>'Котрольный пример'!J793</f>
        <v>-3879.7122607911901</v>
      </c>
      <c r="D759">
        <f>'Котрольный пример'!K793</f>
        <v>1240.3678375064101</v>
      </c>
      <c r="E759">
        <f>'Котрольный пример'!L793</f>
        <v>136.32707536606301</v>
      </c>
      <c r="F759">
        <f>'Котрольный пример'!M793</f>
        <v>75.898507099078998</v>
      </c>
      <c r="G759">
        <f>'Котрольный пример'!N793</f>
        <v>-26.098280065712299</v>
      </c>
      <c r="H759">
        <f>'Котрольный пример'!O793</f>
        <v>-3.51570230747136</v>
      </c>
    </row>
    <row r="760" spans="1:8" x14ac:dyDescent="0.3">
      <c r="A760">
        <f>'Котрольный пример'!H794</f>
        <v>69195.168000000005</v>
      </c>
      <c r="B760">
        <f>'Котрольный пример'!I794</f>
        <v>34</v>
      </c>
      <c r="C760">
        <f>'Котрольный пример'!J794</f>
        <v>-3879.7122607911901</v>
      </c>
      <c r="D760">
        <f>'Котрольный пример'!K794</f>
        <v>1240.3678375064101</v>
      </c>
      <c r="E760">
        <f>'Котрольный пример'!L794</f>
        <v>136.32707536606301</v>
      </c>
      <c r="F760">
        <f>'Котрольный пример'!M794</f>
        <v>74.630738504009003</v>
      </c>
      <c r="G760">
        <f>'Котрольный пример'!N794</f>
        <v>-24.936986766361301</v>
      </c>
      <c r="H760">
        <f>'Котрольный пример'!O794</f>
        <v>-3.5403016605029798</v>
      </c>
    </row>
    <row r="761" spans="1:8" x14ac:dyDescent="0.3">
      <c r="A761">
        <f>'Котрольный пример'!H795</f>
        <v>69195.248000000007</v>
      </c>
      <c r="B761">
        <f>'Котрольный пример'!I795</f>
        <v>34</v>
      </c>
      <c r="C761">
        <f>'Котрольный пример'!J795</f>
        <v>-3872.2930079570901</v>
      </c>
      <c r="D761">
        <f>'Котрольный пример'!K795</f>
        <v>1239.0532576087401</v>
      </c>
      <c r="E761">
        <f>'Котрольный пример'!L795</f>
        <v>135.331848122151</v>
      </c>
      <c r="F761">
        <f>'Котрольный пример'!M795</f>
        <v>74.679054259543904</v>
      </c>
      <c r="G761">
        <f>'Котрольный пример'!N795</f>
        <v>-24.9663160755311</v>
      </c>
      <c r="H761">
        <f>'Котрольный пример'!O795</f>
        <v>-3.5403543224975702</v>
      </c>
    </row>
    <row r="762" spans="1:8" x14ac:dyDescent="0.3">
      <c r="A762">
        <f>'Котрольный пример'!H796</f>
        <v>69195.327999999994</v>
      </c>
      <c r="B762">
        <f>'Котрольный пример'!I796</f>
        <v>34</v>
      </c>
      <c r="C762">
        <f>'Котрольный пример'!J796</f>
        <v>-3865.1823045010501</v>
      </c>
      <c r="D762">
        <f>'Котрольный пример'!K796</f>
        <v>1236.04521723169</v>
      </c>
      <c r="E762">
        <f>'Котрольный пример'!L796</f>
        <v>135.33675364733401</v>
      </c>
      <c r="F762">
        <f>'Котрольный пример'!M796</f>
        <v>74.630752798903799</v>
      </c>
      <c r="G762">
        <f>'Котрольный пример'!N796</f>
        <v>-24.907445632028899</v>
      </c>
      <c r="H762">
        <f>'Котрольный пример'!O796</f>
        <v>-3.5404953773116601</v>
      </c>
    </row>
    <row r="763" spans="1:8" x14ac:dyDescent="0.3">
      <c r="A763">
        <f>'Котрольный пример'!H797</f>
        <v>69195.368000000002</v>
      </c>
      <c r="B763">
        <f>'Котрольный пример'!I797</f>
        <v>34</v>
      </c>
      <c r="C763">
        <f>'Котрольный пример'!J797</f>
        <v>-3865.1823045010501</v>
      </c>
      <c r="D763">
        <f>'Котрольный пример'!K797</f>
        <v>1236.04521723169</v>
      </c>
      <c r="E763">
        <f>'Котрольный пример'!L797</f>
        <v>135.33675364733401</v>
      </c>
      <c r="F763">
        <f>'Котрольный пример'!M797</f>
        <v>74.630752798734093</v>
      </c>
      <c r="G763">
        <f>'Котрольный пример'!N797</f>
        <v>-24.907445631972301</v>
      </c>
      <c r="H763">
        <f>'Котрольный пример'!O797</f>
        <v>-3.5404953773036101</v>
      </c>
    </row>
    <row r="764" spans="1:8" x14ac:dyDescent="0.3">
      <c r="A764">
        <f>'Котрольный пример'!H798</f>
        <v>69195.448000000004</v>
      </c>
      <c r="B764">
        <f>'Котрольный пример'!I798</f>
        <v>34</v>
      </c>
      <c r="C764">
        <f>'Котрольный пример'!J798</f>
        <v>-3858.0715991526299</v>
      </c>
      <c r="D764">
        <f>'Котрольный пример'!K798</f>
        <v>1233.0371855803701</v>
      </c>
      <c r="E764">
        <f>'Котрольный пример'!L798</f>
        <v>134.34164980962899</v>
      </c>
      <c r="F764">
        <f>'Котрольный пример'!M798</f>
        <v>74.208159654383905</v>
      </c>
      <c r="G764">
        <f>'Котрольный пример'!N798</f>
        <v>-24.671802545221801</v>
      </c>
      <c r="H764">
        <f>'Котрольный пример'!O798</f>
        <v>-3.6587319535017202</v>
      </c>
    </row>
    <row r="765" spans="1:8" x14ac:dyDescent="0.3">
      <c r="A765">
        <f>'Котрольный пример'!H799</f>
        <v>69195.528000000006</v>
      </c>
      <c r="B765">
        <f>'Котрольный пример'!I799</f>
        <v>34</v>
      </c>
      <c r="C765">
        <f>'Котрольный пример'!J799</f>
        <v>-3848.7976410341898</v>
      </c>
      <c r="D765">
        <f>'Котрольный пример'!K799</f>
        <v>1231.72324593894</v>
      </c>
      <c r="E765">
        <f>'Котрольный пример'!L799</f>
        <v>134.347517184644</v>
      </c>
      <c r="F765">
        <f>'Котрольный пример'!M799</f>
        <v>76.019479599388205</v>
      </c>
      <c r="G765">
        <f>'Котрольный пример'!N799</f>
        <v>-24.928431381438099</v>
      </c>
      <c r="H765">
        <f>'Котрольный пример'!O799</f>
        <v>-3.6575859818190999</v>
      </c>
    </row>
    <row r="766" spans="1:8" x14ac:dyDescent="0.3">
      <c r="A766">
        <f>'Котрольный пример'!H800</f>
        <v>69195.648000000001</v>
      </c>
      <c r="B766">
        <f>'Котрольный пример'!I800</f>
        <v>34</v>
      </c>
      <c r="C766">
        <f>'Котрольный пример'!J800</f>
        <v>-3841.3778157029601</v>
      </c>
      <c r="D766">
        <f>'Котрольный пример'!K800</f>
        <v>1228.7153347016001</v>
      </c>
      <c r="E766">
        <f>'Котрольный пример'!L800</f>
        <v>133.35257949827201</v>
      </c>
      <c r="F766">
        <f>'Котрольный пример'!M800</f>
        <v>74.630712261599001</v>
      </c>
      <c r="G766">
        <f>'Котрольный пример'!N800</f>
        <v>-24.377513901746799</v>
      </c>
      <c r="H766">
        <f>'Котрольный пример'!O800</f>
        <v>-3.6587256400755899</v>
      </c>
    </row>
    <row r="767" spans="1:8" x14ac:dyDescent="0.3">
      <c r="A767">
        <f>'Котрольный пример'!H801</f>
        <v>69195.728000000003</v>
      </c>
      <c r="B767">
        <f>'Котрольный пример'!I801</f>
        <v>34</v>
      </c>
      <c r="C767">
        <f>'Котрольный пример'!J801</f>
        <v>-3834.2671056909899</v>
      </c>
      <c r="D767">
        <f>'Котрольный пример'!K801</f>
        <v>1225.7073282936799</v>
      </c>
      <c r="E767">
        <f>'Котрольный пример'!L801</f>
        <v>133.357445608989</v>
      </c>
      <c r="F767">
        <f>'Котрольный пример'!M801</f>
        <v>74.468892900273502</v>
      </c>
      <c r="G767">
        <f>'Котрольный пример'!N801</f>
        <v>-24.3803054316345</v>
      </c>
      <c r="H767">
        <f>'Котрольный пример'!O801</f>
        <v>-4.0664660098463301</v>
      </c>
    </row>
    <row r="768" spans="1:8" x14ac:dyDescent="0.3">
      <c r="A768">
        <f>'Котрольный пример'!H802</f>
        <v>69195.808000000005</v>
      </c>
      <c r="B768">
        <f>'Котрольный пример'!I802</f>
        <v>34</v>
      </c>
      <c r="C768">
        <f>'Котрольный пример'!J802</f>
        <v>-3827.1570292362899</v>
      </c>
      <c r="D768">
        <f>'Котрольный пример'!K802</f>
        <v>1224.58082809609</v>
      </c>
      <c r="E768">
        <f>'Котрольный пример'!L802</f>
        <v>132.36194036235599</v>
      </c>
      <c r="F768">
        <f>'Котрольный пример'!M802</f>
        <v>75.263254780757805</v>
      </c>
      <c r="G768">
        <f>'Котрольный пример'!N802</f>
        <v>-24.110525177305298</v>
      </c>
      <c r="H768">
        <f>'Котрольный пример'!O802</f>
        <v>-4.1151388323927396</v>
      </c>
    </row>
    <row r="769" spans="1:8" x14ac:dyDescent="0.3">
      <c r="A769">
        <f>'Котрольный пример'!H803</f>
        <v>69195.888000000006</v>
      </c>
      <c r="B769">
        <f>'Котрольный пример'!I803</f>
        <v>34</v>
      </c>
      <c r="C769">
        <f>'Котрольный пример'!J803</f>
        <v>-3819.73713572416</v>
      </c>
      <c r="D769">
        <f>'Котрольный пример'!K803</f>
        <v>1221.38479148943</v>
      </c>
      <c r="E769">
        <f>'Котрольный пример'!L803</f>
        <v>132.36701021520901</v>
      </c>
      <c r="F769">
        <f>'Котрольный пример'!M803</f>
        <v>75.355432324739994</v>
      </c>
      <c r="G769">
        <f>'Котрольный пример'!N803</f>
        <v>-24.614407913823101</v>
      </c>
      <c r="H769">
        <f>'Котрольный пример'!O803</f>
        <v>-4.1150765400739902</v>
      </c>
    </row>
    <row r="770" spans="1:8" x14ac:dyDescent="0.3">
      <c r="A770">
        <f>'Котрольный пример'!H804</f>
        <v>69195.967999999993</v>
      </c>
      <c r="B770">
        <f>'Котрольный пример'!I804</f>
        <v>34</v>
      </c>
      <c r="C770">
        <f>'Котрольный пример'!J804</f>
        <v>-3819.73713572416</v>
      </c>
      <c r="D770">
        <f>'Котрольный пример'!K804</f>
        <v>1221.38479148943</v>
      </c>
      <c r="E770">
        <f>'Котрольный пример'!L804</f>
        <v>132.36701021520901</v>
      </c>
      <c r="F770">
        <f>'Котрольный пример'!M804</f>
        <v>73.147182757505206</v>
      </c>
      <c r="G770">
        <f>'Котрольный пример'!N804</f>
        <v>-23.7751223832697</v>
      </c>
      <c r="H770">
        <f>'Котрольный пример'!O804</f>
        <v>-3.8190405990585599</v>
      </c>
    </row>
    <row r="771" spans="1:8" x14ac:dyDescent="0.3">
      <c r="A771">
        <f>'Котрольный пример'!H805</f>
        <v>69196.008000000002</v>
      </c>
      <c r="B771">
        <f>'Котрольный пример'!I805</f>
        <v>34</v>
      </c>
      <c r="C771">
        <f>'Котрольный пример'!J805</f>
        <v>-3819.73713572416</v>
      </c>
      <c r="D771">
        <f>'Котрольный пример'!K805</f>
        <v>1221.38479148943</v>
      </c>
      <c r="E771">
        <f>'Котрольный пример'!L805</f>
        <v>132.36701021520901</v>
      </c>
      <c r="F771">
        <f>'Котрольный пример'!M805</f>
        <v>72.072923031866495</v>
      </c>
      <c r="G771">
        <f>'Котрольный пример'!N805</f>
        <v>-23.155410394632</v>
      </c>
      <c r="H771">
        <f>'Котрольный пример'!O805</f>
        <v>-3.8664858645999902</v>
      </c>
    </row>
    <row r="772" spans="1:8" x14ac:dyDescent="0.3">
      <c r="A772">
        <f>'Котрольный пример'!H806</f>
        <v>69196.088000000003</v>
      </c>
      <c r="B772">
        <f>'Котрольный пример'!I806</f>
        <v>34</v>
      </c>
      <c r="C772">
        <f>'Котрольный пример'!J806</f>
        <v>-3812.6264210315599</v>
      </c>
      <c r="D772">
        <f>'Котрольный пример'!K806</f>
        <v>1218.37680901012</v>
      </c>
      <c r="E772">
        <f>'Котрольный пример'!L806</f>
        <v>131.37184869105599</v>
      </c>
      <c r="F772">
        <f>'Котрольный пример'!M806</f>
        <v>74.214704565777694</v>
      </c>
      <c r="G772">
        <f>'Котрольный пример'!N806</f>
        <v>-24.061429213699402</v>
      </c>
      <c r="H772">
        <f>'Котрольный пример'!O806</f>
        <v>-4.1662333116334</v>
      </c>
    </row>
    <row r="773" spans="1:8" x14ac:dyDescent="0.3">
      <c r="A773">
        <f>'Котрольный пример'!H807</f>
        <v>69196.168000000005</v>
      </c>
      <c r="B773">
        <f>'Котрольный пример'!I807</f>
        <v>34</v>
      </c>
      <c r="C773">
        <f>'Котрольный пример'!J807</f>
        <v>-3805.2072255028002</v>
      </c>
      <c r="D773">
        <f>'Котрольный пример'!K807</f>
        <v>1217.25042918946</v>
      </c>
      <c r="E773">
        <f>'Котрольный пример'!L807</f>
        <v>131.37650271602001</v>
      </c>
      <c r="F773">
        <f>'Котрольный пример'!M807</f>
        <v>75.539290085600001</v>
      </c>
      <c r="G773">
        <f>'Котрольный пример'!N807</f>
        <v>-24.110215717349998</v>
      </c>
      <c r="H773">
        <f>'Котрольный пример'!O807</f>
        <v>-4.11525016954928</v>
      </c>
    </row>
    <row r="774" spans="1:8" x14ac:dyDescent="0.3">
      <c r="A774">
        <f>'Котрольный пример'!H808</f>
        <v>69196.288</v>
      </c>
      <c r="B774">
        <f>'Котрольный пример'!I808</f>
        <v>34</v>
      </c>
      <c r="C774">
        <f>'Котрольный пример'!J808</f>
        <v>-3791.29497015978</v>
      </c>
      <c r="D774">
        <f>'Котрольный пример'!K808</f>
        <v>1211.42254596729</v>
      </c>
      <c r="E774">
        <f>'Котрольный пример'!L808</f>
        <v>130.38591405671801</v>
      </c>
      <c r="F774">
        <f>'Котрольный пример'!M808</f>
        <v>76.560322073298707</v>
      </c>
      <c r="G774">
        <f>'Котрольный пример'!N808</f>
        <v>-25.209309152022499</v>
      </c>
      <c r="H774">
        <f>'Котрольный пример'!O808</f>
        <v>-4.3596425101671699</v>
      </c>
    </row>
    <row r="775" spans="1:8" x14ac:dyDescent="0.3">
      <c r="A775">
        <f>'Котрольный пример'!H809</f>
        <v>69196.368000000002</v>
      </c>
      <c r="B775">
        <f>'Котрольный пример'!I809</f>
        <v>34</v>
      </c>
      <c r="C775">
        <f>'Котрольный пример'!J809</f>
        <v>-3791.29497015978</v>
      </c>
      <c r="D775">
        <f>'Котрольный пример'!K809</f>
        <v>1211.42254596729</v>
      </c>
      <c r="E775">
        <f>'Котрольный пример'!L809</f>
        <v>130.38591405671801</v>
      </c>
      <c r="F775">
        <f>'Котрольный пример'!M809</f>
        <v>73.189213143163897</v>
      </c>
      <c r="G775">
        <f>'Котрольный пример'!N809</f>
        <v>-24.136013358668201</v>
      </c>
      <c r="H775">
        <f>'Котрольный пример'!O809</f>
        <v>-4.1172595656664397</v>
      </c>
    </row>
    <row r="776" spans="1:8" x14ac:dyDescent="0.3">
      <c r="A776">
        <f>'Котрольный пример'!H810</f>
        <v>69196.448000000004</v>
      </c>
      <c r="B776">
        <f>'Котрольный пример'!I810</f>
        <v>34</v>
      </c>
      <c r="C776">
        <f>'Котрольный пример'!J810</f>
        <v>-3783.8755165798598</v>
      </c>
      <c r="D776">
        <f>'Котрольный пример'!K810</f>
        <v>1209.5435892279099</v>
      </c>
      <c r="E776">
        <f>'Котрольный пример'!L810</f>
        <v>129.390685165853</v>
      </c>
      <c r="F776">
        <f>'Котрольный пример'!M810</f>
        <v>72.486543875910002</v>
      </c>
      <c r="G776">
        <f>'Котрольный пример'!N810</f>
        <v>-23.708553011012899</v>
      </c>
      <c r="H776">
        <f>'Котрольный пример'!O810</f>
        <v>-4.4966641423062903</v>
      </c>
    </row>
    <row r="777" spans="1:8" x14ac:dyDescent="0.3">
      <c r="A777">
        <f>'Котрольный пример'!H811</f>
        <v>69196.528000000006</v>
      </c>
      <c r="B777">
        <f>'Котрольный пример'!I811</f>
        <v>34</v>
      </c>
      <c r="C777">
        <f>'Котрольный пример'!J811</f>
        <v>-3774.2919849957202</v>
      </c>
      <c r="D777">
        <f>'Котрольный пример'!K811</f>
        <v>1206.91278515811</v>
      </c>
      <c r="E777">
        <f>'Котрольный пример'!L811</f>
        <v>129.396872913381</v>
      </c>
      <c r="F777">
        <f>'Котрольный пример'!M811</f>
        <v>73.423252591531195</v>
      </c>
      <c r="G777">
        <f>'Котрольный пример'!N811</f>
        <v>-23.636889260520402</v>
      </c>
      <c r="H777">
        <f>'Котрольный пример'!O811</f>
        <v>-4.1174258261334904</v>
      </c>
    </row>
    <row r="778" spans="1:8" x14ac:dyDescent="0.3">
      <c r="A778">
        <f>'Котрольный пример'!H812</f>
        <v>69196.607999999993</v>
      </c>
      <c r="B778">
        <f>'Котрольный пример'!I812</f>
        <v>34</v>
      </c>
      <c r="C778">
        <f>'Котрольный пример'!J812</f>
        <v>-3767.1813253734999</v>
      </c>
      <c r="D778">
        <f>'Котрольный пример'!K812</f>
        <v>1204.0929990045099</v>
      </c>
      <c r="E778">
        <f>'Котрольный пример'!L812</f>
        <v>129.40161817384799</v>
      </c>
      <c r="F778">
        <f>'Котрольный пример'!M812</f>
        <v>76.116684266615295</v>
      </c>
      <c r="G778">
        <f>'Котрольный пример'!N812</f>
        <v>-24.7049900762782</v>
      </c>
      <c r="H778">
        <f>'Котрольный пример'!O812</f>
        <v>-4.1156283789868997</v>
      </c>
    </row>
    <row r="779" spans="1:8" x14ac:dyDescent="0.3">
      <c r="A779">
        <f>'Котрольный пример'!H813</f>
        <v>69196.648000000001</v>
      </c>
      <c r="B779">
        <f>'Котрольный пример'!I813</f>
        <v>34</v>
      </c>
      <c r="C779">
        <f>'Котрольный пример'!J813</f>
        <v>-3767.1813253734999</v>
      </c>
      <c r="D779">
        <f>'Котрольный пример'!K813</f>
        <v>1204.0929990045099</v>
      </c>
      <c r="E779">
        <f>'Котрольный пример'!L813</f>
        <v>129.40161817384799</v>
      </c>
      <c r="F779">
        <f>'Котрольный пример'!M813</f>
        <v>74.434130891314098</v>
      </c>
      <c r="G779">
        <f>'Котрольный пример'!N813</f>
        <v>-24.507066005664399</v>
      </c>
      <c r="H779">
        <f>'Котрольный пример'!O813</f>
        <v>-3.7962223863272699</v>
      </c>
    </row>
    <row r="780" spans="1:8" x14ac:dyDescent="0.3">
      <c r="A780">
        <f>'Котрольный пример'!H814</f>
        <v>69196.728000000003</v>
      </c>
      <c r="B780">
        <f>'Котрольный пример'!I814</f>
        <v>34</v>
      </c>
      <c r="C780">
        <f>'Котрольный пример'!J814</f>
        <v>-3759.76199747804</v>
      </c>
      <c r="D780">
        <f>'Котрольный пример'!K814</f>
        <v>1202.5903568677099</v>
      </c>
      <c r="E780">
        <f>'Котрольный пример'!L814</f>
        <v>128.40628787525301</v>
      </c>
      <c r="F780">
        <f>'Котрольный пример'!M814</f>
        <v>76.116692505058396</v>
      </c>
      <c r="G780">
        <f>'Котрольный пример'!N814</f>
        <v>-24.704929451395699</v>
      </c>
      <c r="H780">
        <f>'Котрольный пример'!O814</f>
        <v>-4.1157229178296904</v>
      </c>
    </row>
    <row r="781" spans="1:8" x14ac:dyDescent="0.3">
      <c r="A781">
        <f>'Котрольный пример'!H815</f>
        <v>69196.808000000005</v>
      </c>
      <c r="B781">
        <f>'Котрольный пример'!I815</f>
        <v>34</v>
      </c>
      <c r="C781">
        <f>'Котрольный пример'!J815</f>
        <v>-3759.76199747804</v>
      </c>
      <c r="D781">
        <f>'Котрольный пример'!K815</f>
        <v>1202.5903568677099</v>
      </c>
      <c r="E781">
        <f>'Котрольный пример'!L815</f>
        <v>128.40628787525301</v>
      </c>
      <c r="F781">
        <f>'Котрольный пример'!M815</f>
        <v>73.423298113383694</v>
      </c>
      <c r="G781">
        <f>'Котрольный пример'!N815</f>
        <v>-23.708025236755301</v>
      </c>
      <c r="H781">
        <f>'Котрольный пример'!O815</f>
        <v>-4.1175952754418104</v>
      </c>
    </row>
    <row r="782" spans="1:8" x14ac:dyDescent="0.3">
      <c r="A782">
        <f>'Котрольный пример'!H816</f>
        <v>69196.928</v>
      </c>
      <c r="B782">
        <f>'Котрольный пример'!I816</f>
        <v>34</v>
      </c>
      <c r="C782">
        <f>'Котрольный пример'!J816</f>
        <v>-3745.8497240277302</v>
      </c>
      <c r="D782">
        <f>'Котрольный пример'!K816</f>
        <v>1196.76256930365</v>
      </c>
      <c r="E782">
        <f>'Котрольный пример'!L816</f>
        <v>127.415586483833</v>
      </c>
      <c r="F782">
        <f>'Котрольный пример'!M816</f>
        <v>74.749991233761804</v>
      </c>
      <c r="G782">
        <f>'Котрольный пример'!N816</f>
        <v>-24.406323878242699</v>
      </c>
      <c r="H782">
        <f>'Котрольный пример'!O816</f>
        <v>-4.4277437258772103</v>
      </c>
    </row>
    <row r="783" spans="1:8" x14ac:dyDescent="0.3">
      <c r="A783">
        <f>'Котрольный пример'!H817</f>
        <v>69197.368000000002</v>
      </c>
      <c r="B783">
        <f>'Котрольный пример'!I817</f>
        <v>34</v>
      </c>
      <c r="C783">
        <f>'Котрольный пример'!J817</f>
        <v>-3717.40737622692</v>
      </c>
      <c r="D783">
        <f>'Котрольный пример'!K817</f>
        <v>1186.42432573773</v>
      </c>
      <c r="E783">
        <f>'Котрольный пример'!L817</f>
        <v>125.43419190253201</v>
      </c>
      <c r="F783">
        <f>'Котрольный пример'!M817</f>
        <v>73.887377640573305</v>
      </c>
      <c r="G783">
        <f>'Котрольный пример'!N817</f>
        <v>-24.748101602146601</v>
      </c>
      <c r="H783">
        <f>'Котрольный пример'!O817</f>
        <v>-4.2841495204986701</v>
      </c>
    </row>
    <row r="784" spans="1:8" x14ac:dyDescent="0.3">
      <c r="A784">
        <f>'Котрольный пример'!H818</f>
        <v>69197.448000000004</v>
      </c>
      <c r="B784">
        <f>'Котрольный пример'!I818</f>
        <v>34</v>
      </c>
      <c r="C784">
        <f>'Котрольный пример'!J818</f>
        <v>-3709.9881725124601</v>
      </c>
      <c r="D784">
        <f>'Котрольный пример'!K818</f>
        <v>1185.2980160078901</v>
      </c>
      <c r="E784">
        <f>'Котрольный пример'!L818</f>
        <v>125.438729307016</v>
      </c>
      <c r="F784">
        <f>'Котрольный пример'!M818</f>
        <v>74.093275450716604</v>
      </c>
      <c r="G784">
        <f>'Котрольный пример'!N818</f>
        <v>-24.183517778203299</v>
      </c>
      <c r="H784">
        <f>'Котрольный пример'!O818</f>
        <v>-4.2842244598913304</v>
      </c>
    </row>
    <row r="785" spans="1:8" x14ac:dyDescent="0.3">
      <c r="A785">
        <f>'Котрольный пример'!H819</f>
        <v>69197.567999999999</v>
      </c>
      <c r="B785">
        <f>'Котрольный пример'!I819</f>
        <v>34</v>
      </c>
      <c r="C785">
        <f>'Котрольный пример'!J819</f>
        <v>-3702.8773045927201</v>
      </c>
      <c r="D785">
        <f>'Котрольный пример'!K819</f>
        <v>1181.91386334562</v>
      </c>
      <c r="E785">
        <f>'Котрольный пример'!L819</f>
        <v>124.443498092041</v>
      </c>
      <c r="F785">
        <f>'Котрольный пример'!M819</f>
        <v>73.118421977318405</v>
      </c>
      <c r="G785">
        <f>'Котрольный пример'!N819</f>
        <v>-23.9890136654485</v>
      </c>
      <c r="H785">
        <f>'Котрольный пример'!O819</f>
        <v>-4.2279230225391604</v>
      </c>
    </row>
    <row r="786" spans="1:8" x14ac:dyDescent="0.3">
      <c r="A786">
        <f>'Котрольный пример'!H820</f>
        <v>69197.648000000001</v>
      </c>
      <c r="B786">
        <f>'Котрольный пример'!I820</f>
        <v>34</v>
      </c>
      <c r="C786">
        <f>'Котрольный пример'!J820</f>
        <v>-3693.2937573139202</v>
      </c>
      <c r="D786">
        <f>'Котрольный пример'!K820</f>
        <v>1179.2831566970999</v>
      </c>
      <c r="E786">
        <f>'Котрольный пример'!L820</f>
        <v>123.44955249085901</v>
      </c>
      <c r="F786">
        <f>'Котрольный пример'!M820</f>
        <v>73.0167112687746</v>
      </c>
      <c r="G786">
        <f>'Котрольный пример'!N820</f>
        <v>-23.865176384534699</v>
      </c>
      <c r="H786">
        <f>'Котрольный пример'!O820</f>
        <v>-4.5570772683956804</v>
      </c>
    </row>
    <row r="787" spans="1:8" x14ac:dyDescent="0.3">
      <c r="A787">
        <f>'Котрольный пример'!H821</f>
        <v>69197.728000000003</v>
      </c>
      <c r="B787">
        <f>'Котрольный пример'!I821</f>
        <v>34</v>
      </c>
      <c r="C787">
        <f>'Котрольный пример'!J821</f>
        <v>-3685.8744864526898</v>
      </c>
      <c r="D787">
        <f>'Котрольный пример'!K821</f>
        <v>1177.96871898015</v>
      </c>
      <c r="E787">
        <f>'Котрольный пример'!L821</f>
        <v>123.45409538117801</v>
      </c>
      <c r="F787">
        <f>'Котрольный пример'!M821</f>
        <v>73.118401591425794</v>
      </c>
      <c r="G787">
        <f>'Котрольный пример'!N821</f>
        <v>-23.865087001107099</v>
      </c>
      <c r="H787">
        <f>'Котрольный пример'!O821</f>
        <v>-4.5571048816792299</v>
      </c>
    </row>
    <row r="788" spans="1:8" x14ac:dyDescent="0.3">
      <c r="A788">
        <f>'Котрольный пример'!H822</f>
        <v>69197.808000000005</v>
      </c>
      <c r="B788">
        <f>'Котрольный пример'!I822</f>
        <v>34</v>
      </c>
      <c r="C788">
        <f>'Котрольный пример'!J822</f>
        <v>-3678.7637441114398</v>
      </c>
      <c r="D788">
        <f>'Котрольный пример'!K822</f>
        <v>1174.96088165429</v>
      </c>
      <c r="E788">
        <f>'Котрольный пример'!L822</f>
        <v>123.45876382793099</v>
      </c>
      <c r="F788">
        <f>'Котрольный пример'!M822</f>
        <v>74.477494538847495</v>
      </c>
      <c r="G788">
        <f>'Котрольный пример'!N822</f>
        <v>-24.531721366680902</v>
      </c>
      <c r="H788">
        <f>'Котрольный пример'!O822</f>
        <v>-4.4964059719419298</v>
      </c>
    </row>
    <row r="789" spans="1:8" x14ac:dyDescent="0.3">
      <c r="A789">
        <f>'Котрольный пример'!H823</f>
        <v>69197.888000000006</v>
      </c>
      <c r="B789">
        <f>'Котрольный пример'!I823</f>
        <v>34</v>
      </c>
      <c r="C789">
        <f>'Котрольный пример'!J823</f>
        <v>-3671.3438826296001</v>
      </c>
      <c r="D789">
        <f>'Котрольный пример'!K823</f>
        <v>1171.9531607116201</v>
      </c>
      <c r="E789">
        <f>'Котрольный пример'!L823</f>
        <v>122.46360115161799</v>
      </c>
      <c r="F789">
        <f>'Котрольный пример'!M823</f>
        <v>76.886540474508394</v>
      </c>
      <c r="G789">
        <f>'Котрольный пример'!N823</f>
        <v>-25.508254140274499</v>
      </c>
      <c r="H789">
        <f>'Котрольный пример'!O823</f>
        <v>-4.8195107369784402</v>
      </c>
    </row>
    <row r="790" spans="1:8" x14ac:dyDescent="0.3">
      <c r="A790">
        <f>'Котрольный пример'!H824</f>
        <v>69197.928</v>
      </c>
      <c r="B790">
        <f>'Котрольный пример'!I824</f>
        <v>34</v>
      </c>
      <c r="C790">
        <f>'Котрольный пример'!J824</f>
        <v>-3671.3438826296001</v>
      </c>
      <c r="D790">
        <f>'Котрольный пример'!K824</f>
        <v>1171.9531607116201</v>
      </c>
      <c r="E790">
        <f>'Котрольный пример'!L824</f>
        <v>122.46360115161799</v>
      </c>
      <c r="F790">
        <f>'Котрольный пример'!M824</f>
        <v>75.559181302609801</v>
      </c>
      <c r="G790">
        <f>'Котрольный пример'!N824</f>
        <v>-24.916281684661001</v>
      </c>
      <c r="H790">
        <f>'Котрольный пример'!O824</f>
        <v>-4.8845418287066797</v>
      </c>
    </row>
    <row r="791" spans="1:8" x14ac:dyDescent="0.3">
      <c r="A791">
        <f>'Котрольный пример'!H825</f>
        <v>69198.008000000002</v>
      </c>
      <c r="B791">
        <f>'Котрольный пример'!I825</f>
        <v>34</v>
      </c>
      <c r="C791">
        <f>'Котрольный пример'!J825</f>
        <v>-3671.3438826296001</v>
      </c>
      <c r="D791">
        <f>'Котрольный пример'!K825</f>
        <v>1171.9531607116201</v>
      </c>
      <c r="E791">
        <f>'Котрольный пример'!L825</f>
        <v>122.46360115161799</v>
      </c>
      <c r="F791">
        <f>'Котрольный пример'!M825</f>
        <v>71.826359619390004</v>
      </c>
      <c r="G791">
        <f>'Котрольный пример'!N825</f>
        <v>-23.807577453143299</v>
      </c>
      <c r="H791">
        <f>'Котрольный пример'!O825</f>
        <v>-4.6195168059956702</v>
      </c>
    </row>
    <row r="792" spans="1:8" x14ac:dyDescent="0.3">
      <c r="A792">
        <f>'Котрольный пример'!H826</f>
        <v>69198.088000000003</v>
      </c>
      <c r="B792">
        <f>'Котрольный пример'!I826</f>
        <v>34</v>
      </c>
      <c r="C792">
        <f>'Котрольный пример'!J826</f>
        <v>-3664.8520269534602</v>
      </c>
      <c r="D792">
        <f>'Котрольный пример'!K826</f>
        <v>1170.8265602553899</v>
      </c>
      <c r="E792">
        <f>'Котрольный пример'!L826</f>
        <v>121.467548631217</v>
      </c>
      <c r="F792">
        <f>'Котрольный пример'!M826</f>
        <v>71.620077945909998</v>
      </c>
      <c r="G792">
        <f>'Котрольный пример'!N826</f>
        <v>-23.18042575034</v>
      </c>
      <c r="H792">
        <f>'Котрольный пример'!O826</f>
        <v>-4.9531755782819999</v>
      </c>
    </row>
    <row r="793" spans="1:8" x14ac:dyDescent="0.3">
      <c r="A793">
        <f>'Котрольный пример'!H827</f>
        <v>69198.207999999999</v>
      </c>
      <c r="B793">
        <f>'Котрольный пример'!I827</f>
        <v>34</v>
      </c>
      <c r="C793">
        <f>'Котрольный пример'!J827</f>
        <v>-3650.6305970931298</v>
      </c>
      <c r="D793">
        <f>'Котрольный пример'!K827</f>
        <v>1164.9990838239701</v>
      </c>
      <c r="E793">
        <f>'Котрольный пример'!L827</f>
        <v>121.476787990511</v>
      </c>
      <c r="F793">
        <f>'Котрольный пример'!M827</f>
        <v>75.355810427152207</v>
      </c>
      <c r="G793">
        <f>'Котрольный пример'!N827</f>
        <v>-24.792353185065402</v>
      </c>
      <c r="H793">
        <f>'Котрольный пример'!O827</f>
        <v>-4.8849629524945</v>
      </c>
    </row>
    <row r="794" spans="1:8" x14ac:dyDescent="0.3">
      <c r="A794">
        <f>'Котрольный пример'!H828</f>
        <v>69198.288</v>
      </c>
      <c r="B794">
        <f>'Котрольный пример'!I828</f>
        <v>34</v>
      </c>
      <c r="C794">
        <f>'Котрольный пример'!J828</f>
        <v>-3643.52024177986</v>
      </c>
      <c r="D794">
        <f>'Котрольный пример'!K828</f>
        <v>1163.12014295069</v>
      </c>
      <c r="E794">
        <f>'Котрольный пример'!L828</f>
        <v>121.48120459069</v>
      </c>
      <c r="F794">
        <f>'Котрольный пример'!M828</f>
        <v>75.254199400563095</v>
      </c>
      <c r="G794">
        <f>'Котрольный пример'!N828</f>
        <v>-24.9779982428322</v>
      </c>
      <c r="H794">
        <f>'Котрольный пример'!O828</f>
        <v>-4.55613274062177</v>
      </c>
    </row>
    <row r="795" spans="1:8" x14ac:dyDescent="0.3">
      <c r="A795">
        <f>'Котрольный пример'!H829</f>
        <v>69198.368000000002</v>
      </c>
      <c r="B795">
        <f>'Котрольный пример'!I829</f>
        <v>34</v>
      </c>
      <c r="C795">
        <f>'Котрольный пример'!J829</f>
        <v>-3643.52024177986</v>
      </c>
      <c r="D795">
        <f>'Котрольный пример'!K829</f>
        <v>1163.12014295069</v>
      </c>
      <c r="E795">
        <f>'Котрольный пример'!L829</f>
        <v>120.48120459069</v>
      </c>
      <c r="F795">
        <f>'Котрольный пример'!M829</f>
        <v>72.915152210722297</v>
      </c>
      <c r="G795">
        <f>'Котрольный пример'!N829</f>
        <v>-23.9885112765804</v>
      </c>
      <c r="H795">
        <f>'Котрольный пример'!O829</f>
        <v>-4.8866937686198</v>
      </c>
    </row>
    <row r="796" spans="1:8" x14ac:dyDescent="0.3">
      <c r="A796">
        <f>'Котрольный пример'!H830</f>
        <v>69198.448000000004</v>
      </c>
      <c r="B796">
        <f>'Котрольный пример'!I830</f>
        <v>34</v>
      </c>
      <c r="C796">
        <f>'Котрольный пример'!J830</f>
        <v>-3636.10050465727</v>
      </c>
      <c r="D796">
        <f>'Котрольный пример'!K830</f>
        <v>1160.4887463195901</v>
      </c>
      <c r="E796">
        <f>'Котрольный пример'!L830</f>
        <v>120.485926592374</v>
      </c>
      <c r="F796">
        <f>'Котрольный пример'!M830</f>
        <v>74.377207741444906</v>
      </c>
      <c r="G796">
        <f>'Котрольный пример'!N830</f>
        <v>-24.5313217246939</v>
      </c>
      <c r="H796">
        <f>'Котрольный пример'!O830</f>
        <v>-4.8216970957634997</v>
      </c>
    </row>
    <row r="797" spans="1:8" x14ac:dyDescent="0.3">
      <c r="A797">
        <f>'Котрольный пример'!H831</f>
        <v>69198.528000000006</v>
      </c>
      <c r="B797">
        <f>'Котрольный пример'!I831</f>
        <v>34</v>
      </c>
      <c r="C797">
        <f>'Котрольный пример'!J831</f>
        <v>-3628.9898172878802</v>
      </c>
      <c r="D797">
        <f>'Котрольный пример'!K831</f>
        <v>1157.6691070320801</v>
      </c>
      <c r="E797">
        <f>'Котрольный пример'!L831</f>
        <v>119.49049694155801</v>
      </c>
      <c r="F797">
        <f>'Котрольный пример'!M831</f>
        <v>74.377201904097305</v>
      </c>
      <c r="G797">
        <f>'Котрольный пример'!N831</f>
        <v>-24.4701553728076</v>
      </c>
      <c r="H797">
        <f>'Котрольный пример'!O831</f>
        <v>-4.8218028792410896</v>
      </c>
    </row>
    <row r="798" spans="1:8" x14ac:dyDescent="0.3">
      <c r="A798">
        <f>'Котрольный пример'!H832</f>
        <v>69198.567999999999</v>
      </c>
      <c r="B798">
        <f>'Котрольный пример'!I832</f>
        <v>34</v>
      </c>
      <c r="C798">
        <f>'Котрольный пример'!J832</f>
        <v>-3628.9898172878802</v>
      </c>
      <c r="D798">
        <f>'Котрольный пример'!K832</f>
        <v>1157.6691070320801</v>
      </c>
      <c r="E798">
        <f>'Котрольный пример'!L832</f>
        <v>119.49049694155801</v>
      </c>
      <c r="F798">
        <f>'Котрольный пример'!M832</f>
        <v>72.305205179859399</v>
      </c>
      <c r="G798">
        <f>'Котрольный пример'!N832</f>
        <v>-24.359914114149898</v>
      </c>
      <c r="H798">
        <f>'Котрольный пример'!O832</f>
        <v>-4.8871777115517396</v>
      </c>
    </row>
    <row r="799" spans="1:8" x14ac:dyDescent="0.3">
      <c r="A799">
        <f>'Котрольный пример'!H833</f>
        <v>69198.648000000001</v>
      </c>
      <c r="B799">
        <f>'Котрольный пример'!I833</f>
        <v>34</v>
      </c>
      <c r="C799">
        <f>'Котрольный пример'!J833</f>
        <v>-3621.5699447815</v>
      </c>
      <c r="D799">
        <f>'Котрольный пример'!K833</f>
        <v>1154.66144281777</v>
      </c>
      <c r="E799">
        <f>'Котрольный пример'!L833</f>
        <v>119.49526808462301</v>
      </c>
      <c r="F799">
        <f>'Котрольный пример'!M833</f>
        <v>73.269290307153398</v>
      </c>
      <c r="G799">
        <f>'Котрольный пример'!N833</f>
        <v>-24.684630627943399</v>
      </c>
      <c r="H799">
        <f>'Котрольный пример'!O833</f>
        <v>-4.6191038045496704</v>
      </c>
    </row>
    <row r="800" spans="1:8" x14ac:dyDescent="0.3">
      <c r="A800">
        <f>'Котрольный пример'!H834</f>
        <v>69198.728000000003</v>
      </c>
      <c r="B800">
        <f>'Котрольный пример'!I834</f>
        <v>34</v>
      </c>
      <c r="C800">
        <f>'Котрольный пример'!J834</f>
        <v>-3614.4597177666101</v>
      </c>
      <c r="D800">
        <f>'Котрольный пример'!K834</f>
        <v>1153.1588111525</v>
      </c>
      <c r="E800">
        <f>'Котрольный пример'!L834</f>
        <v>119.499580958615</v>
      </c>
      <c r="F800">
        <f>'Котрольный пример'!M834</f>
        <v>73.269129308126594</v>
      </c>
      <c r="G800">
        <f>'Котрольный пример'!N834</f>
        <v>-24.18283904706</v>
      </c>
      <c r="H800">
        <f>'Котрольный пример'!O834</f>
        <v>-4.6192882167913298</v>
      </c>
    </row>
    <row r="801" spans="1:8" x14ac:dyDescent="0.3">
      <c r="A801">
        <f>'Котрольный пример'!H835</f>
        <v>69198.847999999896</v>
      </c>
      <c r="B801">
        <f>'Котрольный пример'!I835</f>
        <v>34</v>
      </c>
      <c r="C801">
        <f>'Котрольный пример'!J835</f>
        <v>-3607.3490260099002</v>
      </c>
      <c r="D801">
        <f>'Котрольный пример'!K835</f>
        <v>1150.3391949455599</v>
      </c>
      <c r="E801">
        <f>'Котрольный пример'!L835</f>
        <v>118.504123890638</v>
      </c>
      <c r="F801">
        <f>'Котрольный пример'!M835</f>
        <v>72.305264221782195</v>
      </c>
      <c r="G801">
        <f>'Котрольный пример'!N835</f>
        <v>-24.421589853017799</v>
      </c>
      <c r="H801">
        <f>'Котрольный пример'!O835</f>
        <v>-4.5584922605958997</v>
      </c>
    </row>
    <row r="802" spans="1:8" x14ac:dyDescent="0.3">
      <c r="A802">
        <f>'Котрольный пример'!H836</f>
        <v>69198.928</v>
      </c>
      <c r="B802">
        <f>'Котрольный пример'!I836</f>
        <v>34</v>
      </c>
      <c r="C802">
        <f>'Котрольный пример'!J836</f>
        <v>-3600.5475163189999</v>
      </c>
      <c r="D802">
        <f>'Котрольный пример'!K836</f>
        <v>1147.7076187580999</v>
      </c>
      <c r="E802">
        <f>'Котрольный пример'!L836</f>
        <v>117.50844889411501</v>
      </c>
      <c r="F802">
        <f>'Котрольный пример'!M836</f>
        <v>72.101848488691402</v>
      </c>
      <c r="G802">
        <f>'Котрольный пример'!N836</f>
        <v>-24.235912082725399</v>
      </c>
      <c r="H802">
        <f>'Котрольный пример'!O836</f>
        <v>-4.8876846451070097</v>
      </c>
    </row>
    <row r="803" spans="1:8" x14ac:dyDescent="0.3">
      <c r="A803">
        <f>'Котрольный пример'!H837</f>
        <v>69199.008000000002</v>
      </c>
      <c r="B803">
        <f>'Котрольный пример'!I837</f>
        <v>34</v>
      </c>
      <c r="C803">
        <f>'Котрольный пример'!J837</f>
        <v>-3590.6545660546099</v>
      </c>
      <c r="D803">
        <f>'Котрольный пример'!K837</f>
        <v>1144.3245806428599</v>
      </c>
      <c r="E803">
        <f>'Котрольный пример'!L837</f>
        <v>117.514644894076</v>
      </c>
      <c r="F803">
        <f>'Котрольный пример'!M837</f>
        <v>75.356108443728999</v>
      </c>
      <c r="G803">
        <f>'Котрольный пример'!N837</f>
        <v>-25.348753567882699</v>
      </c>
      <c r="H803">
        <f>'Котрольный пример'!O837</f>
        <v>-4.8856464872017096</v>
      </c>
    </row>
    <row r="804" spans="1:8" x14ac:dyDescent="0.3">
      <c r="A804">
        <f>'Котрольный пример'!H838</f>
        <v>69199.088000000003</v>
      </c>
      <c r="B804">
        <f>'Котрольный пример'!I838</f>
        <v>34</v>
      </c>
      <c r="C804">
        <f>'Котрольный пример'!J838</f>
        <v>-3583.54446884042</v>
      </c>
      <c r="D804">
        <f>'Котрольный пример'!K838</f>
        <v>1143.1982541237901</v>
      </c>
      <c r="E804">
        <f>'Котрольный пример'!L838</f>
        <v>117.51885317175299</v>
      </c>
      <c r="F804">
        <f>'Котрольный пример'!M838</f>
        <v>76.685930806365604</v>
      </c>
      <c r="G804">
        <f>'Котрольный пример'!N838</f>
        <v>-25.385239404414101</v>
      </c>
      <c r="H804">
        <f>'Котрольный пример'!O838</f>
        <v>-4.82083020891156</v>
      </c>
    </row>
    <row r="805" spans="1:8" x14ac:dyDescent="0.3">
      <c r="A805">
        <f>'Котрольный пример'!H839</f>
        <v>69199.168000000005</v>
      </c>
      <c r="B805">
        <f>'Котрольный пример'!I839</f>
        <v>34</v>
      </c>
      <c r="C805">
        <f>'Котрольный пример'!J839</f>
        <v>-3583.54446884042</v>
      </c>
      <c r="D805">
        <f>'Котрольный пример'!K839</f>
        <v>1143.1982541237901</v>
      </c>
      <c r="E805">
        <f>'Котрольный пример'!L839</f>
        <v>117.51885317175299</v>
      </c>
      <c r="F805">
        <f>'Котрольный пример'!M839</f>
        <v>74.377257204873402</v>
      </c>
      <c r="G805">
        <f>'Котрольный пример'!N839</f>
        <v>-24.408621716327101</v>
      </c>
      <c r="H805">
        <f>'Котрольный пример'!O839</f>
        <v>-4.4977258179529702</v>
      </c>
    </row>
    <row r="806" spans="1:8" x14ac:dyDescent="0.3">
      <c r="A806">
        <f>'Котрольный пример'!H840</f>
        <v>69199.207999999999</v>
      </c>
      <c r="B806">
        <f>'Котрольный пример'!I840</f>
        <v>34</v>
      </c>
      <c r="C806">
        <f>'Котрольный пример'!J840</f>
        <v>-3583.54446884042</v>
      </c>
      <c r="D806">
        <f>'Котрольный пример'!K840</f>
        <v>1143.1982541237901</v>
      </c>
      <c r="E806">
        <f>'Котрольный пример'!L840</f>
        <v>117.51885317175299</v>
      </c>
      <c r="F806">
        <f>'Котрольный пример'!M840</f>
        <v>72.915380481199705</v>
      </c>
      <c r="G806">
        <f>'Котрольный пример'!N840</f>
        <v>-24.3592681137585</v>
      </c>
      <c r="H806">
        <f>'Котрольный пример'!O840</f>
        <v>-4.5584373500974404</v>
      </c>
    </row>
    <row r="807" spans="1:8" x14ac:dyDescent="0.3">
      <c r="A807">
        <f>'Котрольный пример'!H841</f>
        <v>69199.648000000001</v>
      </c>
      <c r="B807">
        <f>'Котрольный пример'!I841</f>
        <v>34</v>
      </c>
      <c r="C807">
        <f>'Котрольный пример'!J841</f>
        <v>-3547.6821818502699</v>
      </c>
      <c r="D807">
        <f>'Котрольный пример'!K841</f>
        <v>1130.04122130113</v>
      </c>
      <c r="E807">
        <f>'Котрольный пример'!L841</f>
        <v>114.541286367014</v>
      </c>
      <c r="F807">
        <f>'Котрольный пример'!M841</f>
        <v>72.503806044484506</v>
      </c>
      <c r="G807">
        <f>'Котрольный пример'!N841</f>
        <v>-24.2206323411149</v>
      </c>
      <c r="H807">
        <f>'Котрольный пример'!O841</f>
        <v>-4.7156630028872799</v>
      </c>
    </row>
    <row r="808" spans="1:8" x14ac:dyDescent="0.3">
      <c r="A808">
        <f>'Котрольный пример'!H842</f>
        <v>69199.728000000003</v>
      </c>
      <c r="B808">
        <f>'Котрольный пример'!I842</f>
        <v>34</v>
      </c>
      <c r="C808">
        <f>'Котрольный пример'!J842</f>
        <v>-3540.5714090717402</v>
      </c>
      <c r="D808">
        <f>'Котрольный пример'!K842</f>
        <v>1127.03353837543</v>
      </c>
      <c r="E808">
        <f>'Котрольный пример'!L842</f>
        <v>114.545777819408</v>
      </c>
      <c r="F808">
        <f>'Котрольный пример'!M842</f>
        <v>74.620107466665601</v>
      </c>
      <c r="G808">
        <f>'Котрольный пример'!N842</f>
        <v>-25.115776069001601</v>
      </c>
      <c r="H808">
        <f>'Котрольный пример'!O842</f>
        <v>-4.7143262611033503</v>
      </c>
    </row>
    <row r="809" spans="1:8" x14ac:dyDescent="0.3">
      <c r="A809">
        <f>'Котрольный пример'!H843</f>
        <v>69199.808000000005</v>
      </c>
      <c r="B809">
        <f>'Котрольный пример'!I843</f>
        <v>34</v>
      </c>
      <c r="C809">
        <f>'Котрольный пример'!J843</f>
        <v>-3533.4611729058402</v>
      </c>
      <c r="D809">
        <f>'Котрольный пример'!K843</f>
        <v>1125.5309715362901</v>
      </c>
      <c r="E809">
        <f>'Котрольный пример'!L843</f>
        <v>114.54999370911401</v>
      </c>
      <c r="F809">
        <f>'Котрольный пример'!M843</f>
        <v>74.528078474397702</v>
      </c>
      <c r="G809">
        <f>'Котрольный пример'!N843</f>
        <v>-25.003755265358699</v>
      </c>
      <c r="H809">
        <f>'Котрольный пример'!O843</f>
        <v>-4.4168724573620297</v>
      </c>
    </row>
    <row r="810" spans="1:8" x14ac:dyDescent="0.3">
      <c r="A810">
        <f>'Котрольный пример'!H844</f>
        <v>69199.847999999896</v>
      </c>
      <c r="B810">
        <f>'Котрольный пример'!I844</f>
        <v>34</v>
      </c>
      <c r="C810">
        <f>'Котрольный пример'!J844</f>
        <v>-3533.4611729058402</v>
      </c>
      <c r="D810">
        <f>'Котрольный пример'!K844</f>
        <v>1125.5309715362901</v>
      </c>
      <c r="E810">
        <f>'Котрольный пример'!L844</f>
        <v>114.54999370911401</v>
      </c>
      <c r="F810">
        <f>'Котрольный пример'!M844</f>
        <v>72.539401234282593</v>
      </c>
      <c r="G810">
        <f>'Котрольный пример'!N844</f>
        <v>-24.5125944652115</v>
      </c>
      <c r="H810">
        <f>'Котрольный пример'!O844</f>
        <v>-4.4719515676977002</v>
      </c>
    </row>
    <row r="811" spans="1:8" x14ac:dyDescent="0.3">
      <c r="A811">
        <f>'Котрольный пример'!H845</f>
        <v>69199.928</v>
      </c>
      <c r="B811">
        <f>'Котрольный пример'!I845</f>
        <v>34</v>
      </c>
      <c r="C811">
        <f>'Котрольный пример'!J845</f>
        <v>-3526.0413473257599</v>
      </c>
      <c r="D811">
        <f>'Котрольный пример'!K845</f>
        <v>1122.7115527528099</v>
      </c>
      <c r="E811">
        <f>'Котрольный пример'!L845</f>
        <v>113.55460512042499</v>
      </c>
      <c r="F811">
        <f>'Котрольный пример'!M845</f>
        <v>72.632523508202596</v>
      </c>
      <c r="G811">
        <f>'Котрольный пример'!N845</f>
        <v>-24.512483810701401</v>
      </c>
      <c r="H811">
        <f>'Котрольный пример'!O845</f>
        <v>-4.7731967028282103</v>
      </c>
    </row>
    <row r="812" spans="1:8" x14ac:dyDescent="0.3">
      <c r="A812">
        <f>'Котрольный пример'!H846</f>
        <v>69200.008000000002</v>
      </c>
      <c r="B812">
        <f>'Котрольный пример'!I846</f>
        <v>34</v>
      </c>
      <c r="C812">
        <f>'Котрольный пример'!J846</f>
        <v>-3526.0413473257599</v>
      </c>
      <c r="D812">
        <f>'Котрольный пример'!K846</f>
        <v>1122.7115527528099</v>
      </c>
      <c r="E812">
        <f>'Котрольный пример'!L846</f>
        <v>113.55460512042499</v>
      </c>
      <c r="F812">
        <f>'Котрольный пример'!M846</f>
        <v>71.767850609434007</v>
      </c>
      <c r="G812">
        <f>'Котрольный пример'!N846</f>
        <v>-24.220668527287501</v>
      </c>
      <c r="H812">
        <f>'Котрольный пример'!O846</f>
        <v>-4.7163729325655499</v>
      </c>
    </row>
    <row r="813" spans="1:8" x14ac:dyDescent="0.3">
      <c r="A813">
        <f>'Котрольный пример'!H847</f>
        <v>69200.127999999997</v>
      </c>
      <c r="B813">
        <f>'Котрольный пример'!I847</f>
        <v>34</v>
      </c>
      <c r="C813">
        <f>'Котрольный пример'!J847</f>
        <v>-3512.1289754797499</v>
      </c>
      <c r="D813">
        <f>'Котрольный пример'!K847</f>
        <v>1116.88426996404</v>
      </c>
      <c r="E813">
        <f>'Котрольный пример'!L847</f>
        <v>112.563319860381</v>
      </c>
      <c r="F813">
        <f>'Котрольный пример'!M847</f>
        <v>72.833241764327695</v>
      </c>
      <c r="G813">
        <f>'Котрольный пример'!N847</f>
        <v>-25.2076726187696</v>
      </c>
      <c r="H813">
        <f>'Котрольный пример'!O847</f>
        <v>-4.65969647497033</v>
      </c>
    </row>
    <row r="814" spans="1:8" x14ac:dyDescent="0.3">
      <c r="A814">
        <f>'Котрольный пример'!H848</f>
        <v>69200.207999999999</v>
      </c>
      <c r="B814">
        <f>'Котрольный пример'!I848</f>
        <v>34</v>
      </c>
      <c r="C814">
        <f>'Котрольный пример'!J848</f>
        <v>-3504.7096863141801</v>
      </c>
      <c r="D814">
        <f>'Котрольный пример'!K848</f>
        <v>1115.56997503361</v>
      </c>
      <c r="E814">
        <f>'Котрольный пример'!L848</f>
        <v>112.56763873832701</v>
      </c>
      <c r="F814">
        <f>'Котрольный пример'!M848</f>
        <v>75.015385636557795</v>
      </c>
      <c r="G814">
        <f>'Котрольный пример'!N848</f>
        <v>-25.594229951249702</v>
      </c>
      <c r="H814">
        <f>'Котрольный пример'!O848</f>
        <v>-4.6584262167509198</v>
      </c>
    </row>
    <row r="815" spans="1:8" x14ac:dyDescent="0.3">
      <c r="A815">
        <f>'Котрольный пример'!H849</f>
        <v>69200.288</v>
      </c>
      <c r="B815">
        <f>'Котрольный пример'!I849</f>
        <v>34</v>
      </c>
      <c r="C815">
        <f>'Котрольный пример'!J849</f>
        <v>-3497.5988365621301</v>
      </c>
      <c r="D815">
        <f>'Котрольный пример'!K849</f>
        <v>1112.3742024517101</v>
      </c>
      <c r="E815">
        <f>'Котрольный пример'!L849</f>
        <v>112.57210826716999</v>
      </c>
      <c r="F815">
        <f>'Котрольный пример'!M849</f>
        <v>73.884192698082501</v>
      </c>
      <c r="G815">
        <f>'Котрольный пример'!N849</f>
        <v>-25.115585372596801</v>
      </c>
      <c r="H815">
        <f>'Котрольный пример'!O849</f>
        <v>-4.4177018501965604</v>
      </c>
    </row>
    <row r="816" spans="1:8" x14ac:dyDescent="0.3">
      <c r="A816">
        <f>'Котрольный пример'!H850</f>
        <v>69200.368000000002</v>
      </c>
      <c r="B816">
        <f>'Котрольный пример'!I850</f>
        <v>34</v>
      </c>
      <c r="C816">
        <f>'Котрольный пример'!J850</f>
        <v>-3497.5988365621301</v>
      </c>
      <c r="D816">
        <f>'Котрольный пример'!K850</f>
        <v>1112.3742024517101</v>
      </c>
      <c r="E816">
        <f>'Котрольный пример'!L850</f>
        <v>111.57210826716999</v>
      </c>
      <c r="F816">
        <f>'Котрольный пример'!M850</f>
        <v>73.269513221596597</v>
      </c>
      <c r="G816">
        <f>'Котрольный пример'!N850</f>
        <v>-24.6833744286733</v>
      </c>
      <c r="H816">
        <f>'Котрольный пример'!O850</f>
        <v>-4.6206945451206698</v>
      </c>
    </row>
    <row r="817" spans="1:8" x14ac:dyDescent="0.3">
      <c r="A817">
        <f>'Котрольный пример'!H851</f>
        <v>69200.448000000004</v>
      </c>
      <c r="B817">
        <f>'Котрольный пример'!I851</f>
        <v>34</v>
      </c>
      <c r="C817">
        <f>'Котрольный пример'!J851</f>
        <v>-3490.1790031314999</v>
      </c>
      <c r="D817">
        <f>'Котрольный пример'!K851</f>
        <v>1109.5548242331099</v>
      </c>
      <c r="E817">
        <f>'Котрольный пример'!L851</f>
        <v>111.576672054699</v>
      </c>
      <c r="F817">
        <f>'Котрольный пример'!M851</f>
        <v>73.269723126986705</v>
      </c>
      <c r="G817">
        <f>'Котрольный пример'!N851</f>
        <v>-25.247730591593399</v>
      </c>
      <c r="H817">
        <f>'Котрольный пример'!O851</f>
        <v>-4.6206857507723296</v>
      </c>
    </row>
    <row r="818" spans="1:8" x14ac:dyDescent="0.3">
      <c r="A818">
        <f>'Котрольный пример'!H852</f>
        <v>69200.487999999998</v>
      </c>
      <c r="B818">
        <f>'Котрольный пример'!I852</f>
        <v>34</v>
      </c>
      <c r="C818">
        <f>'Котрольный пример'!J852</f>
        <v>-3490.1790031314999</v>
      </c>
      <c r="D818">
        <f>'Котрольный пример'!K852</f>
        <v>1109.5548242331099</v>
      </c>
      <c r="E818">
        <f>'Котрольный пример'!L852</f>
        <v>111.576672054699</v>
      </c>
      <c r="F818">
        <f>'Котрольный пример'!M852</f>
        <v>72.841884062105294</v>
      </c>
      <c r="G818">
        <f>'Котрольный пример'!N852</f>
        <v>-24.780492846764901</v>
      </c>
      <c r="H818">
        <f>'Котрольный пример'!O852</f>
        <v>-4.40644727306496</v>
      </c>
    </row>
    <row r="819" spans="1:8" x14ac:dyDescent="0.3">
      <c r="A819">
        <f>'Котрольный пример'!H853</f>
        <v>69200.567999999999</v>
      </c>
      <c r="B819">
        <f>'Котрольный пример'!I853</f>
        <v>34</v>
      </c>
      <c r="C819">
        <f>'Котрольный пример'!J853</f>
        <v>-3480.5953467214499</v>
      </c>
      <c r="D819">
        <f>'Котрольный пример'!K853</f>
        <v>1106.73623666103</v>
      </c>
      <c r="E819">
        <f>'Котрольный пример'!L853</f>
        <v>111.582409111255</v>
      </c>
      <c r="F819">
        <f>'Котрольный пример'!M853</f>
        <v>72.841921435821007</v>
      </c>
      <c r="G819">
        <f>'Котрольный пример'!N853</f>
        <v>-24.8448356288059</v>
      </c>
      <c r="H819">
        <f>'Котрольный пример'!O853</f>
        <v>-4.0640901984969497</v>
      </c>
    </row>
    <row r="820" spans="1:8" x14ac:dyDescent="0.3">
      <c r="A820">
        <f>'Котрольный пример'!H854</f>
        <v>69200.648000000001</v>
      </c>
      <c r="B820">
        <f>'Котрольный пример'!I854</f>
        <v>34</v>
      </c>
      <c r="C820">
        <f>'Котрольный пример'!J854</f>
        <v>-3473.7941531107299</v>
      </c>
      <c r="D820">
        <f>'Котрольный пример'!K854</f>
        <v>1105.0454696470699</v>
      </c>
      <c r="E820">
        <f>'Котрольный пример'!L854</f>
        <v>110.586417286348</v>
      </c>
      <c r="F820">
        <f>'Котрольный пример'!M854</f>
        <v>72.630251144550201</v>
      </c>
      <c r="G820">
        <f>'Котрольный пример'!N854</f>
        <v>-24.973715525042401</v>
      </c>
      <c r="H820">
        <f>'Котрольный пример'!O854</f>
        <v>-4.4067390735745597</v>
      </c>
    </row>
    <row r="821" spans="1:8" x14ac:dyDescent="0.3">
      <c r="A821">
        <f>'Котрольный пример'!H855</f>
        <v>69202.047999999995</v>
      </c>
      <c r="B821">
        <f>'Котрольный пример'!I855</f>
        <v>34</v>
      </c>
      <c r="C821">
        <f>'Котрольный пример'!J855</f>
        <v>-3373.3178127899801</v>
      </c>
      <c r="D821">
        <f>'Котрольный пример'!K855</f>
        <v>1068.9604215212401</v>
      </c>
      <c r="E821">
        <f>'Котрольный пример'!L855</f>
        <v>104.64660709920901</v>
      </c>
      <c r="F821">
        <f>'Котрольный пример'!M855</f>
        <v>72.039134745785503</v>
      </c>
      <c r="G821">
        <f>'Котрольный пример'!N855</f>
        <v>-25.000108522000701</v>
      </c>
      <c r="H821">
        <f>'Котрольный пример'!O855</f>
        <v>-4.4368294171611602</v>
      </c>
    </row>
    <row r="822" spans="1:8" x14ac:dyDescent="0.3">
      <c r="A822">
        <f>'Котрольный пример'!H856</f>
        <v>69202.127999999997</v>
      </c>
      <c r="B822">
        <f>'Котрольный пример'!I856</f>
        <v>34</v>
      </c>
      <c r="C822">
        <f>'Котрольный пример'!J856</f>
        <v>-3366.2070012181498</v>
      </c>
      <c r="D822">
        <f>'Котрольный пример'!K856</f>
        <v>1065.9529342989899</v>
      </c>
      <c r="E822">
        <f>'Котрольный пример'!L856</f>
        <v>104.65087494213201</v>
      </c>
      <c r="F822">
        <f>'Котрольный пример'!M856</f>
        <v>71.966245616066203</v>
      </c>
      <c r="G822">
        <f>'Котрольный пример'!N856</f>
        <v>-25.0000533992601</v>
      </c>
      <c r="H822">
        <f>'Котрольный пример'!O856</f>
        <v>-4.2011146720578099</v>
      </c>
    </row>
    <row r="823" spans="1:8" x14ac:dyDescent="0.3">
      <c r="A823">
        <f>'Котрольный пример'!H857</f>
        <v>69202.207999999999</v>
      </c>
      <c r="B823">
        <f>'Котрольный пример'!I857</f>
        <v>34</v>
      </c>
      <c r="C823">
        <f>'Котрольный пример'!J857</f>
        <v>-3359.4058622757202</v>
      </c>
      <c r="D823">
        <f>'Котрольный пример'!K857</f>
        <v>1064.4503949739999</v>
      </c>
      <c r="E823">
        <f>'Котрольный пример'!L857</f>
        <v>104.65471859658599</v>
      </c>
      <c r="F823">
        <f>'Котрольный пример'!M857</f>
        <v>72.882715035973106</v>
      </c>
      <c r="G823">
        <f>'Котрольный пример'!N857</f>
        <v>-25.117468630291899</v>
      </c>
      <c r="H823">
        <f>'Котрольный пример'!O857</f>
        <v>-4.1609538679992601</v>
      </c>
    </row>
    <row r="824" spans="1:8" x14ac:dyDescent="0.3">
      <c r="A824">
        <f>'Котрольный пример'!H858</f>
        <v>69202.288</v>
      </c>
      <c r="B824">
        <f>'Котрольный пример'!I858</f>
        <v>34</v>
      </c>
      <c r="C824">
        <f>'Котрольный пример'!J858</f>
        <v>-3352.2951872851299</v>
      </c>
      <c r="D824">
        <f>'Котрольный пример'!K858</f>
        <v>1061.8191856952201</v>
      </c>
      <c r="E824">
        <f>'Котрольный пример'!L858</f>
        <v>103.658905955848</v>
      </c>
      <c r="F824">
        <f>'Котрольный пример'!M858</f>
        <v>74.544087697326404</v>
      </c>
      <c r="G824">
        <f>'Котрольный пример'!N858</f>
        <v>-25.7322371533715</v>
      </c>
      <c r="H824">
        <f>'Котрольный пример'!O858</f>
        <v>-4.3936203728446497</v>
      </c>
    </row>
    <row r="825" spans="1:8" x14ac:dyDescent="0.3">
      <c r="A825">
        <f>'Котрольный пример'!H859</f>
        <v>69202.368000000002</v>
      </c>
      <c r="B825">
        <f>'Котрольный пример'!I859</f>
        <v>34</v>
      </c>
      <c r="C825">
        <f>'Котрольный пример'!J859</f>
        <v>-3352.2951872851299</v>
      </c>
      <c r="D825">
        <f>'Котрольный пример'!K859</f>
        <v>1061.8191856952201</v>
      </c>
      <c r="E825">
        <f>'Котрольный пример'!L859</f>
        <v>103.658905955848</v>
      </c>
      <c r="F825">
        <f>'Котрольный пример'!M859</f>
        <v>73.027298987947503</v>
      </c>
      <c r="G825">
        <f>'Котрольный пример'!N859</f>
        <v>-25.469012747710199</v>
      </c>
      <c r="H825">
        <f>'Котрольный пример'!O859</f>
        <v>-4.16089782134903</v>
      </c>
    </row>
    <row r="826" spans="1:8" x14ac:dyDescent="0.3">
      <c r="A826">
        <f>'Котрольный пример'!H860</f>
        <v>69202.407999999996</v>
      </c>
      <c r="B826">
        <f>'Котрольный пример'!I860</f>
        <v>34</v>
      </c>
      <c r="C826">
        <f>'Котрольный пример'!J860</f>
        <v>-3352.2951872851299</v>
      </c>
      <c r="D826">
        <f>'Котрольный пример'!K860</f>
        <v>1061.8191856952201</v>
      </c>
      <c r="E826">
        <f>'Котрольный пример'!L860</f>
        <v>103.658905955848</v>
      </c>
      <c r="F826">
        <f>'Котрольный пример'!M860</f>
        <v>71.032240430525405</v>
      </c>
      <c r="G826">
        <f>'Котрольный пример'!N860</f>
        <v>-24.566642411624201</v>
      </c>
      <c r="H826">
        <f>'Котрольный пример'!O860</f>
        <v>-4.2423528653988898</v>
      </c>
    </row>
    <row r="827" spans="1:8" x14ac:dyDescent="0.3">
      <c r="A827">
        <f>'Котрольный пример'!H861</f>
        <v>69202.687999999995</v>
      </c>
      <c r="B827">
        <f>'Котрольный пример'!I861</f>
        <v>34</v>
      </c>
      <c r="C827">
        <f>'Котрольный пример'!J861</f>
        <v>-3323.23437807758</v>
      </c>
      <c r="D827">
        <f>'Котрольный пример'!K861</f>
        <v>1051.67091598657</v>
      </c>
      <c r="E827">
        <f>'Котрольный пример'!L861</f>
        <v>101.67582557749699</v>
      </c>
      <c r="F827">
        <f>'Котрольный пример'!M861</f>
        <v>72.792241750614494</v>
      </c>
      <c r="G827">
        <f>'Котрольный пример'!N861</f>
        <v>-25.329369764606199</v>
      </c>
      <c r="H827">
        <f>'Котрольный пример'!O861</f>
        <v>-4.5012225030043602</v>
      </c>
    </row>
    <row r="828" spans="1:8" x14ac:dyDescent="0.3">
      <c r="A828">
        <f>'Котрольный пример'!H862</f>
        <v>69202.767999999996</v>
      </c>
      <c r="B828">
        <f>'Котрольный пример'!I862</f>
        <v>34</v>
      </c>
      <c r="C828">
        <f>'Котрольный пример'!J862</f>
        <v>-3323.23437807758</v>
      </c>
      <c r="D828">
        <f>'Котрольный пример'!K862</f>
        <v>1051.67091598657</v>
      </c>
      <c r="E828">
        <f>'Котрольный пример'!L862</f>
        <v>101.67582557749699</v>
      </c>
      <c r="F828">
        <f>'Котрольный пример'!M862</f>
        <v>72.792241750614494</v>
      </c>
      <c r="G828">
        <f>'Котрольный пример'!N862</f>
        <v>-25.329369764606199</v>
      </c>
      <c r="H828">
        <f>'Котрольный пример'!O862</f>
        <v>-4.2739497757313396</v>
      </c>
    </row>
    <row r="829" spans="1:8" x14ac:dyDescent="0.3">
      <c r="A829">
        <f>'Котрольный пример'!H863</f>
        <v>69202.847999999896</v>
      </c>
      <c r="B829">
        <f>'Котрольный пример'!I863</f>
        <v>34</v>
      </c>
      <c r="C829">
        <f>'Котрольный пример'!J863</f>
        <v>-3313.9597337790001</v>
      </c>
      <c r="D829">
        <f>'Котрольный пример'!K863</f>
        <v>1048.6642922030901</v>
      </c>
      <c r="E829">
        <f>'Котрольный пример'!L863</f>
        <v>101.681155846731</v>
      </c>
      <c r="F829">
        <f>'Котрольный пример'!M863</f>
        <v>73.213811565035002</v>
      </c>
      <c r="G829">
        <f>'Котрольный пример'!N863</f>
        <v>-25.414648663462899</v>
      </c>
      <c r="H829">
        <f>'Котрольный пример'!O863</f>
        <v>-4.2738115332052802</v>
      </c>
    </row>
    <row r="830" spans="1:8" x14ac:dyDescent="0.3">
      <c r="A830">
        <f>'Котрольный пример'!H864</f>
        <v>69202.928</v>
      </c>
      <c r="B830">
        <f>'Котрольный пример'!I864</f>
        <v>34</v>
      </c>
      <c r="C830">
        <f>'Котрольный пример'!J864</f>
        <v>-3306.84890931369</v>
      </c>
      <c r="D830">
        <f>'Котрольный пример'!K864</f>
        <v>1045.6568708806899</v>
      </c>
      <c r="E830">
        <f>'Котрольный пример'!L864</f>
        <v>100.68534780261599</v>
      </c>
      <c r="F830">
        <f>'Котрольный пример'!M864</f>
        <v>73.213842721503696</v>
      </c>
      <c r="G830">
        <f>'Котрольный пример'!N864</f>
        <v>-25.457326398076901</v>
      </c>
      <c r="H830">
        <f>'Котрольный пример'!O864</f>
        <v>-4.2738975315833798</v>
      </c>
    </row>
    <row r="831" spans="1:8" x14ac:dyDescent="0.3">
      <c r="A831">
        <f>'Котрольный пример'!H865</f>
        <v>69203.008000000002</v>
      </c>
      <c r="B831">
        <f>'Котрольный пример'!I865</f>
        <v>34</v>
      </c>
      <c r="C831">
        <f>'Котрольный пример'!J865</f>
        <v>-3299.4290359890902</v>
      </c>
      <c r="D831">
        <f>'Котрольный пример'!K865</f>
        <v>1042.8377034282601</v>
      </c>
      <c r="E831">
        <f>'Котрольный пример'!L865</f>
        <v>100.689659730141</v>
      </c>
      <c r="F831">
        <f>'Котрольный пример'!M865</f>
        <v>74.225401193382297</v>
      </c>
      <c r="G831">
        <f>'Котрольный пример'!N865</f>
        <v>-25.862928739585499</v>
      </c>
      <c r="H831">
        <f>'Котрольный пример'!O865</f>
        <v>-4.2344227953619704</v>
      </c>
    </row>
    <row r="832" spans="1:8" x14ac:dyDescent="0.3">
      <c r="A832">
        <f>'Котрольный пример'!H866</f>
        <v>69203.047999999995</v>
      </c>
      <c r="B832">
        <f>'Котрольный пример'!I866</f>
        <v>34</v>
      </c>
      <c r="C832">
        <f>'Котрольный пример'!J866</f>
        <v>-3299.4290359890902</v>
      </c>
      <c r="D832">
        <f>'Котрольный пример'!K866</f>
        <v>1042.8377034282601</v>
      </c>
      <c r="E832">
        <f>'Котрольный пример'!L866</f>
        <v>100.689659730141</v>
      </c>
      <c r="F832">
        <f>'Котрольный пример'!M866</f>
        <v>73.213842907462706</v>
      </c>
      <c r="G832">
        <f>'Котрольный пример'!N866</f>
        <v>-25.4144862249222</v>
      </c>
      <c r="H832">
        <f>'Котрольный пример'!O866</f>
        <v>-4.2740018987515596</v>
      </c>
    </row>
    <row r="833" spans="1:8" x14ac:dyDescent="0.3">
      <c r="A833">
        <f>'Котрольный пример'!H867</f>
        <v>69203.127999999997</v>
      </c>
      <c r="B833">
        <f>'Котрольный пример'!I867</f>
        <v>34</v>
      </c>
      <c r="C833">
        <f>'Котрольный пример'!J867</f>
        <v>-3292.3187720308802</v>
      </c>
      <c r="D833">
        <f>'Котрольный пример'!K867</f>
        <v>1041.3353324275599</v>
      </c>
      <c r="E833">
        <f>'Котрольный пример'!L867</f>
        <v>100.69358642774699</v>
      </c>
      <c r="F833">
        <f>'Котрольный пример'!M867</f>
        <v>73.213851303671802</v>
      </c>
      <c r="G833">
        <f>'Котрольный пример'!N867</f>
        <v>-25.414426982974501</v>
      </c>
      <c r="H833">
        <f>'Котрольный пример'!O867</f>
        <v>-4.2740896661120198</v>
      </c>
    </row>
    <row r="834" spans="1:8" x14ac:dyDescent="0.3">
      <c r="A834">
        <f>'Котрольный пример'!H868</f>
        <v>69203.207999999999</v>
      </c>
      <c r="B834">
        <f>'Котрольный пример'!I868</f>
        <v>34</v>
      </c>
      <c r="C834">
        <f>'Котрольный пример'!J868</f>
        <v>-3292.3187720308802</v>
      </c>
      <c r="D834">
        <f>'Котрольный пример'!K868</f>
        <v>1041.3353324275599</v>
      </c>
      <c r="E834">
        <f>'Котрольный пример'!L868</f>
        <v>99.693586427746894</v>
      </c>
      <c r="F834">
        <f>'Котрольный пример'!M868</f>
        <v>72.254645406334404</v>
      </c>
      <c r="G834">
        <f>'Котрольный пример'!N868</f>
        <v>-25.000885898036401</v>
      </c>
      <c r="H834">
        <f>'Котрольный пример'!O868</f>
        <v>-4.31434345469017</v>
      </c>
    </row>
    <row r="835" spans="1:8" x14ac:dyDescent="0.3">
      <c r="A835">
        <f>'Котрольный пример'!H869</f>
        <v>69203.327999999994</v>
      </c>
      <c r="B835">
        <f>'Котрольный пример'!I869</f>
        <v>34</v>
      </c>
      <c r="C835">
        <f>'Котрольный пример'!J869</f>
        <v>-3277.7880652049898</v>
      </c>
      <c r="D835">
        <f>'Котрольный пример'!K869</f>
        <v>1035.5087911246001</v>
      </c>
      <c r="E835">
        <f>'Котрольный пример'!L869</f>
        <v>99.702034210164896</v>
      </c>
      <c r="F835">
        <f>'Котрольный пример'!M869</f>
        <v>73.354420707826606</v>
      </c>
      <c r="G835">
        <f>'Котрольный пример'!N869</f>
        <v>-25.499733553101901</v>
      </c>
      <c r="H835">
        <f>'Котрольный пример'!O869</f>
        <v>-4.0469124281758297</v>
      </c>
    </row>
    <row r="836" spans="1:8" x14ac:dyDescent="0.3">
      <c r="A836">
        <f>'Котрольный пример'!H870</f>
        <v>69203.407999999996</v>
      </c>
      <c r="B836">
        <f>'Котрольный пример'!I870</f>
        <v>34</v>
      </c>
      <c r="C836">
        <f>'Котрольный пример'!J870</f>
        <v>-3270.6773740526801</v>
      </c>
      <c r="D836">
        <f>'Котрольный пример'!K870</f>
        <v>1032.8776676708701</v>
      </c>
      <c r="E836">
        <f>'Котрольный пример'!L870</f>
        <v>98.706118447594093</v>
      </c>
      <c r="F836">
        <f>'Котрольный пример'!M870</f>
        <v>72.722089091443905</v>
      </c>
      <c r="G836">
        <f>'Котрольный пример'!N870</f>
        <v>-25.328843857303902</v>
      </c>
      <c r="H836">
        <f>'Котрольный пример'!O870</f>
        <v>-4.2746651014788197</v>
      </c>
    </row>
    <row r="837" spans="1:8" x14ac:dyDescent="0.3">
      <c r="A837">
        <f>'Котрольный пример'!H871</f>
        <v>69203.487999999998</v>
      </c>
      <c r="B837">
        <f>'Котрольный пример'!I871</f>
        <v>34</v>
      </c>
      <c r="C837">
        <f>'Котрольный пример'!J871</f>
        <v>-3263.2579893891302</v>
      </c>
      <c r="D837">
        <f>'Котрольный пример'!K871</f>
        <v>1031.3754363614601</v>
      </c>
      <c r="E837">
        <f>'Котрольный пример'!L871</f>
        <v>98.710169110522301</v>
      </c>
      <c r="F837">
        <f>'Котрольный пример'!M871</f>
        <v>72.792381693571201</v>
      </c>
      <c r="G837">
        <f>'Котрольный пример'!N871</f>
        <v>-25.414276764199499</v>
      </c>
      <c r="H837">
        <f>'Котрольный пример'!O871</f>
        <v>-4.27470092301263</v>
      </c>
    </row>
    <row r="838" spans="1:8" x14ac:dyDescent="0.3">
      <c r="A838">
        <f>'Котрольный пример'!H872</f>
        <v>69203.567999999999</v>
      </c>
      <c r="B838">
        <f>'Котрольный пример'!I872</f>
        <v>34</v>
      </c>
      <c r="C838">
        <f>'Котрольный пример'!J872</f>
        <v>-3263.2579893891302</v>
      </c>
      <c r="D838">
        <f>'Котрольный пример'!K872</f>
        <v>1031.3754363614601</v>
      </c>
      <c r="E838">
        <f>'Котрольный пример'!L872</f>
        <v>97.710169110522301</v>
      </c>
      <c r="F838">
        <f>'Котрольный пример'!M872</f>
        <v>72.792381693571201</v>
      </c>
      <c r="G838">
        <f>'Котрольный пример'!N872</f>
        <v>-25.414276764199499</v>
      </c>
      <c r="H838">
        <f>'Котрольный пример'!O872</f>
        <v>-4.5019736502856604</v>
      </c>
    </row>
    <row r="839" spans="1:8" x14ac:dyDescent="0.3">
      <c r="A839">
        <f>'Котрольный пример'!H873</f>
        <v>69203.648000000001</v>
      </c>
      <c r="B839">
        <f>'Котрольный пример'!I873</f>
        <v>34</v>
      </c>
      <c r="C839">
        <f>'Котрольный пример'!J873</f>
        <v>-3256.4562713536702</v>
      </c>
      <c r="D839">
        <f>'Котрольный пример'!K873</f>
        <v>1028.3679546092401</v>
      </c>
      <c r="E839">
        <f>'Котрольный пример'!L873</f>
        <v>97.714138187109</v>
      </c>
      <c r="F839">
        <f>'Котрольный пример'!M873</f>
        <v>73.668512947427502</v>
      </c>
      <c r="G839">
        <f>'Котрольный пример'!N873</f>
        <v>-25.862680070831001</v>
      </c>
      <c r="H839">
        <f>'Котрольный пример'!O873</f>
        <v>-4.4605213929355001</v>
      </c>
    </row>
    <row r="840" spans="1:8" x14ac:dyDescent="0.3">
      <c r="A840">
        <f>'Котрольный пример'!H874</f>
        <v>69203.687999999995</v>
      </c>
      <c r="B840">
        <f>'Котрольный пример'!I874</f>
        <v>34</v>
      </c>
      <c r="C840">
        <f>'Котрольный пример'!J874</f>
        <v>-3256.4562713536702</v>
      </c>
      <c r="D840">
        <f>'Котрольный пример'!K874</f>
        <v>1028.3679546092401</v>
      </c>
      <c r="E840">
        <f>'Котрольный пример'!L874</f>
        <v>97.714138187109</v>
      </c>
      <c r="F840">
        <f>'Котрольный пример'!M874</f>
        <v>72.085621410163697</v>
      </c>
      <c r="G840">
        <f>'Котрольный пример'!N874</f>
        <v>-25.1666501712998</v>
      </c>
      <c r="H840">
        <f>'Котрольный пример'!O874</f>
        <v>-4.1651356881019002</v>
      </c>
    </row>
    <row r="841" spans="1:8" x14ac:dyDescent="0.3">
      <c r="A841">
        <f>'Котрольный пример'!H875</f>
        <v>69203.767999999996</v>
      </c>
      <c r="B841">
        <f>'Котрольный пример'!I875</f>
        <v>34</v>
      </c>
      <c r="C841">
        <f>'Котрольный пример'!J875</f>
        <v>-3249.34550510191</v>
      </c>
      <c r="D841">
        <f>'Котрольный пример'!K875</f>
        <v>1025.5487255155699</v>
      </c>
      <c r="E841">
        <f>'Котрольный пример'!L875</f>
        <v>97.718225990578702</v>
      </c>
      <c r="F841">
        <f>'Котрольный пример'!M875</f>
        <v>72.085619794626695</v>
      </c>
      <c r="G841">
        <f>'Котрольный пример'!N875</f>
        <v>-25.120003183173498</v>
      </c>
      <c r="H841">
        <f>'Котрольный пример'!O875</f>
        <v>-4.16523560120197</v>
      </c>
    </row>
    <row r="842" spans="1:8" x14ac:dyDescent="0.3">
      <c r="A842">
        <f>'Котрольный пример'!H876</f>
        <v>69203.847999999896</v>
      </c>
      <c r="B842">
        <f>'Котрольный пример'!I876</f>
        <v>34</v>
      </c>
      <c r="C842">
        <f>'Котрольный пример'!J876</f>
        <v>-3241.92554855557</v>
      </c>
      <c r="D842">
        <f>'Котрольный пример'!K876</f>
        <v>1022.54149442495</v>
      </c>
      <c r="E842">
        <f>'Котрольный пример'!L876</f>
        <v>96.722492248045299</v>
      </c>
      <c r="F842">
        <f>'Котрольный пример'!M876</f>
        <v>72.162283256951198</v>
      </c>
      <c r="G842">
        <f>'Котрольный пример'!N876</f>
        <v>-25.492444830222801</v>
      </c>
      <c r="H842">
        <f>'Котрольный пример'!O876</f>
        <v>-4.4127478865213998</v>
      </c>
    </row>
    <row r="843" spans="1:8" x14ac:dyDescent="0.3">
      <c r="A843">
        <f>'Котрольный пример'!H877</f>
        <v>69203.967999999993</v>
      </c>
      <c r="B843">
        <f>'Котрольный пример'!I877</f>
        <v>34</v>
      </c>
      <c r="C843">
        <f>'Котрольный пример'!J877</f>
        <v>-3234.8152778988401</v>
      </c>
      <c r="D843">
        <f>'Котрольный пример'!K877</f>
        <v>1021.03917044479</v>
      </c>
      <c r="E843">
        <f>'Котрольный пример'!L877</f>
        <v>96.726349932695001</v>
      </c>
      <c r="F843">
        <f>'Котрольный пример'!M877</f>
        <v>72.486867718435406</v>
      </c>
      <c r="G843">
        <f>'Котрольный пример'!N877</f>
        <v>-25.362087642969598</v>
      </c>
      <c r="H843">
        <f>'Котрольный пример'!O877</f>
        <v>-4.3261271300967197</v>
      </c>
    </row>
    <row r="844" spans="1:8" x14ac:dyDescent="0.3">
      <c r="A844">
        <f>'Котрольный пример'!H878</f>
        <v>69204.047999999995</v>
      </c>
      <c r="B844">
        <f>'Котрольный пример'!I878</f>
        <v>34</v>
      </c>
      <c r="C844">
        <f>'Котрольный пример'!J878</f>
        <v>-3227.3953898555701</v>
      </c>
      <c r="D844">
        <f>'Котрольный пример'!K878</f>
        <v>1018.22008171352</v>
      </c>
      <c r="E844">
        <f>'Котрольный пример'!L878</f>
        <v>95.7305670049561</v>
      </c>
      <c r="F844">
        <f>'Котрольный пример'!M878</f>
        <v>72.486882881195996</v>
      </c>
      <c r="G844">
        <f>'Котрольный пример'!N878</f>
        <v>-25.362007533836898</v>
      </c>
      <c r="H844">
        <f>'Котрольный пример'!O878</f>
        <v>-4.3262228435652998</v>
      </c>
    </row>
    <row r="845" spans="1:8" x14ac:dyDescent="0.3">
      <c r="A845">
        <f>'Котрольный пример'!H879</f>
        <v>69204.127999999997</v>
      </c>
      <c r="B845">
        <f>'Котрольный пример'!I879</f>
        <v>34</v>
      </c>
      <c r="C845">
        <f>'Котрольный пример'!J879</f>
        <v>-3220.2846890286501</v>
      </c>
      <c r="D845">
        <f>'Котрольный пример'!K879</f>
        <v>1015.58901041208</v>
      </c>
      <c r="E845">
        <f>'Котрольный пример'!L879</f>
        <v>95.7345878135162</v>
      </c>
      <c r="F845">
        <f>'Котрольный пример'!M879</f>
        <v>74.212781140159095</v>
      </c>
      <c r="G845">
        <f>'Котрольный пример'!N879</f>
        <v>-26.000617073022099</v>
      </c>
      <c r="H845">
        <f>'Котрольный пример'!O879</f>
        <v>-4.32524691915751</v>
      </c>
    </row>
    <row r="846" spans="1:8" x14ac:dyDescent="0.3">
      <c r="A846">
        <f>'Котрольный пример'!H880</f>
        <v>69204.207999999999</v>
      </c>
      <c r="B846">
        <f>'Котрольный пример'!I880</f>
        <v>34</v>
      </c>
      <c r="C846">
        <f>'Котрольный пример'!J880</f>
        <v>-3213.1737003722601</v>
      </c>
      <c r="D846">
        <f>'Котрольный пример'!K880</f>
        <v>1012.20544248504</v>
      </c>
      <c r="E846">
        <f>'Котрольный пример'!L880</f>
        <v>95.738719417434993</v>
      </c>
      <c r="F846">
        <f>'Котрольный пример'!M880</f>
        <v>73.2733517420005</v>
      </c>
      <c r="G846">
        <f>'Котрольный пример'!N880</f>
        <v>-25.656575362489001</v>
      </c>
      <c r="H846">
        <f>'Котрольный пример'!O880</f>
        <v>-4.1236765791516703</v>
      </c>
    </row>
    <row r="847" spans="1:8" x14ac:dyDescent="0.3">
      <c r="A847">
        <f>'Котрольный пример'!H881</f>
        <v>69204.288</v>
      </c>
      <c r="B847">
        <f>'Котрольный пример'!I881</f>
        <v>34</v>
      </c>
      <c r="C847">
        <f>'Котрольный пример'!J881</f>
        <v>-3206.3726870700498</v>
      </c>
      <c r="D847">
        <f>'Котрольный пример'!K881</f>
        <v>1011.0792761382299</v>
      </c>
      <c r="E847">
        <f>'Котрольный пример'!L881</f>
        <v>94.742327089070599</v>
      </c>
      <c r="F847">
        <f>'Котрольный пример'!M881</f>
        <v>73.121813540196698</v>
      </c>
      <c r="G847">
        <f>'Котрольный пример'!N881</f>
        <v>-25.6104654155234</v>
      </c>
      <c r="H847">
        <f>'Котрольный пример'!O881</f>
        <v>-4.3689489336394098</v>
      </c>
    </row>
    <row r="848" spans="1:8" x14ac:dyDescent="0.3">
      <c r="A848">
        <f>'Котрольный пример'!H882</f>
        <v>69204.327999999994</v>
      </c>
      <c r="B848">
        <f>'Котрольный пример'!I882</f>
        <v>34</v>
      </c>
      <c r="C848">
        <f>'Котрольный пример'!J882</f>
        <v>-3206.3726870700498</v>
      </c>
      <c r="D848">
        <f>'Котрольный пример'!K882</f>
        <v>1011.0792761382299</v>
      </c>
      <c r="E848">
        <f>'Котрольный пример'!L882</f>
        <v>94.742327089070599</v>
      </c>
      <c r="F848">
        <f>'Котрольный пример'!M882</f>
        <v>72.085680567460898</v>
      </c>
      <c r="G848">
        <f>'Котрольный пример'!N882</f>
        <v>-25.073001562782299</v>
      </c>
      <c r="H848">
        <f>'Котрольный пример'!O882</f>
        <v>-4.4133121728038702</v>
      </c>
    </row>
    <row r="849" spans="1:8" x14ac:dyDescent="0.3">
      <c r="A849">
        <f>'Котрольный пример'!H883</f>
        <v>69204.407999999996</v>
      </c>
      <c r="B849">
        <f>'Котрольный пример'!I883</f>
        <v>34</v>
      </c>
      <c r="C849">
        <f>'Котрольный пример'!J883</f>
        <v>-3206.3726870700498</v>
      </c>
      <c r="D849">
        <f>'Котрольный пример'!K883</f>
        <v>1011.0792761382299</v>
      </c>
      <c r="E849">
        <f>'Котрольный пример'!L883</f>
        <v>94.742327089070599</v>
      </c>
      <c r="F849">
        <f>'Котрольный пример'!M883</f>
        <v>72.085680567460898</v>
      </c>
      <c r="G849">
        <f>'Котрольный пример'!N883</f>
        <v>-25.073001562782299</v>
      </c>
      <c r="H849">
        <f>'Котрольный пример'!O883</f>
        <v>-4.1657874203282299</v>
      </c>
    </row>
    <row r="850" spans="1:8" x14ac:dyDescent="0.3">
      <c r="A850">
        <f>'Котрольный пример'!H884</f>
        <v>69204.487999999998</v>
      </c>
      <c r="B850">
        <f>'Котрольный пример'!I884</f>
        <v>34</v>
      </c>
      <c r="C850">
        <f>'Котрольный пример'!J884</f>
        <v>-3198.9527212938701</v>
      </c>
      <c r="D850">
        <f>'Котрольный пример'!K884</f>
        <v>1008.07209334478</v>
      </c>
      <c r="E850">
        <f>'Котрольный пример'!L884</f>
        <v>94.746536427724294</v>
      </c>
      <c r="F850">
        <f>'Котрольный пример'!M884</f>
        <v>72.085713326260205</v>
      </c>
      <c r="G850">
        <f>'Котрольный пример'!N884</f>
        <v>-25.1194878436858</v>
      </c>
      <c r="H850">
        <f>'Котрольный пример'!O884</f>
        <v>-4.1658751551983597</v>
      </c>
    </row>
    <row r="851" spans="1:8" x14ac:dyDescent="0.3">
      <c r="A851">
        <f>'Котрольный пример'!H885</f>
        <v>69206.967999999993</v>
      </c>
      <c r="B851">
        <f>'Котрольный пример'!I885</f>
        <v>34</v>
      </c>
      <c r="C851">
        <f>'Котрольный пример'!J885</f>
        <v>-3019.9488914531598</v>
      </c>
      <c r="D851">
        <f>'Котрольный пример'!K885</f>
        <v>944.18002618296896</v>
      </c>
      <c r="E851">
        <f>'Котрольный пример'!L885</f>
        <v>82.843756274428202</v>
      </c>
      <c r="F851">
        <f>'Котрольный пример'!M885</f>
        <v>72.566375259048698</v>
      </c>
      <c r="G851">
        <f>'Котрольный пример'!N885</f>
        <v>-25.520802168247702</v>
      </c>
      <c r="H851">
        <f>'Котрольный пример'!O885</f>
        <v>-4.4340919414025999</v>
      </c>
    </row>
    <row r="852" spans="1:8" x14ac:dyDescent="0.3">
      <c r="A852">
        <f>'Котрольный пример'!H886</f>
        <v>69207.047999999995</v>
      </c>
      <c r="B852">
        <f>'Котрольный пример'!I886</f>
        <v>34</v>
      </c>
      <c r="C852">
        <f>'Котрольный пример'!J886</f>
        <v>-3012.5288831759599</v>
      </c>
      <c r="D852">
        <f>'Котрольный пример'!K886</f>
        <v>941.17305917598503</v>
      </c>
      <c r="E852">
        <f>'Котрольный пример'!L886</f>
        <v>82.847716738090597</v>
      </c>
      <c r="F852">
        <f>'Котрольный пример'!M886</f>
        <v>72.232478942250694</v>
      </c>
      <c r="G852">
        <f>'Котрольный пример'!N886</f>
        <v>-25.549873068695799</v>
      </c>
      <c r="H852">
        <f>'Котрольный пример'!O886</f>
        <v>-4.4343661069726004</v>
      </c>
    </row>
    <row r="853" spans="1:8" x14ac:dyDescent="0.3">
      <c r="A853">
        <f>'Котрольный пример'!H887</f>
        <v>69207.168000000005</v>
      </c>
      <c r="B853">
        <f>'Котрольный пример'!I887</f>
        <v>34</v>
      </c>
      <c r="C853">
        <f>'Котрольный пример'!J887</f>
        <v>-2998.6162879820199</v>
      </c>
      <c r="D853">
        <f>'Котрольный пример'!K887</f>
        <v>935.34690279954305</v>
      </c>
      <c r="E853">
        <f>'Котрольный пример'!L887</f>
        <v>82.855143145721101</v>
      </c>
      <c r="F853">
        <f>'Котрольный пример'!M887</f>
        <v>72.880040663867007</v>
      </c>
      <c r="G853">
        <f>'Котрольный пример'!N887</f>
        <v>-26.027387553285401</v>
      </c>
      <c r="H853">
        <f>'Котрольный пример'!O887</f>
        <v>-4.2532629050014696</v>
      </c>
    </row>
    <row r="854" spans="1:8" x14ac:dyDescent="0.3">
      <c r="A854">
        <f>'Котрольный пример'!H888</f>
        <v>69207.248000000007</v>
      </c>
      <c r="B854">
        <f>'Котрольный пример'!I888</f>
        <v>34</v>
      </c>
      <c r="C854">
        <f>'Котрольный пример'!J888</f>
        <v>-2998.6162879820199</v>
      </c>
      <c r="D854">
        <f>'Котрольный пример'!K888</f>
        <v>935.34690279954305</v>
      </c>
      <c r="E854">
        <f>'Котрольный пример'!L888</f>
        <v>81.855143145721101</v>
      </c>
      <c r="F854">
        <f>'Котрольный пример'!M888</f>
        <v>72.057985539830995</v>
      </c>
      <c r="G854">
        <f>'Котрольный пример'!N888</f>
        <v>-25.6949074464227</v>
      </c>
      <c r="H854">
        <f>'Котрольный пример'!O888</f>
        <v>-4.3829738371994003</v>
      </c>
    </row>
    <row r="855" spans="1:8" x14ac:dyDescent="0.3">
      <c r="A855">
        <f>'Котрольный пример'!H889</f>
        <v>69207.327999999994</v>
      </c>
      <c r="B855">
        <f>'Котрольный пример'!I889</f>
        <v>34</v>
      </c>
      <c r="C855">
        <f>'Котрольный пример'!J889</f>
        <v>-2991.1962741303</v>
      </c>
      <c r="D855">
        <f>'Котрольный пример'!K889</f>
        <v>932.33996227810803</v>
      </c>
      <c r="E855">
        <f>'Котрольный пример'!L889</f>
        <v>81.859074574957404</v>
      </c>
      <c r="F855">
        <f>'Котрольный пример'!M889</f>
        <v>72.117447516934504</v>
      </c>
      <c r="G855">
        <f>'Котрольный пример'!N889</f>
        <v>-25.694802311722398</v>
      </c>
      <c r="H855">
        <f>'Котрольный пример'!O889</f>
        <v>-4.3830385321514198</v>
      </c>
    </row>
    <row r="856" spans="1:8" x14ac:dyDescent="0.3">
      <c r="A856">
        <f>'Котрольный пример'!H890</f>
        <v>69207.407999999996</v>
      </c>
      <c r="B856">
        <f>'Котрольный пример'!I890</f>
        <v>34</v>
      </c>
      <c r="C856">
        <f>'Котрольный пример'!J890</f>
        <v>-2984.0855253996801</v>
      </c>
      <c r="D856">
        <f>'Котрольный пример'!K890</f>
        <v>929.70914246068298</v>
      </c>
      <c r="E856">
        <f>'Котрольный пример'!L890</f>
        <v>81.862796077857197</v>
      </c>
      <c r="F856">
        <f>'Котрольный пример'!M890</f>
        <v>72.176987860817306</v>
      </c>
      <c r="G856">
        <f>'Котрольный пример'!N890</f>
        <v>-25.911779329498501</v>
      </c>
      <c r="H856">
        <f>'Котрольный пример'!O890</f>
        <v>-4.3830620228349098</v>
      </c>
    </row>
    <row r="857" spans="1:8" x14ac:dyDescent="0.3">
      <c r="A857">
        <f>'Котрольный пример'!H891</f>
        <v>69207.487999999998</v>
      </c>
      <c r="B857">
        <f>'Котрольный пример'!I891</f>
        <v>34</v>
      </c>
      <c r="C857">
        <f>'Котрольный пример'!J891</f>
        <v>-2977.2843417038998</v>
      </c>
      <c r="D857">
        <f>'Котрольный пример'!K891</f>
        <v>928.206909070032</v>
      </c>
      <c r="E857">
        <f>'Котрольный пример'!L891</f>
        <v>80.866199359177998</v>
      </c>
      <c r="F857">
        <f>'Котрольный пример'!M891</f>
        <v>72.117470304123103</v>
      </c>
      <c r="G857">
        <f>'Котрольный пример'!N891</f>
        <v>-25.694668581781301</v>
      </c>
      <c r="H857">
        <f>'Котрольный пример'!O891</f>
        <v>-4.3832128070543801</v>
      </c>
    </row>
    <row r="858" spans="1:8" x14ac:dyDescent="0.3">
      <c r="A858">
        <f>'Котрольный пример'!H892</f>
        <v>69207.528000000006</v>
      </c>
      <c r="B858">
        <f>'Котрольный пример'!I892</f>
        <v>34</v>
      </c>
      <c r="C858">
        <f>'Котрольный пример'!J892</f>
        <v>-2977.2843417038998</v>
      </c>
      <c r="D858">
        <f>'Котрольный пример'!K892</f>
        <v>928.206909070032</v>
      </c>
      <c r="E858">
        <f>'Котрольный пример'!L892</f>
        <v>80.866199359177998</v>
      </c>
      <c r="F858">
        <f>'Котрольный пример'!M892</f>
        <v>72.676520461429504</v>
      </c>
      <c r="G858">
        <f>'Котрольный пример'!N892</f>
        <v>-25.8938520591275</v>
      </c>
      <c r="H858">
        <f>'Котрольный пример'!O892</f>
        <v>-4.4171912009020504</v>
      </c>
    </row>
    <row r="859" spans="1:8" x14ac:dyDescent="0.3">
      <c r="A859">
        <f>'Котрольный пример'!H893</f>
        <v>69207.607999999993</v>
      </c>
      <c r="B859">
        <f>'Котрольный пример'!I893</f>
        <v>34</v>
      </c>
      <c r="C859">
        <f>'Котрольный пример'!J893</f>
        <v>-2977.2843417038998</v>
      </c>
      <c r="D859">
        <f>'Котрольный пример'!K893</f>
        <v>928.206909070032</v>
      </c>
      <c r="E859">
        <f>'Котрольный пример'!L893</f>
        <v>80.866199359177998</v>
      </c>
      <c r="F859">
        <f>'Котрольный пример'!M893</f>
        <v>72.117470304123103</v>
      </c>
      <c r="G859">
        <f>'Котрольный пример'!N893</f>
        <v>-25.694668581781301</v>
      </c>
      <c r="H859">
        <f>'Котрольный пример'!O893</f>
        <v>-4.3832128070543801</v>
      </c>
    </row>
    <row r="860" spans="1:8" x14ac:dyDescent="0.3">
      <c r="A860">
        <f>'Котрольный пример'!H894</f>
        <v>69207.687999999995</v>
      </c>
      <c r="B860">
        <f>'Котрольный пример'!I894</f>
        <v>34</v>
      </c>
      <c r="C860">
        <f>'Котрольный пример'!J894</f>
        <v>-2967.0823404861399</v>
      </c>
      <c r="D860">
        <f>'Котрольный пример'!K894</f>
        <v>925.38921706640303</v>
      </c>
      <c r="E860">
        <f>'Котрольный пример'!L894</f>
        <v>80.871372150791103</v>
      </c>
      <c r="F860">
        <f>'Котрольный пример'!M894</f>
        <v>71.230407518288004</v>
      </c>
      <c r="G860">
        <f>'Котрольный пример'!N894</f>
        <v>-25.256339784033401</v>
      </c>
      <c r="H860">
        <f>'Котрольный пример'!O894</f>
        <v>-4.1608906853411796</v>
      </c>
    </row>
    <row r="861" spans="1:8" x14ac:dyDescent="0.3">
      <c r="A861">
        <f>'Котрольный пример'!H895</f>
        <v>69207.808000000005</v>
      </c>
      <c r="B861">
        <f>'Котрольный пример'!I895</f>
        <v>34</v>
      </c>
      <c r="C861">
        <f>'Котрольный пример'!J895</f>
        <v>-2952.5514908008299</v>
      </c>
      <c r="D861">
        <f>'Котрольный пример'!K895</f>
        <v>919.56340652948302</v>
      </c>
      <c r="E861">
        <f>'Котрольный пример'!L895</f>
        <v>79.878971499016004</v>
      </c>
      <c r="F861">
        <f>'Котрольный пример'!M895</f>
        <v>73.548191919871201</v>
      </c>
      <c r="G861">
        <f>'Котрольный пример'!N895</f>
        <v>-26.211807431919301</v>
      </c>
      <c r="H861">
        <f>'Котрольный пример'!O895</f>
        <v>-4.3247726346122501</v>
      </c>
    </row>
    <row r="862" spans="1:8" x14ac:dyDescent="0.3">
      <c r="A862">
        <f>'Котрольный пример'!H896</f>
        <v>69207.888000000006</v>
      </c>
      <c r="B862">
        <f>'Котрольный пример'!I896</f>
        <v>34</v>
      </c>
      <c r="C862">
        <f>'Котрольный пример'!J896</f>
        <v>-2946.0588194899401</v>
      </c>
      <c r="D862">
        <f>'Котрольный пример'!K896</f>
        <v>916.55614721844802</v>
      </c>
      <c r="E862">
        <f>'Котрольный пример'!L896</f>
        <v>79.882412793126903</v>
      </c>
      <c r="F862">
        <f>'Котрольный пример'!M896</f>
        <v>72.996213150997903</v>
      </c>
      <c r="G862">
        <f>'Котрольный пример'!N896</f>
        <v>-26.2119335281267</v>
      </c>
      <c r="H862">
        <f>'Котрольный пример'!O896</f>
        <v>-4.3251474311762497</v>
      </c>
    </row>
    <row r="863" spans="1:8" x14ac:dyDescent="0.3">
      <c r="A863">
        <f>'Котрольный пример'!H897</f>
        <v>69207.967999999993</v>
      </c>
      <c r="B863">
        <f>'Котрольный пример'!I897</f>
        <v>34</v>
      </c>
      <c r="C863">
        <f>'Котрольный пример'!J897</f>
        <v>-2946.0588194899401</v>
      </c>
      <c r="D863">
        <f>'Котрольный пример'!K897</f>
        <v>916.55614721844802</v>
      </c>
      <c r="E863">
        <f>'Котрольный пример'!L897</f>
        <v>79.882412793126903</v>
      </c>
      <c r="F863">
        <f>'Котрольный пример'!M897</f>
        <v>71.585335282580999</v>
      </c>
      <c r="G863">
        <f>'Котрольный пример'!N897</f>
        <v>-25.6152229488901</v>
      </c>
      <c r="H863">
        <f>'Котрольный пример'!O897</f>
        <v>-4.1275664701419696</v>
      </c>
    </row>
    <row r="864" spans="1:8" x14ac:dyDescent="0.3">
      <c r="A864">
        <f>'Котрольный пример'!H898</f>
        <v>69208.047999999995</v>
      </c>
      <c r="B864">
        <f>'Котрольный пример'!I898</f>
        <v>34</v>
      </c>
      <c r="C864">
        <f>'Котрольный пример'!J898</f>
        <v>-2941.1124872997302</v>
      </c>
      <c r="D864">
        <f>'Котрольный пример'!K898</f>
        <v>915.42943232969401</v>
      </c>
      <c r="E864">
        <f>'Котрольный пример'!L898</f>
        <v>78.884861785045899</v>
      </c>
      <c r="F864">
        <f>'Котрольный пример'!M898</f>
        <v>71.094553311471302</v>
      </c>
      <c r="G864">
        <f>'Котрольный пример'!N898</f>
        <v>-25.279418868795201</v>
      </c>
      <c r="H864">
        <f>'Котрольный пример'!O898</f>
        <v>-4.3263487986354798</v>
      </c>
    </row>
    <row r="865" spans="1:8" x14ac:dyDescent="0.3">
      <c r="A865">
        <f>'Котрольный пример'!H899</f>
        <v>69208.127999999997</v>
      </c>
      <c r="B865">
        <f>'Котрольный пример'!I899</f>
        <v>34</v>
      </c>
      <c r="C865">
        <f>'Котрольный пример'!J899</f>
        <v>-2933.6923853389399</v>
      </c>
      <c r="D865">
        <f>'Котрольный пример'!K899</f>
        <v>912.23444199487903</v>
      </c>
      <c r="E865">
        <f>'Котрольный пример'!L899</f>
        <v>78.888743777439302</v>
      </c>
      <c r="F865">
        <f>'Котрольный пример'!M899</f>
        <v>71.995403671264697</v>
      </c>
      <c r="G865">
        <f>'Котрольный пример'!N899</f>
        <v>-25.7093034317591</v>
      </c>
      <c r="H865">
        <f>'Котрольный пример'!O899</f>
        <v>-4.2915188883256299</v>
      </c>
    </row>
    <row r="866" spans="1:8" x14ac:dyDescent="0.3">
      <c r="A866">
        <f>'Котрольный пример'!H900</f>
        <v>69208.168000000005</v>
      </c>
      <c r="B866">
        <f>'Котрольный пример'!I900</f>
        <v>34</v>
      </c>
      <c r="C866">
        <f>'Котрольный пример'!J900</f>
        <v>-2933.6923853389399</v>
      </c>
      <c r="D866">
        <f>'Котрольный пример'!K900</f>
        <v>912.23444199487903</v>
      </c>
      <c r="E866">
        <f>'Котрольный пример'!L900</f>
        <v>78.888743777439302</v>
      </c>
      <c r="F866">
        <f>'Котрольный пример'!M900</f>
        <v>71.156029105428701</v>
      </c>
      <c r="G866">
        <f>'Котрольный пример'!N900</f>
        <v>-25.6152560381889</v>
      </c>
      <c r="H866">
        <f>'Котрольный пример'!O900</f>
        <v>-4.3263576687048504</v>
      </c>
    </row>
    <row r="867" spans="1:8" x14ac:dyDescent="0.3">
      <c r="A867">
        <f>'Котрольный пример'!H901</f>
        <v>69208.248000000007</v>
      </c>
      <c r="B867">
        <f>'Котрольный пример'!I901</f>
        <v>34</v>
      </c>
      <c r="C867">
        <f>'Котрольный пример'!J901</f>
        <v>-2924.7267690703302</v>
      </c>
      <c r="D867">
        <f>'Котрольный пример'!K901</f>
        <v>909.22819692884798</v>
      </c>
      <c r="E867">
        <f>'Котрольный пример'!L901</f>
        <v>78.893298730093704</v>
      </c>
      <c r="F867">
        <f>'Котрольный пример'!M901</f>
        <v>72.934921222213404</v>
      </c>
      <c r="G867">
        <f>'Котрольный пример'!N901</f>
        <v>-26.211733233829001</v>
      </c>
      <c r="H867">
        <f>'Котрольный пример'!O901</f>
        <v>-4.1270412098451503</v>
      </c>
    </row>
    <row r="868" spans="1:8" x14ac:dyDescent="0.3">
      <c r="A868">
        <f>'Котрольный пример'!H902</f>
        <v>69208.327999999994</v>
      </c>
      <c r="B868">
        <f>'Котрольный пример'!I902</f>
        <v>34</v>
      </c>
      <c r="C868">
        <f>'Котрольный пример'!J902</f>
        <v>-2917.30688989081</v>
      </c>
      <c r="D868">
        <f>'Котрольный пример'!K902</f>
        <v>906.59757063242296</v>
      </c>
      <c r="E868">
        <f>'Котрольный пример'!L902</f>
        <v>77.897078073534303</v>
      </c>
      <c r="F868">
        <f>'Котрольный пример'!M902</f>
        <v>72.096235062836001</v>
      </c>
      <c r="G868">
        <f>'Котрольный пример'!N902</f>
        <v>-25.782244098435399</v>
      </c>
      <c r="H868">
        <f>'Котрольный пример'!O902</f>
        <v>-4.36099122732612</v>
      </c>
    </row>
    <row r="869" spans="1:8" x14ac:dyDescent="0.3">
      <c r="A869">
        <f>'Котрольный пример'!H903</f>
        <v>69208.448000000004</v>
      </c>
      <c r="B869">
        <f>'Котрольный пример'!I903</f>
        <v>34</v>
      </c>
      <c r="C869">
        <f>'Котрольный пример'!J903</f>
        <v>-2910.1958995371001</v>
      </c>
      <c r="D869">
        <f>'Котрольный пример'!K903</f>
        <v>903.40248472872099</v>
      </c>
      <c r="E869">
        <f>'Котрольный пример'!L903</f>
        <v>77.900786617110697</v>
      </c>
      <c r="F869">
        <f>'Котрольный пример'!M903</f>
        <v>71.524102086309</v>
      </c>
      <c r="G869">
        <f>'Котрольный пример'!N903</f>
        <v>-25.689520424988</v>
      </c>
      <c r="H869">
        <f>'Котрольный пример'!O903</f>
        <v>-4.12804202985114</v>
      </c>
    </row>
    <row r="870" spans="1:8" x14ac:dyDescent="0.3">
      <c r="A870">
        <f>'Котрольный пример'!H904</f>
        <v>69208.528000000006</v>
      </c>
      <c r="B870">
        <f>'Котрольный пример'!I904</f>
        <v>34</v>
      </c>
      <c r="C870">
        <f>'Котрольный пример'!J904</f>
        <v>-2902.7765479074201</v>
      </c>
      <c r="D870">
        <f>'Котрольный пример'!K904</f>
        <v>902.088673695946</v>
      </c>
      <c r="E870">
        <f>'Котрольный пример'!L904</f>
        <v>77.904359936714101</v>
      </c>
      <c r="F870">
        <f>'Котрольный пример'!M904</f>
        <v>71.524095531969706</v>
      </c>
      <c r="G870">
        <f>'Котрольный пример'!N904</f>
        <v>-25.652135449465298</v>
      </c>
      <c r="H870">
        <f>'Котрольный пример'!O904</f>
        <v>-4.1281367408282899</v>
      </c>
    </row>
    <row r="871" spans="1:8" x14ac:dyDescent="0.3">
      <c r="A871">
        <f>'Котрольный пример'!H905</f>
        <v>69208.607999999993</v>
      </c>
      <c r="B871">
        <f>'Котрольный пример'!I905</f>
        <v>34</v>
      </c>
      <c r="C871">
        <f>'Котрольный пример'!J905</f>
        <v>-2895.66570634762</v>
      </c>
      <c r="D871">
        <f>'Котрольный пример'!K905</f>
        <v>899.26983144487895</v>
      </c>
      <c r="E871">
        <f>'Котрольный пример'!L905</f>
        <v>76.907996789093005</v>
      </c>
      <c r="F871">
        <f>'Котрольный пример'!M905</f>
        <v>72.934976794043095</v>
      </c>
      <c r="G871">
        <f>'Котрольный пример'!N905</f>
        <v>-26.211429546973999</v>
      </c>
      <c r="H871">
        <f>'Котрольный пример'!O905</f>
        <v>-4.1274151431459796</v>
      </c>
    </row>
    <row r="872" spans="1:8" x14ac:dyDescent="0.3">
      <c r="A872">
        <f>'Котрольный пример'!H906</f>
        <v>69208.687999999995</v>
      </c>
      <c r="B872">
        <f>'Котрольный пример'!I906</f>
        <v>34</v>
      </c>
      <c r="C872">
        <f>'Котрольный пример'!J906</f>
        <v>-2888.5547870908799</v>
      </c>
      <c r="D872">
        <f>'Котрольный пример'!K906</f>
        <v>896.26288384438203</v>
      </c>
      <c r="E872">
        <f>'Котрольный пример'!L906</f>
        <v>76.911650969813394</v>
      </c>
      <c r="F872">
        <f>'Котрольный пример'!M906</f>
        <v>72.996326242709898</v>
      </c>
      <c r="G872">
        <f>'Котрольный пример'!N906</f>
        <v>-26.211323564489302</v>
      </c>
      <c r="H872">
        <f>'Котрольный пример'!O906</f>
        <v>-4.1274776224845304</v>
      </c>
    </row>
    <row r="873" spans="1:8" x14ac:dyDescent="0.3">
      <c r="A873">
        <f>'Котрольный пример'!H907</f>
        <v>69210.687999999995</v>
      </c>
      <c r="B873">
        <f>'Котрольный пример'!I907</f>
        <v>34</v>
      </c>
      <c r="C873">
        <f>'Котрольный пример'!J907</f>
        <v>-2745.41193403138</v>
      </c>
      <c r="D873">
        <f>'Котрольный пример'!K907</f>
        <v>844.02668908844601</v>
      </c>
      <c r="E873">
        <f>'Котрольный пример'!L907</f>
        <v>69.982124460284993</v>
      </c>
      <c r="F873">
        <f>'Котрольный пример'!M907</f>
        <v>73.006333903184299</v>
      </c>
      <c r="G873">
        <f>'Котрольный пример'!N907</f>
        <v>-26.334466502970599</v>
      </c>
      <c r="H873">
        <f>'Котрольный пример'!O907</f>
        <v>-3.9617162466891398</v>
      </c>
    </row>
    <row r="874" spans="1:8" x14ac:dyDescent="0.3">
      <c r="A874">
        <f>'Котрольный пример'!H908</f>
        <v>69210.728000000003</v>
      </c>
      <c r="B874">
        <f>'Котрольный пример'!I908</f>
        <v>34</v>
      </c>
      <c r="C874">
        <f>'Котрольный пример'!J908</f>
        <v>-2745.41193403138</v>
      </c>
      <c r="D874">
        <f>'Котрольный пример'!K908</f>
        <v>844.02668908844601</v>
      </c>
      <c r="E874">
        <f>'Котрольный пример'!L908</f>
        <v>69.982124460284993</v>
      </c>
      <c r="F874">
        <f>'Котрольный пример'!M908</f>
        <v>72.404248716963593</v>
      </c>
      <c r="G874">
        <f>'Котрольный пример'!N908</f>
        <v>-26.080752360195</v>
      </c>
      <c r="H874">
        <f>'Котрольный пример'!O908</f>
        <v>-3.9850720589465798</v>
      </c>
    </row>
    <row r="875" spans="1:8" x14ac:dyDescent="0.3">
      <c r="A875">
        <f>'Котрольный пример'!H909</f>
        <v>69210.808000000005</v>
      </c>
      <c r="B875">
        <f>'Котрольный пример'!I909</f>
        <v>34</v>
      </c>
      <c r="C875">
        <f>'Котрольный пример'!J909</f>
        <v>-2745.41193403138</v>
      </c>
      <c r="D875">
        <f>'Котрольный пример'!K909</f>
        <v>844.02668908844601</v>
      </c>
      <c r="E875">
        <f>'Котрольный пример'!L909</f>
        <v>69.982124460284993</v>
      </c>
      <c r="F875">
        <f>'Котрольный пример'!M909</f>
        <v>71.338163005239394</v>
      </c>
      <c r="G875">
        <f>'Котрольный пример'!N909</f>
        <v>-25.648678927259599</v>
      </c>
      <c r="H875">
        <f>'Котрольный пример'!O909</f>
        <v>-3.84200686599775</v>
      </c>
    </row>
    <row r="876" spans="1:8" x14ac:dyDescent="0.3">
      <c r="A876">
        <f>'Котрольный пример'!H910</f>
        <v>69210.888000000006</v>
      </c>
      <c r="B876">
        <f>'Котрольный пример'!I910</f>
        <v>34</v>
      </c>
      <c r="C876">
        <f>'Котрольный пример'!J910</f>
        <v>-2738.3009797567802</v>
      </c>
      <c r="D876">
        <f>'Котрольный пример'!K910</f>
        <v>841.01991397264896</v>
      </c>
      <c r="E876">
        <f>'Котрольный пример'!L910</f>
        <v>69.985584724741699</v>
      </c>
      <c r="F876">
        <f>'Котрольный пример'!M910</f>
        <v>71.750621118661996</v>
      </c>
      <c r="G876">
        <f>'Котрольный пример'!N910</f>
        <v>-26.014343420781501</v>
      </c>
      <c r="H876">
        <f>'Котрольный пример'!O910</f>
        <v>-3.8642724288878298</v>
      </c>
    </row>
    <row r="877" spans="1:8" x14ac:dyDescent="0.3">
      <c r="A877">
        <f>'Котрольный пример'!H911</f>
        <v>69211.008000000002</v>
      </c>
      <c r="B877">
        <f>'Котрольный пример'!I911</f>
        <v>34</v>
      </c>
      <c r="C877">
        <f>'Котрольный пример'!J911</f>
        <v>-2723.77002627301</v>
      </c>
      <c r="D877">
        <f>'Котрольный пример'!K911</f>
        <v>835.194625903217</v>
      </c>
      <c r="E877">
        <f>'Котрольный пример'!L911</f>
        <v>68.992584696131104</v>
      </c>
      <c r="F877">
        <f>'Котрольный пример'!M911</f>
        <v>72.359966031910503</v>
      </c>
      <c r="G877">
        <f>'Котрольный пример'!N911</f>
        <v>-26.2967608922607</v>
      </c>
      <c r="H877">
        <f>'Котрольный пример'!O911</f>
        <v>-3.84166412482764</v>
      </c>
    </row>
    <row r="878" spans="1:8" x14ac:dyDescent="0.3">
      <c r="A878">
        <f>'Котрольный пример'!H912</f>
        <v>69211.088000000003</v>
      </c>
      <c r="B878">
        <f>'Котрольный пример'!I912</f>
        <v>34</v>
      </c>
      <c r="C878">
        <f>'Котрольный пример'!J912</f>
        <v>-2716.3505763399698</v>
      </c>
      <c r="D878">
        <f>'Котрольный пример'!K912</f>
        <v>833.69286104268895</v>
      </c>
      <c r="E878">
        <f>'Котрольный пример'!L912</f>
        <v>68.9959513479604</v>
      </c>
      <c r="F878">
        <f>'Котрольный пример'!M912</f>
        <v>72.404326535663301</v>
      </c>
      <c r="G878">
        <f>'Котрольный пример'!N912</f>
        <v>-26.134504219716099</v>
      </c>
      <c r="H878">
        <f>'Котрольный пример'!O912</f>
        <v>-3.8417581128636802</v>
      </c>
    </row>
    <row r="879" spans="1:8" x14ac:dyDescent="0.3">
      <c r="A879">
        <f>'Котрольный пример'!H913</f>
        <v>69211.168000000005</v>
      </c>
      <c r="B879">
        <f>'Котрольный пример'!I913</f>
        <v>34</v>
      </c>
      <c r="C879">
        <f>'Котрольный пример'!J913</f>
        <v>-2716.3505763399698</v>
      </c>
      <c r="D879">
        <f>'Котрольный пример'!K913</f>
        <v>833.69286104268895</v>
      </c>
      <c r="E879">
        <f>'Котрольный пример'!L913</f>
        <v>68.9959513479604</v>
      </c>
      <c r="F879">
        <f>'Котрольный пример'!M913</f>
        <v>71.382632763194394</v>
      </c>
      <c r="G879">
        <f>'Котрольный пример'!N913</f>
        <v>-25.648359402613</v>
      </c>
      <c r="H879">
        <f>'Котрольный пример'!O913</f>
        <v>-3.84235173411638</v>
      </c>
    </row>
    <row r="880" spans="1:8" x14ac:dyDescent="0.3">
      <c r="A880">
        <f>'Котрольный пример'!H914</f>
        <v>69211.248000000007</v>
      </c>
      <c r="B880">
        <f>'Котрольный пример'!I914</f>
        <v>34</v>
      </c>
      <c r="C880">
        <f>'Котрольный пример'!J914</f>
        <v>-2709.54881165495</v>
      </c>
      <c r="D880">
        <f>'Котрольный пример'!K914</f>
        <v>830.87409636093798</v>
      </c>
      <c r="E880">
        <f>'Котрольный пример'!L914</f>
        <v>67.999218163378899</v>
      </c>
      <c r="F880">
        <f>'Котрольный пример'!M914</f>
        <v>71.382740720494695</v>
      </c>
      <c r="G880">
        <f>'Котрольный пример'!N914</f>
        <v>-25.8915488185526</v>
      </c>
      <c r="H880">
        <f>'Котрольный пример'!O914</f>
        <v>-3.84240070771079</v>
      </c>
    </row>
    <row r="881" spans="1:8" x14ac:dyDescent="0.3">
      <c r="A881">
        <f>'Котрольный пример'!H915</f>
        <v>69211.327999999994</v>
      </c>
      <c r="B881">
        <f>'Котрольный пример'!I915</f>
        <v>34</v>
      </c>
      <c r="C881">
        <f>'Котрольный пример'!J915</f>
        <v>-2702.43800630137</v>
      </c>
      <c r="D881">
        <f>'Котрольный пример'!K915</f>
        <v>828.24357508539902</v>
      </c>
      <c r="E881">
        <f>'Котрольный пример'!L915</f>
        <v>68.002583162601098</v>
      </c>
      <c r="F881">
        <f>'Котрольный пример'!M915</f>
        <v>71.990668681239995</v>
      </c>
      <c r="G881">
        <f>'Котрольный пример'!N915</f>
        <v>-26.119385864690098</v>
      </c>
      <c r="H881">
        <f>'Котрольный пример'!O915</f>
        <v>-3.8199634180670698</v>
      </c>
    </row>
    <row r="882" spans="1:8" x14ac:dyDescent="0.3">
      <c r="A882">
        <f>'Котрольный пример'!H916</f>
        <v>69211.368000000002</v>
      </c>
      <c r="B882">
        <f>'Котрольный пример'!I916</f>
        <v>34</v>
      </c>
      <c r="C882">
        <f>'Котрольный пример'!J916</f>
        <v>-2702.43800630137</v>
      </c>
      <c r="D882">
        <f>'Котрольный пример'!K916</f>
        <v>828.24357508539902</v>
      </c>
      <c r="E882">
        <f>'Котрольный пример'!L916</f>
        <v>68.002583162601098</v>
      </c>
      <c r="F882">
        <f>'Котрольный пример'!M916</f>
        <v>72.404408156352901</v>
      </c>
      <c r="G882">
        <f>'Котрольный пример'!N916</f>
        <v>-26.269497277681399</v>
      </c>
      <c r="H882">
        <f>'Котрольный пример'!O916</f>
        <v>-3.8419172308110499</v>
      </c>
    </row>
    <row r="883" spans="1:8" x14ac:dyDescent="0.3">
      <c r="A883">
        <f>'Котрольный пример'!H917</f>
        <v>69211.448000000004</v>
      </c>
      <c r="B883">
        <f>'Котрольный пример'!I917</f>
        <v>34</v>
      </c>
      <c r="C883">
        <f>'Котрольный пример'!J917</f>
        <v>-2695.3270420231602</v>
      </c>
      <c r="D883">
        <f>'Котрольный пример'!K917</f>
        <v>825.23684927908903</v>
      </c>
      <c r="E883">
        <f>'Котрольный пример'!L917</f>
        <v>68.005987974244405</v>
      </c>
      <c r="F883">
        <f>'Котрольный пример'!M917</f>
        <v>72.360011389403297</v>
      </c>
      <c r="G883">
        <f>'Котрольный пример'!N917</f>
        <v>-26.269431618609602</v>
      </c>
      <c r="H883">
        <f>'Котрольный пример'!O917</f>
        <v>-3.84203282377231</v>
      </c>
    </row>
    <row r="884" spans="1:8" x14ac:dyDescent="0.3">
      <c r="A884">
        <f>'Котрольный пример'!H918</f>
        <v>69211.53</v>
      </c>
      <c r="B884">
        <f>'Котрольный пример'!I918</f>
        <v>34</v>
      </c>
      <c r="C884">
        <f>'Котрольный пример'!J918</f>
        <v>-2687.9069582197899</v>
      </c>
      <c r="D884">
        <f>'Котрольный пример'!K918</f>
        <v>822.23026178008297</v>
      </c>
      <c r="E884">
        <f>'Котрольный пример'!L918</f>
        <v>67.009513917462499</v>
      </c>
      <c r="F884">
        <f>'Котрольный пример'!M918</f>
        <v>72.784290493857995</v>
      </c>
      <c r="G884">
        <f>'Котрольный пример'!N918</f>
        <v>-26.731644980873</v>
      </c>
      <c r="H884">
        <f>'Котрольный пример'!O918</f>
        <v>-3.47089924527556</v>
      </c>
    </row>
    <row r="885" spans="1:8" x14ac:dyDescent="0.3">
      <c r="A885">
        <f>'Котрольный пример'!H919</f>
        <v>69211.648000000001</v>
      </c>
      <c r="B885">
        <f>'Котрольный пример'!I919</f>
        <v>34</v>
      </c>
      <c r="C885">
        <f>'Котрольный пример'!J919</f>
        <v>-2680.7967005508099</v>
      </c>
      <c r="D885">
        <f>'Котрольный пример'!K919</f>
        <v>820.91650336872203</v>
      </c>
      <c r="E885">
        <f>'Котрольный пример'!L919</f>
        <v>68.012681297959105</v>
      </c>
      <c r="F885">
        <f>'Котрольный пример'!M919</f>
        <v>72.115691874941405</v>
      </c>
      <c r="G885">
        <f>'Котрольный пример'!N919</f>
        <v>-26.142729523284999</v>
      </c>
      <c r="H885">
        <f>'Котрольный пример'!O919</f>
        <v>-3.22500770437233</v>
      </c>
    </row>
    <row r="886" spans="1:8" x14ac:dyDescent="0.3">
      <c r="A886">
        <f>'Котрольный пример'!H920</f>
        <v>69211.728000000003</v>
      </c>
      <c r="B886">
        <f>'Котрольный пример'!I920</f>
        <v>34</v>
      </c>
      <c r="C886">
        <f>'Котрольный пример'!J920</f>
        <v>-2673.3766139702102</v>
      </c>
      <c r="D886">
        <f>'Котрольный пример'!K920</f>
        <v>817.90993133038</v>
      </c>
      <c r="E886">
        <f>'Котрольный пример'!L920</f>
        <v>68.016188265883301</v>
      </c>
      <c r="F886">
        <f>'Котрольный пример'!M920</f>
        <v>71.324489914907005</v>
      </c>
      <c r="G886">
        <f>'Котрольный пример'!N920</f>
        <v>-25.7537218134261</v>
      </c>
      <c r="H886">
        <f>'Котрольный пример'!O920</f>
        <v>-3.2541567718959201</v>
      </c>
    </row>
    <row r="887" spans="1:8" x14ac:dyDescent="0.3">
      <c r="A887">
        <f>'Котрольный пример'!H921</f>
        <v>69211.808000000005</v>
      </c>
      <c r="B887">
        <f>'Котрольный пример'!I921</f>
        <v>34</v>
      </c>
      <c r="C887">
        <f>'Котрольный пример'!J921</f>
        <v>-2666.26564313984</v>
      </c>
      <c r="D887">
        <f>'Котрольный пример'!K921</f>
        <v>814.90323837426604</v>
      </c>
      <c r="E887">
        <f>'Котрольный пример'!L921</f>
        <v>67.019555736947694</v>
      </c>
      <c r="F887">
        <f>'Котрольный пример'!M921</f>
        <v>72.883913342620502</v>
      </c>
      <c r="G887">
        <f>'Котрольный пример'!N921</f>
        <v>-26.4130843038023</v>
      </c>
      <c r="H887">
        <f>'Котрольный пример'!O921</f>
        <v>-3.2534182913993401</v>
      </c>
    </row>
    <row r="888" spans="1:8" x14ac:dyDescent="0.3">
      <c r="A888">
        <f>'Котрольный пример'!H922</f>
        <v>69211.888000000006</v>
      </c>
      <c r="B888">
        <f>'Котрольный пример'!I922</f>
        <v>34</v>
      </c>
      <c r="C888">
        <f>'Котрольный пример'!J922</f>
        <v>-2658.84563200192</v>
      </c>
      <c r="D888">
        <f>'Котрольный пример'!K922</f>
        <v>812.08478905412903</v>
      </c>
      <c r="E888">
        <f>'Котрольный пример'!L922</f>
        <v>67.023018906543399</v>
      </c>
      <c r="F888">
        <f>'Котрольный пример'!M922</f>
        <v>72.883912747256403</v>
      </c>
      <c r="G888">
        <f>'Котрольный пример'!N922</f>
        <v>-26.371748513959801</v>
      </c>
      <c r="H888">
        <f>'Котрольный пример'!O922</f>
        <v>-3.25352097990663</v>
      </c>
    </row>
    <row r="889" spans="1:8" x14ac:dyDescent="0.3">
      <c r="A889">
        <f>'Котрольный пример'!H923</f>
        <v>69211.967999999993</v>
      </c>
      <c r="B889">
        <f>'Котрольный пример'!I923</f>
        <v>34</v>
      </c>
      <c r="C889">
        <f>'Котрольный пример'!J923</f>
        <v>-2658.84563200192</v>
      </c>
      <c r="D889">
        <f>'Котрольный пример'!K923</f>
        <v>812.08478905412903</v>
      </c>
      <c r="E889">
        <f>'Котрольный пример'!L923</f>
        <v>67.023018906543399</v>
      </c>
      <c r="F889">
        <f>'Котрольный пример'!M923</f>
        <v>71.324538025861003</v>
      </c>
      <c r="G889">
        <f>'Котрольный пример'!N923</f>
        <v>-25.7948143435557</v>
      </c>
      <c r="H889">
        <f>'Котрольный пример'!O923</f>
        <v>-3.2543370989739899</v>
      </c>
    </row>
    <row r="890" spans="1:8" x14ac:dyDescent="0.3">
      <c r="A890">
        <f>'Котрольный пример'!H924</f>
        <v>69212.008000000002</v>
      </c>
      <c r="B890">
        <f>'Котрольный пример'!I924</f>
        <v>34</v>
      </c>
      <c r="C890">
        <f>'Котрольный пример'!J924</f>
        <v>-2658.84563200192</v>
      </c>
      <c r="D890">
        <f>'Котрольный пример'!K924</f>
        <v>812.08478905412903</v>
      </c>
      <c r="E890">
        <f>'Котрольный пример'!L924</f>
        <v>67.023018906543399</v>
      </c>
      <c r="F890">
        <f>'Котрольный пример'!M924</f>
        <v>70.451041969401103</v>
      </c>
      <c r="G890">
        <f>'Котрольный пример'!N924</f>
        <v>-25.690734516769499</v>
      </c>
      <c r="H890">
        <f>'Котрольный пример'!O924</f>
        <v>-3.06265054261551</v>
      </c>
    </row>
    <row r="891" spans="1:8" x14ac:dyDescent="0.3">
      <c r="A891">
        <f>'Котрольный пример'!H925</f>
        <v>69212.088000000003</v>
      </c>
      <c r="B891">
        <f>'Котрольный пример'!I925</f>
        <v>34</v>
      </c>
      <c r="C891">
        <f>'Котрольный пример'!J925</f>
        <v>-2651.7346574869298</v>
      </c>
      <c r="D891">
        <f>'Котрольный пример'!K925</f>
        <v>809.07811348369603</v>
      </c>
      <c r="E891">
        <f>'Котрольный пример'!L925</f>
        <v>66.026367396659097</v>
      </c>
      <c r="F891">
        <f>'Котрольный пример'!M925</f>
        <v>71.392474609021093</v>
      </c>
      <c r="G891">
        <f>'Котрольный пример'!N925</f>
        <v>-26.124735874209801</v>
      </c>
      <c r="H891">
        <f>'Котрольный пример'!O925</f>
        <v>-3.2543491145891399</v>
      </c>
    </row>
    <row r="892" spans="1:8" x14ac:dyDescent="0.3">
      <c r="A892">
        <f>'Котрольный пример'!H926</f>
        <v>69212.168000000005</v>
      </c>
      <c r="B892">
        <f>'Котрольный пример'!I926</f>
        <v>34</v>
      </c>
      <c r="C892">
        <f>'Котрольный пример'!J926</f>
        <v>-2644.93295763468</v>
      </c>
      <c r="D892">
        <f>'Котрольный пример'!K926</f>
        <v>806.44752433844803</v>
      </c>
      <c r="E892">
        <f>'Котрольный пример'!L926</f>
        <v>66.029530422981395</v>
      </c>
      <c r="F892">
        <f>'Котрольный пример'!M926</f>
        <v>72.884075453580905</v>
      </c>
      <c r="G892">
        <f>'Котрольный пример'!N926</f>
        <v>-26.701619458609098</v>
      </c>
      <c r="H892">
        <f>'Котрольный пример'!O926</f>
        <v>-3.2536554684554502</v>
      </c>
    </row>
    <row r="893" spans="1:8" x14ac:dyDescent="0.3">
      <c r="A893">
        <f>'Котрольный пример'!H927</f>
        <v>69212.288</v>
      </c>
      <c r="B893">
        <f>'Котрольный пример'!I927</f>
        <v>34</v>
      </c>
      <c r="C893">
        <f>'Котрольный пример'!J927</f>
        <v>-2630.4025987851501</v>
      </c>
      <c r="D893">
        <f>'Котрольный пример'!K927</f>
        <v>802.12727857837695</v>
      </c>
      <c r="E893">
        <f>'Котрольный пример'!L927</f>
        <v>65.036095979953501</v>
      </c>
      <c r="F893">
        <f>'Котрольный пример'!M927</f>
        <v>73.191248195774705</v>
      </c>
      <c r="G893">
        <f>'Котрольный пример'!N927</f>
        <v>-26.796073584319601</v>
      </c>
      <c r="H893">
        <f>'Котрольный пример'!O927</f>
        <v>-3.4424513414820801</v>
      </c>
    </row>
    <row r="894" spans="1:8" x14ac:dyDescent="0.3">
      <c r="A894">
        <f>'Котрольный пример'!H928</f>
        <v>69212.368000000002</v>
      </c>
      <c r="B894">
        <f>'Котрольный пример'!I928</f>
        <v>34</v>
      </c>
      <c r="C894">
        <f>'Котрольный пример'!J928</f>
        <v>-2630.4025987851501</v>
      </c>
      <c r="D894">
        <f>'Котрольный пример'!K928</f>
        <v>802.12727857837695</v>
      </c>
      <c r="E894">
        <f>'Котрольный пример'!L928</f>
        <v>65.036095979953501</v>
      </c>
      <c r="F894">
        <f>'Котрольный пример'!M928</f>
        <v>70.646686845579893</v>
      </c>
      <c r="G894">
        <f>'Котрольный пример'!N928</f>
        <v>-25.753536831396101</v>
      </c>
      <c r="H894">
        <f>'Котрольный пример'!O928</f>
        <v>-3.25501656119958</v>
      </c>
    </row>
    <row r="895" spans="1:8" x14ac:dyDescent="0.3">
      <c r="A895">
        <f>'Котрольный пример'!H929</f>
        <v>69212.448000000004</v>
      </c>
      <c r="B895">
        <f>'Котрольный пример'!I929</f>
        <v>34</v>
      </c>
      <c r="C895">
        <f>'Котрольный пример'!J929</f>
        <v>-2623.2916179511999</v>
      </c>
      <c r="D895">
        <f>'Котрольный пример'!K929</f>
        <v>799.12063493159098</v>
      </c>
      <c r="E895">
        <f>'Котрольный пример'!L929</f>
        <v>64.039407998204496</v>
      </c>
      <c r="F895">
        <f>'Котрольный пример'!M929</f>
        <v>70.782281039233595</v>
      </c>
      <c r="G895">
        <f>'Котрольный пример'!N929</f>
        <v>-25.753401817306401</v>
      </c>
      <c r="H895">
        <f>'Котрольный пример'!O929</f>
        <v>-3.4743431567830001</v>
      </c>
    </row>
    <row r="896" spans="1:8" x14ac:dyDescent="0.3">
      <c r="A896">
        <f>'Котрольный пример'!H930</f>
        <v>69212.528000000006</v>
      </c>
      <c r="B896">
        <f>'Котрольный пример'!I930</f>
        <v>34</v>
      </c>
      <c r="C896">
        <f>'Котрольный пример'!J930</f>
        <v>-2615.8715175442499</v>
      </c>
      <c r="D896">
        <f>'Котрольный пример'!K930</f>
        <v>796.11413123149805</v>
      </c>
      <c r="E896">
        <f>'Котрольный пример'!L930</f>
        <v>64.042837651260598</v>
      </c>
      <c r="F896">
        <f>'Котрольный пример'!M930</f>
        <v>72.409496040527401</v>
      </c>
      <c r="G896">
        <f>'Котрольный пример'!N930</f>
        <v>-26.4127228040849</v>
      </c>
      <c r="H896">
        <f>'Котрольный пример'!O930</f>
        <v>-3.47359103987365</v>
      </c>
    </row>
    <row r="897" spans="1:17" x14ac:dyDescent="0.3">
      <c r="A897">
        <f>'Котрольный пример'!H931</f>
        <v>69212.607999999993</v>
      </c>
      <c r="B897">
        <f>'Котрольный пример'!I931</f>
        <v>34</v>
      </c>
      <c r="C897">
        <f>'Котрольный пример'!J931</f>
        <v>-2609.0697305277099</v>
      </c>
      <c r="D897">
        <f>'Котрольный пример'!K931</f>
        <v>793.295476594202</v>
      </c>
      <c r="E897">
        <f>'Котрольный пример'!L931</f>
        <v>64.045980479444694</v>
      </c>
      <c r="F897">
        <f>'Котрольный пример'!M931</f>
        <v>72.816394028988995</v>
      </c>
      <c r="G897">
        <f>'Котрольный пример'!N931</f>
        <v>-26.783762222709299</v>
      </c>
      <c r="H897">
        <f>'Котрольный пример'!O931</f>
        <v>-3.2541406371949102</v>
      </c>
    </row>
    <row r="898" spans="1:17" x14ac:dyDescent="0.3">
      <c r="A898">
        <f>'Котрольный пример'!H932</f>
        <v>69212.648000000001</v>
      </c>
      <c r="B898">
        <f>'Котрольный пример'!I932</f>
        <v>34</v>
      </c>
      <c r="C898">
        <f>'Котрольный пример'!J932</f>
        <v>-2609.0697305277099</v>
      </c>
      <c r="D898">
        <f>'Котрольный пример'!K932</f>
        <v>793.295476594202</v>
      </c>
      <c r="E898">
        <f>'Котрольный пример'!L932</f>
        <v>64.045980479444694</v>
      </c>
      <c r="F898">
        <f>'Котрольный пример'!M932</f>
        <v>71.819171418349001</v>
      </c>
      <c r="G898">
        <f>'Котрольный пример'!N932</f>
        <v>-26.313930398356199</v>
      </c>
      <c r="H898">
        <f>'Котрольный пример'!O932</f>
        <v>-3.28379718981886</v>
      </c>
    </row>
    <row r="899" spans="1:17" x14ac:dyDescent="0.3">
      <c r="A899">
        <f>'Котрольный пример'!H933</f>
        <v>69212.728000000003</v>
      </c>
      <c r="B899">
        <f>'Котрольный пример'!I933</f>
        <v>34</v>
      </c>
      <c r="C899">
        <f>'Котрольный пример'!J933</f>
        <v>-2601.95874411555</v>
      </c>
      <c r="D899">
        <f>'Котрольный пример'!K933</f>
        <v>790.28885888096704</v>
      </c>
      <c r="E899">
        <f>'Котрольный пример'!L933</f>
        <v>63.049264498799701</v>
      </c>
      <c r="F899">
        <f>'Котрольный пример'!M933</f>
        <v>72.748605531482298</v>
      </c>
      <c r="G899">
        <f>'Котрольный пример'!N933</f>
        <v>-26.742452437275102</v>
      </c>
      <c r="H899">
        <f>'Котрольный пример'!O933</f>
        <v>-3.4735700172473001</v>
      </c>
    </row>
    <row r="900" spans="1:17" x14ac:dyDescent="0.3">
      <c r="A900">
        <f>'Котрольный пример'!H934</f>
        <v>69212.808000000005</v>
      </c>
      <c r="B900">
        <f>'Котрольный пример'!I934</f>
        <v>34</v>
      </c>
      <c r="C900">
        <f>'Котрольный пример'!J934</f>
        <v>-2601.95874411555</v>
      </c>
      <c r="D900">
        <f>'Котрольный пример'!K934</f>
        <v>790.28885888096704</v>
      </c>
      <c r="E900">
        <f>'Котрольный пример'!L934</f>
        <v>63.049264498799701</v>
      </c>
      <c r="F900">
        <f>'Котрольный пример'!M934</f>
        <v>70.782461612926497</v>
      </c>
      <c r="G900">
        <f>'Котрольный пример'!N934</f>
        <v>-26.083188168408299</v>
      </c>
      <c r="H900">
        <f>'Котрольный пример'!O934</f>
        <v>-3.4745689103732702</v>
      </c>
    </row>
    <row r="901" spans="1:17" x14ac:dyDescent="0.3">
      <c r="A901">
        <f>'Котрольный пример'!H935</f>
        <v>69212.928</v>
      </c>
      <c r="B901">
        <f>'Котрольный пример'!I935</f>
        <v>34</v>
      </c>
      <c r="C901">
        <f>'Котрольный пример'!J935</f>
        <v>-2588.04660565939</v>
      </c>
      <c r="D901">
        <f>'Котрольный пример'!K935</f>
        <v>785.96843522302402</v>
      </c>
      <c r="E901">
        <f>'Котрольный пример'!L935</f>
        <v>62.055469761276498</v>
      </c>
      <c r="F901">
        <f>'Котрольный пример'!M935</f>
        <v>71.578322658913805</v>
      </c>
      <c r="G901">
        <f>'Котрольный пример'!N935</f>
        <v>-26.223725088966599</v>
      </c>
      <c r="H901">
        <f>'Котрольный пример'!O935</f>
        <v>-3.44382789396473</v>
      </c>
      <c r="J901">
        <v>69344</v>
      </c>
      <c r="K901">
        <v>35</v>
      </c>
      <c r="L901">
        <v>-1472.5643289778</v>
      </c>
      <c r="M901">
        <v>384.18673842246</v>
      </c>
      <c r="N901">
        <v>3.1400576827179401</v>
      </c>
      <c r="O901">
        <v>72.468891905736498</v>
      </c>
      <c r="P901">
        <v>-26.0286969778805</v>
      </c>
      <c r="Q901">
        <v>-2.68458805089137</v>
      </c>
    </row>
    <row r="902" spans="1:17" x14ac:dyDescent="0.3">
      <c r="A902">
        <f>'Котрольный пример'!H936</f>
        <v>69213.008000000002</v>
      </c>
      <c r="B902">
        <f>'Котрольный пример'!I936</f>
        <v>34</v>
      </c>
      <c r="C902">
        <f>'Котрольный пример'!J936</f>
        <v>-2580.6266576141402</v>
      </c>
      <c r="D902">
        <f>'Котрольный пример'!K936</f>
        <v>783.33817642017004</v>
      </c>
      <c r="E902">
        <f>'Котрольный пример'!L936</f>
        <v>62.058805784740798</v>
      </c>
      <c r="F902">
        <f>'Котрольный пример'!M936</f>
        <v>72.273956562089495</v>
      </c>
      <c r="G902">
        <f>'Котрольный пример'!N936</f>
        <v>-26.3298921729413</v>
      </c>
      <c r="H902">
        <f>'Котрольный пример'!O936</f>
        <v>-3.47411860359166</v>
      </c>
    </row>
    <row r="903" spans="1:17" x14ac:dyDescent="0.3">
      <c r="A903">
        <f>'Котрольный пример'!H937</f>
        <v>69213.088000000003</v>
      </c>
      <c r="B903">
        <f>'Котрольный пример'!I937</f>
        <v>34</v>
      </c>
      <c r="C903">
        <f>'Котрольный пример'!J937</f>
        <v>-2573.51550396022</v>
      </c>
      <c r="D903">
        <f>'Котрольный пример'!K937</f>
        <v>779.95538785397298</v>
      </c>
      <c r="E903">
        <f>'Котрольный пример'!L937</f>
        <v>62.062099495668001</v>
      </c>
      <c r="F903">
        <f>'Котрольный пример'!M937</f>
        <v>72.206369286703506</v>
      </c>
      <c r="G903">
        <f>'Котрольный пример'!N937</f>
        <v>-26.783615316235799</v>
      </c>
      <c r="H903">
        <f>'Котрольный пример'!O937</f>
        <v>-3.47417992128381</v>
      </c>
    </row>
    <row r="904" spans="1:17" x14ac:dyDescent="0.3">
      <c r="A904">
        <f>'Котрольный пример'!H938</f>
        <v>69213.168000000005</v>
      </c>
      <c r="B904">
        <f>'Котрольный пример'!I938</f>
        <v>34</v>
      </c>
      <c r="C904">
        <f>'Котрольный пример'!J938</f>
        <v>-2573.51550396022</v>
      </c>
      <c r="D904">
        <f>'Котрольный пример'!K938</f>
        <v>779.95538785397298</v>
      </c>
      <c r="E904">
        <f>'Котрольный пример'!L938</f>
        <v>61.062099495668001</v>
      </c>
      <c r="F904">
        <f>'Котрольный пример'!M938</f>
        <v>70.646974207573805</v>
      </c>
      <c r="G904">
        <f>'Котрольный пример'!N938</f>
        <v>-26.165448155830301</v>
      </c>
      <c r="H904">
        <f>'Котрольный пример'!O938</f>
        <v>-3.4749774766189798</v>
      </c>
    </row>
    <row r="905" spans="1:17" x14ac:dyDescent="0.3">
      <c r="A905">
        <f>'Котрольный пример'!H939</f>
        <v>69213.248000000007</v>
      </c>
      <c r="B905">
        <f>'Котрольный пример'!I939</f>
        <v>34</v>
      </c>
      <c r="C905">
        <f>'Котрольный пример'!J939</f>
        <v>-2566.0954719870601</v>
      </c>
      <c r="D905">
        <f>'Котрольный пример'!K939</f>
        <v>777.13704486519703</v>
      </c>
      <c r="E905">
        <f>'Котрольный пример'!L939</f>
        <v>61.0654390943618</v>
      </c>
      <c r="F905">
        <f>'Котрольный пример'!M939</f>
        <v>70.714762083981398</v>
      </c>
      <c r="G905">
        <f>'Котрольный пример'!N939</f>
        <v>-26.124087495365298</v>
      </c>
      <c r="H905">
        <f>'Котрольный пример'!O939</f>
        <v>-3.4750464639055099</v>
      </c>
    </row>
    <row r="906" spans="1:17" x14ac:dyDescent="0.3">
      <c r="A906">
        <f>'Котрольный пример'!H940</f>
        <v>69213.288</v>
      </c>
      <c r="B906">
        <f>'Котрольный пример'!I940</f>
        <v>34</v>
      </c>
      <c r="C906">
        <f>'Котрольный пример'!J940</f>
        <v>-2566.0954719870601</v>
      </c>
      <c r="D906">
        <f>'Котрольный пример'!K940</f>
        <v>777.13704486519703</v>
      </c>
      <c r="E906">
        <f>'Котрольный пример'!L940</f>
        <v>61.0654390943618</v>
      </c>
      <c r="F906">
        <f>'Котрольный пример'!M940</f>
        <v>68.967870016891695</v>
      </c>
      <c r="G906">
        <f>'Котрольный пример'!N940</f>
        <v>-25.726786239653499</v>
      </c>
      <c r="H906">
        <f>'Котрольный пример'!O940</f>
        <v>-3.42949437150124</v>
      </c>
    </row>
    <row r="907" spans="1:17" x14ac:dyDescent="0.3">
      <c r="A907">
        <f>'Котрольный пример'!H941</f>
        <v>69213.368000000002</v>
      </c>
      <c r="B907">
        <f>'Котрольный пример'!I941</f>
        <v>34</v>
      </c>
      <c r="C907">
        <f>'Котрольный пример'!J941</f>
        <v>-2558.9852818450099</v>
      </c>
      <c r="D907">
        <f>'Котрольный пример'!K941</f>
        <v>776.01148527893895</v>
      </c>
      <c r="E907">
        <f>'Котрольный пример'!L941</f>
        <v>61.068438169056499</v>
      </c>
      <c r="F907">
        <f>'Котрольный пример'!M941</f>
        <v>70.6161561312164</v>
      </c>
      <c r="G907">
        <f>'Котрольный пример'!N941</f>
        <v>-25.763334776334101</v>
      </c>
      <c r="H907">
        <f>'Котрольный пример'!O941</f>
        <v>-3.37639632243578</v>
      </c>
    </row>
    <row r="908" spans="1:17" x14ac:dyDescent="0.3">
      <c r="A908">
        <f>'Котрольный пример'!H942</f>
        <v>69213.448000000004</v>
      </c>
      <c r="B908">
        <f>'Котрольный пример'!I942</f>
        <v>34</v>
      </c>
      <c r="C908">
        <f>'Котрольный пример'!J942</f>
        <v>-2551.87412297013</v>
      </c>
      <c r="D908">
        <f>'Котрольный пример'!K942</f>
        <v>772.62872230892799</v>
      </c>
      <c r="E908">
        <f>'Котрольный пример'!L942</f>
        <v>60.071703814644103</v>
      </c>
      <c r="F908">
        <f>'Котрольный пример'!M942</f>
        <v>73.309776917156299</v>
      </c>
      <c r="G908">
        <f>'Котрольный пример'!N942</f>
        <v>-27.044684386187001</v>
      </c>
      <c r="H908">
        <f>'Котрольный пример'!O942</f>
        <v>-3.7539472142587398</v>
      </c>
    </row>
    <row r="909" spans="1:17" x14ac:dyDescent="0.3">
      <c r="A909">
        <f>'Котрольный пример'!H943</f>
        <v>69213.567999999999</v>
      </c>
      <c r="B909">
        <f>'Котрольный пример'!I943</f>
        <v>34</v>
      </c>
      <c r="C909">
        <f>'Котрольный пример'!J943</f>
        <v>-2544.4541674677198</v>
      </c>
      <c r="D909">
        <f>'Котрольный пример'!K943</f>
        <v>769.99850313929005</v>
      </c>
      <c r="E909">
        <f>'Котрольный пример'!L943</f>
        <v>59.074992168381698</v>
      </c>
      <c r="F909">
        <f>'Котрольный пример'!M943</f>
        <v>72.330900108046905</v>
      </c>
      <c r="G909">
        <f>'Котрольный пример'!N943</f>
        <v>-26.500526430426898</v>
      </c>
      <c r="H909">
        <f>'Котрольный пример'!O943</f>
        <v>-4.0711166255180702</v>
      </c>
    </row>
    <row r="910" spans="1:17" x14ac:dyDescent="0.3">
      <c r="A910">
        <f>'Котрольный пример'!H944</f>
        <v>69213.648000000001</v>
      </c>
      <c r="B910">
        <f>'Котрольный пример'!I944</f>
        <v>34</v>
      </c>
      <c r="C910">
        <f>'Котрольный пример'!J944</f>
        <v>-2537.3432472243398</v>
      </c>
      <c r="D910">
        <f>'Котрольный пример'!K944</f>
        <v>767.18005892372105</v>
      </c>
      <c r="E910">
        <f>'Котрольный пример'!L944</f>
        <v>59.078170319098199</v>
      </c>
      <c r="F910">
        <f>'Котрольный пример'!M944</f>
        <v>70.616204185117894</v>
      </c>
      <c r="G910">
        <f>'Котрольный пример'!N944</f>
        <v>-25.763093552845099</v>
      </c>
      <c r="H910">
        <f>'Котрольный пример'!O944</f>
        <v>-3.7554599913011701</v>
      </c>
    </row>
    <row r="911" spans="1:17" x14ac:dyDescent="0.3">
      <c r="A911">
        <f>'Котрольный пример'!H945</f>
        <v>69213.728000000003</v>
      </c>
      <c r="B911">
        <f>'Котрольный пример'!I945</f>
        <v>34</v>
      </c>
      <c r="C911">
        <f>'Котрольный пример'!J945</f>
        <v>-2528.0684204077702</v>
      </c>
      <c r="D911">
        <f>'Котрольный пример'!K945</f>
        <v>764.17445573452903</v>
      </c>
      <c r="E911">
        <f>'Котрольный пример'!L945</f>
        <v>59.082221350293302</v>
      </c>
      <c r="F911">
        <f>'Котрольный пример'!M945</f>
        <v>71.318998459182296</v>
      </c>
      <c r="G911">
        <f>'Котрольный пример'!N945</f>
        <v>-26.332729283399701</v>
      </c>
      <c r="H911">
        <f>'Котрольный пример'!O945</f>
        <v>-3.75520075669291</v>
      </c>
    </row>
    <row r="912" spans="1:17" x14ac:dyDescent="0.3">
      <c r="A912">
        <f>'Котрольный пример'!H946</f>
        <v>69213.808000000005</v>
      </c>
      <c r="B912">
        <f>'Котрольный пример'!I946</f>
        <v>34</v>
      </c>
      <c r="C912">
        <f>'Котрольный пример'!J946</f>
        <v>-2520.9574155251798</v>
      </c>
      <c r="D912">
        <f>'Котрольный пример'!K946</f>
        <v>761.16793004576698</v>
      </c>
      <c r="E912">
        <f>'Котрольный пример'!L946</f>
        <v>58.085401143721</v>
      </c>
      <c r="F912">
        <f>'Котрольный пример'!M946</f>
        <v>74.012560914709496</v>
      </c>
      <c r="G912">
        <f>'Котрольный пример'!N946</f>
        <v>-27.471564771567401</v>
      </c>
      <c r="H912">
        <f>'Котрольный пример'!O946</f>
        <v>-4.1327841682734103</v>
      </c>
    </row>
    <row r="913" spans="1:8" x14ac:dyDescent="0.3">
      <c r="A913">
        <f>'Котрольный пример'!H947</f>
        <v>69213.888000000006</v>
      </c>
      <c r="B913">
        <f>'Котрольный пример'!I947</f>
        <v>34</v>
      </c>
      <c r="C913">
        <f>'Котрольный пример'!J947</f>
        <v>-2513.53737233112</v>
      </c>
      <c r="D913">
        <f>'Котрольный пример'!K947</f>
        <v>758.34964577373398</v>
      </c>
      <c r="E913">
        <f>'Котрольный пример'!L947</f>
        <v>58.088671170343098</v>
      </c>
      <c r="F913">
        <f>'Котрольный пример'!M947</f>
        <v>74.246757319648907</v>
      </c>
      <c r="G913">
        <f>'Котрольный пример'!N947</f>
        <v>-27.471382798189399</v>
      </c>
      <c r="H913">
        <f>'Котрольный пример'!O947</f>
        <v>-3.7539950731204499</v>
      </c>
    </row>
    <row r="914" spans="1:8" x14ac:dyDescent="0.3">
      <c r="A914">
        <f>'Котрольный пример'!H948</f>
        <v>69213.928</v>
      </c>
      <c r="B914">
        <f>'Котрольный пример'!I948</f>
        <v>34</v>
      </c>
      <c r="C914">
        <f>'Котрольный пример'!J948</f>
        <v>-2513.53737233112</v>
      </c>
      <c r="D914">
        <f>'Котрольный пример'!K948</f>
        <v>758.34964577373398</v>
      </c>
      <c r="E914">
        <f>'Котрольный пример'!L948</f>
        <v>58.088671170343098</v>
      </c>
      <c r="F914">
        <f>'Котрольный пример'!M948</f>
        <v>72.6540899883951</v>
      </c>
      <c r="G914">
        <f>'Котрольный пример'!N948</f>
        <v>-26.882280504426401</v>
      </c>
      <c r="H914">
        <f>'Котрольный пример'!O948</f>
        <v>-3.8130430739368499</v>
      </c>
    </row>
    <row r="915" spans="1:8" x14ac:dyDescent="0.3">
      <c r="A915">
        <f>'Котрольный пример'!H949</f>
        <v>69215.987999999998</v>
      </c>
      <c r="B915">
        <f>'Котрольный пример'!I949</f>
        <v>34</v>
      </c>
      <c r="C915">
        <f>'Котрольный пример'!J949</f>
        <v>-2367.6102652353402</v>
      </c>
      <c r="D915">
        <f>'Котрольный пример'!K949</f>
        <v>704.61796505563302</v>
      </c>
      <c r="E915">
        <f>'Котрольный пример'!L949</f>
        <v>48.150783297447397</v>
      </c>
      <c r="F915">
        <f>'Котрольный пример'!M949</f>
        <v>72.473537027352194</v>
      </c>
      <c r="G915">
        <f>'Котрольный пример'!N949</f>
        <v>-26.758790049759899</v>
      </c>
      <c r="H915">
        <f>'Котрольный пример'!O949</f>
        <v>-4.2969263777432296</v>
      </c>
    </row>
    <row r="916" spans="1:8" x14ac:dyDescent="0.3">
      <c r="A916">
        <f>'Котрольный пример'!H950</f>
        <v>69216.448000000004</v>
      </c>
      <c r="B916">
        <f>'Котрольный пример'!I950</f>
        <v>34</v>
      </c>
      <c r="C916">
        <f>'Котрольный пример'!J950</f>
        <v>-2332.3650734786702</v>
      </c>
      <c r="D916">
        <f>'Котрольный пример'!K950</f>
        <v>691.65522422019899</v>
      </c>
      <c r="E916">
        <f>'Котрольный пример'!L950</f>
        <v>46.165213916839399</v>
      </c>
      <c r="F916">
        <f>'Котрольный пример'!M950</f>
        <v>72.592393708898001</v>
      </c>
      <c r="G916">
        <f>'Котрольный пример'!N950</f>
        <v>-26.716325011778</v>
      </c>
      <c r="H916">
        <f>'Котрольный пример'!O950</f>
        <v>-4.3681548114810003</v>
      </c>
    </row>
    <row r="917" spans="1:8" x14ac:dyDescent="0.3">
      <c r="A917">
        <f>'Котрольный пример'!H951</f>
        <v>69216.528000000006</v>
      </c>
      <c r="B917">
        <f>'Котрольный пример'!I951</f>
        <v>34</v>
      </c>
      <c r="C917">
        <f>'Котрольный пример'!J951</f>
        <v>-2325.2540226297701</v>
      </c>
      <c r="D917">
        <f>'Котрольный пример'!K951</f>
        <v>688.64892404708201</v>
      </c>
      <c r="E917">
        <f>'Котрольный пример'!L951</f>
        <v>45.168140874814902</v>
      </c>
      <c r="F917">
        <f>'Котрольный пример'!M951</f>
        <v>72.559610962289199</v>
      </c>
      <c r="G917">
        <f>'Котрольный пример'!N951</f>
        <v>-26.7269583298954</v>
      </c>
      <c r="H917">
        <f>'Котрольный пример'!O951</f>
        <v>-4.3700226175705401</v>
      </c>
    </row>
    <row r="918" spans="1:8" x14ac:dyDescent="0.3">
      <c r="A918">
        <f>'Котрольный пример'!H952</f>
        <v>69216.607999999993</v>
      </c>
      <c r="B918">
        <f>'Котрольный пример'!I952</f>
        <v>34</v>
      </c>
      <c r="C918">
        <f>'Котрольный пример'!J952</f>
        <v>-2317.83393617928</v>
      </c>
      <c r="D918">
        <f>'Котрольный пример'!K952</f>
        <v>685.83086229361095</v>
      </c>
      <c r="E918">
        <f>'Котрольный пример'!L952</f>
        <v>45.171150710540402</v>
      </c>
      <c r="F918">
        <f>'Котрольный пример'!M952</f>
        <v>73.177976687928705</v>
      </c>
      <c r="G918">
        <f>'Котрольный пример'!N952</f>
        <v>-27.2350082813171</v>
      </c>
      <c r="H918">
        <f>'Котрольный пример'!O952</f>
        <v>-4.6051472958581101</v>
      </c>
    </row>
    <row r="919" spans="1:8" x14ac:dyDescent="0.3">
      <c r="A919">
        <f>'Котрольный пример'!H953</f>
        <v>69216.687999999995</v>
      </c>
      <c r="B919">
        <f>'Котрольный пример'!I953</f>
        <v>34</v>
      </c>
      <c r="C919">
        <f>'Котрольный пример'!J953</f>
        <v>-2310.72304997525</v>
      </c>
      <c r="D919">
        <f>'Котрольный пример'!K953</f>
        <v>683.20076200735002</v>
      </c>
      <c r="E919">
        <f>'Котрольный пример'!L953</f>
        <v>44.174018270792402</v>
      </c>
      <c r="F919">
        <f>'Котрольный пример'!M953</f>
        <v>73.115637902329894</v>
      </c>
      <c r="G919">
        <f>'Котрольный пример'!N953</f>
        <v>-27.1591067183974</v>
      </c>
      <c r="H919">
        <f>'Котрольный пример'!O953</f>
        <v>-4.8068891119213903</v>
      </c>
    </row>
    <row r="920" spans="1:8" x14ac:dyDescent="0.3">
      <c r="A920">
        <f>'Котрольный пример'!H954</f>
        <v>69216.767999999996</v>
      </c>
      <c r="B920">
        <f>'Котрольный пример'!I954</f>
        <v>34</v>
      </c>
      <c r="C920">
        <f>'Котрольный пример'!J954</f>
        <v>-2310.72304997525</v>
      </c>
      <c r="D920">
        <f>'Котрольный пример'!K954</f>
        <v>683.20076200735002</v>
      </c>
      <c r="E920">
        <f>'Котрольный пример'!L954</f>
        <v>44.174018270792402</v>
      </c>
      <c r="F920">
        <f>'Котрольный пример'!M954</f>
        <v>71.681974428462496</v>
      </c>
      <c r="G920">
        <f>'Котрольный пример'!N954</f>
        <v>-26.552918622405699</v>
      </c>
      <c r="H920">
        <f>'Котрольный пример'!O954</f>
        <v>-4.6059551343130698</v>
      </c>
    </row>
    <row r="921" spans="1:8" x14ac:dyDescent="0.3">
      <c r="A921">
        <f>'Котрольный пример'!H955</f>
        <v>69216.808000000005</v>
      </c>
      <c r="B921">
        <f>'Котрольный пример'!I955</f>
        <v>34</v>
      </c>
      <c r="C921">
        <f>'Котрольный пример'!J955</f>
        <v>-2310.72304997525</v>
      </c>
      <c r="D921">
        <f>'Котрольный пример'!K955</f>
        <v>683.20076200735002</v>
      </c>
      <c r="E921">
        <f>'Котрольный пример'!L955</f>
        <v>44.174018270792402</v>
      </c>
      <c r="F921">
        <f>'Котрольный пример'!M955</f>
        <v>70.756622363169399</v>
      </c>
      <c r="G921">
        <f>'Котрольный пример'!N955</f>
        <v>-26.1959404566717</v>
      </c>
      <c r="H921">
        <f>'Котрольный пример'!O955</f>
        <v>-4.6441058202762404</v>
      </c>
    </row>
    <row r="922" spans="1:8" x14ac:dyDescent="0.3">
      <c r="A922">
        <f>'Котрольный пример'!H956</f>
        <v>69216.888000000006</v>
      </c>
      <c r="B922">
        <f>'Котрольный пример'!I956</f>
        <v>34</v>
      </c>
      <c r="C922">
        <f>'Котрольный пример'!J956</f>
        <v>-2303.3027917300501</v>
      </c>
      <c r="D922">
        <f>'Котрольный пример'!K956</f>
        <v>680.00653493921402</v>
      </c>
      <c r="E922">
        <f>'Котрольный пример'!L956</f>
        <v>44.177049010088801</v>
      </c>
      <c r="F922">
        <f>'Котрольный пример'!M956</f>
        <v>72.264804933118796</v>
      </c>
      <c r="G922">
        <f>'Котрольный пример'!N956</f>
        <v>-26.8451736005226</v>
      </c>
      <c r="H922">
        <f>'Котрольный пример'!O956</f>
        <v>-4.6434898163404696</v>
      </c>
    </row>
    <row r="923" spans="1:8" x14ac:dyDescent="0.3">
      <c r="A923">
        <f>'Котрольный пример'!H957</f>
        <v>69216.967999999993</v>
      </c>
      <c r="B923">
        <f>'Котрольный пример'!I957</f>
        <v>34</v>
      </c>
      <c r="C923">
        <f>'Котрольный пример'!J957</f>
        <v>-2296.1917335110002</v>
      </c>
      <c r="D923">
        <f>'Котрольный пример'!K957</f>
        <v>677.00026954567898</v>
      </c>
      <c r="E923">
        <f>'Котрольный пример'!L957</f>
        <v>43.179938006874103</v>
      </c>
      <c r="F923">
        <f>'Котрольный пример'!M957</f>
        <v>73.115705341031401</v>
      </c>
      <c r="G923">
        <f>'Котрольный пример'!N957</f>
        <v>-27.2347821590064</v>
      </c>
      <c r="H923">
        <f>'Котрольный пример'!O957</f>
        <v>-4.8070727620379996</v>
      </c>
    </row>
    <row r="924" spans="1:8" x14ac:dyDescent="0.3">
      <c r="A924">
        <f>'Котрольный пример'!H958</f>
        <v>69217.248000000007</v>
      </c>
      <c r="B924">
        <f>'Котрольный пример'!I958</f>
        <v>34</v>
      </c>
      <c r="C924">
        <f>'Котрольный пример'!J958</f>
        <v>-2272.3864522245999</v>
      </c>
      <c r="D924">
        <f>'Котрольный пример'!K958</f>
        <v>669.86353755519099</v>
      </c>
      <c r="E924">
        <f>'Котрольный пример'!L958</f>
        <v>42.189233902577001</v>
      </c>
      <c r="F924">
        <f>'Котрольный пример'!M958</f>
        <v>73.517094043037403</v>
      </c>
      <c r="G924">
        <f>'Котрольный пример'!N958</f>
        <v>-26.9795689783742</v>
      </c>
      <c r="H924">
        <f>'Котрольный пример'!O958</f>
        <v>-4.6195995143538697</v>
      </c>
    </row>
    <row r="925" spans="1:8" x14ac:dyDescent="0.3">
      <c r="A925">
        <f>'Котрольный пример'!H959</f>
        <v>69217.327999999994</v>
      </c>
      <c r="B925">
        <f>'Котрольный пример'!I959</f>
        <v>34</v>
      </c>
      <c r="C925">
        <f>'Котрольный пример'!J959</f>
        <v>-2265.27547232284</v>
      </c>
      <c r="D925">
        <f>'Котрольный пример'!K959</f>
        <v>667.04539537065898</v>
      </c>
      <c r="E925">
        <f>'Котрольный пример'!L959</f>
        <v>42.192063844459298</v>
      </c>
      <c r="F925">
        <f>'Котрольный пример'!M959</f>
        <v>73.577032037335997</v>
      </c>
      <c r="G925">
        <f>'Котрольный пример'!N959</f>
        <v>-27.015916466683699</v>
      </c>
      <c r="H925">
        <f>'Котрольный пример'!O959</f>
        <v>-4.6196640656149599</v>
      </c>
    </row>
    <row r="926" spans="1:8" x14ac:dyDescent="0.3">
      <c r="A926">
        <f>'Котрольный пример'!H960</f>
        <v>69217.407999999996</v>
      </c>
      <c r="B926">
        <f>'Котрольный пример'!I960</f>
        <v>34</v>
      </c>
      <c r="C926">
        <f>'Котрольный пример'!J960</f>
        <v>-2258.1644058736501</v>
      </c>
      <c r="D926">
        <f>'Котрольный пример'!K960</f>
        <v>664.039172146684</v>
      </c>
      <c r="E926">
        <f>'Котрольный пример'!L960</f>
        <v>41.194904246962601</v>
      </c>
      <c r="F926">
        <f>'Котрольный пример'!M960</f>
        <v>72.702772053093497</v>
      </c>
      <c r="G926">
        <f>'Котрольный пример'!N960</f>
        <v>-26.970333287464602</v>
      </c>
      <c r="H926">
        <f>'Котрольный пример'!O960</f>
        <v>-4.6564827603540202</v>
      </c>
    </row>
    <row r="927" spans="1:8" x14ac:dyDescent="0.3">
      <c r="A927">
        <f>'Котрольный пример'!H961</f>
        <v>69217.448000000004</v>
      </c>
      <c r="B927">
        <f>'Котрольный пример'!I961</f>
        <v>34</v>
      </c>
      <c r="C927">
        <f>'Котрольный пример'!J961</f>
        <v>-2258.1644058736501</v>
      </c>
      <c r="D927">
        <f>'Котрольный пример'!K961</f>
        <v>664.039172146684</v>
      </c>
      <c r="E927">
        <f>'Котрольный пример'!L961</f>
        <v>41.194904246962601</v>
      </c>
      <c r="F927">
        <f>'Котрольный пример'!M961</f>
        <v>73.275234825073198</v>
      </c>
      <c r="G927">
        <f>'Котрольный пример'!N961</f>
        <v>-27.182698116465598</v>
      </c>
      <c r="H927">
        <f>'Котрольный пример'!O961</f>
        <v>-4.6931479789335997</v>
      </c>
    </row>
    <row r="928" spans="1:8" x14ac:dyDescent="0.3">
      <c r="A928">
        <f>'Котрольный пример'!H962</f>
        <v>69217.528000000006</v>
      </c>
      <c r="B928">
        <f>'Котрольный пример'!I962</f>
        <v>34</v>
      </c>
      <c r="C928">
        <f>'Котрольный пример'!J962</f>
        <v>-2251.3625403278402</v>
      </c>
      <c r="D928">
        <f>'Котрольный пример'!K962</f>
        <v>661.22090692637005</v>
      </c>
      <c r="E928">
        <f>'Котрольный пример'!L962</f>
        <v>41.197606438359799</v>
      </c>
      <c r="F928">
        <f>'Котрольный пример'!M962</f>
        <v>73.214385358903897</v>
      </c>
      <c r="G928">
        <f>'Котрольный пример'!N962</f>
        <v>-27.145615749049899</v>
      </c>
      <c r="H928">
        <f>'Котрольный пример'!O962</f>
        <v>-4.4964176298891401</v>
      </c>
    </row>
    <row r="929" spans="1:8" x14ac:dyDescent="0.3">
      <c r="A929">
        <f>'Котрольный пример'!H963</f>
        <v>69217.607999999993</v>
      </c>
      <c r="B929">
        <f>'Котрольный пример'!I963</f>
        <v>34</v>
      </c>
      <c r="C929">
        <f>'Котрольный пример'!J963</f>
        <v>-2251.3625403278402</v>
      </c>
      <c r="D929">
        <f>'Котрольный пример'!K963</f>
        <v>661.22090692637005</v>
      </c>
      <c r="E929">
        <f>'Котрольный пример'!L963</f>
        <v>40.197606438359799</v>
      </c>
      <c r="F929">
        <f>'Котрольный пример'!M963</f>
        <v>71.753735672702504</v>
      </c>
      <c r="G929">
        <f>'Котрольный пример'!N963</f>
        <v>-26.553784312099999</v>
      </c>
      <c r="H929">
        <f>'Котрольный пример'!O963</f>
        <v>-4.6939431521576598</v>
      </c>
    </row>
    <row r="930" spans="1:8" x14ac:dyDescent="0.3">
      <c r="A930">
        <f>'Котрольный пример'!H964</f>
        <v>69217.728000000003</v>
      </c>
      <c r="B930">
        <f>'Котрольный пример'!I964</f>
        <v>34</v>
      </c>
      <c r="C930">
        <f>'Котрольный пример'!J964</f>
        <v>-2236.83196194535</v>
      </c>
      <c r="D930">
        <f>'Котрольный пример'!K964</f>
        <v>656.71335047934895</v>
      </c>
      <c r="E930">
        <f>'Котрольный пример'!L964</f>
        <v>40.203194627392499</v>
      </c>
      <c r="F930">
        <f>'Котрольный пример'!M964</f>
        <v>72.7026891761017</v>
      </c>
      <c r="G930">
        <f>'Котрольный пример'!N964</f>
        <v>-26.676196506755701</v>
      </c>
      <c r="H930">
        <f>'Котрольный пример'!O964</f>
        <v>-4.6567941117199396</v>
      </c>
    </row>
    <row r="931" spans="1:8" x14ac:dyDescent="0.3">
      <c r="A931">
        <f>'Котрольный пример'!H965</f>
        <v>69217.808000000005</v>
      </c>
      <c r="B931">
        <f>'Котрольный пример'!I965</f>
        <v>34</v>
      </c>
      <c r="C931">
        <f>'Котрольный пример'!J965</f>
        <v>-2229.4118564131199</v>
      </c>
      <c r="D931">
        <f>'Котрольный пример'!K965</f>
        <v>653.89538799753598</v>
      </c>
      <c r="E931">
        <f>'Котрольный пример'!L965</f>
        <v>39.2060872722125</v>
      </c>
      <c r="F931">
        <f>'Котрольный пример'!M965</f>
        <v>73.577107386498596</v>
      </c>
      <c r="G931">
        <f>'Котрольный пример'!N965</f>
        <v>-27.015521045847201</v>
      </c>
      <c r="H931">
        <f>'Котрольный пример'!O965</f>
        <v>-4.8139327920959998</v>
      </c>
    </row>
    <row r="932" spans="1:8" x14ac:dyDescent="0.3">
      <c r="A932">
        <f>'Котрольный пример'!H966</f>
        <v>69217.888000000006</v>
      </c>
      <c r="B932">
        <f>'Котрольный пример'!I966</f>
        <v>34</v>
      </c>
      <c r="C932">
        <f>'Котрольный пример'!J966</f>
        <v>-2222.3008670080599</v>
      </c>
      <c r="D932">
        <f>'Котрольный пример'!K966</f>
        <v>651.07729374403596</v>
      </c>
      <c r="E932">
        <f>'Котрольный пример'!L966</f>
        <v>39.2088621465128</v>
      </c>
      <c r="F932">
        <f>'Котрольный пример'!M966</f>
        <v>73.577107966518</v>
      </c>
      <c r="G932">
        <f>'Котрольный пример'!N966</f>
        <v>-26.9789854916351</v>
      </c>
      <c r="H932">
        <f>'Котрольный пример'!O966</f>
        <v>-4.6202330140059598</v>
      </c>
    </row>
    <row r="933" spans="1:8" x14ac:dyDescent="0.3">
      <c r="A933">
        <f>'Котрольный пример'!H967</f>
        <v>69217.967999999993</v>
      </c>
      <c r="B933">
        <f>'Котрольный пример'!I967</f>
        <v>34</v>
      </c>
      <c r="C933">
        <f>'Котрольный пример'!J967</f>
        <v>-2222.3008670080599</v>
      </c>
      <c r="D933">
        <f>'Котрольный пример'!K967</f>
        <v>651.07729374403596</v>
      </c>
      <c r="E933">
        <f>'Котрольный пример'!L967</f>
        <v>39.2088621465128</v>
      </c>
      <c r="F933">
        <f>'Котрольный пример'!M967</f>
        <v>73.577107966725507</v>
      </c>
      <c r="G933">
        <f>'Котрольный пример'!N967</f>
        <v>-26.9789854917111</v>
      </c>
      <c r="H933">
        <f>'Котрольный пример'!O967</f>
        <v>-4.6202330140189902</v>
      </c>
    </row>
    <row r="934" spans="1:8" x14ac:dyDescent="0.3">
      <c r="A934">
        <f>'Котрольный пример'!H968</f>
        <v>69218.047999999995</v>
      </c>
      <c r="B934">
        <f>'Котрольный пример'!I968</f>
        <v>34</v>
      </c>
      <c r="C934">
        <f>'Котрольный пример'!J968</f>
        <v>-2214.8805871372801</v>
      </c>
      <c r="D934">
        <f>'Котрольный пример'!K968</f>
        <v>647.88317306558099</v>
      </c>
      <c r="E934">
        <f>'Котрольный пример'!L968</f>
        <v>38.211773711492498</v>
      </c>
      <c r="F934">
        <f>'Котрольный пример'!M968</f>
        <v>72.883987992665894</v>
      </c>
      <c r="G934">
        <f>'Котрольный пример'!N968</f>
        <v>-26.969777765150099</v>
      </c>
      <c r="H934">
        <f>'Котрольный пример'!O968</f>
        <v>-4.6569718847276702</v>
      </c>
    </row>
    <row r="935" spans="1:8" x14ac:dyDescent="0.3">
      <c r="A935">
        <f>'Котрольный пример'!H969</f>
        <v>69218.088000000003</v>
      </c>
      <c r="B935">
        <f>'Котрольный пример'!I969</f>
        <v>34</v>
      </c>
      <c r="C935">
        <f>'Котрольный пример'!J969</f>
        <v>-2214.8805871372801</v>
      </c>
      <c r="D935">
        <f>'Котрольный пример'!K969</f>
        <v>647.88317306558099</v>
      </c>
      <c r="E935">
        <f>'Котрольный пример'!L969</f>
        <v>38.211773711492498</v>
      </c>
      <c r="F935">
        <f>'Котрольный пример'!M969</f>
        <v>71.997257967861103</v>
      </c>
      <c r="G935">
        <f>'Котрольный пример'!N969</f>
        <v>-26.6643707390832</v>
      </c>
      <c r="H935">
        <f>'Котрольный пример'!O969</f>
        <v>-4.6942976522126196</v>
      </c>
    </row>
    <row r="936" spans="1:8" x14ac:dyDescent="0.3">
      <c r="A936">
        <f>'Котрольный пример'!H970</f>
        <v>69218.168000000005</v>
      </c>
      <c r="B936">
        <f>'Котрольный пример'!I970</f>
        <v>34</v>
      </c>
      <c r="C936">
        <f>'Котрольный пример'!J970</f>
        <v>-2207.7695941658599</v>
      </c>
      <c r="D936">
        <f>'Котрольный пример'!K970</f>
        <v>645.06509591209795</v>
      </c>
      <c r="E936">
        <f>'Котрольный пример'!L970</f>
        <v>38.214529693199999</v>
      </c>
      <c r="F936">
        <f>'Котрольный пример'!M970</f>
        <v>71.9972263374477</v>
      </c>
      <c r="G936">
        <f>'Котрольный пример'!N970</f>
        <v>-26.553207075163101</v>
      </c>
      <c r="H936">
        <f>'Котрольный пример'!O970</f>
        <v>-4.6944035044212198</v>
      </c>
    </row>
    <row r="937" spans="1:8" x14ac:dyDescent="0.3">
      <c r="A937">
        <f>'Котрольный пример'!H971</f>
        <v>69218.248000000007</v>
      </c>
      <c r="B937">
        <f>'Котрольный пример'!I971</f>
        <v>34</v>
      </c>
      <c r="C937">
        <f>'Котрольный пример'!J971</f>
        <v>-2200.6586852353098</v>
      </c>
      <c r="D937">
        <f>'Котрольный пример'!K971</f>
        <v>642.43511394304596</v>
      </c>
      <c r="E937">
        <f>'Котрольный пример'!L971</f>
        <v>38.217257479508199</v>
      </c>
      <c r="F937">
        <f>'Котрольный пример'!M971</f>
        <v>73.3970115599965</v>
      </c>
      <c r="G937">
        <f>'Котрольный пример'!N971</f>
        <v>-27.070920061196801</v>
      </c>
      <c r="H937">
        <f>'Котрольный пример'!O971</f>
        <v>-4.4970161449118002</v>
      </c>
    </row>
    <row r="938" spans="1:8" x14ac:dyDescent="0.3">
      <c r="A938">
        <f>'Котрольный пример'!H972</f>
        <v>69218.368000000002</v>
      </c>
      <c r="B938">
        <f>'Котрольный пример'!I972</f>
        <v>34</v>
      </c>
      <c r="C938">
        <f>'Котрольный пример'!J972</f>
        <v>-2191.3837784819798</v>
      </c>
      <c r="D938">
        <f>'Котрольный пример'!K972</f>
        <v>639.42995352548405</v>
      </c>
      <c r="E938">
        <f>'Котрольный пример'!L972</f>
        <v>37.220759132653797</v>
      </c>
      <c r="F938">
        <f>'Котрольный пример'!M972</f>
        <v>73.185877637777594</v>
      </c>
      <c r="G938">
        <f>'Котрольный пример'!N972</f>
        <v>-26.8959162773122</v>
      </c>
      <c r="H938">
        <f>'Котрольный пример'!O972</f>
        <v>-4.6571640550253299</v>
      </c>
    </row>
    <row r="939" spans="1:8" x14ac:dyDescent="0.3">
      <c r="A939">
        <f>'Котрольный пример'!H973</f>
        <v>69219.528000000006</v>
      </c>
      <c r="B939">
        <f>'Котрольный пример'!I973</f>
        <v>34</v>
      </c>
      <c r="C939">
        <f>'Котрольный пример'!J973</f>
        <v>-2102.9613841983801</v>
      </c>
      <c r="D939">
        <f>'Котрольный пример'!K973</f>
        <v>607.49614173281395</v>
      </c>
      <c r="E939">
        <f>'Котрольный пример'!L973</f>
        <v>31.253706727285898</v>
      </c>
      <c r="F939">
        <f>'Котрольный пример'!M973</f>
        <v>74.220206376328704</v>
      </c>
      <c r="G939">
        <f>'Котрольный пример'!N973</f>
        <v>-27.186042168628301</v>
      </c>
      <c r="H939">
        <f>'Котрольный пример'!O973</f>
        <v>-4.7775212126684101</v>
      </c>
    </row>
    <row r="940" spans="1:8" x14ac:dyDescent="0.3">
      <c r="A940">
        <f>'Котрольный пример'!H974</f>
        <v>69219.648000000001</v>
      </c>
      <c r="B940">
        <f>'Котрольный пример'!I974</f>
        <v>34</v>
      </c>
      <c r="C940">
        <f>'Котрольный пример'!J974</f>
        <v>-2095.8502800030001</v>
      </c>
      <c r="D940">
        <f>'Котрольный пример'!K974</f>
        <v>604.49010470002304</v>
      </c>
      <c r="E940">
        <f>'Котрольный пример'!L974</f>
        <v>31.256337715916398</v>
      </c>
      <c r="F940">
        <f>'Котрольный пример'!M974</f>
        <v>73.747611758295506</v>
      </c>
      <c r="G940">
        <f>'Котрольный пример'!N974</f>
        <v>-27.312321748240102</v>
      </c>
      <c r="H940">
        <f>'Котрольный пример'!O974</f>
        <v>-4.7471497536856102</v>
      </c>
    </row>
    <row r="941" spans="1:8" x14ac:dyDescent="0.3">
      <c r="A941">
        <f>'Котрольный пример'!H975</f>
        <v>69219.728000000003</v>
      </c>
      <c r="B941">
        <f>'Котрольный пример'!I975</f>
        <v>34</v>
      </c>
      <c r="C941">
        <f>'Котрольный пример'!J975</f>
        <v>-2088.4300560343499</v>
      </c>
      <c r="D941">
        <f>'Котрольный пример'!K975</f>
        <v>601.48421983162405</v>
      </c>
      <c r="E941">
        <f>'Котрольный пример'!L975</f>
        <v>30.2590607338383</v>
      </c>
      <c r="F941">
        <f>'Котрольный пример'!M975</f>
        <v>73.796825945201604</v>
      </c>
      <c r="G941">
        <f>'Котрольный пример'!N975</f>
        <v>-27.252309311677699</v>
      </c>
      <c r="H941">
        <f>'Котрольный пример'!O975</f>
        <v>-4.74723615936486</v>
      </c>
    </row>
    <row r="942" spans="1:8" x14ac:dyDescent="0.3">
      <c r="A942">
        <f>'Котрольный пример'!H976</f>
        <v>69219.808000000005</v>
      </c>
      <c r="B942">
        <f>'Котрольный пример'!I976</f>
        <v>34</v>
      </c>
      <c r="C942">
        <f>'Котрольный пример'!J976</f>
        <v>-2081.3190354315798</v>
      </c>
      <c r="D942">
        <f>'Котрольный пример'!K976</f>
        <v>598.66628285941397</v>
      </c>
      <c r="E942">
        <f>'Котрольный пример'!L976</f>
        <v>30.2616549410053</v>
      </c>
      <c r="F942">
        <f>'Котрольный пример'!M976</f>
        <v>74.220373723678094</v>
      </c>
      <c r="G942">
        <f>'Котрольный пример'!N976</f>
        <v>-27.457086583290401</v>
      </c>
      <c r="H942">
        <f>'Котрольный пример'!O976</f>
        <v>-4.6175219915628496</v>
      </c>
    </row>
    <row r="943" spans="1:8" x14ac:dyDescent="0.3">
      <c r="A943">
        <f>'Котрольный пример'!H977</f>
        <v>69219.888000000006</v>
      </c>
      <c r="B943">
        <f>'Котрольный пример'!I977</f>
        <v>34</v>
      </c>
      <c r="C943">
        <f>'Котрольный пример'!J977</f>
        <v>-2073.8996823815201</v>
      </c>
      <c r="D943">
        <f>'Котрольный пример'!K977</f>
        <v>597.54123686023695</v>
      </c>
      <c r="E943">
        <f>'Котрольный пример'!L977</f>
        <v>30.264181743998801</v>
      </c>
      <c r="F943">
        <f>'Котрольный пример'!M977</f>
        <v>74.269802058081893</v>
      </c>
      <c r="G943">
        <f>'Котрольный пример'!N977</f>
        <v>-27.185708663997101</v>
      </c>
      <c r="H943">
        <f>'Котрольный пример'!O977</f>
        <v>-4.6176263742107704</v>
      </c>
    </row>
    <row r="944" spans="1:8" x14ac:dyDescent="0.3">
      <c r="A944">
        <f>'Котрольный пример'!H978</f>
        <v>69219.967999999993</v>
      </c>
      <c r="B944">
        <f>'Котрольный пример'!I978</f>
        <v>34</v>
      </c>
      <c r="C944">
        <f>'Котрольный пример'!J978</f>
        <v>-2073.8996823815201</v>
      </c>
      <c r="D944">
        <f>'Котрольный пример'!K978</f>
        <v>597.54123686023695</v>
      </c>
      <c r="E944">
        <f>'Котрольный пример'!L978</f>
        <v>29.264181743998801</v>
      </c>
      <c r="F944">
        <f>'Котрольный пример'!M978</f>
        <v>72.783451606879495</v>
      </c>
      <c r="G944">
        <f>'Котрольный пример'!N978</f>
        <v>-26.7040414863046</v>
      </c>
      <c r="H944">
        <f>'Котрольный пример'!O978</f>
        <v>-4.7785319881953496</v>
      </c>
    </row>
    <row r="945" spans="1:8" x14ac:dyDescent="0.3">
      <c r="A945">
        <f>'Котрольный пример'!H979</f>
        <v>69220.008000000002</v>
      </c>
      <c r="B945">
        <f>'Котрольный пример'!I979</f>
        <v>34</v>
      </c>
      <c r="C945">
        <f>'Котрольный пример'!J979</f>
        <v>-2073.8996823815201</v>
      </c>
      <c r="D945">
        <f>'Котрольный пример'!K979</f>
        <v>597.54123686023695</v>
      </c>
      <c r="E945">
        <f>'Котрольный пример'!L979</f>
        <v>29.264181743998801</v>
      </c>
      <c r="F945">
        <f>'Котрольный пример'!M979</f>
        <v>72.106085990946696</v>
      </c>
      <c r="G945">
        <f>'Котрольный пример'!N979</f>
        <v>-26.391402126710801</v>
      </c>
      <c r="H945">
        <f>'Котрольный пример'!O979</f>
        <v>-4.6485837741509197</v>
      </c>
    </row>
    <row r="946" spans="1:8" x14ac:dyDescent="0.3">
      <c r="A946">
        <f>'Котрольный пример'!H980</f>
        <v>69220.448000000004</v>
      </c>
      <c r="B946">
        <f>'Котрольный пример'!I980</f>
        <v>34</v>
      </c>
      <c r="C946">
        <f>'Котрольный пример'!J980</f>
        <v>-2035.8712557545</v>
      </c>
      <c r="D946">
        <f>'Котрольный пример'!K980</f>
        <v>582.70053823102103</v>
      </c>
      <c r="E946">
        <f>'Котрольный пример'!L980</f>
        <v>27.277831165141698</v>
      </c>
      <c r="F946">
        <f>'Котрольный пример'!M980</f>
        <v>72.814956795242296</v>
      </c>
      <c r="G946">
        <f>'Котрольный пример'!N980</f>
        <v>-26.775778588837699</v>
      </c>
      <c r="H946">
        <f>'Котрольный пример'!O980</f>
        <v>-4.6967743910384696</v>
      </c>
    </row>
    <row r="947" spans="1:8" x14ac:dyDescent="0.3">
      <c r="A947">
        <f>'Котрольный пример'!H981</f>
        <v>69220.528000000006</v>
      </c>
      <c r="B947">
        <f>'Котрольный пример'!I981</f>
        <v>34</v>
      </c>
      <c r="C947">
        <f>'Котрольный пример'!J981</f>
        <v>-2028.4511060715699</v>
      </c>
      <c r="D947">
        <f>'Котрольный пример'!K981</f>
        <v>579.88280357887299</v>
      </c>
      <c r="E947">
        <f>'Котрольный пример'!L981</f>
        <v>27.280456834045701</v>
      </c>
      <c r="F947">
        <f>'Котрольный пример'!M981</f>
        <v>73.497919130170004</v>
      </c>
      <c r="G947">
        <f>'Котрольный пример'!N981</f>
        <v>-27.040430635561201</v>
      </c>
      <c r="H947">
        <f>'Котрольный пример'!O981</f>
        <v>-4.6679112630712503</v>
      </c>
    </row>
    <row r="948" spans="1:8" x14ac:dyDescent="0.3">
      <c r="A948">
        <f>'Котрольный пример'!H982</f>
        <v>69220.607999999993</v>
      </c>
      <c r="B948">
        <f>'Котрольный пример'!I982</f>
        <v>34</v>
      </c>
      <c r="C948">
        <f>'Котрольный пример'!J982</f>
        <v>-2021.6498077009401</v>
      </c>
      <c r="D948">
        <f>'Котрольный пример'!K982</f>
        <v>578.38134820446305</v>
      </c>
      <c r="E948">
        <f>'Котрольный пример'!L982</f>
        <v>27.282756690546201</v>
      </c>
      <c r="F948">
        <f>'Котрольный пример'!M982</f>
        <v>74.883215916612301</v>
      </c>
      <c r="G948">
        <f>'Котрольный пример'!N982</f>
        <v>-27.323943041406299</v>
      </c>
      <c r="H948">
        <f>'Котрольный пример'!O982</f>
        <v>-4.5168888759571901</v>
      </c>
    </row>
    <row r="949" spans="1:8" x14ac:dyDescent="0.3">
      <c r="A949">
        <f>'Котрольный пример'!H983</f>
        <v>69220.648000000001</v>
      </c>
      <c r="B949">
        <f>'Котрольный пример'!I983</f>
        <v>34</v>
      </c>
      <c r="C949">
        <f>'Котрольный пример'!J983</f>
        <v>-2021.6498077009401</v>
      </c>
      <c r="D949">
        <f>'Котрольный пример'!K983</f>
        <v>578.38134820446305</v>
      </c>
      <c r="E949">
        <f>'Котрольный пример'!L983</f>
        <v>27.282756690546201</v>
      </c>
      <c r="F949">
        <f>'Котрольный пример'!M983</f>
        <v>73.979825185225096</v>
      </c>
      <c r="G949">
        <f>'Котрольный пример'!N983</f>
        <v>-26.969970479955801</v>
      </c>
      <c r="H949">
        <f>'Котрольный пример'!O983</f>
        <v>-4.4958231491205396</v>
      </c>
    </row>
    <row r="950" spans="1:8" x14ac:dyDescent="0.3">
      <c r="A950">
        <f>'Котрольный пример'!H984</f>
        <v>69220.728000000003</v>
      </c>
      <c r="B950">
        <f>'Котрольный пример'!I984</f>
        <v>34</v>
      </c>
      <c r="C950">
        <f>'Котрольный пример'!J984</f>
        <v>-2014.5386850355301</v>
      </c>
      <c r="D950">
        <f>'Котрольный пример'!K984</f>
        <v>575.375403393243</v>
      </c>
      <c r="E950">
        <f>'Котрольный пример'!L984</f>
        <v>26.285283111135701</v>
      </c>
      <c r="F950">
        <f>'Котрольный пример'!M984</f>
        <v>73.979842284394095</v>
      </c>
      <c r="G950">
        <f>'Котрольный пример'!N984</f>
        <v>-26.969885869980398</v>
      </c>
      <c r="H950">
        <f>'Котрольный пример'!O984</f>
        <v>-4.4959185151648304</v>
      </c>
    </row>
    <row r="951" spans="1:8" x14ac:dyDescent="0.3">
      <c r="A951">
        <f>'Котрольный пример'!H985</f>
        <v>69220.808000000005</v>
      </c>
      <c r="B951">
        <f>'Котрольный пример'!I985</f>
        <v>34</v>
      </c>
      <c r="C951">
        <f>'Котрольный пример'!J985</f>
        <v>-2014.5386850355301</v>
      </c>
      <c r="D951">
        <f>'Котрольный пример'!K985</f>
        <v>575.375403393243</v>
      </c>
      <c r="E951">
        <f>'Котрольный пример'!L985</f>
        <v>26.285283111135701</v>
      </c>
      <c r="F951">
        <f>'Котрольный пример'!M985</f>
        <v>72.213155034026002</v>
      </c>
      <c r="G951">
        <f>'Котрольный пример'!N985</f>
        <v>-26.298918785729001</v>
      </c>
      <c r="H951">
        <f>'Котрольный пример'!O985</f>
        <v>-4.4966351427029396</v>
      </c>
    </row>
    <row r="952" spans="1:8" x14ac:dyDescent="0.3">
      <c r="A952">
        <f>'Котрольный пример'!H986</f>
        <v>69220.928</v>
      </c>
      <c r="B952">
        <f>'Котрольный пример'!I986</f>
        <v>34</v>
      </c>
      <c r="C952">
        <f>'Котрольный пример'!J986</f>
        <v>-2000.00758155827</v>
      </c>
      <c r="D952">
        <f>'Котрольный пример'!K986</f>
        <v>569.92792322558398</v>
      </c>
      <c r="E952">
        <f>'Котрольный пример'!L986</f>
        <v>25.290354398180401</v>
      </c>
      <c r="F952">
        <f>'Котрольный пример'!M986</f>
        <v>73.281950098253802</v>
      </c>
      <c r="G952">
        <f>'Котрольный пример'!N986</f>
        <v>-26.715292165477901</v>
      </c>
      <c r="H952">
        <f>'Котрольный пример'!O986</f>
        <v>-4.4536943095727999</v>
      </c>
    </row>
    <row r="953" spans="1:8" x14ac:dyDescent="0.3">
      <c r="A953">
        <f>'Котрольный пример'!H987</f>
        <v>69221.008000000002</v>
      </c>
      <c r="B953">
        <f>'Котрольный пример'!I987</f>
        <v>34</v>
      </c>
      <c r="C953">
        <f>'Котрольный пример'!J987</f>
        <v>-1992.8964535330099</v>
      </c>
      <c r="D953">
        <f>'Котрольный пример'!K987</f>
        <v>566.92200399045498</v>
      </c>
      <c r="E953">
        <f>'Котрольный пример'!L987</f>
        <v>25.292852654471801</v>
      </c>
      <c r="F953">
        <f>'Котрольный пример'!M987</f>
        <v>74.959102934398004</v>
      </c>
      <c r="G953">
        <f>'Котрольный пример'!N987</f>
        <v>-27.424235381309298</v>
      </c>
      <c r="H953">
        <f>'Котрольный пример'!O987</f>
        <v>-4.45310509818332</v>
      </c>
    </row>
    <row r="954" spans="1:8" x14ac:dyDescent="0.3">
      <c r="A954">
        <f>'Котрольный пример'!H988</f>
        <v>69221.088000000003</v>
      </c>
      <c r="B954">
        <f>'Котрольный пример'!I988</f>
        <v>34</v>
      </c>
      <c r="C954">
        <f>'Котрольный пример'!J988</f>
        <v>-1985.4762057111</v>
      </c>
      <c r="D954">
        <f>'Котрольный пример'!K988</f>
        <v>563.91623929174796</v>
      </c>
      <c r="E954">
        <f>'Котрольный пример'!L988</f>
        <v>24.29543794265</v>
      </c>
      <c r="F954">
        <f>'Котрольный пример'!M988</f>
        <v>75.992253332765998</v>
      </c>
      <c r="G954">
        <f>'Котрольный пример'!N988</f>
        <v>-27.870215587765099</v>
      </c>
      <c r="H954">
        <f>'Котрольный пример'!O988</f>
        <v>-4.6445281140532302</v>
      </c>
    </row>
    <row r="955" spans="1:8" x14ac:dyDescent="0.3">
      <c r="A955">
        <f>'Котрольный пример'!H989</f>
        <v>69221.168000000005</v>
      </c>
      <c r="B955">
        <f>'Котрольный пример'!I989</f>
        <v>34</v>
      </c>
      <c r="C955">
        <f>'Котрольный пример'!J989</f>
        <v>-1985.4762057111</v>
      </c>
      <c r="D955">
        <f>'Котрольный пример'!K989</f>
        <v>563.91623929174796</v>
      </c>
      <c r="E955">
        <f>'Котрольный пример'!L989</f>
        <v>24.29543794265</v>
      </c>
      <c r="F955">
        <f>'Котрольный пример'!M989</f>
        <v>74.258548135288905</v>
      </c>
      <c r="G955">
        <f>'Котрольный пример'!N989</f>
        <v>-27.123900852219101</v>
      </c>
      <c r="H955">
        <f>'Котрольный пример'!O989</f>
        <v>-4.6452362307112596</v>
      </c>
    </row>
    <row r="956" spans="1:8" x14ac:dyDescent="0.3">
      <c r="A956">
        <f>'Котрольный пример'!H990</f>
        <v>69221.248000000007</v>
      </c>
      <c r="B956">
        <f>'Котрольный пример'!I990</f>
        <v>34</v>
      </c>
      <c r="C956">
        <f>'Котрольный пример'!J990</f>
        <v>-1976.51045532954</v>
      </c>
      <c r="D956">
        <f>'Котрольный пример'!K990</f>
        <v>561.09929197075496</v>
      </c>
      <c r="E956">
        <f>'Котрольный пример'!L990</f>
        <v>24.298476506737</v>
      </c>
      <c r="F956">
        <f>'Котрольный пример'!M990</f>
        <v>74.691887425341207</v>
      </c>
      <c r="G956">
        <f>'Котрольный пример'!N990</f>
        <v>-27.0796676576078</v>
      </c>
      <c r="H956">
        <f>'Котрольный пример'!O990</f>
        <v>-4.41155642525188</v>
      </c>
    </row>
    <row r="957" spans="1:8" x14ac:dyDescent="0.3">
      <c r="A957">
        <f>'Котрольный пример'!H991</f>
        <v>69221.448000000004</v>
      </c>
      <c r="B957">
        <f>'Котрольный пример'!I991</f>
        <v>34</v>
      </c>
      <c r="C957">
        <f>'Котрольный пример'!J991</f>
        <v>-1961.97978041068</v>
      </c>
      <c r="D957">
        <f>'Котрольный пример'!K991</f>
        <v>556.59228545159306</v>
      </c>
      <c r="E957">
        <f>'Котрольный пример'!L991</f>
        <v>23.303366503916699</v>
      </c>
      <c r="F957">
        <f>'Котрольный пример'!M991</f>
        <v>73.9063504319369</v>
      </c>
      <c r="G957">
        <f>'Котрольный пример'!N991</f>
        <v>-26.969345738970599</v>
      </c>
      <c r="H957">
        <f>'Котрольный пример'!O991</f>
        <v>-4.4966350949222402</v>
      </c>
    </row>
    <row r="958" spans="1:8" x14ac:dyDescent="0.3">
      <c r="A958">
        <f>'Котрольный пример'!H992</f>
        <v>69221.567999999999</v>
      </c>
      <c r="B958">
        <f>'Котрольный пример'!I992</f>
        <v>34</v>
      </c>
      <c r="C958">
        <f>'Котрольный пример'!J992</f>
        <v>-1954.5596151113</v>
      </c>
      <c r="D958">
        <f>'Котрольный пример'!K992</f>
        <v>553.77463289879597</v>
      </c>
      <c r="E958">
        <f>'Котрольный пример'!L992</f>
        <v>22.305894497946401</v>
      </c>
      <c r="F958">
        <f>'Котрольный пример'!M992</f>
        <v>73.282041795083998</v>
      </c>
      <c r="G958">
        <f>'Котрольный пример'!N992</f>
        <v>-26.714802469746001</v>
      </c>
      <c r="H958">
        <f>'Котрольный пример'!O992</f>
        <v>-4.6901342798321499</v>
      </c>
    </row>
    <row r="959" spans="1:8" x14ac:dyDescent="0.3">
      <c r="A959">
        <f>'Котрольный пример'!H993</f>
        <v>69222.008000000002</v>
      </c>
      <c r="B959">
        <f>'Котрольный пример'!I993</f>
        <v>34</v>
      </c>
      <c r="C959">
        <f>'Котрольный пример'!J993</f>
        <v>-1925.8069173312599</v>
      </c>
      <c r="D959">
        <f>'Котрольный пример'!K993</f>
        <v>543.82020145285696</v>
      </c>
      <c r="E959">
        <f>'Котрольный пример'!L993</f>
        <v>21.315514615648201</v>
      </c>
      <c r="F959">
        <f>'Котрольный пример'!M993</f>
        <v>72.251627943906499</v>
      </c>
      <c r="G959">
        <f>'Котрольный пример'!N993</f>
        <v>-26.1345588464511</v>
      </c>
      <c r="H959">
        <f>'Котрольный пример'!O993</f>
        <v>-4.3216064415846196</v>
      </c>
    </row>
    <row r="960" spans="1:8" x14ac:dyDescent="0.3">
      <c r="A960">
        <f>'Котрольный пример'!H994</f>
        <v>69222.088000000003</v>
      </c>
      <c r="B960">
        <f>'Котрольный пример'!I994</f>
        <v>34</v>
      </c>
      <c r="C960">
        <f>'Котрольный пример'!J994</f>
        <v>-1919.0047114548599</v>
      </c>
      <c r="D960">
        <f>'Котрольный пример'!K994</f>
        <v>540.43806620824898</v>
      </c>
      <c r="E960">
        <f>'Котрольный пример'!L994</f>
        <v>21.317856509722699</v>
      </c>
      <c r="F960">
        <f>'Котрольный пример'!M994</f>
        <v>73.094761728196701</v>
      </c>
      <c r="G960">
        <f>'Котрольный пример'!N994</f>
        <v>-26.638169383286701</v>
      </c>
      <c r="H960">
        <f>'Котрольный пример'!O994</f>
        <v>-4.2838464950953403</v>
      </c>
    </row>
    <row r="961" spans="1:8" x14ac:dyDescent="0.3">
      <c r="A961">
        <f>'Котрольный пример'!H995</f>
        <v>69222.207999999999</v>
      </c>
      <c r="B961">
        <f>'Котрольный пример'!I995</f>
        <v>34</v>
      </c>
      <c r="C961">
        <f>'Котрольный пример'!J995</f>
        <v>-1902.0006242356201</v>
      </c>
      <c r="D961">
        <f>'Котрольный пример'!K995</f>
        <v>534.99197690411597</v>
      </c>
      <c r="E961">
        <f>'Котрольный пример'!L995</f>
        <v>20.323419007713198</v>
      </c>
      <c r="F961">
        <f>'Котрольный пример'!M995</f>
        <v>74.649982071098606</v>
      </c>
      <c r="G961">
        <f>'Котрольный пример'!N995</f>
        <v>-26.971993594539001</v>
      </c>
      <c r="H961">
        <f>'Котрольный пример'!O995</f>
        <v>-4.4602964595465302</v>
      </c>
    </row>
    <row r="962" spans="1:8" x14ac:dyDescent="0.3">
      <c r="A962">
        <f>'Котрольный пример'!H996</f>
        <v>69222.288</v>
      </c>
      <c r="B962">
        <f>'Котрольный пример'!I996</f>
        <v>34</v>
      </c>
      <c r="C962">
        <f>'Котрольный пример'!J996</f>
        <v>-1894.8894740450201</v>
      </c>
      <c r="D962">
        <f>'Котрольный пример'!K996</f>
        <v>531.98616861628398</v>
      </c>
      <c r="E962">
        <f>'Котрольный пример'!L996</f>
        <v>20.3257913004275</v>
      </c>
      <c r="F962">
        <f>'Котрольный пример'!M996</f>
        <v>76.169458607316997</v>
      </c>
      <c r="G962">
        <f>'Котрольный пример'!N996</f>
        <v>-27.614260322623299</v>
      </c>
      <c r="H962">
        <f>'Котрольный пример'!O996</f>
        <v>-4.24611434570516</v>
      </c>
    </row>
    <row r="963" spans="1:8" x14ac:dyDescent="0.3">
      <c r="A963">
        <f>'Котрольный пример'!H997</f>
        <v>69222.368000000002</v>
      </c>
      <c r="B963">
        <f>'Котрольный пример'!I997</f>
        <v>34</v>
      </c>
      <c r="C963">
        <f>'Котрольный пример'!J997</f>
        <v>-1894.8894740450201</v>
      </c>
      <c r="D963">
        <f>'Котрольный пример'!K997</f>
        <v>531.98616861628398</v>
      </c>
      <c r="E963">
        <f>'Котрольный пример'!L997</f>
        <v>19.3257913004275</v>
      </c>
      <c r="F963">
        <f>'Котрольный пример'!M997</f>
        <v>73.694501702666599</v>
      </c>
      <c r="G963">
        <f>'Котрольный пример'!N997</f>
        <v>-26.880858160146701</v>
      </c>
      <c r="H963">
        <f>'Котрольный пример'!O997</f>
        <v>-4.4994403721912999</v>
      </c>
    </row>
    <row r="964" spans="1:8" x14ac:dyDescent="0.3">
      <c r="A964">
        <f>'Котрольный пример'!H998</f>
        <v>69222.448000000004</v>
      </c>
      <c r="B964">
        <f>'Котрольный пример'!I998</f>
        <v>34</v>
      </c>
      <c r="C964">
        <f>'Котрольный пример'!J998</f>
        <v>-1887.4692040219199</v>
      </c>
      <c r="D964">
        <f>'Котрольный пример'!K998</f>
        <v>528.98051704633099</v>
      </c>
      <c r="E964">
        <f>'Котрольный пример'!L998</f>
        <v>19.328245867951601</v>
      </c>
      <c r="F964">
        <f>'Котрольный пример'!M998</f>
        <v>73.694537153285097</v>
      </c>
      <c r="G964">
        <f>'Котрольный пример'!N998</f>
        <v>-26.921308394659601</v>
      </c>
      <c r="H964">
        <f>'Котрольный пример'!O998</f>
        <v>-4.2840175440222801</v>
      </c>
    </row>
    <row r="965" spans="1:8" x14ac:dyDescent="0.3">
      <c r="A965">
        <f>'Котрольный пример'!H999</f>
        <v>69222.528000000006</v>
      </c>
      <c r="B965">
        <f>'Котрольный пример'!I999</f>
        <v>34</v>
      </c>
      <c r="C965">
        <f>'Котрольный пример'!J999</f>
        <v>-1880.6679790506901</v>
      </c>
      <c r="D965">
        <f>'Котрольный пример'!K999</f>
        <v>527.66725015083898</v>
      </c>
      <c r="E965">
        <f>'Котрольный пример'!L999</f>
        <v>19.330367498766599</v>
      </c>
      <c r="F965">
        <f>'Котрольный пример'!M999</f>
        <v>73.627777577028596</v>
      </c>
      <c r="G965">
        <f>'Котрольный пример'!N999</f>
        <v>-26.5969921537096</v>
      </c>
      <c r="H965">
        <f>'Котрольный пример'!O999</f>
        <v>-4.2841583292561802</v>
      </c>
    </row>
    <row r="966" spans="1:8" x14ac:dyDescent="0.3">
      <c r="A966">
        <f>'Котрольный пример'!H1000</f>
        <v>69222.567999999999</v>
      </c>
      <c r="B966">
        <f>'Котрольный пример'!I1000</f>
        <v>34</v>
      </c>
      <c r="C966">
        <f>'Котрольный пример'!J1000</f>
        <v>-1880.6679790506901</v>
      </c>
      <c r="D966">
        <f>'Котрольный пример'!K1000</f>
        <v>527.66725015083898</v>
      </c>
      <c r="E966">
        <f>'Котрольный пример'!L1000</f>
        <v>19.330367498766599</v>
      </c>
      <c r="F966">
        <f>'Котрольный пример'!M1000</f>
        <v>74.268019121073394</v>
      </c>
      <c r="G966">
        <f>'Котрольный пример'!N1000</f>
        <v>-26.8282703463132</v>
      </c>
      <c r="H966">
        <f>'Котрольный пример'!O1000</f>
        <v>-4.3214118799393599</v>
      </c>
    </row>
    <row r="967" spans="1:8" x14ac:dyDescent="0.3">
      <c r="A967">
        <f>'Котрольный пример'!H1001</f>
        <v>69222.648000000001</v>
      </c>
      <c r="B967">
        <f>'Котрольный пример'!I1001</f>
        <v>34</v>
      </c>
      <c r="C967">
        <f>'Котрольный пример'!J1001</f>
        <v>-1873.5568241967901</v>
      </c>
      <c r="D967">
        <f>'Котрольный пример'!K1001</f>
        <v>524.66146559753702</v>
      </c>
      <c r="E967">
        <f>'Котрольный пример'!L1001</f>
        <v>18.332712505792902</v>
      </c>
      <c r="F967">
        <f>'Котрольный пример'!M1001</f>
        <v>74.200818030447394</v>
      </c>
      <c r="G967">
        <f>'Котрольный пример'!N1001</f>
        <v>-26.787327710410398</v>
      </c>
      <c r="H967">
        <f>'Котрольный пример'!O1001</f>
        <v>-4.3215350447118404</v>
      </c>
    </row>
    <row r="968" spans="1:8" x14ac:dyDescent="0.3">
      <c r="A968">
        <f>'Котрольный пример'!H1002</f>
        <v>69222.728000000003</v>
      </c>
      <c r="B968">
        <f>'Котрольный пример'!I1002</f>
        <v>34</v>
      </c>
      <c r="C968">
        <f>'Котрольный пример'!J1002</f>
        <v>-1866.1365495042201</v>
      </c>
      <c r="D968">
        <f>'Котрольный пример'!K1002</f>
        <v>521.65583823399095</v>
      </c>
      <c r="E968">
        <f>'Котрольный пример'!L1002</f>
        <v>18.335138751392201</v>
      </c>
      <c r="F968">
        <f>'Котрольный пример'!M1002</f>
        <v>75.160352938168899</v>
      </c>
      <c r="G968">
        <f>'Котрольный пример'!N1002</f>
        <v>-27.204166989570201</v>
      </c>
      <c r="H968">
        <f>'Котрольный пример'!O1002</f>
        <v>-4.2837575345049101</v>
      </c>
    </row>
    <row r="969" spans="1:8" x14ac:dyDescent="0.3">
      <c r="A969">
        <f>'Котрольный пример'!H1003</f>
        <v>69222.847999999896</v>
      </c>
      <c r="B969">
        <f>'Котрольный пример'!I1003</f>
        <v>34</v>
      </c>
      <c r="C969">
        <f>'Котрольный пример'!J1003</f>
        <v>-1859.02557169684</v>
      </c>
      <c r="D969">
        <f>'Котрольный пример'!K1003</f>
        <v>519.02621898847997</v>
      </c>
      <c r="E969">
        <f>'Котрольный пример'!L1003</f>
        <v>17.337433983703001</v>
      </c>
      <c r="F969">
        <f>'Котрольный пример'!M1003</f>
        <v>74.517953520754503</v>
      </c>
      <c r="G969">
        <f>'Котрольный пример'!N1003</f>
        <v>-26.931383958664401</v>
      </c>
      <c r="H969">
        <f>'Котрольный пример'!O1003</f>
        <v>-4.4609178867484101</v>
      </c>
    </row>
    <row r="970" spans="1:8" x14ac:dyDescent="0.3">
      <c r="A970">
        <f>'Котрольный пример'!H1004</f>
        <v>69222.928</v>
      </c>
      <c r="B970">
        <f>'Котрольный пример'!I1004</f>
        <v>34</v>
      </c>
      <c r="C970">
        <f>'Котрольный пример'!J1004</f>
        <v>-1851.6053839772201</v>
      </c>
      <c r="D970">
        <f>'Котрольный пример'!K1004</f>
        <v>516.20868262380498</v>
      </c>
      <c r="E970">
        <f>'Котрольный пример'!L1004</f>
        <v>17.339825360565399</v>
      </c>
      <c r="F970">
        <f>'Котрольный пример'!M1004</f>
        <v>74.5840387304724</v>
      </c>
      <c r="G970">
        <f>'Котрольный пример'!N1004</f>
        <v>-26.971459683638798</v>
      </c>
      <c r="H970">
        <f>'Котрольный пример'!O1004</f>
        <v>-4.4609897690115297</v>
      </c>
    </row>
    <row r="971" spans="1:8" x14ac:dyDescent="0.3">
      <c r="A971">
        <f>'Котрольный пример'!H1005</f>
        <v>69223.008000000002</v>
      </c>
      <c r="B971">
        <f>'Котрольный пример'!I1005</f>
        <v>34</v>
      </c>
      <c r="C971">
        <f>'Котрольный пример'!J1005</f>
        <v>-1842.64023907977</v>
      </c>
      <c r="D971">
        <f>'Котрольный пример'!K1005</f>
        <v>514.70841195470405</v>
      </c>
      <c r="E971">
        <f>'Котрольный пример'!L1005</f>
        <v>17.342547812303302</v>
      </c>
      <c r="F971">
        <f>'Котрольный пример'!M1005</f>
        <v>75.160245560830504</v>
      </c>
      <c r="G971">
        <f>'Котрольный пример'!N1005</f>
        <v>-26.8796425799129</v>
      </c>
      <c r="H971">
        <f>'Котрольный пример'!O1005</f>
        <v>-4.28409726731745</v>
      </c>
    </row>
    <row r="972" spans="1:8" x14ac:dyDescent="0.3">
      <c r="A972">
        <f>'Котрольный пример'!H1006</f>
        <v>69223.088000000003</v>
      </c>
      <c r="B972">
        <f>'Котрольный пример'!I1006</f>
        <v>34</v>
      </c>
      <c r="C972">
        <f>'Котрольный пример'!J1006</f>
        <v>-1835.2199580321401</v>
      </c>
      <c r="D972">
        <f>'Котрольный пример'!K1006</f>
        <v>511.70281865603999</v>
      </c>
      <c r="E972">
        <f>'Котрольный пример'!L1006</f>
        <v>17.344933325167201</v>
      </c>
      <c r="F972">
        <f>'Котрольный пример'!M1006</f>
        <v>75.2082657770829</v>
      </c>
      <c r="G972">
        <f>'Котрольный пример'!N1006</f>
        <v>-26.9082368193361</v>
      </c>
      <c r="H972">
        <f>'Котрольный пример'!O1006</f>
        <v>-3.90695882082241</v>
      </c>
    </row>
    <row r="973" spans="1:8" x14ac:dyDescent="0.3">
      <c r="A973">
        <f>'Котрольный пример'!H1007</f>
        <v>69223.168000000005</v>
      </c>
      <c r="B973">
        <f>'Котрольный пример'!I1007</f>
        <v>34</v>
      </c>
      <c r="C973">
        <f>'Котрольный пример'!J1007</f>
        <v>-1835.2199580321401</v>
      </c>
      <c r="D973">
        <f>'Котрольный пример'!K1007</f>
        <v>511.70281865603999</v>
      </c>
      <c r="E973">
        <f>'Котрольный пример'!L1007</f>
        <v>16.344933325167201</v>
      </c>
      <c r="F973">
        <f>'Котрольный пример'!M1007</f>
        <v>74.042705105272205</v>
      </c>
      <c r="G973">
        <f>'Котрольный пример'!N1007</f>
        <v>-26.360024444282899</v>
      </c>
      <c r="H973">
        <f>'Котрольный пример'!O1007</f>
        <v>-4.2361944291852103</v>
      </c>
    </row>
    <row r="974" spans="1:8" x14ac:dyDescent="0.3">
      <c r="A974">
        <f>'Котрольный пример'!H1008</f>
        <v>69223.207999999999</v>
      </c>
      <c r="B974">
        <f>'Котрольный пример'!I1008</f>
        <v>34</v>
      </c>
      <c r="C974">
        <f>'Котрольный пример'!J1008</f>
        <v>-1835.2199580321401</v>
      </c>
      <c r="D974">
        <f>'Котрольный пример'!K1008</f>
        <v>511.70281865603999</v>
      </c>
      <c r="E974">
        <f>'Котрольный пример'!L1008</f>
        <v>16.344933325167201</v>
      </c>
      <c r="F974">
        <f>'Котрольный пример'!M1008</f>
        <v>72.761522414513294</v>
      </c>
      <c r="G974">
        <f>'Котрольный пример'!N1008</f>
        <v>-25.799253211404899</v>
      </c>
      <c r="H974">
        <f>'Котрольный пример'!O1008</f>
        <v>-3.9983124737607398</v>
      </c>
    </row>
    <row r="975" spans="1:8" x14ac:dyDescent="0.3">
      <c r="A975">
        <f>'Котрольный пример'!H1009</f>
        <v>69223.288</v>
      </c>
      <c r="B975">
        <f>'Котрольный пример'!I1009</f>
        <v>34</v>
      </c>
      <c r="C975">
        <f>'Котрольный пример'!J1009</f>
        <v>-1828.10870222627</v>
      </c>
      <c r="D975">
        <f>'Котрольный пример'!K1009</f>
        <v>508.50901257600401</v>
      </c>
      <c r="E975">
        <f>'Котрольный пример'!L1009</f>
        <v>16.3472350823779</v>
      </c>
      <c r="F975">
        <f>'Котрольный пример'!M1009</f>
        <v>72.761590001610998</v>
      </c>
      <c r="G975">
        <f>'Котрольный пример'!N1009</f>
        <v>-25.907261575722799</v>
      </c>
      <c r="H975">
        <f>'Котрольный пример'!O1009</f>
        <v>-3.9983965111045099</v>
      </c>
    </row>
    <row r="976" spans="1:8" x14ac:dyDescent="0.3">
      <c r="A976">
        <f>'Котрольный пример'!H1010</f>
        <v>69223.368000000002</v>
      </c>
      <c r="B976">
        <f>'Котрольный пример'!I1010</f>
        <v>34</v>
      </c>
      <c r="C976">
        <f>'Котрольный пример'!J1010</f>
        <v>-1820.6885991198401</v>
      </c>
      <c r="D976">
        <f>'Котрольный пример'!K1010</f>
        <v>505.87958228519301</v>
      </c>
      <c r="E976">
        <f>'Котрольный пример'!L1010</f>
        <v>16.3495708042689</v>
      </c>
      <c r="F976">
        <f>'Котрольный пример'!M1010</f>
        <v>72.761805535050698</v>
      </c>
      <c r="G976">
        <f>'Котрольный пример'!N1010</f>
        <v>-26.339555912399799</v>
      </c>
      <c r="H976">
        <f>'Котрольный пример'!O1010</f>
        <v>-3.9984514194673002</v>
      </c>
    </row>
    <row r="977" spans="1:8" x14ac:dyDescent="0.3">
      <c r="A977">
        <f>'Котрольный пример'!H1011</f>
        <v>69223.487999999998</v>
      </c>
      <c r="B977">
        <f>'Котрольный пример'!I1011</f>
        <v>34</v>
      </c>
      <c r="C977">
        <f>'Котрольный пример'!J1011</f>
        <v>-1806.4670799303001</v>
      </c>
      <c r="D977">
        <f>'Котрольный пример'!K1011</f>
        <v>501.560805045314</v>
      </c>
      <c r="E977">
        <f>'Котрольный пример'!L1011</f>
        <v>15.353963544138001</v>
      </c>
      <c r="F977">
        <f>'Котрольный пример'!M1011</f>
        <v>75.975171150826796</v>
      </c>
      <c r="G977">
        <f>'Котрольный пример'!N1011</f>
        <v>-27.267168129207899</v>
      </c>
      <c r="H977">
        <f>'Котрольный пример'!O1011</f>
        <v>-3.95176653404679</v>
      </c>
    </row>
    <row r="978" spans="1:8" x14ac:dyDescent="0.3">
      <c r="A978">
        <f>'Котрольный пример'!H1012</f>
        <v>69223.567999999999</v>
      </c>
      <c r="B978">
        <f>'Котрольный пример'!I1012</f>
        <v>34</v>
      </c>
      <c r="C978">
        <f>'Котрольный пример'!J1012</f>
        <v>-1806.4670799303001</v>
      </c>
      <c r="D978">
        <f>'Котрольный пример'!K1012</f>
        <v>501.560805045314</v>
      </c>
      <c r="E978">
        <f>'Котрольный пример'!L1012</f>
        <v>15.353963544138001</v>
      </c>
      <c r="F978">
        <f>'Котрольный пример'!M1012</f>
        <v>75.121517542526604</v>
      </c>
      <c r="G978">
        <f>'Котрольный пример'!N1012</f>
        <v>-26.960795453647702</v>
      </c>
      <c r="H978">
        <f>'Котрольный пример'!O1012</f>
        <v>-3.9073646628848002</v>
      </c>
    </row>
    <row r="979" spans="1:8" x14ac:dyDescent="0.3">
      <c r="A979">
        <f>'Котрольный пример'!H1013</f>
        <v>69223.648000000001</v>
      </c>
      <c r="B979">
        <f>'Котрольный пример'!I1013</f>
        <v>34</v>
      </c>
      <c r="C979">
        <f>'Котрольный пример'!J1013</f>
        <v>-1799.0467905229</v>
      </c>
      <c r="D979">
        <f>'Котрольный пример'!K1013</f>
        <v>498.55525389098102</v>
      </c>
      <c r="E979">
        <f>'Котрольный пример'!L1013</f>
        <v>14.3563006910315</v>
      </c>
      <c r="F979">
        <f>'Котрольный пример'!M1013</f>
        <v>74.007645384942293</v>
      </c>
      <c r="G979">
        <f>'Котрольный пример'!N1013</f>
        <v>-26.295401356286401</v>
      </c>
      <c r="H979">
        <f>'Котрольный пример'!O1013</f>
        <v>-4.0379782731631098</v>
      </c>
    </row>
    <row r="980" spans="1:8" x14ac:dyDescent="0.3">
      <c r="A980">
        <f>'Котрольный пример'!H1014</f>
        <v>69223.728000000003</v>
      </c>
      <c r="B980">
        <f>'Котрольный пример'!I1014</f>
        <v>34</v>
      </c>
      <c r="C980">
        <f>'Котрольный пример'!J1014</f>
        <v>-1792.2449177728699</v>
      </c>
      <c r="D980">
        <f>'Котрольный пример'!K1014</f>
        <v>495.92555416631802</v>
      </c>
      <c r="E980">
        <f>'Котрольный пример'!L1014</f>
        <v>14.3584244494544</v>
      </c>
      <c r="F980">
        <f>'Котрольный пример'!M1014</f>
        <v>73.814433843410896</v>
      </c>
      <c r="G980">
        <f>'Котрольный пример'!N1014</f>
        <v>-26.2366404414473</v>
      </c>
      <c r="H980">
        <f>'Котрольный пример'!O1014</f>
        <v>-4.0381351201884499</v>
      </c>
    </row>
    <row r="981" spans="1:8" x14ac:dyDescent="0.3">
      <c r="A981">
        <f>'Котрольный пример'!H1015</f>
        <v>69223.808000000005</v>
      </c>
      <c r="B981">
        <f>'Котрольный пример'!I1015</f>
        <v>34</v>
      </c>
      <c r="C981">
        <f>'Котрольный пример'!J1015</f>
        <v>-1785.1337427849901</v>
      </c>
      <c r="D981">
        <f>'Котрольный пример'!K1015</f>
        <v>492.91987004061599</v>
      </c>
      <c r="E981">
        <f>'Котрольный пример'!L1015</f>
        <v>14.3606557065039</v>
      </c>
      <c r="F981">
        <f>'Котрольный пример'!M1015</f>
        <v>73.9112702859655</v>
      </c>
      <c r="G981">
        <f>'Котрольный пример'!N1015</f>
        <v>-26.706711926105001</v>
      </c>
      <c r="H981">
        <f>'Котрольный пример'!O1015</f>
        <v>-4.0381565574985299</v>
      </c>
    </row>
    <row r="982" spans="1:8" x14ac:dyDescent="0.3">
      <c r="A982">
        <f>'Котрольный пример'!H1016</f>
        <v>69223.847999999896</v>
      </c>
      <c r="B982">
        <f>'Котрольный пример'!I1016</f>
        <v>34</v>
      </c>
      <c r="C982">
        <f>'Котрольный пример'!J1016</f>
        <v>-1785.1337427849901</v>
      </c>
      <c r="D982">
        <f>'Котрольный пример'!K1016</f>
        <v>492.91987004061599</v>
      </c>
      <c r="E982">
        <f>'Котрольный пример'!L1016</f>
        <v>14.3606557065039</v>
      </c>
      <c r="F982">
        <f>'Котрольный пример'!M1016</f>
        <v>73.911270288654407</v>
      </c>
      <c r="G982">
        <f>'Котрольный пример'!N1016</f>
        <v>-26.706711927076601</v>
      </c>
      <c r="H982">
        <f>'Котрольный пример'!O1016</f>
        <v>-4.0381565576454399</v>
      </c>
    </row>
    <row r="983" spans="1:8" x14ac:dyDescent="0.3">
      <c r="A983">
        <f>'Котрольный пример'!H1017</f>
        <v>69223.928</v>
      </c>
      <c r="B983">
        <f>'Котрольный пример'!I1017</f>
        <v>34</v>
      </c>
      <c r="C983">
        <f>'Котрольный пример'!J1017</f>
        <v>-1775.5495305731999</v>
      </c>
      <c r="D983">
        <f>'Котрольный пример'!K1017</f>
        <v>489.72732756402303</v>
      </c>
      <c r="E983">
        <f>'Котрольный пример'!L1017</f>
        <v>14.3635821392925</v>
      </c>
      <c r="F983">
        <f>'Котрольный пример'!M1017</f>
        <v>74.684110769546095</v>
      </c>
      <c r="G983">
        <f>'Котрольный пример'!N1017</f>
        <v>-26.7650236966556</v>
      </c>
      <c r="H983">
        <f>'Котрольный пример'!O1017</f>
        <v>-3.72553155370439</v>
      </c>
    </row>
    <row r="984" spans="1:8" x14ac:dyDescent="0.3">
      <c r="A984">
        <f>'Котрольный пример'!H1018</f>
        <v>69224.008000000002</v>
      </c>
      <c r="B984">
        <f>'Котрольный пример'!I1018</f>
        <v>34</v>
      </c>
      <c r="C984">
        <f>'Котрольный пример'!J1018</f>
        <v>-1775.5495305731999</v>
      </c>
      <c r="D984">
        <f>'Котрольный пример'!K1018</f>
        <v>489.72732756402303</v>
      </c>
      <c r="E984">
        <f>'Котрольный пример'!L1018</f>
        <v>13.3635821392925</v>
      </c>
      <c r="F984">
        <f>'Котрольный пример'!M1018</f>
        <v>74.684110769546095</v>
      </c>
      <c r="G984">
        <f>'Котрольный пример'!N1018</f>
        <v>-26.7650236966556</v>
      </c>
      <c r="H984">
        <f>'Котрольный пример'!O1018</f>
        <v>-4.0380315537046698</v>
      </c>
    </row>
    <row r="985" spans="1:8" x14ac:dyDescent="0.3">
      <c r="A985">
        <f>'Котрольный пример'!H1019</f>
        <v>69224.127999999997</v>
      </c>
      <c r="B985">
        <f>'Котрольный пример'!I1019</f>
        <v>34</v>
      </c>
      <c r="C985">
        <f>'Котрольный пример'!J1019</f>
        <v>-1761.01887845689</v>
      </c>
      <c r="D985">
        <f>'Котрольный пример'!K1019</f>
        <v>485.40878775041602</v>
      </c>
      <c r="E985">
        <f>'Котрольный пример'!L1019</f>
        <v>13.367948588713601</v>
      </c>
      <c r="F985">
        <f>'Котрольный пример'!M1019</f>
        <v>74.683969719249205</v>
      </c>
      <c r="G985">
        <f>'Котрольный пример'!N1019</f>
        <v>-26.412229836013999</v>
      </c>
      <c r="H985">
        <f>'Котрольный пример'!O1019</f>
        <v>-3.7257518154617602</v>
      </c>
    </row>
    <row r="986" spans="1:8" x14ac:dyDescent="0.3">
      <c r="A986">
        <f>'Котрольный пример'!H1020</f>
        <v>69224.207999999999</v>
      </c>
      <c r="B986">
        <f>'Котрольный пример'!I1020</f>
        <v>34</v>
      </c>
      <c r="C986">
        <f>'Котрольный пример'!J1020</f>
        <v>-1754.21699836265</v>
      </c>
      <c r="D986">
        <f>'Котрольный пример'!K1020</f>
        <v>482.77912671827397</v>
      </c>
      <c r="E986">
        <f>'Котрольный пример'!L1020</f>
        <v>12.3700262890197</v>
      </c>
      <c r="F986">
        <f>'Котрольный пример'!M1020</f>
        <v>74.587329740805302</v>
      </c>
      <c r="G986">
        <f>'Котрольный пример'!N1020</f>
        <v>-26.2946491475805</v>
      </c>
      <c r="H986">
        <f>'Котрольный пример'!O1020</f>
        <v>-4.0383832392074499</v>
      </c>
    </row>
    <row r="987" spans="1:8" x14ac:dyDescent="0.3">
      <c r="A987">
        <f>'Котрольный пример'!H1021</f>
        <v>69224.648000000001</v>
      </c>
      <c r="B987">
        <f>'Котрольный пример'!I1021</f>
        <v>34</v>
      </c>
      <c r="C987">
        <f>'Котрольный пример'!J1021</f>
        <v>-1725.7730836291901</v>
      </c>
      <c r="D987">
        <f>'Котрольный пример'!K1021</f>
        <v>472.44923055352598</v>
      </c>
      <c r="E987">
        <f>'Котрольный пример'!L1021</f>
        <v>11.378574817560001</v>
      </c>
      <c r="F987">
        <f>'Котрольный пример'!M1021</f>
        <v>72.950315191595394</v>
      </c>
      <c r="G987">
        <f>'Котрольный пример'!N1021</f>
        <v>-25.692979982663399</v>
      </c>
      <c r="H987">
        <f>'Котрольный пример'!O1021</f>
        <v>-3.6283323385108002</v>
      </c>
    </row>
    <row r="988" spans="1:8" x14ac:dyDescent="0.3">
      <c r="A988">
        <f>'Котрольный пример'!H1022</f>
        <v>69224.767999999996</v>
      </c>
      <c r="B988">
        <f>'Котрольный пример'!I1022</f>
        <v>34</v>
      </c>
      <c r="C988">
        <f>'Котрольный пример'!J1022</f>
        <v>-1718.3529603387799</v>
      </c>
      <c r="D988">
        <f>'Котрольный пример'!K1022</f>
        <v>469.81990986587999</v>
      </c>
      <c r="E988">
        <f>'Котрольный пример'!L1022</f>
        <v>10.3807763764545</v>
      </c>
      <c r="F988">
        <f>'Котрольный пример'!M1022</f>
        <v>74.200901492491099</v>
      </c>
      <c r="G988">
        <f>'Котрольный пример'!N1022</f>
        <v>-26.137869285026699</v>
      </c>
      <c r="H988">
        <f>'Котрольный пример'!O1022</f>
        <v>-3.8651837683970101</v>
      </c>
    </row>
    <row r="989" spans="1:8" x14ac:dyDescent="0.3">
      <c r="A989">
        <f>'Котрольный пример'!H1023</f>
        <v>69224.847999999896</v>
      </c>
      <c r="B989">
        <f>'Котрольный пример'!I1023</f>
        <v>34</v>
      </c>
      <c r="C989">
        <f>'Котрольный пример'!J1023</f>
        <v>-1708.76873236556</v>
      </c>
      <c r="D989">
        <f>'Котрольный пример'!K1023</f>
        <v>466.62745613664799</v>
      </c>
      <c r="E989">
        <f>'Котрольный пример'!L1023</f>
        <v>10.383590694909</v>
      </c>
      <c r="F989">
        <f>'Котрольный пример'!M1023</f>
        <v>74.372700825612597</v>
      </c>
      <c r="G989">
        <f>'Котрольный пример'!N1023</f>
        <v>-26.242176621391401</v>
      </c>
      <c r="H989">
        <f>'Котрольный пример'!O1023</f>
        <v>-3.8652460589598499</v>
      </c>
    </row>
    <row r="990" spans="1:8" x14ac:dyDescent="0.3">
      <c r="A990">
        <f>'Котрольный пример'!H1024</f>
        <v>69224.928</v>
      </c>
      <c r="B990">
        <f>'Котрольный пример'!I1024</f>
        <v>34</v>
      </c>
      <c r="C990">
        <f>'Котрольный пример'!J1024</f>
        <v>-1701.65772381682</v>
      </c>
      <c r="D990">
        <f>'Котрольный пример'!K1024</f>
        <v>463.99800133751</v>
      </c>
      <c r="E990">
        <f>'Котрольный пример'!L1024</f>
        <v>10.3856874312978</v>
      </c>
      <c r="F990">
        <f>'Котрольный пример'!M1024</f>
        <v>74.805188676484093</v>
      </c>
      <c r="G990">
        <f>'Котрольный пример'!N1024</f>
        <v>-26.607552906376899</v>
      </c>
      <c r="H990">
        <f>'Котрольный пример'!O1024</f>
        <v>-3.71197674500978</v>
      </c>
    </row>
    <row r="991" spans="1:8" x14ac:dyDescent="0.3">
      <c r="A991">
        <f>'Котрольный пример'!H1025</f>
        <v>69225.008000000002</v>
      </c>
      <c r="B991">
        <f>'Котрольный пример'!I1025</f>
        <v>34</v>
      </c>
      <c r="C991">
        <f>'Котрольный пример'!J1025</f>
        <v>-1694.2379662052499</v>
      </c>
      <c r="D991">
        <f>'Котрольный пример'!K1025</f>
        <v>462.12097626199301</v>
      </c>
      <c r="E991">
        <f>'Котрольный пример'!L1025</f>
        <v>10.3878027372505</v>
      </c>
      <c r="F991">
        <f>'Котрольный пример'!M1025</f>
        <v>75.674897937753997</v>
      </c>
      <c r="G991">
        <f>'Котрольный пример'!N1025</f>
        <v>-26.643504836261901</v>
      </c>
      <c r="H991">
        <f>'Котрольный пример'!O1025</f>
        <v>-3.46456155833949</v>
      </c>
    </row>
    <row r="992" spans="1:8" x14ac:dyDescent="0.3">
      <c r="A992">
        <f>'Котрольный пример'!H1026</f>
        <v>69225.088000000003</v>
      </c>
      <c r="B992">
        <f>'Котрольный пример'!I1026</f>
        <v>34</v>
      </c>
      <c r="C992">
        <f>'Котрольный пример'!J1026</f>
        <v>-1687.12695512152</v>
      </c>
      <c r="D992">
        <f>'Котрольный пример'!K1026</f>
        <v>459.49153580995198</v>
      </c>
      <c r="E992">
        <f>'Котрольный пример'!L1026</f>
        <v>9.3898813826104401</v>
      </c>
      <c r="F992">
        <f>'Котрольный пример'!M1026</f>
        <v>77.493494223897599</v>
      </c>
      <c r="G992">
        <f>'Котрольный пример'!N1026</f>
        <v>-27.3794368970315</v>
      </c>
      <c r="H992">
        <f>'Котрольный пример'!O1026</f>
        <v>-3.8719588418931798</v>
      </c>
    </row>
    <row r="993" spans="1:8" x14ac:dyDescent="0.3">
      <c r="A993">
        <f>'Котрольный пример'!H1027</f>
        <v>69225.127999999997</v>
      </c>
      <c r="B993">
        <f>'Котрольный пример'!I1027</f>
        <v>34</v>
      </c>
      <c r="C993">
        <f>'Котрольный пример'!J1027</f>
        <v>-1687.12695512152</v>
      </c>
      <c r="D993">
        <f>'Котрольный пример'!K1027</f>
        <v>459.49153580995198</v>
      </c>
      <c r="E993">
        <f>'Котрольный пример'!L1027</f>
        <v>9.3898813826104401</v>
      </c>
      <c r="F993">
        <f>'Котрольный пример'!M1027</f>
        <v>76.275577741390904</v>
      </c>
      <c r="G993">
        <f>'Котрольный пример'!N1027</f>
        <v>-26.6271481573906</v>
      </c>
      <c r="H993">
        <f>'Котрольный пример'!O1027</f>
        <v>-3.9236760286636101</v>
      </c>
    </row>
    <row r="994" spans="1:8" x14ac:dyDescent="0.3">
      <c r="A994">
        <f>'Котрольный пример'!H1028</f>
        <v>69225.207999999999</v>
      </c>
      <c r="B994">
        <f>'Котрольный пример'!I1028</f>
        <v>34</v>
      </c>
      <c r="C994">
        <f>'Котрольный пример'!J1028</f>
        <v>-1687.12695512152</v>
      </c>
      <c r="D994">
        <f>'Котрольный пример'!K1028</f>
        <v>459.49153580995198</v>
      </c>
      <c r="E994">
        <f>'Котрольный пример'!L1028</f>
        <v>9.3898813826104401</v>
      </c>
      <c r="F994">
        <f>'Котрольный пример'!M1028</f>
        <v>71.624556371366694</v>
      </c>
      <c r="G994">
        <f>'Котрольный пример'!N1028</f>
        <v>-25.1668136980547</v>
      </c>
      <c r="H994">
        <f>'Котрольный пример'!O1028</f>
        <v>-3.6445125417009199</v>
      </c>
    </row>
    <row r="995" spans="1:8" x14ac:dyDescent="0.3">
      <c r="A995">
        <f>'Котрольный пример'!H1029</f>
        <v>69225.288</v>
      </c>
      <c r="B995">
        <f>'Котрольный пример'!I1029</f>
        <v>34</v>
      </c>
      <c r="C995">
        <f>'Котрольный пример'!J1029</f>
        <v>-1680.3249677857</v>
      </c>
      <c r="D995">
        <f>'Котрольный пример'!K1029</f>
        <v>456.67388356145301</v>
      </c>
      <c r="E995">
        <f>'Котрольный пример'!L1029</f>
        <v>9.3918829506026604</v>
      </c>
      <c r="F995">
        <f>'Котрольный пример'!M1029</f>
        <v>71.521502086439995</v>
      </c>
      <c r="G995">
        <f>'Котрольный пример'!N1029</f>
        <v>-25.104095018277</v>
      </c>
      <c r="H995">
        <f>'Котрольный пример'!O1029</f>
        <v>-3.6446361166082801</v>
      </c>
    </row>
    <row r="996" spans="1:8" x14ac:dyDescent="0.3">
      <c r="A996">
        <f>'Котрольный пример'!H1030</f>
        <v>69225.407999999996</v>
      </c>
      <c r="B996">
        <f>'Котрольный пример'!I1030</f>
        <v>34</v>
      </c>
      <c r="C996">
        <f>'Котрольный пример'!J1030</f>
        <v>-1665.7936340563699</v>
      </c>
      <c r="D996">
        <f>'Котрольный пример'!K1030</f>
        <v>451.03906119419202</v>
      </c>
      <c r="E996">
        <f>'Котрольный пример'!L1030</f>
        <v>8.3961032149824</v>
      </c>
      <c r="F996">
        <f>'Котрольный пример'!M1030</f>
        <v>75.360473680635707</v>
      </c>
      <c r="G996">
        <f>'Котрольный пример'!N1030</f>
        <v>-26.627337967849499</v>
      </c>
      <c r="H996">
        <f>'Котрольный пример'!O1030</f>
        <v>-3.59529213337767</v>
      </c>
    </row>
    <row r="997" spans="1:8" x14ac:dyDescent="0.3">
      <c r="A997">
        <f>'Котрольный пример'!H1031</f>
        <v>69225.648000000001</v>
      </c>
      <c r="B997">
        <f>'Котрольный пример'!I1031</f>
        <v>34</v>
      </c>
      <c r="C997">
        <f>'Котрольный пример'!J1031</f>
        <v>-1651.8810889065901</v>
      </c>
      <c r="D997">
        <f>'Котрольный пример'!K1031</f>
        <v>446.532360803649</v>
      </c>
      <c r="E997">
        <f>'Котрольный пример'!L1031</f>
        <v>8.4000457855329405</v>
      </c>
      <c r="F997">
        <f>'Котрольный пример'!M1031</f>
        <v>73.621285973607499</v>
      </c>
      <c r="G997">
        <f>'Котрольный пример'!N1031</f>
        <v>-25.765048825861602</v>
      </c>
      <c r="H997">
        <f>'Котрольный пример'!O1031</f>
        <v>-3.4150625257589402</v>
      </c>
    </row>
    <row r="998" spans="1:8" x14ac:dyDescent="0.3">
      <c r="A998">
        <f>'Котрольный пример'!H1032</f>
        <v>69225.728000000003</v>
      </c>
      <c r="B998">
        <f>'Котрольный пример'!I1032</f>
        <v>34</v>
      </c>
      <c r="C998">
        <f>'Котрольный пример'!J1032</f>
        <v>-1644.4606712263101</v>
      </c>
      <c r="D998">
        <f>'Котрольный пример'!K1032</f>
        <v>443.33892244360601</v>
      </c>
      <c r="E998">
        <f>'Котрольный пример'!L1032</f>
        <v>7.4021899060824499</v>
      </c>
      <c r="F998">
        <f>'Котрольный пример'!M1032</f>
        <v>73.814783695185895</v>
      </c>
      <c r="G998">
        <f>'Котрольный пример'!N1032</f>
        <v>-26.352602408534299</v>
      </c>
      <c r="H998">
        <f>'Котрольный пример'!O1032</f>
        <v>-3.7275554977171899</v>
      </c>
    </row>
    <row r="999" spans="1:8" x14ac:dyDescent="0.3">
      <c r="A999">
        <f>'Котрольный пример'!H1033</f>
        <v>69225.767999999996</v>
      </c>
      <c r="B999">
        <f>'Котрольный пример'!I1033</f>
        <v>34</v>
      </c>
      <c r="C999">
        <f>'Котрольный пример'!J1033</f>
        <v>-1644.4606712263101</v>
      </c>
      <c r="D999">
        <f>'Котрольный пример'!K1033</f>
        <v>443.33892244360601</v>
      </c>
      <c r="E999">
        <f>'Котрольный пример'!L1033</f>
        <v>7.4021899060824499</v>
      </c>
      <c r="F999">
        <f>'Котрольный пример'!M1033</f>
        <v>73.814783695185895</v>
      </c>
      <c r="G999">
        <f>'Котрольный пример'!N1033</f>
        <v>-26.352602408534299</v>
      </c>
      <c r="H999">
        <f>'Котрольный пример'!O1033</f>
        <v>-3.7275554977171899</v>
      </c>
    </row>
    <row r="1000" spans="1:8" x14ac:dyDescent="0.3">
      <c r="A1000">
        <f>'Котрольный пример'!H1034</f>
        <v>69225.847999999896</v>
      </c>
      <c r="B1000">
        <f>'Котрольный пример'!I1034</f>
        <v>34</v>
      </c>
      <c r="C1000">
        <f>'Котрольный пример'!J1034</f>
        <v>-1634.2583759916499</v>
      </c>
      <c r="D1000">
        <f>'Котрольный пример'!K1034</f>
        <v>440.52300615389902</v>
      </c>
      <c r="E1000">
        <f>'Котрольный пример'!L1034</f>
        <v>7.4050123497372402</v>
      </c>
      <c r="F1000">
        <f>'Котрольный пример'!M1034</f>
        <v>74.780765066554807</v>
      </c>
      <c r="G1000">
        <f>'Котрольный пример'!N1034</f>
        <v>-26.2932685769978</v>
      </c>
      <c r="H1000">
        <f>'Котрольный пример'!O1034</f>
        <v>-3.4149062988791998</v>
      </c>
    </row>
    <row r="1001" spans="1:8" x14ac:dyDescent="0.3">
      <c r="A1001">
        <f>'Котрольный пример'!H1035</f>
        <v>69225.928</v>
      </c>
      <c r="B1001">
        <f>'Котрольный пример'!I1035</f>
        <v>34</v>
      </c>
      <c r="C1001">
        <f>'Котрольный пример'!J1035</f>
        <v>-1627.4564708820701</v>
      </c>
      <c r="D1001">
        <f>'Котрольный пример'!K1035</f>
        <v>437.89347558751501</v>
      </c>
      <c r="E1001">
        <f>'Котрольный пример'!L1035</f>
        <v>7.4069360833291702</v>
      </c>
      <c r="F1001">
        <f>'Котрольный пример'!M1035</f>
        <v>74.587524569489702</v>
      </c>
      <c r="G1001">
        <f>'Котрольный пример'!N1035</f>
        <v>-26.175738327047501</v>
      </c>
      <c r="H1001">
        <f>'Котрольный пример'!O1035</f>
        <v>-3.4150633337728</v>
      </c>
    </row>
    <row r="1002" spans="1:8" x14ac:dyDescent="0.3">
      <c r="A1002">
        <f>'Котрольный пример'!H1036</f>
        <v>69226.047999999995</v>
      </c>
      <c r="B1002">
        <f>'Котрольный пример'!I1036</f>
        <v>34</v>
      </c>
      <c r="C1002">
        <f>'Котрольный пример'!J1036</f>
        <v>-1620.34525903294</v>
      </c>
      <c r="D1002">
        <f>'Котрольный пример'!K1036</f>
        <v>434.88797697214898</v>
      </c>
      <c r="E1002">
        <f>'Котрольный пример'!L1036</f>
        <v>6.4089558830126903</v>
      </c>
      <c r="F1002">
        <f>'Котрольный пример'!M1036</f>
        <v>74.587597705162295</v>
      </c>
      <c r="G1002">
        <f>'Котрольный пример'!N1036</f>
        <v>-26.2932006292904</v>
      </c>
      <c r="H1002">
        <f>'Котрольный пример'!O1036</f>
        <v>-3.4151494063601202</v>
      </c>
    </row>
    <row r="1003" spans="1:8" x14ac:dyDescent="0.3">
      <c r="A1003">
        <f>'Котрольный пример'!H1037</f>
        <v>69226.127999999997</v>
      </c>
      <c r="B1003">
        <f>'Котрольный пример'!I1037</f>
        <v>34</v>
      </c>
      <c r="C1003">
        <f>'Котрольный пример'!J1037</f>
        <v>-1613.54391303425</v>
      </c>
      <c r="D1003">
        <f>'Котрольный пример'!K1037</f>
        <v>433.38684781763101</v>
      </c>
      <c r="E1003">
        <f>'Котрольный пример'!L1037</f>
        <v>6.4107855728008101</v>
      </c>
      <c r="F1003">
        <f>'Котрольный пример'!M1037</f>
        <v>74.394209669745806</v>
      </c>
      <c r="G1003">
        <f>'Котрольный пример'!N1037</f>
        <v>-25.881823376952902</v>
      </c>
      <c r="H1003">
        <f>'Котрольный пример'!O1037</f>
        <v>-3.4153249336795399</v>
      </c>
    </row>
    <row r="1004" spans="1:8" x14ac:dyDescent="0.3">
      <c r="A1004">
        <f>'Котрольный пример'!H1038</f>
        <v>69226.207999999999</v>
      </c>
      <c r="B1004">
        <f>'Котрольный пример'!I1038</f>
        <v>34</v>
      </c>
      <c r="C1004">
        <f>'Котрольный пример'!J1038</f>
        <v>-1606.43269831514</v>
      </c>
      <c r="D1004">
        <f>'Котрольный пример'!K1038</f>
        <v>430.38136429973002</v>
      </c>
      <c r="E1004">
        <f>'Котрольный пример'!L1038</f>
        <v>6.41278770556338</v>
      </c>
      <c r="F1004">
        <f>'Котрольный пример'!M1038</f>
        <v>73.814856489014005</v>
      </c>
      <c r="G1004">
        <f>'Котрольный пример'!N1038</f>
        <v>-26.352202392203299</v>
      </c>
      <c r="H1004">
        <f>'Котрольный пример'!O1038</f>
        <v>-3.4155500333593301</v>
      </c>
    </row>
    <row r="1005" spans="1:8" x14ac:dyDescent="0.3">
      <c r="A1005">
        <f>'Котрольный пример'!H1039</f>
        <v>69226.288</v>
      </c>
      <c r="B1005">
        <f>'Котрольный пример'!I1039</f>
        <v>34</v>
      </c>
      <c r="C1005">
        <f>'Котрольный пример'!J1039</f>
        <v>-1599.01245756857</v>
      </c>
      <c r="D1005">
        <f>'Котрольный пример'!K1039</f>
        <v>427.56410766876098</v>
      </c>
      <c r="E1005">
        <f>'Котрольный пример'!L1039</f>
        <v>6.4148454586618602</v>
      </c>
      <c r="F1005">
        <f>'Котрольный пример'!M1039</f>
        <v>73.814843894932807</v>
      </c>
      <c r="G1005">
        <f>'Котрольный пример'!N1039</f>
        <v>-26.293347183548601</v>
      </c>
      <c r="H1005">
        <f>'Котрольный пример'!O1039</f>
        <v>-3.4156524582860301</v>
      </c>
    </row>
    <row r="1006" spans="1:8" x14ac:dyDescent="0.3">
      <c r="A1006">
        <f>'Котрольный пример'!H1040</f>
        <v>69226.368000000002</v>
      </c>
      <c r="B1006">
        <f>'Котрольный пример'!I1040</f>
        <v>34</v>
      </c>
      <c r="C1006">
        <f>'Котрольный пример'!J1040</f>
        <v>-1599.01245756857</v>
      </c>
      <c r="D1006">
        <f>'Котрольный пример'!K1040</f>
        <v>427.56410766876098</v>
      </c>
      <c r="E1006">
        <f>'Котрольный пример'!L1040</f>
        <v>5.4148454586618602</v>
      </c>
      <c r="F1006">
        <f>'Котрольный пример'!M1040</f>
        <v>73.814843894932807</v>
      </c>
      <c r="G1006">
        <f>'Котрольный пример'!N1040</f>
        <v>-26.293347183548601</v>
      </c>
      <c r="H1006">
        <f>'Котрольный пример'!O1040</f>
        <v>-3.4156524582860301</v>
      </c>
    </row>
    <row r="1007" spans="1:8" x14ac:dyDescent="0.3">
      <c r="A1007">
        <f>'Котрольный пример'!H1041</f>
        <v>69226.407999999996</v>
      </c>
      <c r="B1007">
        <f>'Котрольный пример'!I1041</f>
        <v>34</v>
      </c>
      <c r="C1007">
        <f>'Котрольный пример'!J1041</f>
        <v>-1599.01245756857</v>
      </c>
      <c r="D1007">
        <f>'Котрольный пример'!K1041</f>
        <v>427.56410766876098</v>
      </c>
      <c r="E1007">
        <f>'Котрольный пример'!L1041</f>
        <v>5.4148454586618602</v>
      </c>
      <c r="F1007">
        <f>'Котрольный пример'!M1041</f>
        <v>73.814843894932807</v>
      </c>
      <c r="G1007">
        <f>'Котрольный пример'!N1041</f>
        <v>-26.293347183548601</v>
      </c>
      <c r="H1007">
        <f>'Котрольный пример'!O1041</f>
        <v>-3.4156524582860301</v>
      </c>
    </row>
    <row r="1008" spans="1:8" x14ac:dyDescent="0.3">
      <c r="A1008">
        <f>'Котрольный пример'!H1042</f>
        <v>69226.487999999998</v>
      </c>
      <c r="B1008">
        <f>'Котрольный пример'!I1042</f>
        <v>34</v>
      </c>
      <c r="C1008">
        <f>'Котрольный пример'!J1042</f>
        <v>-1591.9012391741601</v>
      </c>
      <c r="D1008">
        <f>'Котрольный пример'!K1042</f>
        <v>424.55864153954798</v>
      </c>
      <c r="E1008">
        <f>'Котрольный пример'!L1042</f>
        <v>5.4168286118895601</v>
      </c>
      <c r="F1008">
        <f>'Котрольный пример'!M1042</f>
        <v>73.814832203851495</v>
      </c>
      <c r="G1008">
        <f>'Котрольный пример'!N1042</f>
        <v>-26.234490948916399</v>
      </c>
      <c r="H1008">
        <f>'Котрольный пример'!O1042</f>
        <v>-3.41575202203071</v>
      </c>
    </row>
    <row r="1009" spans="1:8" x14ac:dyDescent="0.3">
      <c r="A1009">
        <f>'Котрольный пример'!H1043</f>
        <v>69226.567999999999</v>
      </c>
      <c r="B1009">
        <f>'Котрольный пример'!I1043</f>
        <v>34</v>
      </c>
      <c r="C1009">
        <f>'Котрольный пример'!J1043</f>
        <v>-1584.4809949717301</v>
      </c>
      <c r="D1009">
        <f>'Котрольный пример'!K1043</f>
        <v>421.74140210287499</v>
      </c>
      <c r="E1009">
        <f>'Котрольный пример'!L1043</f>
        <v>5.4188668524909298</v>
      </c>
      <c r="F1009">
        <f>'Котрольный пример'!M1043</f>
        <v>73.8148762963515</v>
      </c>
      <c r="G1009">
        <f>'Котрольный пример'!N1043</f>
        <v>-26.293181306998299</v>
      </c>
      <c r="H1009">
        <f>'Котрольный пример'!O1043</f>
        <v>-3.4158449849337198</v>
      </c>
    </row>
    <row r="1010" spans="1:8" x14ac:dyDescent="0.3">
      <c r="A1010">
        <f>'Котрольный пример'!H1044</f>
        <v>69227.207999999999</v>
      </c>
      <c r="B1010">
        <f>'Котрольный пример'!I1044</f>
        <v>34</v>
      </c>
      <c r="C1010">
        <f>'Котрольный пример'!J1044</f>
        <v>-1539.3417321145801</v>
      </c>
      <c r="D1010">
        <f>'Котрольный пример'!K1044</f>
        <v>405.77876388651703</v>
      </c>
      <c r="E1010">
        <f>'Котрольный пример'!L1044</f>
        <v>4.4309780159431904</v>
      </c>
      <c r="F1010">
        <f>'Котрольный пример'!M1044</f>
        <v>71.807889197751706</v>
      </c>
      <c r="G1010">
        <f>'Котрольный пример'!N1044</f>
        <v>-25.747860526550301</v>
      </c>
      <c r="H1010">
        <f>'Котрольный пример'!O1044</f>
        <v>-2.9362864323095099</v>
      </c>
    </row>
    <row r="1011" spans="1:8" x14ac:dyDescent="0.3">
      <c r="A1011">
        <f>'Котрольный пример'!H1045</f>
        <v>69227.327999999994</v>
      </c>
      <c r="B1011">
        <f>'Котрольный пример'!I1045</f>
        <v>34</v>
      </c>
      <c r="C1011">
        <f>'Котрольный пример'!J1045</f>
        <v>-1525.1201202151501</v>
      </c>
      <c r="D1011">
        <f>'Котрольный пример'!K1045</f>
        <v>401.46052541600801</v>
      </c>
      <c r="E1011">
        <f>'Котрольный пример'!L1045</f>
        <v>3.4346743876232</v>
      </c>
      <c r="F1011">
        <f>'Котрольный пример'!M1045</f>
        <v>74.826319073282406</v>
      </c>
      <c r="G1011">
        <f>'Котрольный пример'!N1045</f>
        <v>-26.6224147950653</v>
      </c>
      <c r="H1011">
        <f>'Котрольный пример'!O1045</f>
        <v>-3.1700237118434602</v>
      </c>
    </row>
    <row r="1012" spans="1:8" x14ac:dyDescent="0.3">
      <c r="A1012">
        <f>'Котрольный пример'!H1046</f>
        <v>69227.407999999996</v>
      </c>
      <c r="B1012">
        <f>'Котрольный пример'!I1046</f>
        <v>34</v>
      </c>
      <c r="C1012">
        <f>'Котрольный пример'!J1046</f>
        <v>-1518.00888523257</v>
      </c>
      <c r="D1012">
        <f>'Котрольный пример'!K1046</f>
        <v>398.45514259861898</v>
      </c>
      <c r="E1012">
        <f>'Котрольный пример'!L1046</f>
        <v>3.4365626841736301</v>
      </c>
      <c r="F1012">
        <f>'Котрольный пример'!M1046</f>
        <v>74.744123747532299</v>
      </c>
      <c r="G1012">
        <f>'Котрольный пример'!N1046</f>
        <v>-26.622370024601501</v>
      </c>
      <c r="H1012">
        <f>'Котрольный пример'!O1046</f>
        <v>-2.9041856401258199</v>
      </c>
    </row>
    <row r="1013" spans="1:8" x14ac:dyDescent="0.3">
      <c r="A1013">
        <f>'Котрольный пример'!H1047</f>
        <v>69227.487999999998</v>
      </c>
      <c r="B1013">
        <f>'Котрольный пример'!I1047</f>
        <v>34</v>
      </c>
      <c r="C1013">
        <f>'Котрольный пример'!J1047</f>
        <v>-1510.5886254341999</v>
      </c>
      <c r="D1013">
        <f>'Котрольный пример'!K1047</f>
        <v>395.63798526100697</v>
      </c>
      <c r="E1013">
        <f>'Котрольный пример'!L1047</f>
        <v>3.4385032527282098</v>
      </c>
      <c r="F1013">
        <f>'Котрольный пример'!M1047</f>
        <v>74.9085883880485</v>
      </c>
      <c r="G1013">
        <f>'Котрольный пример'!N1047</f>
        <v>-26.6722257727263</v>
      </c>
      <c r="H1013">
        <f>'Котрольный пример'!O1047</f>
        <v>-2.9042343608354799</v>
      </c>
    </row>
    <row r="1014" spans="1:8" x14ac:dyDescent="0.3">
      <c r="A1014">
        <f>'Котрольный пример'!H1048</f>
        <v>69227.567999999999</v>
      </c>
      <c r="B1014">
        <f>'Котрольный пример'!I1048</f>
        <v>34</v>
      </c>
      <c r="C1014">
        <f>'Котрольный пример'!J1048</f>
        <v>-1510.5886254341999</v>
      </c>
      <c r="D1014">
        <f>'Котрольный пример'!K1048</f>
        <v>395.63798526100697</v>
      </c>
      <c r="E1014">
        <f>'Котрольный пример'!L1048</f>
        <v>3.4385032527282098</v>
      </c>
      <c r="F1014">
        <f>'Котрольный пример'!M1048</f>
        <v>73.017318444460798</v>
      </c>
      <c r="G1014">
        <f>'Котрольный пример'!N1048</f>
        <v>-25.872841696740601</v>
      </c>
      <c r="H1014">
        <f>'Котрольный пример'!O1048</f>
        <v>-2.90482778026354</v>
      </c>
    </row>
    <row r="1015" spans="1:8" x14ac:dyDescent="0.3">
      <c r="A1015">
        <f>'Котрольный пример'!H1049</f>
        <v>69227.648000000001</v>
      </c>
      <c r="B1015">
        <f>'Котрольный пример'!I1049</f>
        <v>34</v>
      </c>
      <c r="C1015">
        <f>'Котрольный пример'!J1049</f>
        <v>-1503.4773867771901</v>
      </c>
      <c r="D1015">
        <f>'Котрольный пример'!K1049</f>
        <v>392.63261982543003</v>
      </c>
      <c r="E1015">
        <f>'Котрольный пример'!L1049</f>
        <v>2.4403725697437699</v>
      </c>
      <c r="F1015">
        <f>'Котрольный пример'!M1049</f>
        <v>74.120093684219498</v>
      </c>
      <c r="G1015">
        <f>'Котрольный пример'!N1049</f>
        <v>-26.391381634847601</v>
      </c>
      <c r="H1015">
        <f>'Котрольный пример'!O1049</f>
        <v>-3.13691661485039</v>
      </c>
    </row>
    <row r="1016" spans="1:8" x14ac:dyDescent="0.3">
      <c r="A1016">
        <f>'Котрольный пример'!H1050</f>
        <v>69227.687999999995</v>
      </c>
      <c r="B1016">
        <f>'Котрольный пример'!I1050</f>
        <v>34</v>
      </c>
      <c r="C1016">
        <f>'Котрольный пример'!J1050</f>
        <v>-1503.4773867771901</v>
      </c>
      <c r="D1016">
        <f>'Котрольный пример'!K1050</f>
        <v>392.63261982543003</v>
      </c>
      <c r="E1016">
        <f>'Котрольный пример'!L1050</f>
        <v>2.4403725697437699</v>
      </c>
      <c r="F1016">
        <f>'Котрольный пример'!M1050</f>
        <v>72.359612711805596</v>
      </c>
      <c r="G1016">
        <f>'Котрольный пример'!N1050</f>
        <v>-25.8230605688107</v>
      </c>
      <c r="H1016">
        <f>'Котрольный пример'!O1050</f>
        <v>-3.1710663748844001</v>
      </c>
    </row>
    <row r="1017" spans="1:8" x14ac:dyDescent="0.3">
      <c r="A1017">
        <f>'Котрольный пример'!H1051</f>
        <v>69227.767999999996</v>
      </c>
      <c r="B1017">
        <f>'Котрольный пример'!I1051</f>
        <v>34</v>
      </c>
      <c r="C1017">
        <f>'Котрольный пример'!J1051</f>
        <v>-1496.05798133044</v>
      </c>
      <c r="D1017">
        <f>'Котрольный пример'!K1051</f>
        <v>391.50801804224898</v>
      </c>
      <c r="E1017">
        <f>'Котрольный пример'!L1051</f>
        <v>2.4421895695170202</v>
      </c>
      <c r="F1017">
        <f>'Котрольный пример'!M1051</f>
        <v>74.332858841263103</v>
      </c>
      <c r="G1017">
        <f>'Котрольный пример'!N1051</f>
        <v>-26.122156787742298</v>
      </c>
      <c r="H1017">
        <f>'Котрольный пример'!O1051</f>
        <v>-2.9046256834549702</v>
      </c>
    </row>
    <row r="1018" spans="1:8" x14ac:dyDescent="0.3">
      <c r="A1018">
        <f>'Котрольный пример'!H1052</f>
        <v>69229.248000000007</v>
      </c>
      <c r="B1018">
        <f>'Котрольный пример'!I1052</f>
        <v>34</v>
      </c>
      <c r="C1018">
        <f>'Котрольный пример'!J1052</f>
        <v>-1389.0829514980401</v>
      </c>
      <c r="D1018">
        <f>'Котрольный пример'!K1052</f>
        <v>352.07050791718802</v>
      </c>
      <c r="E1018">
        <f>'Котрольный пример'!L1052</f>
        <v>-0.531269008130418</v>
      </c>
      <c r="F1018">
        <f>'Котрольный пример'!M1052</f>
        <v>72.643735734009994</v>
      </c>
      <c r="G1018">
        <f>'Котрольный пример'!N1052</f>
        <v>-26.042632779877</v>
      </c>
      <c r="H1018">
        <f>'Котрольный пример'!O1052</f>
        <v>-2.7146909368783501</v>
      </c>
    </row>
    <row r="1019" spans="1:8" x14ac:dyDescent="0.3">
      <c r="A1019">
        <f>'Котрольный пример'!H1053</f>
        <v>69229.327999999994</v>
      </c>
      <c r="B1019">
        <f>'Котрольный пример'!I1053</f>
        <v>34</v>
      </c>
      <c r="C1019">
        <f>'Котрольный пример'!J1053</f>
        <v>-1381.66266396683</v>
      </c>
      <c r="D1019">
        <f>'Котрольный пример'!K1053</f>
        <v>349.25349511564099</v>
      </c>
      <c r="E1019">
        <f>'Котрольный пример'!L1053</f>
        <v>-0.52949922640897096</v>
      </c>
      <c r="F1019">
        <f>'Котрольный пример'!M1053</f>
        <v>72.764518436749796</v>
      </c>
      <c r="G1019">
        <f>'Котрольный пример'!N1053</f>
        <v>-26.079224922413001</v>
      </c>
      <c r="H1019">
        <f>'Котрольный пример'!O1053</f>
        <v>-2.5194385772344501</v>
      </c>
    </row>
    <row r="1020" spans="1:8" x14ac:dyDescent="0.3">
      <c r="A1020">
        <f>'Котрольный пример'!H1054</f>
        <v>69229.407999999996</v>
      </c>
      <c r="B1020">
        <f>'Котрольный пример'!I1054</f>
        <v>34</v>
      </c>
      <c r="C1020">
        <f>'Котрольный пример'!J1054</f>
        <v>-1374.5521717341901</v>
      </c>
      <c r="D1020">
        <f>'Котрольный пример'!K1054</f>
        <v>347.75271730726502</v>
      </c>
      <c r="E1020">
        <f>'Котрольный пример'!L1054</f>
        <v>-0.52787797221810995</v>
      </c>
      <c r="F1020">
        <f>'Котрольный пример'!M1054</f>
        <v>73.785905860375294</v>
      </c>
      <c r="G1020">
        <f>'Котрольный пример'!N1054</f>
        <v>-26.196746480335801</v>
      </c>
      <c r="H1020">
        <f>'Котрольный пример'!O1054</f>
        <v>-2.5013556281074001</v>
      </c>
    </row>
    <row r="1021" spans="1:8" x14ac:dyDescent="0.3">
      <c r="A1021">
        <f>'Котрольный пример'!H1055</f>
        <v>69229.487999999998</v>
      </c>
      <c r="B1021">
        <f>'Котрольный пример'!I1055</f>
        <v>34</v>
      </c>
      <c r="C1021">
        <f>'Котрольный пример'!J1055</f>
        <v>-1367.1317845482499</v>
      </c>
      <c r="D1021">
        <f>'Котрольный пример'!K1055</f>
        <v>344.74766455702797</v>
      </c>
      <c r="E1021">
        <f>'Котрольный пример'!L1055</f>
        <v>-0.52611683028120404</v>
      </c>
      <c r="F1021">
        <f>'Котрольный пример'!M1055</f>
        <v>74.411266057297297</v>
      </c>
      <c r="G1021">
        <f>'Котрольный пример'!N1055</f>
        <v>-26.498357056953601</v>
      </c>
      <c r="H1021">
        <f>'Котрольный пример'!O1055</f>
        <v>-2.3107824590536001</v>
      </c>
    </row>
    <row r="1022" spans="1:8" x14ac:dyDescent="0.3">
      <c r="A1022">
        <f>'Котрольный пример'!H1056</f>
        <v>69229.567999999999</v>
      </c>
      <c r="B1022">
        <f>'Котрольный пример'!I1056</f>
        <v>34</v>
      </c>
      <c r="C1022">
        <f>'Котрольный пример'!J1056</f>
        <v>-1367.1317845482499</v>
      </c>
      <c r="D1022">
        <f>'Котрольный пример'!K1056</f>
        <v>344.74766455702797</v>
      </c>
      <c r="E1022">
        <f>'Котрольный пример'!L1056</f>
        <v>-0.52611683028120404</v>
      </c>
      <c r="F1022">
        <f>'Котрольный пример'!M1056</f>
        <v>72.380709281748494</v>
      </c>
      <c r="G1022">
        <f>'Котрольный пример'!N1056</f>
        <v>-25.8219897408813</v>
      </c>
      <c r="H1022">
        <f>'Котрольный пример'!O1056</f>
        <v>-2.3113787129135699</v>
      </c>
    </row>
    <row r="1023" spans="1:8" x14ac:dyDescent="0.3">
      <c r="A1023">
        <f>'Котрольный пример'!H1057</f>
        <v>69229.607999999993</v>
      </c>
      <c r="B1023">
        <f>'Котрольный пример'!I1057</f>
        <v>34</v>
      </c>
      <c r="C1023">
        <f>'Котрольный пример'!J1057</f>
        <v>-1367.1317845482499</v>
      </c>
      <c r="D1023">
        <f>'Котрольный пример'!K1057</f>
        <v>344.74766455702797</v>
      </c>
      <c r="E1023">
        <f>'Котрольный пример'!L1057</f>
        <v>-0.52611683028120404</v>
      </c>
      <c r="F1023">
        <f>'Котрольный пример'!M1057</f>
        <v>71.479901553219904</v>
      </c>
      <c r="G1023">
        <f>'Котрольный пример'!N1057</f>
        <v>-25.4808411924487</v>
      </c>
      <c r="H1023">
        <f>'Котрольный пример'!O1057</f>
        <v>-2.3315821071784799</v>
      </c>
    </row>
    <row r="1024" spans="1:8" x14ac:dyDescent="0.3">
      <c r="A1024">
        <f>'Котрольный пример'!H1058</f>
        <v>69230.847999999896</v>
      </c>
      <c r="B1024">
        <f>'Котрольный пример'!I1058</f>
        <v>34</v>
      </c>
      <c r="C1024">
        <f>'Котрольный пример'!J1058</f>
        <v>-1274.0700280072199</v>
      </c>
      <c r="D1024">
        <f>'Котрольный пример'!K1058</f>
        <v>311.69866632256799</v>
      </c>
      <c r="E1024">
        <f>'Котрольный пример'!L1058</f>
        <v>-2.50510991338485</v>
      </c>
      <c r="F1024">
        <f>'Котрольный пример'!M1058</f>
        <v>71.946564761234598</v>
      </c>
      <c r="G1024">
        <f>'Котрольный пример'!N1058</f>
        <v>-25.757244853105899</v>
      </c>
      <c r="H1024">
        <f>'Котрольный пример'!O1058</f>
        <v>-2.2076905224088899</v>
      </c>
    </row>
    <row r="1025" spans="1:8" x14ac:dyDescent="0.3">
      <c r="A1025">
        <f>'Котрольный пример'!H1059</f>
        <v>69230.888000000006</v>
      </c>
      <c r="B1025">
        <f>'Котрольный пример'!I1059</f>
        <v>34</v>
      </c>
      <c r="C1025">
        <f>'Котрольный пример'!J1059</f>
        <v>-1274.0700280072199</v>
      </c>
      <c r="D1025">
        <f>'Котрольный пример'!K1059</f>
        <v>311.69866632256799</v>
      </c>
      <c r="E1025">
        <f>'Котрольный пример'!L1059</f>
        <v>-2.50510991338485</v>
      </c>
      <c r="F1025">
        <f>'Котрольный пример'!M1059</f>
        <v>71.216711571395294</v>
      </c>
      <c r="G1025">
        <f>'Котрольный пример'!N1059</f>
        <v>-25.481529221950002</v>
      </c>
      <c r="H1025">
        <f>'Котрольный пример'!O1059</f>
        <v>-2.05086056827402</v>
      </c>
    </row>
    <row r="1026" spans="1:8" x14ac:dyDescent="0.3">
      <c r="A1026">
        <f>'Котрольный пример'!H1060</f>
        <v>69230.967999999993</v>
      </c>
      <c r="B1026">
        <f>'Котрольный пример'!I1060</f>
        <v>34</v>
      </c>
      <c r="C1026">
        <f>'Котрольный пример'!J1060</f>
        <v>-1269.7415868583</v>
      </c>
      <c r="D1026">
        <f>'Котрольный пример'!K1060</f>
        <v>310.19652044775103</v>
      </c>
      <c r="E1026">
        <f>'Котрольный пример'!L1060</f>
        <v>-2.5041718369209001</v>
      </c>
      <c r="F1026">
        <f>'Котрольный пример'!M1060</f>
        <v>71.470097305388606</v>
      </c>
      <c r="G1026">
        <f>'Котрольный пример'!N1060</f>
        <v>-25.564214959296301</v>
      </c>
      <c r="H1026">
        <f>'Котрольный пример'!O1060</f>
        <v>-2.0366529485511</v>
      </c>
    </row>
    <row r="1027" spans="1:8" x14ac:dyDescent="0.3">
      <c r="A1027">
        <f>'Котрольный пример'!H1061</f>
        <v>69231.047999999995</v>
      </c>
      <c r="B1027">
        <f>'Котрольный пример'!I1061</f>
        <v>34</v>
      </c>
      <c r="C1027">
        <f>'Котрольный пример'!J1061</f>
        <v>-1262.32117579599</v>
      </c>
      <c r="D1027">
        <f>'Котрольный пример'!K1061</f>
        <v>307.19158901747102</v>
      </c>
      <c r="E1027">
        <f>'Котрольный пример'!L1061</f>
        <v>-2.5025505784889601</v>
      </c>
      <c r="F1027">
        <f>'Котрольный пример'!M1061</f>
        <v>72.740715637976706</v>
      </c>
      <c r="G1027">
        <f>'Котрольный пример'!N1061</f>
        <v>-26.0787580124267</v>
      </c>
      <c r="H1027">
        <f>'Котрольный пример'!O1061</f>
        <v>-2.0363753358059098</v>
      </c>
    </row>
    <row r="1028" spans="1:8" x14ac:dyDescent="0.3">
      <c r="A1028">
        <f>'Котрольный пример'!H1062</f>
        <v>69231.168000000005</v>
      </c>
      <c r="B1028">
        <f>'Котрольный пример'!I1062</f>
        <v>34</v>
      </c>
      <c r="C1028">
        <f>'Котрольный пример'!J1062</f>
        <v>-1255.2097823858601</v>
      </c>
      <c r="D1028">
        <f>'Котрольный пример'!K1062</f>
        <v>303.99845406928398</v>
      </c>
      <c r="E1028">
        <f>'Котрольный пример'!L1062</f>
        <v>-2.5009913133208199</v>
      </c>
      <c r="F1028">
        <f>'Котрольный пример'!M1062</f>
        <v>72.298500918282897</v>
      </c>
      <c r="G1028">
        <f>'Котрольный пример'!N1062</f>
        <v>-25.965209097287101</v>
      </c>
      <c r="H1028">
        <f>'Котрольный пример'!O1062</f>
        <v>-2.0225976639309602</v>
      </c>
    </row>
    <row r="1029" spans="1:8" x14ac:dyDescent="0.3">
      <c r="A1029">
        <f>'Котрольный пример'!H1063</f>
        <v>69231.248000000007</v>
      </c>
      <c r="B1029">
        <f>'Котрольный пример'!I1063</f>
        <v>34</v>
      </c>
      <c r="C1029">
        <f>'Котрольный пример'!J1063</f>
        <v>-1247.7903544051701</v>
      </c>
      <c r="D1029">
        <f>'Котрольный пример'!K1063</f>
        <v>302.87404334975002</v>
      </c>
      <c r="E1029">
        <f>'Котрольный пример'!L1063</f>
        <v>-2.4994792916509598</v>
      </c>
      <c r="F1029">
        <f>'Котрольный пример'!M1063</f>
        <v>71.575904049727399</v>
      </c>
      <c r="G1029">
        <f>'Котрольный пример'!N1063</f>
        <v>-25.370722233589301</v>
      </c>
      <c r="H1029">
        <f>'Котрольный пример'!O1063</f>
        <v>-1.8656819360638199</v>
      </c>
    </row>
    <row r="1030" spans="1:8" x14ac:dyDescent="0.3">
      <c r="A1030">
        <f>'Котрольный пример'!H1064</f>
        <v>69231.327999999994</v>
      </c>
      <c r="B1030">
        <f>'Котрольный пример'!I1064</f>
        <v>34</v>
      </c>
      <c r="C1030">
        <f>'Котрольный пример'!J1064</f>
        <v>-1240.6790568512099</v>
      </c>
      <c r="D1030">
        <f>'Котрольный пример'!K1064</f>
        <v>299.86897412206997</v>
      </c>
      <c r="E1030">
        <f>'Котрольный пример'!L1064</f>
        <v>-2.4979472959132201</v>
      </c>
      <c r="F1030">
        <f>'Котрольный пример'!M1064</f>
        <v>72.394723953501</v>
      </c>
      <c r="G1030">
        <f>'Котрольный пример'!N1064</f>
        <v>-25.8210187819999</v>
      </c>
      <c r="H1030">
        <f>'Котрольный пример'!O1064</f>
        <v>-1.91866075377809</v>
      </c>
    </row>
    <row r="1031" spans="1:8" x14ac:dyDescent="0.3">
      <c r="A1031">
        <f>'Котрольный пример'!H1065</f>
        <v>69231.407999999996</v>
      </c>
      <c r="B1031">
        <f>'Котрольный пример'!I1065</f>
        <v>34</v>
      </c>
      <c r="C1031">
        <f>'Котрольный пример'!J1065</f>
        <v>-1233.25873809974</v>
      </c>
      <c r="D1031">
        <f>'Котрольный пример'!K1065</f>
        <v>297.05212587902503</v>
      </c>
      <c r="E1031">
        <f>'Котрольный пример'!L1065</f>
        <v>-2.4963735750276901</v>
      </c>
      <c r="F1031">
        <f>'Котрольный пример'!M1065</f>
        <v>72.394706536456994</v>
      </c>
      <c r="G1031">
        <f>'Котрольный пример'!N1065</f>
        <v>-25.754717705063499</v>
      </c>
      <c r="H1031">
        <f>'Котрольный пример'!O1065</f>
        <v>-1.7427048382257599</v>
      </c>
    </row>
    <row r="1032" spans="1:8" x14ac:dyDescent="0.3">
      <c r="A1032">
        <f>'Котрольный пример'!H1066</f>
        <v>69231.487999999998</v>
      </c>
      <c r="B1032">
        <f>'Котрольный пример'!I1066</f>
        <v>34</v>
      </c>
      <c r="C1032">
        <f>'Котрольный пример'!J1066</f>
        <v>-1226.1482286406099</v>
      </c>
      <c r="D1032">
        <f>'Котрольный пример'!K1066</f>
        <v>295.55146926444797</v>
      </c>
      <c r="E1032">
        <f>'Котрольный пример'!L1066</f>
        <v>-2.4949303698107101</v>
      </c>
      <c r="F1032">
        <f>'Котрольный пример'!M1066</f>
        <v>73.131545906576093</v>
      </c>
      <c r="G1032">
        <f>'Котрольный пример'!N1066</f>
        <v>-25.8369673390084</v>
      </c>
      <c r="H1032">
        <f>'Котрольный пример'!O1066</f>
        <v>-1.73026578249845</v>
      </c>
    </row>
    <row r="1033" spans="1:8" x14ac:dyDescent="0.3">
      <c r="A1033">
        <f>'Котрольный пример'!H1067</f>
        <v>69231.53</v>
      </c>
      <c r="B1033">
        <f>'Котрольный пример'!I1067</f>
        <v>34</v>
      </c>
      <c r="C1033">
        <f>'Котрольный пример'!J1067</f>
        <v>-1226.1482286406099</v>
      </c>
      <c r="D1033">
        <f>'Котрольный пример'!K1067</f>
        <v>295.55146926444797</v>
      </c>
      <c r="E1033">
        <f>'Котрольный пример'!L1067</f>
        <v>-2.4949303698107101</v>
      </c>
      <c r="F1033">
        <f>'Котрольный пример'!M1067</f>
        <v>71.825087529685604</v>
      </c>
      <c r="G1033">
        <f>'Котрольный пример'!N1067</f>
        <v>-25.514174038513602</v>
      </c>
      <c r="H1033">
        <f>'Котрольный пример'!O1067</f>
        <v>-1.7423341639157399</v>
      </c>
    </row>
    <row r="1034" spans="1:8" x14ac:dyDescent="0.3">
      <c r="A1034">
        <f>'Котрольный пример'!H1068</f>
        <v>69231.607999999993</v>
      </c>
      <c r="B1034">
        <f>'Котрольный пример'!I1068</f>
        <v>34</v>
      </c>
      <c r="C1034">
        <f>'Котрольный пример'!J1068</f>
        <v>-1226.1482286406099</v>
      </c>
      <c r="D1034">
        <f>'Котрольный пример'!K1068</f>
        <v>295.55146926444797</v>
      </c>
      <c r="E1034">
        <f>'Котрольный пример'!L1068</f>
        <v>-2.4949303698107101</v>
      </c>
      <c r="F1034">
        <f>'Котрольный пример'!M1068</f>
        <v>70.6528595496397</v>
      </c>
      <c r="G1034">
        <f>'Котрольный пример'!N1068</f>
        <v>-25.060212380852501</v>
      </c>
      <c r="H1034">
        <f>'Котрольный пример'!O1068</f>
        <v>-1.7432863473859299</v>
      </c>
    </row>
    <row r="1035" spans="1:8" x14ac:dyDescent="0.3">
      <c r="A1035">
        <f>'Котрольный пример'!H1069</f>
        <v>69231.687999999995</v>
      </c>
      <c r="B1035">
        <f>'Котрольный пример'!I1069</f>
        <v>34</v>
      </c>
      <c r="C1035">
        <f>'Котрольный пример'!J1069</f>
        <v>-1221.2007537178299</v>
      </c>
      <c r="D1035">
        <f>'Котрольный пример'!K1069</f>
        <v>292.54528414927597</v>
      </c>
      <c r="E1035">
        <f>'Котрольный пример'!L1069</f>
        <v>-2.4938406288314998</v>
      </c>
      <c r="F1035">
        <f>'Котрольный пример'!M1069</f>
        <v>70.770302360842393</v>
      </c>
      <c r="G1035">
        <f>'Котрольный пример'!N1069</f>
        <v>-25.238066103348899</v>
      </c>
      <c r="H1035">
        <f>'Котрольный пример'!O1069</f>
        <v>-1.5785100198306901</v>
      </c>
    </row>
    <row r="1036" spans="1:8" x14ac:dyDescent="0.3">
      <c r="A1036">
        <f>'Котрольный пример'!H1070</f>
        <v>69231.808000000005</v>
      </c>
      <c r="B1036">
        <f>'Котрольный пример'!I1070</f>
        <v>34</v>
      </c>
      <c r="C1036">
        <f>'Котрольный пример'!J1070</f>
        <v>-1206.97913614814</v>
      </c>
      <c r="D1036">
        <f>'Котрольный пример'!K1070</f>
        <v>288.41570376915399</v>
      </c>
      <c r="E1036">
        <f>'Котрольный пример'!L1070</f>
        <v>-3.49094024616313</v>
      </c>
      <c r="F1036">
        <f>'Котрольный пример'!M1070</f>
        <v>71.578305789712701</v>
      </c>
      <c r="G1036">
        <f>'Котрольный пример'!N1070</f>
        <v>-25.523088740894998</v>
      </c>
      <c r="H1036">
        <f>'Котрольный пример'!O1070</f>
        <v>-1.7432615878434401</v>
      </c>
    </row>
    <row r="1037" spans="1:8" x14ac:dyDescent="0.3">
      <c r="A1037">
        <f>'Котрольный пример'!H1071</f>
        <v>69231.888000000006</v>
      </c>
      <c r="B1037">
        <f>'Котрольный пример'!I1071</f>
        <v>34</v>
      </c>
      <c r="C1037">
        <f>'Котрольный пример'!J1071</f>
        <v>-1199.55861188876</v>
      </c>
      <c r="D1037">
        <f>'Котрольный пример'!K1071</f>
        <v>285.22279552141799</v>
      </c>
      <c r="E1037">
        <f>'Котрольный пример'!L1071</f>
        <v>-3.4893939721264799</v>
      </c>
      <c r="F1037">
        <f>'Котрольный пример'!M1071</f>
        <v>71.632761694689805</v>
      </c>
      <c r="G1037">
        <f>'Котрольный пример'!N1071</f>
        <v>-25.5560860524857</v>
      </c>
      <c r="H1037">
        <f>'Котрольный пример'!O1071</f>
        <v>-1.74334184466139</v>
      </c>
    </row>
    <row r="1038" spans="1:8" x14ac:dyDescent="0.3">
      <c r="A1038">
        <f>'Котрольный пример'!H1072</f>
        <v>69231.967999999993</v>
      </c>
      <c r="B1038">
        <f>'Котрольный пример'!I1072</f>
        <v>34</v>
      </c>
      <c r="C1038">
        <f>'Котрольный пример'!J1072</f>
        <v>-1199.55861188876</v>
      </c>
      <c r="D1038">
        <f>'Котрольный пример'!K1072</f>
        <v>285.22279552141799</v>
      </c>
      <c r="E1038">
        <f>'Котрольный пример'!L1072</f>
        <v>-3.4893939721264799</v>
      </c>
      <c r="F1038">
        <f>'Котрольный пример'!M1072</f>
        <v>70.326381281743195</v>
      </c>
      <c r="G1038">
        <f>'Котрольный пример'!N1072</f>
        <v>-25.0600901668166</v>
      </c>
      <c r="H1038">
        <f>'Котрольный пример'!O1072</f>
        <v>-1.74370412514094</v>
      </c>
    </row>
    <row r="1039" spans="1:8" x14ac:dyDescent="0.3">
      <c r="A1039">
        <f>'Котрольный пример'!H1073</f>
        <v>69232.047999999995</v>
      </c>
      <c r="B1039">
        <f>'Котрольный пример'!I1073</f>
        <v>34</v>
      </c>
      <c r="C1039">
        <f>'Котрольный пример'!J1073</f>
        <v>-1192.7566202261701</v>
      </c>
      <c r="D1039">
        <f>'Котрольный пример'!K1073</f>
        <v>282.59371433050597</v>
      </c>
      <c r="E1039">
        <f>'Котрольный пример'!L1073</f>
        <v>-3.4879987971278998</v>
      </c>
      <c r="F1039">
        <f>'Котрольный пример'!M1073</f>
        <v>71.523915025158402</v>
      </c>
      <c r="G1039">
        <f>'Котрольный пример'!N1073</f>
        <v>-25.522956573667798</v>
      </c>
      <c r="H1039">
        <f>'Котрольный пример'!O1073</f>
        <v>-1.5674021577113899</v>
      </c>
    </row>
    <row r="1040" spans="1:8" x14ac:dyDescent="0.3">
      <c r="A1040">
        <f>'Котрольный пример'!H1074</f>
        <v>69232.127999999997</v>
      </c>
      <c r="B1040">
        <f>'Котрольный пример'!I1074</f>
        <v>34</v>
      </c>
      <c r="C1040">
        <f>'Котрольный пример'!J1074</f>
        <v>-1185.6453098107399</v>
      </c>
      <c r="D1040">
        <f>'Котрольный пример'!K1074</f>
        <v>279.58870838343699</v>
      </c>
      <c r="E1040">
        <f>'Котрольный пример'!L1074</f>
        <v>-3.4865378444094599</v>
      </c>
      <c r="F1040">
        <f>'Котрольный пример'!M1074</f>
        <v>72.266983873731803</v>
      </c>
      <c r="G1040">
        <f>'Котрольный пример'!N1074</f>
        <v>-25.8698250498765</v>
      </c>
      <c r="H1040">
        <f>'Котрольный пример'!O1074</f>
        <v>-1.55618589214502</v>
      </c>
    </row>
    <row r="1041" spans="1:8" x14ac:dyDescent="0.3">
      <c r="A1041">
        <f>'Котрольный пример'!H1075</f>
        <v>69232.168000000005</v>
      </c>
      <c r="B1041">
        <f>'Котрольный пример'!I1075</f>
        <v>34</v>
      </c>
      <c r="C1041">
        <f>'Котрольный пример'!J1075</f>
        <v>-1185.6453098107399</v>
      </c>
      <c r="D1041">
        <f>'Котрольный пример'!K1075</f>
        <v>279.58870838343699</v>
      </c>
      <c r="E1041">
        <f>'Котрольный пример'!L1075</f>
        <v>-3.4865378444094599</v>
      </c>
      <c r="F1041">
        <f>'Котрольный пример'!M1075</f>
        <v>71.523931225859002</v>
      </c>
      <c r="G1041">
        <f>'Котрольный пример'!N1075</f>
        <v>-25.522875555619301</v>
      </c>
      <c r="H1041">
        <f>'Котрольный пример'!O1075</f>
        <v>-1.5674940944167499</v>
      </c>
    </row>
    <row r="1042" spans="1:8" x14ac:dyDescent="0.3">
      <c r="A1042">
        <f>'Котрольный пример'!H1076</f>
        <v>69232.248000000007</v>
      </c>
      <c r="B1042">
        <f>'Котрольный пример'!I1076</f>
        <v>34</v>
      </c>
      <c r="C1042">
        <f>'Котрольный пример'!J1076</f>
        <v>-1178.8440124072399</v>
      </c>
      <c r="D1042">
        <f>'Котрольный пример'!K1076</f>
        <v>278.27597554487301</v>
      </c>
      <c r="E1042">
        <f>'Котрольный пример'!L1076</f>
        <v>-3.4852173873250498</v>
      </c>
      <c r="F1042">
        <f>'Котрольный пример'!M1076</f>
        <v>71.414961719005206</v>
      </c>
      <c r="G1042">
        <f>'Котрольный пример'!N1076</f>
        <v>-25.2579976334174</v>
      </c>
      <c r="H1042">
        <f>'Котрольный пример'!O1076</f>
        <v>-1.56762046475425</v>
      </c>
    </row>
    <row r="1043" spans="1:8" x14ac:dyDescent="0.3">
      <c r="A1043">
        <f>'Котрольный пример'!H1077</f>
        <v>69232.327999999994</v>
      </c>
      <c r="B1043">
        <f>'Котрольный пример'!I1077</f>
        <v>34</v>
      </c>
      <c r="C1043">
        <f>'Котрольный пример'!J1077</f>
        <v>-1171.4235810451401</v>
      </c>
      <c r="D1043">
        <f>'Котрольный пример'!K1077</f>
        <v>275.27114833047602</v>
      </c>
      <c r="E1043">
        <f>'Котрольный пример'!L1077</f>
        <v>-3.48371713676964</v>
      </c>
      <c r="F1043">
        <f>'Котрольный пример'!M1077</f>
        <v>71.859013880815397</v>
      </c>
      <c r="G1043">
        <f>'Котрольный пример'!N1077</f>
        <v>-25.4897686633124</v>
      </c>
      <c r="H1043">
        <f>'Котрольный пример'!O1077</f>
        <v>-1.54583889701563</v>
      </c>
    </row>
    <row r="1044" spans="1:8" x14ac:dyDescent="0.3">
      <c r="A1044">
        <f>'Котрольный пример'!H1078</f>
        <v>69232.448000000004</v>
      </c>
      <c r="B1044">
        <f>'Котрольный пример'!I1078</f>
        <v>34</v>
      </c>
      <c r="C1044">
        <f>'Котрольный пример'!J1078</f>
        <v>-1166.7852116056499</v>
      </c>
      <c r="D1044">
        <f>'Котрольный пример'!K1078</f>
        <v>272.26485328159299</v>
      </c>
      <c r="E1044">
        <f>'Котрольный пример'!L1078</f>
        <v>-3.4827361328120299</v>
      </c>
      <c r="F1044">
        <f>'Котрольный пример'!M1078</f>
        <v>69.987286837657706</v>
      </c>
      <c r="G1044">
        <f>'Котрольный пример'!N1078</f>
        <v>-25.233529713704201</v>
      </c>
      <c r="H1044">
        <f>'Котрольный пример'!O1078</f>
        <v>-1.35105674226989</v>
      </c>
    </row>
    <row r="1045" spans="1:8" x14ac:dyDescent="0.3">
      <c r="A1045">
        <f>'Котрольный пример'!H1079</f>
        <v>69232.528000000006</v>
      </c>
      <c r="B1045">
        <f>'Котрольный пример'!I1079</f>
        <v>34</v>
      </c>
      <c r="C1045">
        <f>'Котрольный пример'!J1079</f>
        <v>-1159.3655757967599</v>
      </c>
      <c r="D1045">
        <f>'Котрольный пример'!K1079</f>
        <v>270.764417213439</v>
      </c>
      <c r="E1045">
        <f>'Котрольный пример'!L1079</f>
        <v>-3.4813167200476101</v>
      </c>
      <c r="F1045">
        <f>'Котрольный пример'!M1079</f>
        <v>70.047521374046298</v>
      </c>
      <c r="G1045">
        <f>'Котрольный пример'!N1079</f>
        <v>-24.9395948017448</v>
      </c>
      <c r="H1045">
        <f>'Котрольный пример'!O1079</f>
        <v>-1.35114832113435</v>
      </c>
    </row>
    <row r="1046" spans="1:8" x14ac:dyDescent="0.3">
      <c r="A1046">
        <f>'Котрольный пример'!H1080</f>
        <v>69232.607999999993</v>
      </c>
      <c r="B1046">
        <f>'Котрольный пример'!I1080</f>
        <v>34</v>
      </c>
      <c r="C1046">
        <f>'Котрольный пример'!J1080</f>
        <v>-1152.25435786968</v>
      </c>
      <c r="D1046">
        <f>'Котрольный пример'!K1080</f>
        <v>267.947495520438</v>
      </c>
      <c r="E1046">
        <f>'Котрольный пример'!L1080</f>
        <v>-3.4799065761610999</v>
      </c>
      <c r="F1046">
        <f>'Котрольный пример'!M1080</f>
        <v>69.987161633758902</v>
      </c>
      <c r="G1046">
        <f>'Котрольный пример'!N1080</f>
        <v>-24.939548777477601</v>
      </c>
      <c r="H1046">
        <f>'Котрольный пример'!O1080</f>
        <v>-1.3512519197061701</v>
      </c>
    </row>
    <row r="1047" spans="1:8" x14ac:dyDescent="0.3">
      <c r="A1047">
        <f>'Котрольный пример'!H1081</f>
        <v>69232.687999999995</v>
      </c>
      <c r="B1047">
        <f>'Котрольный пример'!I1081</f>
        <v>34</v>
      </c>
      <c r="C1047">
        <f>'Котрольный пример'!J1081</f>
        <v>-1145.1438388142501</v>
      </c>
      <c r="D1047">
        <f>'Котрольный пример'!K1081</f>
        <v>266.44690596295499</v>
      </c>
      <c r="E1047">
        <f>'Котрольный пример'!L1081</f>
        <v>-3.47856070017037</v>
      </c>
      <c r="F1047">
        <f>'Котрольный пример'!M1081</f>
        <v>71.375934886773905</v>
      </c>
      <c r="G1047">
        <f>'Котрольный пример'!N1081</f>
        <v>-25.232632675423702</v>
      </c>
      <c r="H1047">
        <f>'Котрольный пример'!O1081</f>
        <v>-1.3509890533017299</v>
      </c>
    </row>
    <row r="1048" spans="1:8" x14ac:dyDescent="0.3">
      <c r="A1048">
        <f>'Котрольный пример'!H1082</f>
        <v>69232.767999999996</v>
      </c>
      <c r="B1048">
        <f>'Котрольный пример'!I1082</f>
        <v>34</v>
      </c>
      <c r="C1048">
        <f>'Котрольный пример'!J1082</f>
        <v>-1145.1438388142501</v>
      </c>
      <c r="D1048">
        <f>'Котрольный пример'!K1082</f>
        <v>266.44690596295499</v>
      </c>
      <c r="E1048">
        <f>'Котрольный пример'!L1082</f>
        <v>-4.4785607001703696</v>
      </c>
      <c r="F1048">
        <f>'Котрольный пример'!M1082</f>
        <v>69.987021086575396</v>
      </c>
      <c r="G1048">
        <f>'Котрольный пример'!N1082</f>
        <v>-24.645647238787099</v>
      </c>
      <c r="H1048">
        <f>'Котрольный пример'!O1082</f>
        <v>-1.3513541542813301</v>
      </c>
    </row>
    <row r="1049" spans="1:8" x14ac:dyDescent="0.3">
      <c r="A1049">
        <f>'Котрольный пример'!H1083</f>
        <v>69232.808000000005</v>
      </c>
      <c r="B1049">
        <f>'Котрольный пример'!I1083</f>
        <v>34</v>
      </c>
      <c r="C1049">
        <f>'Котрольный пример'!J1083</f>
        <v>-1145.1438388142501</v>
      </c>
      <c r="D1049">
        <f>'Котрольный пример'!K1083</f>
        <v>266.44690596295499</v>
      </c>
      <c r="E1049">
        <f>'Котрольный пример'!L1083</f>
        <v>-4.4785607001703696</v>
      </c>
      <c r="F1049">
        <f>'Котрольный пример'!M1083</f>
        <v>69.987021086376501</v>
      </c>
      <c r="G1049">
        <f>'Котрольный пример'!N1083</f>
        <v>-24.645647238717</v>
      </c>
      <c r="H1049">
        <f>'Котрольный пример'!O1083</f>
        <v>-1.3513541542774901</v>
      </c>
    </row>
    <row r="1050" spans="1:8" x14ac:dyDescent="0.3">
      <c r="A1050">
        <f>'Котрольный пример'!H1084</f>
        <v>69232.888000000006</v>
      </c>
      <c r="B1050">
        <f>'Котрольный пример'!I1084</f>
        <v>34</v>
      </c>
      <c r="C1050">
        <f>'Котрольный пример'!J1084</f>
        <v>-1137.72339992875</v>
      </c>
      <c r="D1050">
        <f>'Котрольный пример'!K1084</f>
        <v>263.44211738220099</v>
      </c>
      <c r="E1050">
        <f>'Котрольный пример'!L1084</f>
        <v>-4.4771053103337399</v>
      </c>
      <c r="F1050">
        <f>'Котрольный пример'!M1084</f>
        <v>69.987222929882293</v>
      </c>
      <c r="G1050">
        <f>'Котрольный пример'!N1084</f>
        <v>-25.012871222617299</v>
      </c>
      <c r="H1050">
        <f>'Котрольный пример'!O1084</f>
        <v>-1.3514247812182401</v>
      </c>
    </row>
    <row r="1051" spans="1:8" x14ac:dyDescent="0.3">
      <c r="A1051">
        <f>'Котрольный пример'!H1085</f>
        <v>69232.967999999993</v>
      </c>
      <c r="B1051">
        <f>'Котрольный пример'!I1085</f>
        <v>34</v>
      </c>
      <c r="C1051">
        <f>'Котрольный пример'!J1085</f>
        <v>-1130.61227789791</v>
      </c>
      <c r="D1051">
        <f>'Котрольный пример'!K1085</f>
        <v>260.81326450454702</v>
      </c>
      <c r="E1051">
        <f>'Котрольный пример'!L1085</f>
        <v>-4.4757302981310501</v>
      </c>
      <c r="F1051">
        <f>'Котрольный пример'!M1085</f>
        <v>69.481363871252796</v>
      </c>
      <c r="G1051">
        <f>'Котрольный пример'!N1085</f>
        <v>-24.5315170464972</v>
      </c>
      <c r="H1051">
        <f>'Котрольный пример'!O1085</f>
        <v>-1.0603390564555999</v>
      </c>
    </row>
    <row r="1052" spans="1:8" x14ac:dyDescent="0.3">
      <c r="A1052">
        <f>'Котрольный пример'!H1086</f>
        <v>69233.088000000003</v>
      </c>
      <c r="B1052">
        <f>'Котрольный пример'!I1086</f>
        <v>34</v>
      </c>
      <c r="C1052">
        <f>'Котрольный пример'!J1086</f>
        <v>-1118.8634774710299</v>
      </c>
      <c r="D1052">
        <f>'Котрольный пример'!K1086</f>
        <v>256.49448675021</v>
      </c>
      <c r="E1052">
        <f>'Котрольный пример'!L1086</f>
        <v>-5.4734793087551799</v>
      </c>
      <c r="F1052">
        <f>'Котрольный пример'!M1086</f>
        <v>69.893400663603501</v>
      </c>
      <c r="G1052">
        <f>'Котрольный пример'!N1086</f>
        <v>-24.669949033298199</v>
      </c>
      <c r="H1052">
        <f>'Котрольный пример'!O1086</f>
        <v>-1.3148883197696699</v>
      </c>
    </row>
    <row r="1053" spans="1:8" x14ac:dyDescent="0.3">
      <c r="A1053">
        <f>'Котрольный пример'!H1087</f>
        <v>69233.168000000005</v>
      </c>
      <c r="B1053">
        <f>'Котрольный пример'!I1087</f>
        <v>34</v>
      </c>
      <c r="C1053">
        <f>'Котрольный пример'!J1087</f>
        <v>-1118.8634774710299</v>
      </c>
      <c r="D1053">
        <f>'Котрольный пример'!K1087</f>
        <v>256.49448675021</v>
      </c>
      <c r="E1053">
        <f>'Котрольный пример'!L1087</f>
        <v>-5.4734793087551799</v>
      </c>
      <c r="F1053">
        <f>'Котрольный пример'!M1087</f>
        <v>68.002312303863505</v>
      </c>
      <c r="G1053">
        <f>'Котрольный пример'!N1087</f>
        <v>-24.2708059991566</v>
      </c>
      <c r="H1053">
        <f>'Котрольный пример'!O1087</f>
        <v>-1.3153195043949</v>
      </c>
    </row>
    <row r="1054" spans="1:8" x14ac:dyDescent="0.3">
      <c r="A1054">
        <f>'Котрольный пример'!H1088</f>
        <v>69233.248000000007</v>
      </c>
      <c r="B1054">
        <f>'Котрольный пример'!I1088</f>
        <v>34</v>
      </c>
      <c r="C1054">
        <f>'Котрольный пример'!J1088</f>
        <v>-1111.7520499289999</v>
      </c>
      <c r="D1054">
        <f>'Котрольный пример'!K1088</f>
        <v>253.30151912798701</v>
      </c>
      <c r="E1054">
        <f>'Котрольный пример'!L1088</f>
        <v>-5.4721057081249098</v>
      </c>
      <c r="F1054">
        <f>'Котрольный пример'!M1088</f>
        <v>67.920142185802504</v>
      </c>
      <c r="G1054">
        <f>'Котрольный пример'!N1088</f>
        <v>-24.320783358727301</v>
      </c>
      <c r="H1054">
        <f>'Котрольный пример'!O1088</f>
        <v>-1.3154225738913401</v>
      </c>
    </row>
    <row r="1055" spans="1:8" x14ac:dyDescent="0.3">
      <c r="A1055">
        <f>'Котрольный пример'!H1089</f>
        <v>69233.327999999994</v>
      </c>
      <c r="B1055">
        <f>'Котрольный пример'!I1089</f>
        <v>34</v>
      </c>
      <c r="C1055">
        <f>'Котрольный пример'!J1089</f>
        <v>-1104.95074489835</v>
      </c>
      <c r="D1055">
        <f>'Котрольный пример'!K1089</f>
        <v>251.98884257015999</v>
      </c>
      <c r="E1055">
        <f>'Котрольный пример'!L1089</f>
        <v>-5.4708696096338096</v>
      </c>
      <c r="F1055">
        <f>'Котрольный пример'!M1089</f>
        <v>69.728999906985393</v>
      </c>
      <c r="G1055">
        <f>'Котрольный пример'!N1089</f>
        <v>-24.669899464626901</v>
      </c>
      <c r="H1055">
        <f>'Котрольный пример'!O1089</f>
        <v>-1.3150938242977399</v>
      </c>
    </row>
    <row r="1056" spans="1:8" x14ac:dyDescent="0.3">
      <c r="A1056">
        <f>'Котрольный пример'!H1090</f>
        <v>69233.407999999996</v>
      </c>
      <c r="B1056">
        <f>'Котрольный пример'!I1090</f>
        <v>34</v>
      </c>
      <c r="C1056">
        <f>'Котрольный пример'!J1090</f>
        <v>-1099.69422514391</v>
      </c>
      <c r="D1056">
        <f>'Котрольный пример'!K1090</f>
        <v>249.17098614478601</v>
      </c>
      <c r="E1056">
        <f>'Котрольный пример'!L1090</f>
        <v>-5.4698485988722103</v>
      </c>
      <c r="F1056">
        <f>'Котрольный пример'!M1090</f>
        <v>70.378305106351306</v>
      </c>
      <c r="G1056">
        <f>'Котрольный пример'!N1090</f>
        <v>-25.151757476886502</v>
      </c>
      <c r="H1056">
        <f>'Котрольный пример'!O1090</f>
        <v>-1.3009820443650599</v>
      </c>
    </row>
    <row r="1057" spans="1:8" x14ac:dyDescent="0.3">
      <c r="A1057">
        <f>'Котрольный пример'!H1091</f>
        <v>69233.448000000004</v>
      </c>
      <c r="B1057">
        <f>'Котрольный пример'!I1091</f>
        <v>34</v>
      </c>
      <c r="C1057">
        <f>'Котрольный пример'!J1091</f>
        <v>-1099.69422514391</v>
      </c>
      <c r="D1057">
        <f>'Котрольный пример'!K1091</f>
        <v>249.17098614478601</v>
      </c>
      <c r="E1057">
        <f>'Котрольный пример'!L1091</f>
        <v>-5.4698485988722103</v>
      </c>
      <c r="F1057">
        <f>'Котрольный пример'!M1091</f>
        <v>67.067616483110697</v>
      </c>
      <c r="G1057">
        <f>'Котрольный пример'!N1091</f>
        <v>-24.049107759689299</v>
      </c>
      <c r="H1057">
        <f>'Котрольный пример'!O1091</f>
        <v>-1.1402841097556</v>
      </c>
    </row>
    <row r="1058" spans="1:8" x14ac:dyDescent="0.3">
      <c r="A1058">
        <f>'Котрольный пример'!H1092</f>
        <v>69233.528000000006</v>
      </c>
      <c r="B1058">
        <f>'Котрольный пример'!I1092</f>
        <v>34</v>
      </c>
      <c r="C1058">
        <f>'Котрольный пример'!J1092</f>
        <v>-1092.27377527622</v>
      </c>
      <c r="D1058">
        <f>'Котрольный пример'!K1092</f>
        <v>246.16625168803199</v>
      </c>
      <c r="E1058">
        <f>'Котрольный пример'!L1092</f>
        <v>-5.4684543342919101</v>
      </c>
      <c r="F1058">
        <f>'Котрольный пример'!M1092</f>
        <v>68.862216943575703</v>
      </c>
      <c r="G1058">
        <f>'Котрольный пример'!N1092</f>
        <v>-24.822884331269101</v>
      </c>
      <c r="H1058">
        <f>'Котрольный пример'!O1092</f>
        <v>-1.1224789473135299</v>
      </c>
    </row>
    <row r="1059" spans="1:8" x14ac:dyDescent="0.3">
      <c r="A1059">
        <f>'Котрольный пример'!H1093</f>
        <v>69233.607999999993</v>
      </c>
      <c r="B1059">
        <f>'Котрольный пример'!I1093</f>
        <v>34</v>
      </c>
      <c r="C1059">
        <f>'Котрольный пример'!J1093</f>
        <v>-1092.27377527622</v>
      </c>
      <c r="D1059">
        <f>'Котрольный пример'!K1093</f>
        <v>246.16625168803199</v>
      </c>
      <c r="E1059">
        <f>'Котрольный пример'!L1093</f>
        <v>-5.4684543342919101</v>
      </c>
      <c r="F1059">
        <f>'Котрольный пример'!M1093</f>
        <v>67.222655902317896</v>
      </c>
      <c r="G1059">
        <f>'Котрольный пример'!N1093</f>
        <v>-24.253889681717101</v>
      </c>
      <c r="H1059">
        <f>'Котрольный пример'!O1093</f>
        <v>-1.1228342793074499</v>
      </c>
    </row>
    <row r="1060" spans="1:8" x14ac:dyDescent="0.3">
      <c r="A1060">
        <f>'Котрольный пример'!H1094</f>
        <v>69233.728000000003</v>
      </c>
      <c r="B1060">
        <f>'Котрольный пример'!I1094</f>
        <v>34</v>
      </c>
      <c r="C1060">
        <f>'Котрольный пример'!J1094</f>
        <v>-1078.36123479005</v>
      </c>
      <c r="D1060">
        <f>'Котрольный пример'!K1094</f>
        <v>242.03674875169699</v>
      </c>
      <c r="E1060">
        <f>'Котрольный пример'!L1094</f>
        <v>-4.4659243702810203</v>
      </c>
      <c r="F1060">
        <f>'Котрольный пример'!M1094</f>
        <v>68.641769031873395</v>
      </c>
      <c r="G1060">
        <f>'Котрольный пример'!N1094</f>
        <v>-24.311507561787302</v>
      </c>
      <c r="H1060">
        <f>'Котрольный пример'!O1094</f>
        <v>-0.73260216111437204</v>
      </c>
    </row>
    <row r="1061" spans="1:8" x14ac:dyDescent="0.3">
      <c r="A1061">
        <f>'Котрольный пример'!H1095</f>
        <v>69233.808000000005</v>
      </c>
      <c r="B1061">
        <f>'Котрольный пример'!I1095</f>
        <v>34</v>
      </c>
      <c r="C1061">
        <f>'Котрольный пример'!J1095</f>
        <v>-1073.4136251994701</v>
      </c>
      <c r="D1061">
        <f>'Котрольный пример'!K1095</f>
        <v>238.84266514309101</v>
      </c>
      <c r="E1061">
        <f>'Котрольный пример'!L1095</f>
        <v>-4.4649676662917503</v>
      </c>
      <c r="F1061">
        <f>'Котрольный пример'!M1095</f>
        <v>68.862180752435606</v>
      </c>
      <c r="G1061">
        <f>'Котрольный пример'!N1095</f>
        <v>-24.680223078108799</v>
      </c>
      <c r="H1061">
        <f>'Котрольный пример'!O1095</f>
        <v>-0.74393043673157699</v>
      </c>
    </row>
    <row r="1062" spans="1:8" x14ac:dyDescent="0.3">
      <c r="A1062">
        <f>'Котрольный пример'!H1096</f>
        <v>69233.888000000006</v>
      </c>
      <c r="B1062">
        <f>'Котрольный пример'!I1096</f>
        <v>34</v>
      </c>
      <c r="C1062">
        <f>'Котрольный пример'!J1096</f>
        <v>-1066.3032988980999</v>
      </c>
      <c r="D1062">
        <f>'Котрольный пример'!K1096</f>
        <v>237.71822845490601</v>
      </c>
      <c r="E1062">
        <f>'Котрольный пример'!L1096</f>
        <v>-6.4637307669435904</v>
      </c>
      <c r="F1062">
        <f>'Котрольный пример'!M1096</f>
        <v>68.745096782996299</v>
      </c>
      <c r="G1062">
        <f>'Котрольный пример'!N1096</f>
        <v>-24.680232914719099</v>
      </c>
      <c r="H1062">
        <f>'Котрольный пример'!O1096</f>
        <v>-1.50161040730815</v>
      </c>
    </row>
    <row r="1063" spans="1:8" x14ac:dyDescent="0.3">
      <c r="A1063">
        <f>'Котрольный пример'!H1097</f>
        <v>69233.967999999993</v>
      </c>
      <c r="B1063">
        <f>'Котрольный пример'!I1097</f>
        <v>34</v>
      </c>
      <c r="C1063">
        <f>'Котрольный пример'!J1097</f>
        <v>-1066.3032988980999</v>
      </c>
      <c r="D1063">
        <f>'Котрольный пример'!K1097</f>
        <v>237.71822845490601</v>
      </c>
      <c r="E1063">
        <f>'Котрольный пример'!L1097</f>
        <v>-5.4637307669435904</v>
      </c>
      <c r="F1063">
        <f>'Котрольный пример'!M1097</f>
        <v>66.051423467101699</v>
      </c>
      <c r="G1063">
        <f>'Котрольный пример'!N1097</f>
        <v>-23.541949116355202</v>
      </c>
      <c r="H1063">
        <f>'Котрольный пример'!O1097</f>
        <v>-1.1234028299359899</v>
      </c>
    </row>
    <row r="1064" spans="1:8" x14ac:dyDescent="0.3">
      <c r="A1064">
        <f>'Котрольный пример'!H1098</f>
        <v>69234.047999999995</v>
      </c>
      <c r="B1064">
        <f>'Котрольный пример'!I1098</f>
        <v>34</v>
      </c>
      <c r="C1064">
        <f>'Котрольный пример'!J1098</f>
        <v>-1059.50097697259</v>
      </c>
      <c r="D1064">
        <f>'Котрольный пример'!K1098</f>
        <v>234.52515596633799</v>
      </c>
      <c r="E1064">
        <f>'Котрольный пример'!L1098</f>
        <v>-5.4624767187929404</v>
      </c>
      <c r="F1064">
        <f>'Котрольный пример'!M1098</f>
        <v>65.817333760298595</v>
      </c>
      <c r="G1064">
        <f>'Котрольный пример'!N1098</f>
        <v>-23.684458300265501</v>
      </c>
      <c r="H1064">
        <f>'Котрольный пример'!O1098</f>
        <v>-1.12352391809315</v>
      </c>
    </row>
    <row r="1065" spans="1:8" x14ac:dyDescent="0.3">
      <c r="A1065">
        <f>'Котрольный пример'!H1099</f>
        <v>69234.088000000003</v>
      </c>
      <c r="B1065">
        <f>'Котрольный пример'!I1099</f>
        <v>34</v>
      </c>
      <c r="C1065">
        <f>'Котрольный пример'!J1099</f>
        <v>-1059.50097697259</v>
      </c>
      <c r="D1065">
        <f>'Котрольный пример'!K1099</f>
        <v>234.52515596633799</v>
      </c>
      <c r="E1065">
        <f>'Котрольный пример'!L1099</f>
        <v>-5.4624767187929404</v>
      </c>
      <c r="F1065">
        <f>'Котрольный пример'!M1099</f>
        <v>64.095096795248807</v>
      </c>
      <c r="G1065">
        <f>'Котрольный пример'!N1099</f>
        <v>-23.471658960759001</v>
      </c>
      <c r="H1065">
        <f>'Котрольный пример'!O1099</f>
        <v>-1.14136398037523</v>
      </c>
    </row>
    <row r="1066" spans="1:8" x14ac:dyDescent="0.3">
      <c r="A1066">
        <f>'Котрольный пример'!H1100</f>
        <v>69234.168000000005</v>
      </c>
      <c r="B1066">
        <f>'Котрольный пример'!I1100</f>
        <v>34</v>
      </c>
      <c r="C1066">
        <f>'Котрольный пример'!J1100</f>
        <v>-1052.3898388175801</v>
      </c>
      <c r="D1066">
        <f>'Котрольный пример'!K1100</f>
        <v>231.89638713238099</v>
      </c>
      <c r="E1066">
        <f>'Котрольный пример'!L1100</f>
        <v>-5.46120101569349</v>
      </c>
      <c r="F1066">
        <f>'Котрольный пример'!M1100</f>
        <v>65.867471502128794</v>
      </c>
      <c r="G1066">
        <f>'Котрольный пример'!N1100</f>
        <v>-24.130053878663901</v>
      </c>
      <c r="H1066">
        <f>'Котрольный пример'!O1100</f>
        <v>-1.12443921375122</v>
      </c>
    </row>
    <row r="1067" spans="1:8" x14ac:dyDescent="0.3">
      <c r="A1067">
        <f>'Котрольный пример'!H1101</f>
        <v>69234.248000000007</v>
      </c>
      <c r="B1067">
        <f>'Котрольный пример'!I1101</f>
        <v>34</v>
      </c>
      <c r="C1067">
        <f>'Котрольный пример'!J1101</f>
        <v>-1046.8246962799401</v>
      </c>
      <c r="D1067">
        <f>'Котрольный пример'!K1101</f>
        <v>230.018961836854</v>
      </c>
      <c r="E1067">
        <f>'Котрольный пример'!L1101</f>
        <v>-5.4602154476281504</v>
      </c>
      <c r="F1067">
        <f>'Котрольный пример'!M1101</f>
        <v>67.925580439288197</v>
      </c>
      <c r="G1067">
        <f>'Котрольный пример'!N1101</f>
        <v>-24.822919480017902</v>
      </c>
      <c r="H1067">
        <f>'Котрольный пример'!O1101</f>
        <v>-1.1232140446218699</v>
      </c>
    </row>
    <row r="1068" spans="1:8" x14ac:dyDescent="0.3">
      <c r="A1068">
        <f>'Котрольный пример'!H1102</f>
        <v>69234.368000000002</v>
      </c>
      <c r="B1068">
        <f>'Котрольный пример'!I1102</f>
        <v>34</v>
      </c>
      <c r="C1068">
        <f>'Котрольный пример'!J1102</f>
        <v>-1040.0226738589799</v>
      </c>
      <c r="D1068">
        <f>'Котрольный пример'!K1102</f>
        <v>227.390039436384</v>
      </c>
      <c r="E1068">
        <f>'Котрольный пример'!L1102</f>
        <v>-5.4590062453525201</v>
      </c>
      <c r="F1068">
        <f>'Котрольный пример'!M1102</f>
        <v>67.603761141171006</v>
      </c>
      <c r="G1068">
        <f>'Котрольный пример'!N1102</f>
        <v>-24.311658474891001</v>
      </c>
      <c r="H1068">
        <f>'Котрольный пример'!O1102</f>
        <v>-1.1064050807882999</v>
      </c>
    </row>
    <row r="1069" spans="1:8" x14ac:dyDescent="0.3">
      <c r="A1069">
        <f>'Котрольный пример'!H1103</f>
        <v>69234.448000000004</v>
      </c>
      <c r="B1069">
        <f>'Котрольный пример'!I1103</f>
        <v>34</v>
      </c>
      <c r="C1069">
        <f>'Котрольный пример'!J1103</f>
        <v>-1032.9114300747499</v>
      </c>
      <c r="D1069">
        <f>'Котрольный пример'!K1103</f>
        <v>224.573249486794</v>
      </c>
      <c r="E1069">
        <f>'Котрольный пример'!L1103</f>
        <v>-5.4577485915779702</v>
      </c>
      <c r="F1069">
        <f>'Котрольный пример'!M1103</f>
        <v>65.934737149025906</v>
      </c>
      <c r="G1069">
        <f>'Котрольный пример'!N1103</f>
        <v>-24.1827478342326</v>
      </c>
      <c r="H1069">
        <f>'Котрольный пример'!O1103</f>
        <v>-0.74500316114214904</v>
      </c>
    </row>
    <row r="1070" spans="1:8" x14ac:dyDescent="0.3">
      <c r="A1070">
        <f>'Котрольный пример'!H1104</f>
        <v>69234.528000000006</v>
      </c>
      <c r="B1070">
        <f>'Котрольный пример'!I1104</f>
        <v>34</v>
      </c>
      <c r="C1070">
        <f>'Котрольный пример'!J1104</f>
        <v>-1025.8008967486001</v>
      </c>
      <c r="D1070">
        <f>'Котрольный пример'!K1104</f>
        <v>223.07275943998701</v>
      </c>
      <c r="E1070">
        <f>'Котрольный пример'!L1104</f>
        <v>-5.4565462252146499</v>
      </c>
      <c r="F1070">
        <f>'Котрольный пример'!M1104</f>
        <v>65.817316340984206</v>
      </c>
      <c r="G1070">
        <f>'Котрольный пример'!N1104</f>
        <v>-23.541680333880599</v>
      </c>
      <c r="H1070">
        <f>'Котрольный пример'!O1104</f>
        <v>-0.74513342920022896</v>
      </c>
    </row>
    <row r="1071" spans="1:8" x14ac:dyDescent="0.3">
      <c r="A1071">
        <f>'Котрольный пример'!H1105</f>
        <v>69234.607999999993</v>
      </c>
      <c r="B1071">
        <f>'Котрольный пример'!I1105</f>
        <v>34</v>
      </c>
      <c r="C1071">
        <f>'Котрольный пример'!J1105</f>
        <v>-1020.85337637799</v>
      </c>
      <c r="D1071">
        <f>'Котрольный пример'!K1105</f>
        <v>220.06677085949801</v>
      </c>
      <c r="E1071">
        <f>'Котрольный пример'!L1105</f>
        <v>-5.4556463933864201</v>
      </c>
      <c r="F1071">
        <f>'Котрольный пример'!M1105</f>
        <v>67.691377087427796</v>
      </c>
      <c r="G1071">
        <f>'Котрольный пример'!N1105</f>
        <v>-24.680312371944801</v>
      </c>
      <c r="H1071">
        <f>'Котрольный пример'!O1105</f>
        <v>-0.74479258381074798</v>
      </c>
    </row>
    <row r="1072" spans="1:8" x14ac:dyDescent="0.3">
      <c r="A1072">
        <f>'Котрольный пример'!H1106</f>
        <v>69234.687999999995</v>
      </c>
      <c r="B1072">
        <f>'Котрольный пример'!I1106</f>
        <v>34</v>
      </c>
      <c r="C1072">
        <f>'Котрольный пример'!J1106</f>
        <v>-1014.05216358828</v>
      </c>
      <c r="D1072">
        <f>'Котрольный пример'!K1106</f>
        <v>218.94220600314301</v>
      </c>
      <c r="E1072">
        <f>'Котрольный пример'!L1106</f>
        <v>-5.4545207311758803</v>
      </c>
      <c r="F1072">
        <f>'Котрольный пример'!M1106</f>
        <v>67.691082059821795</v>
      </c>
      <c r="G1072">
        <f>'Котрольный пример'!N1106</f>
        <v>-24.110419820976102</v>
      </c>
      <c r="H1072">
        <f>'Котрольный пример'!O1106</f>
        <v>-0.74489467198803605</v>
      </c>
    </row>
    <row r="1073" spans="1:8" x14ac:dyDescent="0.3">
      <c r="A1073">
        <f>'Котрольный пример'!H1107</f>
        <v>69234.728000000003</v>
      </c>
      <c r="B1073">
        <f>'Котрольный пример'!I1107</f>
        <v>34</v>
      </c>
      <c r="C1073">
        <f>'Котрольный пример'!J1107</f>
        <v>-1014.05216358828</v>
      </c>
      <c r="D1073">
        <f>'Котрольный пример'!K1107</f>
        <v>218.94220600314301</v>
      </c>
      <c r="E1073">
        <f>'Котрольный пример'!L1107</f>
        <v>-5.4545207311758803</v>
      </c>
      <c r="F1073">
        <f>'Котрольный пример'!M1107</f>
        <v>65.997363931567605</v>
      </c>
      <c r="G1073">
        <f>'Котрольный пример'!N1107</f>
        <v>-23.325577838522399</v>
      </c>
      <c r="H1073">
        <f>'Котрольный пример'!O1107</f>
        <v>-0.75691649490846702</v>
      </c>
    </row>
    <row r="1074" spans="1:8" x14ac:dyDescent="0.3">
      <c r="A1074">
        <f>'Котрольный пример'!H1108</f>
        <v>69234.808000000005</v>
      </c>
      <c r="B1074">
        <f>'Котрольный пример'!I1108</f>
        <v>34</v>
      </c>
      <c r="C1074">
        <f>'Котрольный пример'!J1108</f>
        <v>-1014.05216358828</v>
      </c>
      <c r="D1074">
        <f>'Котрольный пример'!K1108</f>
        <v>218.94220600314301</v>
      </c>
      <c r="E1074">
        <f>'Котрольный пример'!L1108</f>
        <v>-5.4545207311758803</v>
      </c>
      <c r="F1074">
        <f>'Котрольный пример'!M1108</f>
        <v>64.997403872158202</v>
      </c>
      <c r="G1074">
        <f>'Котрольный пример'!N1108</f>
        <v>-22.9721599925407</v>
      </c>
      <c r="H1074">
        <f>'Котрольный пример'!O1108</f>
        <v>-0.74544806316926304</v>
      </c>
    </row>
    <row r="1075" spans="1:8" x14ac:dyDescent="0.3">
      <c r="A1075">
        <f>'Котрольный пример'!H1109</f>
        <v>69234.888000000006</v>
      </c>
      <c r="B1075">
        <f>'Котрольный пример'!I1109</f>
        <v>34</v>
      </c>
      <c r="C1075">
        <f>'Котрольный пример'!J1109</f>
        <v>-1006.94071078127</v>
      </c>
      <c r="D1075">
        <f>'Котрольный пример'!K1109</f>
        <v>215.74936139208799</v>
      </c>
      <c r="E1075">
        <f>'Котрольный пример'!L1109</f>
        <v>-5.4532830352117303</v>
      </c>
      <c r="F1075">
        <f>'Котрольный пример'!M1109</f>
        <v>65.114886979548402</v>
      </c>
      <c r="G1075">
        <f>'Котрольный пример'!N1109</f>
        <v>-23.684323542726801</v>
      </c>
      <c r="H1075">
        <f>'Котрольный пример'!O1109</f>
        <v>-0.74547941207845203</v>
      </c>
    </row>
    <row r="1076" spans="1:8" x14ac:dyDescent="0.3">
      <c r="A1076">
        <f>'Котрольный пример'!H1110</f>
        <v>69235.008000000002</v>
      </c>
      <c r="B1076">
        <f>'Котрольный пример'!I1110</f>
        <v>34</v>
      </c>
      <c r="C1076">
        <f>'Котрольный пример'!J1110</f>
        <v>-994.88264861759797</v>
      </c>
      <c r="D1076">
        <f>'Котрольный пример'!K1110</f>
        <v>211.24292841282099</v>
      </c>
      <c r="E1076">
        <f>'Котрольный пример'!L1110</f>
        <v>-7.4512362686281</v>
      </c>
      <c r="F1076">
        <f>'Котрольный пример'!M1110</f>
        <v>65.873482248896906</v>
      </c>
      <c r="G1076">
        <f>'Котрольный пример'!N1110</f>
        <v>-23.891126834878499</v>
      </c>
      <c r="H1076">
        <f>'Котрольный пример'!O1110</f>
        <v>-1.4804175865101701</v>
      </c>
    </row>
    <row r="1077" spans="1:8" x14ac:dyDescent="0.3">
      <c r="A1077">
        <f>'Котрольный пример'!H1111</f>
        <v>69235.088000000003</v>
      </c>
      <c r="B1077">
        <f>'Котрольный пример'!I1111</f>
        <v>34</v>
      </c>
      <c r="C1077">
        <f>'Котрольный пример'!J1111</f>
        <v>-987.46227693368201</v>
      </c>
      <c r="D1077">
        <f>'Котрольный пример'!K1111</f>
        <v>208.42635603476199</v>
      </c>
      <c r="E1077">
        <f>'Котрольный пример'!L1111</f>
        <v>-7.4499882322067696</v>
      </c>
      <c r="F1077">
        <f>'Котрольный пример'!M1111</f>
        <v>67.925354042427102</v>
      </c>
      <c r="G1077">
        <f>'Котрольный пример'!N1111</f>
        <v>-24.181248957138301</v>
      </c>
      <c r="H1077">
        <f>'Котрольный пример'!O1111</f>
        <v>-1.5027470073468201</v>
      </c>
    </row>
    <row r="1078" spans="1:8" x14ac:dyDescent="0.3">
      <c r="A1078">
        <f>'Котрольный пример'!H1112</f>
        <v>69235.168000000005</v>
      </c>
      <c r="B1078">
        <f>'Котрольный пример'!I1112</f>
        <v>34</v>
      </c>
      <c r="C1078">
        <f>'Котрольный пример'!J1112</f>
        <v>-987.46227693368201</v>
      </c>
      <c r="D1078">
        <f>'Котрольный пример'!K1112</f>
        <v>208.42635603476199</v>
      </c>
      <c r="E1078">
        <f>'Котрольный пример'!L1112</f>
        <v>-7.4499882322067696</v>
      </c>
      <c r="F1078">
        <f>'Котрольный пример'!M1112</f>
        <v>65.114885932998405</v>
      </c>
      <c r="G1078">
        <f>'Котрольный пример'!N1112</f>
        <v>-23.612901961625301</v>
      </c>
      <c r="H1078">
        <f>'Котрольный пример'!O1112</f>
        <v>-1.5032846636969801</v>
      </c>
    </row>
    <row r="1079" spans="1:8" x14ac:dyDescent="0.3">
      <c r="A1079">
        <f>'Котрольный пример'!H1113</f>
        <v>69235.248000000007</v>
      </c>
      <c r="B1079">
        <f>'Котрольный пример'!I1113</f>
        <v>34</v>
      </c>
      <c r="C1079">
        <f>'Котрольный пример'!J1113</f>
        <v>-980.35173828573204</v>
      </c>
      <c r="D1079">
        <f>'Котрольный пример'!K1113</f>
        <v>206.925903344115</v>
      </c>
      <c r="E1079">
        <f>'Котрольный пример'!L1113</f>
        <v>-7.4488404308575804</v>
      </c>
      <c r="F1079">
        <f>'Котрольный пример'!M1113</f>
        <v>65.114628629938807</v>
      </c>
      <c r="G1079">
        <f>'Котрольный пример'!N1113</f>
        <v>-23.1142394606061</v>
      </c>
      <c r="H1079">
        <f>'Котрольный пример'!O1113</f>
        <v>-1.5033840358619199</v>
      </c>
    </row>
    <row r="1080" spans="1:8" x14ac:dyDescent="0.3">
      <c r="A1080">
        <f>'Котрольный пример'!H1114</f>
        <v>69235.327999999994</v>
      </c>
      <c r="B1080">
        <f>'Котрольный пример'!I1114</f>
        <v>34</v>
      </c>
      <c r="C1080">
        <f>'Котрольный пример'!J1114</f>
        <v>-975.40420777858003</v>
      </c>
      <c r="D1080">
        <f>'Котрольный пример'!K1114</f>
        <v>203.919959049705</v>
      </c>
      <c r="E1080">
        <f>'Котрольный пример'!L1114</f>
        <v>-6.4479835399530998</v>
      </c>
      <c r="F1080">
        <f>'Котрольный пример'!M1114</f>
        <v>64.295314786252803</v>
      </c>
      <c r="G1080">
        <f>'Котрольный пример'!N1114</f>
        <v>-23.684449588357499</v>
      </c>
      <c r="H1080">
        <f>'Котрольный пример'!O1114</f>
        <v>-1.1247813787058301</v>
      </c>
    </row>
    <row r="1081" spans="1:8" x14ac:dyDescent="0.3">
      <c r="A1081">
        <f>'Котрольный пример'!H1115</f>
        <v>69235.368000000002</v>
      </c>
      <c r="B1081">
        <f>'Котрольный пример'!I1115</f>
        <v>34</v>
      </c>
      <c r="C1081">
        <f>'Котрольный пример'!J1115</f>
        <v>-975.40420777858003</v>
      </c>
      <c r="D1081">
        <f>'Котрольный пример'!K1115</f>
        <v>203.919959049705</v>
      </c>
      <c r="E1081">
        <f>'Котрольный пример'!L1115</f>
        <v>-6.4479835399530998</v>
      </c>
      <c r="F1081">
        <f>'Котрольный пример'!M1115</f>
        <v>65.284473475111596</v>
      </c>
      <c r="G1081">
        <f>'Котрольный пример'!N1115</f>
        <v>-24.048825735811501</v>
      </c>
      <c r="H1081">
        <f>'Котрольный пример'!O1115</f>
        <v>-0.75747032299166195</v>
      </c>
    </row>
    <row r="1082" spans="1:8" x14ac:dyDescent="0.3">
      <c r="A1082">
        <f>'Котрольный пример'!H1116</f>
        <v>69235.448000000004</v>
      </c>
      <c r="B1082">
        <f>'Котрольный пример'!I1116</f>
        <v>34</v>
      </c>
      <c r="C1082">
        <f>'Котрольный пример'!J1116</f>
        <v>-968.293052548437</v>
      </c>
      <c r="D1082">
        <f>'Котрольный пример'!K1116</f>
        <v>201.29127986894699</v>
      </c>
      <c r="E1082">
        <f>'Котрольный пример'!L1116</f>
        <v>-6.4468144031497197</v>
      </c>
      <c r="F1082">
        <f>'Котрольный пример'!M1116</f>
        <v>66.988934191610596</v>
      </c>
      <c r="G1082">
        <f>'Котрольный пример'!N1116</f>
        <v>-24.680161399250899</v>
      </c>
      <c r="H1082">
        <f>'Котрольный пример'!O1116</f>
        <v>-0.74555064506809998</v>
      </c>
    </row>
    <row r="1083" spans="1:8" x14ac:dyDescent="0.3">
      <c r="A1083">
        <f>'Котрольный пример'!H1117</f>
        <v>69235.528000000006</v>
      </c>
      <c r="B1083">
        <f>'Котрольный пример'!I1117</f>
        <v>34</v>
      </c>
      <c r="C1083">
        <f>'Котрольный пример'!J1117</f>
        <v>-961.49162984139105</v>
      </c>
      <c r="D1083">
        <f>'Котрольный пример'!K1117</f>
        <v>199.79067474945299</v>
      </c>
      <c r="E1083">
        <f>'Котрольный пример'!L1117</f>
        <v>-6.44573636189347</v>
      </c>
      <c r="F1083">
        <f>'Котрольный пример'!M1117</f>
        <v>66.754458366438598</v>
      </c>
      <c r="G1083">
        <f>'Котрольный пример'!N1117</f>
        <v>-24.110394936652298</v>
      </c>
      <c r="H1083">
        <f>'Котрольный пример'!O1117</f>
        <v>-0.74569358013642595</v>
      </c>
    </row>
    <row r="1084" spans="1:8" x14ac:dyDescent="0.3">
      <c r="A1084">
        <f>'Котрольный пример'!H1118</f>
        <v>69235.648000000001</v>
      </c>
      <c r="B1084">
        <f>'Котрольный пример'!I1118</f>
        <v>34</v>
      </c>
      <c r="C1084">
        <f>'Котрольный пример'!J1118</f>
        <v>-956.54419756786399</v>
      </c>
      <c r="D1084">
        <f>'Котрольный пример'!K1118</f>
        <v>196.97278826851701</v>
      </c>
      <c r="E1084">
        <f>'Котрольный пример'!L1118</f>
        <v>-6.4449033263508797</v>
      </c>
      <c r="F1084">
        <f>'Котрольный пример'!M1118</f>
        <v>64.950776242371106</v>
      </c>
      <c r="G1084">
        <f>'Котрольный пример'!N1118</f>
        <v>-23.821073222332</v>
      </c>
      <c r="H1084">
        <f>'Котрольный пример'!O1118</f>
        <v>-0.73476605530383199</v>
      </c>
    </row>
    <row r="1085" spans="1:8" x14ac:dyDescent="0.3">
      <c r="A1085">
        <f>'Котрольный пример'!H1119</f>
        <v>69235.728000000003</v>
      </c>
      <c r="B1085">
        <f>'Котрольный пример'!I1119</f>
        <v>34</v>
      </c>
      <c r="C1085">
        <f>'Котрольный пример'!J1119</f>
        <v>-949.43283283791595</v>
      </c>
      <c r="D1085">
        <f>'Котрольный пример'!K1119</f>
        <v>193.96805186837599</v>
      </c>
      <c r="E1085">
        <f>'Котрольный пример'!L1119</f>
        <v>-6.4437466236839498</v>
      </c>
      <c r="F1085">
        <f>'Котрольный пример'!M1119</f>
        <v>64.178274482254295</v>
      </c>
      <c r="G1085">
        <f>'Котрольный пример'!N1119</f>
        <v>-23.6842556370636</v>
      </c>
      <c r="H1085">
        <f>'Котрольный пример'!O1119</f>
        <v>-0.36752549807916102</v>
      </c>
    </row>
    <row r="1086" spans="1:8" x14ac:dyDescent="0.3">
      <c r="A1086">
        <f>'Котрольный пример'!H1120</f>
        <v>69235.808000000005</v>
      </c>
      <c r="B1086">
        <f>'Котрольный пример'!I1120</f>
        <v>34</v>
      </c>
      <c r="C1086">
        <f>'Котрольный пример'!J1120</f>
        <v>-944.48611747741495</v>
      </c>
      <c r="D1086">
        <f>'Котрольный пример'!K1120</f>
        <v>192.466447977179</v>
      </c>
      <c r="E1086">
        <f>'Котрольный пример'!L1120</f>
        <v>-6.4429652974957099</v>
      </c>
      <c r="F1086">
        <f>'Котрольный пример'!M1120</f>
        <v>66.052030300626299</v>
      </c>
      <c r="G1086">
        <f>'Котрольный пример'!N1120</f>
        <v>-24.2530449897898</v>
      </c>
      <c r="H1086">
        <f>'Котрольный пример'!O1120</f>
        <v>-0.36722954118967599</v>
      </c>
    </row>
    <row r="1087" spans="1:8" x14ac:dyDescent="0.3">
      <c r="A1087">
        <f>'Котрольный пример'!H1121</f>
        <v>69235.928</v>
      </c>
      <c r="B1087">
        <f>'Котрольный пример'!I1121</f>
        <v>34</v>
      </c>
      <c r="C1087">
        <f>'Котрольный пример'!J1121</f>
        <v>-937.37485287376398</v>
      </c>
      <c r="D1087">
        <f>'Котрольный пример'!K1121</f>
        <v>189.64976379782601</v>
      </c>
      <c r="E1087">
        <f>'Котрольный пример'!L1121</f>
        <v>-6.4418298037574599</v>
      </c>
      <c r="F1087">
        <f>'Котрольный пример'!M1121</f>
        <v>65.066118304362107</v>
      </c>
      <c r="G1087">
        <f>'Котрольный пример'!N1121</f>
        <v>-23.7506549740026</v>
      </c>
      <c r="H1087">
        <f>'Котрольный пример'!O1121</f>
        <v>-0.36183734911756599</v>
      </c>
    </row>
    <row r="1088" spans="1:8" x14ac:dyDescent="0.3">
      <c r="A1088">
        <f>'Котрольный пример'!H1122</f>
        <v>69236.047999999995</v>
      </c>
      <c r="B1088">
        <f>'Котрольный пример'!I1122</f>
        <v>34</v>
      </c>
      <c r="C1088">
        <f>'Котрольный пример'!J1122</f>
        <v>-929.95518976953497</v>
      </c>
      <c r="D1088">
        <f>'Котрольный пример'!K1122</f>
        <v>188.14952309075599</v>
      </c>
      <c r="E1088">
        <f>'Котрольный пример'!L1122</f>
        <v>-7.4406972130376996</v>
      </c>
      <c r="F1088">
        <f>'Котрольный пример'!M1122</f>
        <v>64.336601150272102</v>
      </c>
      <c r="G1088">
        <f>'Котрольный пример'!N1122</f>
        <v>-23.4703380438885</v>
      </c>
      <c r="H1088">
        <f>'Котрольный пример'!O1122</f>
        <v>-0.72420132478053201</v>
      </c>
    </row>
    <row r="1089" spans="1:8" x14ac:dyDescent="0.3">
      <c r="A1089">
        <f>'Котрольный пример'!H1123</f>
        <v>69236.127999999997</v>
      </c>
      <c r="B1089">
        <f>'Котрольный пример'!I1123</f>
        <v>34</v>
      </c>
      <c r="C1089">
        <f>'Котрольный пример'!J1123</f>
        <v>-925.62588408803401</v>
      </c>
      <c r="D1089">
        <f>'Котрольный пример'!K1123</f>
        <v>185.14328962975199</v>
      </c>
      <c r="E1089">
        <f>'Котрольный пример'!L1123</f>
        <v>-8.4399781925393995</v>
      </c>
      <c r="F1089">
        <f>'Котрольный пример'!M1123</f>
        <v>63.995713623456403</v>
      </c>
      <c r="G1089">
        <f>'Котрольный пример'!N1123</f>
        <v>-23.539594306987699</v>
      </c>
      <c r="H1089">
        <f>'Котрольный пример'!O1123</f>
        <v>-1.0919594094359999</v>
      </c>
    </row>
    <row r="1090" spans="1:8" x14ac:dyDescent="0.3">
      <c r="A1090">
        <f>'Котрольный пример'!H1124</f>
        <v>69236.207999999999</v>
      </c>
      <c r="B1090">
        <f>'Котрольный пример'!I1124</f>
        <v>34</v>
      </c>
      <c r="C1090">
        <f>'Котрольный пример'!J1124</f>
        <v>-918.51471839572798</v>
      </c>
      <c r="D1090">
        <f>'Котрольный пример'!K1124</f>
        <v>182.51466448245799</v>
      </c>
      <c r="E1090">
        <f>'Котрольный пример'!L1124</f>
        <v>-8.43887240755876</v>
      </c>
      <c r="F1090">
        <f>'Котрольный пример'!M1124</f>
        <v>65.644748821929696</v>
      </c>
      <c r="G1090">
        <f>'Котрольный пример'!N1124</f>
        <v>-24.150841182048701</v>
      </c>
      <c r="H1090">
        <f>'Котрольный пример'!O1124</f>
        <v>-1.0757332640189099</v>
      </c>
    </row>
    <row r="1091" spans="1:8" x14ac:dyDescent="0.3">
      <c r="A1091">
        <f>'Котрольный пример'!H1125</f>
        <v>69236.288</v>
      </c>
      <c r="B1091">
        <f>'Котрольный пример'!I1125</f>
        <v>34</v>
      </c>
      <c r="C1091">
        <f>'Котрольный пример'!J1125</f>
        <v>-911.09494963457303</v>
      </c>
      <c r="D1091">
        <f>'Котрольный пример'!K1125</f>
        <v>180.826403120035</v>
      </c>
      <c r="E1091">
        <f>'Котрольный пример'!L1125</f>
        <v>-8.4377581192149407</v>
      </c>
      <c r="F1091">
        <f>'Котрольный пример'!M1125</f>
        <v>65.644502044199598</v>
      </c>
      <c r="G1091">
        <f>'Котрольный пример'!N1125</f>
        <v>-23.673858176855401</v>
      </c>
      <c r="H1091">
        <f>'Котрольный пример'!O1125</f>
        <v>-1.0758347046843</v>
      </c>
    </row>
    <row r="1092" spans="1:8" x14ac:dyDescent="0.3">
      <c r="A1092">
        <f>'Котрольный пример'!H1126</f>
        <v>69236.407999999996</v>
      </c>
      <c r="B1092">
        <f>'Котрольный пример'!I1126</f>
        <v>34</v>
      </c>
      <c r="C1092">
        <f>'Котрольный пример'!J1126</f>
        <v>-911.09494963457303</v>
      </c>
      <c r="D1092">
        <f>'Котрольный пример'!K1126</f>
        <v>180.826403120035</v>
      </c>
      <c r="E1092">
        <f>'Котрольный пример'!L1126</f>
        <v>-7.4377581192149398</v>
      </c>
      <c r="F1092">
        <f>'Котрольный пример'!M1126</f>
        <v>64.706723443378095</v>
      </c>
      <c r="G1092">
        <f>'Котрольный пример'!N1126</f>
        <v>-23.3356602028318</v>
      </c>
      <c r="H1092">
        <f>'Котрольный пример'!O1126</f>
        <v>-0.70332278032892204</v>
      </c>
    </row>
    <row r="1093" spans="1:8" x14ac:dyDescent="0.3">
      <c r="A1093">
        <f>'Котрольный пример'!H1127</f>
        <v>69236.528000000006</v>
      </c>
      <c r="B1093">
        <f>'Котрольный пример'!I1127</f>
        <v>34</v>
      </c>
      <c r="C1093">
        <f>'Котрольный пример'!J1127</f>
        <v>-899.03685407553701</v>
      </c>
      <c r="D1093">
        <f>'Котрольный пример'!K1127</f>
        <v>176.32014447196099</v>
      </c>
      <c r="E1093">
        <f>'Котрольный пример'!L1127</f>
        <v>-7.4359175962976396</v>
      </c>
      <c r="F1093">
        <f>'Котрольный пример'!M1127</f>
        <v>64.0444216836881</v>
      </c>
      <c r="G1093">
        <f>'Котрольный пример'!N1127</f>
        <v>-23.470215814166998</v>
      </c>
      <c r="H1093">
        <f>'Котрольный пример'!O1127</f>
        <v>-1.0607118664334001</v>
      </c>
    </row>
    <row r="1094" spans="1:8" x14ac:dyDescent="0.3">
      <c r="A1094">
        <f>'Котрольный пример'!H1128</f>
        <v>69236.607999999993</v>
      </c>
      <c r="B1094">
        <f>'Котрольный пример'!I1128</f>
        <v>34</v>
      </c>
      <c r="C1094">
        <f>'Котрольный пример'!J1128</f>
        <v>-891.92568344240306</v>
      </c>
      <c r="D1094">
        <f>'Котрольный пример'!K1128</f>
        <v>173.691546433078</v>
      </c>
      <c r="E1094">
        <f>'Котрольный пример'!L1128</f>
        <v>-7.4348451518518202</v>
      </c>
      <c r="F1094">
        <f>'Котрольный пример'!M1128</f>
        <v>64.817122056364894</v>
      </c>
      <c r="G1094">
        <f>'Котрольный пример'!N1128</f>
        <v>-23.2682566822442</v>
      </c>
      <c r="H1094">
        <f>'Котрольный пример'!O1128</f>
        <v>-1.06067053056158</v>
      </c>
    </row>
    <row r="1095" spans="1:8" x14ac:dyDescent="0.3">
      <c r="A1095">
        <f>'Котрольный пример'!H1129</f>
        <v>69236.687999999995</v>
      </c>
      <c r="B1095">
        <f>'Котрольный пример'!I1129</f>
        <v>34</v>
      </c>
      <c r="C1095">
        <f>'Котрольный пример'!J1129</f>
        <v>-887.59719815937797</v>
      </c>
      <c r="D1095">
        <f>'Котрольный пример'!K1129</f>
        <v>172.18963988408501</v>
      </c>
      <c r="E1095">
        <f>'Котрольный пример'!L1129</f>
        <v>-7.4341994398158002</v>
      </c>
      <c r="F1095">
        <f>'Котрольный пример'!M1129</f>
        <v>63.823607406951801</v>
      </c>
      <c r="G1095">
        <f>'Котрольный пример'!N1129</f>
        <v>-23.4030673468191</v>
      </c>
      <c r="H1095">
        <f>'Котрольный пример'!O1129</f>
        <v>-0.346595954598659</v>
      </c>
    </row>
    <row r="1096" spans="1:8" x14ac:dyDescent="0.3">
      <c r="A1096">
        <f>'Котрольный пример'!H1130</f>
        <v>69236.767999999996</v>
      </c>
      <c r="B1096">
        <f>'Котрольный пример'!I1130</f>
        <v>34</v>
      </c>
      <c r="C1096">
        <f>'Котрольный пример'!J1130</f>
        <v>-887.59719815937797</v>
      </c>
      <c r="D1096">
        <f>'Котрольный пример'!K1130</f>
        <v>172.18963988408501</v>
      </c>
      <c r="E1096">
        <f>'Котрольный пример'!L1130</f>
        <v>-7.4341994398158002</v>
      </c>
      <c r="F1096">
        <f>'Котрольный пример'!M1130</f>
        <v>63.823607406620098</v>
      </c>
      <c r="G1096">
        <f>'Котрольный пример'!N1130</f>
        <v>-23.403067346697501</v>
      </c>
      <c r="H1096">
        <f>'Котрольный пример'!O1130</f>
        <v>-0.70373881173934305</v>
      </c>
    </row>
    <row r="1097" spans="1:8" x14ac:dyDescent="0.3">
      <c r="A1097">
        <f>'Котрольный пример'!H1131</f>
        <v>69236.808000000005</v>
      </c>
      <c r="B1097">
        <f>'Котрольный пример'!I1131</f>
        <v>34</v>
      </c>
      <c r="C1097">
        <f>'Котрольный пример'!J1131</f>
        <v>-887.59719815937797</v>
      </c>
      <c r="D1097">
        <f>'Котрольный пример'!K1131</f>
        <v>172.18963988408501</v>
      </c>
      <c r="E1097">
        <f>'Котрольный пример'!L1131</f>
        <v>-7.4341994398158002</v>
      </c>
      <c r="F1097">
        <f>'Котрольный пример'!M1131</f>
        <v>62.283977830663801</v>
      </c>
      <c r="G1097">
        <f>'Котрольный пример'!N1131</f>
        <v>-22.585331913783602</v>
      </c>
      <c r="H1097">
        <f>'Котрольный пример'!O1131</f>
        <v>-0.714392290223263</v>
      </c>
    </row>
    <row r="1098" spans="1:8" x14ac:dyDescent="0.3">
      <c r="A1098">
        <f>'Котрольный пример'!H1132</f>
        <v>69236.888000000006</v>
      </c>
      <c r="B1098">
        <f>'Котрольный пример'!I1132</f>
        <v>34</v>
      </c>
      <c r="C1098">
        <f>'Котрольный пример'!J1132</f>
        <v>-880.17680315758003</v>
      </c>
      <c r="D1098">
        <f>'Котрольный пример'!K1132</f>
        <v>169.37318849721501</v>
      </c>
      <c r="E1098">
        <f>'Котрольный пример'!L1132</f>
        <v>-7.4330937205718799</v>
      </c>
      <c r="F1098">
        <f>'Котрольный пример'!M1132</f>
        <v>64.044347791008406</v>
      </c>
      <c r="G1098">
        <f>'Котрольный пример'!N1132</f>
        <v>-23.2685598103769</v>
      </c>
      <c r="H1098">
        <f>'Котрольный пример'!O1132</f>
        <v>-0.70379178634888995</v>
      </c>
    </row>
    <row r="1099" spans="1:8" x14ac:dyDescent="0.3">
      <c r="A1099">
        <f>'Котрольный пример'!H1133</f>
        <v>69236.967999999993</v>
      </c>
      <c r="B1099">
        <f>'Котрольный пример'!I1133</f>
        <v>34</v>
      </c>
      <c r="C1099">
        <f>'Котрольный пример'!J1133</f>
        <v>-875.53919817255598</v>
      </c>
      <c r="D1099">
        <f>'Котрольный пример'!K1133</f>
        <v>167.871460037688</v>
      </c>
      <c r="E1099">
        <f>'Котрольный пример'!L1133</f>
        <v>-7.4324145025989496</v>
      </c>
      <c r="F1099">
        <f>'Котрольный пример'!M1133</f>
        <v>63.160943087771201</v>
      </c>
      <c r="G1099">
        <f>'Котрольный пример'!N1133</f>
        <v>-22.8660453910569</v>
      </c>
      <c r="H1099">
        <f>'Котрольный пример'!O1133</f>
        <v>-0.70400481675487703</v>
      </c>
    </row>
    <row r="1100" spans="1:8" x14ac:dyDescent="0.3">
      <c r="A1100">
        <f>'Котрольный пример'!H1134</f>
        <v>69237.088000000003</v>
      </c>
      <c r="B1100">
        <f>'Котрольный пример'!I1134</f>
        <v>34</v>
      </c>
      <c r="C1100">
        <f>'Котрольный пример'!J1134</f>
        <v>-862.86295758093297</v>
      </c>
      <c r="D1100">
        <f>'Котрольный пример'!K1134</f>
        <v>163.553643351175</v>
      </c>
      <c r="E1100">
        <f>'Котрольный пример'!L1134</f>
        <v>-8.4305715219764306</v>
      </c>
      <c r="F1100">
        <f>'Котрольный пример'!M1134</f>
        <v>64.775260105363898</v>
      </c>
      <c r="G1100">
        <f>'Котрольный пример'!N1134</f>
        <v>-23.403281156957998</v>
      </c>
      <c r="H1100">
        <f>'Котрольный пример'!O1134</f>
        <v>-1.04590002618026</v>
      </c>
    </row>
    <row r="1101" spans="1:8" x14ac:dyDescent="0.3">
      <c r="A1101">
        <f>'Котрольный пример'!H1135</f>
        <v>69237.168000000005</v>
      </c>
      <c r="B1101">
        <f>'Котрольный пример'!I1135</f>
        <v>34</v>
      </c>
      <c r="C1101">
        <f>'Котрольный пример'!J1135</f>
        <v>-862.86295758093297</v>
      </c>
      <c r="D1101">
        <f>'Котрольный пример'!K1135</f>
        <v>163.553643351175</v>
      </c>
      <c r="E1101">
        <f>'Котрольный пример'!L1135</f>
        <v>-8.4305715219764306</v>
      </c>
      <c r="F1101">
        <f>'Котрольный пример'!M1135</f>
        <v>63.271327242093903</v>
      </c>
      <c r="G1101">
        <f>'Котрольный пример'!N1135</f>
        <v>-22.798712887550899</v>
      </c>
      <c r="H1101">
        <f>'Котрольный пример'!O1135</f>
        <v>-1.0612733130788601</v>
      </c>
    </row>
    <row r="1102" spans="1:8" x14ac:dyDescent="0.3">
      <c r="A1102">
        <f>'Котрольный пример'!H1136</f>
        <v>69237.248000000007</v>
      </c>
      <c r="B1102">
        <f>'Котрольный пример'!I1136</f>
        <v>34</v>
      </c>
      <c r="C1102">
        <f>'Котрольный пример'!J1136</f>
        <v>-856.06068996125202</v>
      </c>
      <c r="D1102">
        <f>'Котрольный пример'!K1136</f>
        <v>160.548841940861</v>
      </c>
      <c r="E1102">
        <f>'Котрольный пример'!L1136</f>
        <v>-8.4295767811643092</v>
      </c>
      <c r="F1102">
        <f>'Котрольный пример'!M1136</f>
        <v>63.160978611897903</v>
      </c>
      <c r="G1102">
        <f>'Котрольный пример'!N1136</f>
        <v>-22.865859837809399</v>
      </c>
      <c r="H1102">
        <f>'Котрольный пример'!O1136</f>
        <v>-1.0613672105654499</v>
      </c>
    </row>
    <row r="1103" spans="1:8" x14ac:dyDescent="0.3">
      <c r="A1103">
        <f>'Котрольный пример'!H1137</f>
        <v>69237.368000000002</v>
      </c>
      <c r="B1103">
        <f>'Котрольный пример'!I1137</f>
        <v>34</v>
      </c>
      <c r="C1103">
        <f>'Котрольный пример'!J1137</f>
        <v>-848.94930212111603</v>
      </c>
      <c r="D1103">
        <f>'Котрольный пример'!K1137</f>
        <v>157.54422021139499</v>
      </c>
      <c r="E1103">
        <f>'Котрольный пример'!L1137</f>
        <v>-8.4285495049154999</v>
      </c>
      <c r="F1103">
        <f>'Котрольный пример'!M1137</f>
        <v>62.271688249190703</v>
      </c>
      <c r="G1103">
        <f>'Котрольный пример'!N1137</f>
        <v>-23.073429305870601</v>
      </c>
      <c r="H1103">
        <f>'Котрольный пример'!O1137</f>
        <v>-1.04648002806497</v>
      </c>
    </row>
    <row r="1104" spans="1:8" x14ac:dyDescent="0.3">
      <c r="A1104">
        <f>'Котрольный пример'!H1138</f>
        <v>69237.448000000004</v>
      </c>
      <c r="B1104">
        <f>'Котрольный пример'!I1138</f>
        <v>34</v>
      </c>
      <c r="C1104">
        <f>'Котрольный пример'!J1138</f>
        <v>-844.00278354897296</v>
      </c>
      <c r="D1104">
        <f>'Котрольный пример'!K1138</f>
        <v>156.418753270557</v>
      </c>
      <c r="E1104">
        <f>'Котрольный пример'!L1138</f>
        <v>-8.4278640977947799</v>
      </c>
      <c r="F1104">
        <f>'Котрольный пример'!M1138</f>
        <v>62.271335502932502</v>
      </c>
      <c r="G1104">
        <f>'Котрольный пример'!N1138</f>
        <v>-22.411273798835602</v>
      </c>
      <c r="H1104">
        <f>'Котрольный пример'!O1138</f>
        <v>-1.04655552971718</v>
      </c>
    </row>
    <row r="1105" spans="1:8" x14ac:dyDescent="0.3">
      <c r="A1105">
        <f>'Котрольный пример'!H1139</f>
        <v>69237.487999999998</v>
      </c>
      <c r="B1105">
        <f>'Котрольный пример'!I1139</f>
        <v>34</v>
      </c>
      <c r="C1105">
        <f>'Котрольный пример'!J1139</f>
        <v>-837.20040705304098</v>
      </c>
      <c r="D1105">
        <f>'Котрольный пример'!K1139</f>
        <v>153.22593898139999</v>
      </c>
      <c r="E1105">
        <f>'Котрольный пример'!L1139</f>
        <v>-8.4268883329832995</v>
      </c>
      <c r="F1105">
        <f>'Котрольный пример'!M1139</f>
        <v>63.161341619662601</v>
      </c>
      <c r="G1105">
        <f>'Котрольный пример'!N1139</f>
        <v>-23.4700953648838</v>
      </c>
      <c r="H1105">
        <f>'Котрольный пример'!O1139</f>
        <v>-1.06155985778726</v>
      </c>
    </row>
    <row r="1106" spans="1:8" x14ac:dyDescent="0.3">
      <c r="A1106">
        <f>'Котрольный пример'!H1140</f>
        <v>69237.567999999999</v>
      </c>
      <c r="B1106">
        <f>'Котрольный пример'!I1140</f>
        <v>34</v>
      </c>
      <c r="C1106">
        <f>'Котрольный пример'!J1140</f>
        <v>-837.20040705304098</v>
      </c>
      <c r="D1106">
        <f>'Котрольный пример'!K1140</f>
        <v>153.22593898139999</v>
      </c>
      <c r="E1106">
        <f>'Котрольный пример'!L1140</f>
        <v>-8.4268883329832995</v>
      </c>
      <c r="F1106">
        <f>'Котрольный пример'!M1140</f>
        <v>62.271745258963598</v>
      </c>
      <c r="G1106">
        <f>'Котрольный пример'!N1140</f>
        <v>-23.139530641487301</v>
      </c>
      <c r="H1106">
        <f>'Котрольный пример'!O1140</f>
        <v>-1.04660831049686</v>
      </c>
    </row>
    <row r="1107" spans="1:8" x14ac:dyDescent="0.3">
      <c r="A1107">
        <f>'Котрольный пример'!H1141</f>
        <v>69239.288</v>
      </c>
      <c r="B1107">
        <f>'Котрольный пример'!I1141</f>
        <v>34</v>
      </c>
      <c r="C1107">
        <f>'Котрольный пример'!J1141</f>
        <v>-734.24297938192001</v>
      </c>
      <c r="D1107">
        <f>'Котрольный пример'!K1141</f>
        <v>115.676987858728</v>
      </c>
      <c r="E1107">
        <f>'Котрольный пример'!L1141</f>
        <v>-9.4133892990840007</v>
      </c>
      <c r="F1107">
        <f>'Котрольный пример'!M1141</f>
        <v>62.457407188976397</v>
      </c>
      <c r="G1107">
        <f>'Котрольный пример'!N1141</f>
        <v>-23.050271907256501</v>
      </c>
      <c r="H1107">
        <f>'Котрольный пример'!O1141</f>
        <v>-0.88367601962315201</v>
      </c>
    </row>
    <row r="1108" spans="1:8" x14ac:dyDescent="0.3">
      <c r="A1108">
        <f>'Котрольный пример'!H1142</f>
        <v>69239.368000000002</v>
      </c>
      <c r="B1108">
        <f>'Котрольный пример'!I1142</f>
        <v>34</v>
      </c>
      <c r="C1108">
        <f>'Котрольный пример'!J1142</f>
        <v>-729.60535718096298</v>
      </c>
      <c r="D1108">
        <f>'Котрольный пример'!K1142</f>
        <v>114.17535507028801</v>
      </c>
      <c r="E1108">
        <f>'Котрольный пример'!L1142</f>
        <v>-9.4128290462012707</v>
      </c>
      <c r="F1108">
        <f>'Котрольный пример'!M1142</f>
        <v>61.905212857267699</v>
      </c>
      <c r="G1108">
        <f>'Котрольный пример'!N1142</f>
        <v>-22.672769268279499</v>
      </c>
      <c r="H1108">
        <f>'Котрольный пример'!O1142</f>
        <v>-0.883827234596683</v>
      </c>
    </row>
    <row r="1109" spans="1:8" x14ac:dyDescent="0.3">
      <c r="A1109">
        <f>'Котрольный пример'!H1143</f>
        <v>69239.407999999996</v>
      </c>
      <c r="B1109">
        <f>'Котрольный пример'!I1143</f>
        <v>34</v>
      </c>
      <c r="C1109">
        <f>'Котрольный пример'!J1143</f>
        <v>-724.65776853710997</v>
      </c>
      <c r="D1109">
        <f>'Котрольный пример'!K1143</f>
        <v>111.169658834695</v>
      </c>
      <c r="E1109">
        <f>'Котрольный пример'!L1143</f>
        <v>-9.4122107979784406</v>
      </c>
      <c r="F1109">
        <f>'Котрольный пример'!M1143</f>
        <v>61.4147454729194</v>
      </c>
      <c r="G1109">
        <f>'Котрольный пример'!N1143</f>
        <v>-22.743924904149601</v>
      </c>
      <c r="H1109">
        <f>'Котрольный пример'!O1143</f>
        <v>-0.44567602939839401</v>
      </c>
    </row>
    <row r="1110" spans="1:8" x14ac:dyDescent="0.3">
      <c r="A1110">
        <f>'Котрольный пример'!H1144</f>
        <v>69239.487999999998</v>
      </c>
      <c r="B1110">
        <f>'Котрольный пример'!I1144</f>
        <v>34</v>
      </c>
      <c r="C1110">
        <f>'Котрольный пример'!J1144</f>
        <v>-717.54740999351998</v>
      </c>
      <c r="D1110">
        <f>'Котрольный пример'!K1144</f>
        <v>110.045487398218</v>
      </c>
      <c r="E1110">
        <f>'Котрольный пример'!L1144</f>
        <v>-9.4113859385291008</v>
      </c>
      <c r="F1110">
        <f>'Котрольный пример'!M1144</f>
        <v>61.344287941027098</v>
      </c>
      <c r="G1110">
        <f>'Котрольный пример'!N1144</f>
        <v>-22.3592883265169</v>
      </c>
      <c r="H1110">
        <f>'Котрольный пример'!O1144</f>
        <v>-0.44577220598293799</v>
      </c>
    </row>
    <row r="1111" spans="1:8" x14ac:dyDescent="0.3">
      <c r="A1111">
        <f>'Котрольный пример'!H1145</f>
        <v>69239.567999999999</v>
      </c>
      <c r="B1111">
        <f>'Котрольный пример'!I1145</f>
        <v>34</v>
      </c>
      <c r="C1111">
        <f>'Котрольный пример'!J1145</f>
        <v>-717.54740999351998</v>
      </c>
      <c r="D1111">
        <f>'Котрольный пример'!K1145</f>
        <v>110.045487398218</v>
      </c>
      <c r="E1111">
        <f>'Котрольный пример'!L1145</f>
        <v>-9.4113859385291008</v>
      </c>
      <c r="F1111">
        <f>'Котрольный пример'!M1145</f>
        <v>61.344287941027098</v>
      </c>
      <c r="G1111">
        <f>'Котрольный пример'!N1145</f>
        <v>-22.3592883265169</v>
      </c>
      <c r="H1111">
        <f>'Котрольный пример'!O1145</f>
        <v>-0.44577220598293799</v>
      </c>
    </row>
    <row r="1112" spans="1:8" x14ac:dyDescent="0.3">
      <c r="A1112">
        <f>'Котрольный пример'!H1146</f>
        <v>69239.687999999995</v>
      </c>
      <c r="B1112">
        <f>'Котрольный пример'!I1146</f>
        <v>34</v>
      </c>
      <c r="C1112">
        <f>'Котрольный пример'!J1146</f>
        <v>-712.60056152048696</v>
      </c>
      <c r="D1112">
        <f>'Котрольный пример'!K1146</f>
        <v>108.356009870712</v>
      </c>
      <c r="E1112">
        <f>'Котрольный пример'!L1146</f>
        <v>-9.4108013574041696</v>
      </c>
      <c r="F1112">
        <f>'Котрольный пример'!M1146</f>
        <v>60.304319091437399</v>
      </c>
      <c r="G1112">
        <f>'Котрольный пример'!N1146</f>
        <v>-22.200426458034801</v>
      </c>
      <c r="H1112">
        <f>'Котрольный пример'!O1146</f>
        <v>-0.441883091565764</v>
      </c>
    </row>
    <row r="1113" spans="1:8" x14ac:dyDescent="0.3">
      <c r="A1113">
        <f>'Котрольный пример'!H1147</f>
        <v>69239.767999999996</v>
      </c>
      <c r="B1113">
        <f>'Котрольный пример'!I1147</f>
        <v>34</v>
      </c>
      <c r="C1113">
        <f>'Котрольный пример'!J1147</f>
        <v>-705.48935296575905</v>
      </c>
      <c r="D1113">
        <f>'Котрольный пример'!K1147</f>
        <v>105.72761076254601</v>
      </c>
      <c r="E1113">
        <f>'Котрольный пример'!L1147</f>
        <v>-9.4099652089096892</v>
      </c>
      <c r="F1113">
        <f>'Котрольный пример'!M1147</f>
        <v>60.791633966819703</v>
      </c>
      <c r="G1113">
        <f>'Котрольный пример'!N1147</f>
        <v>-22.115393758357499</v>
      </c>
      <c r="H1113">
        <f>'Котрольный пример'!O1147</f>
        <v>-0.66711298850338696</v>
      </c>
    </row>
    <row r="1114" spans="1:8" x14ac:dyDescent="0.3">
      <c r="A1114">
        <f>'Котрольный пример'!H1148</f>
        <v>69240.067999999999</v>
      </c>
      <c r="B1114">
        <f>'Котрольный пример'!I1148</f>
        <v>34</v>
      </c>
      <c r="C1114">
        <f>'Котрольный пример'!J1148</f>
        <v>-689.10193208011299</v>
      </c>
      <c r="D1114">
        <f>'Котрольный пример'!K1148</f>
        <v>98.403744282793596</v>
      </c>
      <c r="E1114">
        <f>'Котрольный пример'!L1148</f>
        <v>-9.4080530124660307</v>
      </c>
      <c r="F1114">
        <f>'Котрольный пример'!M1148</f>
        <v>60.915377808222203</v>
      </c>
      <c r="G1114">
        <f>'Котрольный пример'!N1148</f>
        <v>-22.450258461058901</v>
      </c>
      <c r="H1114">
        <f>'Котрольный пример'!O1148</f>
        <v>-0.62980201542867298</v>
      </c>
    </row>
    <row r="1115" spans="1:8" x14ac:dyDescent="0.3">
      <c r="A1115">
        <f>'Котрольный пример'!H1149</f>
        <v>69240.567999999999</v>
      </c>
      <c r="B1115">
        <f>'Котрольный пример'!I1149</f>
        <v>34</v>
      </c>
      <c r="C1115">
        <f>'Котрольный пример'!J1149</f>
        <v>-658.18422670046402</v>
      </c>
      <c r="D1115">
        <f>'Котрольный пример'!K1149</f>
        <v>88.079735101998594</v>
      </c>
      <c r="E1115">
        <f>'Котрольный пример'!L1149</f>
        <v>-9.4046305013867499</v>
      </c>
      <c r="F1115">
        <f>'Котрольный пример'!M1149</f>
        <v>60.568130048487298</v>
      </c>
      <c r="G1115">
        <f>'Котрольный пример'!N1149</f>
        <v>-22.111629837314702</v>
      </c>
      <c r="H1115">
        <f>'Котрольный пример'!O1149</f>
        <v>-0.57769845668744502</v>
      </c>
    </row>
    <row r="1116" spans="1:8" x14ac:dyDescent="0.3">
      <c r="A1116">
        <f>'Котрольный пример'!H1150</f>
        <v>69240.808000000005</v>
      </c>
      <c r="B1116">
        <f>'Котрольный пример'!I1150</f>
        <v>34</v>
      </c>
      <c r="C1116">
        <f>'Котрольный пример'!J1150</f>
        <v>-648.28997833303299</v>
      </c>
      <c r="D1116">
        <f>'Котрольный пример'!K1150</f>
        <v>83.760733341246706</v>
      </c>
      <c r="E1116">
        <f>'Котрольный пример'!L1150</f>
        <v>-9.4035570454436197</v>
      </c>
      <c r="F1116">
        <f>'Котрольный пример'!M1150</f>
        <v>59.3184946038688</v>
      </c>
      <c r="G1116">
        <f>'Котрольный пример'!N1150</f>
        <v>-21.975367690953</v>
      </c>
      <c r="H1116">
        <f>'Котрольный пример'!O1150</f>
        <v>-0.56019331127856098</v>
      </c>
    </row>
    <row r="1117" spans="1:8" x14ac:dyDescent="0.3">
      <c r="A1117">
        <f>'Котрольный пример'!H1151</f>
        <v>69240.847999999896</v>
      </c>
      <c r="B1117">
        <f>'Котрольный пример'!I1151</f>
        <v>34</v>
      </c>
      <c r="C1117">
        <f>'Котрольный пример'!J1151</f>
        <v>-641.17950578093405</v>
      </c>
      <c r="D1117">
        <f>'Котрольный пример'!K1151</f>
        <v>82.448592355755295</v>
      </c>
      <c r="E1117">
        <f>'Котрольный пример'!L1151</f>
        <v>-9.4028198646455294</v>
      </c>
      <c r="F1117">
        <f>'Котрольный пример'!M1151</f>
        <v>60.647056114093097</v>
      </c>
      <c r="G1117">
        <f>'Котрольный пример'!N1151</f>
        <v>-22.023883829820999</v>
      </c>
      <c r="H1117">
        <f>'Котрольный пример'!O1151</f>
        <v>-0.56883010352966301</v>
      </c>
    </row>
    <row r="1118" spans="1:8" x14ac:dyDescent="0.3">
      <c r="A1118">
        <f>'Котрольный пример'!H1152</f>
        <v>69240.928</v>
      </c>
      <c r="B1118">
        <f>'Котрольный пример'!I1152</f>
        <v>34</v>
      </c>
      <c r="C1118">
        <f>'Котрольный пример'!J1152</f>
        <v>-636.23200440671701</v>
      </c>
      <c r="D1118">
        <f>'Котрольный пример'!K1152</f>
        <v>79.631009256490401</v>
      </c>
      <c r="E1118">
        <f>'Котрольный пример'!L1152</f>
        <v>-9.4022876686201808</v>
      </c>
      <c r="F1118">
        <f>'Котрольный пример'!M1152</f>
        <v>60.230928544495001</v>
      </c>
      <c r="G1118">
        <f>'Котрольный пример'!N1152</f>
        <v>-21.987892809990299</v>
      </c>
      <c r="H1118">
        <f>'Котрольный пример'!O1152</f>
        <v>-0.56895020094959403</v>
      </c>
    </row>
    <row r="1119" spans="1:8" x14ac:dyDescent="0.3">
      <c r="A1119">
        <f>'Котрольный пример'!H1153</f>
        <v>69241.008000000002</v>
      </c>
      <c r="B1119">
        <f>'Котрольный пример'!I1153</f>
        <v>34</v>
      </c>
      <c r="C1119">
        <f>'Котрольный пример'!J1153</f>
        <v>-629.12142341020501</v>
      </c>
      <c r="D1119">
        <f>'Котрольный пример'!K1153</f>
        <v>78.130851131073797</v>
      </c>
      <c r="E1119">
        <f>'Котрольный пример'!L1153</f>
        <v>-9.4015624851274104</v>
      </c>
      <c r="F1119">
        <f>'Котрольный пример'!M1153</f>
        <v>60.647056551420498</v>
      </c>
      <c r="G1119">
        <f>'Котрольный пример'!N1153</f>
        <v>-21.987614778109499</v>
      </c>
      <c r="H1119">
        <f>'Котрольный пример'!O1153</f>
        <v>-0.56896099762179897</v>
      </c>
    </row>
    <row r="1120" spans="1:8" x14ac:dyDescent="0.3">
      <c r="A1120">
        <f>'Котрольный пример'!H1154</f>
        <v>69241.428</v>
      </c>
      <c r="B1120">
        <f>'Котрольный пример'!I1154</f>
        <v>34</v>
      </c>
      <c r="C1120">
        <f>'Котрольный пример'!J1154</f>
        <v>-607.786344107388</v>
      </c>
      <c r="D1120">
        <f>'Котрольный пример'!K1154</f>
        <v>67.801611016294999</v>
      </c>
      <c r="E1120">
        <f>'Котрольный пример'!L1154</f>
        <v>-9.3993716434391796</v>
      </c>
      <c r="F1120">
        <f>'Котрольный пример'!M1154</f>
        <v>59.925183412068399</v>
      </c>
      <c r="G1120">
        <f>'Котрольный пример'!N1154</f>
        <v>-22.154209596642001</v>
      </c>
      <c r="H1120">
        <f>'Котрольный пример'!O1154</f>
        <v>-0.53773487994213098</v>
      </c>
    </row>
    <row r="1121" spans="1:8" x14ac:dyDescent="0.3">
      <c r="A1121">
        <f>'Котрольный пример'!H1155</f>
        <v>69242.008000000002</v>
      </c>
      <c r="B1121">
        <f>'Котрольный пример'!I1155</f>
        <v>34</v>
      </c>
      <c r="C1121">
        <f>'Котрольный пример'!J1155</f>
        <v>-579.34162686010097</v>
      </c>
      <c r="D1121">
        <f>'Котрольный пример'!K1155</f>
        <v>57.664570404220498</v>
      </c>
      <c r="E1121">
        <f>'Котрольный пример'!L1155</f>
        <v>-10.396619877364101</v>
      </c>
      <c r="F1121">
        <f>'Котрольный пример'!M1155</f>
        <v>58.827779011586799</v>
      </c>
      <c r="G1121">
        <f>'Котрольный пример'!N1155</f>
        <v>-21.893448437314699</v>
      </c>
      <c r="H1121">
        <f>'Котрольный пример'!O1155</f>
        <v>-0.49596017857772201</v>
      </c>
    </row>
    <row r="1122" spans="1:8" x14ac:dyDescent="0.3">
      <c r="A1122">
        <f>'Котрольный пример'!H1156</f>
        <v>69242.088000000003</v>
      </c>
      <c r="B1122">
        <f>'Котрольный пример'!I1156</f>
        <v>34</v>
      </c>
      <c r="C1122">
        <f>'Котрольный пример'!J1156</f>
        <v>-571.92116352416599</v>
      </c>
      <c r="D1122">
        <f>'Котрольный пример'!K1156</f>
        <v>54.848470178038802</v>
      </c>
      <c r="E1122">
        <f>'Котрольный пример'!L1156</f>
        <v>-10.3959240894959</v>
      </c>
      <c r="F1122">
        <f>'Котрольный пример'!M1156</f>
        <v>59.3464296247463</v>
      </c>
      <c r="G1122">
        <f>'Котрольный пример'!N1156</f>
        <v>-21.861546887847901</v>
      </c>
      <c r="H1122">
        <f>'Котрольный пример'!O1156</f>
        <v>-0.32817884177087198</v>
      </c>
    </row>
    <row r="1123" spans="1:8" x14ac:dyDescent="0.3">
      <c r="A1123">
        <f>'Котрольный пример'!H1157</f>
        <v>69243.127999999997</v>
      </c>
      <c r="B1123">
        <f>'Котрольный пример'!I1157</f>
        <v>34</v>
      </c>
      <c r="C1123">
        <f>'Котрольный пример'!J1157</f>
        <v>-509.77478527929901</v>
      </c>
      <c r="D1123">
        <f>'Котрольный пример'!K1157</f>
        <v>31.381479827121101</v>
      </c>
      <c r="E1123">
        <f>'Котрольный пример'!L1157</f>
        <v>-10.390485874908499</v>
      </c>
      <c r="F1123">
        <f>'Котрольный пример'!M1157</f>
        <v>59.066464323198304</v>
      </c>
      <c r="G1123">
        <f>'Котрольный пример'!N1157</f>
        <v>-21.8400555860369</v>
      </c>
      <c r="H1123">
        <f>'Котрольный пример'!O1157</f>
        <v>-0.28202506753616102</v>
      </c>
    </row>
    <row r="1124" spans="1:8" x14ac:dyDescent="0.3">
      <c r="A1124">
        <f>'Котрольный пример'!H1158</f>
        <v>69243.207999999999</v>
      </c>
      <c r="B1124">
        <f>'Котрольный пример'!I1158</f>
        <v>34</v>
      </c>
      <c r="C1124">
        <f>'Котрольный пример'!J1158</f>
        <v>-509.77478527929901</v>
      </c>
      <c r="D1124">
        <f>'Котрольный пример'!K1158</f>
        <v>31.381479827121101</v>
      </c>
      <c r="E1124">
        <f>'Котрольный пример'!L1158</f>
        <v>-10.390485874908499</v>
      </c>
      <c r="F1124">
        <f>'Котрольный пример'!M1158</f>
        <v>57.994243403955998</v>
      </c>
      <c r="G1124">
        <f>'Котрольный пример'!N1158</f>
        <v>-21.596087181062401</v>
      </c>
      <c r="H1124">
        <f>'Котрольный пример'!O1158</f>
        <v>-0.28218609186330201</v>
      </c>
    </row>
    <row r="1125" spans="1:8" x14ac:dyDescent="0.3">
      <c r="A1125">
        <f>'Котрольный пример'!H1159</f>
        <v>69243.288</v>
      </c>
      <c r="B1125">
        <f>'Котрольный пример'!I1159</f>
        <v>34</v>
      </c>
      <c r="C1125">
        <f>'Котрольный пример'!J1159</f>
        <v>-505.44636362043201</v>
      </c>
      <c r="D1125">
        <f>'Котрольный пример'!K1159</f>
        <v>30.067838070554899</v>
      </c>
      <c r="E1125">
        <f>'Котрольный пример'!L1159</f>
        <v>-10.390134435079</v>
      </c>
      <c r="F1125">
        <f>'Котрольный пример'!M1159</f>
        <v>58.960550292713201</v>
      </c>
      <c r="G1125">
        <f>'Котрольный пример'!N1159</f>
        <v>-21.912582129270099</v>
      </c>
      <c r="H1125">
        <f>'Котрольный пример'!O1159</f>
        <v>-0.42912446451483499</v>
      </c>
    </row>
    <row r="1126" spans="1:8" x14ac:dyDescent="0.3">
      <c r="A1126">
        <f>'Котрольный пример'!H1160</f>
        <v>69243.368000000002</v>
      </c>
      <c r="B1126">
        <f>'Котрольный пример'!I1160</f>
        <v>34</v>
      </c>
      <c r="C1126">
        <f>'Котрольный пример'!J1160</f>
        <v>-498.02599300544603</v>
      </c>
      <c r="D1126">
        <f>'Котрольный пример'!K1160</f>
        <v>27.439843558557399</v>
      </c>
      <c r="E1126">
        <f>'Котрольный пример'!L1160</f>
        <v>-10.3895377951531</v>
      </c>
      <c r="F1126">
        <f>'Котрольный пример'!M1160</f>
        <v>58.627318869926299</v>
      </c>
      <c r="G1126">
        <f>'Котрольный пример'!N1160</f>
        <v>-21.766125864543799</v>
      </c>
      <c r="H1126">
        <f>'Котрольный пример'!O1160</f>
        <v>-0.43181581854633999</v>
      </c>
    </row>
    <row r="1127" spans="1:8" x14ac:dyDescent="0.3">
      <c r="A1127">
        <f>'Котрольный пример'!H1161</f>
        <v>69243.448000000004</v>
      </c>
      <c r="B1127">
        <f>'Котрольный пример'!I1161</f>
        <v>34</v>
      </c>
      <c r="C1127">
        <f>'Котрольный пример'!J1161</f>
        <v>-493.38812405806902</v>
      </c>
      <c r="D1127">
        <f>'Котрольный пример'!K1161</f>
        <v>25.562324625494998</v>
      </c>
      <c r="E1127">
        <f>'Котрольный пример'!L1161</f>
        <v>-10.3891688785444</v>
      </c>
      <c r="F1127">
        <f>'Котрольный пример'!M1161</f>
        <v>58.265725056095</v>
      </c>
      <c r="G1127">
        <f>'Котрольный пример'!N1161</f>
        <v>-21.656318977681799</v>
      </c>
      <c r="H1127">
        <f>'Котрольный пример'!O1161</f>
        <v>-0.43191867349236901</v>
      </c>
    </row>
    <row r="1128" spans="1:8" x14ac:dyDescent="0.3">
      <c r="A1128">
        <f>'Котрольный пример'!H1162</f>
        <v>69243.487999999998</v>
      </c>
      <c r="B1128">
        <f>'Котрольный пример'!I1162</f>
        <v>34</v>
      </c>
      <c r="C1128">
        <f>'Котрольный пример'!J1162</f>
        <v>-488.13158012958399</v>
      </c>
      <c r="D1128">
        <f>'Котрольный пример'!K1162</f>
        <v>22.933085007288199</v>
      </c>
      <c r="E1128">
        <f>'Котрольный пример'!L1162</f>
        <v>-10.3887536790418</v>
      </c>
      <c r="F1128">
        <f>'Котрольный пример'!M1162</f>
        <v>58.744943827885699</v>
      </c>
      <c r="G1128">
        <f>'Котрольный пример'!N1162</f>
        <v>-21.9494933642254</v>
      </c>
      <c r="H1128">
        <f>'Котрольный пример'!O1162</f>
        <v>-0.43449327047422598</v>
      </c>
    </row>
    <row r="1129" spans="1:8" x14ac:dyDescent="0.3">
      <c r="A1129">
        <f>'Котрольный пример'!H1163</f>
        <v>69243.567999999999</v>
      </c>
      <c r="B1129">
        <f>'Котрольный пример'!I1163</f>
        <v>34</v>
      </c>
      <c r="C1129">
        <f>'Котрольный пример'!J1163</f>
        <v>-488.13158012958399</v>
      </c>
      <c r="D1129">
        <f>'Котрольный пример'!K1163</f>
        <v>22.933085007288199</v>
      </c>
      <c r="E1129">
        <f>'Котрольный пример'!L1163</f>
        <v>-10.3887536790418</v>
      </c>
      <c r="F1129">
        <f>'Котрольный пример'!M1163</f>
        <v>58.744943827885699</v>
      </c>
      <c r="G1129">
        <f>'Котрольный пример'!N1163</f>
        <v>-21.9494933642254</v>
      </c>
      <c r="H1129">
        <f>'Котрольный пример'!O1163</f>
        <v>-0.43449327047422598</v>
      </c>
    </row>
    <row r="1130" spans="1:8" x14ac:dyDescent="0.3">
      <c r="A1130">
        <f>'Котрольный пример'!H1164</f>
        <v>69243.648000000001</v>
      </c>
      <c r="B1130">
        <f>'Котрольный пример'!I1164</f>
        <v>34</v>
      </c>
      <c r="C1130">
        <f>'Котрольный пример'!J1164</f>
        <v>-480.71175268269599</v>
      </c>
      <c r="D1130">
        <f>'Котрольный пример'!K1164</f>
        <v>21.245213816426102</v>
      </c>
      <c r="E1130">
        <f>'Котрольный пример'!L1164</f>
        <v>-10.3881832730162</v>
      </c>
      <c r="F1130">
        <f>'Котрольный пример'!M1164</f>
        <v>59.486176239311398</v>
      </c>
      <c r="G1130">
        <f>'Котрольный пример'!N1164</f>
        <v>-22.067898547914599</v>
      </c>
      <c r="H1130">
        <f>'Котрольный пример'!O1164</f>
        <v>-0.43186898146226699</v>
      </c>
    </row>
    <row r="1131" spans="1:8" x14ac:dyDescent="0.3">
      <c r="A1131">
        <f>'Котрольный пример'!H1165</f>
        <v>69244.288</v>
      </c>
      <c r="B1131">
        <f>'Котрольный пример'!I1165</f>
        <v>34</v>
      </c>
      <c r="C1131">
        <f>'Котрольный пример'!J1165</f>
        <v>-442.68173517581403</v>
      </c>
      <c r="D1131">
        <f>'Котрольный пример'!K1165</f>
        <v>6.7898622257671004</v>
      </c>
      <c r="E1131">
        <f>'Котрольный пример'!L1165</f>
        <v>-11.385393610780699</v>
      </c>
      <c r="F1131">
        <f>'Котрольный пример'!M1165</f>
        <v>59.120955132717597</v>
      </c>
      <c r="G1131">
        <f>'Котрольный пример'!N1165</f>
        <v>-21.970719766429202</v>
      </c>
      <c r="H1131">
        <f>'Котрольный пример'!O1165</f>
        <v>-0.53409457975836905</v>
      </c>
    </row>
    <row r="1132" spans="1:8" x14ac:dyDescent="0.3">
      <c r="A1132">
        <f>'Котрольный пример'!H1166</f>
        <v>69245.047999999995</v>
      </c>
      <c r="B1132">
        <f>'Котрольный пример'!I1166</f>
        <v>34</v>
      </c>
      <c r="C1132">
        <f>'Котрольный пример'!J1166</f>
        <v>-404.34266545791297</v>
      </c>
      <c r="D1132">
        <f>'Котрольный пример'!K1166</f>
        <v>-7.4770651860017603</v>
      </c>
      <c r="E1132">
        <f>'Котрольный пример'!L1166</f>
        <v>-10.3828440727771</v>
      </c>
      <c r="F1132">
        <f>'Котрольный пример'!M1166</f>
        <v>58.316402563680803</v>
      </c>
      <c r="G1132">
        <f>'Котрольный пример'!N1166</f>
        <v>-21.701550151442099</v>
      </c>
      <c r="H1132">
        <f>'Котрольный пример'!O1166</f>
        <v>-0.36515217452692</v>
      </c>
    </row>
    <row r="1133" spans="1:8" x14ac:dyDescent="0.3">
      <c r="A1133">
        <f>'Котрольный пример'!H1167</f>
        <v>69245.127999999997</v>
      </c>
      <c r="B1133">
        <f>'Котрольный пример'!I1167</f>
        <v>34</v>
      </c>
      <c r="C1133">
        <f>'Котрольный пример'!J1167</f>
        <v>-397.23205587004298</v>
      </c>
      <c r="D1133">
        <f>'Котрольный пример'!K1167</f>
        <v>-8.9770257796155999</v>
      </c>
      <c r="E1133">
        <f>'Котрольный пример'!L1167</f>
        <v>-10.382398394760999</v>
      </c>
      <c r="F1133">
        <f>'Котрольный пример'!M1167</f>
        <v>57.914291257619503</v>
      </c>
      <c r="G1133">
        <f>'Котрольный пример'!N1167</f>
        <v>-21.459038449120399</v>
      </c>
      <c r="H1133">
        <f>'Котрольный пример'!O1167</f>
        <v>-0.24276453641618401</v>
      </c>
    </row>
    <row r="1134" spans="1:8" x14ac:dyDescent="0.3">
      <c r="A1134">
        <f>'Котрольный пример'!H1168</f>
        <v>69245.207999999999</v>
      </c>
      <c r="B1134">
        <f>'Котрольный пример'!I1168</f>
        <v>34</v>
      </c>
      <c r="C1134">
        <f>'Котрольный пример'!J1168</f>
        <v>-397.23205587004298</v>
      </c>
      <c r="D1134">
        <f>'Котрольный пример'!K1168</f>
        <v>-8.9770257796155999</v>
      </c>
      <c r="E1134">
        <f>'Котрольный пример'!L1168</f>
        <v>-10.382398394760999</v>
      </c>
      <c r="F1134">
        <f>'Котрольный пример'!M1168</f>
        <v>57.914291257619503</v>
      </c>
      <c r="G1134">
        <f>'Котрольный пример'!N1168</f>
        <v>-21.459038449120399</v>
      </c>
      <c r="H1134">
        <f>'Котрольный пример'!O1168</f>
        <v>-0.24276453641618401</v>
      </c>
    </row>
    <row r="1135" spans="1:8" x14ac:dyDescent="0.3">
      <c r="A1135">
        <f>'Котрольный пример'!H1169</f>
        <v>69245.288</v>
      </c>
      <c r="B1135">
        <f>'Котрольный пример'!I1169</f>
        <v>34</v>
      </c>
      <c r="C1135">
        <f>'Котрольный пример'!J1169</f>
        <v>-392.90262700583497</v>
      </c>
      <c r="D1135">
        <f>'Котрольный пример'!K1169</f>
        <v>-11.982756892119401</v>
      </c>
      <c r="E1135">
        <f>'Котрольный пример'!L1169</f>
        <v>-10.3821346922511</v>
      </c>
      <c r="F1135">
        <f>'Котрольный пример'!M1169</f>
        <v>57.606724248232098</v>
      </c>
      <c r="G1135">
        <f>'Котрольный пример'!N1169</f>
        <v>-21.459154083721099</v>
      </c>
      <c r="H1135">
        <f>'Котрольный пример'!O1169</f>
        <v>-0.24285546157815199</v>
      </c>
    </row>
    <row r="1136" spans="1:8" x14ac:dyDescent="0.3">
      <c r="A1136">
        <f>'Котрольный пример'!H1170</f>
        <v>69245.368000000002</v>
      </c>
      <c r="B1136">
        <f>'Котрольный пример'!I1170</f>
        <v>34</v>
      </c>
      <c r="C1136">
        <f>'Котрольный пример'!J1170</f>
        <v>-387.95606689300001</v>
      </c>
      <c r="D1136">
        <f>'Котрольный пример'!K1170</f>
        <v>-13.107947753625099</v>
      </c>
      <c r="E1136">
        <f>'Котрольный пример'!L1170</f>
        <v>-10.3818335685816</v>
      </c>
      <c r="F1136">
        <f>'Котрольный пример'!M1170</f>
        <v>57.624154403514503</v>
      </c>
      <c r="G1136">
        <f>'Котрольный пример'!N1170</f>
        <v>-21.3315209956275</v>
      </c>
      <c r="H1136">
        <f>'Котрольный пример'!O1170</f>
        <v>-0.244160507958262</v>
      </c>
    </row>
    <row r="1137" spans="1:8" x14ac:dyDescent="0.3">
      <c r="A1137">
        <f>'Котрольный пример'!H1171</f>
        <v>69245.407999999996</v>
      </c>
      <c r="B1137">
        <f>'Котрольный пример'!I1171</f>
        <v>34</v>
      </c>
      <c r="C1137">
        <f>'Котрольный пример'!J1171</f>
        <v>-383.00917414884799</v>
      </c>
      <c r="D1137">
        <f>'Котрольный пример'!K1171</f>
        <v>-14.797186955367399</v>
      </c>
      <c r="E1137">
        <f>'Котрольный пример'!L1171</f>
        <v>-10.3815377526223</v>
      </c>
      <c r="F1137">
        <f>'Котрольный пример'!M1171</f>
        <v>57.913770025200598</v>
      </c>
      <c r="G1137">
        <f>'Котрольный пример'!N1171</f>
        <v>-21.509540229409499</v>
      </c>
      <c r="H1137">
        <f>'Котрольный пример'!O1171</f>
        <v>-0.24543638879767801</v>
      </c>
    </row>
    <row r="1138" spans="1:8" x14ac:dyDescent="0.3">
      <c r="A1138">
        <f>'Котрольный пример'!H1172</f>
        <v>69245.487999999998</v>
      </c>
      <c r="B1138">
        <f>'Котрольный пример'!I1172</f>
        <v>34</v>
      </c>
      <c r="C1138">
        <f>'Котрольный пример'!J1172</f>
        <v>-375.89789694352601</v>
      </c>
      <c r="D1138">
        <f>'Котрольный пример'!K1172</f>
        <v>-17.425229955679999</v>
      </c>
      <c r="E1138">
        <f>'Котрольный пример'!L1172</f>
        <v>-11.381120573242701</v>
      </c>
      <c r="F1138">
        <f>'Котрольный пример'!M1172</f>
        <v>57.6628137636894</v>
      </c>
      <c r="G1138">
        <f>'Котрольный пример'!N1172</f>
        <v>-21.331396117135</v>
      </c>
      <c r="H1138">
        <f>'Котрольный пример'!O1172</f>
        <v>-0.36927903003242502</v>
      </c>
    </row>
    <row r="1139" spans="1:8" x14ac:dyDescent="0.3">
      <c r="A1139">
        <f>'Котрольный пример'!H1173</f>
        <v>69245.567999999999</v>
      </c>
      <c r="B1139">
        <f>'Котрольный пример'!I1173</f>
        <v>34</v>
      </c>
      <c r="C1139">
        <f>'Котрольный пример'!J1173</f>
        <v>-375.89789694352601</v>
      </c>
      <c r="D1139">
        <f>'Котрольный пример'!K1173</f>
        <v>-17.425229955679999</v>
      </c>
      <c r="E1139">
        <f>'Котрольный пример'!L1173</f>
        <v>-11.381120573242701</v>
      </c>
      <c r="F1139">
        <f>'Котрольный пример'!M1173</f>
        <v>57.6628137636894</v>
      </c>
      <c r="G1139">
        <f>'Котрольный пример'!N1173</f>
        <v>-21.331396117135</v>
      </c>
      <c r="H1139">
        <f>'Котрольный пример'!O1173</f>
        <v>-0.36927903003242502</v>
      </c>
    </row>
    <row r="1140" spans="1:8" x14ac:dyDescent="0.3">
      <c r="A1140">
        <f>'Котрольный пример'!H1174</f>
        <v>69245.687999999995</v>
      </c>
      <c r="B1140">
        <f>'Котрольный пример'!I1174</f>
        <v>34</v>
      </c>
      <c r="C1140">
        <f>'Котрольный пример'!J1174</f>
        <v>-371.56912870118998</v>
      </c>
      <c r="D1140">
        <f>'Котрольный пример'!K1174</f>
        <v>-19.302841890280899</v>
      </c>
      <c r="E1140">
        <f>'Котрольный пример'!L1174</f>
        <v>-11.3808718848588</v>
      </c>
      <c r="F1140">
        <f>'Котрольный пример'!M1174</f>
        <v>56.667789168915597</v>
      </c>
      <c r="G1140">
        <f>'Котрольный пример'!N1174</f>
        <v>-21.0905983983018</v>
      </c>
      <c r="H1140">
        <f>'Котрольный пример'!O1174</f>
        <v>-0.30741915402759201</v>
      </c>
    </row>
    <row r="1141" spans="1:8" x14ac:dyDescent="0.3">
      <c r="A1141">
        <f>'Котрольный пример'!H1175</f>
        <v>69245.808000000005</v>
      </c>
      <c r="B1141">
        <f>'Котрольный пример'!I1175</f>
        <v>34</v>
      </c>
      <c r="C1141">
        <f>'Котрольный пример'!J1175</f>
        <v>-361.98390113011101</v>
      </c>
      <c r="D1141">
        <f>'Котрольный пример'!K1175</f>
        <v>-23.621555960515799</v>
      </c>
      <c r="E1141">
        <f>'Котрольный пример'!L1175</f>
        <v>-11.380334253184101</v>
      </c>
      <c r="F1141">
        <f>'Котрольный пример'!M1175</f>
        <v>57.084077026509199</v>
      </c>
      <c r="G1141">
        <f>'Котрольный пример'!N1175</f>
        <v>-21.397035874340698</v>
      </c>
      <c r="H1141">
        <f>'Котрольный пример'!O1175</f>
        <v>-0.30551323089784499</v>
      </c>
    </row>
    <row r="1142" spans="1:8" x14ac:dyDescent="0.3">
      <c r="A1142">
        <f>'Котрольный пример'!H1176</f>
        <v>69245.888000000006</v>
      </c>
      <c r="B1142">
        <f>'Котрольный пример'!I1176</f>
        <v>34</v>
      </c>
      <c r="C1142">
        <f>'Котрольный пример'!J1176</f>
        <v>-357.037115811923</v>
      </c>
      <c r="D1142">
        <f>'Котрольный пример'!K1176</f>
        <v>-25.1227596911707</v>
      </c>
      <c r="E1142">
        <f>'Котрольный пример'!L1176</f>
        <v>-11.3800606682534</v>
      </c>
      <c r="F1142">
        <f>'Котрольный пример'!M1176</f>
        <v>56.731582210585302</v>
      </c>
      <c r="G1142">
        <f>'Котрольный пример'!N1176</f>
        <v>-21.032780636673699</v>
      </c>
      <c r="H1142">
        <f>'Котрольный пример'!O1176</f>
        <v>-0.30368053553576801</v>
      </c>
    </row>
    <row r="1143" spans="1:8" x14ac:dyDescent="0.3">
      <c r="A1143">
        <f>'Котрольный пример'!H1177</f>
        <v>69245.967999999993</v>
      </c>
      <c r="B1143">
        <f>'Котрольный пример'!I1177</f>
        <v>34</v>
      </c>
      <c r="C1143">
        <f>'Котрольный пример'!J1177</f>
        <v>-357.037115811923</v>
      </c>
      <c r="D1143">
        <f>'Котрольный пример'!K1177</f>
        <v>-25.1227596911707</v>
      </c>
      <c r="E1143">
        <f>'Котрольный пример'!L1177</f>
        <v>-11.3800606682534</v>
      </c>
      <c r="F1143">
        <f>'Котрольный пример'!M1177</f>
        <v>55.634304657688801</v>
      </c>
      <c r="G1143">
        <f>'Котрольный пример'!N1177</f>
        <v>-20.8592973903509</v>
      </c>
      <c r="H1143">
        <f>'Котрольный пример'!O1177</f>
        <v>-0.30380782866134798</v>
      </c>
    </row>
    <row r="1144" spans="1:8" x14ac:dyDescent="0.3">
      <c r="A1144">
        <f>'Котрольный пример'!H1178</f>
        <v>69246.047999999995</v>
      </c>
      <c r="B1144">
        <f>'Котрольный пример'!I1178</f>
        <v>34</v>
      </c>
      <c r="C1144">
        <f>'Котрольный пример'!J1178</f>
        <v>-349.92672289724499</v>
      </c>
      <c r="D1144">
        <f>'Котрольный пример'!K1178</f>
        <v>-26.246648987738201</v>
      </c>
      <c r="E1144">
        <f>'Котрольный пример'!L1178</f>
        <v>-11.379670430327501</v>
      </c>
      <c r="F1144">
        <f>'Котрольный пример'!M1178</f>
        <v>56.731587514892901</v>
      </c>
      <c r="G1144">
        <f>'Котрольный пример'!N1178</f>
        <v>-21.032737096611399</v>
      </c>
      <c r="H1144">
        <f>'Котрольный пример'!O1178</f>
        <v>-0.30374760675920298</v>
      </c>
    </row>
    <row r="1145" spans="1:8" x14ac:dyDescent="0.3">
      <c r="A1145">
        <f>'Котрольный пример'!H1179</f>
        <v>69246.088000000003</v>
      </c>
      <c r="B1145">
        <f>'Котрольный пример'!I1179</f>
        <v>34</v>
      </c>
      <c r="C1145">
        <f>'Котрольный пример'!J1179</f>
        <v>-349.92672289724499</v>
      </c>
      <c r="D1145">
        <f>'Котрольный пример'!K1179</f>
        <v>-26.246648987738201</v>
      </c>
      <c r="E1145">
        <f>'Котрольный пример'!L1179</f>
        <v>-11.379670430327501</v>
      </c>
      <c r="F1145">
        <f>'Котрольный пример'!M1179</f>
        <v>56.667787284804199</v>
      </c>
      <c r="G1145">
        <f>'Котрольный пример'!N1179</f>
        <v>-21.031665446604201</v>
      </c>
      <c r="H1145">
        <f>'Котрольный пример'!O1179</f>
        <v>-0.30763579264385099</v>
      </c>
    </row>
    <row r="1146" spans="1:8" x14ac:dyDescent="0.3">
      <c r="A1146">
        <f>'Котрольный пример'!H1180</f>
        <v>69246.168000000005</v>
      </c>
      <c r="B1146">
        <f>'Котрольный пример'!I1180</f>
        <v>34</v>
      </c>
      <c r="C1146">
        <f>'Котрольный пример'!J1180</f>
        <v>-344.97904622158802</v>
      </c>
      <c r="D1146">
        <f>'Котрольный пример'!K1180</f>
        <v>-29.251969580485898</v>
      </c>
      <c r="E1146">
        <f>'Котрольный пример'!L1180</f>
        <v>-11.379413517784799</v>
      </c>
      <c r="F1146">
        <f>'Котрольный пример'!M1180</f>
        <v>56.329735428699898</v>
      </c>
      <c r="G1146">
        <f>'Котрольный пример'!N1180</f>
        <v>-21.09055942857</v>
      </c>
      <c r="H1146">
        <f>'Котрольный пример'!O1180</f>
        <v>-0.30772629826131598</v>
      </c>
    </row>
    <row r="1147" spans="1:8" x14ac:dyDescent="0.3">
      <c r="A1147">
        <f>'Котрольный пример'!H1181</f>
        <v>69246.248000000007</v>
      </c>
      <c r="B1147">
        <f>'Котрольный пример'!I1181</f>
        <v>34</v>
      </c>
      <c r="C1147">
        <f>'Котрольный пример'!J1181</f>
        <v>-340.65049609922897</v>
      </c>
      <c r="D1147">
        <f>'Котрольный пример'!K1181</f>
        <v>-30.753528702100301</v>
      </c>
      <c r="E1147">
        <f>'Котрольный пример'!L1181</f>
        <v>-11.3791875234141</v>
      </c>
      <c r="F1147">
        <f>'Котрольный пример'!M1181</f>
        <v>56.383727504928402</v>
      </c>
      <c r="G1147">
        <f>'Котрольный пример'!N1181</f>
        <v>-20.899235110798699</v>
      </c>
      <c r="H1147">
        <f>'Котрольный пример'!O1181</f>
        <v>-0.31895380436013798</v>
      </c>
    </row>
    <row r="1148" spans="1:8" x14ac:dyDescent="0.3">
      <c r="A1148">
        <f>'Котрольный пример'!H1182</f>
        <v>69247.567999999999</v>
      </c>
      <c r="B1148">
        <f>'Котрольный пример'!I1182</f>
        <v>34</v>
      </c>
      <c r="C1148">
        <f>'Котрольный пример'!J1182</f>
        <v>-273.55689689511001</v>
      </c>
      <c r="D1148">
        <f>'Котрольный пример'!K1182</f>
        <v>-55.719469156524198</v>
      </c>
      <c r="E1148">
        <f>'Котрольный пример'!L1182</f>
        <v>-10.3761207490841</v>
      </c>
      <c r="F1148">
        <f>'Котрольный пример'!M1182</f>
        <v>54.946761400764899</v>
      </c>
      <c r="G1148">
        <f>'Котрольный пример'!N1182</f>
        <v>-20.5427434655033</v>
      </c>
      <c r="H1148">
        <f>'Котрольный пример'!O1182</f>
        <v>-0.13878432109962099</v>
      </c>
    </row>
    <row r="1149" spans="1:8" x14ac:dyDescent="0.3">
      <c r="A1149">
        <f>'Котрольный пример'!H1183</f>
        <v>69247.687999999995</v>
      </c>
      <c r="B1149">
        <f>'Котрольный пример'!I1183</f>
        <v>34</v>
      </c>
      <c r="C1149">
        <f>'Котрольный пример'!J1183</f>
        <v>-268.61032603616701</v>
      </c>
      <c r="D1149">
        <f>'Котрольный пример'!K1183</f>
        <v>-56.844588405214203</v>
      </c>
      <c r="E1149">
        <f>'Котрольный пример'!L1183</f>
        <v>-10.375920078902199</v>
      </c>
      <c r="F1149">
        <f>'Котрольный пример'!M1183</f>
        <v>55.185995973461097</v>
      </c>
      <c r="G1149">
        <f>'Котрольный пример'!N1183</f>
        <v>-20.436820021317299</v>
      </c>
      <c r="H1149">
        <f>'Котрольный пример'!O1183</f>
        <v>-0.14133183625871801</v>
      </c>
    </row>
    <row r="1150" spans="1:8" x14ac:dyDescent="0.3">
      <c r="A1150">
        <f>'Котрольный пример'!H1184</f>
        <v>69248.008000000002</v>
      </c>
      <c r="B1150">
        <f>'Котрольный пример'!I1184</f>
        <v>34</v>
      </c>
      <c r="C1150">
        <f>'Котрольный пример'!J1184</f>
        <v>-254.07826691782799</v>
      </c>
      <c r="D1150">
        <f>'Котрольный пример'!K1184</f>
        <v>-62.664272135471897</v>
      </c>
      <c r="E1150">
        <f>'Котрольный пример'!L1184</f>
        <v>-11.375378178581499</v>
      </c>
      <c r="F1150">
        <f>'Котрольный пример'!M1184</f>
        <v>54.064418834833802</v>
      </c>
      <c r="G1150">
        <f>'Котрольный пример'!N1184</f>
        <v>-20.2671598448452</v>
      </c>
      <c r="H1150">
        <f>'Котрольный пример'!O1184</f>
        <v>-0.27549697121605399</v>
      </c>
    </row>
    <row r="1151" spans="1:8" x14ac:dyDescent="0.3">
      <c r="A1151">
        <f>'Котрольный пример'!H1185</f>
        <v>69248.047999999995</v>
      </c>
      <c r="B1151">
        <f>'Котрольный пример'!I1185</f>
        <v>34</v>
      </c>
      <c r="C1151">
        <f>'Котрольный пример'!J1185</f>
        <v>-249.44058756301001</v>
      </c>
      <c r="D1151">
        <f>'Котрольный пример'!K1185</f>
        <v>-64.165588542102498</v>
      </c>
      <c r="E1151">
        <f>'Котрольный пример'!L1185</f>
        <v>-11.3752097441335</v>
      </c>
      <c r="F1151">
        <f>'Котрольный пример'!M1185</f>
        <v>54.324637197185403</v>
      </c>
      <c r="G1151">
        <f>'Котрольный пример'!N1185</f>
        <v>-20.196151376220101</v>
      </c>
      <c r="H1151">
        <f>'Котрольный пример'!O1185</f>
        <v>-0.27709579712283799</v>
      </c>
    </row>
    <row r="1152" spans="1:8" x14ac:dyDescent="0.3">
      <c r="A1152">
        <f>'Котрольный пример'!H1186</f>
        <v>69248.127999999997</v>
      </c>
      <c r="B1152">
        <f>'Котрольный пример'!I1186</f>
        <v>34</v>
      </c>
      <c r="C1152">
        <f>'Котрольный пример'!J1186</f>
        <v>-244.49378919434599</v>
      </c>
      <c r="D1152">
        <f>'Котрольный пример'!K1186</f>
        <v>-65.666716759571102</v>
      </c>
      <c r="E1152">
        <f>'Котрольный пример'!L1186</f>
        <v>-11.375033161866099</v>
      </c>
      <c r="F1152">
        <f>'Котрольный пример'!M1186</f>
        <v>54.020735142712198</v>
      </c>
      <c r="G1152">
        <f>'Котрольный пример'!N1186</f>
        <v>-20.1962876251038</v>
      </c>
      <c r="H1152">
        <f>'Котрольный пример'!O1186</f>
        <v>-0.27717284785673901</v>
      </c>
    </row>
    <row r="1153" spans="1:8" x14ac:dyDescent="0.3">
      <c r="A1153">
        <f>'Котрольный пример'!H1187</f>
        <v>69248.207999999999</v>
      </c>
      <c r="B1153">
        <f>'Котрольный пример'!I1187</f>
        <v>34</v>
      </c>
      <c r="C1153">
        <f>'Котрольный пример'!J1187</f>
        <v>-239.546990326106</v>
      </c>
      <c r="D1153">
        <f>'Котрольный пример'!K1187</f>
        <v>-67.167841942787305</v>
      </c>
      <c r="E1153">
        <f>'Котрольный пример'!L1187</f>
        <v>-11.3748607761462</v>
      </c>
      <c r="F1153">
        <f>'Котрольный пример'!M1187</f>
        <v>54.312589053295802</v>
      </c>
      <c r="G1153">
        <f>'Котрольный пример'!N1187</f>
        <v>-19.906998961519999</v>
      </c>
      <c r="H1153">
        <f>'Котрольный пример'!O1187</f>
        <v>-0.29137007857040698</v>
      </c>
    </row>
    <row r="1154" spans="1:8" x14ac:dyDescent="0.3">
      <c r="A1154">
        <f>'Котрольный пример'!H1188</f>
        <v>69248.847999999896</v>
      </c>
      <c r="B1154">
        <f>'Котрольный пример'!I1188</f>
        <v>34</v>
      </c>
      <c r="C1154">
        <f>'Котрольный пример'!J1188</f>
        <v>-211.10107660726601</v>
      </c>
      <c r="D1154">
        <f>'Котрольный пример'!K1188</f>
        <v>-78.807416641696904</v>
      </c>
      <c r="E1154">
        <f>'Котрольный пример'!L1188</f>
        <v>-10.373987482869101</v>
      </c>
      <c r="F1154">
        <f>'Котрольный пример'!M1188</f>
        <v>53.836337757091698</v>
      </c>
      <c r="G1154">
        <f>'Котрольный пример'!N1188</f>
        <v>-19.952044890061298</v>
      </c>
      <c r="H1154">
        <f>'Котрольный пример'!O1188</f>
        <v>3.3088296045831302E-3</v>
      </c>
    </row>
    <row r="1155" spans="1:8" x14ac:dyDescent="0.3">
      <c r="A1155">
        <f>'Котрольный пример'!H1189</f>
        <v>69248.967999999993</v>
      </c>
      <c r="B1155">
        <f>'Котрольный пример'!I1189</f>
        <v>34</v>
      </c>
      <c r="C1155">
        <f>'Котрольный пример'!J1189</f>
        <v>-206.46361865547601</v>
      </c>
      <c r="D1155">
        <f>'Котрольный пример'!K1189</f>
        <v>-79.9326844400033</v>
      </c>
      <c r="E1155">
        <f>'Котрольный пример'!L1189</f>
        <v>-10.3738494357513</v>
      </c>
      <c r="F1155">
        <f>'Котрольный пример'!M1189</f>
        <v>53.118829196106901</v>
      </c>
      <c r="G1155">
        <f>'Котрольный пример'!N1189</f>
        <v>-19.5902841014878</v>
      </c>
      <c r="H1155">
        <f>'Котрольный пример'!O1189</f>
        <v>3.2085252535801502E-3</v>
      </c>
    </row>
    <row r="1156" spans="1:8" x14ac:dyDescent="0.3">
      <c r="A1156">
        <f>'Котрольный пример'!H1190</f>
        <v>69251.567999999999</v>
      </c>
      <c r="B1156">
        <f>'Котрольный пример'!I1190</f>
        <v>34</v>
      </c>
      <c r="C1156">
        <f>'Котрольный пример'!J1190</f>
        <v>-89.2821217344015</v>
      </c>
      <c r="D1156">
        <f>'Котрольный пример'!K1190</f>
        <v>-121.975344865238</v>
      </c>
      <c r="E1156">
        <f>'Котрольный пример'!L1190</f>
        <v>-10.371794435112999</v>
      </c>
      <c r="F1156">
        <f>'Котрольный пример'!M1190</f>
        <v>49.821405633268</v>
      </c>
      <c r="G1156">
        <f>'Котрольный пример'!N1190</f>
        <v>-18.1702398924546</v>
      </c>
      <c r="H1156">
        <f>'Котрольный пример'!O1190</f>
        <v>2.2146255681866002E-3</v>
      </c>
    </row>
    <row r="1157" spans="1:8" x14ac:dyDescent="0.3">
      <c r="A1157">
        <f>'Котрольный пример'!H1191</f>
        <v>69251.648000000001</v>
      </c>
      <c r="B1157">
        <f>'Котрольный пример'!I1191</f>
        <v>34</v>
      </c>
      <c r="C1157">
        <f>'Котрольный пример'!J1191</f>
        <v>-84.644308421987105</v>
      </c>
      <c r="D1157">
        <f>'Котрольный пример'!K1191</f>
        <v>-123.664559827067</v>
      </c>
      <c r="E1157">
        <f>'Котрольный пример'!L1191</f>
        <v>-10.3717636731542</v>
      </c>
      <c r="F1157">
        <f>'Котрольный пример'!M1191</f>
        <v>50.370909580236301</v>
      </c>
      <c r="G1157">
        <f>'Котрольный пример'!N1191</f>
        <v>-18.3703838452779</v>
      </c>
      <c r="H1157">
        <f>'Котрольный пример'!O1191</f>
        <v>2.2182703500348102E-3</v>
      </c>
    </row>
    <row r="1158" spans="1:8" x14ac:dyDescent="0.3">
      <c r="A1158">
        <f>'Котрольный пример'!H1192</f>
        <v>69251.728000000003</v>
      </c>
      <c r="B1158">
        <f>'Котрольный пример'!I1192</f>
        <v>34</v>
      </c>
      <c r="C1158">
        <f>'Котрольный пример'!J1192</f>
        <v>-79.697490886235499</v>
      </c>
      <c r="D1158">
        <f>'Котрольный пример'!K1192</f>
        <v>-125.165577339119</v>
      </c>
      <c r="E1158">
        <f>'Котрольный пример'!L1192</f>
        <v>-10.371729159960999</v>
      </c>
      <c r="F1158">
        <f>'Котрольный пример'!M1192</f>
        <v>50.444179233895603</v>
      </c>
      <c r="G1158">
        <f>'Котрольный пример'!N1192</f>
        <v>-18.392584764174298</v>
      </c>
      <c r="H1158">
        <f>'Котрольный пример'!O1192</f>
        <v>2.1807198007104001E-3</v>
      </c>
    </row>
    <row r="1159" spans="1:8" x14ac:dyDescent="0.3">
      <c r="A1159">
        <f>'Котрольный пример'!H1193</f>
        <v>69252.207999999999</v>
      </c>
      <c r="B1159">
        <f>'Котрольный пример'!I1193</f>
        <v>34</v>
      </c>
      <c r="C1159">
        <f>'Котрольный пример'!J1193</f>
        <v>-58.363124200868498</v>
      </c>
      <c r="D1159">
        <f>'Котрольный пример'!K1193</f>
        <v>-133.61272615778401</v>
      </c>
      <c r="E1159">
        <f>'Котрольный пример'!L1193</f>
        <v>-9.3716695141343802</v>
      </c>
      <c r="F1159">
        <f>'Котрольный пример'!M1193</f>
        <v>49.735618643071398</v>
      </c>
      <c r="G1159">
        <f>'Котрольный пример'!N1193</f>
        <v>-18.2186164837562</v>
      </c>
      <c r="H1159">
        <f>'Котрольный пример'!O1193</f>
        <v>0.115143470703521</v>
      </c>
    </row>
    <row r="1160" spans="1:8" x14ac:dyDescent="0.3">
      <c r="A1160">
        <f>'Котрольный пример'!H1194</f>
        <v>69252.288</v>
      </c>
      <c r="B1160">
        <f>'Котрольный пример'!I1194</f>
        <v>34</v>
      </c>
      <c r="C1160">
        <f>'Котрольный пример'!J1194</f>
        <v>-56.198371040950498</v>
      </c>
      <c r="D1160">
        <f>'Котрольный пример'!K1194</f>
        <v>-135.11543291735001</v>
      </c>
      <c r="E1160">
        <f>'Котрольный пример'!L1194</f>
        <v>-9.3716817510606596</v>
      </c>
      <c r="F1160">
        <f>'Котрольный пример'!M1194</f>
        <v>49.455854413720701</v>
      </c>
      <c r="G1160">
        <f>'Котрольный пример'!N1194</f>
        <v>-18.1762169166186</v>
      </c>
      <c r="H1160">
        <f>'Котрольный пример'!O1194</f>
        <v>0.115100353787799</v>
      </c>
    </row>
    <row r="1161" spans="1:8" x14ac:dyDescent="0.3">
      <c r="A1161">
        <f>'Котрольный пример'!H1195</f>
        <v>69252.448000000004</v>
      </c>
      <c r="B1161">
        <f>'Котрольный пример'!I1195</f>
        <v>34</v>
      </c>
      <c r="C1161">
        <f>'Котрольный пример'!J1195</f>
        <v>-51.2515498502393</v>
      </c>
      <c r="D1161">
        <f>'Котрольный пример'!K1195</f>
        <v>-136.61643011272301</v>
      </c>
      <c r="E1161">
        <f>'Котрольный пример'!L1195</f>
        <v>-9.3716720396968505</v>
      </c>
      <c r="F1161">
        <f>'Котрольный пример'!M1195</f>
        <v>48.758931950784898</v>
      </c>
      <c r="G1161">
        <f>'Котрольный пример'!N1195</f>
        <v>-17.8068655267742</v>
      </c>
      <c r="H1161">
        <f>'Котрольный пример'!O1195</f>
        <v>0.11351357581966801</v>
      </c>
    </row>
    <row r="1162" spans="1:8" x14ac:dyDescent="0.3">
      <c r="A1162">
        <f>'Котрольный пример'!H1196</f>
        <v>69252.528000000006</v>
      </c>
      <c r="B1162">
        <f>'Котрольный пример'!I1196</f>
        <v>34</v>
      </c>
      <c r="C1162">
        <f>'Котрольный пример'!J1196</f>
        <v>-46.305651878693403</v>
      </c>
      <c r="D1162">
        <f>'Котрольный пример'!K1196</f>
        <v>-136.61339327199099</v>
      </c>
      <c r="E1162">
        <f>'Котрольный пример'!L1196</f>
        <v>-9.3716340813339603</v>
      </c>
      <c r="F1162">
        <f>'Котрольный пример'!M1196</f>
        <v>49.310929492251702</v>
      </c>
      <c r="G1162">
        <f>'Котрольный пример'!N1196</f>
        <v>-17.806526593656798</v>
      </c>
      <c r="H1162">
        <f>'Котрольный пример'!O1196</f>
        <v>0.113517812244097</v>
      </c>
    </row>
    <row r="1163" spans="1:8" x14ac:dyDescent="0.3">
      <c r="A1163">
        <f>'Котрольный пример'!H1197</f>
        <v>69252.567999999999</v>
      </c>
      <c r="B1163">
        <f>'Котрольный пример'!I1197</f>
        <v>34</v>
      </c>
      <c r="C1163">
        <f>'Котрольный пример'!J1197</f>
        <v>-46.305651878693403</v>
      </c>
      <c r="D1163">
        <f>'Котрольный пример'!K1197</f>
        <v>-136.61339327199099</v>
      </c>
      <c r="E1163">
        <f>'Котрольный пример'!L1197</f>
        <v>-9.3716340813339603</v>
      </c>
      <c r="F1163">
        <f>'Котрольный пример'!M1197</f>
        <v>48.700235516153299</v>
      </c>
      <c r="G1163">
        <f>'Котрольный пример'!N1197</f>
        <v>-17.697153261036799</v>
      </c>
      <c r="H1163">
        <f>'Котрольный пример'!O1197</f>
        <v>0.113962913865744</v>
      </c>
    </row>
    <row r="1164" spans="1:8" x14ac:dyDescent="0.3">
      <c r="A1164">
        <f>'Котрольный пример'!H1198</f>
        <v>69252.648000000001</v>
      </c>
      <c r="B1164">
        <f>'Котрольный пример'!I1198</f>
        <v>34</v>
      </c>
      <c r="C1164">
        <f>'Котрольный пример'!J1198</f>
        <v>-41.667140156784299</v>
      </c>
      <c r="D1164">
        <f>'Котрольный пример'!K1198</f>
        <v>-139.43060170234099</v>
      </c>
      <c r="E1164">
        <f>'Котрольный пример'!L1198</f>
        <v>-9.3716631079847197</v>
      </c>
      <c r="F1164">
        <f>'Котрольный пример'!M1198</f>
        <v>47.968252992703597</v>
      </c>
      <c r="G1164">
        <f>'Котрольный пример'!N1198</f>
        <v>-17.4904861158012</v>
      </c>
      <c r="H1164">
        <f>'Котрольный пример'!O1198</f>
        <v>0.24087685440141601</v>
      </c>
    </row>
    <row r="1165" spans="1:8" x14ac:dyDescent="0.3">
      <c r="A1165">
        <f>'Котрольный пример'!H1199</f>
        <v>69252.728000000003</v>
      </c>
      <c r="B1165">
        <f>'Котрольный пример'!I1199</f>
        <v>34</v>
      </c>
      <c r="C1165">
        <f>'Котрольный пример'!J1199</f>
        <v>-39.193266555572499</v>
      </c>
      <c r="D1165">
        <f>'Котрольный пример'!K1199</f>
        <v>-140.93311067323901</v>
      </c>
      <c r="E1165">
        <f>'Котрольный пример'!L1199</f>
        <v>-9.3716804801506903</v>
      </c>
      <c r="F1165">
        <f>'Котрольный пример'!M1199</f>
        <v>47.545494648695403</v>
      </c>
      <c r="G1165">
        <f>'Котрольный пример'!N1199</f>
        <v>-17.377089256133601</v>
      </c>
      <c r="H1165">
        <f>'Котрольный пример'!O1199</f>
        <v>0.13166192612310099</v>
      </c>
    </row>
    <row r="1166" spans="1:8" x14ac:dyDescent="0.3">
      <c r="A1166">
        <f>'Котрольный пример'!H1200</f>
        <v>69253.728000000003</v>
      </c>
      <c r="B1166">
        <f>'Котрольный пример'!I1200</f>
        <v>34</v>
      </c>
      <c r="C1166">
        <f>'Котрольный пример'!J1200</f>
        <v>1.3103132104847499</v>
      </c>
      <c r="D1166">
        <f>'Котрольный пример'!K1200</f>
        <v>-155.57237055954801</v>
      </c>
      <c r="E1166">
        <f>'Котрольный пример'!L1200</f>
        <v>-10.371900863574</v>
      </c>
      <c r="F1166">
        <f>'Котрольный пример'!M1200</f>
        <v>46.342135939564898</v>
      </c>
      <c r="G1166">
        <f>'Котрольный пример'!N1200</f>
        <v>-17.0459703232364</v>
      </c>
      <c r="H1166">
        <f>'Котрольный пример'!O1200</f>
        <v>1.2206431612781601E-3</v>
      </c>
    </row>
    <row r="1167" spans="1:8" x14ac:dyDescent="0.3">
      <c r="A1167">
        <f>'Котрольный пример'!H1201</f>
        <v>69253.808000000005</v>
      </c>
      <c r="B1167">
        <f>'Котрольный пример'!I1201</f>
        <v>34</v>
      </c>
      <c r="C1167">
        <f>'Котрольный пример'!J1201</f>
        <v>3.4749569919989902</v>
      </c>
      <c r="D1167">
        <f>'Котрольный пример'!K1201</f>
        <v>-156.887047275101</v>
      </c>
      <c r="E1167">
        <f>'Котрольный пример'!L1201</f>
        <v>-10.3719339369209</v>
      </c>
      <c r="F1167">
        <f>'Котрольный пример'!M1201</f>
        <v>46.593838704857099</v>
      </c>
      <c r="G1167">
        <f>'Котрольный пример'!N1201</f>
        <v>-17.1988397087657</v>
      </c>
      <c r="H1167">
        <f>'Котрольный пример'!O1201</f>
        <v>1.2167974232664999E-3</v>
      </c>
    </row>
    <row r="1168" spans="1:8" x14ac:dyDescent="0.3">
      <c r="A1168">
        <f>'Котрольный пример'!H1202</f>
        <v>69253.847999999896</v>
      </c>
      <c r="B1168">
        <f>'Котрольный пример'!I1202</f>
        <v>34</v>
      </c>
      <c r="C1168">
        <f>'Котрольный пример'!J1202</f>
        <v>3.4749569919989902</v>
      </c>
      <c r="D1168">
        <f>'Котрольный пример'!K1202</f>
        <v>-156.887047275101</v>
      </c>
      <c r="E1168">
        <f>'Котрольный пример'!L1202</f>
        <v>-10.3719339369209</v>
      </c>
      <c r="F1168">
        <f>'Котрольный пример'!M1202</f>
        <v>46.305792523675102</v>
      </c>
      <c r="G1168">
        <f>'Котрольный пример'!N1202</f>
        <v>-16.9280713066291</v>
      </c>
      <c r="H1168">
        <f>'Котрольный пример'!O1202</f>
        <v>1.19167702457052E-3</v>
      </c>
    </row>
    <row r="1169" spans="1:8" x14ac:dyDescent="0.3">
      <c r="A1169">
        <f>'Котрольный пример'!H1203</f>
        <v>69253.928</v>
      </c>
      <c r="B1169">
        <f>'Котрольный пример'!I1203</f>
        <v>34</v>
      </c>
      <c r="C1169">
        <f>'Котрольный пример'!J1203</f>
        <v>8.7299739329704806</v>
      </c>
      <c r="D1169">
        <f>'Котрольный пример'!K1203</f>
        <v>-156.88379896517901</v>
      </c>
      <c r="E1169">
        <f>'Котрольный пример'!L1203</f>
        <v>-10.371938894035299</v>
      </c>
      <c r="F1169">
        <f>'Котрольный пример'!M1203</f>
        <v>46.341827199308199</v>
      </c>
      <c r="G1169">
        <f>'Котрольный пример'!N1203</f>
        <v>-16.796244300419701</v>
      </c>
      <c r="H1169">
        <f>'Котрольный пример'!O1203</f>
        <v>1.1559199236335701E-3</v>
      </c>
    </row>
    <row r="1170" spans="1:8" x14ac:dyDescent="0.3">
      <c r="A1170">
        <f>'Котрольный пример'!H1204</f>
        <v>69254.008000000002</v>
      </c>
      <c r="B1170">
        <f>'Котрольный пример'!I1204</f>
        <v>34</v>
      </c>
      <c r="C1170">
        <f>'Котрольный пример'!J1204</f>
        <v>8.7299739329704806</v>
      </c>
      <c r="D1170">
        <f>'Котрольный пример'!K1204</f>
        <v>-156.88379896517901</v>
      </c>
      <c r="E1170">
        <f>'Котрольный пример'!L1204</f>
        <v>-9.3719388940352601</v>
      </c>
      <c r="F1170">
        <f>'Котрольный пример'!M1204</f>
        <v>45.551063730413198</v>
      </c>
      <c r="G1170">
        <f>'Котрольный пример'!N1204</f>
        <v>-16.5216990708971</v>
      </c>
      <c r="H1170">
        <f>'Котрольный пример'!O1204</f>
        <v>0.117395216114693</v>
      </c>
    </row>
    <row r="1171" spans="1:8" x14ac:dyDescent="0.3">
      <c r="A1171">
        <f>'Котрольный пример'!H1205</f>
        <v>69254.127999999997</v>
      </c>
      <c r="B1171">
        <f>'Котрольный пример'!I1205</f>
        <v>34</v>
      </c>
      <c r="C1171">
        <f>'Котрольный пример'!J1205</f>
        <v>15.841679397181901</v>
      </c>
      <c r="D1171">
        <f>'Котрольный пример'!K1205</f>
        <v>-160.07542934074101</v>
      </c>
      <c r="E1171">
        <f>'Котрольный пример'!L1205</f>
        <v>-9.3720320634699696</v>
      </c>
      <c r="F1171">
        <f>'Котрольный пример'!M1205</f>
        <v>45.3402287431405</v>
      </c>
      <c r="G1171">
        <f>'Котрольный пример'!N1205</f>
        <v>-16.510439743642401</v>
      </c>
      <c r="H1171">
        <f>'Котрольный пример'!O1205</f>
        <v>0.23253339233482201</v>
      </c>
    </row>
    <row r="1172" spans="1:8" x14ac:dyDescent="0.3">
      <c r="A1172">
        <f>'Котрольный пример'!H1206</f>
        <v>69254.368000000002</v>
      </c>
      <c r="B1172">
        <f>'Котрольный пример'!I1206</f>
        <v>34</v>
      </c>
      <c r="C1172">
        <f>'Котрольный пример'!J1206</f>
        <v>25.116868210036799</v>
      </c>
      <c r="D1172">
        <f>'Котрольный пример'!K1206</f>
        <v>-162.701706725452</v>
      </c>
      <c r="E1172">
        <f>'Котрольный пример'!L1206</f>
        <v>-9.3721284709684092</v>
      </c>
      <c r="F1172">
        <f>'Котрольный пример'!M1206</f>
        <v>45.5698596765262</v>
      </c>
      <c r="G1172">
        <f>'Котрольный пример'!N1206</f>
        <v>-16.508690542014101</v>
      </c>
      <c r="H1172">
        <f>'Котрольный пример'!O1206</f>
        <v>0.228294557076549</v>
      </c>
    </row>
    <row r="1173" spans="1:8" x14ac:dyDescent="0.3">
      <c r="A1173">
        <f>'Котрольный пример'!H1207</f>
        <v>69254.448000000004</v>
      </c>
      <c r="B1173">
        <f>'Котрольный пример'!I1207</f>
        <v>34</v>
      </c>
      <c r="C1173">
        <f>'Котрольный пример'!J1207</f>
        <v>27.5907491166924</v>
      </c>
      <c r="D1173">
        <f>'Котрольный пример'!K1207</f>
        <v>-164.20418338014599</v>
      </c>
      <c r="E1173">
        <f>'Котрольный пример'!L1207</f>
        <v>-9.3721772843727198</v>
      </c>
      <c r="F1173">
        <f>'Котрольный пример'!M1207</f>
        <v>45.566196097883299</v>
      </c>
      <c r="G1173">
        <f>'Котрольный пример'!N1207</f>
        <v>-16.541249028505799</v>
      </c>
      <c r="H1173">
        <f>'Котрольный пример'!O1207</f>
        <v>0.22930303658492501</v>
      </c>
    </row>
    <row r="1174" spans="1:8" x14ac:dyDescent="0.3">
      <c r="A1174">
        <f>'Котрольный пример'!H1208</f>
        <v>69254.487999999998</v>
      </c>
      <c r="B1174">
        <f>'Котрольный пример'!I1208</f>
        <v>34</v>
      </c>
      <c r="C1174">
        <f>'Котрольный пример'!J1208</f>
        <v>27.5907491166924</v>
      </c>
      <c r="D1174">
        <f>'Котрольный пример'!K1208</f>
        <v>-164.20418338014599</v>
      </c>
      <c r="E1174">
        <f>'Котрольный пример'!L1208</f>
        <v>-9.3721772843727198</v>
      </c>
      <c r="F1174">
        <f>'Котрольный пример'!M1208</f>
        <v>44.881872148285403</v>
      </c>
      <c r="G1174">
        <f>'Котрольный пример'!N1208</f>
        <v>-16.1961552326893</v>
      </c>
      <c r="H1174">
        <f>'Котрольный пример'!O1208</f>
        <v>0.23135448949458501</v>
      </c>
    </row>
    <row r="1175" spans="1:8" x14ac:dyDescent="0.3">
      <c r="A1175">
        <f>'Котрольный пример'!H1209</f>
        <v>69254.648000000001</v>
      </c>
      <c r="B1175">
        <f>'Котрольный пример'!I1209</f>
        <v>34</v>
      </c>
      <c r="C1175">
        <f>'Котрольный пример'!J1209</f>
        <v>34.702226287685903</v>
      </c>
      <c r="D1175">
        <f>'Котрольный пример'!K1209</f>
        <v>-167.01978929574099</v>
      </c>
      <c r="E1175">
        <f>'Котрольный пример'!L1209</f>
        <v>-9.3722853145478506</v>
      </c>
      <c r="F1175">
        <f>'Котрольный пример'!M1209</f>
        <v>44.719102979434197</v>
      </c>
      <c r="G1175">
        <f>'Котрольный пример'!N1209</f>
        <v>-16.1982910507597</v>
      </c>
      <c r="H1175">
        <f>'Котрольный пример'!O1209</f>
        <v>0.22919809973821301</v>
      </c>
    </row>
    <row r="1176" spans="1:8" x14ac:dyDescent="0.3">
      <c r="A1176">
        <f>'Котрольный пример'!H1210</f>
        <v>69254.767999999996</v>
      </c>
      <c r="B1176">
        <f>'Котрольный пример'!I1210</f>
        <v>34</v>
      </c>
      <c r="C1176">
        <f>'Котрольный пример'!J1210</f>
        <v>39.649057769668303</v>
      </c>
      <c r="D1176">
        <f>'Котрольный пример'!K1210</f>
        <v>-168.52072634754401</v>
      </c>
      <c r="E1176">
        <f>'Котрольный пример'!L1210</f>
        <v>-9.3723537507173198</v>
      </c>
      <c r="F1176">
        <f>'Котрольный пример'!M1210</f>
        <v>45.077974270620501</v>
      </c>
      <c r="G1176">
        <f>'Котрольный пример'!N1210</f>
        <v>-16.2952234836734</v>
      </c>
      <c r="H1176">
        <f>'Котрольный пример'!O1210</f>
        <v>0.22814851335629699</v>
      </c>
    </row>
    <row r="1177" spans="1:8" x14ac:dyDescent="0.3">
      <c r="A1177">
        <f>'Котрольный пример'!H1211</f>
        <v>69254.847999999896</v>
      </c>
      <c r="B1177">
        <f>'Котрольный пример'!I1211</f>
        <v>34</v>
      </c>
      <c r="C1177">
        <f>'Котрольный пример'!J1211</f>
        <v>41.504703178290903</v>
      </c>
      <c r="D1177">
        <f>'Котрольный пример'!K1211</f>
        <v>-170.02357940059201</v>
      </c>
      <c r="E1177">
        <f>'Котрольный пример'!L1211</f>
        <v>-9.3724055335837004</v>
      </c>
      <c r="F1177">
        <f>'Котрольный пример'!M1211</f>
        <v>44.4808438727202</v>
      </c>
      <c r="G1177">
        <f>'Котрольный пример'!N1211</f>
        <v>-16.338287547098901</v>
      </c>
      <c r="H1177">
        <f>'Котрольный пример'!O1211</f>
        <v>0.22809828372345101</v>
      </c>
    </row>
    <row r="1178" spans="1:8" x14ac:dyDescent="0.3">
      <c r="A1178">
        <f>'Котрольный пример'!H1212</f>
        <v>69254.928</v>
      </c>
      <c r="B1178">
        <f>'Котрольный пример'!I1212</f>
        <v>34</v>
      </c>
      <c r="C1178">
        <f>'Котрольный пример'!J1212</f>
        <v>46.760654275219999</v>
      </c>
      <c r="D1178">
        <f>'Котрольный пример'!K1212</f>
        <v>-171.52431932917401</v>
      </c>
      <c r="E1178">
        <f>'Котрольный пример'!L1212</f>
        <v>-9.3724822214790002</v>
      </c>
      <c r="F1178">
        <f>'Котрольный пример'!M1212</f>
        <v>44.874137689210599</v>
      </c>
      <c r="G1178">
        <f>'Котрольный пример'!N1212</f>
        <v>-16.434125604241299</v>
      </c>
      <c r="H1178">
        <f>'Котрольный пример'!O1212</f>
        <v>0.22705748968883399</v>
      </c>
    </row>
    <row r="1179" spans="1:8" x14ac:dyDescent="0.3">
      <c r="A1179">
        <f>'Котрольный пример'!H1213</f>
        <v>69255.008000000002</v>
      </c>
      <c r="B1179">
        <f>'Котрольный пример'!I1213</f>
        <v>34</v>
      </c>
      <c r="C1179">
        <f>'Котрольный пример'!J1213</f>
        <v>48.616300621930698</v>
      </c>
      <c r="D1179">
        <f>'Котрольный пример'!K1213</f>
        <v>-173.027169043892</v>
      </c>
      <c r="E1179">
        <f>'Котрольный пример'!L1213</f>
        <v>-9.3725367857862807</v>
      </c>
      <c r="F1179">
        <f>'Котрольный пример'!M1213</f>
        <v>44.5243605026781</v>
      </c>
      <c r="G1179">
        <f>'Котрольный пример'!N1213</f>
        <v>-16.2641628352334</v>
      </c>
      <c r="H1179">
        <f>'Котрольный пример'!O1213</f>
        <v>0.227022254751053</v>
      </c>
    </row>
    <row r="1180" spans="1:8" x14ac:dyDescent="0.3">
      <c r="A1180">
        <f>'Котрольный пример'!H1214</f>
        <v>69255.088000000003</v>
      </c>
      <c r="B1180">
        <f>'Котрольный пример'!I1214</f>
        <v>34</v>
      </c>
      <c r="C1180">
        <f>'Котрольный пример'!J1214</f>
        <v>54.181254469710296</v>
      </c>
      <c r="D1180">
        <f>'Котрольный пример'!K1214</f>
        <v>-174.339711377626</v>
      </c>
      <c r="E1180">
        <f>'Котрольный пример'!L1214</f>
        <v>-9.3726175182571492</v>
      </c>
      <c r="F1180">
        <f>'Котрольный пример'!M1214</f>
        <v>44.664225177499503</v>
      </c>
      <c r="G1180">
        <f>'Котрольный пример'!N1214</f>
        <v>-16.242780845654099</v>
      </c>
      <c r="H1180">
        <f>'Котрольный пример'!O1214</f>
        <v>0.226987557144541</v>
      </c>
    </row>
    <row r="1181" spans="1:8" x14ac:dyDescent="0.3">
      <c r="A1181">
        <f>'Котрольный пример'!H1215</f>
        <v>69255.127999999997</v>
      </c>
      <c r="B1181">
        <f>'Котрольный пример'!I1215</f>
        <v>34</v>
      </c>
      <c r="C1181">
        <f>'Котрольный пример'!J1215</f>
        <v>54.181254469710296</v>
      </c>
      <c r="D1181">
        <f>'Котрольный пример'!K1215</f>
        <v>-174.339711377626</v>
      </c>
      <c r="E1181">
        <f>'Котрольный пример'!L1215</f>
        <v>-9.3726175182571492</v>
      </c>
      <c r="F1181">
        <f>'Котрольный пример'!M1215</f>
        <v>43.351607323402298</v>
      </c>
      <c r="G1181">
        <f>'Котрольный пример'!N1215</f>
        <v>-15.6905082303093</v>
      </c>
      <c r="H1181">
        <f>'Котрольный пример'!O1215</f>
        <v>0.13273852259619801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16"/>
  <sheetViews>
    <sheetView tabSelected="1" workbookViewId="0">
      <selection activeCell="V3" sqref="V3"/>
    </sheetView>
  </sheetViews>
  <sheetFormatPr defaultRowHeight="14.4" x14ac:dyDescent="0.3"/>
  <sheetData>
    <row r="1" spans="1:22" x14ac:dyDescent="0.3">
      <c r="A1" t="s">
        <v>2083</v>
      </c>
      <c r="B1" t="s">
        <v>2081</v>
      </c>
      <c r="C1" t="s">
        <v>2084</v>
      </c>
      <c r="D1" t="s">
        <v>2085</v>
      </c>
      <c r="E1" t="s">
        <v>2086</v>
      </c>
      <c r="F1" t="s">
        <v>2087</v>
      </c>
      <c r="G1" t="s">
        <v>2088</v>
      </c>
      <c r="H1" t="s">
        <v>2089</v>
      </c>
      <c r="I1" t="s">
        <v>2090</v>
      </c>
      <c r="J1" t="s">
        <v>2091</v>
      </c>
      <c r="K1" t="s">
        <v>2092</v>
      </c>
      <c r="L1" t="s">
        <v>2093</v>
      </c>
      <c r="M1" t="s">
        <v>2094</v>
      </c>
      <c r="N1" t="s">
        <v>2095</v>
      </c>
      <c r="O1" t="s">
        <v>2096</v>
      </c>
      <c r="P1" t="s">
        <v>2097</v>
      </c>
      <c r="Q1" t="s">
        <v>2098</v>
      </c>
      <c r="R1" t="s">
        <v>2099</v>
      </c>
      <c r="S1" t="s">
        <v>2100</v>
      </c>
      <c r="T1" t="s">
        <v>2101</v>
      </c>
      <c r="U1" t="s">
        <v>2102</v>
      </c>
      <c r="V1" t="s">
        <v>1965</v>
      </c>
    </row>
    <row r="2" spans="1:22" x14ac:dyDescent="0.3">
      <c r="A2">
        <f>СглажВхДанн!I2</f>
        <v>69069.5</v>
      </c>
      <c r="B2">
        <f>СглажВхДанн!J2</f>
        <v>34</v>
      </c>
      <c r="C2">
        <f>СглажВхДанн!K2</f>
        <v>-14780.6380734746</v>
      </c>
      <c r="D2">
        <f>СглажВхДанн!L2</f>
        <v>5165.8329234767498</v>
      </c>
      <c r="E2">
        <f>СглажВхДанн!M2</f>
        <v>636.37532033073001</v>
      </c>
      <c r="F2">
        <f>СглажВхДанн!N2</f>
        <v>95.524774273109301</v>
      </c>
      <c r="G2">
        <f>СглажВхДанн!O2</f>
        <v>-34.016433395602</v>
      </c>
      <c r="H2">
        <f>СглажВхДанн!P2</f>
        <v>-1.38535813205714</v>
      </c>
      <c r="I2">
        <v>69076.633000000002</v>
      </c>
      <c r="J2">
        <v>14936</v>
      </c>
      <c r="K2">
        <v>160.72999999999999</v>
      </c>
      <c r="L2">
        <v>2.44</v>
      </c>
      <c r="M2">
        <v>-14086.4</v>
      </c>
      <c r="N2">
        <v>4924.7</v>
      </c>
      <c r="O2">
        <v>635.9</v>
      </c>
      <c r="P2">
        <f>LOOKUP($I2,$A$2:$A$989,C$2:C$989)+(LOOKUP($I2+$V$2,$A$2:$A$989,C$2:C$989)-LOOKUP($I2,$A$2:$A$989,C$2:C$989))/(LOOKUP($I2+$V$2,$A$2:$A$989,$A$2:$A$989)-LOOKUP($I2,$A$2:$A$989,$A$2:$A$989))*($I2-LOOKUP($I2,$A$2:$A$989,$A$2:$A$989))</f>
        <v>-14087.099717228801</v>
      </c>
      <c r="Q2">
        <f t="shared" ref="Q2:R2" si="0">LOOKUP($I2,$A$2:$A$989,D$2:D$989)+(LOOKUP($I2+$V$2,$A$2:$A$989,D$2:D$989)-LOOKUP($I2,$A$2:$A$989,D$2:D$989))/(LOOKUP($I2+$V$2,$A$2:$A$989,$A$2:$A$989)-LOOKUP($I2,$A$2:$A$989,$A$2:$A$989))*($I2-LOOKUP($I2,$A$2:$A$989,$A$2:$A$989))</f>
        <v>4923.7518095323603</v>
      </c>
      <c r="R2">
        <f t="shared" si="0"/>
        <v>638.14388398840697</v>
      </c>
      <c r="S2">
        <f>M2-P2</f>
        <v>0.69971722880109199</v>
      </c>
      <c r="T2">
        <f t="shared" ref="T2:U2" si="1">N2-Q2</f>
        <v>0.94819046763950598</v>
      </c>
      <c r="U2">
        <f t="shared" si="1"/>
        <v>-2.2438839884069899</v>
      </c>
      <c r="V2">
        <v>2</v>
      </c>
    </row>
    <row r="3" spans="1:22" x14ac:dyDescent="0.3">
      <c r="A3">
        <f>СглажВхДанн!I3</f>
        <v>69070.5</v>
      </c>
      <c r="B3">
        <f>СглажВхДанн!J3</f>
        <v>34</v>
      </c>
      <c r="C3">
        <f>СглажВхДанн!K3</f>
        <v>-14685.184401610601</v>
      </c>
      <c r="D3">
        <f>СглажВхДанн!L3</f>
        <v>5132.3641987188303</v>
      </c>
      <c r="E3">
        <f>СглажВхДанн!M3</f>
        <v>636.62006984257505</v>
      </c>
      <c r="F3">
        <f>СглажВхДанн!N3</f>
        <v>95.961711377846399</v>
      </c>
      <c r="G3">
        <f>СглажВхДанн!O3</f>
        <v>-34.0423529213964</v>
      </c>
      <c r="H3">
        <f>СглажВхДанн!P3</f>
        <v>-1.0910993162798299</v>
      </c>
      <c r="I3">
        <v>69076.773000000001</v>
      </c>
      <c r="J3">
        <v>14921</v>
      </c>
      <c r="K3">
        <v>160.72999999999999</v>
      </c>
      <c r="L3">
        <v>2.4500000000000002</v>
      </c>
      <c r="M3">
        <v>-14072.2</v>
      </c>
      <c r="N3">
        <v>4919.7</v>
      </c>
      <c r="O3">
        <v>637.79999999999995</v>
      </c>
      <c r="P3">
        <f t="shared" ref="P3:P66" si="2">LOOKUP($I3,$A$2:$A$989,C$2:C$989)+(LOOKUP($I3+$V$2,$A$2:$A$989,C$2:C$989)-LOOKUP($I3,$A$2:$A$989,C$2:C$989))/(LOOKUP($I3+$V$2,$A$2:$A$989,$A$2:$A$989)-LOOKUP($I3,$A$2:$A$989,$A$2:$A$989))*($I3-LOOKUP($I3,$A$2:$A$989,$A$2:$A$989))</f>
        <v>-14072.9861539635</v>
      </c>
      <c r="Q3">
        <f t="shared" ref="Q3:Q66" si="3">LOOKUP($I3,$A$2:$A$989,D$2:D$989)+(LOOKUP($I3+$V$2,$A$2:$A$989,D$2:D$989)-LOOKUP($I3,$A$2:$A$989,D$2:D$989))/(LOOKUP($I3+$V$2,$A$2:$A$989,$A$2:$A$989)-LOOKUP($I3,$A$2:$A$989,$A$2:$A$989))*($I3-LOOKUP($I3,$A$2:$A$989,$A$2:$A$989))</f>
        <v>4918.6679339475604</v>
      </c>
      <c r="R3">
        <f t="shared" ref="R3:R66" si="4">LOOKUP($I3,$A$2:$A$989,E$2:E$989)+(LOOKUP($I3+$V$2,$A$2:$A$989,E$2:E$989)-LOOKUP($I3,$A$2:$A$989,E$2:E$989))/(LOOKUP($I3+$V$2,$A$2:$A$989,$A$2:$A$989)-LOOKUP($I3,$A$2:$A$989,$A$2:$A$989))*($I3-LOOKUP($I3,$A$2:$A$989,$A$2:$A$989))</f>
        <v>638.17853072858497</v>
      </c>
      <c r="S3">
        <f t="shared" ref="S3:S66" si="5">M3-P3</f>
        <v>0.78615396349960098</v>
      </c>
      <c r="T3">
        <f t="shared" ref="T3:T66" si="6">N3-Q3</f>
        <v>1.0320660524394001</v>
      </c>
      <c r="U3">
        <f t="shared" ref="U3:U66" si="7">O3-R3</f>
        <v>-0.37853072858501902</v>
      </c>
    </row>
    <row r="4" spans="1:22" x14ac:dyDescent="0.3">
      <c r="A4">
        <f>СглажВхДанн!I4</f>
        <v>69071.5</v>
      </c>
      <c r="B4">
        <f>СглажВхДанн!J4</f>
        <v>34</v>
      </c>
      <c r="C4">
        <f>СглажВхДанн!K4</f>
        <v>-14584.5556239168</v>
      </c>
      <c r="D4">
        <f>СглажВхДанн!L4</f>
        <v>5097.0645046837999</v>
      </c>
      <c r="E4">
        <f>СглажВхДанн!M4</f>
        <v>636.877928283448</v>
      </c>
      <c r="F4">
        <f>СглажВхДанн!N4</f>
        <v>98.355940651237205</v>
      </c>
      <c r="G4">
        <f>СглажВхДанн!O4</f>
        <v>-34.824198841574798</v>
      </c>
      <c r="H4">
        <f>СглажВхДанн!P4</f>
        <v>-0.78079648599199303</v>
      </c>
      <c r="I4">
        <v>69076.993000000002</v>
      </c>
      <c r="J4">
        <v>14899</v>
      </c>
      <c r="K4">
        <v>160.72999999999999</v>
      </c>
      <c r="L4">
        <v>2.4500000000000002</v>
      </c>
      <c r="M4">
        <v>-14051.4</v>
      </c>
      <c r="N4">
        <v>4912.5</v>
      </c>
      <c r="O4">
        <v>636.9</v>
      </c>
      <c r="P4">
        <f t="shared" si="2"/>
        <v>-14050.807697403599</v>
      </c>
      <c r="Q4">
        <f t="shared" si="3"/>
        <v>4910.6789865999499</v>
      </c>
      <c r="R4">
        <f t="shared" si="4"/>
        <v>638.23297560600895</v>
      </c>
      <c r="S4">
        <f t="shared" si="5"/>
        <v>-0.59230259640025895</v>
      </c>
      <c r="T4">
        <f t="shared" si="6"/>
        <v>1.8210134000501099</v>
      </c>
      <c r="U4">
        <f t="shared" si="7"/>
        <v>-1.3329756060089699</v>
      </c>
    </row>
    <row r="5" spans="1:22" x14ac:dyDescent="0.3">
      <c r="A5">
        <f>СглажВхДанн!I5</f>
        <v>69072.5</v>
      </c>
      <c r="B5">
        <f>СглажВхДанн!J5</f>
        <v>34</v>
      </c>
      <c r="C5">
        <f>СглажВхДанн!K5</f>
        <v>-14494.579741471</v>
      </c>
      <c r="D5">
        <f>СглажВхДанн!L5</f>
        <v>5065.6566656699097</v>
      </c>
      <c r="E5">
        <f>СглажВхДанн!M5</f>
        <v>637.11539566759802</v>
      </c>
      <c r="F5">
        <f>СглажВхДанн!N5</f>
        <v>95.729327998525207</v>
      </c>
      <c r="G5">
        <f>СглажВхДанн!O5</f>
        <v>-33.4056055276249</v>
      </c>
      <c r="H5">
        <f>СглажВхДанн!P5</f>
        <v>-9.7016779587665899E-2</v>
      </c>
      <c r="I5">
        <v>69077.133000000002</v>
      </c>
      <c r="J5">
        <v>14884</v>
      </c>
      <c r="K5">
        <v>160.72999999999999</v>
      </c>
      <c r="L5">
        <v>2.4500000000000002</v>
      </c>
      <c r="M5">
        <v>-14037.3</v>
      </c>
      <c r="N5">
        <v>4907.5</v>
      </c>
      <c r="O5">
        <v>636.29999999999995</v>
      </c>
      <c r="P5">
        <f t="shared" si="2"/>
        <v>-14036.694134138401</v>
      </c>
      <c r="Q5">
        <f t="shared" si="3"/>
        <v>4905.59511101515</v>
      </c>
      <c r="R5">
        <f t="shared" si="4"/>
        <v>638.26762234618695</v>
      </c>
      <c r="S5">
        <f t="shared" si="5"/>
        <v>-0.60586586159843103</v>
      </c>
      <c r="T5">
        <f t="shared" si="6"/>
        <v>1.9048889848499999</v>
      </c>
      <c r="U5">
        <f t="shared" si="7"/>
        <v>-1.9676223461869999</v>
      </c>
    </row>
    <row r="6" spans="1:22" x14ac:dyDescent="0.3">
      <c r="A6">
        <f>СглажВхДанн!I6</f>
        <v>69073.5</v>
      </c>
      <c r="B6">
        <f>СглажВхДанн!J6</f>
        <v>34</v>
      </c>
      <c r="C6">
        <f>СглажВхДанн!K6</f>
        <v>-14386.717599518801</v>
      </c>
      <c r="D6">
        <f>СглажВхДанн!L6</f>
        <v>5027.7054282978097</v>
      </c>
      <c r="E6">
        <f>СглажВхДанн!M6</f>
        <v>637.39012569107297</v>
      </c>
      <c r="F6">
        <f>СглажВхДанн!N6</f>
        <v>97.927698204985703</v>
      </c>
      <c r="G6">
        <f>СглажВхДанн!O6</f>
        <v>-34.191202612379001</v>
      </c>
      <c r="H6">
        <f>СглажВхДанн!P6</f>
        <v>0.25314852711473701</v>
      </c>
      <c r="I6">
        <v>69077.472999999998</v>
      </c>
      <c r="J6">
        <v>14849</v>
      </c>
      <c r="K6">
        <v>160.72999999999999</v>
      </c>
      <c r="L6">
        <v>2.46</v>
      </c>
      <c r="M6">
        <v>-14004.2</v>
      </c>
      <c r="N6">
        <v>4896</v>
      </c>
      <c r="O6">
        <v>637.29999999999995</v>
      </c>
      <c r="P6">
        <f t="shared" si="2"/>
        <v>-14002.4183376372</v>
      </c>
      <c r="Q6">
        <f t="shared" si="3"/>
        <v>4893.24855602357</v>
      </c>
      <c r="R6">
        <f t="shared" si="4"/>
        <v>638.35176442947602</v>
      </c>
      <c r="S6">
        <f t="shared" si="5"/>
        <v>-1.78166236280049</v>
      </c>
      <c r="T6">
        <f t="shared" si="6"/>
        <v>2.7514439764299801</v>
      </c>
      <c r="U6">
        <f t="shared" si="7"/>
        <v>-1.05176442947607</v>
      </c>
    </row>
    <row r="7" spans="1:22" x14ac:dyDescent="0.3">
      <c r="A7">
        <f>СглажВхДанн!I7</f>
        <v>69074.5</v>
      </c>
      <c r="B7">
        <f>СглажВхДанн!J7</f>
        <v>34</v>
      </c>
      <c r="C7">
        <f>СглажВхДанн!K7</f>
        <v>-14298.919618315</v>
      </c>
      <c r="D7">
        <f>СглажВхДанн!L7</f>
        <v>4996.9252782014</v>
      </c>
      <c r="E7">
        <f>СглажВхДанн!M7</f>
        <v>637.61214990982103</v>
      </c>
      <c r="F7">
        <f>СглажВхДанн!N7</f>
        <v>97.947654634591103</v>
      </c>
      <c r="G7">
        <f>СглажВхДанн!O7</f>
        <v>-34.173424417181799</v>
      </c>
      <c r="H7">
        <f>СглажВхДанн!P7</f>
        <v>0.25159734591858601</v>
      </c>
      <c r="I7">
        <v>69077.592999999993</v>
      </c>
      <c r="J7">
        <v>14837</v>
      </c>
      <c r="K7">
        <v>160.72999999999999</v>
      </c>
      <c r="L7">
        <v>2.46</v>
      </c>
      <c r="M7">
        <v>-13992.8</v>
      </c>
      <c r="N7">
        <v>4892</v>
      </c>
      <c r="O7">
        <v>636.79999999999995</v>
      </c>
      <c r="P7">
        <f t="shared" si="2"/>
        <v>-13984.0452577497</v>
      </c>
      <c r="Q7">
        <f t="shared" si="3"/>
        <v>4886.0649531446497</v>
      </c>
      <c r="R7">
        <f t="shared" si="4"/>
        <v>638.44664945186105</v>
      </c>
      <c r="S7">
        <f t="shared" si="5"/>
        <v>-8.7547422502993903</v>
      </c>
      <c r="T7">
        <f t="shared" si="6"/>
        <v>5.9350468553502704</v>
      </c>
      <c r="U7">
        <f t="shared" si="7"/>
        <v>-1.6466494518610899</v>
      </c>
    </row>
    <row r="8" spans="1:22" x14ac:dyDescent="0.3">
      <c r="A8">
        <f>СглажВхДанн!I8</f>
        <v>69075.5</v>
      </c>
      <c r="B8">
        <f>СглажВхДанн!J8</f>
        <v>34</v>
      </c>
      <c r="C8">
        <f>СглажВхДанн!K8</f>
        <v>-14191.223414128301</v>
      </c>
      <c r="D8">
        <f>СглажВхДанн!L8</f>
        <v>4958.9555285352299</v>
      </c>
      <c r="E8">
        <f>СглажВхДанн!M8</f>
        <v>638.04919714896505</v>
      </c>
      <c r="F8">
        <f>СглажВхДанн!N8</f>
        <v>102.092926469018</v>
      </c>
      <c r="G8">
        <f>СглажВхДанн!O8</f>
        <v>-35.862615066566804</v>
      </c>
      <c r="H8">
        <f>СглажВхДанн!P8</f>
        <v>0.29163945805206698</v>
      </c>
      <c r="I8">
        <v>69077.832999999999</v>
      </c>
      <c r="J8">
        <v>14801</v>
      </c>
      <c r="K8">
        <v>160.72999999999999</v>
      </c>
      <c r="L8">
        <v>2.4700000000000002</v>
      </c>
      <c r="M8">
        <v>-13958.8</v>
      </c>
      <c r="N8">
        <v>4880.1000000000004</v>
      </c>
      <c r="O8">
        <v>637.9</v>
      </c>
      <c r="P8">
        <f t="shared" si="2"/>
        <v>-13960.2397297755</v>
      </c>
      <c r="Q8">
        <f t="shared" si="3"/>
        <v>4877.6400461908997</v>
      </c>
      <c r="R8">
        <f t="shared" si="4"/>
        <v>638.62415792340903</v>
      </c>
      <c r="S8">
        <f t="shared" si="5"/>
        <v>1.4397297755003799</v>
      </c>
      <c r="T8">
        <f t="shared" si="6"/>
        <v>2.4599538091006301</v>
      </c>
      <c r="U8">
        <f t="shared" si="7"/>
        <v>-0.72415792340905205</v>
      </c>
    </row>
    <row r="9" spans="1:22" x14ac:dyDescent="0.3">
      <c r="A9">
        <f>СглажВхДанн!I9</f>
        <v>69076.5</v>
      </c>
      <c r="B9">
        <f>СглажВхДанн!J9</f>
        <v>34</v>
      </c>
      <c r="C9">
        <f>СглажВхДанн!K9</f>
        <v>-14100.507602330999</v>
      </c>
      <c r="D9">
        <f>СглажВхДанн!L9</f>
        <v>4928.581491338</v>
      </c>
      <c r="E9">
        <f>СглажВхДанн!M9</f>
        <v>638.11096958523694</v>
      </c>
      <c r="F9">
        <f>СглажВхДанн!N9</f>
        <v>97.542841255775002</v>
      </c>
      <c r="G9">
        <f>СглажВхДанн!O9</f>
        <v>-33.928638030901297</v>
      </c>
      <c r="H9">
        <f>СглажВхДанн!P9</f>
        <v>0.246623643259759</v>
      </c>
      <c r="I9">
        <v>69077.972999999998</v>
      </c>
      <c r="J9">
        <v>14786</v>
      </c>
      <c r="K9">
        <v>160.72999999999999</v>
      </c>
      <c r="L9">
        <v>2.4700000000000002</v>
      </c>
      <c r="M9">
        <v>-13944.6</v>
      </c>
      <c r="N9">
        <v>4875.1000000000004</v>
      </c>
      <c r="O9">
        <v>637.20000000000005</v>
      </c>
      <c r="P9">
        <f t="shared" si="2"/>
        <v>-13946.353171790901</v>
      </c>
      <c r="Q9">
        <f t="shared" si="3"/>
        <v>4872.7255171346796</v>
      </c>
      <c r="R9">
        <f t="shared" si="4"/>
        <v>638.72770453180999</v>
      </c>
      <c r="S9">
        <f t="shared" si="5"/>
        <v>1.75317179090052</v>
      </c>
      <c r="T9">
        <f t="shared" si="6"/>
        <v>2.3744828653207199</v>
      </c>
      <c r="U9">
        <f t="shared" si="7"/>
        <v>-1.52770453180995</v>
      </c>
    </row>
    <row r="10" spans="1:22" x14ac:dyDescent="0.3">
      <c r="A10">
        <f>СглажВхДанн!I10</f>
        <v>69077.5</v>
      </c>
      <c r="B10">
        <f>СглажВхДанн!J10</f>
        <v>34</v>
      </c>
      <c r="C10">
        <f>СглажВхДанн!K10</f>
        <v>-13993.269899838901</v>
      </c>
      <c r="D10">
        <f>СглажВхДанн!L10</f>
        <v>4889.3296045889201</v>
      </c>
      <c r="E10">
        <f>СглажВхДанн!M10</f>
        <v>638.37786491914198</v>
      </c>
      <c r="F10">
        <f>СглажВхДанн!N10</f>
        <v>99.140822421152393</v>
      </c>
      <c r="G10">
        <f>СглажВхДанн!O10</f>
        <v>-34.8093192215645</v>
      </c>
      <c r="H10">
        <f>СглажВхДанн!P10</f>
        <v>0.24940258389123701</v>
      </c>
      <c r="I10">
        <v>69078.092000000004</v>
      </c>
      <c r="J10">
        <v>14774</v>
      </c>
      <c r="K10">
        <v>160.72999999999999</v>
      </c>
      <c r="L10">
        <v>2.4700000000000002</v>
      </c>
      <c r="M10">
        <v>-13933.3</v>
      </c>
      <c r="N10">
        <v>4871.2</v>
      </c>
      <c r="O10">
        <v>636.70000000000005</v>
      </c>
      <c r="P10">
        <f t="shared" si="2"/>
        <v>-13934.549597503301</v>
      </c>
      <c r="Q10">
        <f t="shared" si="3"/>
        <v>4868.5481674366702</v>
      </c>
      <c r="R10">
        <f t="shared" si="4"/>
        <v>638.81571914895505</v>
      </c>
      <c r="S10">
        <f t="shared" si="5"/>
        <v>1.24959750330163</v>
      </c>
      <c r="T10">
        <f t="shared" si="6"/>
        <v>2.65183256332966</v>
      </c>
      <c r="U10">
        <f t="shared" si="7"/>
        <v>-2.11571914895501</v>
      </c>
    </row>
    <row r="11" spans="1:22" x14ac:dyDescent="0.3">
      <c r="A11">
        <f>СглажВхДанн!I11</f>
        <v>69078.5</v>
      </c>
      <c r="B11">
        <f>СглажВхДанн!J11</f>
        <v>34</v>
      </c>
      <c r="C11">
        <f>СглажВхДанн!K11</f>
        <v>-13898.8852699693</v>
      </c>
      <c r="D11">
        <f>СглажВхДанн!L11</f>
        <v>4855.9546972691496</v>
      </c>
      <c r="E11">
        <f>СглажВхДанн!M11</f>
        <v>638.605923016357</v>
      </c>
      <c r="F11">
        <f>СглажВхДанн!N11</f>
        <v>99.185200970532307</v>
      </c>
      <c r="G11">
        <f>СглажВхДанн!O11</f>
        <v>-34.926969725896001</v>
      </c>
      <c r="H11">
        <f>СглажВхДанн!P11</f>
        <v>0.247059895694412</v>
      </c>
      <c r="I11">
        <v>69078.331999999995</v>
      </c>
      <c r="J11">
        <v>14748</v>
      </c>
      <c r="K11">
        <v>160.72999999999999</v>
      </c>
      <c r="L11">
        <v>2.4700000000000002</v>
      </c>
      <c r="M11">
        <v>-13908.8</v>
      </c>
      <c r="N11">
        <v>4862.6000000000004</v>
      </c>
      <c r="O11">
        <v>635.6</v>
      </c>
      <c r="P11">
        <f t="shared" si="2"/>
        <v>-13910.744069530499</v>
      </c>
      <c r="Q11">
        <f t="shared" si="3"/>
        <v>4860.1232604834304</v>
      </c>
      <c r="R11">
        <f t="shared" si="4"/>
        <v>638.99322762049303</v>
      </c>
      <c r="S11">
        <f t="shared" si="5"/>
        <v>1.9440695305002</v>
      </c>
      <c r="T11">
        <f t="shared" si="6"/>
        <v>2.4767395165699799</v>
      </c>
      <c r="U11">
        <f t="shared" si="7"/>
        <v>-3.3932276204930099</v>
      </c>
    </row>
    <row r="12" spans="1:22" x14ac:dyDescent="0.3">
      <c r="A12">
        <f>СглажВхДанн!I12</f>
        <v>69079.5</v>
      </c>
      <c r="B12">
        <f>СглажВхДанн!J12</f>
        <v>34</v>
      </c>
      <c r="C12">
        <f>СглажВхДанн!K12</f>
        <v>-13794.8905000578</v>
      </c>
      <c r="D12">
        <f>СглажВхДанн!L12</f>
        <v>4819.1220466426103</v>
      </c>
      <c r="E12">
        <f>СглажВхДанн!M12</f>
        <v>639.85710218201405</v>
      </c>
      <c r="F12">
        <f>СглажВхДанн!N12</f>
        <v>101.10374257339799</v>
      </c>
      <c r="G12">
        <f>СглажВхДанн!O12</f>
        <v>-35.891509001670698</v>
      </c>
      <c r="H12">
        <f>СглажВхДанн!P12</f>
        <v>0.44684828584983599</v>
      </c>
      <c r="I12">
        <v>69078.452000000005</v>
      </c>
      <c r="J12">
        <v>14736</v>
      </c>
      <c r="K12">
        <v>160.72999999999999</v>
      </c>
      <c r="L12">
        <v>2.48</v>
      </c>
      <c r="M12">
        <v>-13897.4</v>
      </c>
      <c r="N12">
        <v>4858.6000000000004</v>
      </c>
      <c r="O12">
        <v>637.6</v>
      </c>
      <c r="P12">
        <f t="shared" si="2"/>
        <v>-13898.841305542601</v>
      </c>
      <c r="Q12">
        <f t="shared" si="3"/>
        <v>4855.9108070063103</v>
      </c>
      <c r="R12">
        <f t="shared" si="4"/>
        <v>639.08198185627305</v>
      </c>
      <c r="S12">
        <f t="shared" si="5"/>
        <v>1.44130554260119</v>
      </c>
      <c r="T12">
        <f t="shared" si="6"/>
        <v>2.68919299369009</v>
      </c>
      <c r="U12">
        <f t="shared" si="7"/>
        <v>-1.48198185627302</v>
      </c>
    </row>
    <row r="13" spans="1:22" x14ac:dyDescent="0.3">
      <c r="A13">
        <f>СглажВхДанн!I13</f>
        <v>69080.5</v>
      </c>
      <c r="B13">
        <f>СглажВхДанн!J13</f>
        <v>34</v>
      </c>
      <c r="C13">
        <f>СглажВхДанн!K13</f>
        <v>-13702.8558144124</v>
      </c>
      <c r="D13">
        <f>СглажВхДанн!L13</f>
        <v>4785.5932355411296</v>
      </c>
      <c r="E13">
        <f>СглажВхДанн!M13</f>
        <v>640.00716018199898</v>
      </c>
      <c r="F13">
        <f>СглажВхДанн!N13</f>
        <v>98.506215246311697</v>
      </c>
      <c r="G13">
        <f>СглажВхДанн!O13</f>
        <v>-35.101613927522102</v>
      </c>
      <c r="H13">
        <f>СглажВхДанн!P13</f>
        <v>0.53756936777869702</v>
      </c>
      <c r="I13">
        <v>69078.652000000002</v>
      </c>
      <c r="J13">
        <v>14715</v>
      </c>
      <c r="K13">
        <v>160.72999999999999</v>
      </c>
      <c r="L13">
        <v>2.48</v>
      </c>
      <c r="M13">
        <v>-13877.6</v>
      </c>
      <c r="N13">
        <v>4851.7</v>
      </c>
      <c r="O13">
        <v>636.70000000000005</v>
      </c>
      <c r="P13">
        <f t="shared" si="2"/>
        <v>-13883.9870313468</v>
      </c>
      <c r="Q13">
        <f t="shared" si="3"/>
        <v>4850.6072261777499</v>
      </c>
      <c r="R13">
        <f t="shared" si="4"/>
        <v>638.712417040947</v>
      </c>
      <c r="S13">
        <f t="shared" si="5"/>
        <v>6.3870313467996302</v>
      </c>
      <c r="T13">
        <f t="shared" si="6"/>
        <v>1.0927738222499099</v>
      </c>
      <c r="U13">
        <f t="shared" si="7"/>
        <v>-2.0124170409469602</v>
      </c>
    </row>
    <row r="14" spans="1:22" x14ac:dyDescent="0.3">
      <c r="A14">
        <f>СглажВхДанн!I14</f>
        <v>69081.5</v>
      </c>
      <c r="B14">
        <f>СглажВхДанн!J14</f>
        <v>34</v>
      </c>
      <c r="C14">
        <f>СглажВхДанн!K14</f>
        <v>-13598.8336980973</v>
      </c>
      <c r="D14">
        <f>СглажВхДанн!L14</f>
        <v>4749.3430694891103</v>
      </c>
      <c r="E14">
        <f>СглажВхДанн!M14</f>
        <v>640.14586074287604</v>
      </c>
      <c r="F14">
        <f>СглажВхДанн!N14</f>
        <v>100.49226313651</v>
      </c>
      <c r="G14">
        <f>СглажВхДанн!O14</f>
        <v>-36.012062814036099</v>
      </c>
      <c r="H14">
        <f>СглажВхДанн!P14</f>
        <v>0.49186325920996998</v>
      </c>
      <c r="I14">
        <v>69078.792000000001</v>
      </c>
      <c r="J14">
        <v>14704</v>
      </c>
      <c r="K14">
        <v>160.74</v>
      </c>
      <c r="L14">
        <v>2.48</v>
      </c>
      <c r="M14">
        <v>-13868</v>
      </c>
      <c r="N14">
        <v>4845.7</v>
      </c>
      <c r="O14">
        <v>636.29999999999995</v>
      </c>
      <c r="P14">
        <f t="shared" si="2"/>
        <v>-13870.264969457899</v>
      </c>
      <c r="Q14">
        <f t="shared" si="3"/>
        <v>4845.6819238568096</v>
      </c>
      <c r="R14">
        <f t="shared" si="4"/>
        <v>638.81050364254202</v>
      </c>
      <c r="S14">
        <f t="shared" si="5"/>
        <v>2.2649694578994999</v>
      </c>
      <c r="T14">
        <f t="shared" si="6"/>
        <v>1.8076143190228301E-2</v>
      </c>
      <c r="U14">
        <f t="shared" si="7"/>
        <v>-2.5105036425420599</v>
      </c>
    </row>
    <row r="15" spans="1:22" x14ac:dyDescent="0.3">
      <c r="A15">
        <f>СглажВхДанн!I15</f>
        <v>69082.5</v>
      </c>
      <c r="B15">
        <f>СглажВхДанн!J15</f>
        <v>34</v>
      </c>
      <c r="C15">
        <f>СглажВхДанн!K15</f>
        <v>-13509.2652569374</v>
      </c>
      <c r="D15">
        <f>СглажВхДанн!L15</f>
        <v>4715.69153671196</v>
      </c>
      <c r="E15">
        <f>СглажВхДанн!M15</f>
        <v>639.03311582404694</v>
      </c>
      <c r="F15">
        <f>СглажВхДанн!N15</f>
        <v>97.995473245949</v>
      </c>
      <c r="G15">
        <f>СглажВхДанн!O15</f>
        <v>-35.232883440247598</v>
      </c>
      <c r="H15">
        <f>СглажВхДанн!P15</f>
        <v>0.15333569796086399</v>
      </c>
      <c r="I15">
        <v>69078.892000000007</v>
      </c>
      <c r="J15">
        <v>14694</v>
      </c>
      <c r="K15">
        <v>160.74</v>
      </c>
      <c r="L15">
        <v>2.48</v>
      </c>
      <c r="M15">
        <v>-13858.6</v>
      </c>
      <c r="N15">
        <v>4842.3999999999996</v>
      </c>
      <c r="O15">
        <v>635.79999999999995</v>
      </c>
      <c r="P15">
        <f t="shared" si="2"/>
        <v>-13860.4634966795</v>
      </c>
      <c r="Q15">
        <f t="shared" si="3"/>
        <v>4842.16385077021</v>
      </c>
      <c r="R15">
        <f t="shared" si="4"/>
        <v>638.88056550082797</v>
      </c>
      <c r="S15">
        <f t="shared" si="5"/>
        <v>1.8634966794998</v>
      </c>
      <c r="T15">
        <f t="shared" si="6"/>
        <v>0.23614922978958899</v>
      </c>
      <c r="U15">
        <f t="shared" si="7"/>
        <v>-3.0805655008280199</v>
      </c>
    </row>
    <row r="16" spans="1:22" x14ac:dyDescent="0.3">
      <c r="A16">
        <f>СглажВхДанн!I16</f>
        <v>69083.5</v>
      </c>
      <c r="B16">
        <f>СглажВхДанн!J16</f>
        <v>34</v>
      </c>
      <c r="C16">
        <f>СглажВхДанн!K16</f>
        <v>-13410.6730544411</v>
      </c>
      <c r="D16">
        <f>СглажВхДанн!L16</f>
        <v>4679.19352248216</v>
      </c>
      <c r="E16">
        <f>СглажВхДанн!M16</f>
        <v>634.91859840206303</v>
      </c>
      <c r="F16">
        <f>СглажВхДанн!N16</f>
        <v>98.047043758301498</v>
      </c>
      <c r="G16">
        <f>СглажВхДанн!O16</f>
        <v>-35.455687105922799</v>
      </c>
      <c r="H16">
        <f>СглажВхДанн!P16</f>
        <v>-0.52047791103440999</v>
      </c>
      <c r="I16">
        <v>69079.152000000002</v>
      </c>
      <c r="J16">
        <v>14666</v>
      </c>
      <c r="K16">
        <v>160.74</v>
      </c>
      <c r="L16">
        <v>2.4900000000000002</v>
      </c>
      <c r="M16">
        <v>-13832.1</v>
      </c>
      <c r="N16">
        <v>4833.1000000000004</v>
      </c>
      <c r="O16">
        <v>637.20000000000005</v>
      </c>
      <c r="P16">
        <f t="shared" si="2"/>
        <v>-13834.979667457599</v>
      </c>
      <c r="Q16">
        <f t="shared" si="3"/>
        <v>4833.0168607457499</v>
      </c>
      <c r="R16">
        <f t="shared" si="4"/>
        <v>639.06272633235801</v>
      </c>
      <c r="S16">
        <f t="shared" si="5"/>
        <v>2.87966745759877</v>
      </c>
      <c r="T16">
        <f t="shared" si="6"/>
        <v>8.31392542504545E-2</v>
      </c>
      <c r="U16">
        <f t="shared" si="7"/>
        <v>-1.8627263323579699</v>
      </c>
    </row>
    <row r="17" spans="1:21" x14ac:dyDescent="0.3">
      <c r="A17">
        <f>СглажВхДанн!I17</f>
        <v>69084.5</v>
      </c>
      <c r="B17">
        <f>СглажВхДанн!J17</f>
        <v>34</v>
      </c>
      <c r="C17">
        <f>СглажВхДанн!K17</f>
        <v>-13311.4034401187</v>
      </c>
      <c r="D17">
        <f>СглажВхДанн!L17</f>
        <v>4642.7726064240396</v>
      </c>
      <c r="E17">
        <f>СглажВхДанн!M17</f>
        <v>634.738225270415</v>
      </c>
      <c r="F17">
        <f>СглажВхДанн!N17</f>
        <v>97.731003923842493</v>
      </c>
      <c r="G17">
        <f>СглажВхДанн!O17</f>
        <v>-35.609891698860999</v>
      </c>
      <c r="H17">
        <f>СглажВхДанн!P17</f>
        <v>-0.747859893840776</v>
      </c>
      <c r="I17">
        <v>69079.251999999993</v>
      </c>
      <c r="J17">
        <v>14656</v>
      </c>
      <c r="K17">
        <v>160.74</v>
      </c>
      <c r="L17">
        <v>2.4900000000000002</v>
      </c>
      <c r="M17">
        <v>-13822.7</v>
      </c>
      <c r="N17">
        <v>4829.8</v>
      </c>
      <c r="O17">
        <v>636.70000000000005</v>
      </c>
      <c r="P17">
        <f t="shared" si="2"/>
        <v>-13825.1781946806</v>
      </c>
      <c r="Q17">
        <f t="shared" si="3"/>
        <v>4829.4987876596597</v>
      </c>
      <c r="R17">
        <f t="shared" si="4"/>
        <v>639.13278819063396</v>
      </c>
      <c r="S17">
        <f t="shared" si="5"/>
        <v>2.4781946805996999</v>
      </c>
      <c r="T17">
        <f t="shared" si="6"/>
        <v>0.30121234034049799</v>
      </c>
      <c r="U17">
        <f t="shared" si="7"/>
        <v>-2.4327881906339099</v>
      </c>
    </row>
    <row r="18" spans="1:21" x14ac:dyDescent="0.3">
      <c r="A18">
        <f>СглажВхДанн!I18</f>
        <v>69085.5</v>
      </c>
      <c r="B18">
        <f>СглажВхДанн!J18</f>
        <v>34</v>
      </c>
      <c r="C18">
        <f>СглажВхДанн!K18</f>
        <v>-13219.250543791301</v>
      </c>
      <c r="D18">
        <f>СглажВхДанн!L18</f>
        <v>4609.3724633655002</v>
      </c>
      <c r="E18">
        <f>СглажВхДанн!M18</f>
        <v>630.24314304264499</v>
      </c>
      <c r="F18">
        <f>СглажВхДанн!N18</f>
        <v>95.799210463279906</v>
      </c>
      <c r="G18">
        <f>СглажВхДанн!O18</f>
        <v>-34.872983863339599</v>
      </c>
      <c r="H18">
        <f>СглажВхДанн!P18</f>
        <v>-1.7422531574496001</v>
      </c>
      <c r="I18">
        <v>69079.432000000001</v>
      </c>
      <c r="J18">
        <v>14637</v>
      </c>
      <c r="K18">
        <v>160.74</v>
      </c>
      <c r="L18">
        <v>2.4900000000000002</v>
      </c>
      <c r="M18">
        <v>-13804.7</v>
      </c>
      <c r="N18">
        <v>4823.5</v>
      </c>
      <c r="O18">
        <v>635.9</v>
      </c>
      <c r="P18">
        <f t="shared" si="2"/>
        <v>-13807.5355436797</v>
      </c>
      <c r="Q18">
        <f t="shared" si="3"/>
        <v>4823.1662561038702</v>
      </c>
      <c r="R18">
        <f t="shared" si="4"/>
        <v>639.25889953554702</v>
      </c>
      <c r="S18">
        <f t="shared" si="5"/>
        <v>2.8355436796991902</v>
      </c>
      <c r="T18">
        <f t="shared" si="6"/>
        <v>0.33374389612981797</v>
      </c>
      <c r="U18">
        <f t="shared" si="7"/>
        <v>-3.3588995355470401</v>
      </c>
    </row>
    <row r="19" spans="1:21" x14ac:dyDescent="0.3">
      <c r="A19">
        <f>СглажВхДанн!I19</f>
        <v>69086.5</v>
      </c>
      <c r="B19">
        <f>СглажВхДанн!J19</f>
        <v>34</v>
      </c>
      <c r="C19">
        <f>СглажВхДанн!K19</f>
        <v>-13117.5795527258</v>
      </c>
      <c r="D19">
        <f>СглажВхДанн!L19</f>
        <v>4571.4424865463798</v>
      </c>
      <c r="E19">
        <f>СглажВхДанн!M19</f>
        <v>624.19141645212903</v>
      </c>
      <c r="F19">
        <f>СглажВхДанн!N19</f>
        <v>96.552768541478997</v>
      </c>
      <c r="G19">
        <f>СглажВхДанн!O19</f>
        <v>-35.324822055357302</v>
      </c>
      <c r="H19">
        <f>СглажВхДанн!P19</f>
        <v>-2.40229036432464</v>
      </c>
      <c r="I19">
        <v>69079.592000000004</v>
      </c>
      <c r="J19">
        <v>14620</v>
      </c>
      <c r="K19">
        <v>160.74</v>
      </c>
      <c r="L19">
        <v>2.5</v>
      </c>
      <c r="M19">
        <v>-13788.6</v>
      </c>
      <c r="N19">
        <v>4817.8999999999996</v>
      </c>
      <c r="O19">
        <v>637.70000000000005</v>
      </c>
      <c r="P19">
        <f t="shared" si="2"/>
        <v>-13785.871887167201</v>
      </c>
      <c r="Q19">
        <f t="shared" si="3"/>
        <v>4815.9122136934002</v>
      </c>
      <c r="R19">
        <f t="shared" si="4"/>
        <v>639.87038507581406</v>
      </c>
      <c r="S19">
        <f t="shared" si="5"/>
        <v>-2.7281128327995199</v>
      </c>
      <c r="T19">
        <f t="shared" si="6"/>
        <v>1.9877863065994501</v>
      </c>
      <c r="U19">
        <f t="shared" si="7"/>
        <v>-2.1703850758140102</v>
      </c>
    </row>
    <row r="20" spans="1:21" x14ac:dyDescent="0.3">
      <c r="A20">
        <f>СглажВхДанн!I20</f>
        <v>69087.5</v>
      </c>
      <c r="B20">
        <f>СглажВхДанн!J20</f>
        <v>34</v>
      </c>
      <c r="C20">
        <f>СглажВхДанн!K20</f>
        <v>-13016.6404204271</v>
      </c>
      <c r="D20">
        <f>СглажВхДанн!L20</f>
        <v>4533.4215118006896</v>
      </c>
      <c r="E20">
        <f>СглажВхДанн!M20</f>
        <v>618.64378653985796</v>
      </c>
      <c r="F20">
        <f>СглажВхДанн!N20</f>
        <v>98.050949725586506</v>
      </c>
      <c r="G20">
        <f>СглажВхДанн!O20</f>
        <v>-36.246780070517602</v>
      </c>
      <c r="H20">
        <f>СглажВхДанн!P20</f>
        <v>-3.1967823511439102</v>
      </c>
      <c r="I20">
        <v>69079.792000000001</v>
      </c>
      <c r="J20">
        <v>14594</v>
      </c>
      <c r="K20">
        <v>160.74</v>
      </c>
      <c r="L20">
        <v>2.5099999999999998</v>
      </c>
      <c r="M20">
        <v>-13764</v>
      </c>
      <c r="N20">
        <v>4809.3</v>
      </c>
      <c r="O20">
        <v>639.1</v>
      </c>
      <c r="P20">
        <f t="shared" si="2"/>
        <v>-13766.266206971401</v>
      </c>
      <c r="Q20">
        <f t="shared" si="3"/>
        <v>4808.9343159781502</v>
      </c>
      <c r="R20">
        <f t="shared" si="4"/>
        <v>639.89926093190002</v>
      </c>
      <c r="S20">
        <f t="shared" si="5"/>
        <v>2.2662069714006101</v>
      </c>
      <c r="T20">
        <f t="shared" si="6"/>
        <v>0.36568402185002902</v>
      </c>
      <c r="U20">
        <f t="shared" si="7"/>
        <v>-0.79926093189999403</v>
      </c>
    </row>
    <row r="21" spans="1:21" x14ac:dyDescent="0.3">
      <c r="A21">
        <f>СглажВхДанн!I21</f>
        <v>69088.5</v>
      </c>
      <c r="B21">
        <f>СглажВхДанн!J21</f>
        <v>34</v>
      </c>
      <c r="C21">
        <f>СглажВхДанн!K21</f>
        <v>-12930.7169033215</v>
      </c>
      <c r="D21">
        <f>СглажВхДанн!L21</f>
        <v>4502.66795566571</v>
      </c>
      <c r="E21">
        <f>СглажВхДанн!M21</f>
        <v>613.84369981555903</v>
      </c>
      <c r="F21">
        <f>СглажВхДанн!N21</f>
        <v>95.649808523978507</v>
      </c>
      <c r="G21">
        <f>СглажВхДанн!O21</f>
        <v>-35.4442070280355</v>
      </c>
      <c r="H21">
        <f>СглажВхДанн!P21</f>
        <v>-5.11664014234655</v>
      </c>
      <c r="I21">
        <v>69079.892000000007</v>
      </c>
      <c r="J21">
        <v>14583</v>
      </c>
      <c r="K21">
        <v>160.74</v>
      </c>
      <c r="L21">
        <v>2.5099999999999998</v>
      </c>
      <c r="M21">
        <v>-13753.6</v>
      </c>
      <c r="N21">
        <v>4805.7</v>
      </c>
      <c r="O21">
        <v>638.6</v>
      </c>
      <c r="P21">
        <f t="shared" si="2"/>
        <v>-13756.4633668728</v>
      </c>
      <c r="Q21">
        <f t="shared" si="3"/>
        <v>4805.44536712028</v>
      </c>
      <c r="R21">
        <f t="shared" si="4"/>
        <v>639.91369885994402</v>
      </c>
      <c r="S21">
        <f t="shared" si="5"/>
        <v>2.8633668727998201</v>
      </c>
      <c r="T21">
        <f t="shared" si="6"/>
        <v>0.25463287971979298</v>
      </c>
      <c r="U21">
        <f t="shared" si="7"/>
        <v>-1.313698859944</v>
      </c>
    </row>
    <row r="22" spans="1:21" x14ac:dyDescent="0.3">
      <c r="A22">
        <f>СглажВхДанн!I22</f>
        <v>69089.5</v>
      </c>
      <c r="B22">
        <f>СглажВхДанн!J22</f>
        <v>34</v>
      </c>
      <c r="C22">
        <f>СглажВхДанн!K22</f>
        <v>-12825.9454505469</v>
      </c>
      <c r="D22">
        <f>СглажВхДанн!L22</f>
        <v>4463.61899205603</v>
      </c>
      <c r="E22">
        <f>СглажВхДанн!M22</f>
        <v>608.08612422095496</v>
      </c>
      <c r="F22">
        <f>СглажВхДанн!N22</f>
        <v>96.795331783919096</v>
      </c>
      <c r="G22">
        <f>СглажВхДанн!O22</f>
        <v>-35.502488520154401</v>
      </c>
      <c r="H22">
        <f>СглажВхДанн!P22</f>
        <v>-5.5184284122594303</v>
      </c>
      <c r="I22">
        <v>69080.032000000007</v>
      </c>
      <c r="J22">
        <v>14568</v>
      </c>
      <c r="K22">
        <v>160.74</v>
      </c>
      <c r="L22">
        <v>2.5099999999999998</v>
      </c>
      <c r="M22">
        <v>-13739.5</v>
      </c>
      <c r="N22">
        <v>4800.7</v>
      </c>
      <c r="O22">
        <v>638</v>
      </c>
      <c r="P22">
        <f t="shared" si="2"/>
        <v>-13742.7393907357</v>
      </c>
      <c r="Q22">
        <f t="shared" si="3"/>
        <v>4800.5608387195498</v>
      </c>
      <c r="R22">
        <f t="shared" si="4"/>
        <v>639.93391195920401</v>
      </c>
      <c r="S22">
        <f t="shared" si="5"/>
        <v>3.2393907356999998</v>
      </c>
      <c r="T22">
        <f t="shared" si="6"/>
        <v>0.13916128045002599</v>
      </c>
      <c r="U22">
        <f t="shared" si="7"/>
        <v>-1.9339119592040099</v>
      </c>
    </row>
    <row r="23" spans="1:21" x14ac:dyDescent="0.3">
      <c r="A23">
        <f>СглажВхДанн!I23</f>
        <v>69090.5</v>
      </c>
      <c r="B23">
        <f>СглажВхДанн!J23</f>
        <v>34</v>
      </c>
      <c r="C23">
        <f>СглажВхДанн!K23</f>
        <v>-12735.243200934199</v>
      </c>
      <c r="D23">
        <f>СглажВхДанн!L23</f>
        <v>4431.5934563418596</v>
      </c>
      <c r="E23">
        <f>СглажВхДанн!M23</f>
        <v>603.51736902293806</v>
      </c>
      <c r="F23">
        <f>СглажВхДанн!N23</f>
        <v>96.926718499052697</v>
      </c>
      <c r="G23">
        <f>СглажВхДанн!O23</f>
        <v>-35.070579123398602</v>
      </c>
      <c r="H23">
        <f>СглажВхДанн!P23</f>
        <v>-4.9752391051317204</v>
      </c>
      <c r="I23">
        <v>69080.251999999993</v>
      </c>
      <c r="J23">
        <v>14544</v>
      </c>
      <c r="K23">
        <v>160.74</v>
      </c>
      <c r="L23">
        <v>2.5099999999999998</v>
      </c>
      <c r="M23">
        <v>-13716.8</v>
      </c>
      <c r="N23">
        <v>4792.8</v>
      </c>
      <c r="O23">
        <v>636.9</v>
      </c>
      <c r="P23">
        <f t="shared" si="2"/>
        <v>-13721.1731425213</v>
      </c>
      <c r="Q23">
        <f t="shared" si="3"/>
        <v>4792.8851512331303</v>
      </c>
      <c r="R23">
        <f t="shared" si="4"/>
        <v>639.965675400897</v>
      </c>
      <c r="S23">
        <f t="shared" si="5"/>
        <v>4.3731425213009096</v>
      </c>
      <c r="T23">
        <f t="shared" si="6"/>
        <v>-8.5151233130091E-2</v>
      </c>
      <c r="U23">
        <f t="shared" si="7"/>
        <v>-3.0656754008970202</v>
      </c>
    </row>
    <row r="24" spans="1:21" x14ac:dyDescent="0.3">
      <c r="A24">
        <f>СглажВхДанн!I24</f>
        <v>69091.5</v>
      </c>
      <c r="B24">
        <f>СглажВхДанн!J24</f>
        <v>34</v>
      </c>
      <c r="C24">
        <f>СглажВхДанн!K24</f>
        <v>-12634.670534905699</v>
      </c>
      <c r="D24">
        <f>СглажВхДанн!L24</f>
        <v>4395.15073286808</v>
      </c>
      <c r="E24">
        <f>СглажВхДанн!M24</f>
        <v>597.51975217473898</v>
      </c>
      <c r="F24">
        <f>СглажВхДанн!N24</f>
        <v>96.010376847737405</v>
      </c>
      <c r="G24">
        <f>СглажВхДанн!O24</f>
        <v>-34.6801190146019</v>
      </c>
      <c r="H24">
        <f>СглажВхДанн!P24</f>
        <v>-5.2687081947760097</v>
      </c>
      <c r="I24">
        <v>69080.351999999999</v>
      </c>
      <c r="J24">
        <v>14534</v>
      </c>
      <c r="K24">
        <v>160.74</v>
      </c>
      <c r="L24">
        <v>2.52</v>
      </c>
      <c r="M24">
        <v>-13707.3</v>
      </c>
      <c r="N24">
        <v>4789.5</v>
      </c>
      <c r="O24">
        <v>639</v>
      </c>
      <c r="P24">
        <f t="shared" si="2"/>
        <v>-13711.3703024227</v>
      </c>
      <c r="Q24">
        <f t="shared" si="3"/>
        <v>4789.3962023752601</v>
      </c>
      <c r="R24">
        <f t="shared" si="4"/>
        <v>639.980113328941</v>
      </c>
      <c r="S24">
        <f t="shared" si="5"/>
        <v>4.0703024227004798</v>
      </c>
      <c r="T24">
        <f t="shared" si="6"/>
        <v>0.103797624739855</v>
      </c>
      <c r="U24">
        <f t="shared" si="7"/>
        <v>-0.980113328941002</v>
      </c>
    </row>
    <row r="25" spans="1:21" x14ac:dyDescent="0.3">
      <c r="A25">
        <f>СглажВхДанн!I25</f>
        <v>69092.5</v>
      </c>
      <c r="B25">
        <f>СглажВхДанн!J25</f>
        <v>34</v>
      </c>
      <c r="C25">
        <f>СглажВхДанн!K25</f>
        <v>-12548.6928709699</v>
      </c>
      <c r="D25">
        <f>СглажВхДанн!L25</f>
        <v>4364.5710345713696</v>
      </c>
      <c r="E25">
        <f>СглажВхДанн!M25</f>
        <v>593.704793430206</v>
      </c>
      <c r="F25">
        <f>СглажВхДанн!N25</f>
        <v>96.210581036497004</v>
      </c>
      <c r="G25">
        <f>СглажВхДанн!O25</f>
        <v>-34.682151779448802</v>
      </c>
      <c r="H25">
        <f>СглажВхДанн!P25</f>
        <v>-4.9665729538216503</v>
      </c>
      <c r="I25">
        <v>69080.691999999995</v>
      </c>
      <c r="J25">
        <v>14497</v>
      </c>
      <c r="K25">
        <v>160.74</v>
      </c>
      <c r="L25">
        <v>2.52</v>
      </c>
      <c r="M25">
        <v>-13672.4</v>
      </c>
      <c r="N25">
        <v>4777.3</v>
      </c>
      <c r="O25">
        <v>637.4</v>
      </c>
      <c r="P25">
        <f t="shared" si="2"/>
        <v>-13684.271120895201</v>
      </c>
      <c r="Q25">
        <f t="shared" si="3"/>
        <v>4778.8826724536902</v>
      </c>
      <c r="R25">
        <f t="shared" si="4"/>
        <v>639.91365192363799</v>
      </c>
      <c r="S25">
        <f t="shared" si="5"/>
        <v>11.8711208952009</v>
      </c>
      <c r="T25">
        <f t="shared" si="6"/>
        <v>-1.58267245369007</v>
      </c>
      <c r="U25">
        <f t="shared" si="7"/>
        <v>-2.5136519236380099</v>
      </c>
    </row>
    <row r="26" spans="1:21" x14ac:dyDescent="0.3">
      <c r="A26">
        <f>СглажВхДанн!I26</f>
        <v>69093.5</v>
      </c>
      <c r="B26">
        <f>СглажВхДанн!J26</f>
        <v>34</v>
      </c>
      <c r="C26">
        <f>СглажВхДанн!K26</f>
        <v>-12445.803820127299</v>
      </c>
      <c r="D26">
        <f>СглажВхДанн!L26</f>
        <v>4326.8565636297899</v>
      </c>
      <c r="E26">
        <f>СглажВхДанн!M26</f>
        <v>588.92530168293604</v>
      </c>
      <c r="F26">
        <f>СглажВхДанн!N26</f>
        <v>96.815786258101198</v>
      </c>
      <c r="G26">
        <f>СглажВхДанн!O26</f>
        <v>-35.224111195307202</v>
      </c>
      <c r="H26">
        <f>СглажВхДанн!P26</f>
        <v>-4.7108288046491102</v>
      </c>
      <c r="I26">
        <v>69080.831999999995</v>
      </c>
      <c r="J26">
        <v>14492</v>
      </c>
      <c r="K26">
        <v>160.74</v>
      </c>
      <c r="L26">
        <v>2.5299999999999998</v>
      </c>
      <c r="M26">
        <v>-13667.6</v>
      </c>
      <c r="N26">
        <v>4775.6000000000004</v>
      </c>
      <c r="O26">
        <v>639.70000000000005</v>
      </c>
      <c r="P26">
        <f t="shared" si="2"/>
        <v>-13670.719781872</v>
      </c>
      <c r="Q26">
        <f t="shared" si="3"/>
        <v>4773.98955353567</v>
      </c>
      <c r="R26">
        <f t="shared" si="4"/>
        <v>639.84546881858103</v>
      </c>
      <c r="S26">
        <f t="shared" si="5"/>
        <v>3.1197818719992898</v>
      </c>
      <c r="T26">
        <f t="shared" si="6"/>
        <v>1.61044646433038</v>
      </c>
      <c r="U26">
        <f t="shared" si="7"/>
        <v>-0.14546881858098001</v>
      </c>
    </row>
    <row r="27" spans="1:21" x14ac:dyDescent="0.3">
      <c r="A27">
        <f>СглажВхДанн!I27</f>
        <v>69094.5</v>
      </c>
      <c r="B27">
        <f>СглажВхДанн!J27</f>
        <v>34</v>
      </c>
      <c r="C27">
        <f>СглажВхДанн!K27</f>
        <v>-12358.432727072501</v>
      </c>
      <c r="D27">
        <f>СглажВхДанн!L27</f>
        <v>4295.6786203912397</v>
      </c>
      <c r="E27">
        <f>СглажВхДанн!M27</f>
        <v>583.97841576083897</v>
      </c>
      <c r="F27">
        <f>СглажВхДанн!N27</f>
        <v>93.556375071049004</v>
      </c>
      <c r="G27">
        <f>СглажВхДанн!O27</f>
        <v>-33.728863605668103</v>
      </c>
      <c r="H27">
        <f>СглажВхДанн!P27</f>
        <v>-4.4976139401240198</v>
      </c>
      <c r="I27">
        <v>69081.072</v>
      </c>
      <c r="J27">
        <v>14467</v>
      </c>
      <c r="K27">
        <v>160.74</v>
      </c>
      <c r="L27">
        <v>2.5299999999999998</v>
      </c>
      <c r="M27">
        <v>-13644</v>
      </c>
      <c r="N27">
        <v>4767.3999999999996</v>
      </c>
      <c r="O27">
        <v>638.6</v>
      </c>
      <c r="P27">
        <f t="shared" si="2"/>
        <v>-13647.488914974499</v>
      </c>
      <c r="Q27">
        <f t="shared" si="3"/>
        <v>4765.6013496759797</v>
      </c>
      <c r="R27">
        <f t="shared" si="4"/>
        <v>639.728583495625</v>
      </c>
      <c r="S27">
        <f t="shared" si="5"/>
        <v>3.4889149744994898</v>
      </c>
      <c r="T27">
        <f t="shared" si="6"/>
        <v>1.7986503240199501</v>
      </c>
      <c r="U27">
        <f t="shared" si="7"/>
        <v>-1.1285834956249801</v>
      </c>
    </row>
    <row r="28" spans="1:21" x14ac:dyDescent="0.3">
      <c r="A28">
        <f>СглажВхДанн!I28</f>
        <v>69095.5</v>
      </c>
      <c r="B28">
        <f>СглажВхДанн!J28</f>
        <v>34</v>
      </c>
      <c r="C28">
        <f>СглажВхДанн!K28</f>
        <v>-12265.8629346329</v>
      </c>
      <c r="D28">
        <f>СглажВхДанн!L28</f>
        <v>4261.9539082648498</v>
      </c>
      <c r="E28">
        <f>СглажВхДанн!M28</f>
        <v>578.52112019933099</v>
      </c>
      <c r="F28">
        <f>СглажВхДанн!N28</f>
        <v>93.342368280879199</v>
      </c>
      <c r="G28">
        <f>СглажВхДанн!O28</f>
        <v>-33.847652689279002</v>
      </c>
      <c r="H28">
        <f>СглажВхДанн!P28</f>
        <v>-4.9273043091667796</v>
      </c>
      <c r="I28">
        <v>69081.184999999998</v>
      </c>
      <c r="J28">
        <v>14456</v>
      </c>
      <c r="K28">
        <v>160.74</v>
      </c>
      <c r="L28">
        <v>2.5299999999999998</v>
      </c>
      <c r="M28">
        <v>-13633.6</v>
      </c>
      <c r="N28">
        <v>4763.7</v>
      </c>
      <c r="O28">
        <v>638.1</v>
      </c>
      <c r="P28">
        <f t="shared" si="2"/>
        <v>-13636.5510484774</v>
      </c>
      <c r="Q28">
        <f t="shared" si="3"/>
        <v>4761.65190369222</v>
      </c>
      <c r="R28">
        <f t="shared" si="4"/>
        <v>639.67354998940198</v>
      </c>
      <c r="S28">
        <f t="shared" si="5"/>
        <v>2.9510484774000401</v>
      </c>
      <c r="T28">
        <f t="shared" si="6"/>
        <v>2.04809630777982</v>
      </c>
      <c r="U28">
        <f t="shared" si="7"/>
        <v>-1.57354998940195</v>
      </c>
    </row>
    <row r="29" spans="1:21" x14ac:dyDescent="0.3">
      <c r="A29">
        <f>СглажВхДанн!I29</f>
        <v>69096.5</v>
      </c>
      <c r="B29">
        <f>СглажВхДанн!J29</f>
        <v>34</v>
      </c>
      <c r="C29">
        <f>СглажВхДанн!K29</f>
        <v>-12165.9372968686</v>
      </c>
      <c r="D29">
        <f>СглажВхДанн!L29</f>
        <v>4226.2452014086302</v>
      </c>
      <c r="E29">
        <f>СглажВхДанн!M29</f>
        <v>573.51716956444398</v>
      </c>
      <c r="F29">
        <f>СглажВхДанн!N29</f>
        <v>96.234407894921802</v>
      </c>
      <c r="G29">
        <f>СглажВхДанн!O29</f>
        <v>-34.585559606748397</v>
      </c>
      <c r="H29">
        <f>СглажВхДанн!P29</f>
        <v>-4.9440825833744002</v>
      </c>
      <c r="I29">
        <v>69081.271999999997</v>
      </c>
      <c r="J29">
        <v>14446</v>
      </c>
      <c r="K29">
        <v>160.74</v>
      </c>
      <c r="L29">
        <v>2.54</v>
      </c>
      <c r="M29">
        <v>-13624.1</v>
      </c>
      <c r="N29">
        <v>4760.3999999999996</v>
      </c>
      <c r="O29">
        <v>640.20000000000005</v>
      </c>
      <c r="P29">
        <f t="shared" si="2"/>
        <v>-13628.1298592273</v>
      </c>
      <c r="Q29">
        <f t="shared" si="3"/>
        <v>4758.6111797931699</v>
      </c>
      <c r="R29">
        <f t="shared" si="4"/>
        <v>639.63117905983097</v>
      </c>
      <c r="S29">
        <f t="shared" si="5"/>
        <v>4.0298592272993101</v>
      </c>
      <c r="T29">
        <f t="shared" si="6"/>
        <v>1.7888202068297701</v>
      </c>
      <c r="U29">
        <f t="shared" si="7"/>
        <v>0.56882094016907603</v>
      </c>
    </row>
    <row r="30" spans="1:21" x14ac:dyDescent="0.3">
      <c r="A30">
        <f>СглажВхДанн!I30</f>
        <v>69097.5</v>
      </c>
      <c r="B30">
        <f>СглажВхДанн!J30</f>
        <v>34</v>
      </c>
      <c r="C30">
        <f>СглажВхДанн!K30</f>
        <v>-12074.5425919347</v>
      </c>
      <c r="D30">
        <f>СглажВхДанн!L30</f>
        <v>4192.7121517089799</v>
      </c>
      <c r="E30">
        <f>СглажВхДанн!M30</f>
        <v>566.49445402176298</v>
      </c>
      <c r="F30">
        <f>СглажВхДанн!N30</f>
        <v>94.848105900024393</v>
      </c>
      <c r="G30">
        <f>СглажВхДанн!O30</f>
        <v>-34.1002487450967</v>
      </c>
      <c r="H30">
        <f>СглажВхДанн!P30</f>
        <v>-5.3833215479151804</v>
      </c>
      <c r="I30">
        <v>69081.491999999998</v>
      </c>
      <c r="J30">
        <v>14423</v>
      </c>
      <c r="K30">
        <v>160.74</v>
      </c>
      <c r="L30">
        <v>2.54</v>
      </c>
      <c r="M30">
        <v>-13602.4</v>
      </c>
      <c r="N30">
        <v>4752.8</v>
      </c>
      <c r="O30">
        <v>639.20000000000005</v>
      </c>
      <c r="P30">
        <f t="shared" si="2"/>
        <v>-13606.834897905001</v>
      </c>
      <c r="Q30">
        <f t="shared" si="3"/>
        <v>4750.9219929219198</v>
      </c>
      <c r="R30">
        <f t="shared" si="4"/>
        <v>639.52403418045606</v>
      </c>
      <c r="S30">
        <f t="shared" si="5"/>
        <v>4.4348979050009802</v>
      </c>
      <c r="T30">
        <f t="shared" si="6"/>
        <v>1.8780070780803699</v>
      </c>
      <c r="U30">
        <f t="shared" si="7"/>
        <v>-0.32403418045601001</v>
      </c>
    </row>
    <row r="31" spans="1:21" x14ac:dyDescent="0.3">
      <c r="A31">
        <f>СглажВхДанн!I31</f>
        <v>69098.5</v>
      </c>
      <c r="B31">
        <f>СглажВхДанн!J31</f>
        <v>34</v>
      </c>
      <c r="C31">
        <f>СглажВхДанн!K31</f>
        <v>-11979.066391644799</v>
      </c>
      <c r="D31">
        <f>СглажВхДанн!L31</f>
        <v>4158.9508128720699</v>
      </c>
      <c r="E31">
        <f>СглажВхДанн!M31</f>
        <v>560.69935760607802</v>
      </c>
      <c r="F31">
        <f>СглажВхДанн!N31</f>
        <v>95.357191571127004</v>
      </c>
      <c r="G31">
        <f>СглажВхДанн!O31</f>
        <v>-34.268296258488</v>
      </c>
      <c r="H31">
        <f>СглажВхДанн!P31</f>
        <v>-5.68325431954566</v>
      </c>
      <c r="I31">
        <v>69081.572</v>
      </c>
      <c r="J31">
        <v>14415</v>
      </c>
      <c r="K31">
        <v>160.75</v>
      </c>
      <c r="L31">
        <v>2.54</v>
      </c>
      <c r="M31">
        <v>-13595.7</v>
      </c>
      <c r="N31">
        <v>4747.8</v>
      </c>
      <c r="O31">
        <v>638.79999999999995</v>
      </c>
      <c r="P31">
        <f t="shared" si="2"/>
        <v>-13592.0599149257</v>
      </c>
      <c r="Q31">
        <f t="shared" si="3"/>
        <v>4746.8176857968601</v>
      </c>
      <c r="R31">
        <f t="shared" si="4"/>
        <v>639.95767929860597</v>
      </c>
      <c r="S31">
        <f t="shared" si="5"/>
        <v>-3.6400850743011701</v>
      </c>
      <c r="T31">
        <f t="shared" si="6"/>
        <v>0.98231420314004902</v>
      </c>
      <c r="U31">
        <f t="shared" si="7"/>
        <v>-1.15767929860601</v>
      </c>
    </row>
    <row r="32" spans="1:21" x14ac:dyDescent="0.3">
      <c r="A32">
        <f>СглажВхДанн!I32</f>
        <v>69099.5</v>
      </c>
      <c r="B32">
        <f>СглажВхДанн!J32</f>
        <v>34</v>
      </c>
      <c r="C32">
        <f>СглажВхДанн!K32</f>
        <v>-11879.082480434799</v>
      </c>
      <c r="D32">
        <f>СглажВхДанн!L32</f>
        <v>4122.8970582575703</v>
      </c>
      <c r="E32">
        <f>СглажВхДанн!M32</f>
        <v>554.64294870495598</v>
      </c>
      <c r="F32">
        <f>СглажВхДанн!N32</f>
        <v>96.113623603813807</v>
      </c>
      <c r="G32">
        <f>СглажВхДанн!O32</f>
        <v>-34.626856999997003</v>
      </c>
      <c r="H32">
        <f>СглажВхДанн!P32</f>
        <v>-5.8770912835332396</v>
      </c>
      <c r="I32">
        <v>69081.861999999994</v>
      </c>
      <c r="J32">
        <v>14379</v>
      </c>
      <c r="K32">
        <v>160.74</v>
      </c>
      <c r="L32">
        <v>2.5499999999999998</v>
      </c>
      <c r="M32">
        <v>-13560.8</v>
      </c>
      <c r="N32">
        <v>4738.3</v>
      </c>
      <c r="O32">
        <v>639.70000000000005</v>
      </c>
      <c r="P32">
        <f t="shared" si="2"/>
        <v>-13564.7766215961</v>
      </c>
      <c r="Q32">
        <f t="shared" si="3"/>
        <v>4736.64600148107</v>
      </c>
      <c r="R32">
        <f t="shared" si="4"/>
        <v>639.19972625920502</v>
      </c>
      <c r="S32">
        <f t="shared" si="5"/>
        <v>3.9766215961008098</v>
      </c>
      <c r="T32">
        <f t="shared" si="6"/>
        <v>1.65399851893017</v>
      </c>
      <c r="U32">
        <f t="shared" si="7"/>
        <v>0.50027374079502396</v>
      </c>
    </row>
    <row r="33" spans="1:21" x14ac:dyDescent="0.3">
      <c r="A33">
        <f>СглажВхДанн!I33</f>
        <v>69100.5</v>
      </c>
      <c r="B33">
        <f>СглажВхДанн!J33</f>
        <v>34</v>
      </c>
      <c r="C33">
        <f>СглажВхДанн!K33</f>
        <v>-11785.2631237757</v>
      </c>
      <c r="D33">
        <f>СглажВхДанн!L33</f>
        <v>4088.14082237717</v>
      </c>
      <c r="E33">
        <f>СглажВхДанн!M33</f>
        <v>549.19770989852998</v>
      </c>
      <c r="F33">
        <f>СглажВхДанн!N33</f>
        <v>95.236844955203395</v>
      </c>
      <c r="G33">
        <f>СглажВхДанн!O33</f>
        <v>-34.295455063062199</v>
      </c>
      <c r="H33">
        <f>СглажВхДанн!P33</f>
        <v>-6.0626685888790304</v>
      </c>
      <c r="I33">
        <v>69081.987999999998</v>
      </c>
      <c r="J33">
        <v>14365</v>
      </c>
      <c r="K33">
        <v>160.74</v>
      </c>
      <c r="L33">
        <v>2.5499999999999998</v>
      </c>
      <c r="M33">
        <v>-13547.6</v>
      </c>
      <c r="N33">
        <v>4733.7</v>
      </c>
      <c r="O33">
        <v>639.1</v>
      </c>
      <c r="P33">
        <f t="shared" si="2"/>
        <v>-13552.922501045399</v>
      </c>
      <c r="Q33">
        <f t="shared" si="3"/>
        <v>4732.2265800195</v>
      </c>
      <c r="R33">
        <f t="shared" si="4"/>
        <v>638.87040873172396</v>
      </c>
      <c r="S33">
        <f t="shared" si="5"/>
        <v>5.3225010453988899</v>
      </c>
      <c r="T33">
        <f t="shared" si="6"/>
        <v>1.4734199804997801</v>
      </c>
      <c r="U33">
        <f t="shared" si="7"/>
        <v>0.22959126827606699</v>
      </c>
    </row>
    <row r="34" spans="1:21" x14ac:dyDescent="0.3">
      <c r="A34">
        <f>СглажВхДанн!I34</f>
        <v>69101.5</v>
      </c>
      <c r="B34">
        <f>СглажВхДанн!J34</f>
        <v>34</v>
      </c>
      <c r="C34">
        <f>СглажВхДанн!K34</f>
        <v>-11699.425372092701</v>
      </c>
      <c r="D34">
        <f>СглажВхДанн!L34</f>
        <v>4057.2544908459199</v>
      </c>
      <c r="E34">
        <f>СглажВхДанн!M34</f>
        <v>543.86311670959299</v>
      </c>
      <c r="F34">
        <f>СглажВхДанн!N34</f>
        <v>93.734612864956702</v>
      </c>
      <c r="G34">
        <f>СглажВхДанн!O34</f>
        <v>-33.892033924045101</v>
      </c>
      <c r="H34">
        <f>СглажВхДанн!P34</f>
        <v>-6.0212929022782804</v>
      </c>
      <c r="I34">
        <v>69082.172000000006</v>
      </c>
      <c r="J34">
        <v>14346</v>
      </c>
      <c r="K34">
        <v>160.74</v>
      </c>
      <c r="L34">
        <v>2.5499999999999998</v>
      </c>
      <c r="M34">
        <v>-13529.7</v>
      </c>
      <c r="N34">
        <v>4727.3999999999996</v>
      </c>
      <c r="O34">
        <v>638.29999999999995</v>
      </c>
      <c r="P34">
        <f t="shared" si="2"/>
        <v>-13535.6117218283</v>
      </c>
      <c r="Q34">
        <f t="shared" si="3"/>
        <v>4725.7728216945698</v>
      </c>
      <c r="R34">
        <f t="shared" si="4"/>
        <v>638.38950059634703</v>
      </c>
      <c r="S34">
        <f t="shared" si="5"/>
        <v>5.9117218282990498</v>
      </c>
      <c r="T34">
        <f t="shared" si="6"/>
        <v>1.6271783054298801</v>
      </c>
      <c r="U34">
        <f t="shared" si="7"/>
        <v>-8.9500596347079395E-2</v>
      </c>
    </row>
    <row r="35" spans="1:21" x14ac:dyDescent="0.3">
      <c r="A35">
        <f>СглажВхДанн!I35</f>
        <v>69102.5</v>
      </c>
      <c r="B35">
        <f>СглажВхДанн!J35</f>
        <v>34</v>
      </c>
      <c r="C35">
        <f>СглажВхДанн!K35</f>
        <v>-11605.675122340201</v>
      </c>
      <c r="D35">
        <f>СглажВхДанн!L35</f>
        <v>4022.5002035832099</v>
      </c>
      <c r="E35">
        <f>СглажВхДанн!M35</f>
        <v>538.34674770482502</v>
      </c>
      <c r="F35">
        <f>СглажВхДанн!N35</f>
        <v>93.598667417286705</v>
      </c>
      <c r="G35">
        <f>СглажВхДанн!O35</f>
        <v>-34.010918716242898</v>
      </c>
      <c r="H35">
        <f>СглажВхДанн!P35</f>
        <v>-5.9031586767915396</v>
      </c>
      <c r="I35">
        <v>69082.271999999997</v>
      </c>
      <c r="J35">
        <v>14335</v>
      </c>
      <c r="K35">
        <v>160.74</v>
      </c>
      <c r="L35">
        <v>2.56</v>
      </c>
      <c r="M35">
        <v>-13519.2</v>
      </c>
      <c r="N35">
        <v>4723.8</v>
      </c>
      <c r="O35">
        <v>640.29999999999995</v>
      </c>
      <c r="P35">
        <f t="shared" si="2"/>
        <v>-13526.2036896463</v>
      </c>
      <c r="Q35">
        <f t="shared" si="3"/>
        <v>4722.2653443445297</v>
      </c>
      <c r="R35">
        <f t="shared" si="4"/>
        <v>638.12813747933001</v>
      </c>
      <c r="S35">
        <f t="shared" si="5"/>
        <v>7.0036896462988798</v>
      </c>
      <c r="T35">
        <f t="shared" si="6"/>
        <v>1.53465565547049</v>
      </c>
      <c r="U35">
        <f t="shared" si="7"/>
        <v>2.1718625206699498</v>
      </c>
    </row>
    <row r="36" spans="1:21" x14ac:dyDescent="0.3">
      <c r="A36">
        <f>СглажВхДанн!I36</f>
        <v>69103.5</v>
      </c>
      <c r="B36">
        <f>СглажВхДанн!J36</f>
        <v>34</v>
      </c>
      <c r="C36">
        <f>СглажВхДанн!K36</f>
        <v>-11502.8189112168</v>
      </c>
      <c r="D36">
        <f>СглажВхДанн!L36</f>
        <v>3985.8672208761</v>
      </c>
      <c r="E36">
        <f>СглажВхДанн!M36</f>
        <v>532.92273768897496</v>
      </c>
      <c r="F36">
        <f>СглажВхДанн!N36</f>
        <v>96.337254391397096</v>
      </c>
      <c r="G36">
        <f>СглажВхДанн!O36</f>
        <v>-34.923865737327198</v>
      </c>
      <c r="H36">
        <f>СглажВхДанн!P36</f>
        <v>-5.5809264208520197</v>
      </c>
      <c r="I36">
        <v>69082.411999999997</v>
      </c>
      <c r="J36">
        <v>14320</v>
      </c>
      <c r="K36">
        <v>160.74</v>
      </c>
      <c r="L36">
        <v>2.56</v>
      </c>
      <c r="M36">
        <v>-13505</v>
      </c>
      <c r="N36">
        <v>4718.8</v>
      </c>
      <c r="O36">
        <v>639.6</v>
      </c>
      <c r="P36">
        <f t="shared" si="2"/>
        <v>-13513.032444590401</v>
      </c>
      <c r="Q36">
        <f t="shared" si="3"/>
        <v>4717.3548760540598</v>
      </c>
      <c r="R36">
        <f t="shared" si="4"/>
        <v>637.76222911547404</v>
      </c>
      <c r="S36">
        <f t="shared" si="5"/>
        <v>8.0324445904007007</v>
      </c>
      <c r="T36">
        <f t="shared" si="6"/>
        <v>1.4451239459403999</v>
      </c>
      <c r="U36">
        <f t="shared" si="7"/>
        <v>1.8377708845259799</v>
      </c>
    </row>
    <row r="37" spans="1:21" x14ac:dyDescent="0.3">
      <c r="A37">
        <f>СглажВхДанн!I37</f>
        <v>69104.5</v>
      </c>
      <c r="B37">
        <f>СглажВхДанн!J37</f>
        <v>34</v>
      </c>
      <c r="C37">
        <f>СглажВхДанн!K37</f>
        <v>-11419.611049247</v>
      </c>
      <c r="D37">
        <f>СглажВхДанн!L37</f>
        <v>3953.6087750821198</v>
      </c>
      <c r="E37">
        <f>СглажВхДанн!M37</f>
        <v>527.09544377128202</v>
      </c>
      <c r="F37">
        <f>СглажВхДанн!N37</f>
        <v>92.404940118261095</v>
      </c>
      <c r="G37">
        <f>СглажВхДанн!O37</f>
        <v>-33.971374155666602</v>
      </c>
      <c r="H37">
        <f>СглажВхДанн!P37</f>
        <v>-5.3661702379212901</v>
      </c>
      <c r="I37">
        <v>69082.653000000006</v>
      </c>
      <c r="J37">
        <v>14294</v>
      </c>
      <c r="K37">
        <v>160.75</v>
      </c>
      <c r="L37">
        <v>2.56</v>
      </c>
      <c r="M37">
        <v>-13481.3</v>
      </c>
      <c r="N37">
        <v>4707.8999999999996</v>
      </c>
      <c r="O37">
        <v>638.4</v>
      </c>
      <c r="P37">
        <f t="shared" si="2"/>
        <v>-13494.128827950201</v>
      </c>
      <c r="Q37">
        <f t="shared" si="3"/>
        <v>4710.1132385447299</v>
      </c>
      <c r="R37">
        <f t="shared" si="4"/>
        <v>638.70455669668195</v>
      </c>
      <c r="S37">
        <f t="shared" si="5"/>
        <v>12.8288279502012</v>
      </c>
      <c r="T37">
        <f t="shared" si="6"/>
        <v>-2.2132385447303</v>
      </c>
      <c r="U37">
        <f t="shared" si="7"/>
        <v>-0.304556696681971</v>
      </c>
    </row>
    <row r="38" spans="1:21" x14ac:dyDescent="0.3">
      <c r="A38">
        <f>СглажВхДанн!I38</f>
        <v>69105.5</v>
      </c>
      <c r="B38">
        <f>СглажВхДанн!J38</f>
        <v>34</v>
      </c>
      <c r="C38">
        <f>СглажВхДанн!K38</f>
        <v>-11321.3339862186</v>
      </c>
      <c r="D38">
        <f>СглажВхДанн!L38</f>
        <v>3916.445665316</v>
      </c>
      <c r="E38">
        <f>СглажВхДанн!M38</f>
        <v>522.07587035015104</v>
      </c>
      <c r="F38">
        <f>СглажВхДанн!N38</f>
        <v>94.661577781148196</v>
      </c>
      <c r="G38">
        <f>СглажВхДанн!O38</f>
        <v>-34.9442148110708</v>
      </c>
      <c r="H38">
        <f>СглажВхДанн!P38</f>
        <v>-5.3665288863328797</v>
      </c>
      <c r="I38">
        <v>69082.751000000004</v>
      </c>
      <c r="J38">
        <v>14296</v>
      </c>
      <c r="K38">
        <v>160.75</v>
      </c>
      <c r="L38">
        <v>2.56</v>
      </c>
      <c r="M38">
        <v>-13483.2</v>
      </c>
      <c r="N38">
        <v>4708.6000000000004</v>
      </c>
      <c r="O38">
        <v>638.5</v>
      </c>
      <c r="P38">
        <f t="shared" si="2"/>
        <v>-13484.4335989263</v>
      </c>
      <c r="Q38">
        <f t="shared" si="3"/>
        <v>4706.5402109606903</v>
      </c>
      <c r="R38">
        <f t="shared" si="4"/>
        <v>638.49410705955802</v>
      </c>
      <c r="S38">
        <f t="shared" si="5"/>
        <v>1.23359892629924</v>
      </c>
      <c r="T38">
        <f t="shared" si="6"/>
        <v>2.0597890393100902</v>
      </c>
      <c r="U38">
        <f t="shared" si="7"/>
        <v>5.89294044198141E-3</v>
      </c>
    </row>
    <row r="39" spans="1:21" x14ac:dyDescent="0.3">
      <c r="A39">
        <f>СглажВхДанн!I39</f>
        <v>69106.5</v>
      </c>
      <c r="B39">
        <f>СглажВхДанн!J39</f>
        <v>34</v>
      </c>
      <c r="C39">
        <f>СглажВхДанн!K39</f>
        <v>-11231.582153007301</v>
      </c>
      <c r="D39">
        <f>СглажВхДанн!L39</f>
        <v>3883.3232100485602</v>
      </c>
      <c r="E39">
        <f>СглажВхДанн!M39</f>
        <v>516.27716090976003</v>
      </c>
      <c r="F39">
        <f>СглажВхДанн!N39</f>
        <v>93.089218268059</v>
      </c>
      <c r="G39">
        <f>СглажВхДанн!O39</f>
        <v>-34.500802009625602</v>
      </c>
      <c r="H39">
        <f>СглажВхДанн!P39</f>
        <v>-5.5021282983088096</v>
      </c>
      <c r="I39">
        <v>69082.951000000001</v>
      </c>
      <c r="J39">
        <v>14275</v>
      </c>
      <c r="K39">
        <v>160.76</v>
      </c>
      <c r="L39">
        <v>2.56</v>
      </c>
      <c r="M39">
        <v>-13464.2</v>
      </c>
      <c r="N39">
        <v>4699.3</v>
      </c>
      <c r="O39">
        <v>637.6</v>
      </c>
      <c r="P39">
        <f t="shared" si="2"/>
        <v>-13464.6474172447</v>
      </c>
      <c r="Q39">
        <f t="shared" si="3"/>
        <v>4699.2483179319997</v>
      </c>
      <c r="R39">
        <f t="shared" si="4"/>
        <v>638.06461800420095</v>
      </c>
      <c r="S39">
        <f t="shared" si="5"/>
        <v>0.447417244698954</v>
      </c>
      <c r="T39">
        <f t="shared" si="6"/>
        <v>5.1682068000445697E-2</v>
      </c>
      <c r="U39">
        <f t="shared" si="7"/>
        <v>-0.46461800420092902</v>
      </c>
    </row>
    <row r="40" spans="1:21" x14ac:dyDescent="0.3">
      <c r="A40">
        <f>СглажВхДанн!I40</f>
        <v>69107.5</v>
      </c>
      <c r="B40">
        <f>СглажВхДанн!J40</f>
        <v>34</v>
      </c>
      <c r="C40">
        <f>СглажВхДанн!K40</f>
        <v>-11136.2140502126</v>
      </c>
      <c r="D40">
        <f>СглажВхДанн!L40</f>
        <v>3846.61843409519</v>
      </c>
      <c r="E40">
        <f>СглажВхДанн!M40</f>
        <v>510.73083052303798</v>
      </c>
      <c r="F40">
        <f>СглажВхДанн!N40</f>
        <v>93.4203194449356</v>
      </c>
      <c r="G40">
        <f>СглажВхДанн!O40</f>
        <v>-34.8441075438989</v>
      </c>
      <c r="H40">
        <f>СглажВхДанн!P40</f>
        <v>-5.5232484826144397</v>
      </c>
      <c r="I40">
        <v>69083.091</v>
      </c>
      <c r="J40">
        <v>14261</v>
      </c>
      <c r="K40">
        <v>160.76</v>
      </c>
      <c r="L40">
        <v>2.56</v>
      </c>
      <c r="M40">
        <v>-13451</v>
      </c>
      <c r="N40">
        <v>4694.7</v>
      </c>
      <c r="O40">
        <v>637</v>
      </c>
      <c r="P40">
        <f t="shared" si="2"/>
        <v>-13450.797090067401</v>
      </c>
      <c r="Q40">
        <f t="shared" si="3"/>
        <v>4694.1439928118698</v>
      </c>
      <c r="R40">
        <f t="shared" si="4"/>
        <v>637.76397566544802</v>
      </c>
      <c r="S40">
        <f t="shared" si="5"/>
        <v>-0.202909932599141</v>
      </c>
      <c r="T40">
        <f t="shared" si="6"/>
        <v>0.55600718813002503</v>
      </c>
      <c r="U40">
        <f t="shared" si="7"/>
        <v>-0.76397566544801498</v>
      </c>
    </row>
    <row r="41" spans="1:21" x14ac:dyDescent="0.3">
      <c r="A41">
        <f>СглажВхДанн!I41</f>
        <v>69108.5</v>
      </c>
      <c r="B41">
        <f>СглажВхДанн!J41</f>
        <v>34</v>
      </c>
      <c r="C41">
        <f>СглажВхДанн!K41</f>
        <v>-11045.0063929198</v>
      </c>
      <c r="D41">
        <f>СглажВхДанн!L41</f>
        <v>3812.4070905154999</v>
      </c>
      <c r="E41">
        <f>СглажВхДанн!M41</f>
        <v>505.35839447428799</v>
      </c>
      <c r="F41">
        <f>СглажВхДанн!N41</f>
        <v>93.036997978844596</v>
      </c>
      <c r="G41">
        <f>СглажВхДанн!O41</f>
        <v>-34.785115014816299</v>
      </c>
      <c r="H41">
        <f>СглажВхДанн!P41</f>
        <v>-5.2985978209999098</v>
      </c>
      <c r="I41">
        <v>69083.290999999997</v>
      </c>
      <c r="J41">
        <v>14240</v>
      </c>
      <c r="K41">
        <v>160.76</v>
      </c>
      <c r="L41">
        <v>2.57</v>
      </c>
      <c r="M41">
        <v>-13431.1</v>
      </c>
      <c r="N41">
        <v>4687.7</v>
      </c>
      <c r="O41">
        <v>638.5</v>
      </c>
      <c r="P41">
        <f t="shared" si="2"/>
        <v>-13431.010908385901</v>
      </c>
      <c r="Q41">
        <f t="shared" si="3"/>
        <v>4686.8520997831802</v>
      </c>
      <c r="R41">
        <f t="shared" si="4"/>
        <v>637.33448661009095</v>
      </c>
      <c r="S41">
        <f t="shared" si="5"/>
        <v>-8.9091614099743296E-2</v>
      </c>
      <c r="T41">
        <f t="shared" si="6"/>
        <v>0.847900216819653</v>
      </c>
      <c r="U41">
        <f t="shared" si="7"/>
        <v>1.16551338990905</v>
      </c>
    </row>
    <row r="42" spans="1:21" x14ac:dyDescent="0.3">
      <c r="A42">
        <f>СглажВхДанн!I42</f>
        <v>69109.5</v>
      </c>
      <c r="B42">
        <f>СглажВхДанн!J42</f>
        <v>34</v>
      </c>
      <c r="C42">
        <f>СглажВхДанн!K42</f>
        <v>-10944.5859092714</v>
      </c>
      <c r="D42">
        <f>СглажВхДанн!L42</f>
        <v>3774.5081976688298</v>
      </c>
      <c r="E42">
        <f>СглажВхДанн!M42</f>
        <v>498.04484726883402</v>
      </c>
      <c r="F42">
        <f>СглажВхДанн!N42</f>
        <v>94.186173147340995</v>
      </c>
      <c r="G42">
        <f>СглажВхДанн!O42</f>
        <v>-35.335482900729502</v>
      </c>
      <c r="H42">
        <f>СглажВхДанн!P42</f>
        <v>-5.7325601059921096</v>
      </c>
      <c r="I42">
        <v>69083.391000000003</v>
      </c>
      <c r="J42">
        <v>14229</v>
      </c>
      <c r="K42">
        <v>160.76</v>
      </c>
      <c r="L42">
        <v>2.57</v>
      </c>
      <c r="M42">
        <v>-13420.7</v>
      </c>
      <c r="N42">
        <v>4684.1000000000004</v>
      </c>
      <c r="O42">
        <v>638</v>
      </c>
      <c r="P42">
        <f t="shared" si="2"/>
        <v>-13421.1178175443</v>
      </c>
      <c r="Q42">
        <f t="shared" si="3"/>
        <v>4683.2061532685702</v>
      </c>
      <c r="R42">
        <f t="shared" si="4"/>
        <v>637.11974208239701</v>
      </c>
      <c r="S42">
        <f t="shared" si="5"/>
        <v>0.41781754429939599</v>
      </c>
      <c r="T42">
        <f t="shared" si="6"/>
        <v>0.89384673143013105</v>
      </c>
      <c r="U42">
        <f t="shared" si="7"/>
        <v>0.88025791760298899</v>
      </c>
    </row>
    <row r="43" spans="1:21" x14ac:dyDescent="0.3">
      <c r="A43">
        <f>СглажВхДанн!I43</f>
        <v>69110.5</v>
      </c>
      <c r="B43">
        <f>СглажВхДанн!J43</f>
        <v>34</v>
      </c>
      <c r="C43">
        <f>СглажВхДанн!K43</f>
        <v>-10863.2153166887</v>
      </c>
      <c r="D43">
        <f>СглажВхДанн!L43</f>
        <v>3744.0859183623102</v>
      </c>
      <c r="E43">
        <f>СглажВхДанн!M43</f>
        <v>493.78196889850398</v>
      </c>
      <c r="F43">
        <f>СглажВхДанн!N43</f>
        <v>91.782066312111297</v>
      </c>
      <c r="G43">
        <f>СглажВхДанн!O43</f>
        <v>-34.665036968651101</v>
      </c>
      <c r="H43">
        <f>СглажВхДанн!P43</f>
        <v>-5.6409904126448804</v>
      </c>
      <c r="I43">
        <v>69083.490999999995</v>
      </c>
      <c r="J43">
        <v>14219</v>
      </c>
      <c r="K43">
        <v>160.76</v>
      </c>
      <c r="L43">
        <v>2.57</v>
      </c>
      <c r="M43">
        <v>-13411.3</v>
      </c>
      <c r="N43">
        <v>4680.8</v>
      </c>
      <c r="O43">
        <v>637.6</v>
      </c>
      <c r="P43">
        <f t="shared" si="2"/>
        <v>-13411.2247267043</v>
      </c>
      <c r="Q43">
        <f t="shared" si="3"/>
        <v>4679.5602067544996</v>
      </c>
      <c r="R43">
        <f t="shared" si="4"/>
        <v>636.904997554734</v>
      </c>
      <c r="S43">
        <f t="shared" si="5"/>
        <v>-7.5273295698934803E-2</v>
      </c>
      <c r="T43">
        <f t="shared" si="6"/>
        <v>1.23979324550055</v>
      </c>
      <c r="U43">
        <f t="shared" si="7"/>
        <v>0.69500244526602695</v>
      </c>
    </row>
    <row r="44" spans="1:21" x14ac:dyDescent="0.3">
      <c r="A44">
        <f>СглажВхДанн!I44</f>
        <v>69111.5</v>
      </c>
      <c r="B44">
        <f>СглажВхДанн!J44</f>
        <v>34</v>
      </c>
      <c r="C44">
        <f>СглажВхДанн!K44</f>
        <v>-10760.373523578901</v>
      </c>
      <c r="D44">
        <f>СглажВхДанн!L44</f>
        <v>3703.0753304658001</v>
      </c>
      <c r="E44">
        <f>СглажВхДанн!M44</f>
        <v>488.39636432084399</v>
      </c>
      <c r="F44">
        <f>СглажВхДанн!N44</f>
        <v>93.619017811810195</v>
      </c>
      <c r="G44">
        <f>СглажВхДанн!O44</f>
        <v>-35.698928889066103</v>
      </c>
      <c r="H44">
        <f>СглажВхДанн!P44</f>
        <v>-5.6363364545922598</v>
      </c>
      <c r="I44">
        <v>69083.691000000006</v>
      </c>
      <c r="J44">
        <v>14198</v>
      </c>
      <c r="K44">
        <v>160.76</v>
      </c>
      <c r="L44">
        <v>2.57</v>
      </c>
      <c r="M44">
        <v>-13391.5</v>
      </c>
      <c r="N44">
        <v>4673.8999999999996</v>
      </c>
      <c r="O44">
        <v>636.6</v>
      </c>
      <c r="P44">
        <f t="shared" si="2"/>
        <v>-13392.392204673501</v>
      </c>
      <c r="Q44">
        <f t="shared" si="3"/>
        <v>4672.5256113363002</v>
      </c>
      <c r="R44">
        <f t="shared" si="4"/>
        <v>634.47209241522398</v>
      </c>
      <c r="S44">
        <f t="shared" si="5"/>
        <v>0.89220467350060095</v>
      </c>
      <c r="T44">
        <f t="shared" si="6"/>
        <v>1.3743886636993901</v>
      </c>
      <c r="U44">
        <f t="shared" si="7"/>
        <v>2.12790758477604</v>
      </c>
    </row>
    <row r="45" spans="1:21" x14ac:dyDescent="0.3">
      <c r="A45">
        <f>СглажВхДанн!I45</f>
        <v>69112.5</v>
      </c>
      <c r="B45">
        <f>СглажВхДанн!J45</f>
        <v>34</v>
      </c>
      <c r="C45">
        <f>СглажВхДанн!K45</f>
        <v>-10673.279544375</v>
      </c>
      <c r="D45">
        <f>СглажВхДанн!L45</f>
        <v>3671.3388556360701</v>
      </c>
      <c r="E45">
        <f>СглажВхДанн!M45</f>
        <v>483.34629641495502</v>
      </c>
      <c r="F45">
        <f>СглажВхДанн!N45</f>
        <v>92.596831205353993</v>
      </c>
      <c r="G45">
        <f>СглажВхДанн!O45</f>
        <v>-35.229955528606197</v>
      </c>
      <c r="H45">
        <f>СглажВхДанн!P45</f>
        <v>-5.0466336020079101</v>
      </c>
      <c r="I45">
        <v>69083.850999999995</v>
      </c>
      <c r="J45">
        <v>14180</v>
      </c>
      <c r="K45">
        <v>160.76</v>
      </c>
      <c r="L45">
        <v>2.56</v>
      </c>
      <c r="M45">
        <v>-13374.6</v>
      </c>
      <c r="N45">
        <v>4668</v>
      </c>
      <c r="O45">
        <v>633.4</v>
      </c>
      <c r="P45">
        <f t="shared" si="2"/>
        <v>-13377.078403822499</v>
      </c>
      <c r="Q45">
        <f t="shared" si="3"/>
        <v>4666.9399266073597</v>
      </c>
      <c r="R45">
        <f t="shared" si="4"/>
        <v>634.098055986497</v>
      </c>
      <c r="S45">
        <f t="shared" si="5"/>
        <v>2.4784038224988798</v>
      </c>
      <c r="T45">
        <f t="shared" si="6"/>
        <v>1.0600733926403301</v>
      </c>
      <c r="U45">
        <f t="shared" si="7"/>
        <v>-0.69805598649702505</v>
      </c>
    </row>
    <row r="46" spans="1:21" x14ac:dyDescent="0.3">
      <c r="A46">
        <f>СглажВхДанн!I46</f>
        <v>69113.5</v>
      </c>
      <c r="B46">
        <f>СглажВхДанн!J46</f>
        <v>34</v>
      </c>
      <c r="C46">
        <f>СглажВхДанн!K46</f>
        <v>-10580.4902736893</v>
      </c>
      <c r="D46">
        <f>СглажВхДанн!L46</f>
        <v>3635.5108779920802</v>
      </c>
      <c r="E46">
        <f>СглажВхДанн!M46</f>
        <v>478.46347436974702</v>
      </c>
      <c r="F46">
        <f>СглажВхДанн!N46</f>
        <v>90.625937330991505</v>
      </c>
      <c r="G46">
        <f>СглажВхДанн!O46</f>
        <v>-34.7788121738662</v>
      </c>
      <c r="H46">
        <f>СглажВхДанн!P46</f>
        <v>-4.8480536026014898</v>
      </c>
      <c r="I46">
        <v>69084.171000000002</v>
      </c>
      <c r="J46">
        <v>14147</v>
      </c>
      <c r="K46">
        <v>160.76</v>
      </c>
      <c r="L46">
        <v>2.56</v>
      </c>
      <c r="M46">
        <v>-13343.5</v>
      </c>
      <c r="N46">
        <v>4657.1000000000004</v>
      </c>
      <c r="O46">
        <v>631.9</v>
      </c>
      <c r="P46">
        <f t="shared" si="2"/>
        <v>-13346.450802117901</v>
      </c>
      <c r="Q46">
        <f t="shared" si="3"/>
        <v>4655.7685571484499</v>
      </c>
      <c r="R46">
        <f t="shared" si="4"/>
        <v>633.34998312897301</v>
      </c>
      <c r="S46">
        <f t="shared" si="5"/>
        <v>2.9508021179008201</v>
      </c>
      <c r="T46">
        <f t="shared" si="6"/>
        <v>1.3314428515504899</v>
      </c>
      <c r="U46">
        <f t="shared" si="7"/>
        <v>-1.4499831289730301</v>
      </c>
    </row>
    <row r="47" spans="1:21" x14ac:dyDescent="0.3">
      <c r="A47">
        <f>СглажВхДанн!I47</f>
        <v>69114.5</v>
      </c>
      <c r="B47">
        <f>СглажВхДанн!J47</f>
        <v>34</v>
      </c>
      <c r="C47">
        <f>СглажВхДанн!K47</f>
        <v>-10489.886750313901</v>
      </c>
      <c r="D47">
        <f>СглажВхДанн!L47</f>
        <v>3600.3286941143201</v>
      </c>
      <c r="E47">
        <f>СглажВхДанн!M47</f>
        <v>473.59736295805999</v>
      </c>
      <c r="F47">
        <f>СглажВхДанн!N47</f>
        <v>91.051112821417107</v>
      </c>
      <c r="G47">
        <f>СглажВхДанн!O47</f>
        <v>-34.906185040361997</v>
      </c>
      <c r="H47">
        <f>СглажВхДанн!P47</f>
        <v>-5.0324764782248099</v>
      </c>
      <c r="I47">
        <v>69084.350999999995</v>
      </c>
      <c r="J47">
        <v>14128</v>
      </c>
      <c r="K47">
        <v>160.76</v>
      </c>
      <c r="L47">
        <v>2.56</v>
      </c>
      <c r="M47">
        <v>-13325.6</v>
      </c>
      <c r="N47">
        <v>4650.8999999999996</v>
      </c>
      <c r="O47">
        <v>631</v>
      </c>
      <c r="P47">
        <f t="shared" si="2"/>
        <v>-13329.222776160101</v>
      </c>
      <c r="Q47">
        <f t="shared" si="3"/>
        <v>4649.4846618281899</v>
      </c>
      <c r="R47">
        <f t="shared" si="4"/>
        <v>632.92919214664198</v>
      </c>
      <c r="S47">
        <f t="shared" si="5"/>
        <v>3.6227761601003299</v>
      </c>
      <c r="T47">
        <f t="shared" si="6"/>
        <v>1.41533817180971</v>
      </c>
      <c r="U47">
        <f t="shared" si="7"/>
        <v>-1.9291921466419799</v>
      </c>
    </row>
    <row r="48" spans="1:21" x14ac:dyDescent="0.3">
      <c r="A48">
        <f>СглажВхДанн!I48</f>
        <v>69115.5</v>
      </c>
      <c r="B48">
        <f>СглажВхДанн!J48</f>
        <v>34</v>
      </c>
      <c r="C48">
        <f>СглажВхДанн!K48</f>
        <v>-10398.3896311474</v>
      </c>
      <c r="D48">
        <f>СглажВхДанн!L48</f>
        <v>3566.6330964724002</v>
      </c>
      <c r="E48">
        <f>СглажВхДанн!M48</f>
        <v>467.86897593870998</v>
      </c>
      <c r="F48">
        <f>СглажВхДанн!N48</f>
        <v>90.823820662419095</v>
      </c>
      <c r="G48">
        <f>СглажВхДанн!O48</f>
        <v>-34.5294302494585</v>
      </c>
      <c r="H48">
        <f>СглажВхДанн!P48</f>
        <v>-4.9950800489546703</v>
      </c>
      <c r="I48">
        <v>69084.451000000001</v>
      </c>
      <c r="J48">
        <v>14117</v>
      </c>
      <c r="K48">
        <v>160.76</v>
      </c>
      <c r="L48">
        <v>2.57</v>
      </c>
      <c r="M48">
        <v>-13315.1</v>
      </c>
      <c r="N48">
        <v>4647.2</v>
      </c>
      <c r="O48">
        <v>633</v>
      </c>
      <c r="P48">
        <f t="shared" si="2"/>
        <v>-13319.651650627</v>
      </c>
      <c r="Q48">
        <f t="shared" si="3"/>
        <v>4645.9936088721597</v>
      </c>
      <c r="R48">
        <f t="shared" si="4"/>
        <v>632.69541937865802</v>
      </c>
      <c r="S48">
        <f t="shared" si="5"/>
        <v>4.5516506269996198</v>
      </c>
      <c r="T48">
        <f t="shared" si="6"/>
        <v>1.20639112784011</v>
      </c>
      <c r="U48">
        <f t="shared" si="7"/>
        <v>0.30458062134198399</v>
      </c>
    </row>
    <row r="49" spans="1:21" x14ac:dyDescent="0.3">
      <c r="A49">
        <f>СглажВхДанн!I49</f>
        <v>69116.5</v>
      </c>
      <c r="B49">
        <f>СглажВхДанн!J49</f>
        <v>34</v>
      </c>
      <c r="C49">
        <f>СглажВхДанн!K49</f>
        <v>-10309.919757882</v>
      </c>
      <c r="D49">
        <f>СглажВхДанн!L49</f>
        <v>3533.47239852042</v>
      </c>
      <c r="E49">
        <f>СглажВхДанн!M49</f>
        <v>462.66063992762298</v>
      </c>
      <c r="F49">
        <f>СглажВхДанн!N49</f>
        <v>91.361131870297896</v>
      </c>
      <c r="G49">
        <f>СглажВхДанн!O49</f>
        <v>-34.529792241288398</v>
      </c>
      <c r="H49">
        <f>СглажВхДанн!P49</f>
        <v>-5.07902326861453</v>
      </c>
      <c r="I49">
        <v>69084.650999999998</v>
      </c>
      <c r="J49">
        <v>14097</v>
      </c>
      <c r="K49">
        <v>160.76</v>
      </c>
      <c r="L49">
        <v>2.57</v>
      </c>
      <c r="M49">
        <v>-13296.2</v>
      </c>
      <c r="N49">
        <v>4640.7</v>
      </c>
      <c r="O49">
        <v>632.1</v>
      </c>
      <c r="P49">
        <f t="shared" si="2"/>
        <v>-13296.769736620699</v>
      </c>
      <c r="Q49">
        <f t="shared" si="3"/>
        <v>4637.3871823733498</v>
      </c>
      <c r="R49">
        <f t="shared" si="4"/>
        <v>633.94194120464499</v>
      </c>
      <c r="S49">
        <f t="shared" si="5"/>
        <v>0.56973662069867703</v>
      </c>
      <c r="T49">
        <f t="shared" si="6"/>
        <v>3.31281762665003</v>
      </c>
      <c r="U49">
        <f t="shared" si="7"/>
        <v>-1.8419412046449699</v>
      </c>
    </row>
    <row r="50" spans="1:21" x14ac:dyDescent="0.3">
      <c r="A50">
        <f>СглажВхДанн!I50</f>
        <v>69117.5</v>
      </c>
      <c r="B50">
        <f>СглажВхДанн!J50</f>
        <v>34</v>
      </c>
      <c r="C50">
        <f>СглажВхДанн!K50</f>
        <v>-10217.2980469298</v>
      </c>
      <c r="D50">
        <f>СглажВхДанн!L50</f>
        <v>3499.4478008850001</v>
      </c>
      <c r="E50">
        <f>СглажВхДанн!M50</f>
        <v>457.23069236595398</v>
      </c>
      <c r="F50">
        <f>СглажВхДанн!N50</f>
        <v>91.5940058085245</v>
      </c>
      <c r="G50">
        <f>СглажВхДанн!O50</f>
        <v>-34.478529890346998</v>
      </c>
      <c r="H50">
        <f>СглажВхДанн!P50</f>
        <v>-5.2371591977490901</v>
      </c>
      <c r="I50">
        <v>69084.811000000002</v>
      </c>
      <c r="J50">
        <v>14079</v>
      </c>
      <c r="K50">
        <v>160.77000000000001</v>
      </c>
      <c r="L50">
        <v>2.58</v>
      </c>
      <c r="M50">
        <v>-13280</v>
      </c>
      <c r="N50">
        <v>4632.3999999999996</v>
      </c>
      <c r="O50">
        <v>633.79999999999995</v>
      </c>
      <c r="P50">
        <f t="shared" si="2"/>
        <v>-13281.263825628999</v>
      </c>
      <c r="Q50">
        <f t="shared" si="3"/>
        <v>4631.6807727830101</v>
      </c>
      <c r="R50">
        <f t="shared" si="4"/>
        <v>633.09819649916403</v>
      </c>
      <c r="S50">
        <f t="shared" si="5"/>
        <v>1.26382562899926</v>
      </c>
      <c r="T50">
        <f t="shared" si="6"/>
        <v>0.71922721698956604</v>
      </c>
      <c r="U50">
        <f t="shared" si="7"/>
        <v>0.70180350083592202</v>
      </c>
    </row>
    <row r="51" spans="1:21" x14ac:dyDescent="0.3">
      <c r="A51">
        <f>СглажВхДанн!I51</f>
        <v>69118.5</v>
      </c>
      <c r="B51">
        <f>СглажВхДанн!J51</f>
        <v>34</v>
      </c>
      <c r="C51">
        <f>СглажВхДанн!K51</f>
        <v>-10119.611988786301</v>
      </c>
      <c r="D51">
        <f>СглажВхДанн!L51</f>
        <v>3465.7100499297399</v>
      </c>
      <c r="E51">
        <f>СглажВхДанн!M51</f>
        <v>452.68037897378002</v>
      </c>
      <c r="F51">
        <f>СглажВхДанн!N51</f>
        <v>92.212560234536795</v>
      </c>
      <c r="G51">
        <f>СглажВхДанн!O51</f>
        <v>-34.132710634426402</v>
      </c>
      <c r="H51">
        <f>СглажВхДанн!P51</f>
        <v>-5.1203046336153397</v>
      </c>
      <c r="I51">
        <v>69085.010999999999</v>
      </c>
      <c r="J51">
        <v>14058</v>
      </c>
      <c r="K51">
        <v>160.77000000000001</v>
      </c>
      <c r="L51">
        <v>2.58</v>
      </c>
      <c r="M51">
        <v>-13260.2</v>
      </c>
      <c r="N51">
        <v>4625.5</v>
      </c>
      <c r="O51">
        <v>632.79999999999995</v>
      </c>
      <c r="P51">
        <f t="shared" si="2"/>
        <v>-13261.8814368899</v>
      </c>
      <c r="Q51">
        <f t="shared" si="3"/>
        <v>4624.5477607953499</v>
      </c>
      <c r="R51">
        <f t="shared" si="4"/>
        <v>632.04351561734995</v>
      </c>
      <c r="S51">
        <f t="shared" si="5"/>
        <v>1.68143688989949</v>
      </c>
      <c r="T51">
        <f t="shared" si="6"/>
        <v>0.952239204650141</v>
      </c>
      <c r="U51">
        <f t="shared" si="7"/>
        <v>0.75648438265000095</v>
      </c>
    </row>
    <row r="52" spans="1:21" x14ac:dyDescent="0.3">
      <c r="A52">
        <f>СглажВхДанн!I52</f>
        <v>69119.5</v>
      </c>
      <c r="B52">
        <f>СглажВхДанн!J52</f>
        <v>34</v>
      </c>
      <c r="C52">
        <f>СглажВхДанн!K52</f>
        <v>-10027.2222227119</v>
      </c>
      <c r="D52">
        <f>СглажВхДанн!L52</f>
        <v>3435.31036325788</v>
      </c>
      <c r="E52">
        <f>СглажВхДанн!M52</f>
        <v>447.75701961000999</v>
      </c>
      <c r="F52">
        <f>СглажВхДанн!N52</f>
        <v>91.645671548556706</v>
      </c>
      <c r="G52">
        <f>СглажВхДанн!O52</f>
        <v>-33.466141414615599</v>
      </c>
      <c r="H52">
        <f>СглажВхДанн!P52</f>
        <v>-5.0795515305882297</v>
      </c>
      <c r="I52">
        <v>69085.111000000004</v>
      </c>
      <c r="J52">
        <v>14047</v>
      </c>
      <c r="K52">
        <v>160.77000000000001</v>
      </c>
      <c r="L52">
        <v>2.58</v>
      </c>
      <c r="M52">
        <v>-13249.8</v>
      </c>
      <c r="N52">
        <v>4621.8</v>
      </c>
      <c r="O52">
        <v>632.29999999999995</v>
      </c>
      <c r="P52">
        <f t="shared" si="2"/>
        <v>-13252.1902425197</v>
      </c>
      <c r="Q52">
        <f t="shared" si="3"/>
        <v>4620.9812548012596</v>
      </c>
      <c r="R52">
        <f t="shared" si="4"/>
        <v>631.516175176405</v>
      </c>
      <c r="S52">
        <f t="shared" si="5"/>
        <v>2.3902425197011299</v>
      </c>
      <c r="T52">
        <f t="shared" si="6"/>
        <v>0.81874519874054397</v>
      </c>
      <c r="U52">
        <f t="shared" si="7"/>
        <v>0.78382482359495498</v>
      </c>
    </row>
    <row r="53" spans="1:21" x14ac:dyDescent="0.3">
      <c r="A53">
        <f>СглажВхДанн!I53</f>
        <v>69120.5</v>
      </c>
      <c r="B53">
        <f>СглажВхДанн!J53</f>
        <v>34</v>
      </c>
      <c r="C53">
        <f>СглажВхДанн!K53</f>
        <v>-9946.1855575933005</v>
      </c>
      <c r="D53">
        <f>СглажВхДанн!L53</f>
        <v>3407.79950927961</v>
      </c>
      <c r="E53">
        <f>СглажВхДанн!M53</f>
        <v>443.89576978967602</v>
      </c>
      <c r="F53">
        <f>СглажВхДанн!N53</f>
        <v>90.635335918985703</v>
      </c>
      <c r="G53">
        <f>СглажВхДанн!O53</f>
        <v>-32.712396771180799</v>
      </c>
      <c r="H53">
        <f>СглажВхДанн!P53</f>
        <v>-4.9838350063757897</v>
      </c>
      <c r="I53">
        <v>69085.331000000006</v>
      </c>
      <c r="J53">
        <v>14025</v>
      </c>
      <c r="K53">
        <v>160.77000000000001</v>
      </c>
      <c r="L53">
        <v>2.58</v>
      </c>
      <c r="M53">
        <v>-13229</v>
      </c>
      <c r="N53">
        <v>4614.6000000000004</v>
      </c>
      <c r="O53">
        <v>631.29999999999995</v>
      </c>
      <c r="P53">
        <f t="shared" si="2"/>
        <v>-13230.8696149064</v>
      </c>
      <c r="Q53">
        <f t="shared" si="3"/>
        <v>4613.1349416146704</v>
      </c>
      <c r="R53">
        <f t="shared" si="4"/>
        <v>630.35602620638804</v>
      </c>
      <c r="S53">
        <f t="shared" si="5"/>
        <v>1.8696149063998699</v>
      </c>
      <c r="T53">
        <f t="shared" si="6"/>
        <v>1.4650583853299399</v>
      </c>
      <c r="U53">
        <f t="shared" si="7"/>
        <v>0.94397379361191702</v>
      </c>
    </row>
    <row r="54" spans="1:21" x14ac:dyDescent="0.3">
      <c r="A54">
        <f>СглажВхДанн!I54</f>
        <v>69121.5</v>
      </c>
      <c r="B54">
        <f>СглажВхДанн!J54</f>
        <v>34</v>
      </c>
      <c r="C54">
        <f>СглажВхДанн!K54</f>
        <v>-9849.4687484210699</v>
      </c>
      <c r="D54">
        <f>СглажВхДанн!L54</f>
        <v>3376.8834378752599</v>
      </c>
      <c r="E54">
        <f>СглажВхДанн!M54</f>
        <v>439.73077669690599</v>
      </c>
      <c r="F54">
        <f>СглажВхДанн!N54</f>
        <v>91.408504075615994</v>
      </c>
      <c r="G54">
        <f>СглажВхДанн!O54</f>
        <v>-31.7257959609531</v>
      </c>
      <c r="H54">
        <f>СглажВхДанн!P54</f>
        <v>-4.7468887633513601</v>
      </c>
      <c r="I54">
        <v>69085.451000000001</v>
      </c>
      <c r="J54">
        <v>14012</v>
      </c>
      <c r="K54">
        <v>160.77000000000001</v>
      </c>
      <c r="L54">
        <v>2.58</v>
      </c>
      <c r="M54">
        <v>-13216.8</v>
      </c>
      <c r="N54">
        <v>4610.3</v>
      </c>
      <c r="O54">
        <v>630.70000000000005</v>
      </c>
      <c r="P54">
        <f t="shared" si="2"/>
        <v>-13219.240181663299</v>
      </c>
      <c r="Q54">
        <f t="shared" si="3"/>
        <v>4608.8551344221796</v>
      </c>
      <c r="R54">
        <f t="shared" si="4"/>
        <v>629.72321767731501</v>
      </c>
      <c r="S54">
        <f t="shared" si="5"/>
        <v>2.4401816632998798</v>
      </c>
      <c r="T54">
        <f t="shared" si="6"/>
        <v>1.4448655778205599</v>
      </c>
      <c r="U54">
        <f t="shared" si="7"/>
        <v>0.97678232268503995</v>
      </c>
    </row>
    <row r="55" spans="1:21" x14ac:dyDescent="0.3">
      <c r="A55">
        <f>СглажВхДанн!I55</f>
        <v>69122.5</v>
      </c>
      <c r="B55">
        <f>СглажВхДанн!J55</f>
        <v>34</v>
      </c>
      <c r="C55">
        <f>СглажВхДанн!K55</f>
        <v>-9759.6285285868198</v>
      </c>
      <c r="D55">
        <f>СглажВхДанн!L55</f>
        <v>3348.43364541868</v>
      </c>
      <c r="E55">
        <f>СглажВхДанн!M55</f>
        <v>435.00972180320298</v>
      </c>
      <c r="F55">
        <f>СглажВхДанн!N55</f>
        <v>90.955341857726594</v>
      </c>
      <c r="G55">
        <f>СглажВхДанн!O55</f>
        <v>-30.987278288915899</v>
      </c>
      <c r="H55">
        <f>СглажВхДанн!P55</f>
        <v>-4.7258292540791196</v>
      </c>
      <c r="I55">
        <v>69085.570999999996</v>
      </c>
      <c r="J55">
        <v>14000</v>
      </c>
      <c r="K55">
        <v>160.77000000000001</v>
      </c>
      <c r="L55">
        <v>2.59</v>
      </c>
      <c r="M55">
        <v>-13205.4</v>
      </c>
      <c r="N55">
        <v>4606.3</v>
      </c>
      <c r="O55">
        <v>632.6</v>
      </c>
      <c r="P55">
        <f t="shared" si="2"/>
        <v>-13212.057884412199</v>
      </c>
      <c r="Q55">
        <f t="shared" si="3"/>
        <v>4606.6762045850901</v>
      </c>
      <c r="R55">
        <f t="shared" si="4"/>
        <v>629.83136588681805</v>
      </c>
      <c r="S55">
        <f t="shared" si="5"/>
        <v>6.65788441219956</v>
      </c>
      <c r="T55">
        <f t="shared" si="6"/>
        <v>-0.376204585089909</v>
      </c>
      <c r="U55">
        <f t="shared" si="7"/>
        <v>2.7686341131819701</v>
      </c>
    </row>
    <row r="56" spans="1:21" x14ac:dyDescent="0.3">
      <c r="A56">
        <f>СглажВхДанн!I56</f>
        <v>69123.5</v>
      </c>
      <c r="B56">
        <f>СглажВхДанн!J56</f>
        <v>34</v>
      </c>
      <c r="C56">
        <f>СглажВхДанн!K56</f>
        <v>-9667.9506951129606</v>
      </c>
      <c r="D56">
        <f>СглажВхДанн!L56</f>
        <v>3318.6497861352</v>
      </c>
      <c r="E56">
        <f>СглажВхДанн!M56</f>
        <v>430.26299746342301</v>
      </c>
      <c r="F56">
        <f>СглажВхДанн!N56</f>
        <v>91.271106460943997</v>
      </c>
      <c r="G56">
        <f>СглажВхДанн!O56</f>
        <v>-30.928868208494499</v>
      </c>
      <c r="H56">
        <f>СглажВхДанн!P56</f>
        <v>-4.7143561588604399</v>
      </c>
      <c r="I56">
        <v>69085.770999999993</v>
      </c>
      <c r="J56">
        <v>13986</v>
      </c>
      <c r="K56">
        <v>160.77000000000001</v>
      </c>
      <c r="L56">
        <v>2.58</v>
      </c>
      <c r="M56">
        <v>-13192.3</v>
      </c>
      <c r="N56">
        <v>4601.8</v>
      </c>
      <c r="O56">
        <v>629.6</v>
      </c>
      <c r="P56">
        <f t="shared" si="2"/>
        <v>-13191.7968720761</v>
      </c>
      <c r="Q56">
        <f t="shared" si="3"/>
        <v>4599.0811094287201</v>
      </c>
      <c r="R56">
        <f t="shared" si="4"/>
        <v>628.67143023655603</v>
      </c>
      <c r="S56">
        <f t="shared" si="5"/>
        <v>-0.503127923899228</v>
      </c>
      <c r="T56">
        <f t="shared" si="6"/>
        <v>2.7188905712801001</v>
      </c>
      <c r="U56">
        <f t="shared" si="7"/>
        <v>0.92856976344398801</v>
      </c>
    </row>
    <row r="57" spans="1:21" x14ac:dyDescent="0.3">
      <c r="A57">
        <f>СглажВхДанн!I57</f>
        <v>69124.5</v>
      </c>
      <c r="B57">
        <f>СглажВхДанн!J57</f>
        <v>34</v>
      </c>
      <c r="C57">
        <f>СглажВхДанн!K57</f>
        <v>-9578.1722096203903</v>
      </c>
      <c r="D57">
        <f>СглажВхДанн!L57</f>
        <v>3290.8510926322801</v>
      </c>
      <c r="E57">
        <f>СглажВхДанн!M57</f>
        <v>426.714365460561</v>
      </c>
      <c r="F57">
        <f>СглажВхДанн!N57</f>
        <v>91.307807292097195</v>
      </c>
      <c r="G57">
        <f>СглажВхДанн!O57</f>
        <v>-29.787093408279699</v>
      </c>
      <c r="H57">
        <f>СглажВхДанн!P57</f>
        <v>-4.3603217022287399</v>
      </c>
      <c r="I57">
        <v>69085.870999999999</v>
      </c>
      <c r="J57">
        <v>13975</v>
      </c>
      <c r="K57">
        <v>160.77000000000001</v>
      </c>
      <c r="L57">
        <v>2.58</v>
      </c>
      <c r="M57">
        <v>-13181.9</v>
      </c>
      <c r="N57">
        <v>4598.2</v>
      </c>
      <c r="O57">
        <v>629.1</v>
      </c>
      <c r="P57">
        <f t="shared" si="2"/>
        <v>-13181.6663659073</v>
      </c>
      <c r="Q57">
        <f t="shared" si="3"/>
        <v>4595.2835618502604</v>
      </c>
      <c r="R57">
        <f t="shared" si="4"/>
        <v>628.09146241138296</v>
      </c>
      <c r="S57">
        <f t="shared" si="5"/>
        <v>-0.233634092699504</v>
      </c>
      <c r="T57">
        <f t="shared" si="6"/>
        <v>2.9164381497394101</v>
      </c>
      <c r="U57">
        <f t="shared" si="7"/>
        <v>1.00853758861706</v>
      </c>
    </row>
    <row r="58" spans="1:21" x14ac:dyDescent="0.3">
      <c r="A58">
        <f>СглажВхДанн!I58</f>
        <v>69125.5</v>
      </c>
      <c r="B58">
        <f>СглажВхДанн!J58</f>
        <v>34</v>
      </c>
      <c r="C58">
        <f>СглажВхДанн!K58</f>
        <v>-9483.1966787415695</v>
      </c>
      <c r="D58">
        <f>СглажВхДанн!L58</f>
        <v>3262.3306706314802</v>
      </c>
      <c r="E58">
        <f>СглажВхДанн!M58</f>
        <v>423.66097962008598</v>
      </c>
      <c r="F58">
        <f>СглажВхДанн!N58</f>
        <v>91.615225272375895</v>
      </c>
      <c r="G58">
        <f>СглажВхДанн!O58</f>
        <v>-29.135732838737301</v>
      </c>
      <c r="H58">
        <f>СглажВхДанн!P58</f>
        <v>-4.1278533392963501</v>
      </c>
      <c r="I58">
        <v>69086.111000000004</v>
      </c>
      <c r="J58">
        <v>13951</v>
      </c>
      <c r="K58">
        <v>160.78</v>
      </c>
      <c r="L58">
        <v>2.58</v>
      </c>
      <c r="M58">
        <v>-13160</v>
      </c>
      <c r="N58">
        <v>4588</v>
      </c>
      <c r="O58">
        <v>628</v>
      </c>
      <c r="P58">
        <f t="shared" si="2"/>
        <v>-13157.3531511031</v>
      </c>
      <c r="Q58">
        <f t="shared" si="3"/>
        <v>4586.1694476622797</v>
      </c>
      <c r="R58">
        <f t="shared" si="4"/>
        <v>626.69953963101796</v>
      </c>
      <c r="S58">
        <f t="shared" si="5"/>
        <v>-2.6468488969003401</v>
      </c>
      <c r="T58">
        <f t="shared" si="6"/>
        <v>1.8305523377202899</v>
      </c>
      <c r="U58">
        <f t="shared" si="7"/>
        <v>1.30046036898204</v>
      </c>
    </row>
    <row r="59" spans="1:21" x14ac:dyDescent="0.3">
      <c r="A59">
        <f>СглажВхДанн!I59</f>
        <v>69126.5</v>
      </c>
      <c r="B59">
        <f>СглажВхДанн!J59</f>
        <v>34</v>
      </c>
      <c r="C59">
        <f>СглажВхДанн!K59</f>
        <v>-9398.6602022765601</v>
      </c>
      <c r="D59">
        <f>СглажВхДанн!L59</f>
        <v>3233.99095873842</v>
      </c>
      <c r="E59">
        <f>СглажВхДанн!M59</f>
        <v>417.02889098930501</v>
      </c>
      <c r="F59">
        <f>СглажВхДанн!N59</f>
        <v>89.922572665033002</v>
      </c>
      <c r="G59">
        <f>СглажВхДанн!O59</f>
        <v>-28.5076529941724</v>
      </c>
      <c r="H59">
        <f>СглажВхДанн!P59</f>
        <v>-4.5066176126414197</v>
      </c>
      <c r="I59">
        <v>69086.210999999996</v>
      </c>
      <c r="J59">
        <v>13941</v>
      </c>
      <c r="K59">
        <v>160.78</v>
      </c>
      <c r="L59">
        <v>2.58</v>
      </c>
      <c r="M59">
        <v>-13150.6</v>
      </c>
      <c r="N59">
        <v>4584.7</v>
      </c>
      <c r="O59">
        <v>627.5</v>
      </c>
      <c r="P59">
        <f t="shared" si="2"/>
        <v>-13147.2226449358</v>
      </c>
      <c r="Q59">
        <f t="shared" si="3"/>
        <v>4582.3719000843703</v>
      </c>
      <c r="R59">
        <f t="shared" si="4"/>
        <v>626.11957180592901</v>
      </c>
      <c r="S59">
        <f t="shared" si="5"/>
        <v>-3.3773550641999499</v>
      </c>
      <c r="T59">
        <f t="shared" si="6"/>
        <v>2.3280999156295401</v>
      </c>
      <c r="U59">
        <f t="shared" si="7"/>
        <v>1.3804281940709899</v>
      </c>
    </row>
    <row r="60" spans="1:21" x14ac:dyDescent="0.3">
      <c r="A60">
        <f>СглажВхДанн!I60</f>
        <v>69127.5</v>
      </c>
      <c r="B60">
        <f>СглажВхДанн!J60</f>
        <v>34</v>
      </c>
      <c r="C60">
        <f>СглажВхДанн!K60</f>
        <v>-9304.2318533398302</v>
      </c>
      <c r="D60">
        <f>СглажВхДанн!L60</f>
        <v>3202.6015577812</v>
      </c>
      <c r="E60">
        <f>СглажВхДанн!M60</f>
        <v>411.970380541005</v>
      </c>
      <c r="F60">
        <f>СглажВхДанн!N60</f>
        <v>91.099341030878193</v>
      </c>
      <c r="G60">
        <f>СглажВхДанн!O60</f>
        <v>-29.119501720169001</v>
      </c>
      <c r="H60">
        <f>СглажВхДанн!P60</f>
        <v>-4.5269669644960304</v>
      </c>
      <c r="I60">
        <v>69086.451000000001</v>
      </c>
      <c r="J60">
        <v>13916</v>
      </c>
      <c r="K60">
        <v>160.78</v>
      </c>
      <c r="L60">
        <v>2.58</v>
      </c>
      <c r="M60">
        <v>-13127</v>
      </c>
      <c r="N60">
        <v>4576.5</v>
      </c>
      <c r="O60">
        <v>626.4</v>
      </c>
      <c r="P60">
        <f t="shared" si="2"/>
        <v>-13122.9094301315</v>
      </c>
      <c r="Q60">
        <f t="shared" si="3"/>
        <v>4573.2577858963996</v>
      </c>
      <c r="R60">
        <f t="shared" si="4"/>
        <v>624.72764902556401</v>
      </c>
      <c r="S60">
        <f t="shared" si="5"/>
        <v>-4.0905698685000997</v>
      </c>
      <c r="T60">
        <f t="shared" si="6"/>
        <v>3.2422141036004199</v>
      </c>
      <c r="U60">
        <f t="shared" si="7"/>
        <v>1.6723509744359699</v>
      </c>
    </row>
    <row r="61" spans="1:21" x14ac:dyDescent="0.3">
      <c r="A61">
        <f>СглажВхДанн!I61</f>
        <v>69128.5</v>
      </c>
      <c r="B61">
        <f>СглажВхДанн!J61</f>
        <v>34</v>
      </c>
      <c r="C61">
        <f>СглажВхДанн!K61</f>
        <v>-9219.6464310772099</v>
      </c>
      <c r="D61">
        <f>СглажВхДанн!L61</f>
        <v>3173.7176829206201</v>
      </c>
      <c r="E61">
        <f>СглажВхДанн!M61</f>
        <v>407.60575192925802</v>
      </c>
      <c r="F61">
        <f>СглажВхДанн!N61</f>
        <v>90.391923855344004</v>
      </c>
      <c r="G61">
        <f>СглажВхДанн!O61</f>
        <v>-29.268983392710702</v>
      </c>
      <c r="H61">
        <f>СглажВхДанн!P61</f>
        <v>-4.6730048678613203</v>
      </c>
      <c r="I61">
        <v>69086.551000000007</v>
      </c>
      <c r="J61">
        <v>13906</v>
      </c>
      <c r="K61">
        <v>160.78</v>
      </c>
      <c r="L61">
        <v>2.58</v>
      </c>
      <c r="M61">
        <v>-13117.6</v>
      </c>
      <c r="N61">
        <v>4573.2</v>
      </c>
      <c r="O61">
        <v>626</v>
      </c>
      <c r="P61">
        <f t="shared" si="2"/>
        <v>-13112.8145551654</v>
      </c>
      <c r="Q61">
        <f t="shared" si="3"/>
        <v>4569.6887360086903</v>
      </c>
      <c r="R61">
        <f t="shared" si="4"/>
        <v>623.92754967786198</v>
      </c>
      <c r="S61">
        <f t="shared" si="5"/>
        <v>-4.7854448346006402</v>
      </c>
      <c r="T61">
        <f t="shared" si="6"/>
        <v>3.51126399130953</v>
      </c>
      <c r="U61">
        <f t="shared" si="7"/>
        <v>2.0724503221380202</v>
      </c>
    </row>
    <row r="62" spans="1:21" x14ac:dyDescent="0.3">
      <c r="A62">
        <f>СглажВхДанн!I62</f>
        <v>69129.5</v>
      </c>
      <c r="B62">
        <f>СглажВхДанн!J62</f>
        <v>34</v>
      </c>
      <c r="C62">
        <f>СглажВхДанн!K62</f>
        <v>-9131.5502113152106</v>
      </c>
      <c r="D62">
        <f>СглажВхДанн!L62</f>
        <v>3143.6349556701298</v>
      </c>
      <c r="E62">
        <f>СглажВхДанн!M62</f>
        <v>403.05996530226599</v>
      </c>
      <c r="F62">
        <f>СглажВхДанн!N62</f>
        <v>90.007250877585705</v>
      </c>
      <c r="G62">
        <f>СглажВхДанн!O62</f>
        <v>-29.472099390437499</v>
      </c>
      <c r="H62">
        <f>СглажВхДанн!P62</f>
        <v>-4.7670209734853497</v>
      </c>
      <c r="I62">
        <v>69086.650999999998</v>
      </c>
      <c r="J62">
        <v>13889</v>
      </c>
      <c r="K62">
        <v>160.78</v>
      </c>
      <c r="L62">
        <v>2.57</v>
      </c>
      <c r="M62">
        <v>-13101.7</v>
      </c>
      <c r="N62">
        <v>4567.6000000000004</v>
      </c>
      <c r="O62">
        <v>622.79999999999995</v>
      </c>
      <c r="P62">
        <f t="shared" si="2"/>
        <v>-13103.471422696</v>
      </c>
      <c r="Q62">
        <f t="shared" si="3"/>
        <v>4566.2500094649604</v>
      </c>
      <c r="R62">
        <f t="shared" si="4"/>
        <v>623.41016384607804</v>
      </c>
      <c r="S62">
        <f t="shared" si="5"/>
        <v>1.7714226959997199</v>
      </c>
      <c r="T62">
        <f t="shared" si="6"/>
        <v>1.3499905350399799</v>
      </c>
      <c r="U62">
        <f t="shared" si="7"/>
        <v>-0.61016384607808005</v>
      </c>
    </row>
    <row r="63" spans="1:21" x14ac:dyDescent="0.3">
      <c r="A63">
        <f>СглажВхДанн!I63</f>
        <v>69130.5</v>
      </c>
      <c r="B63">
        <f>СглажВхДанн!J63</f>
        <v>34</v>
      </c>
      <c r="C63">
        <f>СглажВхДанн!K63</f>
        <v>-9046.8556679666508</v>
      </c>
      <c r="D63">
        <f>СглажВхДанн!L63</f>
        <v>3115.3305757778298</v>
      </c>
      <c r="E63">
        <f>СглажВхДанн!M63</f>
        <v>397.732755609788</v>
      </c>
      <c r="F63">
        <f>СглажВхДанн!N63</f>
        <v>89.278173018485006</v>
      </c>
      <c r="G63">
        <f>СглажВхДанн!O63</f>
        <v>-29.374978963438199</v>
      </c>
      <c r="H63">
        <f>СглажВхДанн!P63</f>
        <v>-4.8612893646889797</v>
      </c>
      <c r="I63">
        <v>69086.891000000003</v>
      </c>
      <c r="J63">
        <v>13864</v>
      </c>
      <c r="K63">
        <v>160.78</v>
      </c>
      <c r="L63">
        <v>2.57</v>
      </c>
      <c r="M63">
        <v>-13078.1</v>
      </c>
      <c r="N63">
        <v>4559.3999999999996</v>
      </c>
      <c r="O63">
        <v>621.70000000000005</v>
      </c>
      <c r="P63">
        <f t="shared" si="2"/>
        <v>-13081.047904767</v>
      </c>
      <c r="Q63">
        <f t="shared" si="3"/>
        <v>4557.9970657591002</v>
      </c>
      <c r="R63">
        <f t="shared" si="4"/>
        <v>622.16843784966295</v>
      </c>
      <c r="S63">
        <f t="shared" si="5"/>
        <v>2.9479047669992702</v>
      </c>
      <c r="T63">
        <f t="shared" si="6"/>
        <v>1.4029342408994101</v>
      </c>
      <c r="U63">
        <f t="shared" si="7"/>
        <v>-0.46843784966290503</v>
      </c>
    </row>
    <row r="64" spans="1:21" x14ac:dyDescent="0.3">
      <c r="A64">
        <f>СглажВхДанн!I64</f>
        <v>69131.5</v>
      </c>
      <c r="B64">
        <f>СглажВхДанн!J64</f>
        <v>34</v>
      </c>
      <c r="C64">
        <f>СглажВхДанн!K64</f>
        <v>-8955.5878079765807</v>
      </c>
      <c r="D64">
        <f>СглажВхДанн!L64</f>
        <v>3082.6209942240898</v>
      </c>
      <c r="E64">
        <f>СглажВхДанн!M64</f>
        <v>393.52842175702</v>
      </c>
      <c r="F64">
        <f>СглажВхДанн!N64</f>
        <v>89.348583168677493</v>
      </c>
      <c r="G64">
        <f>СглажВхДанн!O64</f>
        <v>-29.856853260577701</v>
      </c>
      <c r="H64">
        <f>СглажВхДанн!P64</f>
        <v>-4.8913857258652698</v>
      </c>
      <c r="I64">
        <v>69086.990999999995</v>
      </c>
      <c r="J64">
        <v>13854</v>
      </c>
      <c r="K64">
        <v>160.78</v>
      </c>
      <c r="L64">
        <v>2.57</v>
      </c>
      <c r="M64">
        <v>-13068.6</v>
      </c>
      <c r="N64">
        <v>4556.1000000000004</v>
      </c>
      <c r="O64">
        <v>621.20000000000005</v>
      </c>
      <c r="P64">
        <f t="shared" si="2"/>
        <v>-13071.7047722976</v>
      </c>
      <c r="Q64">
        <f t="shared" si="3"/>
        <v>4554.5583392153603</v>
      </c>
      <c r="R64">
        <f t="shared" si="4"/>
        <v>621.65105201787901</v>
      </c>
      <c r="S64">
        <f t="shared" si="5"/>
        <v>3.1047722975999901</v>
      </c>
      <c r="T64">
        <f t="shared" si="6"/>
        <v>1.5416607846400401</v>
      </c>
      <c r="U64">
        <f t="shared" si="7"/>
        <v>-0.45105201787896498</v>
      </c>
    </row>
    <row r="65" spans="1:21" x14ac:dyDescent="0.3">
      <c r="A65">
        <f>СглажВхДанн!I65</f>
        <v>69132.5</v>
      </c>
      <c r="B65">
        <f>СглажВхДанн!J65</f>
        <v>34</v>
      </c>
      <c r="C65">
        <f>СглажВхДанн!K65</f>
        <v>-8870.6454459307097</v>
      </c>
      <c r="D65">
        <f>СглажВхДанн!L65</f>
        <v>3052.5147020235099</v>
      </c>
      <c r="E65">
        <f>СглажВхДанн!M65</f>
        <v>388.48475583768698</v>
      </c>
      <c r="F65">
        <f>СглажВхДанн!N65</f>
        <v>88.836633592338202</v>
      </c>
      <c r="G65">
        <f>СглажВхДанн!O65</f>
        <v>-29.8721029933604</v>
      </c>
      <c r="H65">
        <f>СглажВхДанн!P65</f>
        <v>-4.9205371186961901</v>
      </c>
      <c r="I65">
        <v>69087.231</v>
      </c>
      <c r="J65">
        <v>13829</v>
      </c>
      <c r="K65">
        <v>160.79</v>
      </c>
      <c r="L65">
        <v>2.57</v>
      </c>
      <c r="M65">
        <v>-13045.9</v>
      </c>
      <c r="N65">
        <v>4545.6000000000004</v>
      </c>
      <c r="O65">
        <v>620.1</v>
      </c>
      <c r="P65">
        <f t="shared" si="2"/>
        <v>-13049.2812543686</v>
      </c>
      <c r="Q65">
        <f t="shared" si="3"/>
        <v>4546.3053955095002</v>
      </c>
      <c r="R65">
        <f t="shared" si="4"/>
        <v>620.40932602146404</v>
      </c>
      <c r="S65">
        <f t="shared" si="5"/>
        <v>3.3812543685999099</v>
      </c>
      <c r="T65">
        <f t="shared" si="6"/>
        <v>-0.70539550949979501</v>
      </c>
      <c r="U65">
        <f t="shared" si="7"/>
        <v>-0.309326021464017</v>
      </c>
    </row>
    <row r="66" spans="1:21" x14ac:dyDescent="0.3">
      <c r="A66">
        <f>СглажВхДанн!I66</f>
        <v>69133.5</v>
      </c>
      <c r="B66">
        <f>СглажВхДанн!J66</f>
        <v>34</v>
      </c>
      <c r="C66">
        <f>СглажВхДанн!K66</f>
        <v>-8780.5062898370998</v>
      </c>
      <c r="D66">
        <f>СглажВхДанн!L66</f>
        <v>3020.1131110381398</v>
      </c>
      <c r="E66">
        <f>СглажВхДанн!M66</f>
        <v>383.49938576876201</v>
      </c>
      <c r="F66">
        <f>СглажВхДанн!N66</f>
        <v>89.072755715364394</v>
      </c>
      <c r="G66">
        <f>СглажВхДанн!O66</f>
        <v>-30.161528603205799</v>
      </c>
      <c r="H66">
        <f>СглажВхДанн!P66</f>
        <v>-4.9225909370789198</v>
      </c>
      <c r="I66">
        <v>69087.370999999999</v>
      </c>
      <c r="J66">
        <v>13815</v>
      </c>
      <c r="K66">
        <v>160.79</v>
      </c>
      <c r="L66">
        <v>2.58</v>
      </c>
      <c r="M66">
        <v>-13032.5</v>
      </c>
      <c r="N66">
        <v>4541</v>
      </c>
      <c r="O66">
        <v>621.9</v>
      </c>
      <c r="P66">
        <f t="shared" si="2"/>
        <v>-13036.2008689103</v>
      </c>
      <c r="Q66">
        <f t="shared" si="3"/>
        <v>4541.4911783478801</v>
      </c>
      <c r="R66">
        <f t="shared" si="4"/>
        <v>619.68498585690702</v>
      </c>
      <c r="S66">
        <f t="shared" si="5"/>
        <v>3.70086891030041</v>
      </c>
      <c r="T66">
        <f t="shared" si="6"/>
        <v>-0.49117834788012299</v>
      </c>
      <c r="U66">
        <f t="shared" si="7"/>
        <v>2.2150141430929602</v>
      </c>
    </row>
    <row r="67" spans="1:21" x14ac:dyDescent="0.3">
      <c r="A67">
        <f>СглажВхДанн!I67</f>
        <v>69134.5</v>
      </c>
      <c r="B67">
        <f>СглажВхДанн!J67</f>
        <v>34</v>
      </c>
      <c r="C67">
        <f>СглажВхДанн!K67</f>
        <v>-8696.8134745222305</v>
      </c>
      <c r="D67">
        <f>СглажВхДанн!L67</f>
        <v>2990.2030497547598</v>
      </c>
      <c r="E67">
        <f>СглажВхДанн!M67</f>
        <v>377.75614039643301</v>
      </c>
      <c r="F67">
        <f>СглажВхДанн!N67</f>
        <v>88.281855801571993</v>
      </c>
      <c r="G67">
        <f>СглажВхДанн!O67</f>
        <v>-30.0775168079448</v>
      </c>
      <c r="H67">
        <f>СглажВхДанн!P67</f>
        <v>-4.9490849303373796</v>
      </c>
      <c r="I67">
        <v>69087.710999999996</v>
      </c>
      <c r="J67">
        <v>13780</v>
      </c>
      <c r="K67">
        <v>160.79</v>
      </c>
      <c r="L67">
        <v>2.58</v>
      </c>
      <c r="M67">
        <v>-12999.5</v>
      </c>
      <c r="N67">
        <v>4529.5</v>
      </c>
      <c r="O67">
        <v>620.29999999999995</v>
      </c>
      <c r="P67">
        <f t="shared" ref="P67:P130" si="8">LOOKUP($I67,$A$2:$A$989,C$2:C$989)+(LOOKUP($I67+$V$2,$A$2:$A$989,C$2:C$989)-LOOKUP($I67,$A$2:$A$989,C$2:C$989))/(LOOKUP($I67+$V$2,$A$2:$A$989,$A$2:$A$989)-LOOKUP($I67,$A$2:$A$989,$A$2:$A$989))*($I67-LOOKUP($I67,$A$2:$A$989,$A$2:$A$989))</f>
        <v>-12996.5221011051</v>
      </c>
      <c r="Q67">
        <f t="shared" ref="Q67:Q130" si="9">LOOKUP($I67,$A$2:$A$989,D$2:D$989)+(LOOKUP($I67+$V$2,$A$2:$A$989,D$2:D$989)-LOOKUP($I67,$A$2:$A$989,D$2:D$989))/(LOOKUP($I67+$V$2,$A$2:$A$989,$A$2:$A$989)-LOOKUP($I67,$A$2:$A$989,$A$2:$A$989))*($I67-LOOKUP($I67,$A$2:$A$989,$A$2:$A$989))</f>
        <v>4526.0573459677798</v>
      </c>
      <c r="R67">
        <f t="shared" ref="R67:R130" si="10">LOOKUP($I67,$A$2:$A$989,E$2:E$989)+(LOOKUP($I67+$V$2,$A$2:$A$989,E$2:E$989)-LOOKUP($I67,$A$2:$A$989,E$2:E$989))/(LOOKUP($I67+$V$2,$A$2:$A$989,$A$2:$A$989)-LOOKUP($I67,$A$2:$A$989,$A$2:$A$989))*($I67-LOOKUP($I67,$A$2:$A$989,$A$2:$A$989))</f>
        <v>617.52995316523595</v>
      </c>
      <c r="S67">
        <f t="shared" ref="S67:S130" si="11">M67-P67</f>
        <v>-2.9778988949001399</v>
      </c>
      <c r="T67">
        <f t="shared" ref="T67:T130" si="12">N67-Q67</f>
        <v>3.44265403222016</v>
      </c>
      <c r="U67">
        <f t="shared" ref="U67:U130" si="13">O67-R67</f>
        <v>2.7700468347639999</v>
      </c>
    </row>
    <row r="68" spans="1:21" x14ac:dyDescent="0.3">
      <c r="A68">
        <f>СглажВхДанн!I68</f>
        <v>69135.5</v>
      </c>
      <c r="B68">
        <f>СглажВхДанн!J68</f>
        <v>34</v>
      </c>
      <c r="C68">
        <f>СглажВхДанн!K68</f>
        <v>-8604.4171964723191</v>
      </c>
      <c r="D68">
        <f>СглажВхДанн!L68</f>
        <v>2957.8972286841599</v>
      </c>
      <c r="E68">
        <f>СглажВхДанн!M68</f>
        <v>373.07155938336598</v>
      </c>
      <c r="F68">
        <f>СглажВхДанн!N68</f>
        <v>88.3830843991406</v>
      </c>
      <c r="G68">
        <f>СглажВхДанн!O68</f>
        <v>-30.5583111017352</v>
      </c>
      <c r="H68">
        <f>СглажВхДанн!P68</f>
        <v>-4.9374681859473304</v>
      </c>
      <c r="I68">
        <v>69087.850000000006</v>
      </c>
      <c r="J68">
        <v>13760</v>
      </c>
      <c r="K68">
        <v>160.80000000000001</v>
      </c>
      <c r="L68">
        <v>2.57</v>
      </c>
      <c r="M68">
        <v>-12981.5</v>
      </c>
      <c r="N68">
        <v>4520.7</v>
      </c>
      <c r="O68">
        <v>617</v>
      </c>
      <c r="P68">
        <f t="shared" si="8"/>
        <v>-12983.2688006975</v>
      </c>
      <c r="Q68">
        <f t="shared" si="9"/>
        <v>4521.20607084517</v>
      </c>
      <c r="R68">
        <f t="shared" si="10"/>
        <v>616.796195634019</v>
      </c>
      <c r="S68">
        <f t="shared" si="11"/>
        <v>1.76880069750041</v>
      </c>
      <c r="T68">
        <f t="shared" si="12"/>
        <v>-0.506070845170143</v>
      </c>
      <c r="U68">
        <f t="shared" si="13"/>
        <v>0.20380436598099999</v>
      </c>
    </row>
    <row r="69" spans="1:21" x14ac:dyDescent="0.3">
      <c r="A69">
        <f>СглажВхДанн!I69</f>
        <v>69136.5</v>
      </c>
      <c r="B69">
        <f>СглажВхДанн!J69</f>
        <v>34</v>
      </c>
      <c r="C69">
        <f>СглажВхДанн!K69</f>
        <v>-8525.9012541109205</v>
      </c>
      <c r="D69">
        <f>СглажВхДанн!L69</f>
        <v>2930.2069945139501</v>
      </c>
      <c r="E69">
        <f>СглажВхДанн!M69</f>
        <v>368.19299139192401</v>
      </c>
      <c r="F69">
        <f>СглажВхДанн!N69</f>
        <v>87.2610294737743</v>
      </c>
      <c r="G69">
        <f>СглажВхДанн!O69</f>
        <v>-30.213889907853702</v>
      </c>
      <c r="H69">
        <f>СглажВхДанн!P69</f>
        <v>-5.00534559379967</v>
      </c>
      <c r="I69">
        <v>69087.95</v>
      </c>
      <c r="J69">
        <v>13749</v>
      </c>
      <c r="K69">
        <v>160.80000000000001</v>
      </c>
      <c r="L69">
        <v>2.57</v>
      </c>
      <c r="M69">
        <v>-12971.2</v>
      </c>
      <c r="N69">
        <v>4517</v>
      </c>
      <c r="O69">
        <v>616.5</v>
      </c>
      <c r="P69">
        <f t="shared" si="8"/>
        <v>-12973.7340522043</v>
      </c>
      <c r="Q69">
        <f t="shared" si="9"/>
        <v>4517.7159448582397</v>
      </c>
      <c r="R69">
        <f t="shared" si="10"/>
        <v>616.26831251811996</v>
      </c>
      <c r="S69">
        <f t="shared" si="11"/>
        <v>2.53405220429886</v>
      </c>
      <c r="T69">
        <f t="shared" si="12"/>
        <v>-0.71594485823970899</v>
      </c>
      <c r="U69">
        <f t="shared" si="13"/>
        <v>0.23168748188004401</v>
      </c>
    </row>
    <row r="70" spans="1:21" x14ac:dyDescent="0.3">
      <c r="A70">
        <f>СглажВхДанн!I70</f>
        <v>69137.5</v>
      </c>
      <c r="B70">
        <f>СглажВхДанн!J70</f>
        <v>34</v>
      </c>
      <c r="C70">
        <f>СглажВхДанн!K70</f>
        <v>-8430.0839691580804</v>
      </c>
      <c r="D70">
        <f>СглажВхДанн!L70</f>
        <v>2895.17849064251</v>
      </c>
      <c r="E70">
        <f>СглажВхДанн!M70</f>
        <v>363.33660852021802</v>
      </c>
      <c r="F70">
        <f>СглажВхДанн!N70</f>
        <v>88.401886709431693</v>
      </c>
      <c r="G70">
        <f>СглажВхДанн!O70</f>
        <v>-30.797538190089099</v>
      </c>
      <c r="H70">
        <f>СглажВхДанн!P70</f>
        <v>-4.9793148299111198</v>
      </c>
      <c r="I70">
        <v>69088.191000000006</v>
      </c>
      <c r="J70">
        <v>13724</v>
      </c>
      <c r="K70">
        <v>160.80000000000001</v>
      </c>
      <c r="L70">
        <v>2.57</v>
      </c>
      <c r="M70">
        <v>-12947.6</v>
      </c>
      <c r="N70">
        <v>4508.8</v>
      </c>
      <c r="O70">
        <v>615.4</v>
      </c>
      <c r="P70">
        <f t="shared" si="8"/>
        <v>-12950.7553083329</v>
      </c>
      <c r="Q70">
        <f t="shared" si="9"/>
        <v>4509.3047412286896</v>
      </c>
      <c r="R70">
        <f t="shared" si="10"/>
        <v>614.99611420864403</v>
      </c>
      <c r="S70">
        <f t="shared" si="11"/>
        <v>3.1553083328999501</v>
      </c>
      <c r="T70">
        <f t="shared" si="12"/>
        <v>-0.50474122868945404</v>
      </c>
      <c r="U70">
        <f t="shared" si="13"/>
        <v>0.40388579135594699</v>
      </c>
    </row>
    <row r="71" spans="1:21" x14ac:dyDescent="0.3">
      <c r="A71">
        <f>СглажВхДанн!I71</f>
        <v>69138.5</v>
      </c>
      <c r="B71">
        <f>СглажВхДанн!J71</f>
        <v>34</v>
      </c>
      <c r="C71">
        <f>СглажВхДанн!K71</f>
        <v>-8353.7167437374192</v>
      </c>
      <c r="D71">
        <f>СглажВхДанн!L71</f>
        <v>2867.86234497542</v>
      </c>
      <c r="E71">
        <f>СглажВхДанн!M71</f>
        <v>360.44429172714302</v>
      </c>
      <c r="F71">
        <f>СглажВхДанн!N71</f>
        <v>86.854415014457601</v>
      </c>
      <c r="G71">
        <f>СглажВхДанн!O71</f>
        <v>-30.618182990386298</v>
      </c>
      <c r="H71">
        <f>СглажВхДанн!P71</f>
        <v>-4.7038986453706997</v>
      </c>
      <c r="I71">
        <v>69088.350000000006</v>
      </c>
      <c r="J71">
        <v>13707</v>
      </c>
      <c r="K71">
        <v>160.80000000000001</v>
      </c>
      <c r="L71">
        <v>2.57</v>
      </c>
      <c r="M71">
        <v>-12931.5</v>
      </c>
      <c r="N71">
        <v>4503.2</v>
      </c>
      <c r="O71">
        <v>614.6</v>
      </c>
      <c r="P71">
        <f t="shared" si="8"/>
        <v>-12935.5950582275</v>
      </c>
      <c r="Q71">
        <f t="shared" si="9"/>
        <v>4503.7554409090098</v>
      </c>
      <c r="R71">
        <f t="shared" si="10"/>
        <v>614.15678005429299</v>
      </c>
      <c r="S71">
        <f t="shared" si="11"/>
        <v>4.0950582274999796</v>
      </c>
      <c r="T71">
        <f t="shared" si="12"/>
        <v>-0.55544090901003096</v>
      </c>
      <c r="U71">
        <f t="shared" si="13"/>
        <v>0.443219945707028</v>
      </c>
    </row>
    <row r="72" spans="1:21" x14ac:dyDescent="0.3">
      <c r="A72">
        <f>СглажВхДанн!I72</f>
        <v>69139.5</v>
      </c>
      <c r="B72">
        <f>СглажВхДанн!J72</f>
        <v>34</v>
      </c>
      <c r="C72">
        <f>СглажВхДанн!K72</f>
        <v>-8260.7058815861401</v>
      </c>
      <c r="D72">
        <f>СглажВхДанн!L72</f>
        <v>2834.34790179229</v>
      </c>
      <c r="E72">
        <f>СглажВхДанн!M72</f>
        <v>354.58574567947898</v>
      </c>
      <c r="F72">
        <f>СглажВхДанн!N72</f>
        <v>87.3263316874487</v>
      </c>
      <c r="G72">
        <f>СглажВхДанн!O72</f>
        <v>-31.3518462492449</v>
      </c>
      <c r="H72">
        <f>СглажВхДанн!P72</f>
        <v>-4.9499169073972604</v>
      </c>
      <c r="I72">
        <v>69088.53</v>
      </c>
      <c r="J72">
        <v>13688</v>
      </c>
      <c r="K72">
        <v>160.80000000000001</v>
      </c>
      <c r="L72">
        <v>2.57</v>
      </c>
      <c r="M72">
        <v>-12913.6</v>
      </c>
      <c r="N72">
        <v>4497</v>
      </c>
      <c r="O72">
        <v>613.79999999999995</v>
      </c>
      <c r="P72">
        <f t="shared" si="8"/>
        <v>-12927.7847977858</v>
      </c>
      <c r="Q72">
        <f t="shared" si="9"/>
        <v>4501.6018381758904</v>
      </c>
      <c r="R72">
        <f t="shared" si="10"/>
        <v>613.68880485367595</v>
      </c>
      <c r="S72">
        <f t="shared" si="11"/>
        <v>14.184797785799701</v>
      </c>
      <c r="T72">
        <f t="shared" si="12"/>
        <v>-4.6018381758904097</v>
      </c>
      <c r="U72">
        <f t="shared" si="13"/>
        <v>0.111195146324008</v>
      </c>
    </row>
    <row r="73" spans="1:21" x14ac:dyDescent="0.3">
      <c r="A73">
        <f>СглажВхДанн!I73</f>
        <v>69140.5</v>
      </c>
      <c r="B73">
        <f>СглажВхДанн!J73</f>
        <v>34</v>
      </c>
      <c r="C73">
        <f>СглажВхДанн!K73</f>
        <v>-8181.8584942277103</v>
      </c>
      <c r="D73">
        <f>СглажВхДанн!L73</f>
        <v>2805.1503472925301</v>
      </c>
      <c r="E73">
        <f>СглажВхДанн!M73</f>
        <v>350.70162038508801</v>
      </c>
      <c r="F73">
        <f>СглажВхДанн!N73</f>
        <v>85.8712472639521</v>
      </c>
      <c r="G73">
        <f>СглажВхДанн!O73</f>
        <v>-31.1800076011641</v>
      </c>
      <c r="H73">
        <f>СглажВхДанн!P73</f>
        <v>-4.7195521562284499</v>
      </c>
      <c r="I73">
        <v>69088.63</v>
      </c>
      <c r="J73">
        <v>13691</v>
      </c>
      <c r="K73">
        <v>160.80000000000001</v>
      </c>
      <c r="L73">
        <v>2.56</v>
      </c>
      <c r="M73">
        <v>-12916.6</v>
      </c>
      <c r="N73">
        <v>4498</v>
      </c>
      <c r="O73">
        <v>611.5</v>
      </c>
      <c r="P73">
        <f t="shared" si="8"/>
        <v>-12918.011112665899</v>
      </c>
      <c r="Q73">
        <f t="shared" si="9"/>
        <v>4498.0481132094901</v>
      </c>
      <c r="R73">
        <f t="shared" si="10"/>
        <v>613.17248831401503</v>
      </c>
      <c r="S73">
        <f t="shared" si="11"/>
        <v>1.41111266589905</v>
      </c>
      <c r="T73">
        <f t="shared" si="12"/>
        <v>-4.8113209490111303E-2</v>
      </c>
      <c r="U73">
        <f t="shared" si="13"/>
        <v>-1.67248831401503</v>
      </c>
    </row>
    <row r="74" spans="1:21" x14ac:dyDescent="0.3">
      <c r="A74">
        <f>СглажВхДанн!I74</f>
        <v>69141.5</v>
      </c>
      <c r="B74">
        <f>СглажВхДанн!J74</f>
        <v>34</v>
      </c>
      <c r="C74">
        <f>СглажВхДанн!K74</f>
        <v>-8088.8517181101297</v>
      </c>
      <c r="D74">
        <f>СглажВхДанн!L74</f>
        <v>2770.5081554404701</v>
      </c>
      <c r="E74">
        <f>СглажВхДанн!M74</f>
        <v>345.83724404104402</v>
      </c>
      <c r="F74">
        <f>СглажВхДанн!N74</f>
        <v>86.390543525336497</v>
      </c>
      <c r="G74">
        <f>СглажВхДанн!O74</f>
        <v>-31.7922475712246</v>
      </c>
      <c r="H74">
        <f>СглажВхДанн!P74</f>
        <v>-4.6486684881547502</v>
      </c>
      <c r="I74">
        <v>69088.73</v>
      </c>
      <c r="J74">
        <v>13681</v>
      </c>
      <c r="K74">
        <v>160.80000000000001</v>
      </c>
      <c r="L74">
        <v>2.56</v>
      </c>
      <c r="M74">
        <v>-12907.1</v>
      </c>
      <c r="N74">
        <v>4494.7</v>
      </c>
      <c r="O74">
        <v>611.1</v>
      </c>
      <c r="P74">
        <f t="shared" si="8"/>
        <v>-12908.237427547399</v>
      </c>
      <c r="Q74">
        <f t="shared" si="9"/>
        <v>4494.49438824361</v>
      </c>
      <c r="R74">
        <f t="shared" si="10"/>
        <v>612.65617177442903</v>
      </c>
      <c r="S74">
        <f t="shared" si="11"/>
        <v>1.13742754739906</v>
      </c>
      <c r="T74">
        <f t="shared" si="12"/>
        <v>0.205611756389771</v>
      </c>
      <c r="U74">
        <f t="shared" si="13"/>
        <v>-1.556171774429</v>
      </c>
    </row>
    <row r="75" spans="1:21" x14ac:dyDescent="0.3">
      <c r="A75">
        <f>СглажВхДанн!I75</f>
        <v>69142.5</v>
      </c>
      <c r="B75">
        <f>СглажВхДанн!J75</f>
        <v>34</v>
      </c>
      <c r="C75">
        <f>СглажВхДанн!K75</f>
        <v>-8008.3923836318399</v>
      </c>
      <c r="D75">
        <f>СглажВхДанн!L75</f>
        <v>2740.0278156940599</v>
      </c>
      <c r="E75">
        <f>СглажВхДанн!M75</f>
        <v>341.36665753480202</v>
      </c>
      <c r="F75">
        <f>СглажВхДанн!N75</f>
        <v>84.6773367859426</v>
      </c>
      <c r="G75">
        <f>СглажВхДанн!O75</f>
        <v>-31.1598984936089</v>
      </c>
      <c r="H75">
        <f>СглажВхДанн!P75</f>
        <v>-4.7894538892048999</v>
      </c>
      <c r="I75">
        <v>69088.97</v>
      </c>
      <c r="J75">
        <v>13657</v>
      </c>
      <c r="K75">
        <v>160.80000000000001</v>
      </c>
      <c r="L75">
        <v>2.56</v>
      </c>
      <c r="M75">
        <v>-12884.5</v>
      </c>
      <c r="N75">
        <v>4486.8</v>
      </c>
      <c r="O75">
        <v>610</v>
      </c>
      <c r="P75">
        <f t="shared" si="8"/>
        <v>-12884.780583260401</v>
      </c>
      <c r="Q75">
        <f t="shared" si="9"/>
        <v>4485.9654483245604</v>
      </c>
      <c r="R75">
        <f t="shared" si="10"/>
        <v>611.41701207928702</v>
      </c>
      <c r="S75">
        <f t="shared" si="11"/>
        <v>0.28058326040081699</v>
      </c>
      <c r="T75">
        <f t="shared" si="12"/>
        <v>0.83455167543979802</v>
      </c>
      <c r="U75">
        <f t="shared" si="13"/>
        <v>-1.41701207928702</v>
      </c>
    </row>
    <row r="76" spans="1:21" x14ac:dyDescent="0.3">
      <c r="A76">
        <f>СглажВхДанн!I76</f>
        <v>69143.5</v>
      </c>
      <c r="B76">
        <f>СглажВхДанн!J76</f>
        <v>34</v>
      </c>
      <c r="C76">
        <f>СглажВхДанн!K76</f>
        <v>-7925.1612291223801</v>
      </c>
      <c r="D76">
        <f>СглажВхДанн!L76</f>
        <v>2708.4138269748701</v>
      </c>
      <c r="E76">
        <f>СглажВхДанн!M76</f>
        <v>337.00898482825801</v>
      </c>
      <c r="F76">
        <f>СглажВхДанн!N76</f>
        <v>85.715411728262396</v>
      </c>
      <c r="G76">
        <f>СглажВхДанн!O76</f>
        <v>-31.891890224434601</v>
      </c>
      <c r="H76">
        <f>СглажВхДанн!P76</f>
        <v>-4.6888556871898102</v>
      </c>
      <c r="I76">
        <v>69089.091</v>
      </c>
      <c r="J76">
        <v>13644</v>
      </c>
      <c r="K76">
        <v>160.80000000000001</v>
      </c>
      <c r="L76">
        <v>2.56</v>
      </c>
      <c r="M76">
        <v>-12872.2</v>
      </c>
      <c r="N76">
        <v>4482.6000000000004</v>
      </c>
      <c r="O76">
        <v>609.4</v>
      </c>
      <c r="P76">
        <f t="shared" si="8"/>
        <v>-12872.954424265999</v>
      </c>
      <c r="Q76">
        <f t="shared" si="9"/>
        <v>4481.6654411154996</v>
      </c>
      <c r="R76">
        <f t="shared" si="10"/>
        <v>610.79226906633801</v>
      </c>
      <c r="S76">
        <f t="shared" si="11"/>
        <v>0.75442426599875001</v>
      </c>
      <c r="T76">
        <f t="shared" si="12"/>
        <v>0.93455888450080205</v>
      </c>
      <c r="U76">
        <f t="shared" si="13"/>
        <v>-1.3922690663380299</v>
      </c>
    </row>
    <row r="77" spans="1:21" x14ac:dyDescent="0.3">
      <c r="A77">
        <f>СглажВхДанн!I77</f>
        <v>69144.5</v>
      </c>
      <c r="B77">
        <f>СглажВхДанн!J77</f>
        <v>34</v>
      </c>
      <c r="C77">
        <f>СглажВхДанн!K77</f>
        <v>-7839.5277630865703</v>
      </c>
      <c r="D77">
        <f>СглажВхДанн!L77</f>
        <v>2676.3789626807202</v>
      </c>
      <c r="E77">
        <f>СглажВхДанн!M77</f>
        <v>333.43161505074698</v>
      </c>
      <c r="F77">
        <f>СглажВхДанн!N77</f>
        <v>84.838571438785493</v>
      </c>
      <c r="G77">
        <f>СглажВхДанн!O77</f>
        <v>-31.633496832776501</v>
      </c>
      <c r="H77">
        <f>СглажВхДанн!P77</f>
        <v>-4.4919945266581101</v>
      </c>
      <c r="I77">
        <v>69089.289999999994</v>
      </c>
      <c r="J77">
        <v>13624</v>
      </c>
      <c r="K77">
        <v>160.80000000000001</v>
      </c>
      <c r="L77">
        <v>2.56</v>
      </c>
      <c r="M77">
        <v>-12853.3</v>
      </c>
      <c r="N77">
        <v>4476</v>
      </c>
      <c r="O77">
        <v>608.5</v>
      </c>
      <c r="P77">
        <f t="shared" si="8"/>
        <v>-12853.5047908791</v>
      </c>
      <c r="Q77">
        <f t="shared" si="9"/>
        <v>4474.5935284330199</v>
      </c>
      <c r="R77">
        <f t="shared" si="10"/>
        <v>609.76479915250695</v>
      </c>
      <c r="S77">
        <f t="shared" si="11"/>
        <v>0.20479087910098301</v>
      </c>
      <c r="T77">
        <f t="shared" si="12"/>
        <v>1.40647156698014</v>
      </c>
      <c r="U77">
        <f t="shared" si="13"/>
        <v>-1.26479915250695</v>
      </c>
    </row>
    <row r="78" spans="1:21" x14ac:dyDescent="0.3">
      <c r="A78">
        <f>СглажВхДанн!I78</f>
        <v>69145.5</v>
      </c>
      <c r="B78">
        <f>СглажВхДанн!J78</f>
        <v>34</v>
      </c>
      <c r="C78">
        <f>СглажВхДанн!K78</f>
        <v>-7758.4856695646904</v>
      </c>
      <c r="D78">
        <f>СглажВхДанн!L78</f>
        <v>2643.7819133599701</v>
      </c>
      <c r="E78">
        <f>СглажВхДанн!M78</f>
        <v>329.10209696142698</v>
      </c>
      <c r="F78">
        <f>СглажВхДанн!N78</f>
        <v>84.406626579598594</v>
      </c>
      <c r="G78">
        <f>СглажВхДанн!O78</f>
        <v>-32.1657944271535</v>
      </c>
      <c r="H78">
        <f>СглажВхДанн!P78</f>
        <v>-4.4447329506602102</v>
      </c>
      <c r="I78">
        <v>69089.429999999993</v>
      </c>
      <c r="J78">
        <v>13610</v>
      </c>
      <c r="K78">
        <v>160.80000000000001</v>
      </c>
      <c r="L78">
        <v>2.56</v>
      </c>
      <c r="M78">
        <v>-12840.1</v>
      </c>
      <c r="N78">
        <v>4471.3999999999996</v>
      </c>
      <c r="O78">
        <v>607.9</v>
      </c>
      <c r="P78">
        <f t="shared" si="8"/>
        <v>-12839.8216317121</v>
      </c>
      <c r="Q78">
        <f t="shared" si="9"/>
        <v>4469.6183134803696</v>
      </c>
      <c r="R78">
        <f t="shared" si="10"/>
        <v>609.04195599702598</v>
      </c>
      <c r="S78">
        <f t="shared" si="11"/>
        <v>-0.27836828789986601</v>
      </c>
      <c r="T78">
        <f t="shared" si="12"/>
        <v>1.78168651963006</v>
      </c>
      <c r="U78">
        <f t="shared" si="13"/>
        <v>-1.141955997026</v>
      </c>
    </row>
    <row r="79" spans="1:21" x14ac:dyDescent="0.3">
      <c r="A79">
        <f>СглажВхДанн!I79</f>
        <v>69146.5</v>
      </c>
      <c r="B79">
        <f>СглажВхДанн!J79</f>
        <v>34</v>
      </c>
      <c r="C79">
        <f>СглажВхДанн!K79</f>
        <v>-7674.3965579858695</v>
      </c>
      <c r="D79">
        <f>СглажВхДанн!L79</f>
        <v>2610.64510379694</v>
      </c>
      <c r="E79">
        <f>СглажВхДанн!M79</f>
        <v>324.222290101071</v>
      </c>
      <c r="F79">
        <f>СглажВхДанн!N79</f>
        <v>84.559496508390097</v>
      </c>
      <c r="G79">
        <f>СглажВхДанн!O79</f>
        <v>-32.416018982835404</v>
      </c>
      <c r="H79">
        <f>СглажВхДанн!P79</f>
        <v>-4.4128878684097703</v>
      </c>
      <c r="I79">
        <v>69089.649999999994</v>
      </c>
      <c r="J79">
        <v>13587</v>
      </c>
      <c r="K79">
        <v>160.81</v>
      </c>
      <c r="L79">
        <v>2.56</v>
      </c>
      <c r="M79">
        <v>-12819.2</v>
      </c>
      <c r="N79">
        <v>4461.6000000000004</v>
      </c>
      <c r="O79">
        <v>606.9</v>
      </c>
      <c r="P79">
        <f t="shared" si="8"/>
        <v>-12811.5998318744</v>
      </c>
      <c r="Q79">
        <f t="shared" si="9"/>
        <v>4458.4838726171301</v>
      </c>
      <c r="R79">
        <f t="shared" si="10"/>
        <v>607.29364631751901</v>
      </c>
      <c r="S79">
        <f t="shared" si="11"/>
        <v>-7.6001681256002502</v>
      </c>
      <c r="T79">
        <f t="shared" si="12"/>
        <v>3.1161273828702201</v>
      </c>
      <c r="U79">
        <f t="shared" si="13"/>
        <v>-0.39364631751902801</v>
      </c>
    </row>
    <row r="80" spans="1:21" x14ac:dyDescent="0.3">
      <c r="A80">
        <f>СглажВхДанн!I80</f>
        <v>69147.5</v>
      </c>
      <c r="B80">
        <f>СглажВхДанн!J80</f>
        <v>34</v>
      </c>
      <c r="C80">
        <f>СглажВхДанн!K80</f>
        <v>-7588.1465983896296</v>
      </c>
      <c r="D80">
        <f>СглажВхДанн!L80</f>
        <v>2577.4563254119898</v>
      </c>
      <c r="E80">
        <f>СглажВхДанн!M80</f>
        <v>319.75897164598899</v>
      </c>
      <c r="F80">
        <f>СглажВхДанн!N80</f>
        <v>84.528317482817101</v>
      </c>
      <c r="G80">
        <f>СглажВхДанн!O80</f>
        <v>-32.607957810310701</v>
      </c>
      <c r="H80">
        <f>СглажВхДанн!P80</f>
        <v>-4.4077344903612099</v>
      </c>
      <c r="I80">
        <v>69089.77</v>
      </c>
      <c r="J80">
        <v>13565</v>
      </c>
      <c r="K80">
        <v>160.81</v>
      </c>
      <c r="L80">
        <v>2.56</v>
      </c>
      <c r="M80">
        <v>-12798.5</v>
      </c>
      <c r="N80">
        <v>4454.3999999999996</v>
      </c>
      <c r="O80">
        <v>605.9</v>
      </c>
      <c r="P80">
        <f t="shared" si="8"/>
        <v>-12800.123336934899</v>
      </c>
      <c r="Q80">
        <f t="shared" si="9"/>
        <v>4454.3757770655202</v>
      </c>
      <c r="R80">
        <f t="shared" si="10"/>
        <v>606.65966399469403</v>
      </c>
      <c r="S80">
        <f t="shared" si="11"/>
        <v>1.6233369348992699</v>
      </c>
      <c r="T80">
        <f t="shared" si="12"/>
        <v>2.4222934479439601E-2</v>
      </c>
      <c r="U80">
        <f t="shared" si="13"/>
        <v>-0.75966399469405099</v>
      </c>
    </row>
    <row r="81" spans="1:21" x14ac:dyDescent="0.3">
      <c r="A81">
        <f>СглажВхДанн!I81</f>
        <v>69148.5</v>
      </c>
      <c r="B81">
        <f>СглажВхДанн!J81</f>
        <v>34</v>
      </c>
      <c r="C81">
        <f>СглажВхДанн!K81</f>
        <v>-7510.6294585729102</v>
      </c>
      <c r="D81">
        <f>СглажВхДанн!L81</f>
        <v>2545.3918568950398</v>
      </c>
      <c r="E81">
        <f>СглажВхДанн!M81</f>
        <v>315.074376497326</v>
      </c>
      <c r="F81">
        <f>СглажВхДанн!N81</f>
        <v>83.625771295703004</v>
      </c>
      <c r="G81">
        <f>СглажВхДанн!O81</f>
        <v>-32.892628543508899</v>
      </c>
      <c r="H81">
        <f>СглажВхДанн!P81</f>
        <v>-4.4507298639646597</v>
      </c>
      <c r="I81">
        <v>69089.91</v>
      </c>
      <c r="J81">
        <v>13550</v>
      </c>
      <c r="K81">
        <v>160.81</v>
      </c>
      <c r="L81">
        <v>2.56</v>
      </c>
      <c r="M81">
        <v>-12784.3</v>
      </c>
      <c r="N81">
        <v>4449.5</v>
      </c>
      <c r="O81">
        <v>605.20000000000005</v>
      </c>
      <c r="P81">
        <f t="shared" si="8"/>
        <v>-12786.734092840101</v>
      </c>
      <c r="Q81">
        <f t="shared" si="9"/>
        <v>4449.5829989223803</v>
      </c>
      <c r="R81">
        <f t="shared" si="10"/>
        <v>605.920017951462</v>
      </c>
      <c r="S81">
        <f t="shared" si="11"/>
        <v>2.43409284010158</v>
      </c>
      <c r="T81">
        <f t="shared" si="12"/>
        <v>-8.2998922380284099E-2</v>
      </c>
      <c r="U81">
        <f t="shared" si="13"/>
        <v>-0.72001795146195502</v>
      </c>
    </row>
    <row r="82" spans="1:21" x14ac:dyDescent="0.3">
      <c r="A82">
        <f>СглажВхДанн!I82</f>
        <v>69149.5</v>
      </c>
      <c r="B82">
        <f>СглажВхДанн!J82</f>
        <v>34</v>
      </c>
      <c r="C82">
        <f>СглажВхДанн!K82</f>
        <v>-7427.1661055696504</v>
      </c>
      <c r="D82">
        <f>СглажВхДанн!L82</f>
        <v>2512.5705499117698</v>
      </c>
      <c r="E82">
        <f>СглажВхДанн!M82</f>
        <v>310.30031758720298</v>
      </c>
      <c r="F82">
        <f>СглажВхДанн!N82</f>
        <v>81.800183200377901</v>
      </c>
      <c r="G82">
        <f>СглажВхДанн!O82</f>
        <v>-32.484801854108198</v>
      </c>
      <c r="H82">
        <f>СглажВхДанн!P82</f>
        <v>-4.6048158071206604</v>
      </c>
      <c r="I82">
        <v>69090.11</v>
      </c>
      <c r="J82">
        <v>13530</v>
      </c>
      <c r="K82">
        <v>160.81</v>
      </c>
      <c r="L82">
        <v>2.56</v>
      </c>
      <c r="M82">
        <v>-12765.4</v>
      </c>
      <c r="N82">
        <v>4442.8999999999996</v>
      </c>
      <c r="O82">
        <v>604.29999999999995</v>
      </c>
      <c r="P82">
        <f t="shared" si="8"/>
        <v>-12767.6066012763</v>
      </c>
      <c r="Q82">
        <f t="shared" si="9"/>
        <v>4442.7361730036901</v>
      </c>
      <c r="R82">
        <f t="shared" si="10"/>
        <v>604.86338074685602</v>
      </c>
      <c r="S82">
        <f t="shared" si="11"/>
        <v>2.2066012763007201</v>
      </c>
      <c r="T82">
        <f t="shared" si="12"/>
        <v>0.163826996309581</v>
      </c>
      <c r="U82">
        <f t="shared" si="13"/>
        <v>-0.56338074685606898</v>
      </c>
    </row>
    <row r="83" spans="1:21" x14ac:dyDescent="0.3">
      <c r="A83">
        <f>СглажВхДанн!I83</f>
        <v>69150.5</v>
      </c>
      <c r="B83">
        <f>СглажВхДанн!J83</f>
        <v>34</v>
      </c>
      <c r="C83">
        <f>СглажВхДанн!K83</f>
        <v>-7342.5068429556404</v>
      </c>
      <c r="D83">
        <f>СглажВхДанн!L83</f>
        <v>2479.4570143104702</v>
      </c>
      <c r="E83">
        <f>СглажВхДанн!M83</f>
        <v>305.68204667905201</v>
      </c>
      <c r="F83">
        <f>СглажВхДанн!N83</f>
        <v>82.011695266688804</v>
      </c>
      <c r="G83">
        <f>СглажВхДанн!O83</f>
        <v>-32.595680645666803</v>
      </c>
      <c r="H83">
        <f>СглажВхДанн!P83</f>
        <v>-4.55192287445532</v>
      </c>
      <c r="I83">
        <v>69090.210000000006</v>
      </c>
      <c r="J83">
        <v>13519</v>
      </c>
      <c r="K83">
        <v>160.81</v>
      </c>
      <c r="L83">
        <v>2.56</v>
      </c>
      <c r="M83">
        <v>-12755.1</v>
      </c>
      <c r="N83">
        <v>4439.3</v>
      </c>
      <c r="O83">
        <v>603.79999999999995</v>
      </c>
      <c r="P83">
        <f t="shared" si="8"/>
        <v>-12758.042855493701</v>
      </c>
      <c r="Q83">
        <f t="shared" si="9"/>
        <v>4439.3127600440903</v>
      </c>
      <c r="R83">
        <f t="shared" si="10"/>
        <v>604.33506214451404</v>
      </c>
      <c r="S83">
        <f t="shared" si="11"/>
        <v>2.9428554937003399</v>
      </c>
      <c r="T83">
        <f t="shared" si="12"/>
        <v>-1.27600440901006E-2</v>
      </c>
      <c r="U83">
        <f t="shared" si="13"/>
        <v>-0.53506214451408596</v>
      </c>
    </row>
    <row r="84" spans="1:21" x14ac:dyDescent="0.3">
      <c r="A84">
        <f>СглажВхДанн!I84</f>
        <v>69151.5</v>
      </c>
      <c r="B84">
        <f>СглажВхДанн!J84</f>
        <v>34</v>
      </c>
      <c r="C84">
        <f>СглажВхДанн!K84</f>
        <v>-7257.6598651209197</v>
      </c>
      <c r="D84">
        <f>СглажВхДанн!L84</f>
        <v>2444.6167622811499</v>
      </c>
      <c r="E84">
        <f>СглажВхДанн!M84</f>
        <v>300.97244635425602</v>
      </c>
      <c r="F84">
        <f>СглажВхДанн!N84</f>
        <v>82.111390296043794</v>
      </c>
      <c r="G84">
        <f>СглажВхДанн!O84</f>
        <v>-33.021332954675401</v>
      </c>
      <c r="H84">
        <f>СглажВхДанн!P84</f>
        <v>-4.6812811875408897</v>
      </c>
      <c r="I84">
        <v>69090.41</v>
      </c>
      <c r="J84">
        <v>13499</v>
      </c>
      <c r="K84">
        <v>160.81</v>
      </c>
      <c r="L84">
        <v>2.56</v>
      </c>
      <c r="M84">
        <v>-12736.2</v>
      </c>
      <c r="N84">
        <v>4432.7</v>
      </c>
      <c r="O84">
        <v>602.9</v>
      </c>
      <c r="P84">
        <f t="shared" si="8"/>
        <v>-12738.9153639298</v>
      </c>
      <c r="Q84">
        <f t="shared" si="9"/>
        <v>4432.46593412539</v>
      </c>
      <c r="R84">
        <f t="shared" si="10"/>
        <v>603.27842493990795</v>
      </c>
      <c r="S84">
        <f t="shared" si="11"/>
        <v>2.7153639297994201</v>
      </c>
      <c r="T84">
        <f t="shared" si="12"/>
        <v>0.23406587460976899</v>
      </c>
      <c r="U84">
        <f t="shared" si="13"/>
        <v>-0.37842493990797299</v>
      </c>
    </row>
    <row r="85" spans="1:21" x14ac:dyDescent="0.3">
      <c r="A85">
        <f>СглажВхДанн!I85</f>
        <v>69152.5</v>
      </c>
      <c r="B85">
        <f>СглажВхДанн!J85</f>
        <v>34</v>
      </c>
      <c r="C85">
        <f>СглажВхДанн!K85</f>
        <v>-7184.7669353674801</v>
      </c>
      <c r="D85">
        <f>СглажВхДанн!L85</f>
        <v>2416.3593565042402</v>
      </c>
      <c r="E85">
        <f>СглажВхДанн!M85</f>
        <v>297.08630300285398</v>
      </c>
      <c r="F85">
        <f>СглажВхДанн!N85</f>
        <v>81.369604831148493</v>
      </c>
      <c r="G85">
        <f>СглажВхДанн!O85</f>
        <v>-32.232418456529402</v>
      </c>
      <c r="H85">
        <f>СглажВхДанн!P85</f>
        <v>-4.5292264885745404</v>
      </c>
      <c r="I85">
        <v>69090.59</v>
      </c>
      <c r="J85">
        <v>13480</v>
      </c>
      <c r="K85">
        <v>160.81</v>
      </c>
      <c r="L85">
        <v>2.56</v>
      </c>
      <c r="M85">
        <v>-12718.3</v>
      </c>
      <c r="N85">
        <v>4426.5</v>
      </c>
      <c r="O85">
        <v>602.1</v>
      </c>
      <c r="P85">
        <f t="shared" si="8"/>
        <v>-12726.8484360861</v>
      </c>
      <c r="Q85">
        <f t="shared" si="9"/>
        <v>4428.5774473622996</v>
      </c>
      <c r="R85">
        <f t="shared" si="10"/>
        <v>603.07580312128198</v>
      </c>
      <c r="S85">
        <f t="shared" si="11"/>
        <v>8.54843608610099</v>
      </c>
      <c r="T85">
        <f t="shared" si="12"/>
        <v>-2.0774473622996101</v>
      </c>
      <c r="U85">
        <f t="shared" si="13"/>
        <v>-0.97580312128195601</v>
      </c>
    </row>
    <row r="86" spans="1:21" x14ac:dyDescent="0.3">
      <c r="A86">
        <f>СглажВхДанн!I86</f>
        <v>69153.5</v>
      </c>
      <c r="B86">
        <f>СглажВхДанн!J86</f>
        <v>34</v>
      </c>
      <c r="C86">
        <f>СглажВхДанн!K86</f>
        <v>-7097.8966739923098</v>
      </c>
      <c r="D86">
        <f>СглажВхДанн!L86</f>
        <v>2382.1522873141798</v>
      </c>
      <c r="E86">
        <f>СглажВхДанн!M86</f>
        <v>292.90319307006001</v>
      </c>
      <c r="F86">
        <f>СглажВхДанн!N86</f>
        <v>81.835890307821998</v>
      </c>
      <c r="G86">
        <f>СглажВхДанн!O86</f>
        <v>-32.328442514181603</v>
      </c>
      <c r="H86">
        <f>СглажВхДанн!P86</f>
        <v>-4.3919992331774296</v>
      </c>
      <c r="I86">
        <v>69090.83</v>
      </c>
      <c r="J86">
        <v>13463</v>
      </c>
      <c r="K86">
        <v>160.81</v>
      </c>
      <c r="L86">
        <v>2.56</v>
      </c>
      <c r="M86">
        <v>-12702.2</v>
      </c>
      <c r="N86">
        <v>4420.8999999999996</v>
      </c>
      <c r="O86">
        <v>601.29999999999995</v>
      </c>
      <c r="P86">
        <f t="shared" si="8"/>
        <v>-12704.4623964899</v>
      </c>
      <c r="Q86">
        <f t="shared" si="9"/>
        <v>4420.5347567496701</v>
      </c>
      <c r="R86">
        <f t="shared" si="10"/>
        <v>601.89829405012904</v>
      </c>
      <c r="S86">
        <f t="shared" si="11"/>
        <v>2.2623964898994</v>
      </c>
      <c r="T86">
        <f t="shared" si="12"/>
        <v>0.36524325032951299</v>
      </c>
      <c r="U86">
        <f t="shared" si="13"/>
        <v>-0.59829405012908399</v>
      </c>
    </row>
    <row r="87" spans="1:21" x14ac:dyDescent="0.3">
      <c r="A87">
        <f>СглажВхДанн!I87</f>
        <v>69154.5</v>
      </c>
      <c r="B87">
        <f>СглажВхДанн!J87</f>
        <v>34</v>
      </c>
      <c r="C87">
        <f>СглажВхДанн!K87</f>
        <v>-7019.6217452956398</v>
      </c>
      <c r="D87">
        <f>СглажВхДанн!L87</f>
        <v>2351.5696687858099</v>
      </c>
      <c r="E87">
        <f>СглажВхДанн!M87</f>
        <v>288.25158101442503</v>
      </c>
      <c r="F87">
        <f>СглажВхДанн!N87</f>
        <v>81.9252254255682</v>
      </c>
      <c r="G87">
        <f>СглажВхДанн!O87</f>
        <v>-32.460851379694397</v>
      </c>
      <c r="H87">
        <f>СглажВхДанн!P87</f>
        <v>-4.4492199157026304</v>
      </c>
      <c r="I87">
        <v>69090.990000000005</v>
      </c>
      <c r="J87">
        <v>13446</v>
      </c>
      <c r="K87">
        <v>160.81</v>
      </c>
      <c r="L87">
        <v>2.56</v>
      </c>
      <c r="M87">
        <v>-12686.2</v>
      </c>
      <c r="N87">
        <v>4415.3</v>
      </c>
      <c r="O87">
        <v>600.6</v>
      </c>
      <c r="P87">
        <f t="shared" si="8"/>
        <v>-12689.538370092499</v>
      </c>
      <c r="Q87">
        <f t="shared" si="9"/>
        <v>4415.1729630079099</v>
      </c>
      <c r="R87">
        <f t="shared" si="10"/>
        <v>601.11328800269303</v>
      </c>
      <c r="S87">
        <f t="shared" si="11"/>
        <v>3.3383700924987401</v>
      </c>
      <c r="T87">
        <f t="shared" si="12"/>
        <v>0.12703699209032501</v>
      </c>
      <c r="U87">
        <f t="shared" si="13"/>
        <v>-0.51328800269300201</v>
      </c>
    </row>
    <row r="88" spans="1:21" x14ac:dyDescent="0.3">
      <c r="A88">
        <f>СглажВхДанн!I88</f>
        <v>69155.5</v>
      </c>
      <c r="B88">
        <f>СглажВхДанн!J88</f>
        <v>34</v>
      </c>
      <c r="C88">
        <f>СглажВхДанн!K88</f>
        <v>-6938.6249872694898</v>
      </c>
      <c r="D88">
        <f>СглажВхДанн!L88</f>
        <v>2321.3630655679399</v>
      </c>
      <c r="E88">
        <f>СглажВхДанн!M88</f>
        <v>283.54762275397502</v>
      </c>
      <c r="F88">
        <f>СглажВхДанн!N88</f>
        <v>81.649165476133803</v>
      </c>
      <c r="G88">
        <f>СглажВхДанн!O88</f>
        <v>-32.0865610350208</v>
      </c>
      <c r="H88">
        <f>СглажВхДанн!P88</f>
        <v>-4.4807104688759303</v>
      </c>
      <c r="I88">
        <v>69091.210000000006</v>
      </c>
      <c r="J88">
        <v>13424</v>
      </c>
      <c r="K88">
        <v>160.81</v>
      </c>
      <c r="L88">
        <v>2.56</v>
      </c>
      <c r="M88">
        <v>-12665.4</v>
      </c>
      <c r="N88">
        <v>4408.1000000000004</v>
      </c>
      <c r="O88">
        <v>599.6</v>
      </c>
      <c r="P88">
        <f t="shared" si="8"/>
        <v>-12669.017833796301</v>
      </c>
      <c r="Q88">
        <f t="shared" si="9"/>
        <v>4407.8004966131202</v>
      </c>
      <c r="R88">
        <f t="shared" si="10"/>
        <v>600.03390468748705</v>
      </c>
      <c r="S88">
        <f t="shared" si="11"/>
        <v>3.6178337963010598</v>
      </c>
      <c r="T88">
        <f t="shared" si="12"/>
        <v>0.299503386880133</v>
      </c>
      <c r="U88">
        <f t="shared" si="13"/>
        <v>-0.43390468748702898</v>
      </c>
    </row>
    <row r="89" spans="1:21" x14ac:dyDescent="0.3">
      <c r="A89">
        <f>СглажВхДанн!I89</f>
        <v>69156.5</v>
      </c>
      <c r="B89">
        <f>СглажВхДанн!J89</f>
        <v>34</v>
      </c>
      <c r="C89">
        <f>СглажВхДанн!K89</f>
        <v>-6856.82015017292</v>
      </c>
      <c r="D89">
        <f>СглажВхДанн!L89</f>
        <v>2290.2238331007702</v>
      </c>
      <c r="E89">
        <f>СглажВхДанн!M89</f>
        <v>280.63047948446302</v>
      </c>
      <c r="F89">
        <f>СглажВхДанн!N89</f>
        <v>81.428273479551805</v>
      </c>
      <c r="G89">
        <f>СглажВхДанн!O89</f>
        <v>-31.475115919394199</v>
      </c>
      <c r="H89">
        <f>СглажВхДанн!P89</f>
        <v>-4.3006737739704297</v>
      </c>
      <c r="I89">
        <v>69091.45</v>
      </c>
      <c r="J89">
        <v>13399</v>
      </c>
      <c r="K89">
        <v>160.81</v>
      </c>
      <c r="L89">
        <v>2.56</v>
      </c>
      <c r="M89">
        <v>-12641.8</v>
      </c>
      <c r="N89">
        <v>4399.8999999999996</v>
      </c>
      <c r="O89">
        <v>598.5</v>
      </c>
      <c r="P89">
        <f t="shared" si="8"/>
        <v>-12646.631794201399</v>
      </c>
      <c r="Q89">
        <f t="shared" si="9"/>
        <v>4399.75780600097</v>
      </c>
      <c r="R89">
        <f t="shared" si="10"/>
        <v>598.85639561640505</v>
      </c>
      <c r="S89">
        <f t="shared" si="11"/>
        <v>4.8317942014000401</v>
      </c>
      <c r="T89">
        <f t="shared" si="12"/>
        <v>0.14219399902958699</v>
      </c>
      <c r="U89">
        <f t="shared" si="13"/>
        <v>-0.35639561640505202</v>
      </c>
    </row>
    <row r="90" spans="1:21" x14ac:dyDescent="0.3">
      <c r="A90">
        <f>СглажВхДанн!I90</f>
        <v>69157.5</v>
      </c>
      <c r="B90">
        <f>СглажВхДанн!J90</f>
        <v>34</v>
      </c>
      <c r="C90">
        <f>СглажВхДанн!K90</f>
        <v>-6776.7219844867504</v>
      </c>
      <c r="D90">
        <f>СглажВхДанн!L90</f>
        <v>2262.0287006615299</v>
      </c>
      <c r="E90">
        <f>СглажВхДанн!M90</f>
        <v>275.65537062340502</v>
      </c>
      <c r="F90">
        <f>СглажВхДанн!N90</f>
        <v>81.119200554004195</v>
      </c>
      <c r="G90">
        <f>СглажВхДанн!O90</f>
        <v>-30.9903449013669</v>
      </c>
      <c r="H90">
        <f>СглажВхДанн!P90</f>
        <v>-4.3597944881722004</v>
      </c>
      <c r="I90">
        <v>69091.55</v>
      </c>
      <c r="J90">
        <v>13389</v>
      </c>
      <c r="K90">
        <v>160.81</v>
      </c>
      <c r="L90">
        <v>2.56</v>
      </c>
      <c r="M90">
        <v>-12632.4</v>
      </c>
      <c r="N90">
        <v>4396.6000000000004</v>
      </c>
      <c r="O90">
        <v>598</v>
      </c>
      <c r="P90">
        <f t="shared" si="8"/>
        <v>-12629.948867036001</v>
      </c>
      <c r="Q90">
        <f t="shared" si="9"/>
        <v>4393.44337863702</v>
      </c>
      <c r="R90">
        <f t="shared" si="10"/>
        <v>597.30489091243101</v>
      </c>
      <c r="S90">
        <f t="shared" si="11"/>
        <v>-2.45113296399904</v>
      </c>
      <c r="T90">
        <f t="shared" si="12"/>
        <v>3.1566213629803301</v>
      </c>
      <c r="U90">
        <f t="shared" si="13"/>
        <v>0.69510908756899403</v>
      </c>
    </row>
    <row r="91" spans="1:21" x14ac:dyDescent="0.3">
      <c r="A91">
        <f>СглажВхДанн!I91</f>
        <v>69158.5</v>
      </c>
      <c r="B91">
        <f>СглажВхДанн!J91</f>
        <v>34</v>
      </c>
      <c r="C91">
        <f>СглажВхДанн!K91</f>
        <v>-6701.8414677515302</v>
      </c>
      <c r="D91">
        <f>СглажВхДанн!L91</f>
        <v>2232.96144132871</v>
      </c>
      <c r="E91">
        <f>СглажВхДанн!M91</f>
        <v>270.23268801808399</v>
      </c>
      <c r="F91">
        <f>СглажВхДанн!N91</f>
        <v>80.226382825593504</v>
      </c>
      <c r="G91">
        <f>СглажВхДанн!O91</f>
        <v>-30.712361545651099</v>
      </c>
      <c r="H91">
        <f>СглажВхДанн!P91</f>
        <v>-4.5420335854038898</v>
      </c>
      <c r="I91">
        <v>69091.789999999994</v>
      </c>
      <c r="J91">
        <v>13360</v>
      </c>
      <c r="K91">
        <v>160.81</v>
      </c>
      <c r="L91">
        <v>2.5499999999999998</v>
      </c>
      <c r="M91">
        <v>-12605.1</v>
      </c>
      <c r="N91">
        <v>4387.1000000000004</v>
      </c>
      <c r="O91">
        <v>594.4</v>
      </c>
      <c r="P91">
        <f t="shared" si="8"/>
        <v>-12607.284861263401</v>
      </c>
      <c r="Q91">
        <f t="shared" si="9"/>
        <v>4385.2480783287501</v>
      </c>
      <c r="R91">
        <f t="shared" si="10"/>
        <v>596.27355685345503</v>
      </c>
      <c r="S91">
        <f t="shared" si="11"/>
        <v>2.1848612634003102</v>
      </c>
      <c r="T91">
        <f t="shared" si="12"/>
        <v>1.85192167125024</v>
      </c>
      <c r="U91">
        <f t="shared" si="13"/>
        <v>-1.87355685345506</v>
      </c>
    </row>
    <row r="92" spans="1:21" x14ac:dyDescent="0.3">
      <c r="A92">
        <f>СглажВхДанн!I92</f>
        <v>69159.5</v>
      </c>
      <c r="B92">
        <f>СглажВхДанн!J92</f>
        <v>34</v>
      </c>
      <c r="C92">
        <f>СглажВхДанн!K92</f>
        <v>-6616.9084303086402</v>
      </c>
      <c r="D92">
        <f>СглажВхДанн!L92</f>
        <v>2201.8173770807498</v>
      </c>
      <c r="E92">
        <f>СглажВхДанн!M92</f>
        <v>264.97026054595102</v>
      </c>
      <c r="F92">
        <f>СглажВхДанн!N92</f>
        <v>80.323744222924304</v>
      </c>
      <c r="G92">
        <f>СглажВхДанн!O92</f>
        <v>-30.372092118422302</v>
      </c>
      <c r="H92">
        <f>СглажВхДанн!P92</f>
        <v>-4.5985847368385198</v>
      </c>
      <c r="I92">
        <v>69091.89</v>
      </c>
      <c r="J92">
        <v>13350</v>
      </c>
      <c r="K92">
        <v>160.81</v>
      </c>
      <c r="L92">
        <v>2.5499999999999998</v>
      </c>
      <c r="M92">
        <v>-12595.7</v>
      </c>
      <c r="N92">
        <v>4383.8</v>
      </c>
      <c r="O92">
        <v>594</v>
      </c>
      <c r="P92">
        <f t="shared" si="8"/>
        <v>-12597.841525524</v>
      </c>
      <c r="Q92">
        <f t="shared" si="9"/>
        <v>4381.8333698666302</v>
      </c>
      <c r="R92">
        <f t="shared" si="10"/>
        <v>595.84383432883999</v>
      </c>
      <c r="S92">
        <f t="shared" si="11"/>
        <v>2.1415255239990101</v>
      </c>
      <c r="T92">
        <f t="shared" si="12"/>
        <v>1.96663013337002</v>
      </c>
      <c r="U92">
        <f t="shared" si="13"/>
        <v>-1.8438343288399901</v>
      </c>
    </row>
    <row r="93" spans="1:21" x14ac:dyDescent="0.3">
      <c r="A93">
        <f>СглажВхДанн!I93</f>
        <v>69160.5</v>
      </c>
      <c r="B93">
        <f>СглажВхДанн!J93</f>
        <v>34</v>
      </c>
      <c r="C93">
        <f>СглажВхДанн!K93</f>
        <v>-6538.5041274242103</v>
      </c>
      <c r="D93">
        <f>СглажВхДанн!L93</f>
        <v>2174.4922604988401</v>
      </c>
      <c r="E93">
        <f>СглажВхДанн!M93</f>
        <v>260.64107829054302</v>
      </c>
      <c r="F93">
        <f>СглажВхДанн!N93</f>
        <v>81.116525631084002</v>
      </c>
      <c r="G93">
        <f>СглажВхДанн!O93</f>
        <v>-30.456345633314498</v>
      </c>
      <c r="H93">
        <f>СглажВхДанн!P93</f>
        <v>-4.5535192691891</v>
      </c>
      <c r="I93">
        <v>69092.09</v>
      </c>
      <c r="J93">
        <v>13329</v>
      </c>
      <c r="K93">
        <v>160.82</v>
      </c>
      <c r="L93">
        <v>2.5499999999999998</v>
      </c>
      <c r="M93">
        <v>-12576.7</v>
      </c>
      <c r="N93">
        <v>4374.7</v>
      </c>
      <c r="O93">
        <v>593</v>
      </c>
      <c r="P93">
        <f t="shared" si="8"/>
        <v>-12578.9548540464</v>
      </c>
      <c r="Q93">
        <f t="shared" si="9"/>
        <v>4375.0039529428996</v>
      </c>
      <c r="R93">
        <f t="shared" si="10"/>
        <v>594.98438927967197</v>
      </c>
      <c r="S93">
        <f t="shared" si="11"/>
        <v>2.2548540463994899</v>
      </c>
      <c r="T93">
        <f t="shared" si="12"/>
        <v>-0.30395294289974101</v>
      </c>
      <c r="U93">
        <f t="shared" si="13"/>
        <v>-1.98438927967197</v>
      </c>
    </row>
    <row r="94" spans="1:21" x14ac:dyDescent="0.3">
      <c r="A94">
        <f>СглажВхДанн!I94</f>
        <v>69161.5</v>
      </c>
      <c r="B94">
        <f>СглажВхДанн!J94</f>
        <v>34</v>
      </c>
      <c r="C94">
        <f>СглажВхДанн!K94</f>
        <v>-6456.9026608450804</v>
      </c>
      <c r="D94">
        <f>СглажВхДанн!L94</f>
        <v>2148.5095108209098</v>
      </c>
      <c r="E94">
        <f>СглажВхДанн!M94</f>
        <v>255.74945319375701</v>
      </c>
      <c r="F94">
        <f>СглажВхДанн!N94</f>
        <v>80.128682513992999</v>
      </c>
      <c r="G94">
        <f>СглажВхДанн!O94</f>
        <v>-29.282486673497299</v>
      </c>
      <c r="H94">
        <f>СглажВхДанн!P94</f>
        <v>-4.5978057370724796</v>
      </c>
      <c r="I94">
        <v>69092.23</v>
      </c>
      <c r="J94">
        <v>13315</v>
      </c>
      <c r="K94">
        <v>160.82</v>
      </c>
      <c r="L94">
        <v>2.5499999999999998</v>
      </c>
      <c r="M94">
        <v>-12563.4</v>
      </c>
      <c r="N94">
        <v>4370.1000000000004</v>
      </c>
      <c r="O94">
        <v>592.4</v>
      </c>
      <c r="P94">
        <f t="shared" si="8"/>
        <v>-12565.734184012001</v>
      </c>
      <c r="Q94">
        <f t="shared" si="9"/>
        <v>4370.2233610962403</v>
      </c>
      <c r="R94">
        <f t="shared" si="10"/>
        <v>594.38277774524795</v>
      </c>
      <c r="S94">
        <f t="shared" si="11"/>
        <v>2.3341840120010602</v>
      </c>
      <c r="T94">
        <f t="shared" si="12"/>
        <v>-0.12336109623993299</v>
      </c>
      <c r="U94">
        <f t="shared" si="13"/>
        <v>-1.98277774524797</v>
      </c>
    </row>
    <row r="95" spans="1:21" x14ac:dyDescent="0.3">
      <c r="A95">
        <f>СглажВхДанн!I95</f>
        <v>69162.5</v>
      </c>
      <c r="B95">
        <f>СглажВхДанн!J95</f>
        <v>34</v>
      </c>
      <c r="C95">
        <f>СглажВхДанн!K95</f>
        <v>-6378.0489110990202</v>
      </c>
      <c r="D95">
        <f>СглажВхДанн!L95</f>
        <v>2122.3476204052999</v>
      </c>
      <c r="E95">
        <f>СглажВхДанн!M95</f>
        <v>249.86876146313401</v>
      </c>
      <c r="F95">
        <f>СглажВхДанн!N95</f>
        <v>80.197859128222404</v>
      </c>
      <c r="G95">
        <f>СглажВхДанн!O95</f>
        <v>-28.092051122416098</v>
      </c>
      <c r="H95">
        <f>СглажВхДанн!P95</f>
        <v>-5.05050726680658</v>
      </c>
      <c r="I95">
        <v>69092.37</v>
      </c>
      <c r="J95">
        <v>13301</v>
      </c>
      <c r="K95">
        <v>160.82</v>
      </c>
      <c r="L95">
        <v>2.5499999999999998</v>
      </c>
      <c r="M95">
        <v>-12550.2</v>
      </c>
      <c r="N95">
        <v>4365.5</v>
      </c>
      <c r="O95">
        <v>591.79999999999995</v>
      </c>
      <c r="P95">
        <f t="shared" si="8"/>
        <v>-12552.513513977499</v>
      </c>
      <c r="Q95">
        <f t="shared" si="9"/>
        <v>4365.4427692495801</v>
      </c>
      <c r="R95">
        <f t="shared" si="10"/>
        <v>593.78116621082495</v>
      </c>
      <c r="S95">
        <f t="shared" si="11"/>
        <v>2.31351397749859</v>
      </c>
      <c r="T95">
        <f t="shared" si="12"/>
        <v>5.7230750419876103E-2</v>
      </c>
      <c r="U95">
        <f t="shared" si="13"/>
        <v>-1.9811662108249899</v>
      </c>
    </row>
    <row r="96" spans="1:21" x14ac:dyDescent="0.3">
      <c r="A96">
        <f>СглажВхДанн!I96</f>
        <v>69163.5</v>
      </c>
      <c r="B96">
        <f>СглажВхДанн!J96</f>
        <v>34</v>
      </c>
      <c r="C96">
        <f>СглажВхДанн!K96</f>
        <v>-6300.0385191465703</v>
      </c>
      <c r="D96">
        <f>СглажВхДанн!L96</f>
        <v>2096.1645551841798</v>
      </c>
      <c r="E96">
        <f>СглажВхДанн!M96</f>
        <v>246.06117985423299</v>
      </c>
      <c r="F96">
        <f>СглажВхДанн!N96</f>
        <v>79.006918945262896</v>
      </c>
      <c r="G96">
        <f>СглажВхДанн!O96</f>
        <v>-26.332748422050798</v>
      </c>
      <c r="H96">
        <f>СглажВхДанн!P96</f>
        <v>-4.7684576377132197</v>
      </c>
      <c r="I96">
        <v>69092.55</v>
      </c>
      <c r="J96">
        <v>13282</v>
      </c>
      <c r="K96">
        <v>160.82</v>
      </c>
      <c r="L96">
        <v>2.5499999999999998</v>
      </c>
      <c r="M96">
        <v>-12532.3</v>
      </c>
      <c r="N96">
        <v>4359.3</v>
      </c>
      <c r="O96">
        <v>590.9</v>
      </c>
      <c r="P96">
        <f t="shared" si="8"/>
        <v>-12543.9363673722</v>
      </c>
      <c r="Q96">
        <f t="shared" si="9"/>
        <v>4362.8487242167703</v>
      </c>
      <c r="R96">
        <f t="shared" si="10"/>
        <v>593.46163398845795</v>
      </c>
      <c r="S96">
        <f t="shared" si="11"/>
        <v>11.6363673722008</v>
      </c>
      <c r="T96">
        <f t="shared" si="12"/>
        <v>-3.5487242167701001</v>
      </c>
      <c r="U96">
        <f t="shared" si="13"/>
        <v>-2.5616339884579702</v>
      </c>
    </row>
    <row r="97" spans="1:21" x14ac:dyDescent="0.3">
      <c r="A97">
        <f>СглажВхДанн!I97</f>
        <v>69164.5</v>
      </c>
      <c r="B97">
        <f>СглажВхДанн!J97</f>
        <v>34</v>
      </c>
      <c r="C97">
        <f>СглажВхДанн!K97</f>
        <v>-6218.3482997760802</v>
      </c>
      <c r="D97">
        <f>СглажВхДанн!L97</f>
        <v>2069.85325670268</v>
      </c>
      <c r="E97">
        <f>СглажВхДанн!M97</f>
        <v>241.03789376895199</v>
      </c>
      <c r="F97">
        <f>СглажВхДанн!N97</f>
        <v>80.082192359144997</v>
      </c>
      <c r="G97">
        <f>СглажВхДанн!O97</f>
        <v>-26.1589584124801</v>
      </c>
      <c r="H97">
        <f>СглажВхДанн!P97</f>
        <v>-4.4826541073793802</v>
      </c>
      <c r="I97">
        <v>69092.710000000006</v>
      </c>
      <c r="J97">
        <v>13276</v>
      </c>
      <c r="K97">
        <v>160.82</v>
      </c>
      <c r="L97">
        <v>2.5499999999999998</v>
      </c>
      <c r="M97">
        <v>-12526.6</v>
      </c>
      <c r="N97">
        <v>4357.3</v>
      </c>
      <c r="O97">
        <v>590.70000000000005</v>
      </c>
      <c r="P97">
        <f t="shared" si="8"/>
        <v>-12528.715555860101</v>
      </c>
      <c r="Q97">
        <f t="shared" si="9"/>
        <v>4357.3373310822399</v>
      </c>
      <c r="R97">
        <f t="shared" si="10"/>
        <v>592.683523774891</v>
      </c>
      <c r="S97">
        <f t="shared" si="11"/>
        <v>2.1155558601003599</v>
      </c>
      <c r="T97">
        <f t="shared" si="12"/>
        <v>-3.7331082239688798E-2</v>
      </c>
      <c r="U97">
        <f t="shared" si="13"/>
        <v>-1.98352377489095</v>
      </c>
    </row>
    <row r="98" spans="1:21" x14ac:dyDescent="0.3">
      <c r="A98">
        <f>СглажВхДанн!I98</f>
        <v>69165.5</v>
      </c>
      <c r="B98">
        <f>СглажВхДанн!J98</f>
        <v>34</v>
      </c>
      <c r="C98">
        <f>СглажВхДанн!K98</f>
        <v>-6137.7628314653402</v>
      </c>
      <c r="D98">
        <f>СглажВхДанн!L98</f>
        <v>2042.2644321810301</v>
      </c>
      <c r="E98">
        <f>СглажВхДанн!M98</f>
        <v>237.82138683952201</v>
      </c>
      <c r="F98">
        <f>СглажВхДанн!N98</f>
        <v>79.080006852687205</v>
      </c>
      <c r="G98">
        <f>СглажВхДанн!O98</f>
        <v>-26.2886244347862</v>
      </c>
      <c r="H98">
        <f>СглажВхДанн!P98</f>
        <v>-4.4559886763853802</v>
      </c>
      <c r="I98">
        <v>69092.929000000004</v>
      </c>
      <c r="J98">
        <v>13254</v>
      </c>
      <c r="K98">
        <v>160.82</v>
      </c>
      <c r="L98">
        <v>2.5499999999999998</v>
      </c>
      <c r="M98">
        <v>-12505.9</v>
      </c>
      <c r="N98">
        <v>4350.1000000000004</v>
      </c>
      <c r="O98">
        <v>589.70000000000005</v>
      </c>
      <c r="P98">
        <f t="shared" si="8"/>
        <v>-12507.8820701036</v>
      </c>
      <c r="Q98">
        <f t="shared" si="9"/>
        <v>4349.7936117296003</v>
      </c>
      <c r="R98">
        <f t="shared" si="10"/>
        <v>591.61848542010898</v>
      </c>
      <c r="S98">
        <f t="shared" si="11"/>
        <v>1.9820701036005599</v>
      </c>
      <c r="T98">
        <f t="shared" si="12"/>
        <v>0.30638827040002098</v>
      </c>
      <c r="U98">
        <f t="shared" si="13"/>
        <v>-1.9184854201089401</v>
      </c>
    </row>
    <row r="99" spans="1:21" x14ac:dyDescent="0.3">
      <c r="A99">
        <f>СглажВхДанн!I99</f>
        <v>69166.5</v>
      </c>
      <c r="B99">
        <f>СглажВхДанн!J99</f>
        <v>34</v>
      </c>
      <c r="C99">
        <f>СглажВхДанн!K99</f>
        <v>-6060.8041334002201</v>
      </c>
      <c r="D99">
        <f>СглажВхДанн!L99</f>
        <v>2015.9948248073299</v>
      </c>
      <c r="E99">
        <f>СглажВхДанн!M99</f>
        <v>234.12824077032599</v>
      </c>
      <c r="F99">
        <f>СглажВхДанн!N99</f>
        <v>78.279680897346296</v>
      </c>
      <c r="G99">
        <f>СглажВхДанн!O99</f>
        <v>-26.229272764767899</v>
      </c>
      <c r="H99">
        <f>СглажВхДанн!P99</f>
        <v>-4.1580798759275801</v>
      </c>
      <c r="I99">
        <v>69093.03</v>
      </c>
      <c r="J99">
        <v>13244</v>
      </c>
      <c r="K99">
        <v>160.82</v>
      </c>
      <c r="L99">
        <v>2.5499999999999998</v>
      </c>
      <c r="M99">
        <v>-12496.5</v>
      </c>
      <c r="N99">
        <v>4346.8</v>
      </c>
      <c r="O99">
        <v>589.20000000000005</v>
      </c>
      <c r="P99">
        <f t="shared" si="8"/>
        <v>-12498.273932837201</v>
      </c>
      <c r="Q99">
        <f t="shared" si="9"/>
        <v>4346.3145448136802</v>
      </c>
      <c r="R99">
        <f t="shared" si="10"/>
        <v>591.12730334782896</v>
      </c>
      <c r="S99">
        <f t="shared" si="11"/>
        <v>1.77393283720085</v>
      </c>
      <c r="T99">
        <f t="shared" si="12"/>
        <v>0.48545518631999601</v>
      </c>
      <c r="U99">
        <f t="shared" si="13"/>
        <v>-1.9273033478289101</v>
      </c>
    </row>
    <row r="100" spans="1:21" x14ac:dyDescent="0.3">
      <c r="A100">
        <f>СглажВхДанн!I100</f>
        <v>69167.5</v>
      </c>
      <c r="B100">
        <f>СглажВхДанн!J100</f>
        <v>34</v>
      </c>
      <c r="C100">
        <f>СглажВхДанн!K100</f>
        <v>-5975.09645662601</v>
      </c>
      <c r="D100">
        <f>СглажВхДанн!L100</f>
        <v>1987.9389230511099</v>
      </c>
      <c r="E100">
        <f>СглажВхДанн!M100</f>
        <v>228.47683139295401</v>
      </c>
      <c r="F100">
        <f>СглажВхДанн!N100</f>
        <v>80.237989273514899</v>
      </c>
      <c r="G100">
        <f>СглажВхДанн!O100</f>
        <v>-26.648414359760402</v>
      </c>
      <c r="H100">
        <f>СглажВхДанн!P100</f>
        <v>-4.6060199781291198</v>
      </c>
      <c r="I100">
        <v>69093.269</v>
      </c>
      <c r="J100">
        <v>13219</v>
      </c>
      <c r="K100">
        <v>160.82</v>
      </c>
      <c r="L100">
        <v>2.5499999999999998</v>
      </c>
      <c r="M100">
        <v>-12472.9</v>
      </c>
      <c r="N100">
        <v>4338.6000000000004</v>
      </c>
      <c r="O100">
        <v>588.1</v>
      </c>
      <c r="P100">
        <f t="shared" si="8"/>
        <v>-12475.5378456413</v>
      </c>
      <c r="Q100">
        <f t="shared" si="9"/>
        <v>4338.0819013191003</v>
      </c>
      <c r="R100">
        <f t="shared" si="10"/>
        <v>589.96500121633301</v>
      </c>
      <c r="S100">
        <f t="shared" si="11"/>
        <v>2.6378456413003701</v>
      </c>
      <c r="T100">
        <f t="shared" si="12"/>
        <v>0.51809868090003897</v>
      </c>
      <c r="U100">
        <f t="shared" si="13"/>
        <v>-1.8650012163329801</v>
      </c>
    </row>
    <row r="101" spans="1:21" x14ac:dyDescent="0.3">
      <c r="A101">
        <f>СглажВхДанн!I101</f>
        <v>69168.5</v>
      </c>
      <c r="B101">
        <f>СглажВхДанн!J101</f>
        <v>34</v>
      </c>
      <c r="C101">
        <f>СглажВхДанн!K101</f>
        <v>-5906.1571122376799</v>
      </c>
      <c r="D101">
        <f>СглажВхДанн!L101</f>
        <v>1963.4855862213001</v>
      </c>
      <c r="E101">
        <f>СглажВхДанн!M101</f>
        <v>224.54874540548499</v>
      </c>
      <c r="F101">
        <f>СглажВхДанн!N101</f>
        <v>77.909039787833393</v>
      </c>
      <c r="G101">
        <f>СглажВхДанн!O101</f>
        <v>-26.2064688557384</v>
      </c>
      <c r="H101">
        <f>СглажВхДанн!P101</f>
        <v>-4.3352599904240403</v>
      </c>
      <c r="I101">
        <v>69093.369000000006</v>
      </c>
      <c r="J101">
        <v>13209</v>
      </c>
      <c r="K101">
        <v>160.82</v>
      </c>
      <c r="L101">
        <v>2.5499999999999998</v>
      </c>
      <c r="M101">
        <v>-12463.4</v>
      </c>
      <c r="N101">
        <v>4335.3</v>
      </c>
      <c r="O101">
        <v>587.70000000000005</v>
      </c>
      <c r="P101">
        <f t="shared" si="8"/>
        <v>-12466.024838445899</v>
      </c>
      <c r="Q101">
        <f t="shared" si="9"/>
        <v>4334.6372806098898</v>
      </c>
      <c r="R101">
        <f t="shared" si="10"/>
        <v>589.47868233283702</v>
      </c>
      <c r="S101">
        <f t="shared" si="11"/>
        <v>2.6248384458995102</v>
      </c>
      <c r="T101">
        <f t="shared" si="12"/>
        <v>0.66271939011039604</v>
      </c>
      <c r="U101">
        <f t="shared" si="13"/>
        <v>-1.7786823328369801</v>
      </c>
    </row>
    <row r="102" spans="1:21" x14ac:dyDescent="0.3">
      <c r="A102">
        <f>СглажВхДанн!I102</f>
        <v>69169.5</v>
      </c>
      <c r="B102">
        <f>СглажВхДанн!J102</f>
        <v>34</v>
      </c>
      <c r="C102">
        <f>СглажВхДанн!K102</f>
        <v>-5820.2181444075604</v>
      </c>
      <c r="D102">
        <f>СглажВхДанн!L102</f>
        <v>1934.5108687065299</v>
      </c>
      <c r="E102">
        <f>СглажВхДанн!M102</f>
        <v>221.636757580059</v>
      </c>
      <c r="F102">
        <f>СглажВхДанн!N102</f>
        <v>79.897594954260697</v>
      </c>
      <c r="G102">
        <f>СглажВхДанн!O102</f>
        <v>-27.0211375757284</v>
      </c>
      <c r="H102">
        <f>СглажВхДанн!P102</f>
        <v>-4.0487142487853696</v>
      </c>
      <c r="I102">
        <v>69093.468999999997</v>
      </c>
      <c r="J102">
        <v>13199</v>
      </c>
      <c r="K102">
        <v>160.82</v>
      </c>
      <c r="L102">
        <v>2.5499999999999998</v>
      </c>
      <c r="M102">
        <v>-12454</v>
      </c>
      <c r="N102">
        <v>4332.1000000000004</v>
      </c>
      <c r="O102">
        <v>587.20000000000005</v>
      </c>
      <c r="P102">
        <f t="shared" si="8"/>
        <v>-12456.511831251901</v>
      </c>
      <c r="Q102">
        <f t="shared" si="9"/>
        <v>4331.1926599011904</v>
      </c>
      <c r="R102">
        <f t="shared" si="10"/>
        <v>588.99236344941096</v>
      </c>
      <c r="S102">
        <f t="shared" si="11"/>
        <v>2.51183125190073</v>
      </c>
      <c r="T102">
        <f t="shared" si="12"/>
        <v>0.90734009880998201</v>
      </c>
      <c r="U102">
        <f t="shared" si="13"/>
        <v>-1.79236344941091</v>
      </c>
    </row>
    <row r="103" spans="1:21" x14ac:dyDescent="0.3">
      <c r="A103">
        <f>СглажВхДанн!I103</f>
        <v>69170.5</v>
      </c>
      <c r="B103">
        <f>СглажВхДанн!J103</f>
        <v>34</v>
      </c>
      <c r="C103">
        <f>СглажВхДанн!K103</f>
        <v>-5748.5161562150897</v>
      </c>
      <c r="D103">
        <f>СглажВхДанн!L103</f>
        <v>1909.67712740809</v>
      </c>
      <c r="E103">
        <f>СглажВхДанн!M103</f>
        <v>218.70860388241101</v>
      </c>
      <c r="F103">
        <f>СглажВхДанн!N103</f>
        <v>76.922639997834494</v>
      </c>
      <c r="G103">
        <f>СглажВхДанн!O103</f>
        <v>-26.436503727666899</v>
      </c>
      <c r="H103">
        <f>СглажВхДанн!P103</f>
        <v>-3.3303827781917201</v>
      </c>
      <c r="I103">
        <v>69093.668999999994</v>
      </c>
      <c r="J103">
        <v>13178</v>
      </c>
      <c r="K103">
        <v>160.82</v>
      </c>
      <c r="L103">
        <v>2.5499999999999998</v>
      </c>
      <c r="M103">
        <v>-12434.2</v>
      </c>
      <c r="N103">
        <v>4325.2</v>
      </c>
      <c r="O103">
        <v>586.29999999999995</v>
      </c>
      <c r="P103">
        <f t="shared" si="8"/>
        <v>-12430.5988153035</v>
      </c>
      <c r="Q103">
        <f t="shared" si="9"/>
        <v>4321.3722892516298</v>
      </c>
      <c r="R103">
        <f t="shared" si="10"/>
        <v>588.04614834760002</v>
      </c>
      <c r="S103">
        <f t="shared" si="11"/>
        <v>-3.60118469650115</v>
      </c>
      <c r="T103">
        <f t="shared" si="12"/>
        <v>3.8277107483700101</v>
      </c>
      <c r="U103">
        <f t="shared" si="13"/>
        <v>-1.7461483476000701</v>
      </c>
    </row>
    <row r="104" spans="1:21" x14ac:dyDescent="0.3">
      <c r="A104">
        <f>СглажВхДанн!I104</f>
        <v>69171.5</v>
      </c>
      <c r="B104">
        <f>СглажВхДанн!J104</f>
        <v>34</v>
      </c>
      <c r="C104">
        <f>СглажВхДанн!K104</f>
        <v>-5665.0370646295296</v>
      </c>
      <c r="D104">
        <f>СглажВхДанн!L104</f>
        <v>1878.8287292336299</v>
      </c>
      <c r="E104">
        <f>СглажВхДанн!M104</f>
        <v>215.79640316889001</v>
      </c>
      <c r="F104">
        <f>СглажВхДанн!N104</f>
        <v>79.626254555689698</v>
      </c>
      <c r="G104">
        <f>СглажВхДанн!O104</f>
        <v>-28.218928248896901</v>
      </c>
      <c r="H104">
        <f>СглажВхДанн!P104</f>
        <v>-2.9485537321016499</v>
      </c>
      <c r="I104">
        <v>69093.808999999994</v>
      </c>
      <c r="J104">
        <v>13156</v>
      </c>
      <c r="K104">
        <v>160.83000000000001</v>
      </c>
      <c r="L104">
        <v>2.5499999999999998</v>
      </c>
      <c r="M104">
        <v>-12414.2</v>
      </c>
      <c r="N104">
        <v>4315.8</v>
      </c>
      <c r="O104">
        <v>585.29999999999995</v>
      </c>
      <c r="P104">
        <f t="shared" si="8"/>
        <v>-12418.002953319001</v>
      </c>
      <c r="Q104">
        <f t="shared" si="9"/>
        <v>4316.8291033761097</v>
      </c>
      <c r="R104">
        <f t="shared" si="10"/>
        <v>587.31785564375105</v>
      </c>
      <c r="S104">
        <f t="shared" si="11"/>
        <v>3.8029533190001499</v>
      </c>
      <c r="T104">
        <f t="shared" si="12"/>
        <v>-1.02910337610956</v>
      </c>
      <c r="U104">
        <f t="shared" si="13"/>
        <v>-2.0178556437510902</v>
      </c>
    </row>
    <row r="105" spans="1:21" x14ac:dyDescent="0.3">
      <c r="A105">
        <f>СглажВхДанн!I105</f>
        <v>69172.5</v>
      </c>
      <c r="B105">
        <f>СглажВхДанн!J105</f>
        <v>34</v>
      </c>
      <c r="C105">
        <f>СглажВхДанн!K105</f>
        <v>-5595.4657076615804</v>
      </c>
      <c r="D105">
        <f>СглажВхДанн!L105</f>
        <v>1855.6785774976199</v>
      </c>
      <c r="E105">
        <f>СглажВхДанн!M105</f>
        <v>211.86946662658499</v>
      </c>
      <c r="F105">
        <f>СглажВхДанн!N105</f>
        <v>76.1220150740549</v>
      </c>
      <c r="G105">
        <f>СглажВхДанн!O105</f>
        <v>-26.513210767170001</v>
      </c>
      <c r="H105">
        <f>СглажВхДанн!P105</f>
        <v>-3.33074832468141</v>
      </c>
      <c r="I105">
        <v>69094.048999999999</v>
      </c>
      <c r="J105">
        <v>13131</v>
      </c>
      <c r="K105">
        <v>160.83000000000001</v>
      </c>
      <c r="L105">
        <v>2.5499999999999998</v>
      </c>
      <c r="M105">
        <v>-12390.6</v>
      </c>
      <c r="N105">
        <v>4307.6000000000004</v>
      </c>
      <c r="O105">
        <v>584.20000000000005</v>
      </c>
      <c r="P105">
        <f t="shared" si="8"/>
        <v>-12396.4100470592</v>
      </c>
      <c r="Q105">
        <f t="shared" si="9"/>
        <v>4309.0407847321403</v>
      </c>
      <c r="R105">
        <f t="shared" si="10"/>
        <v>586.06935386569103</v>
      </c>
      <c r="S105">
        <f t="shared" si="11"/>
        <v>5.8100470591998601</v>
      </c>
      <c r="T105">
        <f t="shared" si="12"/>
        <v>-1.4407847321399501</v>
      </c>
      <c r="U105">
        <f t="shared" si="13"/>
        <v>-1.8693538656909801</v>
      </c>
    </row>
    <row r="106" spans="1:21" x14ac:dyDescent="0.3">
      <c r="A106">
        <f>СглажВхДанн!I106</f>
        <v>69173.5</v>
      </c>
      <c r="B106">
        <f>СглажВхДанн!J106</f>
        <v>34</v>
      </c>
      <c r="C106">
        <f>СглажВхДанн!K106</f>
        <v>-5509.8680846637799</v>
      </c>
      <c r="D106">
        <f>СглажВхДанн!L106</f>
        <v>1825.4031180919501</v>
      </c>
      <c r="E106">
        <f>СглажВхДанн!M106</f>
        <v>208.953820071791</v>
      </c>
      <c r="F106">
        <f>СглажВхДанн!N106</f>
        <v>79.541178992463301</v>
      </c>
      <c r="G106">
        <f>СглажВхДанн!O106</f>
        <v>-28.0888431522765</v>
      </c>
      <c r="H106">
        <f>СглажВхДанн!P106</f>
        <v>-3.2521473616592198</v>
      </c>
      <c r="I106">
        <v>69094.149000000005</v>
      </c>
      <c r="J106">
        <v>13121</v>
      </c>
      <c r="K106">
        <v>160.83000000000001</v>
      </c>
      <c r="L106">
        <v>2.5499999999999998</v>
      </c>
      <c r="M106">
        <v>-12381.1</v>
      </c>
      <c r="N106">
        <v>4304.3</v>
      </c>
      <c r="O106">
        <v>583.79999999999995</v>
      </c>
      <c r="P106">
        <f t="shared" si="8"/>
        <v>-12387.4130027839</v>
      </c>
      <c r="Q106">
        <f t="shared" si="9"/>
        <v>4305.79565196371</v>
      </c>
      <c r="R106">
        <f t="shared" si="10"/>
        <v>585.54914479148101</v>
      </c>
      <c r="S106">
        <f t="shared" si="11"/>
        <v>6.3130027838997202</v>
      </c>
      <c r="T106">
        <f t="shared" si="12"/>
        <v>-1.49565196370986</v>
      </c>
      <c r="U106">
        <f t="shared" si="13"/>
        <v>-1.7491447914810601</v>
      </c>
    </row>
    <row r="107" spans="1:21" x14ac:dyDescent="0.3">
      <c r="A107">
        <f>СглажВхДанн!I107</f>
        <v>69174.5</v>
      </c>
      <c r="B107">
        <f>СглажВхДанн!J107</f>
        <v>34</v>
      </c>
      <c r="C107">
        <f>СглажВхДанн!K107</f>
        <v>-5443.9764134365196</v>
      </c>
      <c r="D107">
        <f>СглажВхДанн!L107</f>
        <v>1799.8494697649</v>
      </c>
      <c r="E107">
        <f>СглажВхДанн!M107</f>
        <v>205.827712691448</v>
      </c>
      <c r="F107">
        <f>СглажВхДанн!N107</f>
        <v>73.611557181693101</v>
      </c>
      <c r="G107">
        <f>СглажВхДанн!O107</f>
        <v>-26.3038709800134</v>
      </c>
      <c r="H107">
        <f>СглажВхДанн!P107</f>
        <v>-3.3253258483927599</v>
      </c>
      <c r="I107">
        <v>69094.289000000004</v>
      </c>
      <c r="J107">
        <v>13107</v>
      </c>
      <c r="K107">
        <v>160.83000000000001</v>
      </c>
      <c r="L107">
        <v>2.5499999999999998</v>
      </c>
      <c r="M107">
        <v>-12367.9</v>
      </c>
      <c r="N107">
        <v>4299.7</v>
      </c>
      <c r="O107">
        <v>583.1</v>
      </c>
      <c r="P107">
        <f t="shared" si="8"/>
        <v>-12374.8171407994</v>
      </c>
      <c r="Q107">
        <f t="shared" si="9"/>
        <v>4301.25246608818</v>
      </c>
      <c r="R107">
        <f t="shared" si="10"/>
        <v>584.82085208763101</v>
      </c>
      <c r="S107">
        <f t="shared" si="11"/>
        <v>6.9171407993999301</v>
      </c>
      <c r="T107">
        <f t="shared" si="12"/>
        <v>-1.55246608818015</v>
      </c>
      <c r="U107">
        <f t="shared" si="13"/>
        <v>-1.7208520876309901</v>
      </c>
    </row>
    <row r="108" spans="1:21" x14ac:dyDescent="0.3">
      <c r="A108">
        <f>СглажВхДанн!I108</f>
        <v>69175.5</v>
      </c>
      <c r="B108">
        <f>СглажВхДанн!J108</f>
        <v>34</v>
      </c>
      <c r="C108">
        <f>СглажВхДанн!K108</f>
        <v>-5356.8617220268798</v>
      </c>
      <c r="D108">
        <f>СглажВхДанн!L108</f>
        <v>1770.10823715895</v>
      </c>
      <c r="E108">
        <f>СглажВхДанн!M108</f>
        <v>204.098977790297</v>
      </c>
      <c r="F108">
        <f>СглажВхДанн!N108</f>
        <v>79.531338589542599</v>
      </c>
      <c r="G108">
        <f>СглажВхДанн!O108</f>
        <v>-28.522085156620999</v>
      </c>
      <c r="H108">
        <f>СглажВхДанн!P108</f>
        <v>-2.5884895619943</v>
      </c>
      <c r="I108">
        <v>69094.668999999994</v>
      </c>
      <c r="J108">
        <v>13068</v>
      </c>
      <c r="K108">
        <v>160.83000000000001</v>
      </c>
      <c r="L108">
        <v>2.5499999999999998</v>
      </c>
      <c r="M108">
        <v>-12331.1</v>
      </c>
      <c r="N108">
        <v>4286.8999999999996</v>
      </c>
      <c r="O108">
        <v>581.4</v>
      </c>
      <c r="P108">
        <f t="shared" si="8"/>
        <v>-12342.1668632208</v>
      </c>
      <c r="Q108">
        <f t="shared" si="9"/>
        <v>4289.8114964874003</v>
      </c>
      <c r="R108">
        <f t="shared" si="10"/>
        <v>583.09444045727298</v>
      </c>
      <c r="S108">
        <f t="shared" si="11"/>
        <v>11.066863220799901</v>
      </c>
      <c r="T108">
        <f t="shared" si="12"/>
        <v>-2.9114964874006501</v>
      </c>
      <c r="U108">
        <f t="shared" si="13"/>
        <v>-1.6944404572730001</v>
      </c>
    </row>
    <row r="109" spans="1:21" x14ac:dyDescent="0.3">
      <c r="A109">
        <f>СглажВхДанн!I109</f>
        <v>69176.5</v>
      </c>
      <c r="B109">
        <f>СглажВхДанн!J109</f>
        <v>34</v>
      </c>
      <c r="C109">
        <f>СглажВхДанн!K109</f>
        <v>-5282.5632829514698</v>
      </c>
      <c r="D109">
        <f>СглажВхДанн!L109</f>
        <v>1742.56348103608</v>
      </c>
      <c r="E109">
        <f>СглажВхДанн!M109</f>
        <v>201.69869722837299</v>
      </c>
      <c r="F109">
        <f>СглажВхДанн!N109</f>
        <v>78.744183511743799</v>
      </c>
      <c r="G109">
        <f>СглажВхДанн!O109</f>
        <v>-28.546929406872799</v>
      </c>
      <c r="H109">
        <f>СглажВхДанн!P109</f>
        <v>-2.5787779100725299</v>
      </c>
      <c r="I109">
        <v>69094.828999999998</v>
      </c>
      <c r="J109">
        <v>13063</v>
      </c>
      <c r="K109">
        <v>160.83000000000001</v>
      </c>
      <c r="L109">
        <v>2.5499999999999998</v>
      </c>
      <c r="M109">
        <v>-12326.4</v>
      </c>
      <c r="N109">
        <v>4285.3</v>
      </c>
      <c r="O109">
        <v>581.20000000000005</v>
      </c>
      <c r="P109">
        <f t="shared" si="8"/>
        <v>-12326.767228804199</v>
      </c>
      <c r="Q109">
        <f t="shared" si="9"/>
        <v>4284.2568229686703</v>
      </c>
      <c r="R109">
        <f t="shared" si="10"/>
        <v>582.25754076154305</v>
      </c>
      <c r="S109">
        <f t="shared" si="11"/>
        <v>0.36722880419984</v>
      </c>
      <c r="T109">
        <f t="shared" si="12"/>
        <v>1.0431770313298301</v>
      </c>
      <c r="U109">
        <f t="shared" si="13"/>
        <v>-1.0575407615430099</v>
      </c>
    </row>
    <row r="110" spans="1:21" x14ac:dyDescent="0.3">
      <c r="A110">
        <f>СглажВхДанн!I110</f>
        <v>69177.5</v>
      </c>
      <c r="B110">
        <f>СглажВхДанн!J110</f>
        <v>34</v>
      </c>
      <c r="C110">
        <f>СглажВхДанн!K110</f>
        <v>-5207.8101475048597</v>
      </c>
      <c r="D110">
        <f>СглажВхДанн!L110</f>
        <v>1715.1679873191799</v>
      </c>
      <c r="E110">
        <f>СглажВхДанн!M110</f>
        <v>199.11179734369799</v>
      </c>
      <c r="F110">
        <f>СглажВхДанн!N110</f>
        <v>76.057314013731997</v>
      </c>
      <c r="G110">
        <f>СглажВхДанн!O110</f>
        <v>-27.412127765223499</v>
      </c>
      <c r="H110">
        <f>СглажВхДанн!P110</f>
        <v>-2.4036948035985799</v>
      </c>
      <c r="I110">
        <v>69095.048999999999</v>
      </c>
      <c r="J110">
        <v>13041</v>
      </c>
      <c r="K110">
        <v>160.83000000000001</v>
      </c>
      <c r="L110">
        <v>2.5499999999999998</v>
      </c>
      <c r="M110">
        <v>-12305.7</v>
      </c>
      <c r="N110">
        <v>4278.1000000000004</v>
      </c>
      <c r="O110">
        <v>580.20000000000005</v>
      </c>
      <c r="P110">
        <f t="shared" si="8"/>
        <v>-12305.5927314816</v>
      </c>
      <c r="Q110">
        <f t="shared" si="9"/>
        <v>4276.61914688055</v>
      </c>
      <c r="R110">
        <f t="shared" si="10"/>
        <v>581.10680367993302</v>
      </c>
      <c r="S110">
        <f t="shared" si="11"/>
        <v>-0.107268518400815</v>
      </c>
      <c r="T110">
        <f t="shared" si="12"/>
        <v>1.48085311945033</v>
      </c>
      <c r="U110">
        <f t="shared" si="13"/>
        <v>-0.90680367993297795</v>
      </c>
    </row>
    <row r="111" spans="1:21" x14ac:dyDescent="0.3">
      <c r="A111">
        <f>СглажВхДанн!I111</f>
        <v>69178.5</v>
      </c>
      <c r="B111">
        <f>СглажВхДанн!J111</f>
        <v>34</v>
      </c>
      <c r="C111">
        <f>СглажВхДанн!K111</f>
        <v>-5133.5073753898496</v>
      </c>
      <c r="D111">
        <f>СглажВхДанн!L111</f>
        <v>1688.25296557825</v>
      </c>
      <c r="E111">
        <f>СглажВхДанн!M111</f>
        <v>196.31281757612001</v>
      </c>
      <c r="F111">
        <f>СглажВхДанн!N111</f>
        <v>75.115642944650105</v>
      </c>
      <c r="G111">
        <f>СглажВхДанн!O111</f>
        <v>-27.254643177953501</v>
      </c>
      <c r="H111">
        <f>СглажВхДанн!P111</f>
        <v>-2.2950104677933401</v>
      </c>
      <c r="I111">
        <v>69095.149000000005</v>
      </c>
      <c r="J111">
        <v>13031</v>
      </c>
      <c r="K111">
        <v>160.83000000000001</v>
      </c>
      <c r="L111">
        <v>2.5499999999999998</v>
      </c>
      <c r="M111">
        <v>-12296.2</v>
      </c>
      <c r="N111">
        <v>4274.8</v>
      </c>
      <c r="O111">
        <v>579.79999999999995</v>
      </c>
      <c r="P111">
        <f t="shared" si="8"/>
        <v>-12295.9679599709</v>
      </c>
      <c r="Q111">
        <f t="shared" si="9"/>
        <v>4273.1474759312096</v>
      </c>
      <c r="R111">
        <f t="shared" si="10"/>
        <v>580.58374137008298</v>
      </c>
      <c r="S111">
        <f t="shared" si="11"/>
        <v>-0.23204002910097199</v>
      </c>
      <c r="T111">
        <f t="shared" si="12"/>
        <v>1.65252406879063</v>
      </c>
      <c r="U111">
        <f t="shared" si="13"/>
        <v>-0.78374137008302103</v>
      </c>
    </row>
    <row r="112" spans="1:21" x14ac:dyDescent="0.3">
      <c r="A112">
        <f>СглажВхДанн!I112</f>
        <v>69179.5</v>
      </c>
      <c r="B112">
        <f>СглажВхДанн!J112</f>
        <v>34</v>
      </c>
      <c r="C112">
        <f>СглажВхДанн!K112</f>
        <v>-5054.9506260995304</v>
      </c>
      <c r="D112">
        <f>СглажВхДанн!L112</f>
        <v>1659.39859808968</v>
      </c>
      <c r="E112">
        <f>СглажВхДанн!M112</f>
        <v>193.30037690039001</v>
      </c>
      <c r="F112">
        <f>СглажВхДанн!N112</f>
        <v>75.803900186262794</v>
      </c>
      <c r="G112">
        <f>СглажВхДанн!O112</f>
        <v>-27.6243375844928</v>
      </c>
      <c r="H112">
        <f>СглажВхДанн!P112</f>
        <v>-2.4932566869031798</v>
      </c>
      <c r="I112">
        <v>69095.349000000002</v>
      </c>
      <c r="J112">
        <v>13011</v>
      </c>
      <c r="K112">
        <v>160.83000000000001</v>
      </c>
      <c r="L112">
        <v>2.5499999999999998</v>
      </c>
      <c r="M112">
        <v>-12277.4</v>
      </c>
      <c r="N112">
        <v>4268.2</v>
      </c>
      <c r="O112">
        <v>578.9</v>
      </c>
      <c r="P112">
        <f t="shared" si="8"/>
        <v>-12276.7184169508</v>
      </c>
      <c r="Q112">
        <f t="shared" si="9"/>
        <v>4266.2041340330497</v>
      </c>
      <c r="R112">
        <f t="shared" si="10"/>
        <v>579.53761675045905</v>
      </c>
      <c r="S112">
        <f t="shared" si="11"/>
        <v>-0.68158304919961699</v>
      </c>
      <c r="T112">
        <f t="shared" si="12"/>
        <v>1.99586596695008</v>
      </c>
      <c r="U112">
        <f t="shared" si="13"/>
        <v>-0.63761675045907396</v>
      </c>
    </row>
    <row r="113" spans="1:21" x14ac:dyDescent="0.3">
      <c r="A113">
        <f>СглажВхДанн!I113</f>
        <v>69180.5</v>
      </c>
      <c r="B113">
        <f>СглажВхДанн!J113</f>
        <v>34</v>
      </c>
      <c r="C113">
        <f>СглажВхДанн!K113</f>
        <v>-4978.7714766915597</v>
      </c>
      <c r="D113">
        <f>СглажВхДанн!L113</f>
        <v>1632.23888080507</v>
      </c>
      <c r="E113">
        <f>СглажВхДанн!M113</f>
        <v>190.31154978785</v>
      </c>
      <c r="F113">
        <f>СглажВхДанн!N113</f>
        <v>77.254254865942301</v>
      </c>
      <c r="G113">
        <f>СглажВхДанн!O113</f>
        <v>-28.025301673076299</v>
      </c>
      <c r="H113">
        <f>СглажВхДанн!P113</f>
        <v>-2.64190811355691</v>
      </c>
      <c r="I113">
        <v>69095.489000000001</v>
      </c>
      <c r="J113">
        <v>12997</v>
      </c>
      <c r="K113">
        <v>160.83000000000001</v>
      </c>
      <c r="L113">
        <v>2.5499999999999998</v>
      </c>
      <c r="M113">
        <v>-12264.1</v>
      </c>
      <c r="N113">
        <v>4263.6000000000004</v>
      </c>
      <c r="O113">
        <v>578.29999999999995</v>
      </c>
      <c r="P113">
        <f t="shared" si="8"/>
        <v>-12263.243736836501</v>
      </c>
      <c r="Q113">
        <f t="shared" si="9"/>
        <v>4261.3437947042903</v>
      </c>
      <c r="R113">
        <f t="shared" si="10"/>
        <v>578.80532951671398</v>
      </c>
      <c r="S113">
        <f t="shared" si="11"/>
        <v>-0.85626316349953402</v>
      </c>
      <c r="T113">
        <f t="shared" si="12"/>
        <v>2.25620529571006</v>
      </c>
      <c r="U113">
        <f t="shared" si="13"/>
        <v>-0.50532951671402804</v>
      </c>
    </row>
    <row r="114" spans="1:21" x14ac:dyDescent="0.3">
      <c r="A114">
        <f>СглажВхДанн!I114</f>
        <v>69181.5</v>
      </c>
      <c r="B114">
        <f>СглажВхДанн!J114</f>
        <v>34</v>
      </c>
      <c r="C114">
        <f>СглажВхДанн!K114</f>
        <v>-4899.1418023272399</v>
      </c>
      <c r="D114">
        <f>СглажВхДанн!L114</f>
        <v>1601.88591759931</v>
      </c>
      <c r="E114">
        <f>СглажВхДанн!M114</f>
        <v>186.76362214545799</v>
      </c>
      <c r="F114">
        <f>СглажВхДанн!N114</f>
        <v>76.858155516978002</v>
      </c>
      <c r="G114">
        <f>СглажВхДанн!O114</f>
        <v>-28.218840648624099</v>
      </c>
      <c r="H114">
        <f>СглажВхДанн!P114</f>
        <v>-2.8733057249704199</v>
      </c>
      <c r="I114">
        <v>69095.589000000007</v>
      </c>
      <c r="J114">
        <v>12987</v>
      </c>
      <c r="K114">
        <v>160.83000000000001</v>
      </c>
      <c r="L114">
        <v>2.5499999999999998</v>
      </c>
      <c r="M114">
        <v>-12254.7</v>
      </c>
      <c r="N114">
        <v>4260.3</v>
      </c>
      <c r="O114">
        <v>577.79999999999995</v>
      </c>
      <c r="P114">
        <f t="shared" si="8"/>
        <v>-12257.349179382099</v>
      </c>
      <c r="Q114">
        <f t="shared" si="9"/>
        <v>4258.8726500978601</v>
      </c>
      <c r="R114">
        <f t="shared" si="10"/>
        <v>577.98593355438595</v>
      </c>
      <c r="S114">
        <f t="shared" si="11"/>
        <v>2.6491793820987399</v>
      </c>
      <c r="T114">
        <f t="shared" si="12"/>
        <v>1.4273499021401199</v>
      </c>
      <c r="U114">
        <f t="shared" si="13"/>
        <v>-0.18593355438599701</v>
      </c>
    </row>
    <row r="115" spans="1:21" x14ac:dyDescent="0.3">
      <c r="A115">
        <f>СглажВхДанн!I115</f>
        <v>69182.5</v>
      </c>
      <c r="B115">
        <f>СглажВхДанн!J115</f>
        <v>34</v>
      </c>
      <c r="C115">
        <f>СглажВхДанн!K115</f>
        <v>-4826.2423611191898</v>
      </c>
      <c r="D115">
        <f>СглажВхДанн!L115</f>
        <v>1574.6478138137199</v>
      </c>
      <c r="E115">
        <f>СглажВхДанн!M115</f>
        <v>182.76424731148401</v>
      </c>
      <c r="F115">
        <f>СглажВхДанн!N115</f>
        <v>76.536841767698107</v>
      </c>
      <c r="G115">
        <f>СглажВхДанн!O115</f>
        <v>-28.186599552917698</v>
      </c>
      <c r="H115">
        <f>СглажВхДанн!P115</f>
        <v>-3.0345536360249201</v>
      </c>
      <c r="I115">
        <v>69095.828999999998</v>
      </c>
      <c r="J115">
        <v>12964</v>
      </c>
      <c r="K115">
        <v>160.84</v>
      </c>
      <c r="L115">
        <v>2.54</v>
      </c>
      <c r="M115">
        <v>-12233.8</v>
      </c>
      <c r="N115">
        <v>4250.7</v>
      </c>
      <c r="O115">
        <v>574.5</v>
      </c>
      <c r="P115">
        <f t="shared" si="8"/>
        <v>-12234.390738259201</v>
      </c>
      <c r="Q115">
        <f t="shared" si="9"/>
        <v>4250.5636393114801</v>
      </c>
      <c r="R115">
        <f t="shared" si="10"/>
        <v>576.54273361313403</v>
      </c>
      <c r="S115">
        <f t="shared" si="11"/>
        <v>0.59073825920131595</v>
      </c>
      <c r="T115">
        <f t="shared" si="12"/>
        <v>0.13636068851974401</v>
      </c>
      <c r="U115">
        <f t="shared" si="13"/>
        <v>-2.0427336131340299</v>
      </c>
    </row>
    <row r="116" spans="1:21" x14ac:dyDescent="0.3">
      <c r="A116">
        <f>СглажВхДанн!I116</f>
        <v>69183.5</v>
      </c>
      <c r="B116">
        <f>СглажВхДанн!J116</f>
        <v>34</v>
      </c>
      <c r="C116">
        <f>СглажВхДанн!K116</f>
        <v>-4752.6161946126103</v>
      </c>
      <c r="D116">
        <f>СглажВхДанн!L116</f>
        <v>1547.07695779099</v>
      </c>
      <c r="E116">
        <f>СглажВхДанн!M116</f>
        <v>178.69032819261</v>
      </c>
      <c r="F116">
        <f>СглажВхДанн!N116</f>
        <v>76.281876528145304</v>
      </c>
      <c r="G116">
        <f>СглажВхДанн!O116</f>
        <v>-28.169026784390201</v>
      </c>
      <c r="H116">
        <f>СглажВхДанн!P116</f>
        <v>-3.1949516198600398</v>
      </c>
      <c r="I116">
        <v>69095.929000000004</v>
      </c>
      <c r="J116">
        <v>12954</v>
      </c>
      <c r="K116">
        <v>160.84</v>
      </c>
      <c r="L116">
        <v>2.54</v>
      </c>
      <c r="M116">
        <v>-12224.4</v>
      </c>
      <c r="N116">
        <v>4247.3999999999996</v>
      </c>
      <c r="O116">
        <v>574.1</v>
      </c>
      <c r="P116">
        <f t="shared" si="8"/>
        <v>-12224.824721123799</v>
      </c>
      <c r="Q116">
        <f t="shared" si="9"/>
        <v>4247.1015514834899</v>
      </c>
      <c r="R116">
        <f t="shared" si="10"/>
        <v>575.94140030422</v>
      </c>
      <c r="S116">
        <f t="shared" si="11"/>
        <v>0.42472112379982702</v>
      </c>
      <c r="T116">
        <f t="shared" si="12"/>
        <v>0.29844851650977899</v>
      </c>
      <c r="U116">
        <f t="shared" si="13"/>
        <v>-1.84140030421997</v>
      </c>
    </row>
    <row r="117" spans="1:21" x14ac:dyDescent="0.3">
      <c r="A117">
        <f>СглажВхДанн!I117</f>
        <v>69184.5</v>
      </c>
      <c r="B117">
        <f>СглажВхДанн!J117</f>
        <v>34</v>
      </c>
      <c r="C117">
        <f>СглажВхДанн!K117</f>
        <v>-4678.99002810602</v>
      </c>
      <c r="D117">
        <f>СглажВхДанн!L117</f>
        <v>1519.5061017682499</v>
      </c>
      <c r="E117">
        <f>СглажВхДанн!M117</f>
        <v>174.61640907373601</v>
      </c>
      <c r="F117">
        <f>СглажВхДанн!N117</f>
        <v>76.026911288592402</v>
      </c>
      <c r="G117">
        <f>СглажВхДанн!O117</f>
        <v>-28.151454015862701</v>
      </c>
      <c r="H117">
        <f>СглажВхДанн!P117</f>
        <v>-3.35534960369516</v>
      </c>
      <c r="I117">
        <v>69096.129000000001</v>
      </c>
      <c r="J117">
        <v>12934</v>
      </c>
      <c r="K117">
        <v>160.84</v>
      </c>
      <c r="L117">
        <v>2.54</v>
      </c>
      <c r="M117">
        <v>-12205.5</v>
      </c>
      <c r="N117">
        <v>4240.8999999999996</v>
      </c>
      <c r="O117">
        <v>573.20000000000005</v>
      </c>
      <c r="P117">
        <f t="shared" si="8"/>
        <v>-12205.6926868542</v>
      </c>
      <c r="Q117">
        <f t="shared" si="9"/>
        <v>4240.1773758279996</v>
      </c>
      <c r="R117">
        <f t="shared" si="10"/>
        <v>574.73873368648105</v>
      </c>
      <c r="S117">
        <f t="shared" si="11"/>
        <v>0.19268685419956499</v>
      </c>
      <c r="T117">
        <f t="shared" si="12"/>
        <v>0.72262417199999596</v>
      </c>
      <c r="U117">
        <f t="shared" si="13"/>
        <v>-1.5387336864810099</v>
      </c>
    </row>
    <row r="118" spans="1:21" x14ac:dyDescent="0.3">
      <c r="A118">
        <f>СглажВхДанн!I118</f>
        <v>69185.5</v>
      </c>
      <c r="B118">
        <f>СглажВхДанн!J118</f>
        <v>34</v>
      </c>
      <c r="C118">
        <f>СглажВхДанн!K118</f>
        <v>-4597.60462091106</v>
      </c>
      <c r="D118">
        <f>СглажВхДанн!L118</f>
        <v>1488.3908466523999</v>
      </c>
      <c r="E118">
        <f>СглажВхДанн!M118</f>
        <v>169.75458556075799</v>
      </c>
      <c r="F118">
        <f>СглажВхДанн!N118</f>
        <v>76.478971074763706</v>
      </c>
      <c r="G118">
        <f>СглажВхДанн!O118</f>
        <v>-28.2896915298642</v>
      </c>
      <c r="H118">
        <f>СглажВхДанн!P118</f>
        <v>-3.5058038459493299</v>
      </c>
      <c r="I118">
        <v>69096.269</v>
      </c>
      <c r="J118">
        <v>12920</v>
      </c>
      <c r="K118">
        <v>160.84</v>
      </c>
      <c r="L118">
        <v>2.54</v>
      </c>
      <c r="M118">
        <v>-12192.3</v>
      </c>
      <c r="N118">
        <v>4236.3</v>
      </c>
      <c r="O118">
        <v>572.6</v>
      </c>
      <c r="P118">
        <f t="shared" si="8"/>
        <v>-12192.300262865399</v>
      </c>
      <c r="Q118">
        <f t="shared" si="9"/>
        <v>4235.3304528691096</v>
      </c>
      <c r="R118">
        <f t="shared" si="10"/>
        <v>573.89686705405495</v>
      </c>
      <c r="S118">
        <f t="shared" si="11"/>
        <v>2.62865400145529E-4</v>
      </c>
      <c r="T118">
        <f t="shared" si="12"/>
        <v>0.96954713089053302</v>
      </c>
      <c r="U118">
        <f t="shared" si="13"/>
        <v>-1.2968670540549301</v>
      </c>
    </row>
    <row r="119" spans="1:21" x14ac:dyDescent="0.3">
      <c r="A119">
        <f>СглажВхДанн!I119</f>
        <v>69186.5</v>
      </c>
      <c r="B119">
        <f>СглажВхДанн!J119</f>
        <v>34</v>
      </c>
      <c r="C119">
        <f>СглажВхДанн!K119</f>
        <v>-4531.5999421174101</v>
      </c>
      <c r="D119">
        <f>СглажВхДанн!L119</f>
        <v>1464.4273943179901</v>
      </c>
      <c r="E119">
        <f>СглажВхДанн!M119</f>
        <v>166.52668407331001</v>
      </c>
      <c r="F119">
        <f>СглажВхДанн!N119</f>
        <v>75.518217073653105</v>
      </c>
      <c r="G119">
        <f>СглажВхДанн!O119</f>
        <v>-28.101398294278301</v>
      </c>
      <c r="H119">
        <f>СглажВхДанн!P119</f>
        <v>-3.6649726665746898</v>
      </c>
      <c r="I119">
        <v>69096.468999999997</v>
      </c>
      <c r="J119">
        <v>12900</v>
      </c>
      <c r="K119">
        <v>160.84</v>
      </c>
      <c r="L119">
        <v>2.54</v>
      </c>
      <c r="M119">
        <v>-12173.4</v>
      </c>
      <c r="N119">
        <v>4229.7</v>
      </c>
      <c r="O119">
        <v>571.70000000000005</v>
      </c>
      <c r="P119">
        <f t="shared" si="8"/>
        <v>-12173.1682285959</v>
      </c>
      <c r="Q119">
        <f t="shared" si="9"/>
        <v>4228.4062772136203</v>
      </c>
      <c r="R119">
        <f t="shared" si="10"/>
        <v>572.69420043631499</v>
      </c>
      <c r="S119">
        <f t="shared" si="11"/>
        <v>-0.23177140410007299</v>
      </c>
      <c r="T119">
        <f t="shared" si="12"/>
        <v>1.29372278637948</v>
      </c>
      <c r="U119">
        <f t="shared" si="13"/>
        <v>-0.99420043631494104</v>
      </c>
    </row>
    <row r="120" spans="1:21" x14ac:dyDescent="0.3">
      <c r="A120">
        <f>СглажВхДанн!I120</f>
        <v>69187.5</v>
      </c>
      <c r="B120">
        <f>СглажВхДанн!J120</f>
        <v>34</v>
      </c>
      <c r="C120">
        <f>СглажВхДанн!K120</f>
        <v>-4455.0145863914304</v>
      </c>
      <c r="D120">
        <f>СглажВхДанн!L120</f>
        <v>1436.8516387590801</v>
      </c>
      <c r="E120">
        <f>СглажВхДанн!M120</f>
        <v>162.93175407734</v>
      </c>
      <c r="F120">
        <f>СглажВхДанн!N120</f>
        <v>75.514125849271295</v>
      </c>
      <c r="G120">
        <f>СглажВхДанн!O120</f>
        <v>-28.0250317498733</v>
      </c>
      <c r="H120">
        <f>СглажВхДанн!P120</f>
        <v>-3.7210292650480099</v>
      </c>
      <c r="I120">
        <v>69096.589000000007</v>
      </c>
      <c r="J120">
        <v>12888</v>
      </c>
      <c r="K120">
        <v>160.84</v>
      </c>
      <c r="L120">
        <v>2.54</v>
      </c>
      <c r="M120">
        <v>-12162.1</v>
      </c>
      <c r="N120">
        <v>4225.8</v>
      </c>
      <c r="O120">
        <v>571.20000000000005</v>
      </c>
      <c r="P120">
        <f t="shared" si="8"/>
        <v>-12157.6215415855</v>
      </c>
      <c r="Q120">
        <f t="shared" si="9"/>
        <v>4223.2506011185096</v>
      </c>
      <c r="R120">
        <f t="shared" si="10"/>
        <v>572.94677693225003</v>
      </c>
      <c r="S120">
        <f t="shared" si="11"/>
        <v>-4.4784584144999799</v>
      </c>
      <c r="T120">
        <f t="shared" si="12"/>
        <v>2.5493988814905602</v>
      </c>
      <c r="U120">
        <f t="shared" si="13"/>
        <v>-1.74677693224999</v>
      </c>
    </row>
    <row r="121" spans="1:21" x14ac:dyDescent="0.3">
      <c r="A121">
        <f>СглажВхДанн!I121</f>
        <v>69188.5</v>
      </c>
      <c r="B121">
        <f>СглажВхДанн!J121</f>
        <v>34</v>
      </c>
      <c r="C121">
        <f>СглажВхДанн!K121</f>
        <v>-4379.7168173059599</v>
      </c>
      <c r="D121">
        <f>СглажВхДанн!L121</f>
        <v>1411.03040625468</v>
      </c>
      <c r="E121">
        <f>СглажВхДанн!M121</f>
        <v>159.68950565808001</v>
      </c>
      <c r="F121">
        <f>СглажВхДанн!N121</f>
        <v>75.6119457147866</v>
      </c>
      <c r="G121">
        <f>СглажВхДанн!O121</f>
        <v>-27.890378378315301</v>
      </c>
      <c r="H121">
        <f>СглажВхДанн!P121</f>
        <v>-3.6816760138584801</v>
      </c>
      <c r="I121">
        <v>69096.688999999998</v>
      </c>
      <c r="J121">
        <v>12871</v>
      </c>
      <c r="K121">
        <v>160.84</v>
      </c>
      <c r="L121">
        <v>2.54</v>
      </c>
      <c r="M121">
        <v>-12146.1</v>
      </c>
      <c r="N121">
        <v>4220.2</v>
      </c>
      <c r="O121">
        <v>570.4</v>
      </c>
      <c r="P121">
        <f t="shared" si="8"/>
        <v>-12148.2779963251</v>
      </c>
      <c r="Q121">
        <f t="shared" si="9"/>
        <v>4219.8858816919801</v>
      </c>
      <c r="R121">
        <f t="shared" si="10"/>
        <v>572.30588633438799</v>
      </c>
      <c r="S121">
        <f t="shared" si="11"/>
        <v>2.17799632509923</v>
      </c>
      <c r="T121">
        <f t="shared" si="12"/>
        <v>0.31411830801971502</v>
      </c>
      <c r="U121">
        <f t="shared" si="13"/>
        <v>-1.9058863343880099</v>
      </c>
    </row>
    <row r="122" spans="1:21" x14ac:dyDescent="0.3">
      <c r="A122">
        <f>СглажВхДанн!I122</f>
        <v>69189.5</v>
      </c>
      <c r="B122">
        <f>СглажВхДанн!J122</f>
        <v>34</v>
      </c>
      <c r="C122">
        <f>СглажВхДанн!K122</f>
        <v>-4303.29653607827</v>
      </c>
      <c r="D122">
        <f>СглажВхДанн!L122</f>
        <v>1382.1096209074301</v>
      </c>
      <c r="E122">
        <f>СглажВхДанн!M122</f>
        <v>156.26051489104901</v>
      </c>
      <c r="F122">
        <f>СглажВхДанн!N122</f>
        <v>75.046955654881998</v>
      </c>
      <c r="G122">
        <f>СглажВхДанн!O122</f>
        <v>-27.748724680160599</v>
      </c>
      <c r="H122">
        <f>СглажВхДанн!P122</f>
        <v>-3.74692056622359</v>
      </c>
      <c r="I122">
        <v>69096.929000000004</v>
      </c>
      <c r="J122">
        <v>12846</v>
      </c>
      <c r="K122">
        <v>160.84</v>
      </c>
      <c r="L122">
        <v>2.54</v>
      </c>
      <c r="M122">
        <v>-12122.5</v>
      </c>
      <c r="N122">
        <v>4212</v>
      </c>
      <c r="O122">
        <v>569.29999999999995</v>
      </c>
      <c r="P122">
        <f t="shared" si="8"/>
        <v>-12125.853487697699</v>
      </c>
      <c r="Q122">
        <f t="shared" si="9"/>
        <v>4211.81055506741</v>
      </c>
      <c r="R122">
        <f t="shared" si="10"/>
        <v>570.76774889935098</v>
      </c>
      <c r="S122">
        <f t="shared" si="11"/>
        <v>3.3534876976991699</v>
      </c>
      <c r="T122">
        <f t="shared" si="12"/>
        <v>0.18944493259004999</v>
      </c>
      <c r="U122">
        <f t="shared" si="13"/>
        <v>-1.4677488993510199</v>
      </c>
    </row>
    <row r="123" spans="1:21" x14ac:dyDescent="0.3">
      <c r="A123">
        <f>СглажВхДанн!I123</f>
        <v>69190.5</v>
      </c>
      <c r="B123">
        <f>СглажВхДанн!J123</f>
        <v>34</v>
      </c>
      <c r="C123">
        <f>СглажВхДанн!K123</f>
        <v>-4231.0547669918797</v>
      </c>
      <c r="D123">
        <f>СглажВхДанн!L123</f>
        <v>1357.0452407098701</v>
      </c>
      <c r="E123">
        <f>СглажВхДанн!M123</f>
        <v>152.737715868339</v>
      </c>
      <c r="F123">
        <f>СглажВхДанн!N123</f>
        <v>74.585825861966597</v>
      </c>
      <c r="G123">
        <f>СглажВхДанн!O123</f>
        <v>-27.365311134867099</v>
      </c>
      <c r="H123">
        <f>СглажВхДанн!P123</f>
        <v>-3.8103351533544698</v>
      </c>
      <c r="I123">
        <v>69097.028999999995</v>
      </c>
      <c r="J123">
        <v>12836</v>
      </c>
      <c r="K123">
        <v>160.84</v>
      </c>
      <c r="L123">
        <v>2.54</v>
      </c>
      <c r="M123">
        <v>-12113</v>
      </c>
      <c r="N123">
        <v>4208.7</v>
      </c>
      <c r="O123">
        <v>568.9</v>
      </c>
      <c r="P123">
        <f t="shared" si="8"/>
        <v>-12116.5099424374</v>
      </c>
      <c r="Q123">
        <f t="shared" si="9"/>
        <v>4208.4458356408804</v>
      </c>
      <c r="R123">
        <f t="shared" si="10"/>
        <v>570.12685830148803</v>
      </c>
      <c r="S123">
        <f t="shared" si="11"/>
        <v>3.5099424374002401</v>
      </c>
      <c r="T123">
        <f t="shared" si="12"/>
        <v>0.25416435911938601</v>
      </c>
      <c r="U123">
        <f t="shared" si="13"/>
        <v>-1.2268583014880501</v>
      </c>
    </row>
    <row r="124" spans="1:21" x14ac:dyDescent="0.3">
      <c r="A124">
        <f>СглажВхДанн!I124</f>
        <v>69191.5</v>
      </c>
      <c r="B124">
        <f>СглажВхДанн!J124</f>
        <v>34</v>
      </c>
      <c r="C124">
        <f>СглажВхДанн!K124</f>
        <v>-4151.2952270441601</v>
      </c>
      <c r="D124">
        <f>СглажВхДанн!L124</f>
        <v>1329.72388235626</v>
      </c>
      <c r="E124">
        <f>СглажВхДанн!M124</f>
        <v>148.57981086758099</v>
      </c>
      <c r="F124">
        <f>СглажВхДанн!N124</f>
        <v>75.197572165787307</v>
      </c>
      <c r="G124">
        <f>СглажВхДанн!O124</f>
        <v>-27.1558693873286</v>
      </c>
      <c r="H124">
        <f>СглажВхДанн!P124</f>
        <v>-3.84142609545045</v>
      </c>
      <c r="I124">
        <v>69097.269</v>
      </c>
      <c r="J124">
        <v>12812</v>
      </c>
      <c r="K124">
        <v>160.84</v>
      </c>
      <c r="L124">
        <v>2.54</v>
      </c>
      <c r="M124">
        <v>-12090.4</v>
      </c>
      <c r="N124">
        <v>4200.8999999999996</v>
      </c>
      <c r="O124">
        <v>567.79999999999995</v>
      </c>
      <c r="P124">
        <f t="shared" si="8"/>
        <v>-12094.08543381</v>
      </c>
      <c r="Q124">
        <f t="shared" si="9"/>
        <v>4200.3705090163103</v>
      </c>
      <c r="R124">
        <f t="shared" si="10"/>
        <v>568.58872086645101</v>
      </c>
      <c r="S124">
        <f t="shared" si="11"/>
        <v>3.68543381000018</v>
      </c>
      <c r="T124">
        <f t="shared" si="12"/>
        <v>0.52949098368935699</v>
      </c>
      <c r="U124">
        <f t="shared" si="13"/>
        <v>-0.78872086645105799</v>
      </c>
    </row>
    <row r="125" spans="1:21" x14ac:dyDescent="0.3">
      <c r="A125">
        <f>СглажВхДанн!I125</f>
        <v>69192.5</v>
      </c>
      <c r="B125">
        <f>СглажВхДанн!J125</f>
        <v>34</v>
      </c>
      <c r="C125">
        <f>СглажВхДанн!K125</f>
        <v>-4076.19140666662</v>
      </c>
      <c r="D125">
        <f>СглажВхДанн!L125</f>
        <v>1304.3435608469099</v>
      </c>
      <c r="E125">
        <f>СглажВхДанн!M125</f>
        <v>145.970431257461</v>
      </c>
      <c r="F125">
        <f>СглажВхДанн!N125</f>
        <v>75.704510476438301</v>
      </c>
      <c r="G125">
        <f>СглажВхДанн!O125</f>
        <v>-27.4121732834769</v>
      </c>
      <c r="H125">
        <f>СглажВхДанн!P125</f>
        <v>-3.7300586645696501</v>
      </c>
      <c r="I125">
        <v>69097.369000000006</v>
      </c>
      <c r="J125">
        <v>12801</v>
      </c>
      <c r="K125">
        <v>160.84</v>
      </c>
      <c r="L125">
        <v>2.54</v>
      </c>
      <c r="M125">
        <v>-12080</v>
      </c>
      <c r="N125">
        <v>4197.3</v>
      </c>
      <c r="O125">
        <v>567.29999999999995</v>
      </c>
      <c r="P125">
        <f t="shared" si="8"/>
        <v>-12084.7418885483</v>
      </c>
      <c r="Q125">
        <f t="shared" si="9"/>
        <v>4197.0057895892896</v>
      </c>
      <c r="R125">
        <f t="shared" si="10"/>
        <v>567.94783026849495</v>
      </c>
      <c r="S125">
        <f t="shared" si="11"/>
        <v>4.7418885483002704</v>
      </c>
      <c r="T125">
        <f t="shared" si="12"/>
        <v>0.29421041071054799</v>
      </c>
      <c r="U125">
        <f t="shared" si="13"/>
        <v>-0.64783026849499903</v>
      </c>
    </row>
    <row r="126" spans="1:21" x14ac:dyDescent="0.3">
      <c r="A126">
        <f>СглажВхДанн!I126</f>
        <v>69193.5</v>
      </c>
      <c r="B126">
        <f>СглажВхДанн!J126</f>
        <v>34</v>
      </c>
      <c r="C126">
        <f>СглажВхДанн!K126</f>
        <v>-4005.7521532945202</v>
      </c>
      <c r="D126">
        <f>СглажВхДанн!L126</f>
        <v>1282.12460436079</v>
      </c>
      <c r="E126">
        <f>СглажВхДанн!M126</f>
        <v>142.555360608401</v>
      </c>
      <c r="F126">
        <f>СглажВхДанн!N126</f>
        <v>74.370498185235107</v>
      </c>
      <c r="G126">
        <f>СглажВхДанн!O126</f>
        <v>-25.964825363235601</v>
      </c>
      <c r="H126">
        <f>СглажВхДанн!P126</f>
        <v>-3.462713502343</v>
      </c>
      <c r="I126">
        <v>69097.588000000003</v>
      </c>
      <c r="J126">
        <v>12779</v>
      </c>
      <c r="K126">
        <v>160.84</v>
      </c>
      <c r="L126">
        <v>2.54</v>
      </c>
      <c r="M126">
        <v>-12059.3</v>
      </c>
      <c r="N126">
        <v>4190</v>
      </c>
      <c r="O126">
        <v>566.29999999999995</v>
      </c>
      <c r="P126">
        <f t="shared" si="8"/>
        <v>-12065.9423470284</v>
      </c>
      <c r="Q126">
        <f t="shared" si="9"/>
        <v>4189.6402875969998</v>
      </c>
      <c r="R126">
        <f t="shared" si="10"/>
        <v>565.97298778780396</v>
      </c>
      <c r="S126">
        <f t="shared" si="11"/>
        <v>6.64234702840076</v>
      </c>
      <c r="T126">
        <f t="shared" si="12"/>
        <v>0.359712403000231</v>
      </c>
      <c r="U126">
        <f t="shared" si="13"/>
        <v>0.32701221219599602</v>
      </c>
    </row>
    <row r="127" spans="1:21" x14ac:dyDescent="0.3">
      <c r="A127">
        <f>СглажВхДанн!I127</f>
        <v>69194.5</v>
      </c>
      <c r="B127">
        <f>СглажВхДанн!J127</f>
        <v>34</v>
      </c>
      <c r="C127">
        <f>СглажВхДанн!K127</f>
        <v>-3928.41782144021</v>
      </c>
      <c r="D127">
        <f>СглажВхДанн!L127</f>
        <v>1256.5828916432999</v>
      </c>
      <c r="E127">
        <f>СглажВхДанн!M127</f>
        <v>138.05993149748201</v>
      </c>
      <c r="F127">
        <f>СглажВхДанн!N127</f>
        <v>75.070138720804394</v>
      </c>
      <c r="G127">
        <f>СглажВхДанн!O127</f>
        <v>-25.886103131533702</v>
      </c>
      <c r="H127">
        <f>СглажВхДанн!P127</f>
        <v>-3.5326184562003902</v>
      </c>
      <c r="I127">
        <v>69097.748000000007</v>
      </c>
      <c r="J127">
        <v>12768</v>
      </c>
      <c r="K127">
        <v>160.85</v>
      </c>
      <c r="L127">
        <v>2.5299999999999998</v>
      </c>
      <c r="M127">
        <v>-12049.7</v>
      </c>
      <c r="N127">
        <v>4184.3999999999996</v>
      </c>
      <c r="O127">
        <v>563.6</v>
      </c>
      <c r="P127">
        <f t="shared" si="8"/>
        <v>-12050.305538107999</v>
      </c>
      <c r="Q127">
        <f t="shared" si="9"/>
        <v>4184.0550801207701</v>
      </c>
      <c r="R127">
        <f t="shared" si="10"/>
        <v>565.02486736243804</v>
      </c>
      <c r="S127">
        <f t="shared" si="11"/>
        <v>0.60553810799865504</v>
      </c>
      <c r="T127">
        <f t="shared" si="12"/>
        <v>0.34491987922956502</v>
      </c>
      <c r="U127">
        <f t="shared" si="13"/>
        <v>-1.4248673624380199</v>
      </c>
    </row>
    <row r="128" spans="1:21" x14ac:dyDescent="0.3">
      <c r="A128">
        <f>СглажВхДанн!I128</f>
        <v>69195.5</v>
      </c>
      <c r="B128">
        <f>СглажВхДанн!J128</f>
        <v>34</v>
      </c>
      <c r="C128">
        <f>СглажВхДанн!K128</f>
        <v>-3854.2749473507201</v>
      </c>
      <c r="D128">
        <f>СглажВхДанн!L128</f>
        <v>1231.7947322730799</v>
      </c>
      <c r="E128">
        <f>СглажВхДанн!M128</f>
        <v>134.10899411146301</v>
      </c>
      <c r="F128">
        <f>СглажВхДанн!N128</f>
        <v>74.190280793479502</v>
      </c>
      <c r="G128">
        <f>СглажВхДанн!O128</f>
        <v>-24.667480260531701</v>
      </c>
      <c r="H128">
        <f>СглажВхДанн!P128</f>
        <v>-3.6711746877090299</v>
      </c>
      <c r="I128">
        <v>69097.888000000006</v>
      </c>
      <c r="J128">
        <v>12754</v>
      </c>
      <c r="K128">
        <v>160.85</v>
      </c>
      <c r="L128">
        <v>2.5299999999999998</v>
      </c>
      <c r="M128">
        <v>-12036.5</v>
      </c>
      <c r="N128">
        <v>4179.8</v>
      </c>
      <c r="O128">
        <v>563</v>
      </c>
      <c r="P128">
        <f t="shared" si="8"/>
        <v>-12036.6233303031</v>
      </c>
      <c r="Q128">
        <f t="shared" si="9"/>
        <v>4179.16802357919</v>
      </c>
      <c r="R128">
        <f t="shared" si="10"/>
        <v>564.19526199026495</v>
      </c>
      <c r="S128">
        <f t="shared" si="11"/>
        <v>0.123330303100374</v>
      </c>
      <c r="T128">
        <f t="shared" si="12"/>
        <v>0.63197642081013305</v>
      </c>
      <c r="U128">
        <f t="shared" si="13"/>
        <v>-1.1952619902649499</v>
      </c>
    </row>
    <row r="129" spans="1:21" x14ac:dyDescent="0.3">
      <c r="A129">
        <f>СглажВхДанн!I129</f>
        <v>69196.5</v>
      </c>
      <c r="B129">
        <f>СглажВхДанн!J129</f>
        <v>34</v>
      </c>
      <c r="C129">
        <f>СглажВхДанн!K129</f>
        <v>-3780.09526442685</v>
      </c>
      <c r="D129">
        <f>СглажВхДанн!L129</f>
        <v>1208.2566051241099</v>
      </c>
      <c r="E129">
        <f>СглажВхДанн!M129</f>
        <v>129.16139588820201</v>
      </c>
      <c r="F129">
        <f>СглажВхДанн!N129</f>
        <v>72.491117561474596</v>
      </c>
      <c r="G129">
        <f>СглажВхДанн!O129</f>
        <v>-23.722350256422502</v>
      </c>
      <c r="H129">
        <f>СглажВхДанн!P129</f>
        <v>-4.4955029350785196</v>
      </c>
      <c r="I129">
        <v>69098.228000000003</v>
      </c>
      <c r="J129">
        <v>12720</v>
      </c>
      <c r="K129">
        <v>160.85</v>
      </c>
      <c r="L129">
        <v>2.5299999999999998</v>
      </c>
      <c r="M129">
        <v>-12004.4</v>
      </c>
      <c r="N129">
        <v>4168.6000000000004</v>
      </c>
      <c r="O129">
        <v>561.5</v>
      </c>
      <c r="P129">
        <f t="shared" si="8"/>
        <v>-12003.3951113485</v>
      </c>
      <c r="Q129">
        <f t="shared" si="9"/>
        <v>4167.2994576925703</v>
      </c>
      <c r="R129">
        <f t="shared" si="10"/>
        <v>562.18050608642898</v>
      </c>
      <c r="S129">
        <f t="shared" si="11"/>
        <v>-1.00488865149964</v>
      </c>
      <c r="T129">
        <f t="shared" si="12"/>
        <v>1.3005423074300799</v>
      </c>
      <c r="U129">
        <f t="shared" si="13"/>
        <v>-0.68050608642897703</v>
      </c>
    </row>
    <row r="130" spans="1:21" x14ac:dyDescent="0.3">
      <c r="A130">
        <f>СглажВхДанн!I130</f>
        <v>69197.5</v>
      </c>
      <c r="B130">
        <f>СглажВхДанн!J130</f>
        <v>34</v>
      </c>
      <c r="C130">
        <f>СглажВхДанн!K130</f>
        <v>-3706.1500196974698</v>
      </c>
      <c r="D130">
        <f>СглажВхДанн!L130</f>
        <v>1183.99391212962</v>
      </c>
      <c r="E130">
        <f>СглажВхДанн!M130</f>
        <v>125.197379236698</v>
      </c>
      <c r="F130">
        <f>СглажВхДанн!N130</f>
        <v>74.069501305743202</v>
      </c>
      <c r="G130">
        <f>СглажВхДанн!O130</f>
        <v>-24.196358491588501</v>
      </c>
      <c r="H130">
        <f>СглажВхДанн!P130</f>
        <v>-4.28621532236353</v>
      </c>
      <c r="I130">
        <v>69098.369000000006</v>
      </c>
      <c r="J130">
        <v>12705</v>
      </c>
      <c r="K130">
        <v>160.85</v>
      </c>
      <c r="L130">
        <v>2.5299999999999998</v>
      </c>
      <c r="M130">
        <v>-11990.2</v>
      </c>
      <c r="N130">
        <v>4163.7</v>
      </c>
      <c r="O130">
        <v>560.79999999999995</v>
      </c>
      <c r="P130">
        <f t="shared" si="8"/>
        <v>-11989.6151734874</v>
      </c>
      <c r="Q130">
        <f t="shared" si="9"/>
        <v>4162.37749360413</v>
      </c>
      <c r="R130">
        <f t="shared" si="10"/>
        <v>561.34497496157496</v>
      </c>
      <c r="S130">
        <f t="shared" si="11"/>
        <v>-0.58482651260055696</v>
      </c>
      <c r="T130">
        <f t="shared" si="12"/>
        <v>1.32250639586982</v>
      </c>
      <c r="U130">
        <f t="shared" si="13"/>
        <v>-0.54497496157500802</v>
      </c>
    </row>
    <row r="131" spans="1:21" x14ac:dyDescent="0.3">
      <c r="A131">
        <f>СглажВхДанн!I131</f>
        <v>69198.5</v>
      </c>
      <c r="B131">
        <f>СглажВхДанн!J131</f>
        <v>34</v>
      </c>
      <c r="C131">
        <f>СглажВхДанн!K131</f>
        <v>-3632.3737681667999</v>
      </c>
      <c r="D131">
        <f>СглажВхДанн!L131</f>
        <v>1159.1930854226</v>
      </c>
      <c r="E131">
        <f>СглажВхДанн!M131</f>
        <v>120.264965715345</v>
      </c>
      <c r="F131">
        <f>СглажВхДанн!N131</f>
        <v>74.333283928274497</v>
      </c>
      <c r="G131">
        <f>СглажВхДанн!O131</f>
        <v>-24.531785531693998</v>
      </c>
      <c r="H131">
        <f>СглажВхДанн!P131</f>
        <v>-4.8140895452643298</v>
      </c>
      <c r="I131">
        <v>69098.567999999999</v>
      </c>
      <c r="J131">
        <v>12685</v>
      </c>
      <c r="K131">
        <v>160.85</v>
      </c>
      <c r="L131">
        <v>2.5299999999999998</v>
      </c>
      <c r="M131">
        <v>-11971.4</v>
      </c>
      <c r="N131">
        <v>4157.2</v>
      </c>
      <c r="O131">
        <v>559.9</v>
      </c>
      <c r="P131">
        <f t="shared" ref="P131:P194" si="14">LOOKUP($I131,$A$2:$A$989,C$2:C$989)+(LOOKUP($I131+$V$2,$A$2:$A$989,C$2:C$989)-LOOKUP($I131,$A$2:$A$989,C$2:C$989))/(LOOKUP($I131+$V$2,$A$2:$A$989,$A$2:$A$989)-LOOKUP($I131,$A$2:$A$989,$A$2:$A$989))*($I131-LOOKUP($I131,$A$2:$A$989,$A$2:$A$989))</f>
        <v>-11972.477080537299</v>
      </c>
      <c r="Q131">
        <f t="shared" ref="Q131:Q194" si="15">LOOKUP($I131,$A$2:$A$989,D$2:D$989)+(LOOKUP($I131+$V$2,$A$2:$A$989,D$2:D$989)-LOOKUP($I131,$A$2:$A$989,D$2:D$989))/(LOOKUP($I131+$V$2,$A$2:$A$989,$A$2:$A$989)-LOOKUP($I131,$A$2:$A$989,$A$2:$A$989))*($I131-LOOKUP($I131,$A$2:$A$989,$A$2:$A$989))</f>
        <v>4156.5432731952696</v>
      </c>
      <c r="R131">
        <f t="shared" ref="R131:R194" si="16">LOOKUP($I131,$A$2:$A$989,E$2:E$989)+(LOOKUP($I131+$V$2,$A$2:$A$989,E$2:E$989)-LOOKUP($I131,$A$2:$A$989,E$2:E$989))/(LOOKUP($I131+$V$2,$A$2:$A$989,$A$2:$A$989)-LOOKUP($I131,$A$2:$A$989,$A$2:$A$989))*($I131-LOOKUP($I131,$A$2:$A$989,$A$2:$A$989))</f>
        <v>560.308301584025</v>
      </c>
      <c r="S131">
        <f t="shared" ref="S131:S194" si="17">M131-P131</f>
        <v>1.0770805372994801</v>
      </c>
      <c r="T131">
        <f t="shared" ref="T131:T194" si="18">N131-Q131</f>
        <v>0.65672680473016998</v>
      </c>
      <c r="U131">
        <f t="shared" ref="U131:U194" si="19">O131-R131</f>
        <v>-0.40830158402502498</v>
      </c>
    </row>
    <row r="132" spans="1:21" x14ac:dyDescent="0.3">
      <c r="A132">
        <f>СглажВхДанн!I132</f>
        <v>69199.5</v>
      </c>
      <c r="B132">
        <f>СглажВхДанн!J132</f>
        <v>34</v>
      </c>
      <c r="C132">
        <f>СглажВхДанн!K132</f>
        <v>-3561.6931482796199</v>
      </c>
      <c r="D132">
        <f>СглажВхДанн!L132</f>
        <v>1135.5692207623999</v>
      </c>
      <c r="E132">
        <f>СглажВхДанн!M132</f>
        <v>116.23564388532699</v>
      </c>
      <c r="F132">
        <f>СглажВхДанн!N132</f>
        <v>72.906988975127803</v>
      </c>
      <c r="G132">
        <f>СглажВхДанн!O132</f>
        <v>-24.431245339443102</v>
      </c>
      <c r="H132">
        <f>СглажВхДанн!P132</f>
        <v>-4.5390796312401598</v>
      </c>
      <c r="I132">
        <v>69098.668000000005</v>
      </c>
      <c r="J132">
        <v>12675</v>
      </c>
      <c r="K132">
        <v>160.85</v>
      </c>
      <c r="L132">
        <v>2.5299999999999998</v>
      </c>
      <c r="M132">
        <v>-11961.9</v>
      </c>
      <c r="N132">
        <v>4153.8999999999996</v>
      </c>
      <c r="O132">
        <v>559.5</v>
      </c>
      <c r="P132">
        <f t="shared" si="14"/>
        <v>-11962.786917143299</v>
      </c>
      <c r="Q132">
        <f t="shared" si="15"/>
        <v>4153.0027736703196</v>
      </c>
      <c r="R132">
        <f t="shared" si="16"/>
        <v>559.73321919861496</v>
      </c>
      <c r="S132">
        <f t="shared" si="17"/>
        <v>0.88691714329979698</v>
      </c>
      <c r="T132">
        <f t="shared" si="18"/>
        <v>0.897226329680052</v>
      </c>
      <c r="U132">
        <f t="shared" si="19"/>
        <v>-0.23321919861496099</v>
      </c>
    </row>
    <row r="133" spans="1:21" x14ac:dyDescent="0.3">
      <c r="A133">
        <f>СглажВхДанн!I133</f>
        <v>69200.5</v>
      </c>
      <c r="B133">
        <f>СглажВхДанн!J133</f>
        <v>34</v>
      </c>
      <c r="C133">
        <f>СглажВхДанн!K133</f>
        <v>-3489.30532428581</v>
      </c>
      <c r="D133">
        <f>СглажВхДанн!L133</f>
        <v>1109.2503760403799</v>
      </c>
      <c r="E133">
        <f>СглажВхДанн!M133</f>
        <v>111.526181647808</v>
      </c>
      <c r="F133">
        <f>СглажВхДанн!N133</f>
        <v>72.839615549897303</v>
      </c>
      <c r="G133">
        <f>СглажВхДанн!O133</f>
        <v>-24.781509831755901</v>
      </c>
      <c r="H133">
        <f>СглажВхДанн!P133</f>
        <v>-4.4057255567112099</v>
      </c>
      <c r="I133">
        <v>69098.909</v>
      </c>
      <c r="J133">
        <v>12651</v>
      </c>
      <c r="K133">
        <v>160.85</v>
      </c>
      <c r="L133">
        <v>2.52</v>
      </c>
      <c r="M133">
        <v>-11939.4</v>
      </c>
      <c r="N133">
        <v>4146.1000000000004</v>
      </c>
      <c r="O133">
        <v>556.20000000000005</v>
      </c>
      <c r="P133">
        <f t="shared" si="14"/>
        <v>-11939.433623365599</v>
      </c>
      <c r="Q133">
        <f t="shared" si="15"/>
        <v>4144.4701698158797</v>
      </c>
      <c r="R133">
        <f t="shared" si="16"/>
        <v>558.34727064988601</v>
      </c>
      <c r="S133">
        <f t="shared" si="17"/>
        <v>3.3623365599851199E-2</v>
      </c>
      <c r="T133">
        <f t="shared" si="18"/>
        <v>1.6298301841206899</v>
      </c>
      <c r="U133">
        <f t="shared" si="19"/>
        <v>-2.1472706498859702</v>
      </c>
    </row>
    <row r="134" spans="1:21" x14ac:dyDescent="0.3">
      <c r="A134">
        <f>СглажВхДанн!I134</f>
        <v>69201.5</v>
      </c>
      <c r="B134">
        <f>СглажВхДанн!J134</f>
        <v>34</v>
      </c>
      <c r="C134">
        <f>СглажВхДанн!K134</f>
        <v>-3412.8137104263801</v>
      </c>
      <c r="D134">
        <f>СглажВхДанн!L134</f>
        <v>1083.5295017800099</v>
      </c>
      <c r="E134">
        <f>СглажВхДанн!M134</f>
        <v>107.071943720842</v>
      </c>
      <c r="F134">
        <f>СглажВхДанн!N134</f>
        <v>72.5094318161171</v>
      </c>
      <c r="G134">
        <f>СглажВхДанн!O134</f>
        <v>-25.006058758241402</v>
      </c>
      <c r="H134">
        <f>СглажВхДанн!P134</f>
        <v>-4.3532973916848601</v>
      </c>
      <c r="I134">
        <v>69098.987999999998</v>
      </c>
      <c r="J134">
        <v>12642</v>
      </c>
      <c r="K134">
        <v>160.85</v>
      </c>
      <c r="L134">
        <v>2.52</v>
      </c>
      <c r="M134">
        <v>-11930.9</v>
      </c>
      <c r="N134">
        <v>4143.1000000000004</v>
      </c>
      <c r="O134">
        <v>555.79999999999995</v>
      </c>
      <c r="P134">
        <f t="shared" si="14"/>
        <v>-11931.778394285</v>
      </c>
      <c r="Q134">
        <f t="shared" si="15"/>
        <v>4141.6731751914003</v>
      </c>
      <c r="R134">
        <f t="shared" si="16"/>
        <v>557.89295556545005</v>
      </c>
      <c r="S134">
        <f t="shared" si="17"/>
        <v>0.87839428500046801</v>
      </c>
      <c r="T134">
        <f t="shared" si="18"/>
        <v>1.4268248086000299</v>
      </c>
      <c r="U134">
        <f t="shared" si="19"/>
        <v>-2.0929555654501</v>
      </c>
    </row>
    <row r="135" spans="1:21" x14ac:dyDescent="0.3">
      <c r="A135">
        <f>СглажВхДанн!I135</f>
        <v>69202.5</v>
      </c>
      <c r="B135">
        <f>СглажВхДанн!J135</f>
        <v>34</v>
      </c>
      <c r="C135">
        <f>СглажВхДанн!K135</f>
        <v>-3345.5127320582901</v>
      </c>
      <c r="D135">
        <f>СглажВхДанн!L135</f>
        <v>1059.44191045654</v>
      </c>
      <c r="E135">
        <f>СглажВхДанн!M135</f>
        <v>103.264704995933</v>
      </c>
      <c r="F135">
        <f>СглажВхДанн!N135</f>
        <v>71.078836347069597</v>
      </c>
      <c r="G135">
        <f>СглажВхДанн!O135</f>
        <v>-24.591095190351101</v>
      </c>
      <c r="H135">
        <f>СглажВхДанн!P135</f>
        <v>-4.2389701974475598</v>
      </c>
      <c r="I135">
        <v>69099.107999999993</v>
      </c>
      <c r="J135">
        <v>12630</v>
      </c>
      <c r="K135">
        <v>160.85</v>
      </c>
      <c r="L135">
        <v>2.52</v>
      </c>
      <c r="M135">
        <v>-11919.6</v>
      </c>
      <c r="N135">
        <v>4139.2</v>
      </c>
      <c r="O135">
        <v>555.29999999999995</v>
      </c>
      <c r="P135">
        <f t="shared" si="14"/>
        <v>-11920.1501982133</v>
      </c>
      <c r="Q135">
        <f t="shared" si="15"/>
        <v>4137.4245757618701</v>
      </c>
      <c r="R135">
        <f t="shared" si="16"/>
        <v>557.20285670302405</v>
      </c>
      <c r="S135">
        <f t="shared" si="17"/>
        <v>0.55019821329915397</v>
      </c>
      <c r="T135">
        <f t="shared" si="18"/>
        <v>1.77542423812974</v>
      </c>
      <c r="U135">
        <f t="shared" si="19"/>
        <v>-1.9028567030240999</v>
      </c>
    </row>
    <row r="136" spans="1:21" x14ac:dyDescent="0.3">
      <c r="A136">
        <f>СглажВхДанн!I136</f>
        <v>69203.5</v>
      </c>
      <c r="B136">
        <f>СглажВхДанн!J136</f>
        <v>34</v>
      </c>
      <c r="C136">
        <f>СглажВхДанн!K136</f>
        <v>-3262.4000684459002</v>
      </c>
      <c r="D136">
        <f>СглажВхДанн!L136</f>
        <v>1031.0659307795199</v>
      </c>
      <c r="E136">
        <f>СглажВхДанн!M136</f>
        <v>98.656637201257396</v>
      </c>
      <c r="F136">
        <f>СглажВхДанн!N136</f>
        <v>72.790356959402402</v>
      </c>
      <c r="G136">
        <f>СглажВхДанн!O136</f>
        <v>-25.415117939652401</v>
      </c>
      <c r="H136">
        <f>СглажВхДанн!P136</f>
        <v>-4.2750264586648203</v>
      </c>
      <c r="I136">
        <v>69099.347999999998</v>
      </c>
      <c r="J136">
        <v>12606</v>
      </c>
      <c r="K136">
        <v>160.86000000000001</v>
      </c>
      <c r="L136">
        <v>2.52</v>
      </c>
      <c r="M136">
        <v>-11897.6</v>
      </c>
      <c r="N136">
        <v>4129.2</v>
      </c>
      <c r="O136">
        <v>554.29999999999995</v>
      </c>
      <c r="P136">
        <f t="shared" si="14"/>
        <v>-11896.8938060685</v>
      </c>
      <c r="Q136">
        <f t="shared" si="15"/>
        <v>4128.9273769023002</v>
      </c>
      <c r="R136">
        <f t="shared" si="16"/>
        <v>555.82265897808804</v>
      </c>
      <c r="S136">
        <f t="shared" si="17"/>
        <v>-0.70619393150081999</v>
      </c>
      <c r="T136">
        <f t="shared" si="18"/>
        <v>0.27262309769957899</v>
      </c>
      <c r="U136">
        <f t="shared" si="19"/>
        <v>-1.5226589780880899</v>
      </c>
    </row>
    <row r="137" spans="1:21" x14ac:dyDescent="0.3">
      <c r="A137">
        <f>СглажВхДанн!I137</f>
        <v>69204.5</v>
      </c>
      <c r="B137">
        <f>СглажВхДанн!J137</f>
        <v>34</v>
      </c>
      <c r="C137">
        <f>СглажВхДанн!K137</f>
        <v>-3198.0777006216999</v>
      </c>
      <c r="D137">
        <f>СглажВхДанн!L137</f>
        <v>1007.75491271255</v>
      </c>
      <c r="E137">
        <f>СглажВхДанн!M137</f>
        <v>94.695488701015194</v>
      </c>
      <c r="F137">
        <f>СглажВхДанн!N137</f>
        <v>72.084011474017601</v>
      </c>
      <c r="G137">
        <f>СглажВхДанн!O137</f>
        <v>-25.121215215144598</v>
      </c>
      <c r="H137">
        <f>СглажВхДанн!P137</f>
        <v>-4.1657605093639498</v>
      </c>
      <c r="I137">
        <v>69099.448000000004</v>
      </c>
      <c r="J137">
        <v>12596</v>
      </c>
      <c r="K137">
        <v>160.86000000000001</v>
      </c>
      <c r="L137">
        <v>2.52</v>
      </c>
      <c r="M137">
        <v>-11888.2</v>
      </c>
      <c r="N137">
        <v>4126</v>
      </c>
      <c r="O137">
        <v>553.79999999999995</v>
      </c>
      <c r="P137">
        <f t="shared" si="14"/>
        <v>-11887.2036426745</v>
      </c>
      <c r="Q137">
        <f t="shared" si="15"/>
        <v>4125.3868773773502</v>
      </c>
      <c r="R137">
        <f t="shared" si="16"/>
        <v>555.24757659267698</v>
      </c>
      <c r="S137">
        <f t="shared" si="17"/>
        <v>-0.99635732550086697</v>
      </c>
      <c r="T137">
        <f t="shared" si="18"/>
        <v>0.61312262264982598</v>
      </c>
      <c r="U137">
        <f t="shared" si="19"/>
        <v>-1.4475765926770201</v>
      </c>
    </row>
    <row r="138" spans="1:21" x14ac:dyDescent="0.3">
      <c r="A138">
        <f>СглажВхДанн!I138</f>
        <v>69205.5</v>
      </c>
      <c r="B138">
        <f>СглажВхДанн!J138</f>
        <v>34</v>
      </c>
      <c r="C138">
        <f>СглажВхДанн!K138</f>
        <v>-3124.1616000047302</v>
      </c>
      <c r="D138">
        <f>СглажВхДанн!L138</f>
        <v>981.13139810317205</v>
      </c>
      <c r="E138">
        <f>СглажВхДанн!M138</f>
        <v>90.449178312614293</v>
      </c>
      <c r="F138">
        <f>СглажВхДанн!N138</f>
        <v>72.305127676605395</v>
      </c>
      <c r="G138">
        <f>СглажВхДанн!O138</f>
        <v>-25.382568260223099</v>
      </c>
      <c r="H138">
        <f>СглажВхДанн!P138</f>
        <v>-4.1566231782682399</v>
      </c>
      <c r="I138">
        <v>69099.668000000005</v>
      </c>
      <c r="J138">
        <v>12574</v>
      </c>
      <c r="K138">
        <v>160.86000000000001</v>
      </c>
      <c r="L138">
        <v>2.52</v>
      </c>
      <c r="M138">
        <v>-11867.4</v>
      </c>
      <c r="N138">
        <v>4118.7</v>
      </c>
      <c r="O138">
        <v>552.9</v>
      </c>
      <c r="P138">
        <f t="shared" si="14"/>
        <v>-11863.9912833336</v>
      </c>
      <c r="Q138">
        <f t="shared" si="15"/>
        <v>4117.3830825948198</v>
      </c>
      <c r="R138">
        <f t="shared" si="16"/>
        <v>553.73744281731797</v>
      </c>
      <c r="S138">
        <f t="shared" si="17"/>
        <v>-3.40871666639941</v>
      </c>
      <c r="T138">
        <f t="shared" si="18"/>
        <v>1.3169174051799899</v>
      </c>
      <c r="U138">
        <f t="shared" si="19"/>
        <v>-0.83744281731799197</v>
      </c>
    </row>
    <row r="139" spans="1:21" x14ac:dyDescent="0.3">
      <c r="A139">
        <f>СглажВхДанн!I139</f>
        <v>69206.5</v>
      </c>
      <c r="B139">
        <f>СглажВхДанн!J139</f>
        <v>34</v>
      </c>
      <c r="C139">
        <f>СглажВхДанн!K139</f>
        <v>-3050.2573299563401</v>
      </c>
      <c r="D139">
        <f>СглажВхДанн!L139</f>
        <v>954.51015774591599</v>
      </c>
      <c r="E139">
        <f>СглажВхДанн!M139</f>
        <v>86.2027770131088</v>
      </c>
      <c r="F139">
        <f>СглажВхДанн!N139</f>
        <v>72.521940275760301</v>
      </c>
      <c r="G139">
        <f>СглажВхДанн!O139</f>
        <v>-25.642529146128901</v>
      </c>
      <c r="H139">
        <f>СглажВхДанн!P139</f>
        <v>-4.1474809085744599</v>
      </c>
      <c r="I139">
        <v>69099.767999999996</v>
      </c>
      <c r="J139">
        <v>12558</v>
      </c>
      <c r="K139">
        <v>160.86000000000001</v>
      </c>
      <c r="L139">
        <v>2.52</v>
      </c>
      <c r="M139">
        <v>-11852.3</v>
      </c>
      <c r="N139">
        <v>4113.5</v>
      </c>
      <c r="O139">
        <v>552.20000000000005</v>
      </c>
      <c r="P139">
        <f t="shared" si="14"/>
        <v>-11855.008427917301</v>
      </c>
      <c r="Q139">
        <f t="shared" si="15"/>
        <v>4114.1009542245301</v>
      </c>
      <c r="R139">
        <f t="shared" si="16"/>
        <v>553.19845121759704</v>
      </c>
      <c r="S139">
        <f t="shared" si="17"/>
        <v>2.7084279173013801</v>
      </c>
      <c r="T139">
        <f t="shared" si="18"/>
        <v>-0.60095422453014202</v>
      </c>
      <c r="U139">
        <f t="shared" si="19"/>
        <v>-0.99845121759699396</v>
      </c>
    </row>
    <row r="140" spans="1:21" x14ac:dyDescent="0.3">
      <c r="A140">
        <f>СглажВхДанн!I140</f>
        <v>69207.5</v>
      </c>
      <c r="B140">
        <f>СглажВхДанн!J140</f>
        <v>34</v>
      </c>
      <c r="C140">
        <f>СглажВхДанн!K140</f>
        <v>-2976.42992564409</v>
      </c>
      <c r="D140">
        <f>СглажВхДанн!L140</f>
        <v>927.89487858575399</v>
      </c>
      <c r="E140">
        <f>СглажВхДанн!M140</f>
        <v>80.827229021639994</v>
      </c>
      <c r="F140">
        <f>СглажВхДанн!N140</f>
        <v>72.118205277108899</v>
      </c>
      <c r="G140">
        <f>СглажВхДанн!O140</f>
        <v>-25.696410287953899</v>
      </c>
      <c r="H140">
        <f>СглажВхДанн!P140</f>
        <v>-4.3815728677107701</v>
      </c>
      <c r="I140">
        <v>69099.928</v>
      </c>
      <c r="J140">
        <v>12542</v>
      </c>
      <c r="K140">
        <v>160.86000000000001</v>
      </c>
      <c r="L140">
        <v>2.52</v>
      </c>
      <c r="M140">
        <v>-11837.2</v>
      </c>
      <c r="N140">
        <v>4108.3</v>
      </c>
      <c r="O140">
        <v>551.4</v>
      </c>
      <c r="P140">
        <f t="shared" si="14"/>
        <v>-11840.6358592496</v>
      </c>
      <c r="Q140">
        <f t="shared" si="15"/>
        <v>4108.8495488314802</v>
      </c>
      <c r="R140">
        <f t="shared" si="16"/>
        <v>552.33606465794901</v>
      </c>
      <c r="S140">
        <f t="shared" si="17"/>
        <v>3.4358592495991598</v>
      </c>
      <c r="T140">
        <f t="shared" si="18"/>
        <v>-0.54954883148002398</v>
      </c>
      <c r="U140">
        <f t="shared" si="19"/>
        <v>-0.93606465794903204</v>
      </c>
    </row>
    <row r="141" spans="1:21" x14ac:dyDescent="0.3">
      <c r="A141">
        <f>СглажВхДанн!I141</f>
        <v>69208.5</v>
      </c>
      <c r="B141">
        <f>СглажВхДанн!J141</f>
        <v>34</v>
      </c>
      <c r="C141">
        <f>СглажВхДанн!K141</f>
        <v>-2906.4661438767698</v>
      </c>
      <c r="D141">
        <f>СглажВхДанн!L141</f>
        <v>902.04682068146099</v>
      </c>
      <c r="E141">
        <f>СглажВхДанн!M141</f>
        <v>77.720588695078604</v>
      </c>
      <c r="F141">
        <f>СглажВхДанн!N141</f>
        <v>71.514458412697707</v>
      </c>
      <c r="G141">
        <f>СглажВхДанн!O141</f>
        <v>-25.690350883088101</v>
      </c>
      <c r="H141">
        <f>СглажВхДанн!P141</f>
        <v>-4.1195439445019</v>
      </c>
      <c r="I141">
        <v>69100.127999999997</v>
      </c>
      <c r="J141">
        <v>12521</v>
      </c>
      <c r="K141">
        <v>160.86000000000001</v>
      </c>
      <c r="L141">
        <v>2.52</v>
      </c>
      <c r="M141">
        <v>-11817.4</v>
      </c>
      <c r="N141">
        <v>4101.3999999999996</v>
      </c>
      <c r="O141">
        <v>550.5</v>
      </c>
      <c r="P141">
        <f t="shared" si="14"/>
        <v>-11822.6701484157</v>
      </c>
      <c r="Q141">
        <f t="shared" si="15"/>
        <v>4102.2852920904097</v>
      </c>
      <c r="R141">
        <f t="shared" si="16"/>
        <v>551.25808145842802</v>
      </c>
      <c r="S141">
        <f t="shared" si="17"/>
        <v>5.2701484157005298</v>
      </c>
      <c r="T141">
        <f t="shared" si="18"/>
        <v>-0.88529209041007595</v>
      </c>
      <c r="U141">
        <f t="shared" si="19"/>
        <v>-0.75808145842802299</v>
      </c>
    </row>
    <row r="142" spans="1:21" x14ac:dyDescent="0.3">
      <c r="A142">
        <f>СглажВхДанн!I142</f>
        <v>69209.5</v>
      </c>
      <c r="B142">
        <f>СглажВхДанн!J142</f>
        <v>34</v>
      </c>
      <c r="C142">
        <f>СглажВхДанн!K142</f>
        <v>-2831.1210267406</v>
      </c>
      <c r="D142">
        <f>СглажВхДанн!L142</f>
        <v>875.17235040588298</v>
      </c>
      <c r="E142">
        <f>СглажВхДанн!M142</f>
        <v>74.038954102153497</v>
      </c>
      <c r="F142">
        <f>СглажВхДанн!N142</f>
        <v>73.049797240115694</v>
      </c>
      <c r="G142">
        <f>СглажВхДанн!O142</f>
        <v>-26.353485116426601</v>
      </c>
      <c r="H142">
        <f>СглажВхДанн!P142</f>
        <v>-4.0637577293163103</v>
      </c>
      <c r="I142">
        <v>69100.228000000003</v>
      </c>
      <c r="J142">
        <v>12511</v>
      </c>
      <c r="K142">
        <v>160.86000000000001</v>
      </c>
      <c r="L142">
        <v>2.52</v>
      </c>
      <c r="M142">
        <v>-11808</v>
      </c>
      <c r="N142">
        <v>4098.1000000000004</v>
      </c>
      <c r="O142">
        <v>550.1</v>
      </c>
      <c r="P142">
        <f t="shared" si="14"/>
        <v>-11813.687292998</v>
      </c>
      <c r="Q142">
        <f t="shared" si="15"/>
        <v>4099.0031637196398</v>
      </c>
      <c r="R142">
        <f t="shared" si="16"/>
        <v>550.71908985862899</v>
      </c>
      <c r="S142">
        <f t="shared" si="17"/>
        <v>5.6872929979999798</v>
      </c>
      <c r="T142">
        <f t="shared" si="18"/>
        <v>-0.90316371963945097</v>
      </c>
      <c r="U142">
        <f t="shared" si="19"/>
        <v>-0.61908985862896804</v>
      </c>
    </row>
    <row r="143" spans="1:21" x14ac:dyDescent="0.3">
      <c r="A143">
        <f>СглажВхДанн!I143</f>
        <v>69210.5</v>
      </c>
      <c r="B143">
        <f>СглажВхДанн!J143</f>
        <v>34</v>
      </c>
      <c r="C143">
        <f>СглажВхДанн!K143</f>
        <v>-2758.87319252103</v>
      </c>
      <c r="D143">
        <f>СглажВхДанн!L143</f>
        <v>848.57227556489704</v>
      </c>
      <c r="E143">
        <f>СглажВхДанн!M143</f>
        <v>70.402635817770104</v>
      </c>
      <c r="F143">
        <f>СглажВхДанн!N143</f>
        <v>72.877980423469495</v>
      </c>
      <c r="G143">
        <f>СглажВхДанн!O143</f>
        <v>-26.443341498681701</v>
      </c>
      <c r="H143">
        <f>СглажВхДанн!P143</f>
        <v>-4.01874567554378</v>
      </c>
      <c r="I143">
        <v>69100.428</v>
      </c>
      <c r="J143">
        <v>12491</v>
      </c>
      <c r="K143">
        <v>160.86000000000001</v>
      </c>
      <c r="L143">
        <v>2.52</v>
      </c>
      <c r="M143">
        <v>-11789.1</v>
      </c>
      <c r="N143">
        <v>4091.6</v>
      </c>
      <c r="O143">
        <v>549.20000000000005</v>
      </c>
      <c r="P143">
        <f t="shared" si="14"/>
        <v>-11795.7215821641</v>
      </c>
      <c r="Q143">
        <f t="shared" si="15"/>
        <v>4092.4389069785698</v>
      </c>
      <c r="R143">
        <f t="shared" si="16"/>
        <v>549.641106659108</v>
      </c>
      <c r="S143">
        <f t="shared" si="17"/>
        <v>6.6215821640998902</v>
      </c>
      <c r="T143">
        <f t="shared" si="18"/>
        <v>-0.83890697856986696</v>
      </c>
      <c r="U143">
        <f t="shared" si="19"/>
        <v>-0.44110665910795899</v>
      </c>
    </row>
    <row r="144" spans="1:21" x14ac:dyDescent="0.3">
      <c r="A144">
        <f>СглажВхДанн!I144</f>
        <v>69211.5</v>
      </c>
      <c r="B144">
        <f>СглажВхДанн!J144</f>
        <v>34</v>
      </c>
      <c r="C144">
        <f>СглажВхДанн!K144</f>
        <v>-2691.5153231427998</v>
      </c>
      <c r="D144">
        <f>СглажВхДанн!L144</f>
        <v>823.83437565730696</v>
      </c>
      <c r="E144">
        <f>СглажВхДанн!M144</f>
        <v>67.798044234823294</v>
      </c>
      <c r="F144">
        <f>СглажВхДанн!N144</f>
        <v>72.366177553575199</v>
      </c>
      <c r="G144">
        <f>СглажВхДанн!O144</f>
        <v>-26.282281675891898</v>
      </c>
      <c r="H144">
        <f>СглажВхДанн!P144</f>
        <v>-3.8414249741790298</v>
      </c>
      <c r="I144">
        <v>69100.528000000006</v>
      </c>
      <c r="J144">
        <v>12480</v>
      </c>
      <c r="K144">
        <v>160.86000000000001</v>
      </c>
      <c r="L144">
        <v>2.5099999999999998</v>
      </c>
      <c r="M144">
        <v>-11778.8</v>
      </c>
      <c r="N144">
        <v>4088</v>
      </c>
      <c r="O144">
        <v>546.5</v>
      </c>
      <c r="P144">
        <f t="shared" si="14"/>
        <v>-11782.7488917551</v>
      </c>
      <c r="Q144">
        <f t="shared" si="15"/>
        <v>4087.2218537138701</v>
      </c>
      <c r="R144">
        <f t="shared" si="16"/>
        <v>549.04579642778697</v>
      </c>
      <c r="S144">
        <f t="shared" si="17"/>
        <v>3.9488917551006999</v>
      </c>
      <c r="T144">
        <f t="shared" si="18"/>
        <v>0.77814628612986803</v>
      </c>
      <c r="U144">
        <f t="shared" si="19"/>
        <v>-2.54579642778697</v>
      </c>
    </row>
    <row r="145" spans="1:21" x14ac:dyDescent="0.3">
      <c r="A145">
        <f>СглажВхДанн!I145</f>
        <v>69212.5</v>
      </c>
      <c r="B145">
        <f>СглажВхДанн!J145</f>
        <v>34</v>
      </c>
      <c r="C145">
        <f>СглажВхДанн!K145</f>
        <v>-2619.5095728733399</v>
      </c>
      <c r="D145">
        <f>СглажВхДанн!L145</f>
        <v>797.72358459244901</v>
      </c>
      <c r="E145">
        <f>СглажВхДанн!M145</f>
        <v>63.807043475164399</v>
      </c>
      <c r="F145">
        <f>СглажВхДанн!N145</f>
        <v>70.805812503937403</v>
      </c>
      <c r="G145">
        <f>СглажВхДанн!O145</f>
        <v>-25.765919818833598</v>
      </c>
      <c r="H145">
        <f>СглажВхДанн!P145</f>
        <v>-3.4859627082931901</v>
      </c>
      <c r="I145">
        <v>69100.788</v>
      </c>
      <c r="J145">
        <v>12456</v>
      </c>
      <c r="K145">
        <v>160.86000000000001</v>
      </c>
      <c r="L145">
        <v>2.5099999999999998</v>
      </c>
      <c r="M145">
        <v>-11756.1</v>
      </c>
      <c r="N145">
        <v>4080.1</v>
      </c>
      <c r="O145">
        <v>545.5</v>
      </c>
      <c r="P145">
        <f t="shared" si="14"/>
        <v>-11759.4024515689</v>
      </c>
      <c r="Q145">
        <f t="shared" si="15"/>
        <v>4078.6885732708201</v>
      </c>
      <c r="R145">
        <f t="shared" si="16"/>
        <v>547.63517134263395</v>
      </c>
      <c r="S145">
        <f t="shared" si="17"/>
        <v>3.3024515688994098</v>
      </c>
      <c r="T145">
        <f t="shared" si="18"/>
        <v>1.41142672917977</v>
      </c>
      <c r="U145">
        <f t="shared" si="19"/>
        <v>-2.1351713426339498</v>
      </c>
    </row>
    <row r="146" spans="1:21" x14ac:dyDescent="0.3">
      <c r="A146">
        <f>СглажВхДанн!I146</f>
        <v>69213.5</v>
      </c>
      <c r="B146">
        <f>СглажВхДанн!J146</f>
        <v>34</v>
      </c>
      <c r="C146">
        <f>СглажВхДанн!K146</f>
        <v>-2548.0558966481699</v>
      </c>
      <c r="D146">
        <f>СглажВхДанн!L146</f>
        <v>771.21705815692599</v>
      </c>
      <c r="E146">
        <f>СглажВхДанн!M146</f>
        <v>59.8263054202829</v>
      </c>
      <c r="F146">
        <f>СглажВхДанн!N146</f>
        <v>73.309327869959205</v>
      </c>
      <c r="G146">
        <f>СглажВхДанн!O146</f>
        <v>-27.046478564680498</v>
      </c>
      <c r="H146">
        <f>СглажВхДанн!P146</f>
        <v>-3.7661568241985801</v>
      </c>
      <c r="I146">
        <v>69100.888000000006</v>
      </c>
      <c r="J146">
        <v>12446</v>
      </c>
      <c r="K146">
        <v>160.86000000000001</v>
      </c>
      <c r="L146">
        <v>2.5099999999999998</v>
      </c>
      <c r="M146">
        <v>-11746.7</v>
      </c>
      <c r="N146">
        <v>4076.8</v>
      </c>
      <c r="O146">
        <v>545.1</v>
      </c>
      <c r="P146">
        <f t="shared" si="14"/>
        <v>-11750.4230514966</v>
      </c>
      <c r="Q146">
        <f t="shared" si="15"/>
        <v>4075.4065423309398</v>
      </c>
      <c r="R146">
        <f t="shared" si="16"/>
        <v>547.09262323291705</v>
      </c>
      <c r="S146">
        <f t="shared" si="17"/>
        <v>3.7230514965995098</v>
      </c>
      <c r="T146">
        <f t="shared" si="18"/>
        <v>1.39345766906035</v>
      </c>
      <c r="U146">
        <f t="shared" si="19"/>
        <v>-1.9926232329170299</v>
      </c>
    </row>
    <row r="147" spans="1:21" x14ac:dyDescent="0.3">
      <c r="A147">
        <f>СглажВхДанн!I147</f>
        <v>69214.5</v>
      </c>
      <c r="B147">
        <f>СглажВхДанн!J147</f>
        <v>34</v>
      </c>
      <c r="C147">
        <f>СглажВхДанн!K147</f>
        <v>-2472.0347021325501</v>
      </c>
      <c r="D147">
        <f>СглажВхДанн!L147</f>
        <v>743.02936109671202</v>
      </c>
      <c r="E147">
        <f>СглажВхДанн!M147</f>
        <v>55.400282502425398</v>
      </c>
      <c r="F147">
        <f>СглажВхДанн!N147</f>
        <v>72.722599568450704</v>
      </c>
      <c r="G147">
        <f>СглажВхДанн!O147</f>
        <v>-26.884037185077499</v>
      </c>
      <c r="H147">
        <f>СглажВхДанн!P147</f>
        <v>-3.9217901913202899</v>
      </c>
      <c r="I147">
        <v>69100.987999999998</v>
      </c>
      <c r="J147">
        <v>12436</v>
      </c>
      <c r="K147">
        <v>160.86000000000001</v>
      </c>
      <c r="L147">
        <v>2.5099999999999998</v>
      </c>
      <c r="M147">
        <v>-11737.3</v>
      </c>
      <c r="N147">
        <v>4073.6</v>
      </c>
      <c r="O147">
        <v>544.6</v>
      </c>
      <c r="P147">
        <f t="shared" si="14"/>
        <v>-11741.443651425699</v>
      </c>
      <c r="Q147">
        <f t="shared" si="15"/>
        <v>4072.1245113915202</v>
      </c>
      <c r="R147">
        <f t="shared" si="16"/>
        <v>546.55007512327904</v>
      </c>
      <c r="S147">
        <f t="shared" si="17"/>
        <v>4.1436514257002299</v>
      </c>
      <c r="T147">
        <f t="shared" si="18"/>
        <v>1.4754886084797401</v>
      </c>
      <c r="U147">
        <f t="shared" si="19"/>
        <v>-1.9500751232790201</v>
      </c>
    </row>
    <row r="148" spans="1:21" x14ac:dyDescent="0.3">
      <c r="A148">
        <f>СглажВхДанн!I148</f>
        <v>69215.5</v>
      </c>
      <c r="B148">
        <f>СглажВхДанн!J148</f>
        <v>34</v>
      </c>
      <c r="C148">
        <f>СглажВхДанн!K148</f>
        <v>-2399.4775864008002</v>
      </c>
      <c r="D148">
        <f>СглажВхДанн!L148</f>
        <v>716.2456466264</v>
      </c>
      <c r="E148">
        <f>СглажВхДанн!M148</f>
        <v>50.700302313759103</v>
      </c>
      <c r="F148">
        <f>СглажВхДанн!N148</f>
        <v>72.842371561554799</v>
      </c>
      <c r="G148">
        <f>СглажВхДанн!O148</f>
        <v>-26.887108305096799</v>
      </c>
      <c r="H148">
        <f>СглажВхДанн!P148</f>
        <v>-4.1119075294031804</v>
      </c>
      <c r="I148">
        <v>69101.267999999996</v>
      </c>
      <c r="J148">
        <v>12408</v>
      </c>
      <c r="K148">
        <v>160.87</v>
      </c>
      <c r="L148">
        <v>2.5099999999999998</v>
      </c>
      <c r="M148">
        <v>-11711.6</v>
      </c>
      <c r="N148">
        <v>4062.4</v>
      </c>
      <c r="O148">
        <v>543.4</v>
      </c>
      <c r="P148">
        <f t="shared" si="14"/>
        <v>-11716.3013312248</v>
      </c>
      <c r="Q148">
        <f t="shared" si="15"/>
        <v>4062.9348247604098</v>
      </c>
      <c r="R148">
        <f t="shared" si="16"/>
        <v>545.03094041616703</v>
      </c>
      <c r="S148">
        <f t="shared" si="17"/>
        <v>4.7013312248000103</v>
      </c>
      <c r="T148">
        <f t="shared" si="18"/>
        <v>-0.53482476040972005</v>
      </c>
      <c r="U148">
        <f t="shared" si="19"/>
        <v>-1.63094041616705</v>
      </c>
    </row>
    <row r="149" spans="1:21" x14ac:dyDescent="0.3">
      <c r="A149">
        <f>СглажВхДанн!I149</f>
        <v>69216.5</v>
      </c>
      <c r="B149">
        <f>СглажВхДанн!J149</f>
        <v>34</v>
      </c>
      <c r="C149">
        <f>СглажВхДанн!K149</f>
        <v>-2328.5106538485502</v>
      </c>
      <c r="D149">
        <f>СглажВхДанн!L149</f>
        <v>690.23881330244797</v>
      </c>
      <c r="E149">
        <f>СглажВхДанн!M149</f>
        <v>45.919677941086</v>
      </c>
      <c r="F149">
        <f>СглажВхДанн!N149</f>
        <v>72.595287029020298</v>
      </c>
      <c r="G149">
        <f>СглажВхДанн!O149</f>
        <v>-26.717097908279701</v>
      </c>
      <c r="H149">
        <f>СглажВхДанн!P149</f>
        <v>-4.3724268660149201</v>
      </c>
      <c r="I149">
        <v>69101.467999999993</v>
      </c>
      <c r="J149">
        <v>12387</v>
      </c>
      <c r="K149">
        <v>160.87</v>
      </c>
      <c r="L149">
        <v>2.5099999999999998</v>
      </c>
      <c r="M149">
        <v>-11691.7</v>
      </c>
      <c r="N149">
        <v>4055.5</v>
      </c>
      <c r="O149">
        <v>542.5</v>
      </c>
      <c r="P149">
        <f t="shared" si="14"/>
        <v>-11698.3425310815</v>
      </c>
      <c r="Q149">
        <f t="shared" si="15"/>
        <v>4056.3707628811098</v>
      </c>
      <c r="R149">
        <f t="shared" si="16"/>
        <v>543.945844196812</v>
      </c>
      <c r="S149">
        <f t="shared" si="17"/>
        <v>6.6425310814993299</v>
      </c>
      <c r="T149">
        <f t="shared" si="18"/>
        <v>-0.87076288110984001</v>
      </c>
      <c r="U149">
        <f t="shared" si="19"/>
        <v>-1.4458441968119999</v>
      </c>
    </row>
    <row r="150" spans="1:21" x14ac:dyDescent="0.3">
      <c r="A150">
        <f>СглажВхДанн!I150</f>
        <v>69217.5</v>
      </c>
      <c r="B150">
        <f>СглажВхДанн!J150</f>
        <v>34</v>
      </c>
      <c r="C150">
        <f>СглажВхДанн!K150</f>
        <v>-2254.31400574292</v>
      </c>
      <c r="D150">
        <f>СглажВхДанн!L150</f>
        <v>662.64236261975395</v>
      </c>
      <c r="E150">
        <f>СглажВхДанн!M150</f>
        <v>40.962314256320703</v>
      </c>
      <c r="F150">
        <f>СглажВхДанн!N150</f>
        <v>73.283439327961801</v>
      </c>
      <c r="G150">
        <f>СглажВхДанн!O150</f>
        <v>-27.179924535558399</v>
      </c>
      <c r="H150">
        <f>СглажВхДанн!P150</f>
        <v>-4.69059331144165</v>
      </c>
      <c r="I150">
        <v>69101.707999999999</v>
      </c>
      <c r="J150">
        <v>12363</v>
      </c>
      <c r="K150">
        <v>160.87</v>
      </c>
      <c r="L150">
        <v>2.5099999999999998</v>
      </c>
      <c r="M150">
        <v>-11669.1</v>
      </c>
      <c r="N150">
        <v>4047.6</v>
      </c>
      <c r="O150">
        <v>541.4</v>
      </c>
      <c r="P150">
        <f t="shared" si="14"/>
        <v>-11678.9783001617</v>
      </c>
      <c r="Q150">
        <f t="shared" si="15"/>
        <v>4049.8302147691002</v>
      </c>
      <c r="R150">
        <f t="shared" si="16"/>
        <v>542.72531729145601</v>
      </c>
      <c r="S150">
        <f t="shared" si="17"/>
        <v>9.8783001616993698</v>
      </c>
      <c r="T150">
        <f t="shared" si="18"/>
        <v>-2.2302147691002601</v>
      </c>
      <c r="U150">
        <f t="shared" si="19"/>
        <v>-1.3253172914560301</v>
      </c>
    </row>
    <row r="151" spans="1:21" x14ac:dyDescent="0.3">
      <c r="A151">
        <f>СглажВхДанн!I151</f>
        <v>69218.5</v>
      </c>
      <c r="B151">
        <f>СглажВхДанн!J151</f>
        <v>34</v>
      </c>
      <c r="C151">
        <f>СглажВхДанн!K151</f>
        <v>-2181.5512481319702</v>
      </c>
      <c r="D151">
        <f>СглажВхДанн!L151</f>
        <v>635.85658940416101</v>
      </c>
      <c r="E151">
        <f>СглажВхДанн!M151</f>
        <v>36.641883703511603</v>
      </c>
      <c r="F151">
        <f>СглажВхДанн!N151</f>
        <v>73.202334269161398</v>
      </c>
      <c r="G151">
        <f>СглажВхДанн!O151</f>
        <v>-26.8967377869911</v>
      </c>
      <c r="H151">
        <f>СглажВхДанн!P151</f>
        <v>-4.6450916679048504</v>
      </c>
      <c r="I151">
        <v>69101.847999999998</v>
      </c>
      <c r="J151">
        <v>12359</v>
      </c>
      <c r="K151">
        <v>160.87</v>
      </c>
      <c r="L151">
        <v>2.5</v>
      </c>
      <c r="M151">
        <v>-11665.4</v>
      </c>
      <c r="N151">
        <v>4046.3</v>
      </c>
      <c r="O151">
        <v>539.1</v>
      </c>
      <c r="P151">
        <f t="shared" si="14"/>
        <v>-11665.215847900499</v>
      </c>
      <c r="Q151">
        <f t="shared" si="15"/>
        <v>4044.8331058712402</v>
      </c>
      <c r="R151">
        <f t="shared" si="16"/>
        <v>541.95949076001602</v>
      </c>
      <c r="S151">
        <f t="shared" si="17"/>
        <v>-0.184152099500352</v>
      </c>
      <c r="T151">
        <f t="shared" si="18"/>
        <v>1.4668941287600299</v>
      </c>
      <c r="U151">
        <f t="shared" si="19"/>
        <v>-2.859490760016</v>
      </c>
    </row>
    <row r="152" spans="1:21" x14ac:dyDescent="0.3">
      <c r="A152">
        <f>СглажВхДанн!I152</f>
        <v>69219.5</v>
      </c>
      <c r="B152">
        <f>СглажВхДанн!J152</f>
        <v>34</v>
      </c>
      <c r="C152">
        <f>СглажВхДанн!K152</f>
        <v>-2106.2811021616599</v>
      </c>
      <c r="D152">
        <f>СглажВхДанн!L152</f>
        <v>608.947946478728</v>
      </c>
      <c r="E152">
        <f>СглажВхДанн!M152</f>
        <v>32.386147295510398</v>
      </c>
      <c r="F152">
        <f>СглажВхДанн!N152</f>
        <v>73.802573000427699</v>
      </c>
      <c r="G152">
        <f>СглажВхДанн!O152</f>
        <v>-26.977997741442199</v>
      </c>
      <c r="H152">
        <f>СглажВхДанн!P152</f>
        <v>-4.5012050718716399</v>
      </c>
      <c r="I152">
        <v>69102.047999999995</v>
      </c>
      <c r="J152">
        <v>12339</v>
      </c>
      <c r="K152">
        <v>160.87</v>
      </c>
      <c r="L152">
        <v>2.5</v>
      </c>
      <c r="M152">
        <v>-11646.5</v>
      </c>
      <c r="N152">
        <v>4039.8</v>
      </c>
      <c r="O152">
        <v>538.20000000000005</v>
      </c>
      <c r="P152">
        <f t="shared" si="14"/>
        <v>-11645.5552018132</v>
      </c>
      <c r="Q152">
        <f t="shared" si="15"/>
        <v>4037.6943788743602</v>
      </c>
      <c r="R152">
        <f t="shared" si="16"/>
        <v>540.86545285797001</v>
      </c>
      <c r="S152">
        <f t="shared" si="17"/>
        <v>-0.94479818679974403</v>
      </c>
      <c r="T152">
        <f t="shared" si="18"/>
        <v>2.1056211256400301</v>
      </c>
      <c r="U152">
        <f t="shared" si="19"/>
        <v>-2.6654528579699699</v>
      </c>
    </row>
    <row r="153" spans="1:21" x14ac:dyDescent="0.3">
      <c r="A153">
        <f>СглажВхДанн!I153</f>
        <v>69220.5</v>
      </c>
      <c r="B153">
        <f>СглажВхДанн!J153</f>
        <v>34</v>
      </c>
      <c r="C153">
        <f>СглажВхДанн!K153</f>
        <v>-2031.9760373014999</v>
      </c>
      <c r="D153">
        <f>СглажВхДанн!L153</f>
        <v>581.31864636977798</v>
      </c>
      <c r="E153">
        <f>СглажВхДанн!M153</f>
        <v>27.071659395593699</v>
      </c>
      <c r="F153">
        <f>СглажВхДанн!N153</f>
        <v>72.839468335977003</v>
      </c>
      <c r="G153">
        <f>СглажВхДанн!O153</f>
        <v>-26.769124671033602</v>
      </c>
      <c r="H153">
        <f>СглажВхДанн!P153</f>
        <v>-4.6876689814925498</v>
      </c>
      <c r="I153">
        <v>69102.207999999999</v>
      </c>
      <c r="J153">
        <v>12323</v>
      </c>
      <c r="K153">
        <v>160.87</v>
      </c>
      <c r="L153">
        <v>2.5</v>
      </c>
      <c r="M153">
        <v>-11631.4</v>
      </c>
      <c r="N153">
        <v>4034.6</v>
      </c>
      <c r="O153">
        <v>537.5</v>
      </c>
      <c r="P153">
        <f t="shared" si="14"/>
        <v>-11629.8266849428</v>
      </c>
      <c r="Q153">
        <f t="shared" si="15"/>
        <v>4031.9833972766501</v>
      </c>
      <c r="R153">
        <f t="shared" si="16"/>
        <v>539.99022253630096</v>
      </c>
      <c r="S153">
        <f t="shared" si="17"/>
        <v>-1.57331505719958</v>
      </c>
      <c r="T153">
        <f t="shared" si="18"/>
        <v>2.6166027233498399</v>
      </c>
      <c r="U153">
        <f t="shared" si="19"/>
        <v>-2.4902225363009598</v>
      </c>
    </row>
    <row r="154" spans="1:21" x14ac:dyDescent="0.3">
      <c r="A154">
        <f>СглажВхДанн!I154</f>
        <v>69221.5</v>
      </c>
      <c r="B154">
        <f>СглажВхДанн!J154</f>
        <v>34</v>
      </c>
      <c r="C154">
        <f>СглажВхДанн!K154</f>
        <v>-1958.0904673780301</v>
      </c>
      <c r="D154">
        <f>СглажВхДанн!L154</f>
        <v>555.20623301195201</v>
      </c>
      <c r="E154">
        <f>СглажВхДанн!M154</f>
        <v>23.107614561753302</v>
      </c>
      <c r="F154">
        <f>СглажВхДанн!N154</f>
        <v>73.925444979645704</v>
      </c>
      <c r="G154">
        <f>СглажВхДанн!O154</f>
        <v>-26.964854727835</v>
      </c>
      <c r="H154">
        <f>СглажВхДанн!P154</f>
        <v>-4.4847992782563697</v>
      </c>
      <c r="I154">
        <v>69102.288</v>
      </c>
      <c r="J154">
        <v>12315</v>
      </c>
      <c r="K154">
        <v>160.87</v>
      </c>
      <c r="L154">
        <v>2.5</v>
      </c>
      <c r="M154">
        <v>-11623.9</v>
      </c>
      <c r="N154">
        <v>4031.9</v>
      </c>
      <c r="O154">
        <v>537.20000000000005</v>
      </c>
      <c r="P154">
        <f t="shared" si="14"/>
        <v>-11621.9624265076</v>
      </c>
      <c r="Q154">
        <f t="shared" si="15"/>
        <v>4029.12790647779</v>
      </c>
      <c r="R154">
        <f t="shared" si="16"/>
        <v>539.55260737546701</v>
      </c>
      <c r="S154">
        <f t="shared" si="17"/>
        <v>-1.9375734923996799</v>
      </c>
      <c r="T154">
        <f t="shared" si="18"/>
        <v>2.7720935222100702</v>
      </c>
      <c r="U154">
        <f t="shared" si="19"/>
        <v>-2.3526073754669601</v>
      </c>
    </row>
    <row r="155" spans="1:21" x14ac:dyDescent="0.3">
      <c r="A155">
        <f>СглажВхДанн!I155</f>
        <v>69222.5</v>
      </c>
      <c r="B155">
        <f>СглажВхДанн!J155</f>
        <v>34</v>
      </c>
      <c r="C155">
        <f>СглажВхДанн!K155</f>
        <v>-1883.6648638806</v>
      </c>
      <c r="D155">
        <f>СглажВхДанн!L155</f>
        <v>527.63647310426495</v>
      </c>
      <c r="E155">
        <f>СглажВхДанн!M155</f>
        <v>19.149188022094801</v>
      </c>
      <c r="F155">
        <f>СглажВхДанн!N155</f>
        <v>73.696085505420996</v>
      </c>
      <c r="G155">
        <f>СглажВхДанн!O155</f>
        <v>-26.912468170111101</v>
      </c>
      <c r="H155">
        <f>СглажВхДанн!P155</f>
        <v>-4.2728418491855997</v>
      </c>
      <c r="I155">
        <v>69102.547000000006</v>
      </c>
      <c r="J155">
        <v>12289</v>
      </c>
      <c r="K155">
        <v>160.87</v>
      </c>
      <c r="L155">
        <v>2.5</v>
      </c>
      <c r="M155">
        <v>-11599.3</v>
      </c>
      <c r="N155">
        <v>4023.4</v>
      </c>
      <c r="O155">
        <v>536</v>
      </c>
      <c r="P155">
        <f t="shared" si="14"/>
        <v>-11601.302616622001</v>
      </c>
      <c r="Q155">
        <f t="shared" si="15"/>
        <v>4020.8812550132302</v>
      </c>
      <c r="R155">
        <f t="shared" si="16"/>
        <v>538.08234206235295</v>
      </c>
      <c r="S155">
        <f t="shared" si="17"/>
        <v>2.0026166220013701</v>
      </c>
      <c r="T155">
        <f t="shared" si="18"/>
        <v>2.5187449867698901</v>
      </c>
      <c r="U155">
        <f t="shared" si="19"/>
        <v>-2.0823420623529501</v>
      </c>
    </row>
    <row r="156" spans="1:21" x14ac:dyDescent="0.3">
      <c r="A156">
        <f>СглажВхДанн!I156</f>
        <v>69223.5</v>
      </c>
      <c r="B156">
        <f>СглажВхДанн!J156</f>
        <v>34</v>
      </c>
      <c r="C156">
        <f>СглажВхДанн!K156</f>
        <v>-1805.5794445666299</v>
      </c>
      <c r="D156">
        <f>СглажВхДанн!L156</f>
        <v>501.24303658589599</v>
      </c>
      <c r="E156">
        <f>СглажВхДанн!M156</f>
        <v>15.318217163256501</v>
      </c>
      <c r="F156">
        <f>СглажВхДанн!N156</f>
        <v>75.971971402537804</v>
      </c>
      <c r="G156">
        <f>СглажВхДанн!O156</f>
        <v>-27.265383302138101</v>
      </c>
      <c r="H156">
        <f>СглажВхДанн!P156</f>
        <v>-3.94862393752652</v>
      </c>
      <c r="I156">
        <v>69102.626999999993</v>
      </c>
      <c r="J156">
        <v>12281</v>
      </c>
      <c r="K156">
        <v>160.88</v>
      </c>
      <c r="L156">
        <v>2.5</v>
      </c>
      <c r="M156">
        <v>-11592.5</v>
      </c>
      <c r="N156">
        <v>4018.8</v>
      </c>
      <c r="O156">
        <v>535.70000000000005</v>
      </c>
      <c r="P156">
        <f t="shared" si="14"/>
        <v>-11593.8600536994</v>
      </c>
      <c r="Q156">
        <f t="shared" si="15"/>
        <v>4018.1255978736299</v>
      </c>
      <c r="R156">
        <f t="shared" si="16"/>
        <v>537.63228990508401</v>
      </c>
      <c r="S156">
        <f t="shared" si="17"/>
        <v>1.3600536993999399</v>
      </c>
      <c r="T156">
        <f t="shared" si="18"/>
        <v>0.67440212637029595</v>
      </c>
      <c r="U156">
        <f t="shared" si="19"/>
        <v>-1.9322899050839599</v>
      </c>
    </row>
    <row r="157" spans="1:21" x14ac:dyDescent="0.3">
      <c r="A157">
        <f>СглажВхДанн!I157</f>
        <v>69224.5</v>
      </c>
      <c r="B157">
        <f>СглажВхДанн!J157</f>
        <v>34</v>
      </c>
      <c r="C157">
        <f>СглажВхДанн!K157</f>
        <v>-1733.04215763968</v>
      </c>
      <c r="D157">
        <f>СглажВхДанн!L157</f>
        <v>475.29284477065198</v>
      </c>
      <c r="E157">
        <f>СглажВхДанн!M157</f>
        <v>11.555720580561999</v>
      </c>
      <c r="F157">
        <f>СглажВхДанн!N157</f>
        <v>74.566457408595596</v>
      </c>
      <c r="G157">
        <f>СглажВхДанн!O157</f>
        <v>-26.280500897840898</v>
      </c>
      <c r="H157">
        <f>СглажВхДанн!P157</f>
        <v>-3.9453896419374002</v>
      </c>
      <c r="I157">
        <v>69102.888000000006</v>
      </c>
      <c r="J157">
        <v>12255</v>
      </c>
      <c r="K157">
        <v>160.88</v>
      </c>
      <c r="L157">
        <v>2.5</v>
      </c>
      <c r="M157">
        <v>-11567.9</v>
      </c>
      <c r="N157">
        <v>4010.3</v>
      </c>
      <c r="O157">
        <v>534.6</v>
      </c>
      <c r="P157">
        <f t="shared" si="14"/>
        <v>-11569.578692159501</v>
      </c>
      <c r="Q157">
        <f t="shared" si="15"/>
        <v>4009.1352664537799</v>
      </c>
      <c r="R157">
        <f t="shared" si="16"/>
        <v>536.16399474168202</v>
      </c>
      <c r="S157">
        <f t="shared" si="17"/>
        <v>1.6786921595012201</v>
      </c>
      <c r="T157">
        <f t="shared" si="18"/>
        <v>1.1647335462202999</v>
      </c>
      <c r="U157">
        <f t="shared" si="19"/>
        <v>-1.5639947416819999</v>
      </c>
    </row>
    <row r="158" spans="1:21" x14ac:dyDescent="0.3">
      <c r="A158">
        <f>СглажВхДанн!I158</f>
        <v>69225.5</v>
      </c>
      <c r="B158">
        <f>СглажВхДанн!J158</f>
        <v>34</v>
      </c>
      <c r="C158">
        <f>СглажВхДанн!K158</f>
        <v>-1659.0591021553901</v>
      </c>
      <c r="D158">
        <f>СглажВхДанн!L158</f>
        <v>448.64229440716701</v>
      </c>
      <c r="E158">
        <f>СглажВхДанн!M158</f>
        <v>8.1949159002271799</v>
      </c>
      <c r="F158">
        <f>СглажВхДанн!N158</f>
        <v>75.339069979324194</v>
      </c>
      <c r="G158">
        <f>СглажВхДанн!O158</f>
        <v>-26.624429574760502</v>
      </c>
      <c r="H158">
        <f>СглажВхДанн!P158</f>
        <v>-3.56632769954357</v>
      </c>
      <c r="I158">
        <v>69102.986999999994</v>
      </c>
      <c r="J158">
        <v>12245</v>
      </c>
      <c r="K158">
        <v>160.88</v>
      </c>
      <c r="L158">
        <v>2.5</v>
      </c>
      <c r="M158">
        <v>-11558.5</v>
      </c>
      <c r="N158">
        <v>4007</v>
      </c>
      <c r="O158">
        <v>534.1</v>
      </c>
      <c r="P158">
        <f t="shared" si="14"/>
        <v>-11560.368520542601</v>
      </c>
      <c r="Q158">
        <f t="shared" si="15"/>
        <v>4005.7251407434101</v>
      </c>
      <c r="R158">
        <f t="shared" si="16"/>
        <v>535.607055197043</v>
      </c>
      <c r="S158">
        <f t="shared" si="17"/>
        <v>1.86852054260089</v>
      </c>
      <c r="T158">
        <f t="shared" si="18"/>
        <v>1.2748592565899299</v>
      </c>
      <c r="U158">
        <f t="shared" si="19"/>
        <v>-1.50705519704297</v>
      </c>
    </row>
    <row r="159" spans="1:21" x14ac:dyDescent="0.3">
      <c r="A159">
        <f>СглажВхДанн!I159</f>
        <v>69226.5</v>
      </c>
      <c r="B159">
        <f>СглажВхДанн!J159</f>
        <v>34</v>
      </c>
      <c r="C159">
        <f>СглажВхДанн!K159</f>
        <v>-1591.03674127158</v>
      </c>
      <c r="D159">
        <f>СглажВхДанн!L159</f>
        <v>424.25167624339798</v>
      </c>
      <c r="E159">
        <f>СглажВхДанн!M159</f>
        <v>5.3939711294149797</v>
      </c>
      <c r="F159">
        <f>СглажВхДанн!N159</f>
        <v>73.805851701347194</v>
      </c>
      <c r="G159">
        <f>СглажВхДанн!O159</f>
        <v>-26.231592296006301</v>
      </c>
      <c r="H159">
        <f>СглажВхДанн!P159</f>
        <v>-3.4115821377419602</v>
      </c>
      <c r="I159">
        <v>69103.206999999995</v>
      </c>
      <c r="J159">
        <v>12223</v>
      </c>
      <c r="K159">
        <v>160.88</v>
      </c>
      <c r="L159">
        <v>2.5</v>
      </c>
      <c r="M159">
        <v>-11537.7</v>
      </c>
      <c r="N159">
        <v>3999.8</v>
      </c>
      <c r="O159">
        <v>533.20000000000005</v>
      </c>
      <c r="P159">
        <f t="shared" si="14"/>
        <v>-11539.901472502201</v>
      </c>
      <c r="Q159">
        <f t="shared" si="15"/>
        <v>3998.1470836082499</v>
      </c>
      <c r="R159">
        <f t="shared" si="16"/>
        <v>534.36941176434595</v>
      </c>
      <c r="S159">
        <f t="shared" si="17"/>
        <v>2.2014725021999801</v>
      </c>
      <c r="T159">
        <f t="shared" si="18"/>
        <v>1.6529163917503</v>
      </c>
      <c r="U159">
        <f t="shared" si="19"/>
        <v>-1.1694117643459101</v>
      </c>
    </row>
    <row r="160" spans="1:21" x14ac:dyDescent="0.3">
      <c r="A160">
        <f>СглажВхДанн!I160</f>
        <v>69227.5</v>
      </c>
      <c r="B160">
        <f>СглажВхДанн!J160</f>
        <v>34</v>
      </c>
      <c r="C160">
        <f>СглажВхДанн!K160</f>
        <v>-1509.73530424365</v>
      </c>
      <c r="D160">
        <f>СглажВхДанн!L160</f>
        <v>395.337725712956</v>
      </c>
      <c r="E160">
        <f>СглажВхДанн!M160</f>
        <v>3.42070295185697</v>
      </c>
      <c r="F160">
        <f>СглажВхДанн!N160</f>
        <v>74.903257260602999</v>
      </c>
      <c r="G160">
        <f>СглажВхДанн!O160</f>
        <v>-26.6697199974246</v>
      </c>
      <c r="H160">
        <f>СглажВхДанн!P160</f>
        <v>-2.9007124550997498</v>
      </c>
      <c r="I160">
        <v>69103.308000000005</v>
      </c>
      <c r="J160">
        <v>12213</v>
      </c>
      <c r="K160">
        <v>160.88</v>
      </c>
      <c r="L160">
        <v>2.5</v>
      </c>
      <c r="M160">
        <v>-11528.3</v>
      </c>
      <c r="N160">
        <v>3996.5</v>
      </c>
      <c r="O160">
        <v>532.70000000000005</v>
      </c>
      <c r="P160">
        <f t="shared" si="14"/>
        <v>-11530.505236810101</v>
      </c>
      <c r="Q160">
        <f t="shared" si="15"/>
        <v>3994.66806646861</v>
      </c>
      <c r="R160">
        <f t="shared" si="16"/>
        <v>533.80122091564795</v>
      </c>
      <c r="S160">
        <f t="shared" si="17"/>
        <v>2.2052368101012698</v>
      </c>
      <c r="T160">
        <f t="shared" si="18"/>
        <v>1.8319335313899501</v>
      </c>
      <c r="U160">
        <f t="shared" si="19"/>
        <v>-1.1012209156479</v>
      </c>
    </row>
    <row r="161" spans="1:21" x14ac:dyDescent="0.3">
      <c r="A161">
        <f>СглажВхДанн!I161</f>
        <v>69228.5</v>
      </c>
      <c r="B161">
        <f>СглажВхДанн!J161</f>
        <v>34</v>
      </c>
      <c r="C161">
        <f>СглажВхДанн!K161</f>
        <v>-1444.5563429887</v>
      </c>
      <c r="D161">
        <f>СглажВхДанн!L161</f>
        <v>372.85716406680302</v>
      </c>
      <c r="E161">
        <f>СглажВхДанн!M161</f>
        <v>1.51547042120094</v>
      </c>
      <c r="F161">
        <f>СглажВхДанн!N161</f>
        <v>73.653166809927697</v>
      </c>
      <c r="G161">
        <f>СглажВхДанн!O161</f>
        <v>-25.983166399238399</v>
      </c>
      <c r="H161">
        <f>СглажВхДанн!P161</f>
        <v>-2.6616315670124</v>
      </c>
      <c r="I161">
        <v>69103.407000000007</v>
      </c>
      <c r="J161">
        <v>12203</v>
      </c>
      <c r="K161">
        <v>160.88999999999999</v>
      </c>
      <c r="L161">
        <v>2.5</v>
      </c>
      <c r="M161">
        <v>-11519.5</v>
      </c>
      <c r="N161">
        <v>3991.3</v>
      </c>
      <c r="O161">
        <v>532.29999999999995</v>
      </c>
      <c r="P161">
        <f t="shared" si="14"/>
        <v>-11521.2950651918</v>
      </c>
      <c r="Q161">
        <f t="shared" si="15"/>
        <v>3991.25794075774</v>
      </c>
      <c r="R161">
        <f t="shared" si="16"/>
        <v>533.24428137092696</v>
      </c>
      <c r="S161">
        <f t="shared" si="17"/>
        <v>1.7950651917999501</v>
      </c>
      <c r="T161">
        <f t="shared" si="18"/>
        <v>4.2059242260165802E-2</v>
      </c>
      <c r="U161">
        <f t="shared" si="19"/>
        <v>-0.94428137092700104</v>
      </c>
    </row>
    <row r="162" spans="1:21" x14ac:dyDescent="0.3">
      <c r="A162">
        <f>СглажВхДанн!I162</f>
        <v>69229.5</v>
      </c>
      <c r="B162">
        <f>СглажВхДанн!J162</f>
        <v>34</v>
      </c>
      <c r="C162">
        <f>СглажВхДанн!K162</f>
        <v>-1366.3213677014101</v>
      </c>
      <c r="D162">
        <f>СглажВхДанн!L162</f>
        <v>344.458038258751</v>
      </c>
      <c r="E162">
        <f>СглажВхДанн!M162</f>
        <v>-0.54109783564359903</v>
      </c>
      <c r="F162">
        <f>СглажВхДанн!N162</f>
        <v>74.389012573734703</v>
      </c>
      <c r="G162">
        <f>СглажВхДанн!O162</f>
        <v>-26.4909350893846</v>
      </c>
      <c r="H162">
        <f>СглажВхДанн!P162</f>
        <v>-2.3072354943580402</v>
      </c>
      <c r="I162">
        <v>69103.667000000001</v>
      </c>
      <c r="J162">
        <v>12177</v>
      </c>
      <c r="K162">
        <v>160.88999999999999</v>
      </c>
      <c r="L162">
        <v>2.5</v>
      </c>
      <c r="M162">
        <v>-11495</v>
      </c>
      <c r="N162">
        <v>3982.7</v>
      </c>
      <c r="O162">
        <v>531.20000000000005</v>
      </c>
      <c r="P162">
        <f t="shared" si="14"/>
        <v>-11487.664919979299</v>
      </c>
      <c r="Q162">
        <f t="shared" si="15"/>
        <v>3980.0705209867901</v>
      </c>
      <c r="R162">
        <f t="shared" si="16"/>
        <v>532.01702426617601</v>
      </c>
      <c r="S162">
        <f t="shared" si="17"/>
        <v>-7.3350800207008398</v>
      </c>
      <c r="T162">
        <f t="shared" si="18"/>
        <v>2.6294790132096799</v>
      </c>
      <c r="U162">
        <f t="shared" si="19"/>
        <v>-0.81702426617596302</v>
      </c>
    </row>
    <row r="163" spans="1:21" x14ac:dyDescent="0.3">
      <c r="A163">
        <f>СглажВхДанн!I163</f>
        <v>69230.5</v>
      </c>
      <c r="B163">
        <f>СглажВхДанн!J163</f>
        <v>34</v>
      </c>
      <c r="C163">
        <f>СглажВхДанн!K163</f>
        <v>-1305.5358018639399</v>
      </c>
      <c r="D163">
        <f>СглажВхДанн!L163</f>
        <v>322.599817812553</v>
      </c>
      <c r="E163">
        <f>СглажВхДанн!M163</f>
        <v>-1.4350043367071701</v>
      </c>
      <c r="F163">
        <f>СглажВхДанн!N163</f>
        <v>70.457941501862607</v>
      </c>
      <c r="G163">
        <f>СглажВхДанн!O163</f>
        <v>-25.2416058049414</v>
      </c>
      <c r="H163">
        <f>СглажВхДанн!P163</f>
        <v>-2.0391795410891298</v>
      </c>
      <c r="I163">
        <v>69103.807000000001</v>
      </c>
      <c r="J163">
        <v>12152</v>
      </c>
      <c r="K163">
        <v>160.88999999999999</v>
      </c>
      <c r="L163">
        <v>2.5</v>
      </c>
      <c r="M163">
        <v>-11471.4</v>
      </c>
      <c r="N163">
        <v>3974.6</v>
      </c>
      <c r="O163">
        <v>530.1</v>
      </c>
      <c r="P163">
        <f t="shared" si="14"/>
        <v>-11474.9609752295</v>
      </c>
      <c r="Q163">
        <f t="shared" si="15"/>
        <v>3975.2110120975999</v>
      </c>
      <c r="R163">
        <f t="shared" si="16"/>
        <v>531.25774355246199</v>
      </c>
      <c r="S163">
        <f t="shared" si="17"/>
        <v>3.5609752295004</v>
      </c>
      <c r="T163">
        <f t="shared" si="18"/>
        <v>-0.61101209759999597</v>
      </c>
      <c r="U163">
        <f t="shared" si="19"/>
        <v>-1.1577435524619699</v>
      </c>
    </row>
    <row r="164" spans="1:21" x14ac:dyDescent="0.3">
      <c r="A164">
        <f>СглажВхДанн!I164</f>
        <v>69231.5</v>
      </c>
      <c r="B164">
        <f>СглажВхДанн!J164</f>
        <v>34</v>
      </c>
      <c r="C164">
        <f>СглажВхДанн!K164</f>
        <v>-1225.36684931896</v>
      </c>
      <c r="D164">
        <f>СглажВхДанн!L164</f>
        <v>295.26583232682799</v>
      </c>
      <c r="E164">
        <f>СглажВхДанн!M164</f>
        <v>-2.5069057759747602</v>
      </c>
      <c r="F164">
        <f>СглажВхДанн!N164</f>
        <v>73.112931931678503</v>
      </c>
      <c r="G164">
        <f>СглажВхДанн!O164</f>
        <v>-25.833461866463001</v>
      </c>
      <c r="H164">
        <f>СглажВхДанн!P164</f>
        <v>-1.72728179723291</v>
      </c>
      <c r="I164">
        <v>69104.027000000002</v>
      </c>
      <c r="J164">
        <v>12130</v>
      </c>
      <c r="K164">
        <v>160.88999999999999</v>
      </c>
      <c r="L164">
        <v>2.5</v>
      </c>
      <c r="M164">
        <v>-11450.6</v>
      </c>
      <c r="N164">
        <v>3967.4</v>
      </c>
      <c r="O164">
        <v>529.1</v>
      </c>
      <c r="P164">
        <f t="shared" si="14"/>
        <v>-11454.997633479599</v>
      </c>
      <c r="Q164">
        <f t="shared" si="15"/>
        <v>3967.5746409859498</v>
      </c>
      <c r="R164">
        <f t="shared" si="16"/>
        <v>530.06458814518498</v>
      </c>
      <c r="S164">
        <f t="shared" si="17"/>
        <v>4.3976334795988796</v>
      </c>
      <c r="T164">
        <f t="shared" si="18"/>
        <v>-0.17464098594973601</v>
      </c>
      <c r="U164">
        <f t="shared" si="19"/>
        <v>-0.96458814518496205</v>
      </c>
    </row>
    <row r="165" spans="1:21" x14ac:dyDescent="0.3">
      <c r="A165">
        <f>СглажВхДанн!I165</f>
        <v>69232.5</v>
      </c>
      <c r="B165">
        <f>СглажВхДанн!J165</f>
        <v>34</v>
      </c>
      <c r="C165">
        <f>СглажВхДанн!K165</f>
        <v>-1163.42766271133</v>
      </c>
      <c r="D165">
        <f>СглажВхДанн!L165</f>
        <v>271.06414636036902</v>
      </c>
      <c r="E165">
        <f>СглажВхДанн!M165</f>
        <v>-3.5346707649528701</v>
      </c>
      <c r="F165">
        <f>СглажВхДанн!N165</f>
        <v>69.9179461062228</v>
      </c>
      <c r="G165">
        <f>СглажВхДанн!O165</f>
        <v>-25.208608194876401</v>
      </c>
      <c r="H165">
        <f>СглажВхДанн!P165</f>
        <v>-1.3425511447904901</v>
      </c>
      <c r="I165">
        <v>69104.126999999993</v>
      </c>
      <c r="J165">
        <v>12120</v>
      </c>
      <c r="K165">
        <v>160.88999999999999</v>
      </c>
      <c r="L165">
        <v>2.5</v>
      </c>
      <c r="M165">
        <v>-11441.2</v>
      </c>
      <c r="N165">
        <v>3964.1</v>
      </c>
      <c r="O165">
        <v>528.70000000000005</v>
      </c>
      <c r="P165">
        <f t="shared" si="14"/>
        <v>-11445.923387230499</v>
      </c>
      <c r="Q165">
        <f t="shared" si="15"/>
        <v>3964.1035632082499</v>
      </c>
      <c r="R165">
        <f t="shared" si="16"/>
        <v>529.522244778291</v>
      </c>
      <c r="S165">
        <f t="shared" si="17"/>
        <v>4.7233872304986999</v>
      </c>
      <c r="T165">
        <f t="shared" si="18"/>
        <v>-3.5632082499432701E-3</v>
      </c>
      <c r="U165">
        <f t="shared" si="19"/>
        <v>-0.822244778290951</v>
      </c>
    </row>
    <row r="166" spans="1:21" x14ac:dyDescent="0.3">
      <c r="A166">
        <f>СглажВхДанн!I166</f>
        <v>69233.5</v>
      </c>
      <c r="B166">
        <f>СглажВхДанн!J166</f>
        <v>34</v>
      </c>
      <c r="C166">
        <f>СглажВхДанн!K166</f>
        <v>-1096.315591842</v>
      </c>
      <c r="D166">
        <f>СглажВхДанн!L166</f>
        <v>247.93604989426001</v>
      </c>
      <c r="E166">
        <f>СглажВхДанн!M166</f>
        <v>-5.5079095063381303</v>
      </c>
      <c r="F166">
        <f>СглажВхДанн!N166</f>
        <v>67.017337697743301</v>
      </c>
      <c r="G166">
        <f>СглажВхДанн!O166</f>
        <v>-24.041655124905201</v>
      </c>
      <c r="H166">
        <f>СглажВхДанн!P166</f>
        <v>-1.1392708273045999</v>
      </c>
      <c r="I166">
        <v>69104.327000000005</v>
      </c>
      <c r="J166">
        <v>12099</v>
      </c>
      <c r="K166">
        <v>160.88999999999999</v>
      </c>
      <c r="L166">
        <v>2.5</v>
      </c>
      <c r="M166">
        <v>-11421.4</v>
      </c>
      <c r="N166">
        <v>3957.2</v>
      </c>
      <c r="O166">
        <v>527.79999999999995</v>
      </c>
      <c r="P166">
        <f t="shared" si="14"/>
        <v>-11427.7748947296</v>
      </c>
      <c r="Q166">
        <f t="shared" si="15"/>
        <v>3957.1614076518299</v>
      </c>
      <c r="R166">
        <f t="shared" si="16"/>
        <v>528.437558044345</v>
      </c>
      <c r="S166">
        <f t="shared" si="17"/>
        <v>6.3748947296007801</v>
      </c>
      <c r="T166">
        <f t="shared" si="18"/>
        <v>3.85923481699137E-2</v>
      </c>
      <c r="U166">
        <f t="shared" si="19"/>
        <v>-0.63755804434504204</v>
      </c>
    </row>
    <row r="167" spans="1:21" x14ac:dyDescent="0.3">
      <c r="A167">
        <f>СглажВхДанн!I167</f>
        <v>69234.5</v>
      </c>
      <c r="B167">
        <f>СглажВхДанн!J167</f>
        <v>34</v>
      </c>
      <c r="C167">
        <f>СглажВхДанн!K167</f>
        <v>-1029.6495796913</v>
      </c>
      <c r="D167">
        <f>СглажВхДанн!L167</f>
        <v>223.384127645126</v>
      </c>
      <c r="E167">
        <f>СглажВхДанн!M167</f>
        <v>-5.5072342539310304</v>
      </c>
      <c r="F167">
        <f>СглажВхДанн!N167</f>
        <v>65.873687284196095</v>
      </c>
      <c r="G167">
        <f>СглажВхДанн!O167</f>
        <v>-24.165360881021499</v>
      </c>
      <c r="H167">
        <f>СглажВхДанн!P167</f>
        <v>-0.75002991363101901</v>
      </c>
      <c r="I167">
        <v>69104.486999999994</v>
      </c>
      <c r="J167">
        <v>12083</v>
      </c>
      <c r="K167">
        <v>160.88999999999999</v>
      </c>
      <c r="L167">
        <v>2.5</v>
      </c>
      <c r="M167">
        <v>-11406.3</v>
      </c>
      <c r="N167">
        <v>3952</v>
      </c>
      <c r="O167">
        <v>527.1</v>
      </c>
      <c r="P167">
        <f t="shared" si="14"/>
        <v>-11413.2561007308</v>
      </c>
      <c r="Q167">
        <f t="shared" si="15"/>
        <v>3951.60768320741</v>
      </c>
      <c r="R167">
        <f t="shared" si="16"/>
        <v>527.56980865729895</v>
      </c>
      <c r="S167">
        <f t="shared" si="17"/>
        <v>6.9561007308002401</v>
      </c>
      <c r="T167">
        <f t="shared" si="18"/>
        <v>0.39231679259000901</v>
      </c>
      <c r="U167">
        <f t="shared" si="19"/>
        <v>-0.46980865729892701</v>
      </c>
    </row>
    <row r="168" spans="1:21" x14ac:dyDescent="0.3">
      <c r="A168">
        <f>СглажВхДанн!I168</f>
        <v>69235.5</v>
      </c>
      <c r="B168">
        <f>СглажВхДанн!J168</f>
        <v>34</v>
      </c>
      <c r="C168">
        <f>СглажВхДанн!K168</f>
        <v>-965.06563338707997</v>
      </c>
      <c r="D168">
        <f>СглажВхДанн!L168</f>
        <v>200.11682907485701</v>
      </c>
      <c r="E168">
        <f>СглажВхДанн!M168</f>
        <v>-6.4849722545923498</v>
      </c>
      <c r="F168">
        <f>СглажВхДанн!N168</f>
        <v>66.916280328984698</v>
      </c>
      <c r="G168">
        <f>СглажВхДанн!O168</f>
        <v>-24.650288775544698</v>
      </c>
      <c r="H168">
        <f>СглажВхДанн!P168</f>
        <v>-0.74169211070392504</v>
      </c>
      <c r="I168">
        <v>69104.607000000004</v>
      </c>
      <c r="J168">
        <v>12070</v>
      </c>
      <c r="K168">
        <v>160.88999999999999</v>
      </c>
      <c r="L168">
        <v>2.5</v>
      </c>
      <c r="M168">
        <v>-11394</v>
      </c>
      <c r="N168">
        <v>3947.7</v>
      </c>
      <c r="O168">
        <v>526.5</v>
      </c>
      <c r="P168">
        <f t="shared" si="14"/>
        <v>-11409.5515032978</v>
      </c>
      <c r="Q168">
        <f t="shared" si="15"/>
        <v>3949.8484973527002</v>
      </c>
      <c r="R168">
        <f t="shared" si="16"/>
        <v>526.51666563817105</v>
      </c>
      <c r="S168">
        <f t="shared" si="17"/>
        <v>15.5515032978001</v>
      </c>
      <c r="T168">
        <f t="shared" si="18"/>
        <v>-2.1484973527003599</v>
      </c>
      <c r="U168">
        <f t="shared" si="19"/>
        <v>-1.66656381710482E-2</v>
      </c>
    </row>
    <row r="169" spans="1:21" x14ac:dyDescent="0.3">
      <c r="A169">
        <f>СглажВхДанн!I169</f>
        <v>69236.5</v>
      </c>
      <c r="B169">
        <f>СглажВхДанн!J169</f>
        <v>34</v>
      </c>
      <c r="C169">
        <f>СглажВхДанн!K169</f>
        <v>-905.51479728049605</v>
      </c>
      <c r="D169">
        <f>СглажВхДанн!L169</f>
        <v>178.75457672294101</v>
      </c>
      <c r="E169">
        <f>СглажВхДанн!M169</f>
        <v>-7.4872846575174501</v>
      </c>
      <c r="F169">
        <f>СглажВхДанн!N169</f>
        <v>64.611421859102194</v>
      </c>
      <c r="G169">
        <f>СглажВхДанн!O169</f>
        <v>-23.313404202764399</v>
      </c>
      <c r="H169">
        <f>СглажВхДанн!P169</f>
        <v>-0.70147471738599199</v>
      </c>
      <c r="I169">
        <v>69104.866999999998</v>
      </c>
      <c r="J169">
        <v>12059</v>
      </c>
      <c r="K169">
        <v>160.9</v>
      </c>
      <c r="L169">
        <v>2.4900000000000002</v>
      </c>
      <c r="M169">
        <v>-11384.4</v>
      </c>
      <c r="N169">
        <v>3942.2</v>
      </c>
      <c r="O169">
        <v>523.9</v>
      </c>
      <c r="P169">
        <f t="shared" si="14"/>
        <v>-11385.1077467872</v>
      </c>
      <c r="Q169">
        <f t="shared" si="15"/>
        <v>3940.7113738985199</v>
      </c>
      <c r="R169">
        <f t="shared" si="16"/>
        <v>525.11028886620204</v>
      </c>
      <c r="S169">
        <f t="shared" si="17"/>
        <v>0.70774678720044903</v>
      </c>
      <c r="T169">
        <f t="shared" si="18"/>
        <v>1.4886261014798901</v>
      </c>
      <c r="U169">
        <f t="shared" si="19"/>
        <v>-1.2102888662020601</v>
      </c>
    </row>
    <row r="170" spans="1:21" x14ac:dyDescent="0.3">
      <c r="A170">
        <f>СглажВхДанн!I170</f>
        <v>69237.5</v>
      </c>
      <c r="B170">
        <f>СглажВхДанн!J170</f>
        <v>34</v>
      </c>
      <c r="C170">
        <f>СглажВхДанн!K170</f>
        <v>-836.50168401854705</v>
      </c>
      <c r="D170">
        <f>СглажВхДанн!L170</f>
        <v>152.96576336317901</v>
      </c>
      <c r="E170">
        <f>СглажВхДанн!M170</f>
        <v>-8.4298502110868103</v>
      </c>
      <c r="F170">
        <f>СглажВхДанн!N170</f>
        <v>63.151485300246598</v>
      </c>
      <c r="G170">
        <f>СглажВхДанн!O170</f>
        <v>-23.4660875909696</v>
      </c>
      <c r="H170">
        <f>СглажВхДанн!P170</f>
        <v>-1.05996445176304</v>
      </c>
      <c r="I170">
        <v>69105.066999999995</v>
      </c>
      <c r="J170">
        <v>12039</v>
      </c>
      <c r="K170">
        <v>160.9</v>
      </c>
      <c r="L170">
        <v>2.4900000000000002</v>
      </c>
      <c r="M170">
        <v>-11365.5</v>
      </c>
      <c r="N170">
        <v>3935.7</v>
      </c>
      <c r="O170">
        <v>523</v>
      </c>
      <c r="P170">
        <f t="shared" si="14"/>
        <v>-11366.304857163501</v>
      </c>
      <c r="Q170">
        <f t="shared" si="15"/>
        <v>3933.6828173952699</v>
      </c>
      <c r="R170">
        <f t="shared" si="16"/>
        <v>524.02846058006503</v>
      </c>
      <c r="S170">
        <f t="shared" si="17"/>
        <v>0.80485716350085601</v>
      </c>
      <c r="T170">
        <f t="shared" si="18"/>
        <v>2.0171826047299</v>
      </c>
      <c r="U170">
        <f t="shared" si="19"/>
        <v>-1.0284605800650299</v>
      </c>
    </row>
    <row r="171" spans="1:21" x14ac:dyDescent="0.3">
      <c r="A171">
        <f>СглажВхДанн!I171</f>
        <v>69238.5</v>
      </c>
      <c r="B171">
        <f>СглажВхДанн!J171</f>
        <v>34</v>
      </c>
      <c r="C171">
        <f>СглажВхДанн!K171</f>
        <v>-782.50123559974998</v>
      </c>
      <c r="D171">
        <f>СглажВхДанн!L171</f>
        <v>132.94102727239101</v>
      </c>
      <c r="E171">
        <f>СглажВхДанн!M171</f>
        <v>-8.8328930509190204</v>
      </c>
      <c r="F171">
        <f>СглажВхДанн!N171</f>
        <v>61.6685607078375</v>
      </c>
      <c r="G171">
        <f>СглажВхДанн!O171</f>
        <v>-22.876017177241302</v>
      </c>
      <c r="H171">
        <f>СглажВхДанн!P171</f>
        <v>-0.89847196871532897</v>
      </c>
      <c r="I171">
        <v>69105.327000000005</v>
      </c>
      <c r="J171">
        <v>12013</v>
      </c>
      <c r="K171">
        <v>160.91</v>
      </c>
      <c r="L171">
        <v>2.4900000000000002</v>
      </c>
      <c r="M171">
        <v>-11341.6</v>
      </c>
      <c r="N171">
        <v>3925.2</v>
      </c>
      <c r="O171">
        <v>521.9</v>
      </c>
      <c r="P171">
        <f t="shared" si="14"/>
        <v>-11341.8611006514</v>
      </c>
      <c r="Q171">
        <f t="shared" si="15"/>
        <v>3924.5456939405799</v>
      </c>
      <c r="R171">
        <f t="shared" si="16"/>
        <v>522.62208380801701</v>
      </c>
      <c r="S171">
        <f t="shared" si="17"/>
        <v>0.26110065139982902</v>
      </c>
      <c r="T171">
        <f t="shared" si="18"/>
        <v>0.65430605941992304</v>
      </c>
      <c r="U171">
        <f t="shared" si="19"/>
        <v>-0.72208380801703198</v>
      </c>
    </row>
    <row r="172" spans="1:21" x14ac:dyDescent="0.3">
      <c r="A172">
        <f>СглажВхДанн!I172</f>
        <v>69239.5</v>
      </c>
      <c r="B172">
        <f>СглажВхДанн!J172</f>
        <v>34</v>
      </c>
      <c r="C172">
        <f>СглажВхДанн!K172</f>
        <v>-716.85916250378796</v>
      </c>
      <c r="D172">
        <f>СглажВхДанн!L172</f>
        <v>109.78415019099199</v>
      </c>
      <c r="E172">
        <f>СглажВхДанн!M172</f>
        <v>-9.4143180417512404</v>
      </c>
      <c r="F172">
        <f>СглажВхДанн!N172</f>
        <v>61.336489908686097</v>
      </c>
      <c r="G172">
        <f>СглажВхДанн!O172</f>
        <v>-22.3580589416298</v>
      </c>
      <c r="H172">
        <f>СглажВхДанн!P172</f>
        <v>-0.44573836917640502</v>
      </c>
      <c r="I172">
        <v>69105.426999999996</v>
      </c>
      <c r="J172">
        <v>12004</v>
      </c>
      <c r="K172">
        <v>160.91</v>
      </c>
      <c r="L172">
        <v>2.4900000000000002</v>
      </c>
      <c r="M172">
        <v>-11333.1</v>
      </c>
      <c r="N172">
        <v>3922.2</v>
      </c>
      <c r="O172">
        <v>521.5</v>
      </c>
      <c r="P172">
        <f t="shared" si="14"/>
        <v>-11332.459655840299</v>
      </c>
      <c r="Q172">
        <f t="shared" si="15"/>
        <v>3921.0314156892</v>
      </c>
      <c r="R172">
        <f t="shared" si="16"/>
        <v>522.08116966498801</v>
      </c>
      <c r="S172">
        <f t="shared" si="17"/>
        <v>-0.64034415970127201</v>
      </c>
      <c r="T172">
        <f t="shared" si="18"/>
        <v>1.1685843107998199</v>
      </c>
      <c r="U172">
        <f t="shared" si="19"/>
        <v>-0.58116966498801004</v>
      </c>
    </row>
    <row r="173" spans="1:21" x14ac:dyDescent="0.3">
      <c r="A173">
        <f>СглажВхДанн!I173</f>
        <v>69240.5</v>
      </c>
      <c r="B173">
        <f>СглажВхДанн!J173</f>
        <v>34</v>
      </c>
      <c r="C173">
        <f>СглажВхДанн!K173</f>
        <v>-663.87597827376203</v>
      </c>
      <c r="D173">
        <f>СглажВхДанн!L173</f>
        <v>89.0252615698342</v>
      </c>
      <c r="E173">
        <f>СглажВхДанн!M173</f>
        <v>-9.6104727135260006</v>
      </c>
      <c r="F173">
        <f>СглажВхДанн!N173</f>
        <v>60.731683354236701</v>
      </c>
      <c r="G173">
        <f>СглажВхДанн!O173</f>
        <v>-22.401168243978301</v>
      </c>
      <c r="H173">
        <f>СглажВхДанн!P173</f>
        <v>-0.62000447699037298</v>
      </c>
      <c r="I173">
        <v>69105.527000000002</v>
      </c>
      <c r="J173">
        <v>11994</v>
      </c>
      <c r="K173">
        <v>160.91</v>
      </c>
      <c r="L173">
        <v>2.4900000000000002</v>
      </c>
      <c r="M173">
        <v>-11323.7</v>
      </c>
      <c r="N173">
        <v>3919</v>
      </c>
      <c r="O173">
        <v>521.1</v>
      </c>
      <c r="P173">
        <f t="shared" si="14"/>
        <v>-11318.8348670823</v>
      </c>
      <c r="Q173">
        <f t="shared" si="15"/>
        <v>3915.5029976944502</v>
      </c>
      <c r="R173">
        <f t="shared" si="16"/>
        <v>521.922712312474</v>
      </c>
      <c r="S173">
        <f t="shared" si="17"/>
        <v>-4.8651329177009801</v>
      </c>
      <c r="T173">
        <f t="shared" si="18"/>
        <v>3.4970023055498101</v>
      </c>
      <c r="U173">
        <f t="shared" si="19"/>
        <v>-0.82271231247398202</v>
      </c>
    </row>
    <row r="174" spans="1:21" x14ac:dyDescent="0.3">
      <c r="A174">
        <f>СглажВхДанн!I174</f>
        <v>69241.5</v>
      </c>
      <c r="B174">
        <f>СглажВхДанн!J174</f>
        <v>34</v>
      </c>
      <c r="C174">
        <f>СглажВхДанн!K174</f>
        <v>-603.67403666998996</v>
      </c>
      <c r="D174">
        <f>СглажВхДанн!L174</f>
        <v>66.290199058168</v>
      </c>
      <c r="E174">
        <f>СглажВхДанн!M174</f>
        <v>-9.4345159594357693</v>
      </c>
      <c r="F174">
        <f>СглажВхДанн!N174</f>
        <v>59.8850625710133</v>
      </c>
      <c r="G174">
        <f>СглажВхДанн!O174</f>
        <v>-22.1396178305029</v>
      </c>
      <c r="H174">
        <f>СглажВхДанн!P174</f>
        <v>-0.53474748555948903</v>
      </c>
      <c r="I174">
        <v>69105.807000000001</v>
      </c>
      <c r="J174">
        <v>11959</v>
      </c>
      <c r="K174">
        <v>160.91999999999999</v>
      </c>
      <c r="L174">
        <v>2.4900000000000002</v>
      </c>
      <c r="M174">
        <v>-11291.3</v>
      </c>
      <c r="N174">
        <v>3905.6</v>
      </c>
      <c r="O174">
        <v>519.6</v>
      </c>
      <c r="P174">
        <f t="shared" si="14"/>
        <v>-11292.9180760416</v>
      </c>
      <c r="Q174">
        <f t="shared" si="15"/>
        <v>3905.7271853235802</v>
      </c>
      <c r="R174">
        <f t="shared" si="16"/>
        <v>520.33440673668497</v>
      </c>
      <c r="S174">
        <f t="shared" si="17"/>
        <v>1.6180760416009401</v>
      </c>
      <c r="T174">
        <f t="shared" si="18"/>
        <v>-0.12718532358030599</v>
      </c>
      <c r="U174">
        <f t="shared" si="19"/>
        <v>-0.73440673668494605</v>
      </c>
    </row>
    <row r="175" spans="1:21" x14ac:dyDescent="0.3">
      <c r="A175">
        <f>СглажВхДанн!I175</f>
        <v>69242.5</v>
      </c>
      <c r="B175">
        <f>СглажВхДанн!J175</f>
        <v>34</v>
      </c>
      <c r="C175">
        <f>СглажВхДанн!K175</f>
        <v>-549.01647242363401</v>
      </c>
      <c r="D175">
        <f>СглажВхДанн!L175</f>
        <v>46.370579904409297</v>
      </c>
      <c r="E175">
        <f>СглажВхДанн!M175</f>
        <v>-10.4933049872773</v>
      </c>
      <c r="F175">
        <f>СглажВхДанн!N175</f>
        <v>59.053008164805398</v>
      </c>
      <c r="G175">
        <f>СглажВхДанн!O175</f>
        <v>-21.766241009929502</v>
      </c>
      <c r="H175">
        <f>СглажВхДанн!P175</f>
        <v>-0.32726520825808603</v>
      </c>
      <c r="I175">
        <v>69105.907000000007</v>
      </c>
      <c r="J175">
        <v>11949</v>
      </c>
      <c r="K175">
        <v>160.91999999999999</v>
      </c>
      <c r="L175">
        <v>2.4900000000000002</v>
      </c>
      <c r="M175">
        <v>-11281.9</v>
      </c>
      <c r="N175">
        <v>3902.3</v>
      </c>
      <c r="O175">
        <v>519.1</v>
      </c>
      <c r="P175">
        <f t="shared" si="14"/>
        <v>-11283.662079240799</v>
      </c>
      <c r="Q175">
        <f t="shared" si="15"/>
        <v>3902.2358237623398</v>
      </c>
      <c r="R175">
        <f t="shared" si="16"/>
        <v>519.76715474529703</v>
      </c>
      <c r="S175">
        <f t="shared" si="17"/>
        <v>1.7620792407997199</v>
      </c>
      <c r="T175">
        <f t="shared" si="18"/>
        <v>6.4176237660376501E-2</v>
      </c>
      <c r="U175">
        <f t="shared" si="19"/>
        <v>-0.66715474529701202</v>
      </c>
    </row>
    <row r="176" spans="1:21" x14ac:dyDescent="0.3">
      <c r="A176">
        <f>СглажВхДанн!I176</f>
        <v>69243.5</v>
      </c>
      <c r="B176">
        <f>СглажВхДанн!J176</f>
        <v>34</v>
      </c>
      <c r="C176">
        <f>СглажВхДанн!K176</f>
        <v>-487.49035802497599</v>
      </c>
      <c r="D176">
        <f>СглажВхДанн!L176</f>
        <v>22.699664947635402</v>
      </c>
      <c r="E176">
        <f>СглажВхДанн!M176</f>
        <v>-10.393059913148599</v>
      </c>
      <c r="F176">
        <f>СглажВхДанн!N176</f>
        <v>58.734677669957698</v>
      </c>
      <c r="G176">
        <f>СглажВхДанн!O176</f>
        <v>-21.9449270239922</v>
      </c>
      <c r="H176">
        <f>СглажВхДанн!P176</f>
        <v>-0.43399092496928099</v>
      </c>
      <c r="I176">
        <v>69106.087</v>
      </c>
      <c r="J176">
        <v>11931</v>
      </c>
      <c r="K176">
        <v>160.91999999999999</v>
      </c>
      <c r="L176">
        <v>2.4900000000000002</v>
      </c>
      <c r="M176">
        <v>-11264.9</v>
      </c>
      <c r="N176">
        <v>3896.4</v>
      </c>
      <c r="O176">
        <v>518.29999999999995</v>
      </c>
      <c r="P176">
        <f t="shared" si="14"/>
        <v>-11267.001285000901</v>
      </c>
      <c r="Q176">
        <f t="shared" si="15"/>
        <v>3895.9513729527098</v>
      </c>
      <c r="R176">
        <f t="shared" si="16"/>
        <v>518.74610116089605</v>
      </c>
      <c r="S176">
        <f t="shared" si="17"/>
        <v>2.10128500090104</v>
      </c>
      <c r="T176">
        <f t="shared" si="18"/>
        <v>0.44862704729030201</v>
      </c>
      <c r="U176">
        <f t="shared" si="19"/>
        <v>-0.44610116089609197</v>
      </c>
    </row>
    <row r="177" spans="1:21" x14ac:dyDescent="0.3">
      <c r="A177">
        <f>СглажВхДанн!I177</f>
        <v>69244.5</v>
      </c>
      <c r="B177">
        <f>СглажВхДанн!J177</f>
        <v>34</v>
      </c>
      <c r="C177">
        <f>СглажВхДанн!K177</f>
        <v>-431.69587652579798</v>
      </c>
      <c r="D177">
        <f>СглажВхДанн!L177</f>
        <v>2.7901088370665699</v>
      </c>
      <c r="E177">
        <f>СглажВхДанн!M177</f>
        <v>-11.3848239778872</v>
      </c>
      <c r="F177">
        <f>СглажВхДанн!N177</f>
        <v>58.860910844749299</v>
      </c>
      <c r="G177">
        <f>СглажВхДанн!O177</f>
        <v>-21.859110375959801</v>
      </c>
      <c r="H177">
        <f>СглажВхДанн!P177</f>
        <v>-0.52096764244924698</v>
      </c>
      <c r="I177">
        <v>69106.226999999999</v>
      </c>
      <c r="J177">
        <v>11917</v>
      </c>
      <c r="K177">
        <v>160.91999999999999</v>
      </c>
      <c r="L177">
        <v>2.4900000000000002</v>
      </c>
      <c r="M177">
        <v>-11251.7</v>
      </c>
      <c r="N177">
        <v>3891.8</v>
      </c>
      <c r="O177">
        <v>517.70000000000005</v>
      </c>
      <c r="P177">
        <f t="shared" si="14"/>
        <v>-11254.042889480501</v>
      </c>
      <c r="Q177">
        <f t="shared" si="15"/>
        <v>3891.0634667672698</v>
      </c>
      <c r="R177">
        <f t="shared" si="16"/>
        <v>517.95194837300096</v>
      </c>
      <c r="S177">
        <f t="shared" si="17"/>
        <v>2.3428894805001601</v>
      </c>
      <c r="T177">
        <f t="shared" si="18"/>
        <v>0.73653323273037996</v>
      </c>
      <c r="U177">
        <f t="shared" si="19"/>
        <v>-0.25194837300091399</v>
      </c>
    </row>
    <row r="178" spans="1:21" x14ac:dyDescent="0.3">
      <c r="A178">
        <f>СглажВхДанн!I178</f>
        <v>69245.5</v>
      </c>
      <c r="B178">
        <f>СглажВхДанн!J178</f>
        <v>34</v>
      </c>
      <c r="C178">
        <f>СглажВхДанн!K178</f>
        <v>-375.313640811379</v>
      </c>
      <c r="D178">
        <f>СглажВхДанн!L178</f>
        <v>-17.640772902221801</v>
      </c>
      <c r="E178">
        <f>СглажВхДанн!M178</f>
        <v>-11.377647224492</v>
      </c>
      <c r="F178">
        <f>СглажВхДанн!N178</f>
        <v>57.647144851384198</v>
      </c>
      <c r="G178">
        <f>СглажВхДанн!O178</f>
        <v>-21.3253922825971</v>
      </c>
      <c r="H178">
        <f>СглажВхДанн!P178</f>
        <v>-0.367994590186348</v>
      </c>
      <c r="I178">
        <v>69106.467000000004</v>
      </c>
      <c r="J178">
        <v>11892</v>
      </c>
      <c r="K178">
        <v>160.91999999999999</v>
      </c>
      <c r="L178">
        <v>2.4900000000000002</v>
      </c>
      <c r="M178">
        <v>-11228.1</v>
      </c>
      <c r="N178">
        <v>3883.7</v>
      </c>
      <c r="O178">
        <v>516.6</v>
      </c>
      <c r="P178">
        <f t="shared" si="14"/>
        <v>-11231.8284971593</v>
      </c>
      <c r="Q178">
        <f t="shared" si="15"/>
        <v>3882.6841990205899</v>
      </c>
      <c r="R178">
        <f t="shared" si="16"/>
        <v>516.59054359371805</v>
      </c>
      <c r="S178">
        <f t="shared" si="17"/>
        <v>3.7284971592998799</v>
      </c>
      <c r="T178">
        <f t="shared" si="18"/>
        <v>1.0158009794099601</v>
      </c>
      <c r="U178">
        <f t="shared" si="19"/>
        <v>9.4564062819699791E-3</v>
      </c>
    </row>
    <row r="179" spans="1:21" x14ac:dyDescent="0.3">
      <c r="A179">
        <f>СглажВхДанн!I179</f>
        <v>69246.5</v>
      </c>
      <c r="B179">
        <f>СглажВхДанн!J179</f>
        <v>34</v>
      </c>
      <c r="C179">
        <f>СглажВхДанн!K179</f>
        <v>-328.21847657162999</v>
      </c>
      <c r="D179">
        <f>СглажВхДанн!L179</f>
        <v>-35.309832836539599</v>
      </c>
      <c r="E179">
        <f>СглажВхДанн!M179</f>
        <v>-11.2860459064709</v>
      </c>
      <c r="F179">
        <f>СглажВхДанн!N179</f>
        <v>56.081244279264901</v>
      </c>
      <c r="G179">
        <f>СглажВхДанн!O179</f>
        <v>-20.777964649644701</v>
      </c>
      <c r="H179">
        <f>СглажВхДанн!P179</f>
        <v>-0.28910641205835702</v>
      </c>
      <c r="I179">
        <v>69106.607000000004</v>
      </c>
      <c r="J179">
        <v>11878</v>
      </c>
      <c r="K179">
        <v>160.91999999999999</v>
      </c>
      <c r="L179">
        <v>2.4900000000000002</v>
      </c>
      <c r="M179">
        <v>-11214.9</v>
      </c>
      <c r="N179">
        <v>3879.1</v>
      </c>
      <c r="O179">
        <v>516</v>
      </c>
      <c r="P179">
        <f t="shared" si="14"/>
        <v>-11221.6003498423</v>
      </c>
      <c r="Q179">
        <f t="shared" si="15"/>
        <v>3879.5291976534099</v>
      </c>
      <c r="R179">
        <f t="shared" si="16"/>
        <v>515.69300690544299</v>
      </c>
      <c r="S179">
        <f t="shared" si="17"/>
        <v>6.70034984230006</v>
      </c>
      <c r="T179">
        <f t="shared" si="18"/>
        <v>-0.42919765341002902</v>
      </c>
      <c r="U179">
        <f t="shared" si="19"/>
        <v>0.30699309455701501</v>
      </c>
    </row>
    <row r="180" spans="1:21" x14ac:dyDescent="0.3">
      <c r="A180">
        <f>СглажВхДанн!I180</f>
        <v>69247.5</v>
      </c>
      <c r="B180">
        <f>СглажВхДанн!J180</f>
        <v>34</v>
      </c>
      <c r="C180">
        <f>СглажВхДанн!K180</f>
        <v>-278.88506574647698</v>
      </c>
      <c r="D180">
        <f>СглажВхДанн!L180</f>
        <v>-53.390404799092899</v>
      </c>
      <c r="E180">
        <f>СглажВхДанн!M180</f>
        <v>-10.9164363154166</v>
      </c>
      <c r="F180">
        <f>СглажВхДанн!N180</f>
        <v>54.880914018662899</v>
      </c>
      <c r="G180">
        <f>СглажВхДанн!O180</f>
        <v>-20.296732660925102</v>
      </c>
      <c r="H180">
        <f>СглажВхДанн!P180</f>
        <v>-0.17066437911155399</v>
      </c>
      <c r="I180">
        <v>69106.706999999995</v>
      </c>
      <c r="J180">
        <v>11873</v>
      </c>
      <c r="K180">
        <v>160.91999999999999</v>
      </c>
      <c r="L180">
        <v>2.48</v>
      </c>
      <c r="M180">
        <v>-11210.2</v>
      </c>
      <c r="N180">
        <v>3877.5</v>
      </c>
      <c r="O180">
        <v>513.79999999999995</v>
      </c>
      <c r="P180">
        <f t="shared" si="14"/>
        <v>-11212.271561838699</v>
      </c>
      <c r="Q180">
        <f t="shared" si="15"/>
        <v>3875.9833916770699</v>
      </c>
      <c r="R180">
        <f t="shared" si="16"/>
        <v>515.14706858371699</v>
      </c>
      <c r="S180">
        <f t="shared" si="17"/>
        <v>2.0715618386984702</v>
      </c>
      <c r="T180">
        <f t="shared" si="18"/>
        <v>1.5166083229301</v>
      </c>
      <c r="U180">
        <f t="shared" si="19"/>
        <v>-1.34706858371703</v>
      </c>
    </row>
    <row r="181" spans="1:21" x14ac:dyDescent="0.3">
      <c r="A181">
        <f>СглажВхДанн!I181</f>
        <v>69248.5</v>
      </c>
      <c r="B181">
        <f>СглажВхДанн!J181</f>
        <v>34</v>
      </c>
      <c r="C181">
        <f>СглажВхДанн!K181</f>
        <v>-226.57947414234999</v>
      </c>
      <c r="D181">
        <f>СглажВхДанн!L181</f>
        <v>-71.950622071486606</v>
      </c>
      <c r="E181">
        <f>СглажВхДанн!M181</f>
        <v>-11.236905325427999</v>
      </c>
      <c r="F181">
        <f>СглажВхДанн!N181</f>
        <v>53.930120215102797</v>
      </c>
      <c r="G181">
        <f>СглажВхДанн!O181</f>
        <v>-19.7623671306361</v>
      </c>
      <c r="H181">
        <f>СглажВхДанн!P181</f>
        <v>-0.26348658161704003</v>
      </c>
      <c r="I181">
        <v>69106.947</v>
      </c>
      <c r="J181">
        <v>11850</v>
      </c>
      <c r="K181">
        <v>160.93</v>
      </c>
      <c r="L181">
        <v>2.48</v>
      </c>
      <c r="M181">
        <v>-11189.2</v>
      </c>
      <c r="N181">
        <v>3868</v>
      </c>
      <c r="O181">
        <v>512.79999999999995</v>
      </c>
      <c r="P181">
        <f t="shared" si="14"/>
        <v>-11189.882470627699</v>
      </c>
      <c r="Q181">
        <f t="shared" si="15"/>
        <v>3867.4734573329201</v>
      </c>
      <c r="R181">
        <f t="shared" si="16"/>
        <v>513.836816611431</v>
      </c>
      <c r="S181">
        <f t="shared" si="17"/>
        <v>0.68247062769842204</v>
      </c>
      <c r="T181">
        <f t="shared" si="18"/>
        <v>0.52654266707986597</v>
      </c>
      <c r="U181">
        <f t="shared" si="19"/>
        <v>-1.03681661143105</v>
      </c>
    </row>
    <row r="182" spans="1:21" x14ac:dyDescent="0.3">
      <c r="A182">
        <f>СглажВхДанн!I182</f>
        <v>69249.5</v>
      </c>
      <c r="B182">
        <f>СглажВхДанн!J182</f>
        <v>34</v>
      </c>
      <c r="C182">
        <f>СглажВхДанн!K182</f>
        <v>-182.79664330493901</v>
      </c>
      <c r="D182">
        <f>СглажВхДанн!L182</f>
        <v>-88.563595811385895</v>
      </c>
      <c r="E182">
        <f>СглажВхДанн!M182</f>
        <v>-10.232053189904301</v>
      </c>
      <c r="F182">
        <f>СглажВхДанн!N182</f>
        <v>52.330261648433499</v>
      </c>
      <c r="G182">
        <f>СглажВхДанн!O182</f>
        <v>-19.2771405754931</v>
      </c>
      <c r="H182">
        <f>СглажВхДанн!P182</f>
        <v>2.1383314951253899E-2</v>
      </c>
      <c r="I182">
        <v>69107.087</v>
      </c>
      <c r="J182">
        <v>11836</v>
      </c>
      <c r="K182">
        <v>160.93</v>
      </c>
      <c r="L182">
        <v>2.48</v>
      </c>
      <c r="M182">
        <v>-11176</v>
      </c>
      <c r="N182">
        <v>3863.5</v>
      </c>
      <c r="O182">
        <v>512.20000000000005</v>
      </c>
      <c r="P182">
        <f t="shared" si="14"/>
        <v>-11176.8221674217</v>
      </c>
      <c r="Q182">
        <f t="shared" si="15"/>
        <v>3862.5093289656202</v>
      </c>
      <c r="R182">
        <f t="shared" si="16"/>
        <v>513.07250296095197</v>
      </c>
      <c r="S182">
        <f t="shared" si="17"/>
        <v>0.82216742170021495</v>
      </c>
      <c r="T182">
        <f t="shared" si="18"/>
        <v>0.99067103437982995</v>
      </c>
      <c r="U182">
        <f t="shared" si="19"/>
        <v>-0.87250296095192004</v>
      </c>
    </row>
    <row r="183" spans="1:21" x14ac:dyDescent="0.3">
      <c r="A183">
        <f>СглажВхДанн!I183</f>
        <v>69250.5</v>
      </c>
      <c r="B183">
        <f>СглажВхДанн!J183</f>
        <v>34</v>
      </c>
      <c r="C183">
        <f>СглажВхДанн!K183</f>
        <v>-141.50505136775399</v>
      </c>
      <c r="D183">
        <f>СглажВхДанн!L183</f>
        <v>-103.321078711154</v>
      </c>
      <c r="E183">
        <f>СглажВхДанн!M183</f>
        <v>-10.095849121273501</v>
      </c>
      <c r="F183">
        <f>СглажВхДанн!N183</f>
        <v>50.832775174855598</v>
      </c>
      <c r="G183">
        <f>СглажВхДанн!O183</f>
        <v>-18.6482903647093</v>
      </c>
      <c r="H183">
        <f>СглажВхДанн!P183</f>
        <v>6.6527296488806398E-2</v>
      </c>
      <c r="I183">
        <v>69107.286999999997</v>
      </c>
      <c r="J183">
        <v>11816</v>
      </c>
      <c r="K183">
        <v>160.93</v>
      </c>
      <c r="L183">
        <v>2.48</v>
      </c>
      <c r="M183">
        <v>-11157.1</v>
      </c>
      <c r="N183">
        <v>3856.9</v>
      </c>
      <c r="O183">
        <v>511.3</v>
      </c>
      <c r="P183">
        <f t="shared" si="14"/>
        <v>-11158.1645914132</v>
      </c>
      <c r="Q183">
        <f t="shared" si="15"/>
        <v>3855.4177170124199</v>
      </c>
      <c r="R183">
        <f t="shared" si="16"/>
        <v>511.98062631741999</v>
      </c>
      <c r="S183">
        <f t="shared" si="17"/>
        <v>1.06459141320011</v>
      </c>
      <c r="T183">
        <f t="shared" si="18"/>
        <v>1.4822829875802199</v>
      </c>
      <c r="U183">
        <f t="shared" si="19"/>
        <v>-0.68062631741997803</v>
      </c>
    </row>
    <row r="184" spans="1:21" x14ac:dyDescent="0.3">
      <c r="A184">
        <f>СглажВхДанн!I184</f>
        <v>69251.5</v>
      </c>
      <c r="B184">
        <f>СглажВхДанн!J184</f>
        <v>34</v>
      </c>
      <c r="C184">
        <f>СглажВхДанн!K184</f>
        <v>-99.328420805752501</v>
      </c>
      <c r="D184">
        <f>СглажВхДанн!L184</f>
        <v>-118.737650707299</v>
      </c>
      <c r="E184">
        <f>СглажВхДанн!M184</f>
        <v>-9.9623041086246307</v>
      </c>
      <c r="F184">
        <f>СглажВхДанн!N184</f>
        <v>49.1041204653053</v>
      </c>
      <c r="G184">
        <f>СглажВхДанн!O184</f>
        <v>-17.987324279110599</v>
      </c>
      <c r="H184">
        <f>СглажВхДанн!P184</f>
        <v>5.6450400784776103E-2</v>
      </c>
      <c r="I184">
        <v>69107.366999999998</v>
      </c>
      <c r="J184">
        <v>11808</v>
      </c>
      <c r="K184">
        <v>160.93</v>
      </c>
      <c r="L184">
        <v>2.48</v>
      </c>
      <c r="M184">
        <v>-11149.5</v>
      </c>
      <c r="N184">
        <v>3854.3</v>
      </c>
      <c r="O184">
        <v>510.9</v>
      </c>
      <c r="P184">
        <f t="shared" si="14"/>
        <v>-11150.7015610095</v>
      </c>
      <c r="Q184">
        <f t="shared" si="15"/>
        <v>3852.5810722310398</v>
      </c>
      <c r="R184">
        <f t="shared" si="16"/>
        <v>511.54387565999201</v>
      </c>
      <c r="S184">
        <f t="shared" si="17"/>
        <v>1.2015610095004401</v>
      </c>
      <c r="T184">
        <f t="shared" si="18"/>
        <v>1.7189277689603799</v>
      </c>
      <c r="U184">
        <f t="shared" si="19"/>
        <v>-0.643875659992034</v>
      </c>
    </row>
    <row r="185" spans="1:21" x14ac:dyDescent="0.3">
      <c r="A185">
        <f>СглажВхДанн!I185</f>
        <v>69252.5</v>
      </c>
      <c r="B185">
        <f>СглажВхДанн!J185</f>
        <v>34</v>
      </c>
      <c r="C185">
        <f>СглажВхДанн!K185</f>
        <v>-49.205838721793597</v>
      </c>
      <c r="D185">
        <f>СглажВхДанн!L185</f>
        <v>-137.348374376018</v>
      </c>
      <c r="E185">
        <f>СглажВхДанн!M185</f>
        <v>-9.3716903848032391</v>
      </c>
      <c r="F185">
        <f>СглажВхДанн!N185</f>
        <v>48.654013711753798</v>
      </c>
      <c r="G185">
        <f>СглажВхДанн!O185</f>
        <v>-17.7658018777413</v>
      </c>
      <c r="H185">
        <f>СглажВхДанн!P185</f>
        <v>0.113886597175006</v>
      </c>
      <c r="I185">
        <v>69107.626000000004</v>
      </c>
      <c r="J185">
        <v>11782</v>
      </c>
      <c r="K185">
        <v>160.93</v>
      </c>
      <c r="L185">
        <v>2.48</v>
      </c>
      <c r="M185">
        <v>-11125</v>
      </c>
      <c r="N185">
        <v>3845.8</v>
      </c>
      <c r="O185">
        <v>509.8</v>
      </c>
      <c r="P185">
        <f t="shared" si="14"/>
        <v>-11124.1414773329</v>
      </c>
      <c r="Q185">
        <f t="shared" si="15"/>
        <v>3842.0754892001901</v>
      </c>
      <c r="R185">
        <f t="shared" si="16"/>
        <v>509.93161357799897</v>
      </c>
      <c r="S185">
        <f t="shared" si="17"/>
        <v>-0.85852266710026004</v>
      </c>
      <c r="T185">
        <f t="shared" si="18"/>
        <v>3.7245107998100999</v>
      </c>
      <c r="U185">
        <f t="shared" si="19"/>
        <v>-0.13161357799896201</v>
      </c>
    </row>
    <row r="186" spans="1:21" x14ac:dyDescent="0.3">
      <c r="A186">
        <f>СглажВхДанн!I186</f>
        <v>69253.5</v>
      </c>
      <c r="B186">
        <f>СглажВхДанн!J186</f>
        <v>34</v>
      </c>
      <c r="C186">
        <f>СглажВхДанн!K186</f>
        <v>-9.1577956258090492</v>
      </c>
      <c r="D186">
        <f>СглажВхДанн!L186</f>
        <v>-151.67890056647099</v>
      </c>
      <c r="E186">
        <f>СглажВхДанн!M186</f>
        <v>-9.3719818940749295</v>
      </c>
      <c r="F186">
        <f>СглажВхДанн!N186</f>
        <v>46.196460892394398</v>
      </c>
      <c r="G186">
        <f>СглажВхДанн!O186</f>
        <v>-16.8345723594941</v>
      </c>
      <c r="H186">
        <f>СглажВхДанн!P186</f>
        <v>0.132008231321947</v>
      </c>
      <c r="I186">
        <v>69107.725999999995</v>
      </c>
      <c r="J186">
        <v>11769</v>
      </c>
      <c r="K186">
        <v>160.94</v>
      </c>
      <c r="L186">
        <v>2.4700000000000002</v>
      </c>
      <c r="M186">
        <v>-11113.5</v>
      </c>
      <c r="N186">
        <v>3839.7</v>
      </c>
      <c r="O186">
        <v>507.2</v>
      </c>
      <c r="P186">
        <f t="shared" si="14"/>
        <v>-11114.5600702867</v>
      </c>
      <c r="Q186">
        <f t="shared" si="15"/>
        <v>3838.4699773791899</v>
      </c>
      <c r="R186">
        <f t="shared" si="16"/>
        <v>509.29731441534398</v>
      </c>
      <c r="S186">
        <f t="shared" si="17"/>
        <v>1.0600702866995599</v>
      </c>
      <c r="T186">
        <f t="shared" si="18"/>
        <v>1.2300226208099001</v>
      </c>
      <c r="U186">
        <f t="shared" si="19"/>
        <v>-2.0973144153439902</v>
      </c>
    </row>
    <row r="187" spans="1:21" x14ac:dyDescent="0.3">
      <c r="A187">
        <f>СглажВхДанн!I187</f>
        <v>69254.5</v>
      </c>
      <c r="B187">
        <f>СглажВхДанн!J187</f>
        <v>34</v>
      </c>
      <c r="C187">
        <f>СглажВхДанн!K187</f>
        <v>28.089321092163502</v>
      </c>
      <c r="D187">
        <f>СглажВхДанн!L187</f>
        <v>-164.39422453013799</v>
      </c>
      <c r="E187">
        <f>СглажВхДанн!M187</f>
        <v>-9.3721855387580604</v>
      </c>
      <c r="F187">
        <f>СглажВхДанн!N187</f>
        <v>44.853179682813</v>
      </c>
      <c r="G187">
        <f>СглажВхДанн!O187</f>
        <v>-16.1866743513927</v>
      </c>
      <c r="H187">
        <f>СглажВхДанн!P187</f>
        <v>0.22950544011486201</v>
      </c>
      <c r="I187">
        <v>69107.826000000001</v>
      </c>
      <c r="J187">
        <v>11759</v>
      </c>
      <c r="K187">
        <v>160.94999999999999</v>
      </c>
      <c r="L187">
        <v>2.4700000000000002</v>
      </c>
      <c r="M187">
        <v>-11104.7</v>
      </c>
      <c r="N187">
        <v>3834.5</v>
      </c>
      <c r="O187">
        <v>506.8</v>
      </c>
      <c r="P187">
        <f t="shared" si="14"/>
        <v>-11104.978663239101</v>
      </c>
      <c r="Q187">
        <f t="shared" si="15"/>
        <v>3834.86446555766</v>
      </c>
      <c r="R187">
        <f t="shared" si="16"/>
        <v>508.66301525259701</v>
      </c>
      <c r="S187">
        <f t="shared" si="17"/>
        <v>0.27866323909984198</v>
      </c>
      <c r="T187">
        <f t="shared" si="18"/>
        <v>-0.36446555765996902</v>
      </c>
      <c r="U187">
        <f t="shared" si="19"/>
        <v>-1.8630152525969901</v>
      </c>
    </row>
    <row r="188" spans="1:21" x14ac:dyDescent="0.3">
      <c r="I188">
        <v>69108.046000000002</v>
      </c>
      <c r="J188">
        <v>11737</v>
      </c>
      <c r="K188">
        <v>160.94999999999999</v>
      </c>
      <c r="L188">
        <v>2.4700000000000002</v>
      </c>
      <c r="M188">
        <v>-11083.9</v>
      </c>
      <c r="N188">
        <v>3827.3</v>
      </c>
      <c r="O188">
        <v>505.8</v>
      </c>
      <c r="P188">
        <f t="shared" si="14"/>
        <v>-11083.8995677355</v>
      </c>
      <c r="Q188">
        <f t="shared" si="15"/>
        <v>3826.9323395507199</v>
      </c>
      <c r="R188">
        <f t="shared" si="16"/>
        <v>507.26755709462702</v>
      </c>
      <c r="S188">
        <f t="shared" si="17"/>
        <v>-4.3226449997746402E-4</v>
      </c>
      <c r="T188">
        <f t="shared" si="18"/>
        <v>0.36766044928026498</v>
      </c>
      <c r="U188">
        <f t="shared" si="19"/>
        <v>-1.46755709462701</v>
      </c>
    </row>
    <row r="189" spans="1:21" x14ac:dyDescent="0.3">
      <c r="I189">
        <v>69108.225999999995</v>
      </c>
      <c r="J189">
        <v>11720</v>
      </c>
      <c r="K189">
        <v>160.94999999999999</v>
      </c>
      <c r="L189">
        <v>2.4700000000000002</v>
      </c>
      <c r="M189">
        <v>-11067.9</v>
      </c>
      <c r="N189">
        <v>3821.8</v>
      </c>
      <c r="O189">
        <v>505.1</v>
      </c>
      <c r="P189">
        <f t="shared" si="14"/>
        <v>-11066.6530350514</v>
      </c>
      <c r="Q189">
        <f t="shared" si="15"/>
        <v>3820.4424182726002</v>
      </c>
      <c r="R189">
        <f t="shared" si="16"/>
        <v>506.12581860179301</v>
      </c>
      <c r="S189">
        <f t="shared" si="17"/>
        <v>-1.24696494859927</v>
      </c>
      <c r="T189">
        <f t="shared" si="18"/>
        <v>1.35758172739997</v>
      </c>
      <c r="U189">
        <f t="shared" si="19"/>
        <v>-1.02581860179299</v>
      </c>
    </row>
    <row r="190" spans="1:21" x14ac:dyDescent="0.3">
      <c r="I190">
        <v>69108.566000000006</v>
      </c>
      <c r="J190">
        <v>11686</v>
      </c>
      <c r="K190">
        <v>160.94999999999999</v>
      </c>
      <c r="L190">
        <v>2.4700000000000002</v>
      </c>
      <c r="M190">
        <v>-11035.7</v>
      </c>
      <c r="N190">
        <v>3810.7</v>
      </c>
      <c r="O190">
        <v>503.6</v>
      </c>
      <c r="P190">
        <f t="shared" si="14"/>
        <v>-11039.0072874036</v>
      </c>
      <c r="Q190">
        <f t="shared" si="15"/>
        <v>3810.1524918342302</v>
      </c>
      <c r="R190">
        <f t="shared" si="16"/>
        <v>504.97637243025099</v>
      </c>
      <c r="S190">
        <f t="shared" si="17"/>
        <v>3.3072874035988198</v>
      </c>
      <c r="T190">
        <f t="shared" si="18"/>
        <v>0.54750816576961403</v>
      </c>
      <c r="U190">
        <f t="shared" si="19"/>
        <v>-1.3763724302509699</v>
      </c>
    </row>
    <row r="191" spans="1:21" x14ac:dyDescent="0.3">
      <c r="I191">
        <v>69108.686000000002</v>
      </c>
      <c r="J191">
        <v>11676</v>
      </c>
      <c r="K191">
        <v>160.96</v>
      </c>
      <c r="L191">
        <v>2.4700000000000002</v>
      </c>
      <c r="M191">
        <v>-11027</v>
      </c>
      <c r="N191">
        <v>3805.5</v>
      </c>
      <c r="O191">
        <v>503.2</v>
      </c>
      <c r="P191">
        <f t="shared" si="14"/>
        <v>-11028.0998228302</v>
      </c>
      <c r="Q191">
        <f t="shared" si="15"/>
        <v>3806.0532215051999</v>
      </c>
      <c r="R191">
        <f t="shared" si="16"/>
        <v>504.28178689573099</v>
      </c>
      <c r="S191">
        <f t="shared" si="17"/>
        <v>1.09982283019963</v>
      </c>
      <c r="T191">
        <f t="shared" si="18"/>
        <v>-0.55322150519987201</v>
      </c>
      <c r="U191">
        <f t="shared" si="19"/>
        <v>-1.081786895731</v>
      </c>
    </row>
    <row r="192" spans="1:21" x14ac:dyDescent="0.3">
      <c r="I192">
        <v>69108.947</v>
      </c>
      <c r="J192">
        <v>11650</v>
      </c>
      <c r="K192">
        <v>160.96</v>
      </c>
      <c r="L192">
        <v>2.4700000000000002</v>
      </c>
      <c r="M192">
        <v>-11002.4</v>
      </c>
      <c r="N192">
        <v>3797</v>
      </c>
      <c r="O192">
        <v>502.1</v>
      </c>
      <c r="P192">
        <f t="shared" si="14"/>
        <v>-11004.376087382099</v>
      </c>
      <c r="Q192">
        <f t="shared" si="15"/>
        <v>3797.1373085392602</v>
      </c>
      <c r="R192">
        <f t="shared" si="16"/>
        <v>502.77106335809998</v>
      </c>
      <c r="S192">
        <f t="shared" si="17"/>
        <v>1.9760873820996501</v>
      </c>
      <c r="T192">
        <f t="shared" si="18"/>
        <v>-0.137308539260175</v>
      </c>
      <c r="U192">
        <f t="shared" si="19"/>
        <v>-0.67106335809995699</v>
      </c>
    </row>
    <row r="193" spans="9:21" x14ac:dyDescent="0.3">
      <c r="I193">
        <v>69109.046000000002</v>
      </c>
      <c r="J193">
        <v>11640</v>
      </c>
      <c r="K193">
        <v>160.96</v>
      </c>
      <c r="L193">
        <v>2.4700000000000002</v>
      </c>
      <c r="M193">
        <v>-10993</v>
      </c>
      <c r="N193">
        <v>3793.8</v>
      </c>
      <c r="O193">
        <v>501.6</v>
      </c>
      <c r="P193">
        <f t="shared" si="14"/>
        <v>-10995.377429108499</v>
      </c>
      <c r="Q193">
        <f t="shared" si="15"/>
        <v>3793.75541051761</v>
      </c>
      <c r="R193">
        <f t="shared" si="16"/>
        <v>502.19803029208703</v>
      </c>
      <c r="S193">
        <f t="shared" si="17"/>
        <v>2.3774291084992001</v>
      </c>
      <c r="T193">
        <f t="shared" si="18"/>
        <v>4.45894823901654E-2</v>
      </c>
      <c r="U193">
        <f t="shared" si="19"/>
        <v>-0.59803029208700298</v>
      </c>
    </row>
    <row r="194" spans="9:21" x14ac:dyDescent="0.3">
      <c r="I194">
        <v>69109.165999999997</v>
      </c>
      <c r="J194">
        <v>11629</v>
      </c>
      <c r="K194">
        <v>160.96</v>
      </c>
      <c r="L194">
        <v>2.4700000000000002</v>
      </c>
      <c r="M194">
        <v>-10982.6</v>
      </c>
      <c r="N194">
        <v>3790.2</v>
      </c>
      <c r="O194">
        <v>501.2</v>
      </c>
      <c r="P194">
        <f t="shared" si="14"/>
        <v>-10984.469964535099</v>
      </c>
      <c r="Q194">
        <f t="shared" si="15"/>
        <v>3789.6561401885801</v>
      </c>
      <c r="R194">
        <f t="shared" si="16"/>
        <v>501.50344475756702</v>
      </c>
      <c r="S194">
        <f t="shared" si="17"/>
        <v>1.86996453509892</v>
      </c>
      <c r="T194">
        <f t="shared" si="18"/>
        <v>0.54385981141967898</v>
      </c>
      <c r="U194">
        <f t="shared" si="19"/>
        <v>-0.30344475756703598</v>
      </c>
    </row>
    <row r="195" spans="9:21" x14ac:dyDescent="0.3">
      <c r="I195">
        <v>69109.445999999996</v>
      </c>
      <c r="J195">
        <v>11601</v>
      </c>
      <c r="K195">
        <v>160.97</v>
      </c>
      <c r="L195">
        <v>2.4700000000000002</v>
      </c>
      <c r="M195">
        <v>-10956.8</v>
      </c>
      <c r="N195">
        <v>3779.1</v>
      </c>
      <c r="O195">
        <v>500</v>
      </c>
      <c r="P195">
        <f t="shared" ref="P195:P258" si="20">LOOKUP($I195,$A$2:$A$989,C$2:C$989)+(LOOKUP($I195+$V$2,$A$2:$A$989,C$2:C$989)-LOOKUP($I195,$A$2:$A$989,C$2:C$989))/(LOOKUP($I195+$V$2,$A$2:$A$989,$A$2:$A$989)-LOOKUP($I195,$A$2:$A$989,$A$2:$A$989))*($I195-LOOKUP($I195,$A$2:$A$989,$A$2:$A$989))</f>
        <v>-10959.019213862801</v>
      </c>
      <c r="Q195">
        <f t="shared" ref="Q195:Q258" si="21">LOOKUP($I195,$A$2:$A$989,D$2:D$989)+(LOOKUP($I195+$V$2,$A$2:$A$989,D$2:D$989)-LOOKUP($I195,$A$2:$A$989,D$2:D$989))/(LOOKUP($I195+$V$2,$A$2:$A$989,$A$2:$A$989)-LOOKUP($I195,$A$2:$A$989,$A$2:$A$989))*($I195-LOOKUP($I195,$A$2:$A$989,$A$2:$A$989))</f>
        <v>3780.09117608717</v>
      </c>
      <c r="R195">
        <f t="shared" ref="R195:R258" si="22">LOOKUP($I195,$A$2:$A$989,E$2:E$989)+(LOOKUP($I195+$V$2,$A$2:$A$989,E$2:E$989)-LOOKUP($I195,$A$2:$A$989,E$2:E$989))/(LOOKUP($I195+$V$2,$A$2:$A$989,$A$2:$A$989)-LOOKUP($I195,$A$2:$A$989,$A$2:$A$989))*($I195-LOOKUP($I195,$A$2:$A$989,$A$2:$A$989))</f>
        <v>499.88274517696402</v>
      </c>
      <c r="S195">
        <f t="shared" ref="S195:S258" si="23">M195-P195</f>
        <v>2.2192138628015501</v>
      </c>
      <c r="T195">
        <f t="shared" ref="T195:T258" si="24">N195-Q195</f>
        <v>-0.991176087170061</v>
      </c>
      <c r="U195">
        <f t="shared" ref="U195:U258" si="25">O195-R195</f>
        <v>0.11725482303597801</v>
      </c>
    </row>
    <row r="196" spans="9:21" x14ac:dyDescent="0.3">
      <c r="I196">
        <v>69109.546000000002</v>
      </c>
      <c r="J196">
        <v>11591</v>
      </c>
      <c r="K196">
        <v>160.97</v>
      </c>
      <c r="L196">
        <v>2.4700000000000002</v>
      </c>
      <c r="M196">
        <v>-10947.3</v>
      </c>
      <c r="N196">
        <v>3775.9</v>
      </c>
      <c r="O196">
        <v>499.5</v>
      </c>
      <c r="P196">
        <f t="shared" si="20"/>
        <v>-10940.349024400301</v>
      </c>
      <c r="Q196">
        <f t="shared" si="21"/>
        <v>3772.8652417230901</v>
      </c>
      <c r="R196">
        <f t="shared" si="22"/>
        <v>497.82293216101999</v>
      </c>
      <c r="S196">
        <f t="shared" si="23"/>
        <v>-6.9509755996987197</v>
      </c>
      <c r="T196">
        <f t="shared" si="24"/>
        <v>3.0347582769099999</v>
      </c>
      <c r="U196">
        <f t="shared" si="25"/>
        <v>1.67706783898001</v>
      </c>
    </row>
    <row r="197" spans="9:21" x14ac:dyDescent="0.3">
      <c r="I197">
        <v>69109.766000000003</v>
      </c>
      <c r="J197">
        <v>11560</v>
      </c>
      <c r="K197">
        <v>160.97</v>
      </c>
      <c r="L197">
        <v>2.46</v>
      </c>
      <c r="M197">
        <v>-10918.2</v>
      </c>
      <c r="N197">
        <v>3765.8</v>
      </c>
      <c r="O197">
        <v>496.2</v>
      </c>
      <c r="P197">
        <f t="shared" si="20"/>
        <v>-10920.085661974001</v>
      </c>
      <c r="Q197">
        <f t="shared" si="21"/>
        <v>3765.0076263307101</v>
      </c>
      <c r="R197">
        <f t="shared" si="22"/>
        <v>496.76159903673602</v>
      </c>
      <c r="S197">
        <f t="shared" si="23"/>
        <v>1.8856619739999601</v>
      </c>
      <c r="T197">
        <f t="shared" si="24"/>
        <v>0.7923736692901</v>
      </c>
      <c r="U197">
        <f t="shared" si="25"/>
        <v>-0.56159903673602696</v>
      </c>
    </row>
    <row r="198" spans="9:21" x14ac:dyDescent="0.3">
      <c r="I198">
        <v>69109.906000000003</v>
      </c>
      <c r="J198">
        <v>11546</v>
      </c>
      <c r="K198">
        <v>160.97</v>
      </c>
      <c r="L198">
        <v>2.46</v>
      </c>
      <c r="M198">
        <v>-10904.9</v>
      </c>
      <c r="N198">
        <v>3761.3</v>
      </c>
      <c r="O198">
        <v>495.6</v>
      </c>
      <c r="P198">
        <f t="shared" si="20"/>
        <v>-10907.190794975601</v>
      </c>
      <c r="Q198">
        <f t="shared" si="21"/>
        <v>3760.00732562652</v>
      </c>
      <c r="R198">
        <f t="shared" si="22"/>
        <v>496.08620523037899</v>
      </c>
      <c r="S198">
        <f t="shared" si="23"/>
        <v>2.2907949756008699</v>
      </c>
      <c r="T198">
        <f t="shared" si="24"/>
        <v>1.29267437348017</v>
      </c>
      <c r="U198">
        <f t="shared" si="25"/>
        <v>-0.48620523037897101</v>
      </c>
    </row>
    <row r="199" spans="9:21" x14ac:dyDescent="0.3">
      <c r="I199">
        <v>69110.005999999994</v>
      </c>
      <c r="J199">
        <v>11536</v>
      </c>
      <c r="K199">
        <v>160.97999999999999</v>
      </c>
      <c r="L199">
        <v>2.46</v>
      </c>
      <c r="M199">
        <v>-10896.1</v>
      </c>
      <c r="N199">
        <v>3756.1</v>
      </c>
      <c r="O199">
        <v>495.1</v>
      </c>
      <c r="P199">
        <f t="shared" si="20"/>
        <v>-10897.9801756918</v>
      </c>
      <c r="Q199">
        <f t="shared" si="21"/>
        <v>3756.43568226668</v>
      </c>
      <c r="R199">
        <f t="shared" si="22"/>
        <v>495.603781083022</v>
      </c>
      <c r="S199">
        <f t="shared" si="23"/>
        <v>1.8801756918001</v>
      </c>
      <c r="T199">
        <f t="shared" si="24"/>
        <v>-0.33568226668012402</v>
      </c>
      <c r="U199">
        <f t="shared" si="25"/>
        <v>-0.50378108302197699</v>
      </c>
    </row>
    <row r="200" spans="9:21" x14ac:dyDescent="0.3">
      <c r="I200">
        <v>69110.225999999995</v>
      </c>
      <c r="J200">
        <v>11514</v>
      </c>
      <c r="K200">
        <v>160.97999999999999</v>
      </c>
      <c r="L200">
        <v>2.46</v>
      </c>
      <c r="M200">
        <v>-10875.4</v>
      </c>
      <c r="N200">
        <v>3748.9</v>
      </c>
      <c r="O200">
        <v>494.2</v>
      </c>
      <c r="P200">
        <f t="shared" si="20"/>
        <v>-10877.716813265501</v>
      </c>
      <c r="Q200">
        <f t="shared" si="21"/>
        <v>3748.5780668743</v>
      </c>
      <c r="R200">
        <f t="shared" si="22"/>
        <v>494.542447958737</v>
      </c>
      <c r="S200">
        <f t="shared" si="23"/>
        <v>2.3168132655009699</v>
      </c>
      <c r="T200">
        <f t="shared" si="24"/>
        <v>0.32193312570006999</v>
      </c>
      <c r="U200">
        <f t="shared" si="25"/>
        <v>-0.342447958737012</v>
      </c>
    </row>
    <row r="201" spans="9:21" x14ac:dyDescent="0.3">
      <c r="I201">
        <v>69110.326000000001</v>
      </c>
      <c r="J201">
        <v>11504</v>
      </c>
      <c r="K201">
        <v>160.97999999999999</v>
      </c>
      <c r="L201">
        <v>2.4500000000000002</v>
      </c>
      <c r="M201">
        <v>-10866</v>
      </c>
      <c r="N201">
        <v>3745.7</v>
      </c>
      <c r="O201">
        <v>491.8</v>
      </c>
      <c r="P201">
        <f t="shared" si="20"/>
        <v>-10868.5061939803</v>
      </c>
      <c r="Q201">
        <f t="shared" si="21"/>
        <v>3745.0064235139498</v>
      </c>
      <c r="R201">
        <f t="shared" si="22"/>
        <v>494.06002381130997</v>
      </c>
      <c r="S201">
        <f t="shared" si="23"/>
        <v>2.50619398029994</v>
      </c>
      <c r="T201">
        <f t="shared" si="24"/>
        <v>0.69357648605000599</v>
      </c>
      <c r="U201">
        <f t="shared" si="25"/>
        <v>-2.26002381130996</v>
      </c>
    </row>
    <row r="202" spans="9:21" x14ac:dyDescent="0.3">
      <c r="I202">
        <v>69110.566000000006</v>
      </c>
      <c r="J202">
        <v>11479</v>
      </c>
      <c r="K202">
        <v>160.97999999999999</v>
      </c>
      <c r="L202">
        <v>2.4500000000000002</v>
      </c>
      <c r="M202">
        <v>-10842.4</v>
      </c>
      <c r="N202">
        <v>3737.6</v>
      </c>
      <c r="O202">
        <v>490.7</v>
      </c>
      <c r="P202">
        <f t="shared" si="20"/>
        <v>-10856.947436201801</v>
      </c>
      <c r="Q202">
        <f t="shared" si="21"/>
        <v>3741.6852652921202</v>
      </c>
      <c r="R202">
        <f t="shared" si="22"/>
        <v>493.43759170651498</v>
      </c>
      <c r="S202">
        <f t="shared" si="23"/>
        <v>14.547436201801199</v>
      </c>
      <c r="T202">
        <f t="shared" si="24"/>
        <v>-4.0852652921203099</v>
      </c>
      <c r="U202">
        <f t="shared" si="25"/>
        <v>-2.7375917065149902</v>
      </c>
    </row>
    <row r="203" spans="9:21" x14ac:dyDescent="0.3">
      <c r="I203">
        <v>69110.712</v>
      </c>
      <c r="J203">
        <v>11479</v>
      </c>
      <c r="K203">
        <v>160.97999999999999</v>
      </c>
      <c r="L203">
        <v>2.4500000000000002</v>
      </c>
      <c r="M203">
        <v>-10842.4</v>
      </c>
      <c r="N203">
        <v>3737.6</v>
      </c>
      <c r="O203">
        <v>490.7</v>
      </c>
      <c r="P203">
        <f t="shared" si="20"/>
        <v>-10843.082124823501</v>
      </c>
      <c r="Q203">
        <f t="shared" si="21"/>
        <v>3736.37472971335</v>
      </c>
      <c r="R203">
        <f t="shared" si="22"/>
        <v>492.67578761524999</v>
      </c>
      <c r="S203">
        <f t="shared" si="23"/>
        <v>0.68212482350099901</v>
      </c>
      <c r="T203">
        <f t="shared" si="24"/>
        <v>1.2252702866498999</v>
      </c>
      <c r="U203">
        <f t="shared" si="25"/>
        <v>-1.97578761525</v>
      </c>
    </row>
    <row r="204" spans="9:21" x14ac:dyDescent="0.3">
      <c r="I204">
        <v>69110.966</v>
      </c>
      <c r="J204">
        <v>11454</v>
      </c>
      <c r="K204">
        <v>160.97999999999999</v>
      </c>
      <c r="L204">
        <v>2.4500000000000002</v>
      </c>
      <c r="M204">
        <v>-10818.8</v>
      </c>
      <c r="N204">
        <v>3729.4</v>
      </c>
      <c r="O204">
        <v>489.6</v>
      </c>
      <c r="P204">
        <f t="shared" si="20"/>
        <v>-10818.960281739601</v>
      </c>
      <c r="Q204">
        <f t="shared" si="21"/>
        <v>3727.1358527470802</v>
      </c>
      <c r="R204">
        <f t="shared" si="22"/>
        <v>491.35045720983499</v>
      </c>
      <c r="S204">
        <f t="shared" si="23"/>
        <v>0.16028173960148701</v>
      </c>
      <c r="T204">
        <f t="shared" si="24"/>
        <v>2.2641472529198801</v>
      </c>
      <c r="U204">
        <f t="shared" si="25"/>
        <v>-1.75045720983496</v>
      </c>
    </row>
    <row r="205" spans="9:21" x14ac:dyDescent="0.3">
      <c r="I205">
        <v>69111.046000000002</v>
      </c>
      <c r="J205">
        <v>11447</v>
      </c>
      <c r="K205">
        <v>160.99</v>
      </c>
      <c r="L205">
        <v>2.4500000000000002</v>
      </c>
      <c r="M205">
        <v>-10812.8</v>
      </c>
      <c r="N205">
        <v>3725.3</v>
      </c>
      <c r="O205">
        <v>489.3</v>
      </c>
      <c r="P205">
        <f t="shared" si="20"/>
        <v>-10811.362850846899</v>
      </c>
      <c r="Q205">
        <f t="shared" si="21"/>
        <v>3724.2259702379702</v>
      </c>
      <c r="R205">
        <f t="shared" si="22"/>
        <v>490.93303031048401</v>
      </c>
      <c r="S205">
        <f t="shared" si="23"/>
        <v>-1.4371491531001099</v>
      </c>
      <c r="T205">
        <f t="shared" si="24"/>
        <v>1.0740297620300201</v>
      </c>
      <c r="U205">
        <f t="shared" si="25"/>
        <v>-1.633030310484</v>
      </c>
    </row>
    <row r="206" spans="9:21" x14ac:dyDescent="0.3">
      <c r="I206">
        <v>69111.186000000002</v>
      </c>
      <c r="J206">
        <v>11433</v>
      </c>
      <c r="K206">
        <v>160.99</v>
      </c>
      <c r="L206">
        <v>2.4500000000000002</v>
      </c>
      <c r="M206">
        <v>-10799.6</v>
      </c>
      <c r="N206">
        <v>3720.7</v>
      </c>
      <c r="O206">
        <v>488.7</v>
      </c>
      <c r="P206">
        <f t="shared" si="20"/>
        <v>-10798.067346784999</v>
      </c>
      <c r="Q206">
        <f t="shared" si="21"/>
        <v>3719.1336758471498</v>
      </c>
      <c r="R206">
        <f t="shared" si="22"/>
        <v>490.202533236639</v>
      </c>
      <c r="S206">
        <f t="shared" si="23"/>
        <v>-1.5326532150011201</v>
      </c>
      <c r="T206">
        <f t="shared" si="24"/>
        <v>1.56632415285003</v>
      </c>
      <c r="U206">
        <f t="shared" si="25"/>
        <v>-1.5025332366390101</v>
      </c>
    </row>
    <row r="207" spans="9:21" x14ac:dyDescent="0.3">
      <c r="I207">
        <v>69111.426000000007</v>
      </c>
      <c r="J207">
        <v>11409</v>
      </c>
      <c r="K207">
        <v>160.99</v>
      </c>
      <c r="L207">
        <v>2.4500000000000002</v>
      </c>
      <c r="M207">
        <v>-10776.9</v>
      </c>
      <c r="N207">
        <v>3712.9</v>
      </c>
      <c r="O207">
        <v>487.7</v>
      </c>
      <c r="P207">
        <f t="shared" si="20"/>
        <v>-10775.2750541068</v>
      </c>
      <c r="Q207">
        <f t="shared" si="21"/>
        <v>3710.4040283198201</v>
      </c>
      <c r="R207">
        <f t="shared" si="22"/>
        <v>488.95025253858603</v>
      </c>
      <c r="S207">
        <f t="shared" si="23"/>
        <v>-1.62494589319977</v>
      </c>
      <c r="T207">
        <f t="shared" si="24"/>
        <v>2.49597168017999</v>
      </c>
      <c r="U207">
        <f t="shared" si="25"/>
        <v>-1.2502525385860399</v>
      </c>
    </row>
    <row r="208" spans="9:21" x14ac:dyDescent="0.3">
      <c r="I208">
        <v>69111.525999999998</v>
      </c>
      <c r="J208">
        <v>11399</v>
      </c>
      <c r="K208">
        <v>160.99</v>
      </c>
      <c r="L208">
        <v>2.4500000000000002</v>
      </c>
      <c r="M208">
        <v>-10767.5</v>
      </c>
      <c r="N208">
        <v>3709.6</v>
      </c>
      <c r="O208">
        <v>487.3</v>
      </c>
      <c r="P208">
        <f t="shared" si="20"/>
        <v>-10758.0350413305</v>
      </c>
      <c r="Q208">
        <f t="shared" si="21"/>
        <v>3702.1969925837102</v>
      </c>
      <c r="R208">
        <f t="shared" si="22"/>
        <v>488.26723675148997</v>
      </c>
      <c r="S208">
        <f t="shared" si="23"/>
        <v>-9.4649586694995396</v>
      </c>
      <c r="T208">
        <f t="shared" si="24"/>
        <v>7.4030074162897099</v>
      </c>
      <c r="U208">
        <f t="shared" si="25"/>
        <v>-0.96723675148996302</v>
      </c>
    </row>
    <row r="209" spans="9:21" x14ac:dyDescent="0.3">
      <c r="I209">
        <v>69111.826000000001</v>
      </c>
      <c r="J209">
        <v>11357</v>
      </c>
      <c r="K209">
        <v>161.01</v>
      </c>
      <c r="L209">
        <v>2.4500000000000002</v>
      </c>
      <c r="M209">
        <v>-10729.1</v>
      </c>
      <c r="N209">
        <v>3692.2</v>
      </c>
      <c r="O209">
        <v>485.5</v>
      </c>
      <c r="P209">
        <f t="shared" si="20"/>
        <v>-10731.052553846799</v>
      </c>
      <c r="Q209">
        <f t="shared" si="21"/>
        <v>3692.06232471255</v>
      </c>
      <c r="R209">
        <f t="shared" si="22"/>
        <v>486.777303258811</v>
      </c>
      <c r="S209">
        <f t="shared" si="23"/>
        <v>1.95255384679876</v>
      </c>
      <c r="T209">
        <f t="shared" si="24"/>
        <v>0.13767528744983801</v>
      </c>
      <c r="U209">
        <f t="shared" si="25"/>
        <v>-1.277303258811</v>
      </c>
    </row>
    <row r="210" spans="9:21" x14ac:dyDescent="0.3">
      <c r="I210">
        <v>69111.986000000004</v>
      </c>
      <c r="J210">
        <v>11341</v>
      </c>
      <c r="K210">
        <v>161.01</v>
      </c>
      <c r="L210">
        <v>2.4500000000000002</v>
      </c>
      <c r="M210">
        <v>-10714</v>
      </c>
      <c r="N210">
        <v>3687</v>
      </c>
      <c r="O210">
        <v>484.8</v>
      </c>
      <c r="P210">
        <f t="shared" si="20"/>
        <v>-10716.6618938553</v>
      </c>
      <c r="Q210">
        <f t="shared" si="21"/>
        <v>3686.65716851454</v>
      </c>
      <c r="R210">
        <f t="shared" si="22"/>
        <v>485.98267206270498</v>
      </c>
      <c r="S210">
        <f t="shared" si="23"/>
        <v>2.6618938553001499</v>
      </c>
      <c r="T210">
        <f t="shared" si="24"/>
        <v>0.34283148546001002</v>
      </c>
      <c r="U210">
        <f t="shared" si="25"/>
        <v>-1.1826720627049701</v>
      </c>
    </row>
    <row r="211" spans="9:21" x14ac:dyDescent="0.3">
      <c r="I211">
        <v>69112.266000000003</v>
      </c>
      <c r="J211">
        <v>11313</v>
      </c>
      <c r="K211">
        <v>161.02000000000001</v>
      </c>
      <c r="L211">
        <v>2.4500000000000002</v>
      </c>
      <c r="M211">
        <v>-10688.2</v>
      </c>
      <c r="N211">
        <v>3676.1</v>
      </c>
      <c r="O211">
        <v>483.6</v>
      </c>
      <c r="P211">
        <f t="shared" si="20"/>
        <v>-10691.478238870901</v>
      </c>
      <c r="Q211">
        <f t="shared" si="21"/>
        <v>3677.19814516826</v>
      </c>
      <c r="R211">
        <f t="shared" si="22"/>
        <v>484.592067469558</v>
      </c>
      <c r="S211">
        <f t="shared" si="23"/>
        <v>3.2782388709001702</v>
      </c>
      <c r="T211">
        <f t="shared" si="24"/>
        <v>-1.09814516826009</v>
      </c>
      <c r="U211">
        <f t="shared" si="25"/>
        <v>-0.99206746955798097</v>
      </c>
    </row>
    <row r="212" spans="9:21" x14ac:dyDescent="0.3">
      <c r="I212">
        <v>69112.346000000005</v>
      </c>
      <c r="J212">
        <v>11305</v>
      </c>
      <c r="K212">
        <v>161.02000000000001</v>
      </c>
      <c r="L212">
        <v>2.4500000000000002</v>
      </c>
      <c r="M212">
        <v>-10680.6</v>
      </c>
      <c r="N212">
        <v>3673.5</v>
      </c>
      <c r="O212">
        <v>483.3</v>
      </c>
      <c r="P212">
        <f t="shared" si="20"/>
        <v>-10684.2829088751</v>
      </c>
      <c r="Q212">
        <f t="shared" si="21"/>
        <v>3674.4955670692498</v>
      </c>
      <c r="R212">
        <f t="shared" si="22"/>
        <v>484.19475187150499</v>
      </c>
      <c r="S212">
        <f t="shared" si="23"/>
        <v>3.68290887510011</v>
      </c>
      <c r="T212">
        <f t="shared" si="24"/>
        <v>-0.99556706924977301</v>
      </c>
      <c r="U212">
        <f t="shared" si="25"/>
        <v>-0.89475187150498003</v>
      </c>
    </row>
    <row r="213" spans="9:21" x14ac:dyDescent="0.3">
      <c r="I213">
        <v>69112.510999999999</v>
      </c>
      <c r="J213">
        <v>11288</v>
      </c>
      <c r="K213">
        <v>161.02000000000001</v>
      </c>
      <c r="L213">
        <v>2.4500000000000002</v>
      </c>
      <c r="M213">
        <v>-10664.5</v>
      </c>
      <c r="N213">
        <v>3667.9</v>
      </c>
      <c r="O213">
        <v>482.5</v>
      </c>
      <c r="P213">
        <f t="shared" si="20"/>
        <v>-10672.270884007799</v>
      </c>
      <c r="Q213">
        <f t="shared" si="21"/>
        <v>3670.9482997477498</v>
      </c>
      <c r="R213">
        <f t="shared" si="22"/>
        <v>483.29267728094902</v>
      </c>
      <c r="S213">
        <f t="shared" si="23"/>
        <v>7.7708840077993999</v>
      </c>
      <c r="T213">
        <f t="shared" si="24"/>
        <v>-3.0482997477497502</v>
      </c>
      <c r="U213">
        <f t="shared" si="25"/>
        <v>-0.79267728094902201</v>
      </c>
    </row>
    <row r="214" spans="9:21" x14ac:dyDescent="0.3">
      <c r="I214">
        <v>69112.764999999999</v>
      </c>
      <c r="J214">
        <v>11270</v>
      </c>
      <c r="K214">
        <v>161.02000000000001</v>
      </c>
      <c r="L214">
        <v>2.4500000000000002</v>
      </c>
      <c r="M214">
        <v>-10647.5</v>
      </c>
      <c r="N214">
        <v>3662.1</v>
      </c>
      <c r="O214">
        <v>481.8</v>
      </c>
      <c r="P214">
        <f t="shared" si="20"/>
        <v>-10648.979999162</v>
      </c>
      <c r="Q214">
        <f t="shared" si="21"/>
        <v>3661.9300092344602</v>
      </c>
      <c r="R214">
        <f t="shared" si="22"/>
        <v>482.05456273191902</v>
      </c>
      <c r="S214">
        <f t="shared" si="23"/>
        <v>1.47999916200024</v>
      </c>
      <c r="T214">
        <f t="shared" si="24"/>
        <v>0.16999076553975101</v>
      </c>
      <c r="U214">
        <f t="shared" si="25"/>
        <v>-0.25456273191900902</v>
      </c>
    </row>
    <row r="215" spans="9:21" x14ac:dyDescent="0.3">
      <c r="I215">
        <v>69112.865000000005</v>
      </c>
      <c r="J215">
        <v>11260</v>
      </c>
      <c r="K215">
        <v>161.02000000000001</v>
      </c>
      <c r="L215">
        <v>2.4500000000000002</v>
      </c>
      <c r="M215">
        <v>-10638.1</v>
      </c>
      <c r="N215">
        <v>3658.8</v>
      </c>
      <c r="O215">
        <v>481.3</v>
      </c>
      <c r="P215">
        <f t="shared" si="20"/>
        <v>-10639.810359458401</v>
      </c>
      <c r="Q215">
        <f t="shared" si="21"/>
        <v>3658.3795011581601</v>
      </c>
      <c r="R215">
        <f t="shared" si="22"/>
        <v>481.56711605904599</v>
      </c>
      <c r="S215">
        <f t="shared" si="23"/>
        <v>1.71035945840049</v>
      </c>
      <c r="T215">
        <f t="shared" si="24"/>
        <v>0.42049884184007202</v>
      </c>
      <c r="U215">
        <f t="shared" si="25"/>
        <v>-0.26711605904597502</v>
      </c>
    </row>
    <row r="216" spans="9:21" x14ac:dyDescent="0.3">
      <c r="I216">
        <v>69113.085999999996</v>
      </c>
      <c r="J216">
        <v>11238</v>
      </c>
      <c r="K216">
        <v>161.02000000000001</v>
      </c>
      <c r="L216">
        <v>2.4500000000000002</v>
      </c>
      <c r="M216">
        <v>-10617.3</v>
      </c>
      <c r="N216">
        <v>3651.7</v>
      </c>
      <c r="O216">
        <v>480.4</v>
      </c>
      <c r="P216">
        <f t="shared" si="20"/>
        <v>-10619.545455715501</v>
      </c>
      <c r="Q216">
        <f t="shared" si="21"/>
        <v>3650.53287831035</v>
      </c>
      <c r="R216">
        <f t="shared" si="22"/>
        <v>480.489858912106</v>
      </c>
      <c r="S216">
        <f t="shared" si="23"/>
        <v>2.24545571550152</v>
      </c>
      <c r="T216">
        <f t="shared" si="24"/>
        <v>1.16712168964978</v>
      </c>
      <c r="U216">
        <f t="shared" si="25"/>
        <v>-8.9858912106023994E-2</v>
      </c>
    </row>
    <row r="217" spans="9:21" x14ac:dyDescent="0.3">
      <c r="I217">
        <v>69113.184999999998</v>
      </c>
      <c r="J217">
        <v>11229</v>
      </c>
      <c r="K217">
        <v>161.02000000000001</v>
      </c>
      <c r="L217">
        <v>2.4500000000000002</v>
      </c>
      <c r="M217">
        <v>-10608.8</v>
      </c>
      <c r="N217">
        <v>3648.8</v>
      </c>
      <c r="O217">
        <v>480</v>
      </c>
      <c r="P217">
        <f t="shared" si="20"/>
        <v>-10610.467512409299</v>
      </c>
      <c r="Q217">
        <f t="shared" si="21"/>
        <v>3647.0178753149498</v>
      </c>
      <c r="R217">
        <f t="shared" si="22"/>
        <v>480.00728670597999</v>
      </c>
      <c r="S217">
        <f t="shared" si="23"/>
        <v>1.6675124092998901</v>
      </c>
      <c r="T217">
        <f t="shared" si="24"/>
        <v>1.78212468505035</v>
      </c>
      <c r="U217">
        <f t="shared" si="25"/>
        <v>-7.2867059799932602E-3</v>
      </c>
    </row>
    <row r="218" spans="9:21" x14ac:dyDescent="0.3">
      <c r="I218">
        <v>69113.425000000003</v>
      </c>
      <c r="J218">
        <v>11205</v>
      </c>
      <c r="K218">
        <v>161.03</v>
      </c>
      <c r="L218">
        <v>2.4500000000000002</v>
      </c>
      <c r="M218">
        <v>-10586.8</v>
      </c>
      <c r="N218">
        <v>3639.1</v>
      </c>
      <c r="O218">
        <v>479</v>
      </c>
      <c r="P218">
        <f t="shared" si="20"/>
        <v>-10588.460377121501</v>
      </c>
      <c r="Q218">
        <f t="shared" si="21"/>
        <v>3638.4966559321601</v>
      </c>
      <c r="R218">
        <f t="shared" si="22"/>
        <v>478.83741469112698</v>
      </c>
      <c r="S218">
        <f t="shared" si="23"/>
        <v>1.6603771215013701</v>
      </c>
      <c r="T218">
        <f t="shared" si="24"/>
        <v>0.60334406783977101</v>
      </c>
      <c r="U218">
        <f t="shared" si="25"/>
        <v>0.16258530887302</v>
      </c>
    </row>
    <row r="219" spans="9:21" x14ac:dyDescent="0.3">
      <c r="I219">
        <v>69113.524999999994</v>
      </c>
      <c r="J219">
        <v>11195</v>
      </c>
      <c r="K219">
        <v>161.03</v>
      </c>
      <c r="L219">
        <v>2.44</v>
      </c>
      <c r="M219">
        <v>-10577.4</v>
      </c>
      <c r="N219">
        <v>3635.9</v>
      </c>
      <c r="O219">
        <v>476.6</v>
      </c>
      <c r="P219">
        <f t="shared" si="20"/>
        <v>-10578.214015658101</v>
      </c>
      <c r="Q219">
        <f t="shared" si="21"/>
        <v>3634.64990572328</v>
      </c>
      <c r="R219">
        <f t="shared" si="22"/>
        <v>478.33104313938998</v>
      </c>
      <c r="S219">
        <f t="shared" si="23"/>
        <v>0.81401565810119803</v>
      </c>
      <c r="T219">
        <f t="shared" si="24"/>
        <v>1.25009427672012</v>
      </c>
      <c r="U219">
        <f t="shared" si="25"/>
        <v>-1.7310431393899499</v>
      </c>
    </row>
    <row r="220" spans="9:21" x14ac:dyDescent="0.3">
      <c r="I220">
        <v>69113.664999999994</v>
      </c>
      <c r="J220">
        <v>11181</v>
      </c>
      <c r="K220">
        <v>161.04</v>
      </c>
      <c r="L220">
        <v>2.44</v>
      </c>
      <c r="M220">
        <v>-10564.8</v>
      </c>
      <c r="N220">
        <v>3629.5</v>
      </c>
      <c r="O220">
        <v>476</v>
      </c>
      <c r="P220">
        <f t="shared" si="20"/>
        <v>-10565.4669706802</v>
      </c>
      <c r="Q220">
        <f t="shared" si="21"/>
        <v>3629.8284610169299</v>
      </c>
      <c r="R220">
        <f t="shared" si="22"/>
        <v>477.58942824922002</v>
      </c>
      <c r="S220">
        <f t="shared" si="23"/>
        <v>0.66697068020039296</v>
      </c>
      <c r="T220">
        <f t="shared" si="24"/>
        <v>-0.32846101692985002</v>
      </c>
      <c r="U220">
        <f t="shared" si="25"/>
        <v>-1.58942824922002</v>
      </c>
    </row>
    <row r="221" spans="9:21" x14ac:dyDescent="0.3">
      <c r="I221">
        <v>69113.884999999995</v>
      </c>
      <c r="J221">
        <v>11159</v>
      </c>
      <c r="K221">
        <v>161.04</v>
      </c>
      <c r="L221">
        <v>2.44</v>
      </c>
      <c r="M221">
        <v>-10544</v>
      </c>
      <c r="N221">
        <v>3622.4</v>
      </c>
      <c r="O221">
        <v>475.1</v>
      </c>
      <c r="P221">
        <f t="shared" si="20"/>
        <v>-10545.435900000501</v>
      </c>
      <c r="Q221">
        <f t="shared" si="21"/>
        <v>3622.2519050497199</v>
      </c>
      <c r="R221">
        <f t="shared" si="22"/>
        <v>476.4240334218</v>
      </c>
      <c r="S221">
        <f t="shared" si="23"/>
        <v>1.4359000005006199</v>
      </c>
      <c r="T221">
        <f t="shared" si="24"/>
        <v>0.14809495028021</v>
      </c>
      <c r="U221">
        <f t="shared" si="25"/>
        <v>-1.3240334217999801</v>
      </c>
    </row>
    <row r="222" spans="9:21" x14ac:dyDescent="0.3">
      <c r="I222">
        <v>69113.985000000001</v>
      </c>
      <c r="J222">
        <v>11150</v>
      </c>
      <c r="K222">
        <v>161.04</v>
      </c>
      <c r="L222">
        <v>2.44</v>
      </c>
      <c r="M222">
        <v>-10535.5</v>
      </c>
      <c r="N222">
        <v>3619.4</v>
      </c>
      <c r="O222">
        <v>474.7</v>
      </c>
      <c r="P222">
        <f t="shared" si="20"/>
        <v>-10536.330867872801</v>
      </c>
      <c r="Q222">
        <f t="shared" si="21"/>
        <v>3618.80801597354</v>
      </c>
      <c r="R222">
        <f t="shared" si="22"/>
        <v>475.89430850021699</v>
      </c>
      <c r="S222">
        <f t="shared" si="23"/>
        <v>0.83086787280080898</v>
      </c>
      <c r="T222">
        <f t="shared" si="24"/>
        <v>0.59198402646006798</v>
      </c>
      <c r="U222">
        <f t="shared" si="25"/>
        <v>-1.19430850021701</v>
      </c>
    </row>
    <row r="223" spans="9:21" x14ac:dyDescent="0.3">
      <c r="I223">
        <v>69114.225000000006</v>
      </c>
      <c r="J223">
        <v>11126</v>
      </c>
      <c r="K223">
        <v>161.04</v>
      </c>
      <c r="L223">
        <v>2.44</v>
      </c>
      <c r="M223">
        <v>-10512.8</v>
      </c>
      <c r="N223">
        <v>3611.6</v>
      </c>
      <c r="O223">
        <v>473.7</v>
      </c>
      <c r="P223">
        <f t="shared" si="20"/>
        <v>-10514.4787907673</v>
      </c>
      <c r="Q223">
        <f t="shared" si="21"/>
        <v>3610.542682191</v>
      </c>
      <c r="R223">
        <f t="shared" si="22"/>
        <v>474.62296868846499</v>
      </c>
      <c r="S223">
        <f t="shared" si="23"/>
        <v>1.6787907673006</v>
      </c>
      <c r="T223">
        <f t="shared" si="24"/>
        <v>1.05731780899987</v>
      </c>
      <c r="U223">
        <f t="shared" si="25"/>
        <v>-0.92296868846500502</v>
      </c>
    </row>
    <row r="224" spans="9:21" x14ac:dyDescent="0.3">
      <c r="I224">
        <v>69114.324999999997</v>
      </c>
      <c r="J224">
        <v>11117</v>
      </c>
      <c r="K224">
        <v>161.05000000000001</v>
      </c>
      <c r="L224">
        <v>2.44</v>
      </c>
      <c r="M224">
        <v>-10505</v>
      </c>
      <c r="N224">
        <v>3606.9</v>
      </c>
      <c r="O224">
        <v>473.3</v>
      </c>
      <c r="P224">
        <f t="shared" si="20"/>
        <v>-10505.373758641001</v>
      </c>
      <c r="Q224">
        <f t="shared" si="21"/>
        <v>3607.0987931153099</v>
      </c>
      <c r="R224">
        <f t="shared" si="22"/>
        <v>474.09324376695997</v>
      </c>
      <c r="S224">
        <f t="shared" si="23"/>
        <v>0.37375864100067702</v>
      </c>
      <c r="T224">
        <f t="shared" si="24"/>
        <v>-0.198793115309854</v>
      </c>
      <c r="U224">
        <f t="shared" si="25"/>
        <v>-0.79324376695996102</v>
      </c>
    </row>
    <row r="225" spans="9:21" x14ac:dyDescent="0.3">
      <c r="I225">
        <v>69114.585000000006</v>
      </c>
      <c r="J225">
        <v>11091</v>
      </c>
      <c r="K225">
        <v>161.05000000000001</v>
      </c>
      <c r="L225">
        <v>2.44</v>
      </c>
      <c r="M225">
        <v>-10480.4</v>
      </c>
      <c r="N225">
        <v>3598.5</v>
      </c>
      <c r="O225">
        <v>472.2</v>
      </c>
      <c r="P225">
        <f t="shared" si="20"/>
        <v>-10482.238153135</v>
      </c>
      <c r="Q225">
        <f t="shared" si="21"/>
        <v>3597.4873015513699</v>
      </c>
      <c r="R225">
        <f t="shared" si="22"/>
        <v>473.13255222923101</v>
      </c>
      <c r="S225">
        <f t="shared" si="23"/>
        <v>1.83815313500054</v>
      </c>
      <c r="T225">
        <f t="shared" si="24"/>
        <v>1.0126984486300901</v>
      </c>
      <c r="U225">
        <f t="shared" si="25"/>
        <v>-0.93255222923102099</v>
      </c>
    </row>
    <row r="226" spans="9:21" x14ac:dyDescent="0.3">
      <c r="I226">
        <v>69114.725000000006</v>
      </c>
      <c r="J226">
        <v>11077</v>
      </c>
      <c r="K226">
        <v>161.06</v>
      </c>
      <c r="L226">
        <v>2.44</v>
      </c>
      <c r="M226">
        <v>-10467.799999999999</v>
      </c>
      <c r="N226">
        <v>3592.1</v>
      </c>
      <c r="O226">
        <v>471.6</v>
      </c>
      <c r="P226">
        <f t="shared" si="20"/>
        <v>-10469.6404636648</v>
      </c>
      <c r="Q226">
        <f t="shared" si="21"/>
        <v>3592.8073608598102</v>
      </c>
      <c r="R226">
        <f t="shared" si="22"/>
        <v>472.36698161710399</v>
      </c>
      <c r="S226">
        <f t="shared" si="23"/>
        <v>1.8404636648010599</v>
      </c>
      <c r="T226">
        <f t="shared" si="24"/>
        <v>-0.70736085981025099</v>
      </c>
      <c r="U226">
        <f t="shared" si="25"/>
        <v>-0.76698161710396595</v>
      </c>
    </row>
    <row r="227" spans="9:21" x14ac:dyDescent="0.3">
      <c r="I227">
        <v>69114.824999999997</v>
      </c>
      <c r="J227">
        <v>11067</v>
      </c>
      <c r="K227">
        <v>161.06</v>
      </c>
      <c r="L227">
        <v>2.44</v>
      </c>
      <c r="M227">
        <v>-10458.299999999999</v>
      </c>
      <c r="N227">
        <v>3588.8</v>
      </c>
      <c r="O227">
        <v>471.2</v>
      </c>
      <c r="P227">
        <f t="shared" si="20"/>
        <v>-10460.642114044</v>
      </c>
      <c r="Q227">
        <f t="shared" si="21"/>
        <v>3589.4645460804099</v>
      </c>
      <c r="R227">
        <f t="shared" si="22"/>
        <v>471.82014546562999</v>
      </c>
      <c r="S227">
        <f t="shared" si="23"/>
        <v>2.3421140440004802</v>
      </c>
      <c r="T227">
        <f t="shared" si="24"/>
        <v>-0.66454608040976404</v>
      </c>
      <c r="U227">
        <f t="shared" si="25"/>
        <v>-0.62014546563000295</v>
      </c>
    </row>
    <row r="228" spans="9:21" x14ac:dyDescent="0.3">
      <c r="I228">
        <v>69115.024999999994</v>
      </c>
      <c r="J228">
        <v>11048</v>
      </c>
      <c r="K228">
        <v>161.06</v>
      </c>
      <c r="L228">
        <v>2.44</v>
      </c>
      <c r="M228">
        <v>-10440.4</v>
      </c>
      <c r="N228">
        <v>3582.7</v>
      </c>
      <c r="O228">
        <v>470.3</v>
      </c>
      <c r="P228">
        <f t="shared" si="20"/>
        <v>-10442.6454148011</v>
      </c>
      <c r="Q228">
        <f t="shared" si="21"/>
        <v>3582.7789165211202</v>
      </c>
      <c r="R228">
        <f t="shared" si="22"/>
        <v>470.72647316260202</v>
      </c>
      <c r="S228">
        <f t="shared" si="23"/>
        <v>2.2454148011002002</v>
      </c>
      <c r="T228">
        <f t="shared" si="24"/>
        <v>-7.8916521120390798E-2</v>
      </c>
      <c r="U228">
        <f t="shared" si="25"/>
        <v>-0.42647316260200802</v>
      </c>
    </row>
    <row r="229" spans="9:21" x14ac:dyDescent="0.3">
      <c r="I229">
        <v>69115.125</v>
      </c>
      <c r="J229">
        <v>11038</v>
      </c>
      <c r="K229">
        <v>161.06</v>
      </c>
      <c r="L229">
        <v>2.44</v>
      </c>
      <c r="M229">
        <v>-10430.9</v>
      </c>
      <c r="N229">
        <v>3579.4</v>
      </c>
      <c r="O229">
        <v>469.9</v>
      </c>
      <c r="P229">
        <f t="shared" si="20"/>
        <v>-10433.6470651789</v>
      </c>
      <c r="Q229">
        <f t="shared" si="21"/>
        <v>3579.4361017412298</v>
      </c>
      <c r="R229">
        <f t="shared" si="22"/>
        <v>470.17963701104799</v>
      </c>
      <c r="S229">
        <f t="shared" si="23"/>
        <v>2.7470651789008098</v>
      </c>
      <c r="T229">
        <f t="shared" si="24"/>
        <v>-3.6101741229685999E-2</v>
      </c>
      <c r="U229">
        <f t="shared" si="25"/>
        <v>-0.27963701104800998</v>
      </c>
    </row>
    <row r="230" spans="9:21" x14ac:dyDescent="0.3">
      <c r="I230">
        <v>69115.464999999997</v>
      </c>
      <c r="J230">
        <v>11005</v>
      </c>
      <c r="K230">
        <v>161.07</v>
      </c>
      <c r="L230">
        <v>2.44</v>
      </c>
      <c r="M230">
        <v>-10400.4</v>
      </c>
      <c r="N230">
        <v>3566.9</v>
      </c>
      <c r="O230">
        <v>468.5</v>
      </c>
      <c r="P230">
        <f t="shared" si="20"/>
        <v>-10403.052676465801</v>
      </c>
      <c r="Q230">
        <f t="shared" si="21"/>
        <v>3568.0705314903798</v>
      </c>
      <c r="R230">
        <f t="shared" si="22"/>
        <v>468.32039409589299</v>
      </c>
      <c r="S230">
        <f t="shared" si="23"/>
        <v>2.6526764658010502</v>
      </c>
      <c r="T230">
        <f t="shared" si="24"/>
        <v>-1.1705314903797399</v>
      </c>
      <c r="U230">
        <f t="shared" si="25"/>
        <v>0.179605904107007</v>
      </c>
    </row>
    <row r="231" spans="9:21" x14ac:dyDescent="0.3">
      <c r="I231">
        <v>69115.625</v>
      </c>
      <c r="J231">
        <v>10989</v>
      </c>
      <c r="K231">
        <v>161.07</v>
      </c>
      <c r="L231">
        <v>2.4300000000000002</v>
      </c>
      <c r="M231">
        <v>-10385.299999999999</v>
      </c>
      <c r="N231">
        <v>3561.8</v>
      </c>
      <c r="O231">
        <v>465.9</v>
      </c>
      <c r="P231">
        <f t="shared" si="20"/>
        <v>-10387.071407133801</v>
      </c>
      <c r="Q231">
        <f t="shared" si="21"/>
        <v>3562.4340154981901</v>
      </c>
      <c r="R231">
        <f t="shared" si="22"/>
        <v>467.20408321541299</v>
      </c>
      <c r="S231">
        <f t="shared" si="23"/>
        <v>1.7714071338013999</v>
      </c>
      <c r="T231">
        <f t="shared" si="24"/>
        <v>-0.63401549818990999</v>
      </c>
      <c r="U231">
        <f t="shared" si="25"/>
        <v>-1.30408321541302</v>
      </c>
    </row>
    <row r="232" spans="9:21" x14ac:dyDescent="0.3">
      <c r="I232">
        <v>69115.725000000006</v>
      </c>
      <c r="J232">
        <v>10980</v>
      </c>
      <c r="K232">
        <v>161.07</v>
      </c>
      <c r="L232">
        <v>2.4300000000000002</v>
      </c>
      <c r="M232">
        <v>-10376.799999999999</v>
      </c>
      <c r="N232">
        <v>3558.8</v>
      </c>
      <c r="O232">
        <v>465.5</v>
      </c>
      <c r="P232">
        <f t="shared" si="20"/>
        <v>-10378.0168279224</v>
      </c>
      <c r="Q232">
        <f t="shared" si="21"/>
        <v>3559.0747507186202</v>
      </c>
      <c r="R232">
        <f t="shared" si="22"/>
        <v>466.67216903674398</v>
      </c>
      <c r="S232">
        <f t="shared" si="23"/>
        <v>1.21682792240063</v>
      </c>
      <c r="T232">
        <f t="shared" si="24"/>
        <v>-0.274750718619998</v>
      </c>
      <c r="U232">
        <f t="shared" si="25"/>
        <v>-1.1721690367439801</v>
      </c>
    </row>
    <row r="233" spans="9:21" x14ac:dyDescent="0.3">
      <c r="I233">
        <v>69115.964999999997</v>
      </c>
      <c r="J233">
        <v>10957</v>
      </c>
      <c r="K233">
        <v>161.07</v>
      </c>
      <c r="L233">
        <v>2.4300000000000002</v>
      </c>
      <c r="M233">
        <v>-10355.1</v>
      </c>
      <c r="N233">
        <v>3551.4</v>
      </c>
      <c r="O233">
        <v>464.6</v>
      </c>
      <c r="P233">
        <f t="shared" si="20"/>
        <v>-10356.2858378171</v>
      </c>
      <c r="Q233">
        <f t="shared" si="21"/>
        <v>3551.0125152484502</v>
      </c>
      <c r="R233">
        <f t="shared" si="22"/>
        <v>465.39557500806302</v>
      </c>
      <c r="S233">
        <f t="shared" si="23"/>
        <v>1.1858378171000401</v>
      </c>
      <c r="T233">
        <f t="shared" si="24"/>
        <v>0.38748475154989098</v>
      </c>
      <c r="U233">
        <f t="shared" si="25"/>
        <v>-0.79557500806299697</v>
      </c>
    </row>
    <row r="234" spans="9:21" x14ac:dyDescent="0.3">
      <c r="I234">
        <v>69116.065000000002</v>
      </c>
      <c r="J234">
        <v>10947</v>
      </c>
      <c r="K234">
        <v>161.08000000000001</v>
      </c>
      <c r="L234">
        <v>2.4300000000000002</v>
      </c>
      <c r="M234">
        <v>-10346.200000000001</v>
      </c>
      <c r="N234">
        <v>3546.3</v>
      </c>
      <c r="O234">
        <v>464.1</v>
      </c>
      <c r="P234">
        <f t="shared" si="20"/>
        <v>-10347.2312586057</v>
      </c>
      <c r="Q234">
        <f t="shared" si="21"/>
        <v>3547.6532504688798</v>
      </c>
      <c r="R234">
        <f t="shared" si="22"/>
        <v>464.86366082939401</v>
      </c>
      <c r="S234">
        <f t="shared" si="23"/>
        <v>1.0312586056988899</v>
      </c>
      <c r="T234">
        <f t="shared" si="24"/>
        <v>-1.3532504688796501</v>
      </c>
      <c r="U234">
        <f t="shared" si="25"/>
        <v>-0.76366082939398405</v>
      </c>
    </row>
    <row r="235" spans="9:21" x14ac:dyDescent="0.3">
      <c r="I235">
        <v>69116.285000000003</v>
      </c>
      <c r="J235">
        <v>10926</v>
      </c>
      <c r="K235">
        <v>161.08000000000001</v>
      </c>
      <c r="L235">
        <v>2.4300000000000002</v>
      </c>
      <c r="M235">
        <v>-10326.4</v>
      </c>
      <c r="N235">
        <v>3539.5</v>
      </c>
      <c r="O235">
        <v>463.2</v>
      </c>
      <c r="P235">
        <f t="shared" si="20"/>
        <v>-10327.311184341699</v>
      </c>
      <c r="Q235">
        <f t="shared" si="21"/>
        <v>3540.2628679542299</v>
      </c>
      <c r="R235">
        <f t="shared" si="22"/>
        <v>463.69344963638503</v>
      </c>
      <c r="S235">
        <f t="shared" si="23"/>
        <v>0.91118434169948204</v>
      </c>
      <c r="T235">
        <f t="shared" si="24"/>
        <v>-0.76286795422993203</v>
      </c>
      <c r="U235">
        <f t="shared" si="25"/>
        <v>-0.49344963638503703</v>
      </c>
    </row>
    <row r="236" spans="9:21" x14ac:dyDescent="0.3">
      <c r="I236">
        <v>69116.544999999998</v>
      </c>
      <c r="J236">
        <v>10900</v>
      </c>
      <c r="K236">
        <v>161.08000000000001</v>
      </c>
      <c r="L236">
        <v>2.4300000000000002</v>
      </c>
      <c r="M236">
        <v>-10301.799999999999</v>
      </c>
      <c r="N236">
        <v>3531.1</v>
      </c>
      <c r="O236">
        <v>462.1</v>
      </c>
      <c r="P236">
        <f t="shared" si="20"/>
        <v>-10305.637833077501</v>
      </c>
      <c r="Q236">
        <f t="shared" si="21"/>
        <v>3531.9477456771901</v>
      </c>
      <c r="R236">
        <f t="shared" si="22"/>
        <v>462.43608405616999</v>
      </c>
      <c r="S236">
        <f t="shared" si="23"/>
        <v>3.8378330775012701</v>
      </c>
      <c r="T236">
        <f t="shared" si="24"/>
        <v>-0.84774567719023297</v>
      </c>
      <c r="U236">
        <f t="shared" si="25"/>
        <v>-0.33608405616996601</v>
      </c>
    </row>
    <row r="237" spans="9:21" x14ac:dyDescent="0.3">
      <c r="I237">
        <v>69116.884999999995</v>
      </c>
      <c r="J237">
        <v>10869</v>
      </c>
      <c r="K237">
        <v>161.08000000000001</v>
      </c>
      <c r="L237">
        <v>2.42</v>
      </c>
      <c r="M237">
        <v>-10272.6</v>
      </c>
      <c r="N237">
        <v>3521.1</v>
      </c>
      <c r="O237">
        <v>458.9</v>
      </c>
      <c r="P237">
        <f t="shared" si="20"/>
        <v>-10273.2855123316</v>
      </c>
      <c r="Q237">
        <f t="shared" si="21"/>
        <v>3520.4281464168898</v>
      </c>
      <c r="R237">
        <f t="shared" si="22"/>
        <v>460.73943969403399</v>
      </c>
      <c r="S237">
        <f t="shared" si="23"/>
        <v>0.68551233159996605</v>
      </c>
      <c r="T237">
        <f t="shared" si="24"/>
        <v>0.67185358311007803</v>
      </c>
      <c r="U237">
        <f t="shared" si="25"/>
        <v>-1.8394396940340101</v>
      </c>
    </row>
    <row r="238" spans="9:21" x14ac:dyDescent="0.3">
      <c r="I238">
        <v>69117.024999999994</v>
      </c>
      <c r="J238">
        <v>10856</v>
      </c>
      <c r="K238">
        <v>161.09</v>
      </c>
      <c r="L238">
        <v>2.42</v>
      </c>
      <c r="M238">
        <v>-10260.9</v>
      </c>
      <c r="N238">
        <v>3515.1</v>
      </c>
      <c r="O238">
        <v>458.4</v>
      </c>
      <c r="P238">
        <f t="shared" si="20"/>
        <v>-10259.9639684949</v>
      </c>
      <c r="Q238">
        <f t="shared" si="21"/>
        <v>3515.6847820155599</v>
      </c>
      <c r="R238">
        <f t="shared" si="22"/>
        <v>460.04082142726799</v>
      </c>
      <c r="S238">
        <f t="shared" si="23"/>
        <v>-0.93603150509989097</v>
      </c>
      <c r="T238">
        <f t="shared" si="24"/>
        <v>-0.58478201555999498</v>
      </c>
      <c r="U238">
        <f t="shared" si="25"/>
        <v>-1.6408214272680099</v>
      </c>
    </row>
    <row r="239" spans="9:21" x14ac:dyDescent="0.3">
      <c r="I239">
        <v>69117.125</v>
      </c>
      <c r="J239">
        <v>10846</v>
      </c>
      <c r="K239">
        <v>161.09</v>
      </c>
      <c r="L239">
        <v>2.42</v>
      </c>
      <c r="M239">
        <v>-10251.5</v>
      </c>
      <c r="N239">
        <v>3511.9</v>
      </c>
      <c r="O239">
        <v>458</v>
      </c>
      <c r="P239">
        <f t="shared" si="20"/>
        <v>-10250.4485800396</v>
      </c>
      <c r="Q239">
        <f t="shared" si="21"/>
        <v>3512.2966645858301</v>
      </c>
      <c r="R239">
        <f t="shared" si="22"/>
        <v>459.54180837954698</v>
      </c>
      <c r="S239">
        <f t="shared" si="23"/>
        <v>-1.05141996040038</v>
      </c>
      <c r="T239">
        <f t="shared" si="24"/>
        <v>-0.396664585829967</v>
      </c>
      <c r="U239">
        <f t="shared" si="25"/>
        <v>-1.5418083795469799</v>
      </c>
    </row>
    <row r="240" spans="9:21" x14ac:dyDescent="0.3">
      <c r="I240">
        <v>69117.365000000005</v>
      </c>
      <c r="J240">
        <v>10822</v>
      </c>
      <c r="K240">
        <v>161.09</v>
      </c>
      <c r="L240">
        <v>2.42</v>
      </c>
      <c r="M240">
        <v>-10228.799999999999</v>
      </c>
      <c r="N240">
        <v>3504.1</v>
      </c>
      <c r="O240">
        <v>457</v>
      </c>
      <c r="P240">
        <f t="shared" si="20"/>
        <v>-10227.611647747601</v>
      </c>
      <c r="Q240">
        <f t="shared" si="21"/>
        <v>3504.1651827547698</v>
      </c>
      <c r="R240">
        <f t="shared" si="22"/>
        <v>458.34417706506002</v>
      </c>
      <c r="S240">
        <f t="shared" si="23"/>
        <v>-1.1883522523985399</v>
      </c>
      <c r="T240">
        <f t="shared" si="24"/>
        <v>-6.5182754769921303E-2</v>
      </c>
      <c r="U240">
        <f t="shared" si="25"/>
        <v>-1.34417706506002</v>
      </c>
    </row>
    <row r="241" spans="9:21" x14ac:dyDescent="0.3">
      <c r="I241">
        <v>69117.464000000007</v>
      </c>
      <c r="J241">
        <v>10813</v>
      </c>
      <c r="K241">
        <v>161.09</v>
      </c>
      <c r="L241">
        <v>2.42</v>
      </c>
      <c r="M241">
        <v>-10220.299999999999</v>
      </c>
      <c r="N241">
        <v>3501.2</v>
      </c>
      <c r="O241">
        <v>456.6</v>
      </c>
      <c r="P241">
        <f t="shared" si="20"/>
        <v>-10218.191413177199</v>
      </c>
      <c r="Q241">
        <f t="shared" si="21"/>
        <v>3500.81094649947</v>
      </c>
      <c r="R241">
        <f t="shared" si="22"/>
        <v>457.85015414783498</v>
      </c>
      <c r="S241">
        <f t="shared" si="23"/>
        <v>-2.1085868228001301</v>
      </c>
      <c r="T241">
        <f t="shared" si="24"/>
        <v>0.38905350052982601</v>
      </c>
      <c r="U241">
        <f t="shared" si="25"/>
        <v>-1.25015414783496</v>
      </c>
    </row>
    <row r="242" spans="9:21" x14ac:dyDescent="0.3">
      <c r="I242">
        <v>69117.664000000004</v>
      </c>
      <c r="J242">
        <v>10793</v>
      </c>
      <c r="K242">
        <v>161.1</v>
      </c>
      <c r="L242">
        <v>2.42</v>
      </c>
      <c r="M242">
        <v>-10202</v>
      </c>
      <c r="N242">
        <v>3492.9</v>
      </c>
      <c r="O242">
        <v>455.7</v>
      </c>
      <c r="P242">
        <f t="shared" si="20"/>
        <v>-10201.7118293435</v>
      </c>
      <c r="Q242">
        <f t="shared" si="21"/>
        <v>3494.18853099944</v>
      </c>
      <c r="R242">
        <f t="shared" si="22"/>
        <v>456.45385119994597</v>
      </c>
      <c r="S242">
        <f t="shared" si="23"/>
        <v>-0.28817065650036999</v>
      </c>
      <c r="T242">
        <f t="shared" si="24"/>
        <v>-1.2885309994398999</v>
      </c>
      <c r="U242">
        <f t="shared" si="25"/>
        <v>-0.75385119994598404</v>
      </c>
    </row>
    <row r="243" spans="9:21" x14ac:dyDescent="0.3">
      <c r="I243">
        <v>69117.804000000004</v>
      </c>
      <c r="J243">
        <v>10779</v>
      </c>
      <c r="K243">
        <v>161.1</v>
      </c>
      <c r="L243">
        <v>2.42</v>
      </c>
      <c r="M243">
        <v>-10188.799999999999</v>
      </c>
      <c r="N243">
        <v>3488.4</v>
      </c>
      <c r="O243">
        <v>455.1</v>
      </c>
      <c r="P243">
        <f t="shared" si="20"/>
        <v>-10188.4065216483</v>
      </c>
      <c r="Q243">
        <f t="shared" si="21"/>
        <v>3489.6989103655601</v>
      </c>
      <c r="R243">
        <f t="shared" si="22"/>
        <v>455.790694107033</v>
      </c>
      <c r="S243">
        <f t="shared" si="23"/>
        <v>-0.39347835169974099</v>
      </c>
      <c r="T243">
        <f t="shared" si="24"/>
        <v>-1.2989103655600001</v>
      </c>
      <c r="U243">
        <f t="shared" si="25"/>
        <v>-0.69069410703298195</v>
      </c>
    </row>
    <row r="244" spans="9:21" x14ac:dyDescent="0.3">
      <c r="I244">
        <v>69117.983999999997</v>
      </c>
      <c r="J244">
        <v>10761</v>
      </c>
      <c r="K244">
        <v>161.1</v>
      </c>
      <c r="L244">
        <v>2.42</v>
      </c>
      <c r="M244">
        <v>-10171.700000000001</v>
      </c>
      <c r="N244">
        <v>3482.6</v>
      </c>
      <c r="O244">
        <v>454.4</v>
      </c>
      <c r="P244">
        <f t="shared" si="20"/>
        <v>-10171.2996974694</v>
      </c>
      <c r="Q244">
        <f t="shared" si="21"/>
        <v>3483.9265409793402</v>
      </c>
      <c r="R244">
        <f t="shared" si="22"/>
        <v>454.93806355903098</v>
      </c>
      <c r="S244">
        <f t="shared" si="23"/>
        <v>-0.40030253060103899</v>
      </c>
      <c r="T244">
        <f t="shared" si="24"/>
        <v>-1.32654097934028</v>
      </c>
      <c r="U244">
        <f t="shared" si="25"/>
        <v>-0.538063559031002</v>
      </c>
    </row>
    <row r="245" spans="9:21" x14ac:dyDescent="0.3">
      <c r="I245">
        <v>69118.145000000004</v>
      </c>
      <c r="J245">
        <v>10746</v>
      </c>
      <c r="K245">
        <v>161.1</v>
      </c>
      <c r="L245">
        <v>2.42</v>
      </c>
      <c r="M245">
        <v>-10157.6</v>
      </c>
      <c r="N245">
        <v>3477.7</v>
      </c>
      <c r="O245">
        <v>453.7</v>
      </c>
      <c r="P245">
        <f t="shared" si="20"/>
        <v>-10155.998593619101</v>
      </c>
      <c r="Q245">
        <f t="shared" si="21"/>
        <v>3478.7634772501201</v>
      </c>
      <c r="R245">
        <f t="shared" si="22"/>
        <v>454.17543290214297</v>
      </c>
      <c r="S245">
        <f t="shared" si="23"/>
        <v>-1.60140638089979</v>
      </c>
      <c r="T245">
        <f t="shared" si="24"/>
        <v>-1.06347725012029</v>
      </c>
      <c r="U245">
        <f t="shared" si="25"/>
        <v>-0.475432902142984</v>
      </c>
    </row>
    <row r="246" spans="9:21" x14ac:dyDescent="0.3">
      <c r="I246">
        <v>69118.244000000006</v>
      </c>
      <c r="J246">
        <v>10736</v>
      </c>
      <c r="K246">
        <v>161.1</v>
      </c>
      <c r="L246">
        <v>2.42</v>
      </c>
      <c r="M246">
        <v>-10148.1</v>
      </c>
      <c r="N246">
        <v>3474.5</v>
      </c>
      <c r="O246">
        <v>453.3</v>
      </c>
      <c r="P246">
        <f t="shared" si="20"/>
        <v>-10146.589840320201</v>
      </c>
      <c r="Q246">
        <f t="shared" si="21"/>
        <v>3475.5886740875198</v>
      </c>
      <c r="R246">
        <f t="shared" si="22"/>
        <v>453.70648610071402</v>
      </c>
      <c r="S246">
        <f t="shared" si="23"/>
        <v>-1.5101596797994701</v>
      </c>
      <c r="T246">
        <f t="shared" si="24"/>
        <v>-1.08867408751985</v>
      </c>
      <c r="U246">
        <f t="shared" si="25"/>
        <v>-0.40648610071400498</v>
      </c>
    </row>
    <row r="247" spans="9:21" x14ac:dyDescent="0.3">
      <c r="I247">
        <v>69118.423999999999</v>
      </c>
      <c r="J247">
        <v>10718</v>
      </c>
      <c r="K247">
        <v>161.1</v>
      </c>
      <c r="L247">
        <v>2.42</v>
      </c>
      <c r="M247">
        <v>-10131.1</v>
      </c>
      <c r="N247">
        <v>3468.7</v>
      </c>
      <c r="O247">
        <v>452.6</v>
      </c>
      <c r="P247">
        <f t="shared" si="20"/>
        <v>-10129.483016141199</v>
      </c>
      <c r="Q247">
        <f t="shared" si="21"/>
        <v>3469.8163047012999</v>
      </c>
      <c r="R247">
        <f t="shared" si="22"/>
        <v>452.85385555271199</v>
      </c>
      <c r="S247">
        <f t="shared" si="23"/>
        <v>-1.61698385880118</v>
      </c>
      <c r="T247">
        <f t="shared" si="24"/>
        <v>-1.1163047013001199</v>
      </c>
      <c r="U247">
        <f t="shared" si="25"/>
        <v>-0.25385555271196802</v>
      </c>
    </row>
    <row r="248" spans="9:21" x14ac:dyDescent="0.3">
      <c r="I248">
        <v>69118.584000000003</v>
      </c>
      <c r="J248">
        <v>10703</v>
      </c>
      <c r="K248">
        <v>161.11000000000001</v>
      </c>
      <c r="L248">
        <v>2.41</v>
      </c>
      <c r="M248">
        <v>-10117.6</v>
      </c>
      <c r="N248">
        <v>3462.1</v>
      </c>
      <c r="O248">
        <v>450.1</v>
      </c>
      <c r="P248">
        <f t="shared" si="20"/>
        <v>-10112.328078676001</v>
      </c>
      <c r="Q248">
        <f t="shared" si="21"/>
        <v>3463.27780722236</v>
      </c>
      <c r="R248">
        <f t="shared" si="22"/>
        <v>452.31142538803601</v>
      </c>
      <c r="S248">
        <f t="shared" si="23"/>
        <v>-5.2719213239997798</v>
      </c>
      <c r="T248">
        <f t="shared" si="24"/>
        <v>-1.1778072223601199</v>
      </c>
      <c r="U248">
        <f t="shared" si="25"/>
        <v>-2.2114253880359902</v>
      </c>
    </row>
    <row r="249" spans="9:21" x14ac:dyDescent="0.3">
      <c r="I249">
        <v>69118.923999999999</v>
      </c>
      <c r="J249">
        <v>10663</v>
      </c>
      <c r="K249">
        <v>161.1</v>
      </c>
      <c r="L249">
        <v>2.41</v>
      </c>
      <c r="M249">
        <v>-10079.200000000001</v>
      </c>
      <c r="N249">
        <v>3450.9</v>
      </c>
      <c r="O249">
        <v>448.4</v>
      </c>
      <c r="P249">
        <f t="shared" si="20"/>
        <v>-10082.845585373499</v>
      </c>
      <c r="Q249">
        <f t="shared" si="21"/>
        <v>3453.4330153119399</v>
      </c>
      <c r="R249">
        <f t="shared" si="22"/>
        <v>450.81804182675398</v>
      </c>
      <c r="S249">
        <f t="shared" si="23"/>
        <v>3.64558537349876</v>
      </c>
      <c r="T249">
        <f t="shared" si="24"/>
        <v>-2.5330153119398302</v>
      </c>
      <c r="U249">
        <f t="shared" si="25"/>
        <v>-2.4180418267540098</v>
      </c>
    </row>
    <row r="250" spans="9:21" x14ac:dyDescent="0.3">
      <c r="I250">
        <v>69119.104000000007</v>
      </c>
      <c r="J250">
        <v>10645</v>
      </c>
      <c r="K250">
        <v>161.1</v>
      </c>
      <c r="L250">
        <v>2.41</v>
      </c>
      <c r="M250">
        <v>-10062.200000000001</v>
      </c>
      <c r="N250">
        <v>3445.1</v>
      </c>
      <c r="O250">
        <v>447.6</v>
      </c>
      <c r="P250">
        <f t="shared" si="20"/>
        <v>-10067.2372065654</v>
      </c>
      <c r="Q250">
        <f t="shared" si="21"/>
        <v>3448.2210666532101</v>
      </c>
      <c r="R250">
        <f t="shared" si="22"/>
        <v>450.02742700015102</v>
      </c>
      <c r="S250">
        <f t="shared" si="23"/>
        <v>5.0372065653991704</v>
      </c>
      <c r="T250">
        <f t="shared" si="24"/>
        <v>-3.1210666532101601</v>
      </c>
      <c r="U250">
        <f t="shared" si="25"/>
        <v>-2.4274270001509999</v>
      </c>
    </row>
    <row r="251" spans="9:21" x14ac:dyDescent="0.3">
      <c r="I251">
        <v>69119.263999999996</v>
      </c>
      <c r="J251">
        <v>10630</v>
      </c>
      <c r="K251">
        <v>161.1</v>
      </c>
      <c r="L251">
        <v>2.41</v>
      </c>
      <c r="M251">
        <v>-10048</v>
      </c>
      <c r="N251">
        <v>3440.2</v>
      </c>
      <c r="O251">
        <v>447</v>
      </c>
      <c r="P251">
        <f t="shared" si="20"/>
        <v>-10053.363092071</v>
      </c>
      <c r="Q251">
        <f t="shared" si="21"/>
        <v>3443.5882234015198</v>
      </c>
      <c r="R251">
        <f t="shared" si="22"/>
        <v>449.32465826547201</v>
      </c>
      <c r="S251">
        <f t="shared" si="23"/>
        <v>5.3630920710002101</v>
      </c>
      <c r="T251">
        <f t="shared" si="24"/>
        <v>-3.3882234015200101</v>
      </c>
      <c r="U251">
        <f t="shared" si="25"/>
        <v>-2.32465826547201</v>
      </c>
    </row>
    <row r="252" spans="9:21" x14ac:dyDescent="0.3">
      <c r="I252">
        <v>69119.364000000001</v>
      </c>
      <c r="J252">
        <v>10620</v>
      </c>
      <c r="K252">
        <v>161.1</v>
      </c>
      <c r="L252">
        <v>2.41</v>
      </c>
      <c r="M252">
        <v>-10038.5</v>
      </c>
      <c r="N252">
        <v>3437</v>
      </c>
      <c r="O252">
        <v>446.6</v>
      </c>
      <c r="P252">
        <f t="shared" si="20"/>
        <v>-10044.691770510801</v>
      </c>
      <c r="Q252">
        <f t="shared" si="21"/>
        <v>3440.6926963688402</v>
      </c>
      <c r="R252">
        <f t="shared" si="22"/>
        <v>448.88542780624101</v>
      </c>
      <c r="S252">
        <f t="shared" si="23"/>
        <v>6.1917705108007803</v>
      </c>
      <c r="T252">
        <f t="shared" si="24"/>
        <v>-3.6926963688401901</v>
      </c>
      <c r="U252">
        <f t="shared" si="25"/>
        <v>-2.2854278062409898</v>
      </c>
    </row>
    <row r="253" spans="9:21" x14ac:dyDescent="0.3">
      <c r="I253">
        <v>69119.524000000005</v>
      </c>
      <c r="J253">
        <v>10604</v>
      </c>
      <c r="K253">
        <v>161.11000000000001</v>
      </c>
      <c r="L253">
        <v>2.41</v>
      </c>
      <c r="M253">
        <v>-10024</v>
      </c>
      <c r="N253">
        <v>3430</v>
      </c>
      <c r="O253">
        <v>445.9</v>
      </c>
      <c r="P253">
        <f t="shared" si="20"/>
        <v>-10025.089181019999</v>
      </c>
      <c r="Q253">
        <f t="shared" si="21"/>
        <v>3434.60924015315</v>
      </c>
      <c r="R253">
        <f t="shared" si="22"/>
        <v>447.66070469503302</v>
      </c>
      <c r="S253">
        <f t="shared" si="23"/>
        <v>1.0891810199991601</v>
      </c>
      <c r="T253">
        <f t="shared" si="24"/>
        <v>-4.60924015315004</v>
      </c>
      <c r="U253">
        <f t="shared" si="25"/>
        <v>-1.7607046950330401</v>
      </c>
    </row>
    <row r="254" spans="9:21" x14ac:dyDescent="0.3">
      <c r="I254">
        <v>69119.724000000002</v>
      </c>
      <c r="J254">
        <v>10586</v>
      </c>
      <c r="K254">
        <v>161.09</v>
      </c>
      <c r="L254">
        <v>2.41</v>
      </c>
      <c r="M254">
        <v>-10005.799999999999</v>
      </c>
      <c r="N254">
        <v>3427.7</v>
      </c>
      <c r="O254">
        <v>445.1</v>
      </c>
      <c r="P254">
        <f t="shared" si="20"/>
        <v>-10007.313833591201</v>
      </c>
      <c r="Q254">
        <f t="shared" si="21"/>
        <v>3428.76654761497</v>
      </c>
      <c r="R254">
        <f t="shared" si="22"/>
        <v>446.85808040373399</v>
      </c>
      <c r="S254">
        <f t="shared" si="23"/>
        <v>1.5138335912015499</v>
      </c>
      <c r="T254">
        <f t="shared" si="24"/>
        <v>-1.0665476149702</v>
      </c>
      <c r="U254">
        <f t="shared" si="25"/>
        <v>-1.7580804037339699</v>
      </c>
    </row>
    <row r="255" spans="9:21" x14ac:dyDescent="0.3">
      <c r="I255">
        <v>69119.823999999993</v>
      </c>
      <c r="J255">
        <v>10576</v>
      </c>
      <c r="K255">
        <v>161.09</v>
      </c>
      <c r="L255">
        <v>2.41</v>
      </c>
      <c r="M255">
        <v>-9996.4</v>
      </c>
      <c r="N255">
        <v>3424.5</v>
      </c>
      <c r="O255">
        <v>444.7</v>
      </c>
      <c r="P255">
        <f t="shared" si="20"/>
        <v>-9998.4261598773901</v>
      </c>
      <c r="Q255">
        <f t="shared" si="21"/>
        <v>3425.8452013460901</v>
      </c>
      <c r="R255">
        <f t="shared" si="22"/>
        <v>446.45676825811398</v>
      </c>
      <c r="S255">
        <f t="shared" si="23"/>
        <v>2.0261598773904601</v>
      </c>
      <c r="T255">
        <f t="shared" si="24"/>
        <v>-1.34520134609011</v>
      </c>
      <c r="U255">
        <f t="shared" si="25"/>
        <v>-1.7567682581139901</v>
      </c>
    </row>
    <row r="256" spans="9:21" x14ac:dyDescent="0.3">
      <c r="I256">
        <v>69120.063999999998</v>
      </c>
      <c r="J256">
        <v>10553</v>
      </c>
      <c r="K256">
        <v>161.09</v>
      </c>
      <c r="L256">
        <v>2.41</v>
      </c>
      <c r="M256">
        <v>-9974.6</v>
      </c>
      <c r="N256">
        <v>3417</v>
      </c>
      <c r="O256">
        <v>443.8</v>
      </c>
      <c r="P256">
        <f t="shared" si="20"/>
        <v>-9977.0957429620194</v>
      </c>
      <c r="Q256">
        <f t="shared" si="21"/>
        <v>3418.8339703000302</v>
      </c>
      <c r="R256">
        <f t="shared" si="22"/>
        <v>445.49361910852099</v>
      </c>
      <c r="S256">
        <f t="shared" si="23"/>
        <v>2.4957429620189902</v>
      </c>
      <c r="T256">
        <f t="shared" si="24"/>
        <v>-1.8339703000301599</v>
      </c>
      <c r="U256">
        <f t="shared" si="25"/>
        <v>-1.69361910852098</v>
      </c>
    </row>
    <row r="257" spans="9:21" x14ac:dyDescent="0.3">
      <c r="I257">
        <v>69120.203999999998</v>
      </c>
      <c r="J257">
        <v>10539</v>
      </c>
      <c r="K257">
        <v>161.09</v>
      </c>
      <c r="L257">
        <v>2.41</v>
      </c>
      <c r="M257">
        <v>-9961.4</v>
      </c>
      <c r="N257">
        <v>3412.5</v>
      </c>
      <c r="O257">
        <v>443.2</v>
      </c>
      <c r="P257">
        <f t="shared" si="20"/>
        <v>-9964.6529997617108</v>
      </c>
      <c r="Q257">
        <f t="shared" si="21"/>
        <v>3414.7440855232599</v>
      </c>
      <c r="R257">
        <f t="shared" si="22"/>
        <v>444.93178210460599</v>
      </c>
      <c r="S257">
        <f t="shared" si="23"/>
        <v>3.2529997617111799</v>
      </c>
      <c r="T257">
        <f t="shared" si="24"/>
        <v>-2.24408552325986</v>
      </c>
      <c r="U257">
        <f t="shared" si="25"/>
        <v>-1.731782104606</v>
      </c>
    </row>
    <row r="258" spans="9:21" x14ac:dyDescent="0.3">
      <c r="I258">
        <v>69120.403999999995</v>
      </c>
      <c r="J258">
        <v>10520</v>
      </c>
      <c r="K258">
        <v>161.09</v>
      </c>
      <c r="L258">
        <v>2.41</v>
      </c>
      <c r="M258">
        <v>-9943.4</v>
      </c>
      <c r="N258">
        <v>3406.3</v>
      </c>
      <c r="O258">
        <v>442.4</v>
      </c>
      <c r="P258">
        <f t="shared" si="20"/>
        <v>-9946.8776523328906</v>
      </c>
      <c r="Q258">
        <f t="shared" si="21"/>
        <v>3408.9013929850798</v>
      </c>
      <c r="R258">
        <f t="shared" si="22"/>
        <v>444.12915781330702</v>
      </c>
      <c r="S258">
        <f t="shared" si="23"/>
        <v>3.4776523328910098</v>
      </c>
      <c r="T258">
        <f t="shared" si="24"/>
        <v>-2.6013929850796602</v>
      </c>
      <c r="U258">
        <f t="shared" si="25"/>
        <v>-1.72915781330704</v>
      </c>
    </row>
    <row r="259" spans="9:21" x14ac:dyDescent="0.3">
      <c r="I259">
        <v>69120.504000000001</v>
      </c>
      <c r="J259">
        <v>10510</v>
      </c>
      <c r="K259">
        <v>161.09</v>
      </c>
      <c r="L259">
        <v>2.41</v>
      </c>
      <c r="M259">
        <v>-9934</v>
      </c>
      <c r="N259">
        <v>3403.1</v>
      </c>
      <c r="O259">
        <v>441.9</v>
      </c>
      <c r="P259">
        <f t="shared" ref="P259:P322" si="26">LOOKUP($I259,$A$2:$A$989,C$2:C$989)+(LOOKUP($I259+$V$2,$A$2:$A$989,C$2:C$989)-LOOKUP($I259,$A$2:$A$989,C$2:C$989))/(LOOKUP($I259+$V$2,$A$2:$A$989,$A$2:$A$989)-LOOKUP($I259,$A$2:$A$989,$A$2:$A$989))*($I259-LOOKUP($I259,$A$2:$A$989,$A$2:$A$989))</f>
        <v>-9945.8124435352092</v>
      </c>
      <c r="Q259">
        <f t="shared" ref="Q259:Q322" si="27">LOOKUP($I259,$A$2:$A$989,D$2:D$989)+(LOOKUP($I259+$V$2,$A$2:$A$989,D$2:D$989)-LOOKUP($I259,$A$2:$A$989,D$2:D$989))/(LOOKUP($I259+$V$2,$A$2:$A$989,$A$2:$A$989)-LOOKUP($I259,$A$2:$A$989,$A$2:$A$989))*($I259-LOOKUP($I259,$A$2:$A$989,$A$2:$A$989))</f>
        <v>3407.68077755186</v>
      </c>
      <c r="R259">
        <f t="shared" ref="R259:R322" si="28">LOOKUP($I259,$A$2:$A$989,E$2:E$989)+(LOOKUP($I259+$V$2,$A$2:$A$989,E$2:E$989)-LOOKUP($I259,$A$2:$A$989,E$2:E$989))/(LOOKUP($I259+$V$2,$A$2:$A$989,$A$2:$A$989)-LOOKUP($I259,$A$2:$A$989,$A$2:$A$989))*($I259-LOOKUP($I259,$A$2:$A$989,$A$2:$A$989))</f>
        <v>443.877997693699</v>
      </c>
      <c r="S259">
        <f t="shared" ref="S259:S322" si="29">M259-P259</f>
        <v>11.8124435352092</v>
      </c>
      <c r="T259">
        <f t="shared" ref="T259:T322" si="30">N259-Q259</f>
        <v>-4.5807775518601401</v>
      </c>
      <c r="U259">
        <f t="shared" ref="U259:U322" si="31">O259-R259</f>
        <v>-1.97799769369902</v>
      </c>
    </row>
    <row r="260" spans="9:21" x14ac:dyDescent="0.3">
      <c r="I260">
        <v>69120.623999999996</v>
      </c>
      <c r="J260">
        <v>10510</v>
      </c>
      <c r="K260">
        <v>161.09</v>
      </c>
      <c r="L260">
        <v>2.41</v>
      </c>
      <c r="M260">
        <v>-9934</v>
      </c>
      <c r="N260">
        <v>3403.1</v>
      </c>
      <c r="O260">
        <v>441.9</v>
      </c>
      <c r="P260">
        <f t="shared" si="26"/>
        <v>-9934.6190217952608</v>
      </c>
      <c r="Q260">
        <f t="shared" si="27"/>
        <v>3404.1188257203498</v>
      </c>
      <c r="R260">
        <f t="shared" si="28"/>
        <v>443.34483481453202</v>
      </c>
      <c r="S260">
        <f t="shared" si="29"/>
        <v>0.61902179526077805</v>
      </c>
      <c r="T260">
        <f t="shared" si="30"/>
        <v>-1.01882572034992</v>
      </c>
      <c r="U260">
        <f t="shared" si="31"/>
        <v>-1.44483481453204</v>
      </c>
    </row>
    <row r="261" spans="9:21" x14ac:dyDescent="0.3">
      <c r="I261">
        <v>69120.864000000001</v>
      </c>
      <c r="J261">
        <v>10487</v>
      </c>
      <c r="K261">
        <v>161.09</v>
      </c>
      <c r="L261">
        <v>2.41</v>
      </c>
      <c r="M261">
        <v>-9912.2000000000007</v>
      </c>
      <c r="N261">
        <v>3395.6</v>
      </c>
      <c r="O261">
        <v>441</v>
      </c>
      <c r="P261">
        <f t="shared" si="26"/>
        <v>-9912.2321783139905</v>
      </c>
      <c r="Q261">
        <f t="shared" si="27"/>
        <v>3396.9949220568801</v>
      </c>
      <c r="R261">
        <f t="shared" si="28"/>
        <v>442.27850905613201</v>
      </c>
      <c r="S261">
        <f t="shared" si="29"/>
        <v>3.2178313989788897E-2</v>
      </c>
      <c r="T261">
        <f t="shared" si="30"/>
        <v>-1.3949220568802001</v>
      </c>
      <c r="U261">
        <f t="shared" si="31"/>
        <v>-1.27850905613201</v>
      </c>
    </row>
    <row r="262" spans="9:21" x14ac:dyDescent="0.3">
      <c r="I262">
        <v>69121.004000000001</v>
      </c>
      <c r="J262">
        <v>10474</v>
      </c>
      <c r="K262">
        <v>161.09</v>
      </c>
      <c r="L262">
        <v>2.41</v>
      </c>
      <c r="M262">
        <v>-9899.9</v>
      </c>
      <c r="N262">
        <v>3391.4</v>
      </c>
      <c r="O262">
        <v>440.4</v>
      </c>
      <c r="P262">
        <f t="shared" si="26"/>
        <v>-9899.1731862835895</v>
      </c>
      <c r="Q262">
        <f t="shared" si="27"/>
        <v>3392.8393115866302</v>
      </c>
      <c r="R262">
        <f t="shared" si="28"/>
        <v>441.656485697081</v>
      </c>
      <c r="S262">
        <f t="shared" si="29"/>
        <v>-0.72681371641010595</v>
      </c>
      <c r="T262">
        <f t="shared" si="30"/>
        <v>-1.4393115866300801</v>
      </c>
      <c r="U262">
        <f t="shared" si="31"/>
        <v>-1.2564856970810201</v>
      </c>
    </row>
    <row r="263" spans="9:21" x14ac:dyDescent="0.3">
      <c r="I263">
        <v>69121.203999999998</v>
      </c>
      <c r="J263">
        <v>10454</v>
      </c>
      <c r="K263">
        <v>161.09</v>
      </c>
      <c r="L263">
        <v>2.41</v>
      </c>
      <c r="M263">
        <v>-9881</v>
      </c>
      <c r="N263">
        <v>3385</v>
      </c>
      <c r="O263">
        <v>439.6</v>
      </c>
      <c r="P263">
        <f t="shared" si="26"/>
        <v>-9880.5174833832207</v>
      </c>
      <c r="Q263">
        <f t="shared" si="27"/>
        <v>3386.9027252006199</v>
      </c>
      <c r="R263">
        <f t="shared" si="28"/>
        <v>440.767880898447</v>
      </c>
      <c r="S263">
        <f t="shared" si="29"/>
        <v>-0.48251661677932101</v>
      </c>
      <c r="T263">
        <f t="shared" si="30"/>
        <v>-1.9027252006199</v>
      </c>
      <c r="U263">
        <f t="shared" si="31"/>
        <v>-1.16788089844698</v>
      </c>
    </row>
    <row r="264" spans="9:21" x14ac:dyDescent="0.3">
      <c r="I264">
        <v>69121.343999999997</v>
      </c>
      <c r="J264">
        <v>10441</v>
      </c>
      <c r="K264">
        <v>161.09</v>
      </c>
      <c r="L264">
        <v>2.41</v>
      </c>
      <c r="M264">
        <v>-9868.7999999999993</v>
      </c>
      <c r="N264">
        <v>3380.8</v>
      </c>
      <c r="O264">
        <v>439</v>
      </c>
      <c r="P264">
        <f t="shared" si="26"/>
        <v>-9867.4584913528197</v>
      </c>
      <c r="Q264">
        <f t="shared" si="27"/>
        <v>3382.74711473038</v>
      </c>
      <c r="R264">
        <f t="shared" si="28"/>
        <v>440.14585753939599</v>
      </c>
      <c r="S264">
        <f t="shared" si="29"/>
        <v>-1.3415086471795801</v>
      </c>
      <c r="T264">
        <f t="shared" si="30"/>
        <v>-1.94711473037978</v>
      </c>
      <c r="U264">
        <f t="shared" si="31"/>
        <v>-1.14585753939599</v>
      </c>
    </row>
    <row r="265" spans="9:21" x14ac:dyDescent="0.3">
      <c r="I265">
        <v>69121.444000000003</v>
      </c>
      <c r="J265">
        <v>10431</v>
      </c>
      <c r="K265">
        <v>161.09</v>
      </c>
      <c r="L265">
        <v>2.41</v>
      </c>
      <c r="M265">
        <v>-9859.2999999999993</v>
      </c>
      <c r="N265">
        <v>3377.5</v>
      </c>
      <c r="O265">
        <v>438.6</v>
      </c>
      <c r="P265">
        <f t="shared" si="26"/>
        <v>-9858.1306399019504</v>
      </c>
      <c r="Q265">
        <f t="shared" si="27"/>
        <v>3379.7788215371602</v>
      </c>
      <c r="R265">
        <f t="shared" si="28"/>
        <v>439.70155514004699</v>
      </c>
      <c r="S265">
        <f t="shared" si="29"/>
        <v>-1.1693600980488601</v>
      </c>
      <c r="T265">
        <f t="shared" si="30"/>
        <v>-2.2788215371601801</v>
      </c>
      <c r="U265">
        <f t="shared" si="31"/>
        <v>-1.1015551400469701</v>
      </c>
    </row>
    <row r="266" spans="9:21" x14ac:dyDescent="0.3">
      <c r="I266">
        <v>69121.683999999994</v>
      </c>
      <c r="J266">
        <v>10408</v>
      </c>
      <c r="K266">
        <v>161.09</v>
      </c>
      <c r="L266">
        <v>2.4</v>
      </c>
      <c r="M266">
        <v>-9837.6</v>
      </c>
      <c r="N266">
        <v>3370.1</v>
      </c>
      <c r="O266">
        <v>435.8</v>
      </c>
      <c r="P266">
        <f t="shared" si="26"/>
        <v>-9832.7690875172793</v>
      </c>
      <c r="Q266">
        <f t="shared" si="27"/>
        <v>3371.5259419153499</v>
      </c>
      <c r="R266">
        <f t="shared" si="28"/>
        <v>438.859741007455</v>
      </c>
      <c r="S266">
        <f t="shared" si="29"/>
        <v>-4.8309124827210299</v>
      </c>
      <c r="T266">
        <f t="shared" si="30"/>
        <v>-1.4259419153499899</v>
      </c>
      <c r="U266">
        <f t="shared" si="31"/>
        <v>-3.0597410074549898</v>
      </c>
    </row>
    <row r="267" spans="9:21" x14ac:dyDescent="0.3">
      <c r="I267">
        <v>69121.784</v>
      </c>
      <c r="J267">
        <v>10393</v>
      </c>
      <c r="K267">
        <v>161.07</v>
      </c>
      <c r="L267">
        <v>2.41</v>
      </c>
      <c r="M267">
        <v>-9822.2000000000007</v>
      </c>
      <c r="N267">
        <v>3368.6</v>
      </c>
      <c r="O267">
        <v>437</v>
      </c>
      <c r="P267">
        <f t="shared" si="26"/>
        <v>-9823.6931848513505</v>
      </c>
      <c r="Q267">
        <f t="shared" si="27"/>
        <v>3368.6142593281802</v>
      </c>
      <c r="R267">
        <f t="shared" si="28"/>
        <v>438.38635204575297</v>
      </c>
      <c r="S267">
        <f t="shared" si="29"/>
        <v>1.4931848513497199</v>
      </c>
      <c r="T267">
        <f t="shared" si="30"/>
        <v>-1.42593281802874E-2</v>
      </c>
      <c r="U267">
        <f t="shared" si="31"/>
        <v>-1.3863520457529701</v>
      </c>
    </row>
    <row r="268" spans="9:21" x14ac:dyDescent="0.3">
      <c r="I268">
        <v>69122.024000000005</v>
      </c>
      <c r="J268">
        <v>10370</v>
      </c>
      <c r="K268">
        <v>161.07</v>
      </c>
      <c r="L268">
        <v>2.41</v>
      </c>
      <c r="M268">
        <v>-9800.5</v>
      </c>
      <c r="N268">
        <v>3361.2</v>
      </c>
      <c r="O268">
        <v>436.1</v>
      </c>
      <c r="P268">
        <f t="shared" si="26"/>
        <v>-9801.9110184539004</v>
      </c>
      <c r="Q268">
        <f t="shared" si="27"/>
        <v>3361.6262211192202</v>
      </c>
      <c r="R268">
        <f t="shared" si="28"/>
        <v>437.25021853771</v>
      </c>
      <c r="S268">
        <f t="shared" si="29"/>
        <v>1.4110184539004</v>
      </c>
      <c r="T268">
        <f t="shared" si="30"/>
        <v>-0.42622111922037198</v>
      </c>
      <c r="U268">
        <f t="shared" si="31"/>
        <v>-1.1502185377099701</v>
      </c>
    </row>
    <row r="269" spans="9:21" x14ac:dyDescent="0.3">
      <c r="I269">
        <v>69122.123999999996</v>
      </c>
      <c r="J269">
        <v>10360</v>
      </c>
      <c r="K269">
        <v>161.07</v>
      </c>
      <c r="L269">
        <v>2.41</v>
      </c>
      <c r="M269">
        <v>-9791</v>
      </c>
      <c r="N269">
        <v>3357.9</v>
      </c>
      <c r="O269">
        <v>435.6</v>
      </c>
      <c r="P269">
        <f t="shared" si="26"/>
        <v>-9792.8351157892903</v>
      </c>
      <c r="Q269">
        <f t="shared" si="27"/>
        <v>3358.7145385324702</v>
      </c>
      <c r="R269">
        <f t="shared" si="28"/>
        <v>436.77682957607698</v>
      </c>
      <c r="S269">
        <f t="shared" si="29"/>
        <v>1.8351157892902801</v>
      </c>
      <c r="T269">
        <f t="shared" si="30"/>
        <v>-0.81453853247012398</v>
      </c>
      <c r="U269">
        <f t="shared" si="31"/>
        <v>-1.17682957607695</v>
      </c>
    </row>
    <row r="270" spans="9:21" x14ac:dyDescent="0.3">
      <c r="I270">
        <v>69122.482999999993</v>
      </c>
      <c r="J270">
        <v>10325</v>
      </c>
      <c r="K270">
        <v>161.07</v>
      </c>
      <c r="L270">
        <v>2.41</v>
      </c>
      <c r="M270">
        <v>-9757.9</v>
      </c>
      <c r="N270">
        <v>3346.6</v>
      </c>
      <c r="O270">
        <v>434.2</v>
      </c>
      <c r="P270">
        <f t="shared" si="26"/>
        <v>-9760.2526252207808</v>
      </c>
      <c r="Q270">
        <f t="shared" si="27"/>
        <v>3348.2615980452301</v>
      </c>
      <c r="R270">
        <f t="shared" si="28"/>
        <v>435.07736320368298</v>
      </c>
      <c r="S270">
        <f t="shared" si="29"/>
        <v>2.35262522078119</v>
      </c>
      <c r="T270">
        <f t="shared" si="30"/>
        <v>-1.6615980452302199</v>
      </c>
      <c r="U270">
        <f t="shared" si="31"/>
        <v>-0.87736320368298903</v>
      </c>
    </row>
    <row r="271" spans="9:21" x14ac:dyDescent="0.3">
      <c r="I271">
        <v>69122.623000000007</v>
      </c>
      <c r="J271">
        <v>10312</v>
      </c>
      <c r="K271">
        <v>161.07</v>
      </c>
      <c r="L271">
        <v>2.41</v>
      </c>
      <c r="M271">
        <v>-9745.7000000000007</v>
      </c>
      <c r="N271">
        <v>3342.4</v>
      </c>
      <c r="O271">
        <v>433.6</v>
      </c>
      <c r="P271">
        <f t="shared" si="26"/>
        <v>-9748.4689649697593</v>
      </c>
      <c r="Q271">
        <f t="shared" si="27"/>
        <v>3344.8923184221198</v>
      </c>
      <c r="R271">
        <f t="shared" si="28"/>
        <v>434.49955738810201</v>
      </c>
      <c r="S271">
        <f t="shared" si="29"/>
        <v>2.7689649697586001</v>
      </c>
      <c r="T271">
        <f t="shared" si="30"/>
        <v>-2.4923184221197499</v>
      </c>
      <c r="U271">
        <f t="shared" si="31"/>
        <v>-0.89955738810198205</v>
      </c>
    </row>
    <row r="272" spans="9:21" x14ac:dyDescent="0.3">
      <c r="I272">
        <v>69122.763000000006</v>
      </c>
      <c r="J272">
        <v>10301</v>
      </c>
      <c r="K272">
        <v>161.06</v>
      </c>
      <c r="L272">
        <v>2.41</v>
      </c>
      <c r="M272">
        <v>-9734.7000000000007</v>
      </c>
      <c r="N272">
        <v>3340.5</v>
      </c>
      <c r="O272">
        <v>433.2</v>
      </c>
      <c r="P272">
        <f t="shared" si="26"/>
        <v>-9735.7670226421596</v>
      </c>
      <c r="Q272">
        <f t="shared" si="27"/>
        <v>3340.8615397270901</v>
      </c>
      <c r="R272">
        <f t="shared" si="28"/>
        <v>433.91888244412002</v>
      </c>
      <c r="S272">
        <f t="shared" si="29"/>
        <v>1.06702264215892</v>
      </c>
      <c r="T272">
        <f t="shared" si="30"/>
        <v>-0.36153972709007598</v>
      </c>
      <c r="U272">
        <f t="shared" si="31"/>
        <v>-0.718882444120027</v>
      </c>
    </row>
    <row r="273" spans="9:21" x14ac:dyDescent="0.3">
      <c r="I273">
        <v>69122.963000000003</v>
      </c>
      <c r="J273">
        <v>10281</v>
      </c>
      <c r="K273">
        <v>161.06</v>
      </c>
      <c r="L273">
        <v>2.41</v>
      </c>
      <c r="M273">
        <v>-9715.7999999999993</v>
      </c>
      <c r="N273">
        <v>3334</v>
      </c>
      <c r="O273">
        <v>432.3</v>
      </c>
      <c r="P273">
        <f t="shared" si="26"/>
        <v>-9717.6213907457895</v>
      </c>
      <c r="Q273">
        <f t="shared" si="27"/>
        <v>3335.1032844485298</v>
      </c>
      <c r="R273">
        <f t="shared" si="28"/>
        <v>433.08934680986698</v>
      </c>
      <c r="S273">
        <f t="shared" si="29"/>
        <v>1.82139074579027</v>
      </c>
      <c r="T273">
        <f t="shared" si="30"/>
        <v>-1.1032844485298501</v>
      </c>
      <c r="U273">
        <f t="shared" si="31"/>
        <v>-0.78934680986697003</v>
      </c>
    </row>
    <row r="274" spans="9:21" x14ac:dyDescent="0.3">
      <c r="I274">
        <v>69123.062999999995</v>
      </c>
      <c r="J274">
        <v>10272</v>
      </c>
      <c r="K274">
        <v>161.06</v>
      </c>
      <c r="L274">
        <v>2.41</v>
      </c>
      <c r="M274">
        <v>-9707.2999999999993</v>
      </c>
      <c r="N274">
        <v>3331.1</v>
      </c>
      <c r="O274">
        <v>431.9</v>
      </c>
      <c r="P274">
        <f t="shared" si="26"/>
        <v>-9708.5485747982602</v>
      </c>
      <c r="Q274">
        <f t="shared" si="27"/>
        <v>3332.2241568094601</v>
      </c>
      <c r="R274">
        <f t="shared" si="28"/>
        <v>432.67457899277099</v>
      </c>
      <c r="S274">
        <f t="shared" si="29"/>
        <v>1.2485747982609601</v>
      </c>
      <c r="T274">
        <f t="shared" si="30"/>
        <v>-1.12415680946015</v>
      </c>
      <c r="U274">
        <f t="shared" si="31"/>
        <v>-0.77457899277101205</v>
      </c>
    </row>
    <row r="275" spans="9:21" x14ac:dyDescent="0.3">
      <c r="I275">
        <v>69123.263000000006</v>
      </c>
      <c r="J275">
        <v>10253</v>
      </c>
      <c r="K275">
        <v>161.06</v>
      </c>
      <c r="L275">
        <v>2.41</v>
      </c>
      <c r="M275">
        <v>-9689.2999999999993</v>
      </c>
      <c r="N275">
        <v>3325</v>
      </c>
      <c r="O275">
        <v>431.1</v>
      </c>
      <c r="P275">
        <f t="shared" si="26"/>
        <v>-9690.4029429005604</v>
      </c>
      <c r="Q275">
        <f t="shared" si="27"/>
        <v>3326.4659015304901</v>
      </c>
      <c r="R275">
        <f t="shared" si="28"/>
        <v>431.84504335845901</v>
      </c>
      <c r="S275">
        <f t="shared" si="29"/>
        <v>1.1029429005611699</v>
      </c>
      <c r="T275">
        <f t="shared" si="30"/>
        <v>-1.4659015304901</v>
      </c>
      <c r="U275">
        <f t="shared" si="31"/>
        <v>-0.74504335845898595</v>
      </c>
    </row>
    <row r="276" spans="9:21" x14ac:dyDescent="0.3">
      <c r="I276">
        <v>69123.362999999998</v>
      </c>
      <c r="J276">
        <v>10243</v>
      </c>
      <c r="K276">
        <v>161.06</v>
      </c>
      <c r="L276">
        <v>2.41</v>
      </c>
      <c r="M276">
        <v>-9679.9</v>
      </c>
      <c r="N276">
        <v>3321.7</v>
      </c>
      <c r="O276">
        <v>430.7</v>
      </c>
      <c r="P276">
        <f t="shared" si="26"/>
        <v>-9681.3301269530293</v>
      </c>
      <c r="Q276">
        <f t="shared" si="27"/>
        <v>3323.5867738914199</v>
      </c>
      <c r="R276">
        <f t="shared" si="28"/>
        <v>431.43027554136302</v>
      </c>
      <c r="S276">
        <f t="shared" si="29"/>
        <v>1.4301269530296801</v>
      </c>
      <c r="T276">
        <f t="shared" si="30"/>
        <v>-1.88677389142003</v>
      </c>
      <c r="U276">
        <f t="shared" si="31"/>
        <v>-0.73027554136302797</v>
      </c>
    </row>
    <row r="277" spans="9:21" x14ac:dyDescent="0.3">
      <c r="I277">
        <v>69123.623000000007</v>
      </c>
      <c r="J277">
        <v>10218</v>
      </c>
      <c r="K277">
        <v>161.06</v>
      </c>
      <c r="L277">
        <v>2.41</v>
      </c>
      <c r="M277">
        <v>-9656.2000000000007</v>
      </c>
      <c r="N277">
        <v>3313.6</v>
      </c>
      <c r="O277">
        <v>429.7</v>
      </c>
      <c r="P277">
        <f t="shared" si="26"/>
        <v>-9656.5883231054795</v>
      </c>
      <c r="Q277">
        <f t="shared" si="27"/>
        <v>3315.1861605315298</v>
      </c>
      <c r="R277">
        <f t="shared" si="28"/>
        <v>429.85697336603499</v>
      </c>
      <c r="S277">
        <f t="shared" si="29"/>
        <v>0.38832310547877602</v>
      </c>
      <c r="T277">
        <f t="shared" si="30"/>
        <v>-1.5861605315299101</v>
      </c>
      <c r="U277">
        <f t="shared" si="31"/>
        <v>-0.156973366035004</v>
      </c>
    </row>
    <row r="278" spans="9:21" x14ac:dyDescent="0.3">
      <c r="I278">
        <v>69123.722999999998</v>
      </c>
      <c r="J278">
        <v>10208</v>
      </c>
      <c r="K278">
        <v>161.05000000000001</v>
      </c>
      <c r="L278">
        <v>2.4</v>
      </c>
      <c r="M278">
        <v>-9646.2999999999993</v>
      </c>
      <c r="N278">
        <v>3312.1</v>
      </c>
      <c r="O278">
        <v>427.5</v>
      </c>
      <c r="P278">
        <f t="shared" si="26"/>
        <v>-9647.3506222877204</v>
      </c>
      <c r="Q278">
        <f t="shared" si="27"/>
        <v>3312.3702047565898</v>
      </c>
      <c r="R278">
        <f t="shared" si="28"/>
        <v>429.52687247389701</v>
      </c>
      <c r="S278">
        <f t="shared" si="29"/>
        <v>1.05062228772113</v>
      </c>
      <c r="T278">
        <f t="shared" si="30"/>
        <v>-0.27020475658991899</v>
      </c>
      <c r="U278">
        <f t="shared" si="31"/>
        <v>-2.0268724738970101</v>
      </c>
    </row>
    <row r="279" spans="9:21" x14ac:dyDescent="0.3">
      <c r="I279">
        <v>69123.823000000004</v>
      </c>
      <c r="J279">
        <v>10198</v>
      </c>
      <c r="K279">
        <v>161.05000000000001</v>
      </c>
      <c r="L279">
        <v>2.4</v>
      </c>
      <c r="M279">
        <v>-9636.7999999999993</v>
      </c>
      <c r="N279">
        <v>3308.8</v>
      </c>
      <c r="O279">
        <v>427</v>
      </c>
      <c r="P279">
        <f t="shared" si="26"/>
        <v>-9638.1129214686207</v>
      </c>
      <c r="Q279">
        <f t="shared" si="27"/>
        <v>3309.5542489812401</v>
      </c>
      <c r="R279">
        <f t="shared" si="28"/>
        <v>429.196771581711</v>
      </c>
      <c r="S279">
        <f t="shared" si="29"/>
        <v>1.3129214686214301</v>
      </c>
      <c r="T279">
        <f t="shared" si="30"/>
        <v>-0.75424898123992501</v>
      </c>
      <c r="U279">
        <f t="shared" si="31"/>
        <v>-2.1967715817109998</v>
      </c>
    </row>
    <row r="280" spans="9:21" x14ac:dyDescent="0.3">
      <c r="I280">
        <v>69124.023000000001</v>
      </c>
      <c r="J280">
        <v>10179</v>
      </c>
      <c r="K280">
        <v>161.05000000000001</v>
      </c>
      <c r="L280">
        <v>2.4</v>
      </c>
      <c r="M280">
        <v>-9618.9</v>
      </c>
      <c r="N280">
        <v>3302.7</v>
      </c>
      <c r="O280">
        <v>426.3</v>
      </c>
      <c r="P280">
        <f t="shared" si="26"/>
        <v>-9619.6375198317492</v>
      </c>
      <c r="Q280">
        <f t="shared" si="27"/>
        <v>3303.9223374309499</v>
      </c>
      <c r="R280">
        <f t="shared" si="28"/>
        <v>428.53656979738702</v>
      </c>
      <c r="S280">
        <f t="shared" si="29"/>
        <v>0.73751983174952296</v>
      </c>
      <c r="T280">
        <f t="shared" si="30"/>
        <v>-1.22233743095012</v>
      </c>
      <c r="U280">
        <f t="shared" si="31"/>
        <v>-2.23656979738701</v>
      </c>
    </row>
    <row r="281" spans="9:21" x14ac:dyDescent="0.3">
      <c r="I281">
        <v>69124.163</v>
      </c>
      <c r="J281">
        <v>10165</v>
      </c>
      <c r="K281">
        <v>161.05000000000001</v>
      </c>
      <c r="L281">
        <v>2.4</v>
      </c>
      <c r="M281">
        <v>-9605.6</v>
      </c>
      <c r="N281">
        <v>3298.1</v>
      </c>
      <c r="O281">
        <v>425.7</v>
      </c>
      <c r="P281">
        <f t="shared" si="26"/>
        <v>-9606.7047386857994</v>
      </c>
      <c r="Q281">
        <f t="shared" si="27"/>
        <v>3299.9799993457</v>
      </c>
      <c r="R281">
        <f t="shared" si="28"/>
        <v>428.074428548355</v>
      </c>
      <c r="S281">
        <f t="shared" si="29"/>
        <v>1.10473868579902</v>
      </c>
      <c r="T281">
        <f t="shared" si="30"/>
        <v>-1.8799993457000701</v>
      </c>
      <c r="U281">
        <f t="shared" si="31"/>
        <v>-2.3744285483550098</v>
      </c>
    </row>
    <row r="282" spans="9:21" x14ac:dyDescent="0.3">
      <c r="I282">
        <v>69124.362999999998</v>
      </c>
      <c r="J282">
        <v>10146</v>
      </c>
      <c r="K282">
        <v>161.05000000000001</v>
      </c>
      <c r="L282">
        <v>2.4</v>
      </c>
      <c r="M282">
        <v>-9587.7000000000007</v>
      </c>
      <c r="N282">
        <v>3292</v>
      </c>
      <c r="O282">
        <v>424.9</v>
      </c>
      <c r="P282">
        <f t="shared" si="26"/>
        <v>-9588.2293370489297</v>
      </c>
      <c r="Q282">
        <f t="shared" si="27"/>
        <v>3294.3480877954098</v>
      </c>
      <c r="R282">
        <f t="shared" si="28"/>
        <v>427.41422676403101</v>
      </c>
      <c r="S282">
        <f t="shared" si="29"/>
        <v>0.52933704892893696</v>
      </c>
      <c r="T282">
        <f t="shared" si="30"/>
        <v>-2.3480877954098101</v>
      </c>
      <c r="U282">
        <f t="shared" si="31"/>
        <v>-2.5142267640310401</v>
      </c>
    </row>
    <row r="283" spans="9:21" x14ac:dyDescent="0.3">
      <c r="I283">
        <v>69124.482999999993</v>
      </c>
      <c r="J283">
        <v>10134</v>
      </c>
      <c r="K283">
        <v>161.05000000000001</v>
      </c>
      <c r="L283">
        <v>2.4</v>
      </c>
      <c r="M283">
        <v>-9576.4</v>
      </c>
      <c r="N283">
        <v>3288.1</v>
      </c>
      <c r="O283">
        <v>424.4</v>
      </c>
      <c r="P283">
        <f t="shared" si="26"/>
        <v>-9577.1440960670807</v>
      </c>
      <c r="Q283">
        <f t="shared" si="27"/>
        <v>3290.9689408653198</v>
      </c>
      <c r="R283">
        <f t="shared" si="28"/>
        <v>427.01810569344599</v>
      </c>
      <c r="S283">
        <f t="shared" si="29"/>
        <v>0.74409606708104503</v>
      </c>
      <c r="T283">
        <f t="shared" si="30"/>
        <v>-2.8689408653199302</v>
      </c>
      <c r="U283">
        <f t="shared" si="31"/>
        <v>-2.6181056934460099</v>
      </c>
    </row>
    <row r="284" spans="9:21" x14ac:dyDescent="0.3">
      <c r="I284">
        <v>69124.743000000002</v>
      </c>
      <c r="J284">
        <v>10112</v>
      </c>
      <c r="K284">
        <v>161.05000000000001</v>
      </c>
      <c r="L284">
        <v>2.4</v>
      </c>
      <c r="M284">
        <v>-9555.6</v>
      </c>
      <c r="N284">
        <v>3280.9</v>
      </c>
      <c r="O284">
        <v>423.4</v>
      </c>
      <c r="P284">
        <f t="shared" si="26"/>
        <v>-9556.3615007279204</v>
      </c>
      <c r="Q284">
        <f t="shared" si="27"/>
        <v>3283.94258636411</v>
      </c>
      <c r="R284">
        <f t="shared" si="28"/>
        <v>425.53758031229302</v>
      </c>
      <c r="S284">
        <f t="shared" si="29"/>
        <v>0.76150072792006496</v>
      </c>
      <c r="T284">
        <f t="shared" si="30"/>
        <v>-3.0425863641098698</v>
      </c>
      <c r="U284">
        <f t="shared" si="31"/>
        <v>-2.1375803122930401</v>
      </c>
    </row>
    <row r="285" spans="9:21" x14ac:dyDescent="0.3">
      <c r="I285">
        <v>69124.842999999993</v>
      </c>
      <c r="J285">
        <v>10103</v>
      </c>
      <c r="K285">
        <v>161.03</v>
      </c>
      <c r="L285">
        <v>2.41</v>
      </c>
      <c r="M285">
        <v>-9545.7999999999993</v>
      </c>
      <c r="N285">
        <v>3281.3</v>
      </c>
      <c r="O285">
        <v>424.8</v>
      </c>
      <c r="P285">
        <f t="shared" si="26"/>
        <v>-9547.3859003615107</v>
      </c>
      <c r="Q285">
        <f t="shared" si="27"/>
        <v>3281.0995796696702</v>
      </c>
      <c r="R285">
        <f t="shared" si="28"/>
        <v>425.05330658877199</v>
      </c>
      <c r="S285">
        <f t="shared" si="29"/>
        <v>1.58590036151145</v>
      </c>
      <c r="T285">
        <f t="shared" si="30"/>
        <v>0.20042033032996201</v>
      </c>
      <c r="U285">
        <f t="shared" si="31"/>
        <v>-0.25330658877197698</v>
      </c>
    </row>
    <row r="286" spans="9:21" x14ac:dyDescent="0.3">
      <c r="I286">
        <v>69124.963000000003</v>
      </c>
      <c r="J286">
        <v>10091</v>
      </c>
      <c r="K286">
        <v>161.03</v>
      </c>
      <c r="L286">
        <v>2.41</v>
      </c>
      <c r="M286">
        <v>-9534.5</v>
      </c>
      <c r="N286">
        <v>3277.4</v>
      </c>
      <c r="O286">
        <v>424.3</v>
      </c>
      <c r="P286">
        <f t="shared" si="26"/>
        <v>-9536.6151799199906</v>
      </c>
      <c r="Q286">
        <f t="shared" si="27"/>
        <v>3277.6879716357598</v>
      </c>
      <c r="R286">
        <f t="shared" si="28"/>
        <v>424.47217812044897</v>
      </c>
      <c r="S286">
        <f t="shared" si="29"/>
        <v>2.11517991999062</v>
      </c>
      <c r="T286">
        <f t="shared" si="30"/>
        <v>-0.287971635759732</v>
      </c>
      <c r="U286">
        <f t="shared" si="31"/>
        <v>-0.172178120448962</v>
      </c>
    </row>
    <row r="287" spans="9:21" x14ac:dyDescent="0.3">
      <c r="I287">
        <v>69125.142999999996</v>
      </c>
      <c r="J287">
        <v>10074</v>
      </c>
      <c r="K287">
        <v>161.03</v>
      </c>
      <c r="L287">
        <v>2.41</v>
      </c>
      <c r="M287">
        <v>-9518.4</v>
      </c>
      <c r="N287">
        <v>3271.9</v>
      </c>
      <c r="O287">
        <v>423.6</v>
      </c>
      <c r="P287">
        <f t="shared" si="26"/>
        <v>-9520.4590992596695</v>
      </c>
      <c r="Q287">
        <f t="shared" si="27"/>
        <v>3272.5705595855102</v>
      </c>
      <c r="R287">
        <f t="shared" si="28"/>
        <v>423.60048541806998</v>
      </c>
      <c r="S287">
        <f t="shared" si="29"/>
        <v>2.0590992596698898</v>
      </c>
      <c r="T287">
        <f t="shared" si="30"/>
        <v>-0.67055958551009098</v>
      </c>
      <c r="U287">
        <f t="shared" si="31"/>
        <v>-4.8541806995672199E-4</v>
      </c>
    </row>
    <row r="288" spans="9:21" x14ac:dyDescent="0.3">
      <c r="I288">
        <v>69125.303</v>
      </c>
      <c r="J288">
        <v>10059</v>
      </c>
      <c r="K288">
        <v>161.03</v>
      </c>
      <c r="L288">
        <v>2.41</v>
      </c>
      <c r="M288">
        <v>-9504.2999999999993</v>
      </c>
      <c r="N288">
        <v>3267</v>
      </c>
      <c r="O288">
        <v>423</v>
      </c>
      <c r="P288">
        <f t="shared" si="26"/>
        <v>-9506.0981386718504</v>
      </c>
      <c r="Q288">
        <f t="shared" si="27"/>
        <v>3268.0217488738999</v>
      </c>
      <c r="R288">
        <f t="shared" si="28"/>
        <v>422.825647460352</v>
      </c>
      <c r="S288">
        <f t="shared" si="29"/>
        <v>1.7981386718511201</v>
      </c>
      <c r="T288">
        <f t="shared" si="30"/>
        <v>-1.0217488738999201</v>
      </c>
      <c r="U288">
        <f t="shared" si="31"/>
        <v>0.17435253964799799</v>
      </c>
    </row>
    <row r="289" spans="9:21" x14ac:dyDescent="0.3">
      <c r="I289">
        <v>69125.502999999997</v>
      </c>
      <c r="J289">
        <v>10039</v>
      </c>
      <c r="K289">
        <v>161.03</v>
      </c>
      <c r="L289">
        <v>2.4</v>
      </c>
      <c r="M289">
        <v>-9485.4</v>
      </c>
      <c r="N289">
        <v>3260.5</v>
      </c>
      <c r="O289">
        <v>420.4</v>
      </c>
      <c r="P289">
        <f t="shared" si="26"/>
        <v>-9482.9282315037399</v>
      </c>
      <c r="Q289">
        <f t="shared" si="27"/>
        <v>3262.2410769623002</v>
      </c>
      <c r="R289">
        <f t="shared" si="28"/>
        <v>423.64344372148503</v>
      </c>
      <c r="S289">
        <f t="shared" si="29"/>
        <v>-2.4717684962597599</v>
      </c>
      <c r="T289">
        <f t="shared" si="30"/>
        <v>-1.74107696230021</v>
      </c>
      <c r="U289">
        <f t="shared" si="31"/>
        <v>-3.24344372148505</v>
      </c>
    </row>
    <row r="290" spans="9:21" x14ac:dyDescent="0.3">
      <c r="I290">
        <v>69125.603000000003</v>
      </c>
      <c r="J290">
        <v>10027</v>
      </c>
      <c r="K290">
        <v>161.01</v>
      </c>
      <c r="L290">
        <v>2.41</v>
      </c>
      <c r="M290">
        <v>-9472.9</v>
      </c>
      <c r="N290">
        <v>3259.9</v>
      </c>
      <c r="O290">
        <v>421.6</v>
      </c>
      <c r="P290">
        <f t="shared" si="26"/>
        <v>-9473.9799902331306</v>
      </c>
      <c r="Q290">
        <f t="shared" si="27"/>
        <v>3259.2546213196101</v>
      </c>
      <c r="R290">
        <f t="shared" si="28"/>
        <v>423.05891376749702</v>
      </c>
      <c r="S290">
        <f t="shared" si="29"/>
        <v>1.0799902331309601</v>
      </c>
      <c r="T290">
        <f t="shared" si="30"/>
        <v>0.64537868038996704</v>
      </c>
      <c r="U290">
        <f t="shared" si="31"/>
        <v>-1.4589137674969901</v>
      </c>
    </row>
    <row r="291" spans="9:21" x14ac:dyDescent="0.3">
      <c r="I291">
        <v>69126.002999999997</v>
      </c>
      <c r="J291">
        <v>9988</v>
      </c>
      <c r="K291">
        <v>161.01</v>
      </c>
      <c r="L291">
        <v>2.41</v>
      </c>
      <c r="M291">
        <v>-9436.1</v>
      </c>
      <c r="N291">
        <v>3247.3</v>
      </c>
      <c r="O291">
        <v>420</v>
      </c>
      <c r="P291">
        <f t="shared" si="26"/>
        <v>-9438.1870251533001</v>
      </c>
      <c r="Q291">
        <f t="shared" si="27"/>
        <v>3247.3087987497302</v>
      </c>
      <c r="R291">
        <f t="shared" si="28"/>
        <v>420.720793951715</v>
      </c>
      <c r="S291">
        <f t="shared" si="29"/>
        <v>2.08702515329969</v>
      </c>
      <c r="T291">
        <f t="shared" si="30"/>
        <v>-8.7987497299764107E-3</v>
      </c>
      <c r="U291">
        <f t="shared" si="31"/>
        <v>-0.72079395171499505</v>
      </c>
    </row>
    <row r="292" spans="9:21" x14ac:dyDescent="0.3">
      <c r="I292">
        <v>69126.163</v>
      </c>
      <c r="J292">
        <v>9973</v>
      </c>
      <c r="K292">
        <v>161</v>
      </c>
      <c r="L292">
        <v>2.41</v>
      </c>
      <c r="M292">
        <v>-9421.2999999999993</v>
      </c>
      <c r="N292">
        <v>3244</v>
      </c>
      <c r="O292">
        <v>419.4</v>
      </c>
      <c r="P292">
        <f t="shared" si="26"/>
        <v>-9423.8698391208509</v>
      </c>
      <c r="Q292">
        <f t="shared" si="27"/>
        <v>3242.5304697216002</v>
      </c>
      <c r="R292">
        <f t="shared" si="28"/>
        <v>419.78554602536798</v>
      </c>
      <c r="S292">
        <f t="shared" si="29"/>
        <v>2.56983912085161</v>
      </c>
      <c r="T292">
        <f t="shared" si="30"/>
        <v>1.4695302783998201</v>
      </c>
      <c r="U292">
        <f t="shared" si="31"/>
        <v>-0.38554602536800098</v>
      </c>
    </row>
    <row r="293" spans="9:21" x14ac:dyDescent="0.3">
      <c r="I293">
        <v>69126.263000000006</v>
      </c>
      <c r="J293">
        <v>9963</v>
      </c>
      <c r="K293">
        <v>161</v>
      </c>
      <c r="L293">
        <v>2.41</v>
      </c>
      <c r="M293">
        <v>-9411.9</v>
      </c>
      <c r="N293">
        <v>3240.8</v>
      </c>
      <c r="O293">
        <v>418.9</v>
      </c>
      <c r="P293">
        <f t="shared" si="26"/>
        <v>-9414.9215978502398</v>
      </c>
      <c r="Q293">
        <f t="shared" si="27"/>
        <v>3239.5440140789101</v>
      </c>
      <c r="R293">
        <f t="shared" si="28"/>
        <v>419.20101607138002</v>
      </c>
      <c r="S293">
        <f t="shared" si="29"/>
        <v>3.0215978502401399</v>
      </c>
      <c r="T293">
        <f t="shared" si="30"/>
        <v>1.2559859210900901</v>
      </c>
      <c r="U293">
        <f t="shared" si="31"/>
        <v>-0.30101607138004699</v>
      </c>
    </row>
    <row r="294" spans="9:21" x14ac:dyDescent="0.3">
      <c r="I294">
        <v>69126.442999999999</v>
      </c>
      <c r="J294">
        <v>9946</v>
      </c>
      <c r="K294">
        <v>161</v>
      </c>
      <c r="L294">
        <v>2.41</v>
      </c>
      <c r="M294">
        <v>-9395.7999999999993</v>
      </c>
      <c r="N294">
        <v>3235.2</v>
      </c>
      <c r="O294">
        <v>418.2</v>
      </c>
      <c r="P294">
        <f t="shared" si="26"/>
        <v>-9398.8147635647092</v>
      </c>
      <c r="Q294">
        <f t="shared" si="27"/>
        <v>3234.16839392259</v>
      </c>
      <c r="R294">
        <f t="shared" si="28"/>
        <v>418.148862154303</v>
      </c>
      <c r="S294">
        <f t="shared" si="29"/>
        <v>3.01476356470994</v>
      </c>
      <c r="T294">
        <f t="shared" si="30"/>
        <v>1.0316060774098299</v>
      </c>
      <c r="U294">
        <f t="shared" si="31"/>
        <v>5.1137845696985103E-2</v>
      </c>
    </row>
    <row r="295" spans="9:21" x14ac:dyDescent="0.3">
      <c r="I295">
        <v>69126.603000000003</v>
      </c>
      <c r="J295">
        <v>9931</v>
      </c>
      <c r="K295">
        <v>161</v>
      </c>
      <c r="L295">
        <v>2.41</v>
      </c>
      <c r="M295">
        <v>-9381.6</v>
      </c>
      <c r="N295">
        <v>3230.4</v>
      </c>
      <c r="O295">
        <v>417.6</v>
      </c>
      <c r="P295">
        <f t="shared" si="26"/>
        <v>-9389.4409930595393</v>
      </c>
      <c r="Q295">
        <f t="shared" si="27"/>
        <v>3230.8868850337199</v>
      </c>
      <c r="R295">
        <f t="shared" si="28"/>
        <v>416.54359932769898</v>
      </c>
      <c r="S295">
        <f t="shared" si="29"/>
        <v>7.8409930595389596</v>
      </c>
      <c r="T295">
        <f t="shared" si="30"/>
        <v>-0.48688503371977299</v>
      </c>
      <c r="U295">
        <f t="shared" si="31"/>
        <v>1.05640067230104</v>
      </c>
    </row>
    <row r="296" spans="9:21" x14ac:dyDescent="0.3">
      <c r="I296">
        <v>69126.842999999993</v>
      </c>
      <c r="J296">
        <v>9914</v>
      </c>
      <c r="K296">
        <v>161.01</v>
      </c>
      <c r="L296">
        <v>2.4</v>
      </c>
      <c r="M296">
        <v>-9366.2000000000007</v>
      </c>
      <c r="N296">
        <v>3223.2</v>
      </c>
      <c r="O296">
        <v>415.2</v>
      </c>
      <c r="P296">
        <f t="shared" si="26"/>
        <v>-9367.9593405164505</v>
      </c>
      <c r="Q296">
        <f t="shared" si="27"/>
        <v>3223.6540919358599</v>
      </c>
      <c r="R296">
        <f t="shared" si="28"/>
        <v>415.41282264053802</v>
      </c>
      <c r="S296">
        <f t="shared" si="29"/>
        <v>1.7593405164498099</v>
      </c>
      <c r="T296">
        <f t="shared" si="30"/>
        <v>-0.45409193586010599</v>
      </c>
      <c r="U296">
        <f t="shared" si="31"/>
        <v>-0.21282264053803601</v>
      </c>
    </row>
    <row r="297" spans="9:21" x14ac:dyDescent="0.3">
      <c r="I297">
        <v>69126.942999999999</v>
      </c>
      <c r="J297">
        <v>9905</v>
      </c>
      <c r="K297">
        <v>161</v>
      </c>
      <c r="L297">
        <v>2.4</v>
      </c>
      <c r="M297">
        <v>-9357.1</v>
      </c>
      <c r="N297">
        <v>3221.9</v>
      </c>
      <c r="O297">
        <v>414.8</v>
      </c>
      <c r="P297">
        <f t="shared" si="26"/>
        <v>-9359.00865195597</v>
      </c>
      <c r="Q297">
        <f t="shared" si="27"/>
        <v>3220.6404281447999</v>
      </c>
      <c r="R297">
        <f t="shared" si="28"/>
        <v>414.94166568750802</v>
      </c>
      <c r="S297">
        <f t="shared" si="29"/>
        <v>1.90865195596962</v>
      </c>
      <c r="T297">
        <f t="shared" si="30"/>
        <v>1.25957185520019</v>
      </c>
      <c r="U297">
        <f t="shared" si="31"/>
        <v>-0.14166568750800901</v>
      </c>
    </row>
    <row r="298" spans="9:21" x14ac:dyDescent="0.3">
      <c r="I298">
        <v>69127.043000000005</v>
      </c>
      <c r="J298">
        <v>9896</v>
      </c>
      <c r="K298">
        <v>161</v>
      </c>
      <c r="L298">
        <v>2.4</v>
      </c>
      <c r="M298">
        <v>-9348.6</v>
      </c>
      <c r="N298">
        <v>3219</v>
      </c>
      <c r="O298">
        <v>414.4</v>
      </c>
      <c r="P298">
        <f t="shared" si="26"/>
        <v>-9350.0579633954803</v>
      </c>
      <c r="Q298">
        <f t="shared" si="27"/>
        <v>3217.6267643537299</v>
      </c>
      <c r="R298">
        <f t="shared" si="28"/>
        <v>414.47050873447802</v>
      </c>
      <c r="S298">
        <f t="shared" si="29"/>
        <v>1.45796339547996</v>
      </c>
      <c r="T298">
        <f t="shared" si="30"/>
        <v>1.3732356462701301</v>
      </c>
      <c r="U298">
        <f t="shared" si="31"/>
        <v>-7.05087344780395E-2</v>
      </c>
    </row>
    <row r="299" spans="9:21" x14ac:dyDescent="0.3">
      <c r="I299">
        <v>69127.282999999996</v>
      </c>
      <c r="J299">
        <v>9873</v>
      </c>
      <c r="K299">
        <v>161</v>
      </c>
      <c r="L299">
        <v>2.4</v>
      </c>
      <c r="M299">
        <v>-9326.9</v>
      </c>
      <c r="N299">
        <v>3211.5</v>
      </c>
      <c r="O299">
        <v>413.4</v>
      </c>
      <c r="P299">
        <f t="shared" si="26"/>
        <v>-9328.5763108523897</v>
      </c>
      <c r="Q299">
        <f t="shared" si="27"/>
        <v>3210.3939712558799</v>
      </c>
      <c r="R299">
        <f t="shared" si="28"/>
        <v>413.33973204731598</v>
      </c>
      <c r="S299">
        <f t="shared" si="29"/>
        <v>1.67631085239009</v>
      </c>
      <c r="T299">
        <f t="shared" si="30"/>
        <v>1.10602874412007</v>
      </c>
      <c r="U299">
        <f t="shared" si="31"/>
        <v>6.0267952684000599E-2</v>
      </c>
    </row>
    <row r="300" spans="9:21" x14ac:dyDescent="0.3">
      <c r="I300">
        <v>69127.422000000006</v>
      </c>
      <c r="J300">
        <v>9860</v>
      </c>
      <c r="K300">
        <v>161</v>
      </c>
      <c r="L300">
        <v>2.4</v>
      </c>
      <c r="M300">
        <v>-9314.6</v>
      </c>
      <c r="N300">
        <v>3207.3</v>
      </c>
      <c r="O300">
        <v>412.9</v>
      </c>
      <c r="P300">
        <f t="shared" si="26"/>
        <v>-9316.1348537531303</v>
      </c>
      <c r="Q300">
        <f t="shared" si="27"/>
        <v>3206.20497858624</v>
      </c>
      <c r="R300">
        <f t="shared" si="28"/>
        <v>412.68482388259503</v>
      </c>
      <c r="S300">
        <f t="shared" si="29"/>
        <v>1.53485375312994</v>
      </c>
      <c r="T300">
        <f t="shared" si="30"/>
        <v>1.0950214137601499</v>
      </c>
      <c r="U300">
        <f t="shared" si="31"/>
        <v>0.21517611740495099</v>
      </c>
    </row>
    <row r="301" spans="9:21" x14ac:dyDescent="0.3">
      <c r="I301">
        <v>69127.622000000003</v>
      </c>
      <c r="J301">
        <v>9841</v>
      </c>
      <c r="K301">
        <v>160.99</v>
      </c>
      <c r="L301">
        <v>2.4</v>
      </c>
      <c r="M301">
        <v>-9296.1</v>
      </c>
      <c r="N301">
        <v>3202.7</v>
      </c>
      <c r="O301">
        <v>412.1</v>
      </c>
      <c r="P301">
        <f t="shared" si="26"/>
        <v>-9293.6982731760709</v>
      </c>
      <c r="Q301">
        <f t="shared" si="27"/>
        <v>3199.0045950523399</v>
      </c>
      <c r="R301">
        <f t="shared" si="28"/>
        <v>411.42684521142797</v>
      </c>
      <c r="S301">
        <f t="shared" si="29"/>
        <v>-2.40172682392949</v>
      </c>
      <c r="T301">
        <f t="shared" si="30"/>
        <v>3.6954049476598798</v>
      </c>
      <c r="U301">
        <f t="shared" si="31"/>
        <v>0.67315478857204902</v>
      </c>
    </row>
    <row r="302" spans="9:21" x14ac:dyDescent="0.3">
      <c r="I302">
        <v>69127.762000000002</v>
      </c>
      <c r="J302">
        <v>9823</v>
      </c>
      <c r="K302">
        <v>161</v>
      </c>
      <c r="L302">
        <v>2.39</v>
      </c>
      <c r="M302">
        <v>-9279.7000000000007</v>
      </c>
      <c r="N302">
        <v>3195.3</v>
      </c>
      <c r="O302">
        <v>409.6</v>
      </c>
      <c r="P302">
        <f t="shared" si="26"/>
        <v>-9281.6105582343898</v>
      </c>
      <c r="Q302">
        <f t="shared" si="27"/>
        <v>3194.8769329045799</v>
      </c>
      <c r="R302">
        <f t="shared" si="28"/>
        <v>410.80311614471901</v>
      </c>
      <c r="S302">
        <f t="shared" si="29"/>
        <v>1.9105582343891001</v>
      </c>
      <c r="T302">
        <f t="shared" si="30"/>
        <v>0.42306709542026499</v>
      </c>
      <c r="U302">
        <f t="shared" si="31"/>
        <v>-1.20311614471899</v>
      </c>
    </row>
    <row r="303" spans="9:21" x14ac:dyDescent="0.3">
      <c r="I303">
        <v>69128.001999999993</v>
      </c>
      <c r="J303">
        <v>9800</v>
      </c>
      <c r="K303">
        <v>161</v>
      </c>
      <c r="L303">
        <v>2.39</v>
      </c>
      <c r="M303">
        <v>-9258</v>
      </c>
      <c r="N303">
        <v>3187.8</v>
      </c>
      <c r="O303">
        <v>408.7</v>
      </c>
      <c r="P303">
        <f t="shared" si="26"/>
        <v>-9260.8887611922401</v>
      </c>
      <c r="Q303">
        <f t="shared" si="27"/>
        <v>3187.8009406515198</v>
      </c>
      <c r="R303">
        <f t="shared" si="28"/>
        <v>409.73386631611203</v>
      </c>
      <c r="S303">
        <f t="shared" si="29"/>
        <v>2.8887611922400498</v>
      </c>
      <c r="T303">
        <f t="shared" si="30"/>
        <v>-9.4065151961331096E-4</v>
      </c>
      <c r="U303">
        <f t="shared" si="31"/>
        <v>-1.0338663161120401</v>
      </c>
    </row>
    <row r="304" spans="9:21" x14ac:dyDescent="0.3">
      <c r="I304">
        <v>69128.101999999999</v>
      </c>
      <c r="J304">
        <v>9790</v>
      </c>
      <c r="K304">
        <v>161</v>
      </c>
      <c r="L304">
        <v>2.39</v>
      </c>
      <c r="M304">
        <v>-9248.6</v>
      </c>
      <c r="N304">
        <v>3184.5</v>
      </c>
      <c r="O304">
        <v>408.3</v>
      </c>
      <c r="P304">
        <f t="shared" si="26"/>
        <v>-9252.2546790905108</v>
      </c>
      <c r="Q304">
        <f t="shared" si="27"/>
        <v>3184.8526105458</v>
      </c>
      <c r="R304">
        <f t="shared" si="28"/>
        <v>409.28834555414898</v>
      </c>
      <c r="S304">
        <f t="shared" si="29"/>
        <v>3.6546790905103999</v>
      </c>
      <c r="T304">
        <f t="shared" si="30"/>
        <v>-0.35261054579996198</v>
      </c>
      <c r="U304">
        <f t="shared" si="31"/>
        <v>-0.98834555414896397</v>
      </c>
    </row>
    <row r="305" spans="9:21" x14ac:dyDescent="0.3">
      <c r="I305">
        <v>69128.202000000005</v>
      </c>
      <c r="J305">
        <v>9781</v>
      </c>
      <c r="K305">
        <v>160.99</v>
      </c>
      <c r="L305">
        <v>2.39</v>
      </c>
      <c r="M305">
        <v>-9239.5</v>
      </c>
      <c r="N305">
        <v>3183.2</v>
      </c>
      <c r="O305">
        <v>407.9</v>
      </c>
      <c r="P305">
        <f t="shared" si="26"/>
        <v>-9243.6205969887797</v>
      </c>
      <c r="Q305">
        <f t="shared" si="27"/>
        <v>3181.9042804400701</v>
      </c>
      <c r="R305">
        <f t="shared" si="28"/>
        <v>408.84282479218598</v>
      </c>
      <c r="S305">
        <f t="shared" si="29"/>
        <v>4.1205969887796501</v>
      </c>
      <c r="T305">
        <f t="shared" si="30"/>
        <v>1.29571955992969</v>
      </c>
      <c r="U305">
        <f t="shared" si="31"/>
        <v>-0.94282479218600201</v>
      </c>
    </row>
    <row r="306" spans="9:21" x14ac:dyDescent="0.3">
      <c r="I306">
        <v>69128.442999999999</v>
      </c>
      <c r="J306">
        <v>9757</v>
      </c>
      <c r="K306">
        <v>160.99</v>
      </c>
      <c r="L306">
        <v>2.39</v>
      </c>
      <c r="M306">
        <v>-9216.7999999999993</v>
      </c>
      <c r="N306">
        <v>3175.4</v>
      </c>
      <c r="O306">
        <v>406.9</v>
      </c>
      <c r="P306">
        <f t="shared" si="26"/>
        <v>-9222.8124591252799</v>
      </c>
      <c r="Q306">
        <f t="shared" si="27"/>
        <v>3174.7988048858501</v>
      </c>
      <c r="R306">
        <f t="shared" si="28"/>
        <v>407.769119755943</v>
      </c>
      <c r="S306">
        <f t="shared" si="29"/>
        <v>6.0124591252806603</v>
      </c>
      <c r="T306">
        <f t="shared" si="30"/>
        <v>0.60119511414995896</v>
      </c>
      <c r="U306">
        <f t="shared" si="31"/>
        <v>-0.86911975594301805</v>
      </c>
    </row>
    <row r="307" spans="9:21" x14ac:dyDescent="0.3">
      <c r="I307">
        <v>69128.542000000001</v>
      </c>
      <c r="J307">
        <v>9748</v>
      </c>
      <c r="K307">
        <v>160.99</v>
      </c>
      <c r="L307">
        <v>2.39</v>
      </c>
      <c r="M307">
        <v>-9208.2999999999993</v>
      </c>
      <c r="N307">
        <v>3172.5</v>
      </c>
      <c r="O307">
        <v>406.5</v>
      </c>
      <c r="P307">
        <f t="shared" si="26"/>
        <v>-9216.0178250517802</v>
      </c>
      <c r="Q307">
        <f t="shared" si="27"/>
        <v>3172.4915536705798</v>
      </c>
      <c r="R307">
        <f t="shared" si="28"/>
        <v>407.39841900654301</v>
      </c>
      <c r="S307">
        <f t="shared" si="29"/>
        <v>7.7178250517808902</v>
      </c>
      <c r="T307">
        <f t="shared" si="30"/>
        <v>8.4463294201668794E-3</v>
      </c>
      <c r="U307">
        <f t="shared" si="31"/>
        <v>-0.89841900654300799</v>
      </c>
    </row>
    <row r="308" spans="9:21" x14ac:dyDescent="0.3">
      <c r="I308">
        <v>69128.741999999998</v>
      </c>
      <c r="J308">
        <v>9735</v>
      </c>
      <c r="K308">
        <v>161</v>
      </c>
      <c r="L308">
        <v>2.39</v>
      </c>
      <c r="M308">
        <v>-9196.6</v>
      </c>
      <c r="N308">
        <v>3166.6</v>
      </c>
      <c r="O308">
        <v>406</v>
      </c>
      <c r="P308">
        <f t="shared" si="26"/>
        <v>-9198.7387487409705</v>
      </c>
      <c r="Q308">
        <f t="shared" si="27"/>
        <v>3166.65284295639</v>
      </c>
      <c r="R308">
        <f t="shared" si="28"/>
        <v>406.41111937461</v>
      </c>
      <c r="S308">
        <f t="shared" si="29"/>
        <v>2.1387487409701902</v>
      </c>
      <c r="T308">
        <f t="shared" si="30"/>
        <v>-5.2842956390122701E-2</v>
      </c>
      <c r="U308">
        <f t="shared" si="31"/>
        <v>-0.41111937460999598</v>
      </c>
    </row>
    <row r="309" spans="9:21" x14ac:dyDescent="0.3">
      <c r="I309">
        <v>69128.842000000004</v>
      </c>
      <c r="J309">
        <v>9725</v>
      </c>
      <c r="K309">
        <v>161</v>
      </c>
      <c r="L309">
        <v>2.39</v>
      </c>
      <c r="M309">
        <v>-9187.2000000000007</v>
      </c>
      <c r="N309">
        <v>3163.4</v>
      </c>
      <c r="O309">
        <v>405.5</v>
      </c>
      <c r="P309">
        <f t="shared" si="26"/>
        <v>-9190.09921058494</v>
      </c>
      <c r="Q309">
        <f t="shared" si="27"/>
        <v>3163.73348759908</v>
      </c>
      <c r="R309">
        <f t="shared" si="28"/>
        <v>405.91746955860799</v>
      </c>
      <c r="S309">
        <f t="shared" si="29"/>
        <v>2.8992105849392802</v>
      </c>
      <c r="T309">
        <f t="shared" si="30"/>
        <v>-0.33348759907994502</v>
      </c>
      <c r="U309">
        <f t="shared" si="31"/>
        <v>-0.41746955860799101</v>
      </c>
    </row>
    <row r="310" spans="9:21" x14ac:dyDescent="0.3">
      <c r="I310">
        <v>69129.101999999999</v>
      </c>
      <c r="J310">
        <v>9701</v>
      </c>
      <c r="K310">
        <v>161</v>
      </c>
      <c r="L310">
        <v>2.39</v>
      </c>
      <c r="M310">
        <v>-9164.5</v>
      </c>
      <c r="N310">
        <v>3155.6</v>
      </c>
      <c r="O310">
        <v>404.5</v>
      </c>
      <c r="P310">
        <f t="shared" si="26"/>
        <v>-9167.6364113810196</v>
      </c>
      <c r="Q310">
        <f t="shared" si="27"/>
        <v>3156.1431636706702</v>
      </c>
      <c r="R310">
        <f t="shared" si="28"/>
        <v>404.63398003710302</v>
      </c>
      <c r="S310">
        <f t="shared" si="29"/>
        <v>3.13641138101957</v>
      </c>
      <c r="T310">
        <f t="shared" si="30"/>
        <v>-0.54316367067031002</v>
      </c>
      <c r="U310">
        <f t="shared" si="31"/>
        <v>-0.13398003710301501</v>
      </c>
    </row>
    <row r="311" spans="9:21" x14ac:dyDescent="0.3">
      <c r="I311">
        <v>69129.262000000002</v>
      </c>
      <c r="J311">
        <v>9685</v>
      </c>
      <c r="K311">
        <v>160.99</v>
      </c>
      <c r="L311">
        <v>2.38</v>
      </c>
      <c r="M311">
        <v>-9148.9</v>
      </c>
      <c r="N311">
        <v>3152</v>
      </c>
      <c r="O311">
        <v>402.2</v>
      </c>
      <c r="P311">
        <f t="shared" si="26"/>
        <v>-9153.81315033188</v>
      </c>
      <c r="Q311">
        <f t="shared" si="27"/>
        <v>3151.4721950991502</v>
      </c>
      <c r="R311">
        <f t="shared" si="28"/>
        <v>403.84414033152802</v>
      </c>
      <c r="S311">
        <f t="shared" si="29"/>
        <v>4.9131503318803897</v>
      </c>
      <c r="T311">
        <f t="shared" si="30"/>
        <v>0.52780490084978704</v>
      </c>
      <c r="U311">
        <f t="shared" si="31"/>
        <v>-1.6441403315280401</v>
      </c>
    </row>
    <row r="312" spans="9:21" x14ac:dyDescent="0.3">
      <c r="I312">
        <v>69129.462</v>
      </c>
      <c r="J312">
        <v>9666</v>
      </c>
      <c r="K312">
        <v>160.99</v>
      </c>
      <c r="L312">
        <v>2.38</v>
      </c>
      <c r="M312">
        <v>-9130.9</v>
      </c>
      <c r="N312">
        <v>3145.8</v>
      </c>
      <c r="O312">
        <v>401.4</v>
      </c>
      <c r="P312">
        <f t="shared" si="26"/>
        <v>-9136.5340740210704</v>
      </c>
      <c r="Q312">
        <f t="shared" si="27"/>
        <v>3145.63348438495</v>
      </c>
      <c r="R312">
        <f t="shared" si="28"/>
        <v>402.85684069959501</v>
      </c>
      <c r="S312">
        <f t="shared" si="29"/>
        <v>5.63407402107077</v>
      </c>
      <c r="T312">
        <f t="shared" si="30"/>
        <v>0.16651561505022999</v>
      </c>
      <c r="U312">
        <f t="shared" si="31"/>
        <v>-1.45684069959503</v>
      </c>
    </row>
    <row r="313" spans="9:21" x14ac:dyDescent="0.3">
      <c r="I313">
        <v>69129.721999999994</v>
      </c>
      <c r="J313">
        <v>9642</v>
      </c>
      <c r="K313">
        <v>160.99</v>
      </c>
      <c r="L313">
        <v>2.38</v>
      </c>
      <c r="M313">
        <v>-9108.2999999999993</v>
      </c>
      <c r="N313">
        <v>3138</v>
      </c>
      <c r="O313">
        <v>400.4</v>
      </c>
      <c r="P313">
        <f t="shared" si="26"/>
        <v>-9112.0183845451193</v>
      </c>
      <c r="Q313">
        <f t="shared" si="27"/>
        <v>3136.8624059497902</v>
      </c>
      <c r="R313">
        <f t="shared" si="28"/>
        <v>402.00196396877101</v>
      </c>
      <c r="S313">
        <f t="shared" si="29"/>
        <v>3.7183845451199899</v>
      </c>
      <c r="T313">
        <f t="shared" si="30"/>
        <v>1.1375940502098301</v>
      </c>
      <c r="U313">
        <f t="shared" si="31"/>
        <v>-1.6019639687710301</v>
      </c>
    </row>
    <row r="314" spans="9:21" x14ac:dyDescent="0.3">
      <c r="I314">
        <v>69129.822</v>
      </c>
      <c r="J314">
        <v>9634</v>
      </c>
      <c r="K314">
        <v>161</v>
      </c>
      <c r="L314">
        <v>2.39</v>
      </c>
      <c r="M314">
        <v>-9101.2000000000007</v>
      </c>
      <c r="N314">
        <v>3133.8</v>
      </c>
      <c r="O314">
        <v>401.8</v>
      </c>
      <c r="P314">
        <f t="shared" si="26"/>
        <v>-9103.22026437768</v>
      </c>
      <c r="Q314">
        <f t="shared" si="27"/>
        <v>3133.8117078773098</v>
      </c>
      <c r="R314">
        <f t="shared" si="28"/>
        <v>401.52538679148103</v>
      </c>
      <c r="S314">
        <f t="shared" si="29"/>
        <v>2.0202643776792701</v>
      </c>
      <c r="T314">
        <f t="shared" si="30"/>
        <v>-1.1707877309618199E-2</v>
      </c>
      <c r="U314">
        <f t="shared" si="31"/>
        <v>0.27461320851898602</v>
      </c>
    </row>
    <row r="315" spans="9:21" x14ac:dyDescent="0.3">
      <c r="I315">
        <v>69130.021999999997</v>
      </c>
      <c r="J315">
        <v>9615</v>
      </c>
      <c r="K315">
        <v>160.99</v>
      </c>
      <c r="L315">
        <v>2.38</v>
      </c>
      <c r="M315">
        <v>-9082.7999999999993</v>
      </c>
      <c r="N315">
        <v>3129.2</v>
      </c>
      <c r="O315">
        <v>399.3</v>
      </c>
      <c r="P315">
        <f t="shared" si="26"/>
        <v>-9085.6240240440693</v>
      </c>
      <c r="Q315">
        <f t="shared" si="27"/>
        <v>3127.7103117328002</v>
      </c>
      <c r="R315">
        <f t="shared" si="28"/>
        <v>400.57223243697001</v>
      </c>
      <c r="S315">
        <f t="shared" si="29"/>
        <v>2.8240240440700299</v>
      </c>
      <c r="T315">
        <f t="shared" si="30"/>
        <v>1.4896882671996501</v>
      </c>
      <c r="U315">
        <f t="shared" si="31"/>
        <v>-1.27223243697</v>
      </c>
    </row>
    <row r="316" spans="9:21" x14ac:dyDescent="0.3">
      <c r="I316">
        <v>69130.161999999997</v>
      </c>
      <c r="J316">
        <v>9602</v>
      </c>
      <c r="K316">
        <v>160.99</v>
      </c>
      <c r="L316">
        <v>2.38</v>
      </c>
      <c r="M316">
        <v>-9070.5</v>
      </c>
      <c r="N316">
        <v>3125</v>
      </c>
      <c r="O316">
        <v>398.7</v>
      </c>
      <c r="P316">
        <f t="shared" si="26"/>
        <v>-9073.3066558104201</v>
      </c>
      <c r="Q316">
        <f t="shared" si="27"/>
        <v>3123.4393344315899</v>
      </c>
      <c r="R316">
        <f t="shared" si="28"/>
        <v>399.905024388806</v>
      </c>
      <c r="S316">
        <f t="shared" si="29"/>
        <v>2.80665581042012</v>
      </c>
      <c r="T316">
        <f t="shared" si="30"/>
        <v>1.5606655684100601</v>
      </c>
      <c r="U316">
        <f t="shared" si="31"/>
        <v>-1.2050243888060099</v>
      </c>
    </row>
    <row r="317" spans="9:21" x14ac:dyDescent="0.3">
      <c r="I317">
        <v>69130.402000000002</v>
      </c>
      <c r="J317">
        <v>9579</v>
      </c>
      <c r="K317">
        <v>160.99</v>
      </c>
      <c r="L317">
        <v>2.38</v>
      </c>
      <c r="M317">
        <v>-9048.7999999999993</v>
      </c>
      <c r="N317">
        <v>3117.5</v>
      </c>
      <c r="O317">
        <v>397.8</v>
      </c>
      <c r="P317">
        <f t="shared" si="26"/>
        <v>-9052.1911674093208</v>
      </c>
      <c r="Q317">
        <f t="shared" si="27"/>
        <v>3116.1176590579098</v>
      </c>
      <c r="R317">
        <f t="shared" si="28"/>
        <v>398.76123916335098</v>
      </c>
      <c r="S317">
        <f t="shared" si="29"/>
        <v>3.3911674093215001</v>
      </c>
      <c r="T317">
        <f t="shared" si="30"/>
        <v>1.3823409420902</v>
      </c>
      <c r="U317">
        <f t="shared" si="31"/>
        <v>-0.96123916335096704</v>
      </c>
    </row>
    <row r="318" spans="9:21" x14ac:dyDescent="0.3">
      <c r="I318">
        <v>69130.501999999993</v>
      </c>
      <c r="J318">
        <v>9570</v>
      </c>
      <c r="K318">
        <v>160.99</v>
      </c>
      <c r="L318">
        <v>2.38</v>
      </c>
      <c r="M318">
        <v>-9040.2999999999993</v>
      </c>
      <c r="N318">
        <v>3114.6</v>
      </c>
      <c r="O318">
        <v>397.4</v>
      </c>
      <c r="P318">
        <f t="shared" si="26"/>
        <v>-9046.6794577452201</v>
      </c>
      <c r="Q318">
        <f t="shared" si="27"/>
        <v>3115.26775990429</v>
      </c>
      <c r="R318">
        <f t="shared" si="28"/>
        <v>397.72350761004799</v>
      </c>
      <c r="S318">
        <f t="shared" si="29"/>
        <v>6.3794577452208596</v>
      </c>
      <c r="T318">
        <f t="shared" si="30"/>
        <v>-0.66775990429005105</v>
      </c>
      <c r="U318">
        <f t="shared" si="31"/>
        <v>-0.32350761004801099</v>
      </c>
    </row>
    <row r="319" spans="9:21" x14ac:dyDescent="0.3">
      <c r="I319">
        <v>69130.601999999999</v>
      </c>
      <c r="J319">
        <v>9565</v>
      </c>
      <c r="K319">
        <v>160.99</v>
      </c>
      <c r="L319">
        <v>2.37</v>
      </c>
      <c r="M319">
        <v>-9035.6</v>
      </c>
      <c r="N319">
        <v>3113</v>
      </c>
      <c r="O319">
        <v>395.5</v>
      </c>
      <c r="P319">
        <f t="shared" si="26"/>
        <v>-9037.8689466429096</v>
      </c>
      <c r="Q319">
        <f t="shared" si="27"/>
        <v>3112.12696621639</v>
      </c>
      <c r="R319">
        <f t="shared" si="28"/>
        <v>397.26110762141599</v>
      </c>
      <c r="S319">
        <f t="shared" si="29"/>
        <v>2.26894664290921</v>
      </c>
      <c r="T319">
        <f t="shared" si="30"/>
        <v>0.87303378361002604</v>
      </c>
      <c r="U319">
        <f t="shared" si="31"/>
        <v>-1.76110762141599</v>
      </c>
    </row>
    <row r="320" spans="9:21" x14ac:dyDescent="0.3">
      <c r="I320">
        <v>69130.842000000004</v>
      </c>
      <c r="J320">
        <v>9543</v>
      </c>
      <c r="K320">
        <v>160.99</v>
      </c>
      <c r="L320">
        <v>2.37</v>
      </c>
      <c r="M320">
        <v>-9014.7999999999993</v>
      </c>
      <c r="N320">
        <v>3105.8</v>
      </c>
      <c r="O320">
        <v>394.6</v>
      </c>
      <c r="P320">
        <f t="shared" si="26"/>
        <v>-9016.7237199981391</v>
      </c>
      <c r="Q320">
        <f t="shared" si="27"/>
        <v>3104.5890613657102</v>
      </c>
      <c r="R320">
        <f t="shared" si="28"/>
        <v>396.15134764873898</v>
      </c>
      <c r="S320">
        <f t="shared" si="29"/>
        <v>1.9237199981398601</v>
      </c>
      <c r="T320">
        <f t="shared" si="30"/>
        <v>1.21093863428996</v>
      </c>
      <c r="U320">
        <f t="shared" si="31"/>
        <v>-1.5513476487389499</v>
      </c>
    </row>
    <row r="321" spans="9:21" x14ac:dyDescent="0.3">
      <c r="I321">
        <v>69130.960000000006</v>
      </c>
      <c r="J321">
        <v>9532</v>
      </c>
      <c r="K321">
        <v>160.99</v>
      </c>
      <c r="L321">
        <v>2.37</v>
      </c>
      <c r="M321">
        <v>-9004.4</v>
      </c>
      <c r="N321">
        <v>3102.2</v>
      </c>
      <c r="O321">
        <v>394.2</v>
      </c>
      <c r="P321">
        <f t="shared" si="26"/>
        <v>-9006.3273168978194</v>
      </c>
      <c r="Q321">
        <f t="shared" si="27"/>
        <v>3100.8829248141401</v>
      </c>
      <c r="R321">
        <f t="shared" si="28"/>
        <v>395.60571566217499</v>
      </c>
      <c r="S321">
        <f t="shared" si="29"/>
        <v>1.9273168978197599</v>
      </c>
      <c r="T321">
        <f t="shared" si="30"/>
        <v>1.3170751858597201</v>
      </c>
      <c r="U321">
        <f t="shared" si="31"/>
        <v>-1.405715662175</v>
      </c>
    </row>
    <row r="322" spans="9:21" x14ac:dyDescent="0.3">
      <c r="I322">
        <v>69131.182000000001</v>
      </c>
      <c r="J322">
        <v>9511</v>
      </c>
      <c r="K322">
        <v>160.99</v>
      </c>
      <c r="L322">
        <v>2.37</v>
      </c>
      <c r="M322">
        <v>-8984.6</v>
      </c>
      <c r="N322">
        <v>3095.4</v>
      </c>
      <c r="O322">
        <v>393.3</v>
      </c>
      <c r="P322">
        <f t="shared" si="26"/>
        <v>-8986.7679822523296</v>
      </c>
      <c r="Q322">
        <f t="shared" si="27"/>
        <v>3093.9103628275798</v>
      </c>
      <c r="R322">
        <f t="shared" si="28"/>
        <v>394.57918768749801</v>
      </c>
      <c r="S322">
        <f t="shared" si="29"/>
        <v>2.16798225232924</v>
      </c>
      <c r="T322">
        <f t="shared" si="30"/>
        <v>1.4896371724203199</v>
      </c>
      <c r="U322">
        <f t="shared" si="31"/>
        <v>-1.2791876874979899</v>
      </c>
    </row>
    <row r="323" spans="9:21" x14ac:dyDescent="0.3">
      <c r="I323">
        <v>69131.322</v>
      </c>
      <c r="J323">
        <v>9498</v>
      </c>
      <c r="K323">
        <v>160.99</v>
      </c>
      <c r="L323">
        <v>2.37</v>
      </c>
      <c r="M323">
        <v>-8972.2999999999993</v>
      </c>
      <c r="N323">
        <v>3091.2</v>
      </c>
      <c r="O323">
        <v>392.8</v>
      </c>
      <c r="P323">
        <f t="shared" ref="P323:P386" si="32">LOOKUP($I323,$A$2:$A$989,C$2:C$989)+(LOOKUP($I323+$V$2,$A$2:$A$989,C$2:C$989)-LOOKUP($I323,$A$2:$A$989,C$2:C$989))/(LOOKUP($I323+$V$2,$A$2:$A$989,$A$2:$A$989)-LOOKUP($I323,$A$2:$A$989,$A$2:$A$989))*($I323-LOOKUP($I323,$A$2:$A$989,$A$2:$A$989))</f>
        <v>-8974.4332667098697</v>
      </c>
      <c r="Q323">
        <f t="shared" ref="Q323:Q386" si="33">LOOKUP($I323,$A$2:$A$989,D$2:D$989)+(LOOKUP($I323+$V$2,$A$2:$A$989,D$2:D$989)-LOOKUP($I323,$A$2:$A$989,D$2:D$989))/(LOOKUP($I323+$V$2,$A$2:$A$989,$A$2:$A$989)-LOOKUP($I323,$A$2:$A$989,$A$2:$A$989))*($I323-LOOKUP($I323,$A$2:$A$989,$A$2:$A$989))</f>
        <v>3089.5132516648</v>
      </c>
      <c r="R323">
        <f t="shared" ref="R323:R386" si="34">LOOKUP($I323,$A$2:$A$989,E$2:E$989)+(LOOKUP($I323+$V$2,$A$2:$A$989,E$2:E$989)-LOOKUP($I323,$A$2:$A$989,E$2:E$989))/(LOOKUP($I323+$V$2,$A$2:$A$989,$A$2:$A$989)-LOOKUP($I323,$A$2:$A$989,$A$2:$A$989))*($I323-LOOKUP($I323,$A$2:$A$989,$A$2:$A$989))</f>
        <v>393.93182770345402</v>
      </c>
      <c r="S323">
        <f t="shared" ref="S323:S386" si="35">M323-P323</f>
        <v>2.1332667098704401</v>
      </c>
      <c r="T323">
        <f t="shared" ref="T323:T386" si="36">N323-Q323</f>
        <v>1.68674833519981</v>
      </c>
      <c r="U323">
        <f t="shared" ref="U323:U386" si="37">O323-R323</f>
        <v>-1.1318277034540101</v>
      </c>
    </row>
    <row r="324" spans="9:21" x14ac:dyDescent="0.3">
      <c r="I324">
        <v>69131.462</v>
      </c>
      <c r="J324">
        <v>9485</v>
      </c>
      <c r="K324">
        <v>160.97999999999999</v>
      </c>
      <c r="L324">
        <v>2.37</v>
      </c>
      <c r="M324">
        <v>-8959.5</v>
      </c>
      <c r="N324">
        <v>3088.5</v>
      </c>
      <c r="O324">
        <v>392.2</v>
      </c>
      <c r="P324">
        <f t="shared" si="32"/>
        <v>-8962.0985511674007</v>
      </c>
      <c r="Q324">
        <f t="shared" si="33"/>
        <v>3085.1161405020198</v>
      </c>
      <c r="R324">
        <f t="shared" si="34"/>
        <v>393.28446771940997</v>
      </c>
      <c r="S324">
        <f t="shared" si="35"/>
        <v>2.5985511674007302</v>
      </c>
      <c r="T324">
        <f t="shared" si="36"/>
        <v>3.3838594979802101</v>
      </c>
      <c r="U324">
        <f t="shared" si="37"/>
        <v>-1.0844677194099901</v>
      </c>
    </row>
    <row r="325" spans="9:21" x14ac:dyDescent="0.3">
      <c r="I325">
        <v>69131.672000000006</v>
      </c>
      <c r="J325">
        <v>9465</v>
      </c>
      <c r="K325">
        <v>160.97999999999999</v>
      </c>
      <c r="L325">
        <v>2.37</v>
      </c>
      <c r="M325">
        <v>-8940.6</v>
      </c>
      <c r="N325">
        <v>3082</v>
      </c>
      <c r="O325">
        <v>391.4</v>
      </c>
      <c r="P325">
        <f t="shared" si="32"/>
        <v>-8940.5307974160696</v>
      </c>
      <c r="Q325">
        <f t="shared" si="33"/>
        <v>3077.2453162699098</v>
      </c>
      <c r="R325">
        <f t="shared" si="34"/>
        <v>392.66592466200001</v>
      </c>
      <c r="S325">
        <f t="shared" si="35"/>
        <v>-6.92025839307462E-2</v>
      </c>
      <c r="T325">
        <f t="shared" si="36"/>
        <v>4.7546837300901599</v>
      </c>
      <c r="U325">
        <f t="shared" si="37"/>
        <v>-1.26592466200003</v>
      </c>
    </row>
    <row r="326" spans="9:21" x14ac:dyDescent="0.3">
      <c r="I326">
        <v>69131.762000000002</v>
      </c>
      <c r="J326">
        <v>9453</v>
      </c>
      <c r="K326">
        <v>161</v>
      </c>
      <c r="L326">
        <v>2.37</v>
      </c>
      <c r="M326">
        <v>-8930.2999999999993</v>
      </c>
      <c r="N326">
        <v>3075</v>
      </c>
      <c r="O326">
        <v>390.9</v>
      </c>
      <c r="P326">
        <f t="shared" si="32"/>
        <v>-8932.6521291001009</v>
      </c>
      <c r="Q326">
        <f t="shared" si="33"/>
        <v>3074.4324615266501</v>
      </c>
      <c r="R326">
        <f t="shared" si="34"/>
        <v>392.21461804254602</v>
      </c>
      <c r="S326">
        <f t="shared" si="35"/>
        <v>2.3521291001015898</v>
      </c>
      <c r="T326">
        <f t="shared" si="36"/>
        <v>0.56753847334994101</v>
      </c>
      <c r="U326">
        <f t="shared" si="37"/>
        <v>-1.3146180425460401</v>
      </c>
    </row>
    <row r="327" spans="9:21" x14ac:dyDescent="0.3">
      <c r="I327">
        <v>69131.962</v>
      </c>
      <c r="J327">
        <v>9435</v>
      </c>
      <c r="K327">
        <v>161</v>
      </c>
      <c r="L327">
        <v>2.37</v>
      </c>
      <c r="M327">
        <v>-8913.2999999999993</v>
      </c>
      <c r="N327">
        <v>3069.1</v>
      </c>
      <c r="O327">
        <v>390.2</v>
      </c>
      <c r="P327">
        <f t="shared" si="32"/>
        <v>-8915.1439772863996</v>
      </c>
      <c r="Q327">
        <f t="shared" si="33"/>
        <v>3068.1816732081502</v>
      </c>
      <c r="R327">
        <f t="shared" si="34"/>
        <v>391.21171444373499</v>
      </c>
      <c r="S327">
        <f t="shared" si="35"/>
        <v>1.8439772864003301</v>
      </c>
      <c r="T327">
        <f t="shared" si="36"/>
        <v>0.91832679184972199</v>
      </c>
      <c r="U327">
        <f t="shared" si="37"/>
        <v>-1.0117144437350001</v>
      </c>
    </row>
    <row r="328" spans="9:21" x14ac:dyDescent="0.3">
      <c r="I328">
        <v>69132.122000000003</v>
      </c>
      <c r="J328">
        <v>9420</v>
      </c>
      <c r="K328">
        <v>161</v>
      </c>
      <c r="L328">
        <v>2.37</v>
      </c>
      <c r="M328">
        <v>-8899.2000000000007</v>
      </c>
      <c r="N328">
        <v>3064.2</v>
      </c>
      <c r="O328">
        <v>389.5</v>
      </c>
      <c r="P328">
        <f t="shared" si="32"/>
        <v>-8901.1374558349398</v>
      </c>
      <c r="Q328">
        <f t="shared" si="33"/>
        <v>3063.1810425531598</v>
      </c>
      <c r="R328">
        <f t="shared" si="34"/>
        <v>390.40939156465703</v>
      </c>
      <c r="S328">
        <f t="shared" si="35"/>
        <v>1.9374558349391</v>
      </c>
      <c r="T328">
        <f t="shared" si="36"/>
        <v>1.01895744683998</v>
      </c>
      <c r="U328">
        <f t="shared" si="37"/>
        <v>-0.90939156465702797</v>
      </c>
    </row>
    <row r="329" spans="9:21" x14ac:dyDescent="0.3">
      <c r="I329">
        <v>69132.322</v>
      </c>
      <c r="J329">
        <v>9401</v>
      </c>
      <c r="K329">
        <v>161</v>
      </c>
      <c r="L329">
        <v>2.37</v>
      </c>
      <c r="M329">
        <v>-8881.2000000000007</v>
      </c>
      <c r="N329">
        <v>3058</v>
      </c>
      <c r="O329">
        <v>388.8</v>
      </c>
      <c r="P329">
        <f t="shared" si="32"/>
        <v>-8883.6293040212404</v>
      </c>
      <c r="Q329">
        <f t="shared" si="33"/>
        <v>3056.93025423466</v>
      </c>
      <c r="R329">
        <f t="shared" si="34"/>
        <v>389.40648796584497</v>
      </c>
      <c r="S329">
        <f t="shared" si="35"/>
        <v>2.4293040212396599</v>
      </c>
      <c r="T329">
        <f t="shared" si="36"/>
        <v>1.06974576534003</v>
      </c>
      <c r="U329">
        <f t="shared" si="37"/>
        <v>-0.60648796584496301</v>
      </c>
    </row>
    <row r="330" spans="9:21" x14ac:dyDescent="0.3">
      <c r="I330">
        <v>69132.422000000006</v>
      </c>
      <c r="J330">
        <v>9391</v>
      </c>
      <c r="K330">
        <v>161</v>
      </c>
      <c r="L330">
        <v>2.37</v>
      </c>
      <c r="M330">
        <v>-8871.7999999999993</v>
      </c>
      <c r="N330">
        <v>3054.8</v>
      </c>
      <c r="O330">
        <v>388.3</v>
      </c>
      <c r="P330">
        <f t="shared" si="32"/>
        <v>-8874.8752281137604</v>
      </c>
      <c r="Q330">
        <f t="shared" si="33"/>
        <v>3053.8048600751799</v>
      </c>
      <c r="R330">
        <f t="shared" si="34"/>
        <v>388.90503616640302</v>
      </c>
      <c r="S330">
        <f t="shared" si="35"/>
        <v>3.0752281137611099</v>
      </c>
      <c r="T330">
        <f t="shared" si="36"/>
        <v>0.99513992482025104</v>
      </c>
      <c r="U330">
        <f t="shared" si="37"/>
        <v>-0.60503616640301106</v>
      </c>
    </row>
    <row r="331" spans="9:21" x14ac:dyDescent="0.3">
      <c r="I331">
        <v>69132.561000000002</v>
      </c>
      <c r="J331">
        <v>9378</v>
      </c>
      <c r="K331">
        <v>161</v>
      </c>
      <c r="L331">
        <v>2.37</v>
      </c>
      <c r="M331">
        <v>-8859.5</v>
      </c>
      <c r="N331">
        <v>3050.6</v>
      </c>
      <c r="O331">
        <v>387.8</v>
      </c>
      <c r="P331">
        <f t="shared" si="32"/>
        <v>-8865.3435708026209</v>
      </c>
      <c r="Q331">
        <f t="shared" si="33"/>
        <v>3050.6141966292698</v>
      </c>
      <c r="R331">
        <f t="shared" si="34"/>
        <v>388.15753306672099</v>
      </c>
      <c r="S331">
        <f t="shared" si="35"/>
        <v>5.8435708026208903</v>
      </c>
      <c r="T331">
        <f t="shared" si="36"/>
        <v>-1.4196629269918E-2</v>
      </c>
      <c r="U331">
        <f t="shared" si="37"/>
        <v>-0.35753306672097601</v>
      </c>
    </row>
    <row r="332" spans="9:21" x14ac:dyDescent="0.3">
      <c r="I332">
        <v>69132.880999999994</v>
      </c>
      <c r="J332">
        <v>9352</v>
      </c>
      <c r="K332">
        <v>161</v>
      </c>
      <c r="L332">
        <v>2.36</v>
      </c>
      <c r="M332">
        <v>-8835</v>
      </c>
      <c r="N332">
        <v>3042.1</v>
      </c>
      <c r="O332">
        <v>385.1</v>
      </c>
      <c r="P332">
        <f t="shared" si="32"/>
        <v>-8837.5304553779206</v>
      </c>
      <c r="Q332">
        <f t="shared" si="33"/>
        <v>3040.6443322665</v>
      </c>
      <c r="R332">
        <f t="shared" si="34"/>
        <v>386.44095459616102</v>
      </c>
      <c r="S332">
        <f t="shared" si="35"/>
        <v>2.5304553779205898</v>
      </c>
      <c r="T332">
        <f t="shared" si="36"/>
        <v>1.45566773349992</v>
      </c>
      <c r="U332">
        <f t="shared" si="37"/>
        <v>-1.3409545961610001</v>
      </c>
    </row>
    <row r="333" spans="9:21" x14ac:dyDescent="0.3">
      <c r="I333">
        <v>69132.982999999993</v>
      </c>
      <c r="J333">
        <v>9343</v>
      </c>
      <c r="K333">
        <v>161</v>
      </c>
      <c r="L333">
        <v>2.36</v>
      </c>
      <c r="M333">
        <v>-8826.5</v>
      </c>
      <c r="N333">
        <v>3039.2</v>
      </c>
      <c r="O333">
        <v>384.7</v>
      </c>
      <c r="P333">
        <f t="shared" si="32"/>
        <v>-8828.6650248361802</v>
      </c>
      <c r="Q333">
        <f t="shared" si="33"/>
        <v>3037.4664380008298</v>
      </c>
      <c r="R333">
        <f t="shared" si="34"/>
        <v>385.89379520866203</v>
      </c>
      <c r="S333">
        <f t="shared" si="35"/>
        <v>2.16502483618024</v>
      </c>
      <c r="T333">
        <f t="shared" si="36"/>
        <v>1.73356199916998</v>
      </c>
      <c r="U333">
        <f t="shared" si="37"/>
        <v>-1.19379520866204</v>
      </c>
    </row>
    <row r="334" spans="9:21" x14ac:dyDescent="0.3">
      <c r="I334">
        <v>69133.240999999995</v>
      </c>
      <c r="J334">
        <v>9318</v>
      </c>
      <c r="K334">
        <v>161</v>
      </c>
      <c r="L334">
        <v>2.36</v>
      </c>
      <c r="M334">
        <v>-8802.9</v>
      </c>
      <c r="N334">
        <v>3031.1</v>
      </c>
      <c r="O334">
        <v>383.7</v>
      </c>
      <c r="P334">
        <f t="shared" si="32"/>
        <v>-8806.2407005243404</v>
      </c>
      <c r="Q334">
        <f t="shared" si="33"/>
        <v>3029.42823485811</v>
      </c>
      <c r="R334">
        <f t="shared" si="34"/>
        <v>384.50980381673202</v>
      </c>
      <c r="S334">
        <f t="shared" si="35"/>
        <v>3.3407005243407202</v>
      </c>
      <c r="T334">
        <f t="shared" si="36"/>
        <v>1.67176514188986</v>
      </c>
      <c r="U334">
        <f t="shared" si="37"/>
        <v>-0.80980381673202795</v>
      </c>
    </row>
    <row r="335" spans="9:21" x14ac:dyDescent="0.3">
      <c r="I335">
        <v>69133.341</v>
      </c>
      <c r="J335">
        <v>9309</v>
      </c>
      <c r="K335">
        <v>161</v>
      </c>
      <c r="L335">
        <v>2.36</v>
      </c>
      <c r="M335">
        <v>-8794.4</v>
      </c>
      <c r="N335">
        <v>3028.1</v>
      </c>
      <c r="O335">
        <v>383.3</v>
      </c>
      <c r="P335">
        <f t="shared" si="32"/>
        <v>-8797.5491019534093</v>
      </c>
      <c r="Q335">
        <f t="shared" si="33"/>
        <v>3026.31265224449</v>
      </c>
      <c r="R335">
        <f t="shared" si="34"/>
        <v>383.97337304463798</v>
      </c>
      <c r="S335">
        <f t="shared" si="35"/>
        <v>3.1491019534096298</v>
      </c>
      <c r="T335">
        <f t="shared" si="36"/>
        <v>1.78734775550993</v>
      </c>
      <c r="U335">
        <f t="shared" si="37"/>
        <v>-0.67337304463796999</v>
      </c>
    </row>
    <row r="336" spans="9:21" x14ac:dyDescent="0.3">
      <c r="I336">
        <v>69133.540999999997</v>
      </c>
      <c r="J336">
        <v>9290</v>
      </c>
      <c r="K336">
        <v>161</v>
      </c>
      <c r="L336">
        <v>2.36</v>
      </c>
      <c r="M336">
        <v>-8776.4</v>
      </c>
      <c r="N336">
        <v>3022</v>
      </c>
      <c r="O336">
        <v>382.5</v>
      </c>
      <c r="P336">
        <f t="shared" si="32"/>
        <v>-8776.8964634233507</v>
      </c>
      <c r="Q336">
        <f t="shared" si="33"/>
        <v>3018.8376854499602</v>
      </c>
      <c r="R336">
        <f t="shared" si="34"/>
        <v>383.28561532787501</v>
      </c>
      <c r="S336">
        <f t="shared" si="35"/>
        <v>0.49646342335108801</v>
      </c>
      <c r="T336">
        <f t="shared" si="36"/>
        <v>3.16231455003981</v>
      </c>
      <c r="U336">
        <f t="shared" si="37"/>
        <v>-0.78561532787500699</v>
      </c>
    </row>
    <row r="337" spans="9:21" x14ac:dyDescent="0.3">
      <c r="I337">
        <v>69133.680999999997</v>
      </c>
      <c r="J337">
        <v>9275</v>
      </c>
      <c r="K337">
        <v>161.01</v>
      </c>
      <c r="L337">
        <v>2.36</v>
      </c>
      <c r="M337">
        <v>-8762.7999999999993</v>
      </c>
      <c r="N337">
        <v>3015.6</v>
      </c>
      <c r="O337">
        <v>381.9</v>
      </c>
      <c r="P337">
        <f t="shared" si="32"/>
        <v>-8764.5702268878595</v>
      </c>
      <c r="Q337">
        <f t="shared" si="33"/>
        <v>3014.4825736851999</v>
      </c>
      <c r="R337">
        <f t="shared" si="34"/>
        <v>382.55566748090001</v>
      </c>
      <c r="S337">
        <f t="shared" si="35"/>
        <v>1.7702268878601899</v>
      </c>
      <c r="T337">
        <f t="shared" si="36"/>
        <v>1.1174263148000101</v>
      </c>
      <c r="U337">
        <f t="shared" si="37"/>
        <v>-0.65566748090003601</v>
      </c>
    </row>
    <row r="338" spans="9:21" x14ac:dyDescent="0.3">
      <c r="I338">
        <v>69133.781000000003</v>
      </c>
      <c r="J338">
        <v>9266</v>
      </c>
      <c r="K338">
        <v>161.01</v>
      </c>
      <c r="L338">
        <v>2.36</v>
      </c>
      <c r="M338">
        <v>-8754.2999999999993</v>
      </c>
      <c r="N338">
        <v>3012.6</v>
      </c>
      <c r="O338">
        <v>381.6</v>
      </c>
      <c r="P338">
        <f t="shared" si="32"/>
        <v>-8755.7657722191107</v>
      </c>
      <c r="Q338">
        <f t="shared" si="33"/>
        <v>3011.3717795673201</v>
      </c>
      <c r="R338">
        <f t="shared" si="34"/>
        <v>382.03427616160002</v>
      </c>
      <c r="S338">
        <f t="shared" si="35"/>
        <v>1.46577221911139</v>
      </c>
      <c r="T338">
        <f t="shared" si="36"/>
        <v>1.2282204326797901</v>
      </c>
      <c r="U338">
        <f t="shared" si="37"/>
        <v>-0.43427616159999599</v>
      </c>
    </row>
    <row r="339" spans="9:21" x14ac:dyDescent="0.3">
      <c r="I339">
        <v>69133.981</v>
      </c>
      <c r="J339">
        <v>9247</v>
      </c>
      <c r="K339">
        <v>161.01</v>
      </c>
      <c r="L339">
        <v>2.36</v>
      </c>
      <c r="M339">
        <v>-8736.2999999999993</v>
      </c>
      <c r="N339">
        <v>3006.5</v>
      </c>
      <c r="O339">
        <v>380.8</v>
      </c>
      <c r="P339">
        <f t="shared" si="32"/>
        <v>-8738.15686288289</v>
      </c>
      <c r="Q339">
        <f t="shared" si="33"/>
        <v>3005.1501913320099</v>
      </c>
      <c r="R339">
        <f t="shared" si="34"/>
        <v>380.99149352307501</v>
      </c>
      <c r="S339">
        <f t="shared" si="35"/>
        <v>1.8568628828907101</v>
      </c>
      <c r="T339">
        <f t="shared" si="36"/>
        <v>1.34980866799015</v>
      </c>
      <c r="U339">
        <f t="shared" si="37"/>
        <v>-0.19149352307499601</v>
      </c>
    </row>
    <row r="340" spans="9:21" x14ac:dyDescent="0.3">
      <c r="I340">
        <v>69134.081000000006</v>
      </c>
      <c r="J340">
        <v>9238</v>
      </c>
      <c r="K340">
        <v>161.01</v>
      </c>
      <c r="L340">
        <v>2.36</v>
      </c>
      <c r="M340">
        <v>-8727.7999999999993</v>
      </c>
      <c r="N340">
        <v>3003.5</v>
      </c>
      <c r="O340">
        <v>380.4</v>
      </c>
      <c r="P340">
        <f t="shared" si="32"/>
        <v>-8729.3524082141394</v>
      </c>
      <c r="Q340">
        <f t="shared" si="33"/>
        <v>3002.0393972141301</v>
      </c>
      <c r="R340">
        <f t="shared" si="34"/>
        <v>380.47010220377501</v>
      </c>
      <c r="S340">
        <f t="shared" si="35"/>
        <v>1.5524082141400899</v>
      </c>
      <c r="T340">
        <f t="shared" si="36"/>
        <v>1.46060278586992</v>
      </c>
      <c r="U340">
        <f t="shared" si="37"/>
        <v>-7.0102203775036301E-2</v>
      </c>
    </row>
    <row r="341" spans="9:21" x14ac:dyDescent="0.3">
      <c r="I341">
        <v>69134.341</v>
      </c>
      <c r="J341">
        <v>9213</v>
      </c>
      <c r="K341">
        <v>161.01</v>
      </c>
      <c r="L341">
        <v>2.35</v>
      </c>
      <c r="M341">
        <v>-8704.2999999999993</v>
      </c>
      <c r="N341">
        <v>2995.4</v>
      </c>
      <c r="O341">
        <v>377.8</v>
      </c>
      <c r="P341">
        <f t="shared" si="32"/>
        <v>-8706.4608260771802</v>
      </c>
      <c r="Q341">
        <f t="shared" si="33"/>
        <v>2993.9513325082798</v>
      </c>
      <c r="R341">
        <f t="shared" si="34"/>
        <v>379.11448477370101</v>
      </c>
      <c r="S341">
        <f t="shared" si="35"/>
        <v>2.1608260771809</v>
      </c>
      <c r="T341">
        <f t="shared" si="36"/>
        <v>1.44866749172024</v>
      </c>
      <c r="U341">
        <f t="shared" si="37"/>
        <v>-1.3144847737009999</v>
      </c>
    </row>
    <row r="342" spans="9:21" x14ac:dyDescent="0.3">
      <c r="I342">
        <v>69134.441000000006</v>
      </c>
      <c r="J342">
        <v>9204</v>
      </c>
      <c r="K342">
        <v>161.01</v>
      </c>
      <c r="L342">
        <v>2.35</v>
      </c>
      <c r="M342">
        <v>-8695.7999999999993</v>
      </c>
      <c r="N342">
        <v>2992.5</v>
      </c>
      <c r="O342">
        <v>377.4</v>
      </c>
      <c r="P342">
        <f t="shared" si="32"/>
        <v>-8697.6563714084295</v>
      </c>
      <c r="Q342">
        <f t="shared" si="33"/>
        <v>2990.8405383904001</v>
      </c>
      <c r="R342">
        <f t="shared" si="34"/>
        <v>378.59309345440101</v>
      </c>
      <c r="S342">
        <f t="shared" si="35"/>
        <v>1.85637140843028</v>
      </c>
      <c r="T342">
        <f t="shared" si="36"/>
        <v>1.6594616095999299</v>
      </c>
      <c r="U342">
        <f t="shared" si="37"/>
        <v>-1.1930934544010401</v>
      </c>
    </row>
    <row r="343" spans="9:21" x14ac:dyDescent="0.3">
      <c r="I343">
        <v>69134.701000000001</v>
      </c>
      <c r="J343">
        <v>9179</v>
      </c>
      <c r="K343">
        <v>161.01</v>
      </c>
      <c r="L343">
        <v>2.35</v>
      </c>
      <c r="M343">
        <v>-8672.1</v>
      </c>
      <c r="N343">
        <v>2984.4</v>
      </c>
      <c r="O343">
        <v>376.4</v>
      </c>
      <c r="P343">
        <f t="shared" si="32"/>
        <v>-8679.6367963708108</v>
      </c>
      <c r="Q343">
        <f t="shared" si="33"/>
        <v>2984.1734462030299</v>
      </c>
      <c r="R343">
        <f t="shared" si="34"/>
        <v>376.79504392147498</v>
      </c>
      <c r="S343">
        <f t="shared" si="35"/>
        <v>7.5367963708104098</v>
      </c>
      <c r="T343">
        <f t="shared" si="36"/>
        <v>0.22655379697016501</v>
      </c>
      <c r="U343">
        <f t="shared" si="37"/>
        <v>-0.395043921475008</v>
      </c>
    </row>
    <row r="344" spans="9:21" x14ac:dyDescent="0.3">
      <c r="I344">
        <v>69134.841</v>
      </c>
      <c r="J344">
        <v>9171</v>
      </c>
      <c r="K344">
        <v>161.02000000000001</v>
      </c>
      <c r="L344">
        <v>2.34</v>
      </c>
      <c r="M344">
        <v>-8665.2000000000007</v>
      </c>
      <c r="N344">
        <v>2980.3</v>
      </c>
      <c r="O344">
        <v>374.4</v>
      </c>
      <c r="P344">
        <f t="shared" si="32"/>
        <v>-8667.6729409420695</v>
      </c>
      <c r="Q344">
        <f t="shared" si="33"/>
        <v>2979.9737223361899</v>
      </c>
      <c r="R344">
        <f t="shared" si="34"/>
        <v>376.12562349116303</v>
      </c>
      <c r="S344">
        <f t="shared" si="35"/>
        <v>2.4729409420688202</v>
      </c>
      <c r="T344">
        <f t="shared" si="36"/>
        <v>0.326277663810288</v>
      </c>
      <c r="U344">
        <f t="shared" si="37"/>
        <v>-1.7256234911630499</v>
      </c>
    </row>
    <row r="345" spans="9:21" x14ac:dyDescent="0.3">
      <c r="I345">
        <v>69134.941000000006</v>
      </c>
      <c r="J345">
        <v>9162</v>
      </c>
      <c r="K345">
        <v>161.02000000000001</v>
      </c>
      <c r="L345">
        <v>2.34</v>
      </c>
      <c r="M345">
        <v>-8656.7000000000007</v>
      </c>
      <c r="N345">
        <v>2977.3</v>
      </c>
      <c r="O345">
        <v>374.1</v>
      </c>
      <c r="P345">
        <f t="shared" si="32"/>
        <v>-8659.1273299210097</v>
      </c>
      <c r="Q345">
        <f t="shared" si="33"/>
        <v>2976.9739195739799</v>
      </c>
      <c r="R345">
        <f t="shared" si="34"/>
        <v>375.64746604090902</v>
      </c>
      <c r="S345">
        <f t="shared" si="35"/>
        <v>2.427329921009</v>
      </c>
      <c r="T345">
        <f t="shared" si="36"/>
        <v>0.326080426020326</v>
      </c>
      <c r="U345">
        <f t="shared" si="37"/>
        <v>-1.547466040909</v>
      </c>
    </row>
    <row r="346" spans="9:21" x14ac:dyDescent="0.3">
      <c r="I346">
        <v>69135.160999999993</v>
      </c>
      <c r="J346">
        <v>9141</v>
      </c>
      <c r="K346">
        <v>161.02000000000001</v>
      </c>
      <c r="L346">
        <v>2.34</v>
      </c>
      <c r="M346">
        <v>-8636.7999999999993</v>
      </c>
      <c r="N346">
        <v>2970.5</v>
      </c>
      <c r="O346">
        <v>373.2</v>
      </c>
      <c r="P346">
        <f t="shared" si="32"/>
        <v>-8640.3269856769093</v>
      </c>
      <c r="Q346">
        <f t="shared" si="33"/>
        <v>2970.3743534978898</v>
      </c>
      <c r="R346">
        <f t="shared" si="34"/>
        <v>374.595519650477</v>
      </c>
      <c r="S346">
        <f t="shared" si="35"/>
        <v>3.5269856769100398</v>
      </c>
      <c r="T346">
        <f t="shared" si="36"/>
        <v>0.12564650211015799</v>
      </c>
      <c r="U346">
        <f t="shared" si="37"/>
        <v>-1.39551965047701</v>
      </c>
    </row>
    <row r="347" spans="9:21" x14ac:dyDescent="0.3">
      <c r="I347">
        <v>69135.320999999996</v>
      </c>
      <c r="J347">
        <v>9126</v>
      </c>
      <c r="K347">
        <v>161.02000000000001</v>
      </c>
      <c r="L347">
        <v>2.34</v>
      </c>
      <c r="M347">
        <v>-8622.6</v>
      </c>
      <c r="N347">
        <v>2965.6</v>
      </c>
      <c r="O347">
        <v>372.6</v>
      </c>
      <c r="P347">
        <f t="shared" si="32"/>
        <v>-8626.6540080437098</v>
      </c>
      <c r="Q347">
        <f t="shared" si="33"/>
        <v>2965.5746690785199</v>
      </c>
      <c r="R347">
        <f t="shared" si="34"/>
        <v>373.8304677301</v>
      </c>
      <c r="S347">
        <f t="shared" si="35"/>
        <v>4.0540080437094703</v>
      </c>
      <c r="T347">
        <f t="shared" si="36"/>
        <v>2.5330921479962899E-2</v>
      </c>
      <c r="U347">
        <f t="shared" si="37"/>
        <v>-1.23046773009997</v>
      </c>
    </row>
    <row r="348" spans="9:21" x14ac:dyDescent="0.3">
      <c r="I348">
        <v>69135.520999999993</v>
      </c>
      <c r="J348">
        <v>9108</v>
      </c>
      <c r="K348">
        <v>161.02000000000001</v>
      </c>
      <c r="L348">
        <v>2.34</v>
      </c>
      <c r="M348">
        <v>-8605.6</v>
      </c>
      <c r="N348">
        <v>2959.8</v>
      </c>
      <c r="O348">
        <v>371.9</v>
      </c>
      <c r="P348">
        <f t="shared" si="32"/>
        <v>-8602.5866975861009</v>
      </c>
      <c r="Q348">
        <f t="shared" si="33"/>
        <v>2957.2386819349299</v>
      </c>
      <c r="R348">
        <f t="shared" si="34"/>
        <v>372.96934239933501</v>
      </c>
      <c r="S348">
        <f t="shared" si="35"/>
        <v>-3.0133024138995101</v>
      </c>
      <c r="T348">
        <f t="shared" si="36"/>
        <v>2.5613180650702798</v>
      </c>
      <c r="U348">
        <f t="shared" si="37"/>
        <v>-1.0693423993350299</v>
      </c>
    </row>
    <row r="349" spans="9:21" x14ac:dyDescent="0.3">
      <c r="I349">
        <v>69135.620999999999</v>
      </c>
      <c r="J349">
        <v>9094</v>
      </c>
      <c r="K349">
        <v>161.03</v>
      </c>
      <c r="L349">
        <v>2.34</v>
      </c>
      <c r="M349">
        <v>-8592.9</v>
      </c>
      <c r="N349">
        <v>2953.7</v>
      </c>
      <c r="O349">
        <v>371.3</v>
      </c>
      <c r="P349">
        <f t="shared" si="32"/>
        <v>-8593.8700362198797</v>
      </c>
      <c r="Q349">
        <f t="shared" si="33"/>
        <v>2954.1027450326701</v>
      </c>
      <c r="R349">
        <f t="shared" si="34"/>
        <v>372.48259485614898</v>
      </c>
      <c r="S349">
        <f t="shared" si="35"/>
        <v>0.97003621988005795</v>
      </c>
      <c r="T349">
        <f t="shared" si="36"/>
        <v>-0.402745032670282</v>
      </c>
      <c r="U349">
        <f t="shared" si="37"/>
        <v>-1.1825948561489701</v>
      </c>
    </row>
    <row r="350" spans="9:21" x14ac:dyDescent="0.3">
      <c r="I350">
        <v>69135.841</v>
      </c>
      <c r="J350">
        <v>9073</v>
      </c>
      <c r="K350">
        <v>161.03</v>
      </c>
      <c r="L350">
        <v>2.34</v>
      </c>
      <c r="M350">
        <v>-8573.1</v>
      </c>
      <c r="N350">
        <v>2946.9</v>
      </c>
      <c r="O350">
        <v>370.4</v>
      </c>
      <c r="P350">
        <f t="shared" si="32"/>
        <v>-8574.6933812152092</v>
      </c>
      <c r="Q350">
        <f t="shared" si="33"/>
        <v>2947.2036838480499</v>
      </c>
      <c r="R350">
        <f t="shared" si="34"/>
        <v>371.41175026119799</v>
      </c>
      <c r="S350">
        <f t="shared" si="35"/>
        <v>1.59338121520886</v>
      </c>
      <c r="T350">
        <f t="shared" si="36"/>
        <v>-0.30368384804978599</v>
      </c>
      <c r="U350">
        <f t="shared" si="37"/>
        <v>-1.01175026119802</v>
      </c>
    </row>
    <row r="351" spans="9:21" x14ac:dyDescent="0.3">
      <c r="I351">
        <v>69135.941000000006</v>
      </c>
      <c r="J351">
        <v>9064</v>
      </c>
      <c r="K351">
        <v>161.03</v>
      </c>
      <c r="L351">
        <v>2.34</v>
      </c>
      <c r="M351">
        <v>-8564.6</v>
      </c>
      <c r="N351">
        <v>2944</v>
      </c>
      <c r="O351">
        <v>370.1</v>
      </c>
      <c r="P351">
        <f t="shared" si="32"/>
        <v>-8565.9767198489899</v>
      </c>
      <c r="Q351">
        <f t="shared" si="33"/>
        <v>2944.0677469457801</v>
      </c>
      <c r="R351">
        <f t="shared" si="34"/>
        <v>370.92500271801202</v>
      </c>
      <c r="S351">
        <f t="shared" si="35"/>
        <v>1.37671984898952</v>
      </c>
      <c r="T351">
        <f t="shared" si="36"/>
        <v>-6.7746945780072607E-2</v>
      </c>
      <c r="U351">
        <f t="shared" si="37"/>
        <v>-0.82500271801200098</v>
      </c>
    </row>
    <row r="352" spans="9:21" x14ac:dyDescent="0.3">
      <c r="I352">
        <v>69136.141000000003</v>
      </c>
      <c r="J352">
        <v>9045</v>
      </c>
      <c r="K352">
        <v>161.03</v>
      </c>
      <c r="L352">
        <v>2.34</v>
      </c>
      <c r="M352">
        <v>-8546.6</v>
      </c>
      <c r="N352">
        <v>2937.8</v>
      </c>
      <c r="O352">
        <v>369.3</v>
      </c>
      <c r="P352">
        <f t="shared" si="32"/>
        <v>-8548.5433971178209</v>
      </c>
      <c r="Q352">
        <f t="shared" si="33"/>
        <v>2937.7958731417102</v>
      </c>
      <c r="R352">
        <f t="shared" si="34"/>
        <v>369.95150763171102</v>
      </c>
      <c r="S352">
        <f t="shared" si="35"/>
        <v>1.9433971178205001</v>
      </c>
      <c r="T352">
        <f t="shared" si="36"/>
        <v>4.1268582899647299E-3</v>
      </c>
      <c r="U352">
        <f t="shared" si="37"/>
        <v>-0.651507631711013</v>
      </c>
    </row>
    <row r="353" spans="9:21" x14ac:dyDescent="0.3">
      <c r="I353">
        <v>69136.481</v>
      </c>
      <c r="J353">
        <v>9013</v>
      </c>
      <c r="K353">
        <v>161.03</v>
      </c>
      <c r="L353">
        <v>2.34</v>
      </c>
      <c r="M353">
        <v>-8516.4</v>
      </c>
      <c r="N353">
        <v>2927.4</v>
      </c>
      <c r="O353">
        <v>368</v>
      </c>
      <c r="P353">
        <f t="shared" si="32"/>
        <v>-8518.9067484746993</v>
      </c>
      <c r="Q353">
        <f t="shared" si="33"/>
        <v>2927.13368767474</v>
      </c>
      <c r="R353">
        <f t="shared" si="34"/>
        <v>368.29656598499298</v>
      </c>
      <c r="S353">
        <f t="shared" si="35"/>
        <v>2.5067484746996298</v>
      </c>
      <c r="T353">
        <f t="shared" si="36"/>
        <v>0.26631232526005999</v>
      </c>
      <c r="U353">
        <f t="shared" si="37"/>
        <v>-0.29656598499298098</v>
      </c>
    </row>
    <row r="354" spans="9:21" x14ac:dyDescent="0.3">
      <c r="I354">
        <v>69136.581000000006</v>
      </c>
      <c r="J354">
        <v>9004</v>
      </c>
      <c r="K354">
        <v>161.03</v>
      </c>
      <c r="L354">
        <v>2.34</v>
      </c>
      <c r="M354">
        <v>-8507.9</v>
      </c>
      <c r="N354">
        <v>2924.5</v>
      </c>
      <c r="O354">
        <v>367.6</v>
      </c>
      <c r="P354">
        <f t="shared" si="32"/>
        <v>-8518.9277814403104</v>
      </c>
      <c r="Q354">
        <f t="shared" si="33"/>
        <v>2927.68203620747</v>
      </c>
      <c r="R354">
        <f t="shared" si="34"/>
        <v>367.879169055479</v>
      </c>
      <c r="S354">
        <f t="shared" si="35"/>
        <v>11.027781440310701</v>
      </c>
      <c r="T354">
        <f t="shared" si="36"/>
        <v>-3.1820362074699902</v>
      </c>
      <c r="U354">
        <f t="shared" si="37"/>
        <v>-0.27916905547897403</v>
      </c>
    </row>
    <row r="355" spans="9:21" x14ac:dyDescent="0.3">
      <c r="I355">
        <v>69136.801000000007</v>
      </c>
      <c r="J355">
        <v>8994</v>
      </c>
      <c r="K355">
        <v>161.03</v>
      </c>
      <c r="L355">
        <v>2.33</v>
      </c>
      <c r="M355">
        <v>-8498.5</v>
      </c>
      <c r="N355">
        <v>2921.3</v>
      </c>
      <c r="O355">
        <v>365.7</v>
      </c>
      <c r="P355">
        <f t="shared" si="32"/>
        <v>-8499.9874852991306</v>
      </c>
      <c r="Q355">
        <f t="shared" si="33"/>
        <v>2920.82412475819</v>
      </c>
      <c r="R355">
        <f t="shared" si="34"/>
        <v>367.026812092348</v>
      </c>
      <c r="S355">
        <f t="shared" si="35"/>
        <v>1.48748529913064</v>
      </c>
      <c r="T355">
        <f t="shared" si="36"/>
        <v>0.47587524181017199</v>
      </c>
      <c r="U355">
        <f t="shared" si="37"/>
        <v>-1.32681209234801</v>
      </c>
    </row>
    <row r="356" spans="9:21" x14ac:dyDescent="0.3">
      <c r="I356">
        <v>69136.900999999998</v>
      </c>
      <c r="J356">
        <v>8984</v>
      </c>
      <c r="K356">
        <v>161.03</v>
      </c>
      <c r="L356">
        <v>2.33</v>
      </c>
      <c r="M356">
        <v>-8489</v>
      </c>
      <c r="N356">
        <v>2918</v>
      </c>
      <c r="O356">
        <v>365.2</v>
      </c>
      <c r="P356">
        <f t="shared" si="32"/>
        <v>-8491.3782597812005</v>
      </c>
      <c r="Q356">
        <f t="shared" si="33"/>
        <v>2917.7068922815401</v>
      </c>
      <c r="R356">
        <f t="shared" si="34"/>
        <v>366.63937710914303</v>
      </c>
      <c r="S356">
        <f t="shared" si="35"/>
        <v>2.3782597812005402</v>
      </c>
      <c r="T356">
        <f t="shared" si="36"/>
        <v>0.29310771845985101</v>
      </c>
      <c r="U356">
        <f t="shared" si="37"/>
        <v>-1.4393771091430401</v>
      </c>
    </row>
    <row r="357" spans="9:21" x14ac:dyDescent="0.3">
      <c r="I357">
        <v>69137.020999999993</v>
      </c>
      <c r="J357">
        <v>8973</v>
      </c>
      <c r="K357">
        <v>161.03</v>
      </c>
      <c r="L357">
        <v>2.33</v>
      </c>
      <c r="M357">
        <v>-8478.7000000000007</v>
      </c>
      <c r="N357">
        <v>2914.5</v>
      </c>
      <c r="O357">
        <v>364.8</v>
      </c>
      <c r="P357">
        <f t="shared" si="32"/>
        <v>-8481.0471891592006</v>
      </c>
      <c r="Q357">
        <f t="shared" si="33"/>
        <v>2913.9662133093698</v>
      </c>
      <c r="R357">
        <f t="shared" si="34"/>
        <v>366.17445512927401</v>
      </c>
      <c r="S357">
        <f t="shared" si="35"/>
        <v>2.3471891591998402</v>
      </c>
      <c r="T357">
        <f t="shared" si="36"/>
        <v>0.53378669063022199</v>
      </c>
      <c r="U357">
        <f t="shared" si="37"/>
        <v>-1.3744551292739999</v>
      </c>
    </row>
    <row r="358" spans="9:21" x14ac:dyDescent="0.3">
      <c r="I358">
        <v>69137.22</v>
      </c>
      <c r="J358">
        <v>8955</v>
      </c>
      <c r="K358">
        <v>161.03</v>
      </c>
      <c r="L358">
        <v>2.33</v>
      </c>
      <c r="M358">
        <v>-8461.6</v>
      </c>
      <c r="N358">
        <v>2908.6</v>
      </c>
      <c r="O358">
        <v>364.1</v>
      </c>
      <c r="P358">
        <f t="shared" si="32"/>
        <v>-8463.9148303763595</v>
      </c>
      <c r="Q358">
        <f t="shared" si="33"/>
        <v>2907.7629206800402</v>
      </c>
      <c r="R358">
        <f t="shared" si="34"/>
        <v>365.40345951259798</v>
      </c>
      <c r="S358">
        <f t="shared" si="35"/>
        <v>2.3148303763591702</v>
      </c>
      <c r="T358">
        <f t="shared" si="36"/>
        <v>0.83707931995968499</v>
      </c>
      <c r="U358">
        <f t="shared" si="37"/>
        <v>-1.30345951259795</v>
      </c>
    </row>
    <row r="359" spans="9:21" x14ac:dyDescent="0.3">
      <c r="I359">
        <v>69137.380999999994</v>
      </c>
      <c r="J359">
        <v>8940</v>
      </c>
      <c r="K359">
        <v>161.03</v>
      </c>
      <c r="L359">
        <v>2.33</v>
      </c>
      <c r="M359">
        <v>-8447.5</v>
      </c>
      <c r="N359">
        <v>2903.8</v>
      </c>
      <c r="O359">
        <v>363.5</v>
      </c>
      <c r="P359">
        <f t="shared" si="32"/>
        <v>-8450.0539772919092</v>
      </c>
      <c r="Q359">
        <f t="shared" si="33"/>
        <v>2902.7441763924198</v>
      </c>
      <c r="R359">
        <f t="shared" si="34"/>
        <v>364.77968918961102</v>
      </c>
      <c r="S359">
        <f t="shared" si="35"/>
        <v>2.5539772919091801</v>
      </c>
      <c r="T359">
        <f t="shared" si="36"/>
        <v>1.05582360758035</v>
      </c>
      <c r="U359">
        <f t="shared" si="37"/>
        <v>-1.2796891896110201</v>
      </c>
    </row>
    <row r="360" spans="9:21" x14ac:dyDescent="0.3">
      <c r="I360">
        <v>69137.58</v>
      </c>
      <c r="J360">
        <v>8922</v>
      </c>
      <c r="K360">
        <v>161.03</v>
      </c>
      <c r="L360">
        <v>2.33</v>
      </c>
      <c r="M360">
        <v>-8430.5</v>
      </c>
      <c r="N360">
        <v>2897.9</v>
      </c>
      <c r="O360">
        <v>362.7</v>
      </c>
      <c r="P360">
        <f t="shared" si="32"/>
        <v>-8423.3088456550504</v>
      </c>
      <c r="Q360">
        <f t="shared" si="33"/>
        <v>2892.74526708845</v>
      </c>
      <c r="R360">
        <f t="shared" si="34"/>
        <v>362.98657400658101</v>
      </c>
      <c r="S360">
        <f t="shared" si="35"/>
        <v>-7.1911543449496103</v>
      </c>
      <c r="T360">
        <f t="shared" si="36"/>
        <v>5.1547329115501297</v>
      </c>
      <c r="U360">
        <f t="shared" si="37"/>
        <v>-0.28657400658102</v>
      </c>
    </row>
    <row r="361" spans="9:21" x14ac:dyDescent="0.3">
      <c r="I361">
        <v>69137.72</v>
      </c>
      <c r="J361">
        <v>8900</v>
      </c>
      <c r="K361">
        <v>161.04</v>
      </c>
      <c r="L361">
        <v>2.33</v>
      </c>
      <c r="M361">
        <v>-8410.2000000000007</v>
      </c>
      <c r="N361">
        <v>2889.3</v>
      </c>
      <c r="O361">
        <v>361.8</v>
      </c>
      <c r="P361">
        <f t="shared" si="32"/>
        <v>-8411.4523795250698</v>
      </c>
      <c r="Q361">
        <f t="shared" si="33"/>
        <v>2888.48712586895</v>
      </c>
      <c r="R361">
        <f t="shared" si="34"/>
        <v>362.37401360773202</v>
      </c>
      <c r="S361">
        <f t="shared" si="35"/>
        <v>1.2523795250690499</v>
      </c>
      <c r="T361">
        <f t="shared" si="36"/>
        <v>0.81287413105019402</v>
      </c>
      <c r="U361">
        <f t="shared" si="37"/>
        <v>-0.57401360773201304</v>
      </c>
    </row>
    <row r="362" spans="9:21" x14ac:dyDescent="0.3">
      <c r="I362">
        <v>69137.960999999996</v>
      </c>
      <c r="J362">
        <v>8877</v>
      </c>
      <c r="K362">
        <v>161.04</v>
      </c>
      <c r="L362">
        <v>2.33</v>
      </c>
      <c r="M362">
        <v>-8388.4</v>
      </c>
      <c r="N362">
        <v>2881.8</v>
      </c>
      <c r="O362">
        <v>360.9</v>
      </c>
      <c r="P362">
        <f t="shared" si="32"/>
        <v>-8391.0423199731104</v>
      </c>
      <c r="Q362">
        <f t="shared" si="33"/>
        <v>2881.1570399126699</v>
      </c>
      <c r="R362">
        <f t="shared" si="34"/>
        <v>361.31953463544698</v>
      </c>
      <c r="S362">
        <f t="shared" si="35"/>
        <v>2.6423199731107201</v>
      </c>
      <c r="T362">
        <f t="shared" si="36"/>
        <v>0.64296008733026599</v>
      </c>
      <c r="U362">
        <f t="shared" si="37"/>
        <v>-0.41953463544700798</v>
      </c>
    </row>
    <row r="363" spans="9:21" x14ac:dyDescent="0.3">
      <c r="I363">
        <v>69138.061000000002</v>
      </c>
      <c r="J363">
        <v>8868</v>
      </c>
      <c r="K363">
        <v>161.04</v>
      </c>
      <c r="L363">
        <v>2.33</v>
      </c>
      <c r="M363">
        <v>-8379.9</v>
      </c>
      <c r="N363">
        <v>2878.9</v>
      </c>
      <c r="O363">
        <v>360.5</v>
      </c>
      <c r="P363">
        <f t="shared" si="32"/>
        <v>-8382.5734155940208</v>
      </c>
      <c r="Q363">
        <f t="shared" si="33"/>
        <v>2878.1155104699801</v>
      </c>
      <c r="R363">
        <f t="shared" si="34"/>
        <v>360.88199149338402</v>
      </c>
      <c r="S363">
        <f t="shared" si="35"/>
        <v>2.6734155940212099</v>
      </c>
      <c r="T363">
        <f t="shared" si="36"/>
        <v>0.78448953001998201</v>
      </c>
      <c r="U363">
        <f t="shared" si="37"/>
        <v>-0.381991493384021</v>
      </c>
    </row>
    <row r="364" spans="9:21" x14ac:dyDescent="0.3">
      <c r="I364">
        <v>69138.16</v>
      </c>
      <c r="J364">
        <v>8858</v>
      </c>
      <c r="K364">
        <v>161.04</v>
      </c>
      <c r="L364">
        <v>2.3199999999999998</v>
      </c>
      <c r="M364">
        <v>-8370.5</v>
      </c>
      <c r="N364">
        <v>2875.7</v>
      </c>
      <c r="O364">
        <v>358.6</v>
      </c>
      <c r="P364">
        <f t="shared" si="32"/>
        <v>-8374.1892002590394</v>
      </c>
      <c r="Q364">
        <f t="shared" si="33"/>
        <v>2875.1043963218299</v>
      </c>
      <c r="R364">
        <f t="shared" si="34"/>
        <v>360.44882378275901</v>
      </c>
      <c r="S364">
        <f t="shared" si="35"/>
        <v>3.68920025903935</v>
      </c>
      <c r="T364">
        <f t="shared" si="36"/>
        <v>0.59560367816993698</v>
      </c>
      <c r="U364">
        <f t="shared" si="37"/>
        <v>-1.84882378275898</v>
      </c>
    </row>
    <row r="365" spans="9:21" x14ac:dyDescent="0.3">
      <c r="I365">
        <v>69138.399999999994</v>
      </c>
      <c r="J365">
        <v>8836</v>
      </c>
      <c r="K365">
        <v>161.04</v>
      </c>
      <c r="L365">
        <v>2.3199999999999998</v>
      </c>
      <c r="M365">
        <v>-8349.7999999999993</v>
      </c>
      <c r="N365">
        <v>2868.5</v>
      </c>
      <c r="O365">
        <v>357.7</v>
      </c>
      <c r="P365">
        <f t="shared" si="32"/>
        <v>-8353.8638297512007</v>
      </c>
      <c r="Q365">
        <f t="shared" si="33"/>
        <v>2867.8047256600898</v>
      </c>
      <c r="R365">
        <f t="shared" si="34"/>
        <v>359.39872024191101</v>
      </c>
      <c r="S365">
        <f t="shared" si="35"/>
        <v>4.0638297512014097</v>
      </c>
      <c r="T365">
        <f t="shared" si="36"/>
        <v>0.69527433991015597</v>
      </c>
      <c r="U365">
        <f t="shared" si="37"/>
        <v>-1.6987202419110199</v>
      </c>
    </row>
    <row r="366" spans="9:21" x14ac:dyDescent="0.3">
      <c r="I366">
        <v>69138.48</v>
      </c>
      <c r="J366">
        <v>8828</v>
      </c>
      <c r="K366">
        <v>161.04</v>
      </c>
      <c r="L366">
        <v>2.3199999999999998</v>
      </c>
      <c r="M366">
        <v>-8342.2000000000007</v>
      </c>
      <c r="N366">
        <v>2865.9</v>
      </c>
      <c r="O366">
        <v>357.4</v>
      </c>
      <c r="P366">
        <f t="shared" si="32"/>
        <v>-8347.0887062481706</v>
      </c>
      <c r="Q366">
        <f t="shared" si="33"/>
        <v>2865.3715021060302</v>
      </c>
      <c r="R366">
        <f t="shared" si="34"/>
        <v>359.04868572827399</v>
      </c>
      <c r="S366">
        <f t="shared" si="35"/>
        <v>4.8887062481699104</v>
      </c>
      <c r="T366">
        <f t="shared" si="36"/>
        <v>0.52849789396987001</v>
      </c>
      <c r="U366">
        <f t="shared" si="37"/>
        <v>-1.6486857282740199</v>
      </c>
    </row>
    <row r="367" spans="9:21" x14ac:dyDescent="0.3">
      <c r="I367">
        <v>69138.720000000001</v>
      </c>
      <c r="J367">
        <v>8806</v>
      </c>
      <c r="K367">
        <v>161.04</v>
      </c>
      <c r="L367">
        <v>2.3199999999999998</v>
      </c>
      <c r="M367">
        <v>-8321.4</v>
      </c>
      <c r="N367">
        <v>2858.8</v>
      </c>
      <c r="O367">
        <v>356.5</v>
      </c>
      <c r="P367">
        <f t="shared" si="32"/>
        <v>-8334.8123362912502</v>
      </c>
      <c r="Q367">
        <f t="shared" si="33"/>
        <v>2860.9640252302702</v>
      </c>
      <c r="R367">
        <f t="shared" si="34"/>
        <v>359.37259787951098</v>
      </c>
      <c r="S367">
        <f t="shared" si="35"/>
        <v>13.412336291250501</v>
      </c>
      <c r="T367">
        <f t="shared" si="36"/>
        <v>-2.16402523027</v>
      </c>
      <c r="U367">
        <f t="shared" si="37"/>
        <v>-2.8725978795109799</v>
      </c>
    </row>
    <row r="368" spans="9:21" x14ac:dyDescent="0.3">
      <c r="I368">
        <v>69138.86</v>
      </c>
      <c r="J368">
        <v>8805</v>
      </c>
      <c r="K368">
        <v>161.05000000000001</v>
      </c>
      <c r="L368">
        <v>2.33</v>
      </c>
      <c r="M368">
        <v>-8320.9</v>
      </c>
      <c r="N368">
        <v>2857</v>
      </c>
      <c r="O368">
        <v>358</v>
      </c>
      <c r="P368">
        <f t="shared" si="32"/>
        <v>-8322.7822588256204</v>
      </c>
      <c r="Q368">
        <f t="shared" si="33"/>
        <v>2856.5741853924801</v>
      </c>
      <c r="R368">
        <f t="shared" si="34"/>
        <v>358.69061088556998</v>
      </c>
      <c r="S368">
        <f t="shared" si="35"/>
        <v>1.88225882562074</v>
      </c>
      <c r="T368">
        <f t="shared" si="36"/>
        <v>0.42581460751989703</v>
      </c>
      <c r="U368">
        <f t="shared" si="37"/>
        <v>-0.69061088556998096</v>
      </c>
    </row>
    <row r="369" spans="9:21" x14ac:dyDescent="0.3">
      <c r="I369">
        <v>69139.06</v>
      </c>
      <c r="J369">
        <v>8787</v>
      </c>
      <c r="K369">
        <v>161.05000000000001</v>
      </c>
      <c r="L369">
        <v>2.33</v>
      </c>
      <c r="M369">
        <v>-8303.9</v>
      </c>
      <c r="N369">
        <v>2851.2</v>
      </c>
      <c r="O369">
        <v>357.2</v>
      </c>
      <c r="P369">
        <f t="shared" si="32"/>
        <v>-8305.5964338749</v>
      </c>
      <c r="Q369">
        <f t="shared" si="33"/>
        <v>2850.3029856242802</v>
      </c>
      <c r="R369">
        <f t="shared" si="34"/>
        <v>357.71634375137899</v>
      </c>
      <c r="S369">
        <f t="shared" si="35"/>
        <v>1.69643387490032</v>
      </c>
      <c r="T369">
        <f t="shared" si="36"/>
        <v>0.89701437571966403</v>
      </c>
      <c r="U369">
        <f t="shared" si="37"/>
        <v>-0.51634375137899702</v>
      </c>
    </row>
    <row r="370" spans="9:21" x14ac:dyDescent="0.3">
      <c r="I370">
        <v>69139.199999999997</v>
      </c>
      <c r="J370">
        <v>8774</v>
      </c>
      <c r="K370">
        <v>161.05000000000001</v>
      </c>
      <c r="L370">
        <v>2.33</v>
      </c>
      <c r="M370">
        <v>-8291.6</v>
      </c>
      <c r="N370">
        <v>2846.9</v>
      </c>
      <c r="O370">
        <v>356.7</v>
      </c>
      <c r="P370">
        <f t="shared" si="32"/>
        <v>-8293.5663564092702</v>
      </c>
      <c r="Q370">
        <f t="shared" si="33"/>
        <v>2845.9131457865001</v>
      </c>
      <c r="R370">
        <f t="shared" si="34"/>
        <v>357.03435675743799</v>
      </c>
      <c r="S370">
        <f t="shared" si="35"/>
        <v>1.9663564092697901</v>
      </c>
      <c r="T370">
        <f t="shared" si="36"/>
        <v>0.98685421350001001</v>
      </c>
      <c r="U370">
        <f t="shared" si="37"/>
        <v>-0.33435675743800197</v>
      </c>
    </row>
    <row r="371" spans="9:21" x14ac:dyDescent="0.3">
      <c r="I371">
        <v>69139.320000000007</v>
      </c>
      <c r="J371">
        <v>8763</v>
      </c>
      <c r="K371">
        <v>161.05000000000001</v>
      </c>
      <c r="L371">
        <v>2.33</v>
      </c>
      <c r="M371">
        <v>-8281.2000000000007</v>
      </c>
      <c r="N371">
        <v>2843.4</v>
      </c>
      <c r="O371">
        <v>356.3</v>
      </c>
      <c r="P371">
        <f t="shared" si="32"/>
        <v>-8283.2548614378393</v>
      </c>
      <c r="Q371">
        <f t="shared" si="33"/>
        <v>2842.1504259252201</v>
      </c>
      <c r="R371">
        <f t="shared" si="34"/>
        <v>356.44979647686603</v>
      </c>
      <c r="S371">
        <f t="shared" si="35"/>
        <v>2.0548614378385501</v>
      </c>
      <c r="T371">
        <f t="shared" si="36"/>
        <v>1.24957407477996</v>
      </c>
      <c r="U371">
        <f t="shared" si="37"/>
        <v>-0.14979647686601499</v>
      </c>
    </row>
    <row r="372" spans="9:21" x14ac:dyDescent="0.3">
      <c r="I372">
        <v>69139.539999999994</v>
      </c>
      <c r="J372">
        <v>8742</v>
      </c>
      <c r="K372">
        <v>161.06</v>
      </c>
      <c r="L372">
        <v>2.33</v>
      </c>
      <c r="M372">
        <v>-8261.9</v>
      </c>
      <c r="N372">
        <v>2835.1</v>
      </c>
      <c r="O372">
        <v>355.4</v>
      </c>
      <c r="P372">
        <f t="shared" si="32"/>
        <v>-8257.2687983171709</v>
      </c>
      <c r="Q372">
        <f t="shared" si="33"/>
        <v>2833.07110686546</v>
      </c>
      <c r="R372">
        <f t="shared" si="34"/>
        <v>354.41077564673799</v>
      </c>
      <c r="S372">
        <f t="shared" si="35"/>
        <v>-4.6312016828287597</v>
      </c>
      <c r="T372">
        <f t="shared" si="36"/>
        <v>2.02889313453989</v>
      </c>
      <c r="U372">
        <f t="shared" si="37"/>
        <v>0.98922435326198899</v>
      </c>
    </row>
    <row r="373" spans="9:21" x14ac:dyDescent="0.3">
      <c r="I373">
        <v>69139.759999999995</v>
      </c>
      <c r="J373">
        <v>8715</v>
      </c>
      <c r="K373">
        <v>161.06</v>
      </c>
      <c r="L373">
        <v>2.3199999999999998</v>
      </c>
      <c r="M373">
        <v>-8236.4</v>
      </c>
      <c r="N373">
        <v>2826.4</v>
      </c>
      <c r="O373">
        <v>352.8</v>
      </c>
      <c r="P373">
        <f t="shared" si="32"/>
        <v>-8238.3648403347106</v>
      </c>
      <c r="Q373">
        <f t="shared" si="33"/>
        <v>2826.0487347667199</v>
      </c>
      <c r="R373">
        <f t="shared" si="34"/>
        <v>353.44844046650502</v>
      </c>
      <c r="S373">
        <f t="shared" si="35"/>
        <v>1.96484033471097</v>
      </c>
      <c r="T373">
        <f t="shared" si="36"/>
        <v>0.35126523328017401</v>
      </c>
      <c r="U373">
        <f t="shared" si="37"/>
        <v>-0.64844046650500797</v>
      </c>
    </row>
    <row r="374" spans="9:21" x14ac:dyDescent="0.3">
      <c r="I374">
        <v>69140.039999999994</v>
      </c>
      <c r="J374">
        <v>8689</v>
      </c>
      <c r="K374">
        <v>161.06</v>
      </c>
      <c r="L374">
        <v>2.31</v>
      </c>
      <c r="M374">
        <v>-8211.9</v>
      </c>
      <c r="N374">
        <v>2818</v>
      </c>
      <c r="O374">
        <v>350.2</v>
      </c>
      <c r="P374">
        <f t="shared" si="32"/>
        <v>-8214.3052574481699</v>
      </c>
      <c r="Q374">
        <f t="shared" si="33"/>
        <v>2817.1111702775002</v>
      </c>
      <c r="R374">
        <f t="shared" si="34"/>
        <v>352.22365023713002</v>
      </c>
      <c r="S374">
        <f t="shared" si="35"/>
        <v>2.40525744817023</v>
      </c>
      <c r="T374">
        <f t="shared" si="36"/>
        <v>0.88882972249985004</v>
      </c>
      <c r="U374">
        <f t="shared" si="37"/>
        <v>-2.0236502371300298</v>
      </c>
    </row>
    <row r="375" spans="9:21" x14ac:dyDescent="0.3">
      <c r="I375">
        <v>69140.14</v>
      </c>
      <c r="J375">
        <v>8680</v>
      </c>
      <c r="K375">
        <v>161.06</v>
      </c>
      <c r="L375">
        <v>2.31</v>
      </c>
      <c r="M375">
        <v>-8203.4</v>
      </c>
      <c r="N375">
        <v>2815</v>
      </c>
      <c r="O375">
        <v>349.9</v>
      </c>
      <c r="P375">
        <f t="shared" si="32"/>
        <v>-8205.7125492738705</v>
      </c>
      <c r="Q375">
        <f t="shared" si="33"/>
        <v>2813.9191829597298</v>
      </c>
      <c r="R375">
        <f t="shared" si="34"/>
        <v>351.78622515518202</v>
      </c>
      <c r="S375">
        <f t="shared" si="35"/>
        <v>2.3125492738708999</v>
      </c>
      <c r="T375">
        <f t="shared" si="36"/>
        <v>1.08081704027018</v>
      </c>
      <c r="U375">
        <f t="shared" si="37"/>
        <v>-1.8862251551820499</v>
      </c>
    </row>
    <row r="376" spans="9:21" x14ac:dyDescent="0.3">
      <c r="I376">
        <v>69140.34</v>
      </c>
      <c r="J376">
        <v>8661</v>
      </c>
      <c r="K376">
        <v>161.06</v>
      </c>
      <c r="L376">
        <v>2.31</v>
      </c>
      <c r="M376">
        <v>-8185.4</v>
      </c>
      <c r="N376">
        <v>2808.9</v>
      </c>
      <c r="O376">
        <v>349.1</v>
      </c>
      <c r="P376">
        <f t="shared" si="32"/>
        <v>-8188.5271329265197</v>
      </c>
      <c r="Q376">
        <f t="shared" si="33"/>
        <v>2807.5352083246398</v>
      </c>
      <c r="R376">
        <f t="shared" si="34"/>
        <v>350.91137499135198</v>
      </c>
      <c r="S376">
        <f t="shared" si="35"/>
        <v>3.1271329265200598</v>
      </c>
      <c r="T376">
        <f t="shared" si="36"/>
        <v>1.36479167536027</v>
      </c>
      <c r="U376">
        <f t="shared" si="37"/>
        <v>-1.8113749913519499</v>
      </c>
    </row>
    <row r="377" spans="9:21" x14ac:dyDescent="0.3">
      <c r="I377">
        <v>69140.44</v>
      </c>
      <c r="J377">
        <v>8652</v>
      </c>
      <c r="K377">
        <v>161.07</v>
      </c>
      <c r="L377">
        <v>2.31</v>
      </c>
      <c r="M377">
        <v>-8177.4</v>
      </c>
      <c r="N377">
        <v>2804.5</v>
      </c>
      <c r="O377">
        <v>348.7</v>
      </c>
      <c r="P377">
        <f t="shared" si="32"/>
        <v>-8179.9344247522104</v>
      </c>
      <c r="Q377">
        <f t="shared" si="33"/>
        <v>2804.3432210068599</v>
      </c>
      <c r="R377">
        <f t="shared" si="34"/>
        <v>350.47394990940398</v>
      </c>
      <c r="S377">
        <f t="shared" si="35"/>
        <v>2.5344247522107302</v>
      </c>
      <c r="T377">
        <f t="shared" si="36"/>
        <v>0.156778993140051</v>
      </c>
      <c r="U377">
        <f t="shared" si="37"/>
        <v>-1.7739499094040001</v>
      </c>
    </row>
    <row r="378" spans="9:21" x14ac:dyDescent="0.3">
      <c r="I378">
        <v>69140.539999999994</v>
      </c>
      <c r="J378">
        <v>8643</v>
      </c>
      <c r="K378">
        <v>161.07</v>
      </c>
      <c r="L378">
        <v>2.31</v>
      </c>
      <c r="M378">
        <v>-8168.9</v>
      </c>
      <c r="N378">
        <v>2801.6</v>
      </c>
      <c r="O378">
        <v>348.4</v>
      </c>
      <c r="P378">
        <f t="shared" si="32"/>
        <v>-8178.3891720163501</v>
      </c>
      <c r="Q378">
        <f t="shared" si="33"/>
        <v>2803.8478966607699</v>
      </c>
      <c r="R378">
        <f t="shared" si="34"/>
        <v>350.51492112811201</v>
      </c>
      <c r="S378">
        <f t="shared" si="35"/>
        <v>9.4891720163504907</v>
      </c>
      <c r="T378">
        <f t="shared" si="36"/>
        <v>-2.2478966607700399</v>
      </c>
      <c r="U378">
        <f t="shared" si="37"/>
        <v>-2.1149211281120301</v>
      </c>
    </row>
    <row r="379" spans="9:21" x14ac:dyDescent="0.3">
      <c r="I379">
        <v>69140.78</v>
      </c>
      <c r="J379">
        <v>8630</v>
      </c>
      <c r="K379">
        <v>161.07</v>
      </c>
      <c r="L379">
        <v>2.31</v>
      </c>
      <c r="M379">
        <v>-8156.6</v>
      </c>
      <c r="N379">
        <v>2797.4</v>
      </c>
      <c r="O379">
        <v>347.8</v>
      </c>
      <c r="P379">
        <f t="shared" si="32"/>
        <v>-8157.5732387443904</v>
      </c>
      <c r="Q379">
        <f t="shared" si="33"/>
        <v>2796.0331928687801</v>
      </c>
      <c r="R379">
        <f t="shared" si="34"/>
        <v>349.39472558605303</v>
      </c>
      <c r="S379">
        <f t="shared" si="35"/>
        <v>0.97323874439007296</v>
      </c>
      <c r="T379">
        <f t="shared" si="36"/>
        <v>1.3668071312199599</v>
      </c>
      <c r="U379">
        <f t="shared" si="37"/>
        <v>-1.5947255860530201</v>
      </c>
    </row>
    <row r="380" spans="9:21" x14ac:dyDescent="0.3">
      <c r="I380">
        <v>69140.88</v>
      </c>
      <c r="J380">
        <v>8620</v>
      </c>
      <c r="K380">
        <v>161.07</v>
      </c>
      <c r="L380">
        <v>2.31</v>
      </c>
      <c r="M380">
        <v>-8147.2</v>
      </c>
      <c r="N380">
        <v>2794.2</v>
      </c>
      <c r="O380">
        <v>347.4</v>
      </c>
      <c r="P380">
        <f t="shared" si="32"/>
        <v>-8148.8999332140902</v>
      </c>
      <c r="Q380">
        <f t="shared" si="33"/>
        <v>2792.7770662886701</v>
      </c>
      <c r="R380">
        <f t="shared" si="34"/>
        <v>348.92797744351202</v>
      </c>
      <c r="S380">
        <f t="shared" si="35"/>
        <v>1.69993321409038</v>
      </c>
      <c r="T380">
        <f t="shared" si="36"/>
        <v>1.42293371132973</v>
      </c>
      <c r="U380">
        <f t="shared" si="37"/>
        <v>-1.5279774435120399</v>
      </c>
    </row>
    <row r="381" spans="9:21" x14ac:dyDescent="0.3">
      <c r="I381">
        <v>69141.100000000006</v>
      </c>
      <c r="J381">
        <v>8600</v>
      </c>
      <c r="K381">
        <v>161.08000000000001</v>
      </c>
      <c r="L381">
        <v>2.31</v>
      </c>
      <c r="M381">
        <v>-8128.8</v>
      </c>
      <c r="N381">
        <v>2786.3</v>
      </c>
      <c r="O381">
        <v>346.6</v>
      </c>
      <c r="P381">
        <f t="shared" si="32"/>
        <v>-8129.8186610484399</v>
      </c>
      <c r="Q381">
        <f t="shared" si="33"/>
        <v>2785.6135878127998</v>
      </c>
      <c r="R381">
        <f t="shared" si="34"/>
        <v>347.90113152997498</v>
      </c>
      <c r="S381">
        <f t="shared" si="35"/>
        <v>1.01866104843975</v>
      </c>
      <c r="T381">
        <f t="shared" si="36"/>
        <v>0.68641218720040298</v>
      </c>
      <c r="U381">
        <f t="shared" si="37"/>
        <v>-1.30113152997495</v>
      </c>
    </row>
    <row r="382" spans="9:21" x14ac:dyDescent="0.3">
      <c r="I382">
        <v>69141.240000000005</v>
      </c>
      <c r="J382">
        <v>8587</v>
      </c>
      <c r="K382">
        <v>161.08000000000001</v>
      </c>
      <c r="L382">
        <v>2.31</v>
      </c>
      <c r="M382">
        <v>-8116.5</v>
      </c>
      <c r="N382">
        <v>2782.1</v>
      </c>
      <c r="O382">
        <v>346.1</v>
      </c>
      <c r="P382">
        <f t="shared" si="32"/>
        <v>-8117.6760333067796</v>
      </c>
      <c r="Q382">
        <f t="shared" si="33"/>
        <v>2781.05501060093</v>
      </c>
      <c r="R382">
        <f t="shared" si="34"/>
        <v>347.24768413045803</v>
      </c>
      <c r="S382">
        <f t="shared" si="35"/>
        <v>1.1760333067795701</v>
      </c>
      <c r="T382">
        <f t="shared" si="36"/>
        <v>1.04498939906989</v>
      </c>
      <c r="U382">
        <f t="shared" si="37"/>
        <v>-1.1476841304580001</v>
      </c>
    </row>
    <row r="383" spans="9:21" x14ac:dyDescent="0.3">
      <c r="I383">
        <v>69141.440000000002</v>
      </c>
      <c r="J383">
        <v>8569</v>
      </c>
      <c r="K383">
        <v>161.08000000000001</v>
      </c>
      <c r="L383">
        <v>2.31</v>
      </c>
      <c r="M383">
        <v>-8099.4</v>
      </c>
      <c r="N383">
        <v>2776.2</v>
      </c>
      <c r="O383">
        <v>345.4</v>
      </c>
      <c r="P383">
        <f t="shared" si="32"/>
        <v>-8100.3294222474497</v>
      </c>
      <c r="Q383">
        <f t="shared" si="33"/>
        <v>2774.5427574411701</v>
      </c>
      <c r="R383">
        <f t="shared" si="34"/>
        <v>346.31418784544297</v>
      </c>
      <c r="S383">
        <f t="shared" si="35"/>
        <v>0.92942224745002</v>
      </c>
      <c r="T383">
        <f t="shared" si="36"/>
        <v>1.65724255882969</v>
      </c>
      <c r="U383">
        <f t="shared" si="37"/>
        <v>-0.91418784544299603</v>
      </c>
    </row>
    <row r="384" spans="9:21" x14ac:dyDescent="0.3">
      <c r="I384">
        <v>69141.539999999994</v>
      </c>
      <c r="J384">
        <v>8560</v>
      </c>
      <c r="K384">
        <v>161.08000000000001</v>
      </c>
      <c r="L384">
        <v>2.31</v>
      </c>
      <c r="M384">
        <v>-8090.9</v>
      </c>
      <c r="N384">
        <v>2773.3</v>
      </c>
      <c r="O384">
        <v>345</v>
      </c>
      <c r="P384">
        <f t="shared" si="32"/>
        <v>-8085.5779083308998</v>
      </c>
      <c r="Q384">
        <f t="shared" si="33"/>
        <v>2769.2662688713599</v>
      </c>
      <c r="R384">
        <f t="shared" si="34"/>
        <v>345.66067885681701</v>
      </c>
      <c r="S384">
        <f t="shared" si="35"/>
        <v>-5.3220916690997901</v>
      </c>
      <c r="T384">
        <f t="shared" si="36"/>
        <v>4.0337311286402802</v>
      </c>
      <c r="U384">
        <f t="shared" si="37"/>
        <v>-0.66067885681701499</v>
      </c>
    </row>
    <row r="385" spans="9:21" x14ac:dyDescent="0.3">
      <c r="I385">
        <v>69141.64</v>
      </c>
      <c r="J385">
        <v>8543</v>
      </c>
      <c r="K385">
        <v>161.09</v>
      </c>
      <c r="L385">
        <v>2.31</v>
      </c>
      <c r="M385">
        <v>-8075.4</v>
      </c>
      <c r="N385">
        <v>2766.4</v>
      </c>
      <c r="O385">
        <v>344.3</v>
      </c>
      <c r="P385">
        <f t="shared" si="32"/>
        <v>-8077.3933838810299</v>
      </c>
      <c r="Q385">
        <f t="shared" si="33"/>
        <v>2766.1615524478998</v>
      </c>
      <c r="R385">
        <f t="shared" si="34"/>
        <v>345.21926589615202</v>
      </c>
      <c r="S385">
        <f t="shared" si="35"/>
        <v>1.99338388103024</v>
      </c>
      <c r="T385">
        <f t="shared" si="36"/>
        <v>0.238447552100297</v>
      </c>
      <c r="U385">
        <f t="shared" si="37"/>
        <v>-0.91926589615201204</v>
      </c>
    </row>
    <row r="386" spans="9:21" x14ac:dyDescent="0.3">
      <c r="I386">
        <v>69141.88</v>
      </c>
      <c r="J386">
        <v>8521</v>
      </c>
      <c r="K386">
        <v>161.09</v>
      </c>
      <c r="L386">
        <v>2.31</v>
      </c>
      <c r="M386">
        <v>-8054.6</v>
      </c>
      <c r="N386">
        <v>2759.3</v>
      </c>
      <c r="O386">
        <v>343.4</v>
      </c>
      <c r="P386">
        <f t="shared" si="32"/>
        <v>-8057.7505252020801</v>
      </c>
      <c r="Q386">
        <f t="shared" si="33"/>
        <v>2758.7102330318598</v>
      </c>
      <c r="R386">
        <f t="shared" si="34"/>
        <v>344.15987479059402</v>
      </c>
      <c r="S386">
        <f t="shared" si="35"/>
        <v>3.1505252020797299</v>
      </c>
      <c r="T386">
        <f t="shared" si="36"/>
        <v>0.58976696814033902</v>
      </c>
      <c r="U386">
        <f t="shared" si="37"/>
        <v>-0.75987479059403995</v>
      </c>
    </row>
    <row r="387" spans="9:21" x14ac:dyDescent="0.3">
      <c r="I387">
        <v>69141.98</v>
      </c>
      <c r="J387">
        <v>8511</v>
      </c>
      <c r="K387">
        <v>161.09</v>
      </c>
      <c r="L387">
        <v>2.31</v>
      </c>
      <c r="M387">
        <v>-8045.1</v>
      </c>
      <c r="N387">
        <v>2756</v>
      </c>
      <c r="O387">
        <v>343</v>
      </c>
      <c r="P387">
        <f t="shared" ref="P387:P450" si="38">LOOKUP($I387,$A$2:$A$989,C$2:C$989)+(LOOKUP($I387+$V$2,$A$2:$A$989,C$2:C$989)-LOOKUP($I387,$A$2:$A$989,C$2:C$989))/(LOOKUP($I387+$V$2,$A$2:$A$989,$A$2:$A$989)-LOOKUP($I387,$A$2:$A$989,$A$2:$A$989))*($I387-LOOKUP($I387,$A$2:$A$989,$A$2:$A$989))</f>
        <v>-8049.5660007533997</v>
      </c>
      <c r="Q387">
        <f t="shared" ref="Q387:Q450" si="39">LOOKUP($I387,$A$2:$A$989,D$2:D$989)+(LOOKUP($I387+$V$2,$A$2:$A$989,D$2:D$989)-LOOKUP($I387,$A$2:$A$989,D$2:D$989))/(LOOKUP($I387+$V$2,$A$2:$A$989,$A$2:$A$989)-LOOKUP($I387,$A$2:$A$989,$A$2:$A$989))*($I387-LOOKUP($I387,$A$2:$A$989,$A$2:$A$989))</f>
        <v>2755.6055166088499</v>
      </c>
      <c r="R387">
        <f t="shared" ref="R387:R450" si="40">LOOKUP($I387,$A$2:$A$989,E$2:E$989)+(LOOKUP($I387+$V$2,$A$2:$A$989,E$2:E$989)-LOOKUP($I387,$A$2:$A$989,E$2:E$989))/(LOOKUP($I387+$V$2,$A$2:$A$989,$A$2:$A$989)-LOOKUP($I387,$A$2:$A$989,$A$2:$A$989))*($I387-LOOKUP($I387,$A$2:$A$989,$A$2:$A$989))</f>
        <v>343.71846182999298</v>
      </c>
      <c r="S387">
        <f t="shared" ref="S387:S450" si="41">M387-P387</f>
        <v>4.4660007533993804</v>
      </c>
      <c r="T387">
        <f t="shared" ref="T387:T450" si="42">N387-Q387</f>
        <v>0.39448339115006098</v>
      </c>
      <c r="U387">
        <f t="shared" ref="U387:U450" si="43">O387-R387</f>
        <v>-0.71846182999297503</v>
      </c>
    </row>
    <row r="388" spans="9:21" x14ac:dyDescent="0.3">
      <c r="I388">
        <v>69142.218999999997</v>
      </c>
      <c r="J388">
        <v>8489</v>
      </c>
      <c r="K388">
        <v>161.1</v>
      </c>
      <c r="L388">
        <v>2.2999999999999998</v>
      </c>
      <c r="M388">
        <v>-8024.8</v>
      </c>
      <c r="N388">
        <v>2747.5</v>
      </c>
      <c r="O388">
        <v>340.7</v>
      </c>
      <c r="P388">
        <f t="shared" si="38"/>
        <v>-8030.0049873192502</v>
      </c>
      <c r="Q388">
        <f t="shared" si="39"/>
        <v>2748.1852443571702</v>
      </c>
      <c r="R388">
        <f t="shared" si="40"/>
        <v>342.66348485405899</v>
      </c>
      <c r="S388">
        <f t="shared" si="41"/>
        <v>5.20498731924999</v>
      </c>
      <c r="T388">
        <f t="shared" si="42"/>
        <v>-0.68524435717017695</v>
      </c>
      <c r="U388">
        <f t="shared" si="43"/>
        <v>-1.963484854059</v>
      </c>
    </row>
    <row r="389" spans="9:21" x14ac:dyDescent="0.3">
      <c r="I389">
        <v>69142.339000000007</v>
      </c>
      <c r="J389">
        <v>8478</v>
      </c>
      <c r="K389">
        <v>161.1</v>
      </c>
      <c r="L389">
        <v>2.2999999999999998</v>
      </c>
      <c r="M389">
        <v>-8014.4</v>
      </c>
      <c r="N389">
        <v>2744</v>
      </c>
      <c r="O389">
        <v>340.2</v>
      </c>
      <c r="P389">
        <f t="shared" si="38"/>
        <v>-8020.1835579791796</v>
      </c>
      <c r="Q389">
        <f t="shared" si="39"/>
        <v>2744.4595846489301</v>
      </c>
      <c r="R389">
        <f t="shared" si="40"/>
        <v>342.13378930124799</v>
      </c>
      <c r="S389">
        <f t="shared" si="41"/>
        <v>5.7835579791799301</v>
      </c>
      <c r="T389">
        <f t="shared" si="42"/>
        <v>-0.45958464893010398</v>
      </c>
      <c r="U389">
        <f t="shared" si="43"/>
        <v>-1.9337893012480001</v>
      </c>
    </row>
    <row r="390" spans="9:21" x14ac:dyDescent="0.3">
      <c r="I390">
        <v>69142.438999999998</v>
      </c>
      <c r="J390">
        <v>8469</v>
      </c>
      <c r="K390">
        <v>161.1</v>
      </c>
      <c r="L390">
        <v>2.2999999999999998</v>
      </c>
      <c r="M390">
        <v>-8005.9</v>
      </c>
      <c r="N390">
        <v>2741</v>
      </c>
      <c r="O390">
        <v>339.9</v>
      </c>
      <c r="P390">
        <f t="shared" si="38"/>
        <v>-8011.9990335305001</v>
      </c>
      <c r="Q390">
        <f t="shared" si="39"/>
        <v>2741.3548682259202</v>
      </c>
      <c r="R390">
        <f t="shared" si="40"/>
        <v>341.69237634064802</v>
      </c>
      <c r="S390">
        <f t="shared" si="41"/>
        <v>6.0990335305004901</v>
      </c>
      <c r="T390">
        <f t="shared" si="42"/>
        <v>-0.35486822592020001</v>
      </c>
      <c r="U390">
        <f t="shared" si="43"/>
        <v>-1.79237634064805</v>
      </c>
    </row>
    <row r="391" spans="9:21" x14ac:dyDescent="0.3">
      <c r="I391">
        <v>69142.64</v>
      </c>
      <c r="J391">
        <v>8451</v>
      </c>
      <c r="K391">
        <v>161.1</v>
      </c>
      <c r="L391">
        <v>2.2999999999999998</v>
      </c>
      <c r="M391">
        <v>-7988.9</v>
      </c>
      <c r="N391">
        <v>2735.2</v>
      </c>
      <c r="O391">
        <v>339.2</v>
      </c>
      <c r="P391">
        <f t="shared" si="38"/>
        <v>-7996.5718601937197</v>
      </c>
      <c r="Q391">
        <f t="shared" si="39"/>
        <v>2735.5723959831398</v>
      </c>
      <c r="R391">
        <f t="shared" si="40"/>
        <v>340.81120456091998</v>
      </c>
      <c r="S391">
        <f t="shared" si="41"/>
        <v>7.6718601937200201</v>
      </c>
      <c r="T391">
        <f t="shared" si="42"/>
        <v>-0.372395983139995</v>
      </c>
      <c r="U391">
        <f t="shared" si="43"/>
        <v>-1.6112045609199901</v>
      </c>
    </row>
    <row r="392" spans="9:21" x14ac:dyDescent="0.3">
      <c r="I392">
        <v>69142.78</v>
      </c>
      <c r="J392">
        <v>8445</v>
      </c>
      <c r="K392">
        <v>161.11000000000001</v>
      </c>
      <c r="L392">
        <v>2.2999999999999998</v>
      </c>
      <c r="M392">
        <v>-7983.7</v>
      </c>
      <c r="N392">
        <v>2731.9</v>
      </c>
      <c r="O392">
        <v>338.9</v>
      </c>
      <c r="P392">
        <f t="shared" si="38"/>
        <v>-7984.7513367556003</v>
      </c>
      <c r="Q392">
        <f t="shared" si="39"/>
        <v>2731.1169762722302</v>
      </c>
      <c r="R392">
        <f t="shared" si="40"/>
        <v>340.25575158703901</v>
      </c>
      <c r="S392">
        <f t="shared" si="41"/>
        <v>1.05133675560046</v>
      </c>
      <c r="T392">
        <f t="shared" si="42"/>
        <v>0.78302372776988705</v>
      </c>
      <c r="U392">
        <f t="shared" si="43"/>
        <v>-1.35575158703904</v>
      </c>
    </row>
    <row r="393" spans="9:21" x14ac:dyDescent="0.3">
      <c r="I393">
        <v>69143.058999999994</v>
      </c>
      <c r="J393">
        <v>8420</v>
      </c>
      <c r="K393">
        <v>161.11000000000001</v>
      </c>
      <c r="L393">
        <v>2.2999999999999998</v>
      </c>
      <c r="M393">
        <v>-7960.1</v>
      </c>
      <c r="N393">
        <v>2723.8</v>
      </c>
      <c r="O393">
        <v>337.9</v>
      </c>
      <c r="P393">
        <f t="shared" si="38"/>
        <v>-7961.19472218996</v>
      </c>
      <c r="Q393">
        <f t="shared" si="39"/>
        <v>2722.2379612770301</v>
      </c>
      <c r="R393">
        <f t="shared" si="40"/>
        <v>339.148813160533</v>
      </c>
      <c r="S393">
        <f t="shared" si="41"/>
        <v>1.09472218995961</v>
      </c>
      <c r="T393">
        <f t="shared" si="42"/>
        <v>1.5620387229701</v>
      </c>
      <c r="U393">
        <f t="shared" si="43"/>
        <v>-1.2488131605330199</v>
      </c>
    </row>
    <row r="394" spans="9:21" x14ac:dyDescent="0.3">
      <c r="I394">
        <v>69143.239000000001</v>
      </c>
      <c r="J394">
        <v>8403</v>
      </c>
      <c r="K394">
        <v>161.12</v>
      </c>
      <c r="L394">
        <v>2.2999999999999998</v>
      </c>
      <c r="M394">
        <v>-7944.5</v>
      </c>
      <c r="N394">
        <v>2716.9</v>
      </c>
      <c r="O394">
        <v>337.2</v>
      </c>
      <c r="P394">
        <f t="shared" si="38"/>
        <v>-7945.9969063402496</v>
      </c>
      <c r="Q394">
        <f t="shared" si="39"/>
        <v>2716.5095645055899</v>
      </c>
      <c r="R394">
        <f t="shared" si="40"/>
        <v>338.43465933693801</v>
      </c>
      <c r="S394">
        <f t="shared" si="41"/>
        <v>1.4969063402495499</v>
      </c>
      <c r="T394">
        <f t="shared" si="42"/>
        <v>0.39043549441021203</v>
      </c>
      <c r="U394">
        <f t="shared" si="43"/>
        <v>-1.2346593369380201</v>
      </c>
    </row>
    <row r="395" spans="9:21" x14ac:dyDescent="0.3">
      <c r="I395">
        <v>69143.479000000007</v>
      </c>
      <c r="J395">
        <v>8382</v>
      </c>
      <c r="K395">
        <v>161.12</v>
      </c>
      <c r="L395">
        <v>2.2999999999999998</v>
      </c>
      <c r="M395">
        <v>-7924.6</v>
      </c>
      <c r="N395">
        <v>2710.1</v>
      </c>
      <c r="O395">
        <v>336.4</v>
      </c>
      <c r="P395">
        <f t="shared" si="38"/>
        <v>-7925.7331518743704</v>
      </c>
      <c r="Q395">
        <f t="shared" si="39"/>
        <v>2708.8717021438201</v>
      </c>
      <c r="R395">
        <f t="shared" si="40"/>
        <v>337.482454238831</v>
      </c>
      <c r="S395">
        <f t="shared" si="41"/>
        <v>1.13315187437001</v>
      </c>
      <c r="T395">
        <f t="shared" si="42"/>
        <v>1.2282978561797799</v>
      </c>
      <c r="U395">
        <f t="shared" si="43"/>
        <v>-1.0824542388310201</v>
      </c>
    </row>
    <row r="396" spans="9:21" x14ac:dyDescent="0.3">
      <c r="I396">
        <v>69143.619000000006</v>
      </c>
      <c r="J396">
        <v>8369</v>
      </c>
      <c r="K396">
        <v>161.12</v>
      </c>
      <c r="L396">
        <v>2.2999999999999998</v>
      </c>
      <c r="M396">
        <v>-7912.4</v>
      </c>
      <c r="N396">
        <v>2705.9</v>
      </c>
      <c r="O396">
        <v>335.9</v>
      </c>
      <c r="P396">
        <f t="shared" si="38"/>
        <v>-7915.2440333281902</v>
      </c>
      <c r="Q396">
        <f t="shared" si="39"/>
        <v>2704.5682281145901</v>
      </c>
      <c r="R396">
        <f t="shared" si="40"/>
        <v>336.53852500015802</v>
      </c>
      <c r="S396">
        <f t="shared" si="41"/>
        <v>2.8440333281905601</v>
      </c>
      <c r="T396">
        <f t="shared" si="42"/>
        <v>1.33177188541003</v>
      </c>
      <c r="U396">
        <f t="shared" si="43"/>
        <v>-0.63852500015804003</v>
      </c>
    </row>
    <row r="397" spans="9:21" x14ac:dyDescent="0.3">
      <c r="I397">
        <v>69143.718999999997</v>
      </c>
      <c r="J397">
        <v>8361</v>
      </c>
      <c r="K397">
        <v>161.13</v>
      </c>
      <c r="L397">
        <v>2.2999999999999998</v>
      </c>
      <c r="M397">
        <v>-7905.3</v>
      </c>
      <c r="N397">
        <v>2702</v>
      </c>
      <c r="O397">
        <v>335.5</v>
      </c>
      <c r="P397">
        <f t="shared" si="38"/>
        <v>-7906.9102553510402</v>
      </c>
      <c r="Q397">
        <f t="shared" si="39"/>
        <v>2701.33663243413</v>
      </c>
      <c r="R397">
        <f t="shared" si="40"/>
        <v>336.14318060685099</v>
      </c>
      <c r="S397">
        <f t="shared" si="41"/>
        <v>1.6102553510399999</v>
      </c>
      <c r="T397">
        <f t="shared" si="42"/>
        <v>0.66336756586997603</v>
      </c>
      <c r="U397">
        <f t="shared" si="43"/>
        <v>-0.64318060685098999</v>
      </c>
    </row>
    <row r="398" spans="9:21" x14ac:dyDescent="0.3">
      <c r="I398">
        <v>69143.959000000003</v>
      </c>
      <c r="J398">
        <v>8339</v>
      </c>
      <c r="K398">
        <v>161.13999999999999</v>
      </c>
      <c r="L398">
        <v>2.2999999999999998</v>
      </c>
      <c r="M398">
        <v>-7884.9</v>
      </c>
      <c r="N398">
        <v>2693.5</v>
      </c>
      <c r="O398">
        <v>334.7</v>
      </c>
      <c r="P398">
        <f t="shared" si="38"/>
        <v>-7886.9091882036801</v>
      </c>
      <c r="Q398">
        <f t="shared" si="39"/>
        <v>2693.5808028001702</v>
      </c>
      <c r="R398">
        <f t="shared" si="40"/>
        <v>335.19435406281002</v>
      </c>
      <c r="S398">
        <f t="shared" si="41"/>
        <v>2.0091882036804201</v>
      </c>
      <c r="T398">
        <f t="shared" si="42"/>
        <v>-8.0802800170204095E-2</v>
      </c>
      <c r="U398">
        <f t="shared" si="43"/>
        <v>-0.49435406281003202</v>
      </c>
    </row>
    <row r="399" spans="9:21" x14ac:dyDescent="0.3">
      <c r="I399">
        <v>69144.058999999994</v>
      </c>
      <c r="J399">
        <v>8330</v>
      </c>
      <c r="K399">
        <v>161.13999999999999</v>
      </c>
      <c r="L399">
        <v>2.2999999999999998</v>
      </c>
      <c r="M399">
        <v>-7876.4</v>
      </c>
      <c r="N399">
        <v>2690.6</v>
      </c>
      <c r="O399">
        <v>334.3</v>
      </c>
      <c r="P399">
        <f t="shared" si="38"/>
        <v>-7878.57541022652</v>
      </c>
      <c r="Q399">
        <f t="shared" si="39"/>
        <v>2690.3492071197002</v>
      </c>
      <c r="R399">
        <f t="shared" si="40"/>
        <v>334.79900966950299</v>
      </c>
      <c r="S399">
        <f t="shared" si="41"/>
        <v>2.1754102265204001</v>
      </c>
      <c r="T399">
        <f t="shared" si="42"/>
        <v>0.25079288029974101</v>
      </c>
      <c r="U399">
        <f t="shared" si="43"/>
        <v>-0.49900966950298198</v>
      </c>
    </row>
    <row r="400" spans="9:21" x14ac:dyDescent="0.3">
      <c r="I400">
        <v>69144.259000000005</v>
      </c>
      <c r="J400">
        <v>8312</v>
      </c>
      <c r="K400">
        <v>161.13999999999999</v>
      </c>
      <c r="L400">
        <v>2.2999999999999998</v>
      </c>
      <c r="M400">
        <v>-7859.4</v>
      </c>
      <c r="N400">
        <v>2684.7</v>
      </c>
      <c r="O400">
        <v>333.6</v>
      </c>
      <c r="P400">
        <f t="shared" si="38"/>
        <v>-7861.9078542697798</v>
      </c>
      <c r="Q400">
        <f t="shared" si="39"/>
        <v>2683.8860157578401</v>
      </c>
      <c r="R400">
        <f t="shared" si="40"/>
        <v>334.008320882774</v>
      </c>
      <c r="S400">
        <f t="shared" si="41"/>
        <v>2.50785426978018</v>
      </c>
      <c r="T400">
        <f t="shared" si="42"/>
        <v>0.81398424215967702</v>
      </c>
      <c r="U400">
        <f t="shared" si="43"/>
        <v>-0.40832088277397799</v>
      </c>
    </row>
    <row r="401" spans="9:21" x14ac:dyDescent="0.3">
      <c r="I401">
        <v>69144.399000000005</v>
      </c>
      <c r="J401">
        <v>8299</v>
      </c>
      <c r="K401">
        <v>161.13999999999999</v>
      </c>
      <c r="L401">
        <v>2.2999999999999998</v>
      </c>
      <c r="M401">
        <v>-7847.1</v>
      </c>
      <c r="N401">
        <v>2680.5</v>
      </c>
      <c r="O401">
        <v>333.1</v>
      </c>
      <c r="P401">
        <f t="shared" si="38"/>
        <v>-7850.2405651007903</v>
      </c>
      <c r="Q401">
        <f t="shared" si="39"/>
        <v>2679.3617818048101</v>
      </c>
      <c r="R401">
        <f t="shared" si="40"/>
        <v>333.45483873209798</v>
      </c>
      <c r="S401">
        <f t="shared" si="41"/>
        <v>3.1405651007899</v>
      </c>
      <c r="T401">
        <f t="shared" si="42"/>
        <v>1.13821819518989</v>
      </c>
      <c r="U401">
        <f t="shared" si="43"/>
        <v>-0.35483873209796002</v>
      </c>
    </row>
    <row r="402" spans="9:21" x14ac:dyDescent="0.3">
      <c r="I402">
        <v>69144.659</v>
      </c>
      <c r="J402">
        <v>8275</v>
      </c>
      <c r="K402">
        <v>161.15</v>
      </c>
      <c r="L402">
        <v>2.2999999999999998</v>
      </c>
      <c r="M402">
        <v>-7824.9</v>
      </c>
      <c r="N402">
        <v>2671.4</v>
      </c>
      <c r="O402">
        <v>332.1</v>
      </c>
      <c r="P402">
        <f t="shared" si="38"/>
        <v>-7826.3998322810903</v>
      </c>
      <c r="Q402">
        <f t="shared" si="39"/>
        <v>2671.1531208994702</v>
      </c>
      <c r="R402">
        <f t="shared" si="40"/>
        <v>332.69947371724902</v>
      </c>
      <c r="S402">
        <f t="shared" si="41"/>
        <v>1.4998322810906799</v>
      </c>
      <c r="T402">
        <f t="shared" si="42"/>
        <v>0.24687910052989501</v>
      </c>
      <c r="U402">
        <f t="shared" si="43"/>
        <v>-0.59947371724899801</v>
      </c>
    </row>
    <row r="403" spans="9:21" x14ac:dyDescent="0.3">
      <c r="I403">
        <v>69144.798999999999</v>
      </c>
      <c r="J403">
        <v>8262</v>
      </c>
      <c r="K403">
        <v>161.15</v>
      </c>
      <c r="L403">
        <v>2.2999999999999998</v>
      </c>
      <c r="M403">
        <v>-7812.6</v>
      </c>
      <c r="N403">
        <v>2667.2</v>
      </c>
      <c r="O403">
        <v>331.6</v>
      </c>
      <c r="P403">
        <f t="shared" si="38"/>
        <v>-7814.8406479240903</v>
      </c>
      <c r="Q403">
        <f t="shared" si="39"/>
        <v>2666.5517507776299</v>
      </c>
      <c r="R403">
        <f t="shared" si="40"/>
        <v>332.05482097077498</v>
      </c>
      <c r="S403">
        <f t="shared" si="41"/>
        <v>2.2406479240899002</v>
      </c>
      <c r="T403">
        <f t="shared" si="42"/>
        <v>0.64824922236994098</v>
      </c>
      <c r="U403">
        <f t="shared" si="43"/>
        <v>-0.45482097077496098</v>
      </c>
    </row>
    <row r="404" spans="9:21" x14ac:dyDescent="0.3">
      <c r="I404">
        <v>69144.899000000005</v>
      </c>
      <c r="J404">
        <v>8253</v>
      </c>
      <c r="K404">
        <v>161.15</v>
      </c>
      <c r="L404">
        <v>2.2999999999999998</v>
      </c>
      <c r="M404">
        <v>-7804.1</v>
      </c>
      <c r="N404">
        <v>2664.3</v>
      </c>
      <c r="O404">
        <v>331.2</v>
      </c>
      <c r="P404">
        <f t="shared" si="38"/>
        <v>-7806.5840876685797</v>
      </c>
      <c r="Q404">
        <f t="shared" si="39"/>
        <v>2663.26505783325</v>
      </c>
      <c r="R404">
        <f t="shared" si="40"/>
        <v>331.59435472326402</v>
      </c>
      <c r="S404">
        <f t="shared" si="41"/>
        <v>2.48408766857938</v>
      </c>
      <c r="T404">
        <f t="shared" si="42"/>
        <v>1.0349421667501699</v>
      </c>
      <c r="U404">
        <f t="shared" si="43"/>
        <v>-0.39435472326402998</v>
      </c>
    </row>
    <row r="405" spans="9:21" x14ac:dyDescent="0.3">
      <c r="I405">
        <v>69145.099000000002</v>
      </c>
      <c r="J405">
        <v>8235</v>
      </c>
      <c r="K405">
        <v>161.16</v>
      </c>
      <c r="L405">
        <v>2.2999999999999998</v>
      </c>
      <c r="M405">
        <v>-7787.5</v>
      </c>
      <c r="N405">
        <v>2657.2</v>
      </c>
      <c r="O405">
        <v>330.5</v>
      </c>
      <c r="P405">
        <f t="shared" si="38"/>
        <v>-7790.0709671587501</v>
      </c>
      <c r="Q405">
        <f t="shared" si="39"/>
        <v>2656.69167194496</v>
      </c>
      <c r="R405">
        <f t="shared" si="40"/>
        <v>330.67342222831002</v>
      </c>
      <c r="S405">
        <f t="shared" si="41"/>
        <v>2.5709671587501401</v>
      </c>
      <c r="T405">
        <f t="shared" si="42"/>
        <v>0.50832805503978296</v>
      </c>
      <c r="U405">
        <f t="shared" si="43"/>
        <v>-0.173422228310017</v>
      </c>
    </row>
    <row r="406" spans="9:21" x14ac:dyDescent="0.3">
      <c r="I406">
        <v>69145.198999999993</v>
      </c>
      <c r="J406">
        <v>8226</v>
      </c>
      <c r="K406">
        <v>161.16</v>
      </c>
      <c r="L406">
        <v>2.2999999999999998</v>
      </c>
      <c r="M406">
        <v>-7779</v>
      </c>
      <c r="N406">
        <v>2654.3</v>
      </c>
      <c r="O406">
        <v>330.1</v>
      </c>
      <c r="P406">
        <f t="shared" si="38"/>
        <v>-7781.8144069044301</v>
      </c>
      <c r="Q406">
        <f t="shared" si="39"/>
        <v>2653.4049790010599</v>
      </c>
      <c r="R406">
        <f t="shared" si="40"/>
        <v>330.21295598086601</v>
      </c>
      <c r="S406">
        <f t="shared" si="41"/>
        <v>2.8144069044301401</v>
      </c>
      <c r="T406">
        <f t="shared" si="42"/>
        <v>0.895020998940254</v>
      </c>
      <c r="U406">
        <f t="shared" si="43"/>
        <v>-0.112955980865991</v>
      </c>
    </row>
    <row r="407" spans="9:21" x14ac:dyDescent="0.3">
      <c r="I407">
        <v>69145.438999999998</v>
      </c>
      <c r="J407">
        <v>8204</v>
      </c>
      <c r="K407">
        <v>161.16</v>
      </c>
      <c r="L407">
        <v>2.2999999999999998</v>
      </c>
      <c r="M407">
        <v>-7758.2</v>
      </c>
      <c r="N407">
        <v>2647.2</v>
      </c>
      <c r="O407">
        <v>329.2</v>
      </c>
      <c r="P407">
        <f t="shared" si="38"/>
        <v>-7761.9986622919196</v>
      </c>
      <c r="Q407">
        <f t="shared" si="39"/>
        <v>2645.5169159348402</v>
      </c>
      <c r="R407">
        <f t="shared" si="40"/>
        <v>329.10783698688101</v>
      </c>
      <c r="S407">
        <f t="shared" si="41"/>
        <v>3.7986622919197499</v>
      </c>
      <c r="T407">
        <f t="shared" si="42"/>
        <v>1.6830840651596199</v>
      </c>
      <c r="U407">
        <f t="shared" si="43"/>
        <v>9.2163013118977205E-2</v>
      </c>
    </row>
    <row r="408" spans="9:21" x14ac:dyDescent="0.3">
      <c r="I408">
        <v>69145.539000000004</v>
      </c>
      <c r="J408">
        <v>8195</v>
      </c>
      <c r="K408">
        <v>161.16</v>
      </c>
      <c r="L408">
        <v>2.29</v>
      </c>
      <c r="M408">
        <v>-7749.8</v>
      </c>
      <c r="N408">
        <v>2644.3</v>
      </c>
      <c r="O408">
        <v>327.5</v>
      </c>
      <c r="P408">
        <f t="shared" si="38"/>
        <v>-7755.1640576764103</v>
      </c>
      <c r="Q408">
        <f t="shared" si="39"/>
        <v>2642.4885643948401</v>
      </c>
      <c r="R408">
        <f t="shared" si="40"/>
        <v>328.91990601775598</v>
      </c>
      <c r="S408">
        <f t="shared" si="41"/>
        <v>5.3640576764100798</v>
      </c>
      <c r="T408">
        <f t="shared" si="42"/>
        <v>1.8114356051601099</v>
      </c>
      <c r="U408">
        <f t="shared" si="43"/>
        <v>-1.4199060177559799</v>
      </c>
    </row>
    <row r="409" spans="9:21" x14ac:dyDescent="0.3">
      <c r="I409">
        <v>69145.778999999995</v>
      </c>
      <c r="J409">
        <v>8177</v>
      </c>
      <c r="K409">
        <v>161.19</v>
      </c>
      <c r="L409">
        <v>2.2999999999999998</v>
      </c>
      <c r="M409">
        <v>-7734.1</v>
      </c>
      <c r="N409">
        <v>2634.4</v>
      </c>
      <c r="O409">
        <v>328.2</v>
      </c>
      <c r="P409">
        <f t="shared" si="38"/>
        <v>-7734.7233691361998</v>
      </c>
      <c r="Q409">
        <f t="shared" si="39"/>
        <v>2634.5294938413899</v>
      </c>
      <c r="R409">
        <f t="shared" si="40"/>
        <v>327.79873097994698</v>
      </c>
      <c r="S409">
        <f t="shared" si="41"/>
        <v>0.62336913619947198</v>
      </c>
      <c r="T409">
        <f t="shared" si="42"/>
        <v>-0.129493841389831</v>
      </c>
      <c r="U409">
        <f t="shared" si="43"/>
        <v>0.40126902005300702</v>
      </c>
    </row>
    <row r="410" spans="9:21" x14ac:dyDescent="0.3">
      <c r="I410">
        <v>69145.899000000005</v>
      </c>
      <c r="J410">
        <v>8166</v>
      </c>
      <c r="K410">
        <v>161.19</v>
      </c>
      <c r="L410">
        <v>2.29</v>
      </c>
      <c r="M410">
        <v>-7723.7</v>
      </c>
      <c r="N410">
        <v>2630.9</v>
      </c>
      <c r="O410">
        <v>326.3</v>
      </c>
      <c r="P410">
        <f t="shared" si="38"/>
        <v>-7724.50302486485</v>
      </c>
      <c r="Q410">
        <f t="shared" si="39"/>
        <v>2630.5499585641901</v>
      </c>
      <c r="R410">
        <f t="shared" si="40"/>
        <v>327.23814346097402</v>
      </c>
      <c r="S410">
        <f t="shared" si="41"/>
        <v>0.803024864850158</v>
      </c>
      <c r="T410">
        <f t="shared" si="42"/>
        <v>0.35004143580999902</v>
      </c>
      <c r="U410">
        <f t="shared" si="43"/>
        <v>-0.93814346097400403</v>
      </c>
    </row>
    <row r="411" spans="9:21" x14ac:dyDescent="0.3">
      <c r="I411">
        <v>69145.998999999996</v>
      </c>
      <c r="J411">
        <v>8157</v>
      </c>
      <c r="K411">
        <v>161.19</v>
      </c>
      <c r="L411">
        <v>2.29</v>
      </c>
      <c r="M411">
        <v>-7715.2</v>
      </c>
      <c r="N411">
        <v>2628</v>
      </c>
      <c r="O411">
        <v>325.89999999999998</v>
      </c>
      <c r="P411">
        <f t="shared" si="38"/>
        <v>-7715.9860713068401</v>
      </c>
      <c r="Q411">
        <f t="shared" si="39"/>
        <v>2627.23367916708</v>
      </c>
      <c r="R411">
        <f t="shared" si="40"/>
        <v>326.77098719524298</v>
      </c>
      <c r="S411">
        <f t="shared" si="41"/>
        <v>0.78607130684031301</v>
      </c>
      <c r="T411">
        <f t="shared" si="42"/>
        <v>0.76632083291997299</v>
      </c>
      <c r="U411">
        <f t="shared" si="43"/>
        <v>-0.87098719524300305</v>
      </c>
    </row>
    <row r="412" spans="9:21" x14ac:dyDescent="0.3">
      <c r="I412">
        <v>69146.198999999993</v>
      </c>
      <c r="J412">
        <v>8139</v>
      </c>
      <c r="K412">
        <v>161.19999999999999</v>
      </c>
      <c r="L412">
        <v>2.29</v>
      </c>
      <c r="M412">
        <v>-7698.6</v>
      </c>
      <c r="N412">
        <v>2620.8000000000002</v>
      </c>
      <c r="O412">
        <v>325.2</v>
      </c>
      <c r="P412">
        <f t="shared" si="38"/>
        <v>-7698.9521641895799</v>
      </c>
      <c r="Q412">
        <f t="shared" si="39"/>
        <v>2620.6011203723701</v>
      </c>
      <c r="R412">
        <f t="shared" si="40"/>
        <v>325.83667466371298</v>
      </c>
      <c r="S412">
        <f t="shared" si="41"/>
        <v>0.352164189579526</v>
      </c>
      <c r="T412">
        <f t="shared" si="42"/>
        <v>0.19887962763004899</v>
      </c>
      <c r="U412">
        <f t="shared" si="43"/>
        <v>-0.63667466371299497</v>
      </c>
    </row>
    <row r="413" spans="9:21" x14ac:dyDescent="0.3">
      <c r="I413">
        <v>69146.298999999999</v>
      </c>
      <c r="J413">
        <v>8130</v>
      </c>
      <c r="K413">
        <v>161.19999999999999</v>
      </c>
      <c r="L413">
        <v>2.29</v>
      </c>
      <c r="M413">
        <v>-7690.1</v>
      </c>
      <c r="N413">
        <v>2617.9</v>
      </c>
      <c r="O413">
        <v>324.89999999999998</v>
      </c>
      <c r="P413">
        <f t="shared" si="38"/>
        <v>-7690.4352106303304</v>
      </c>
      <c r="Q413">
        <f t="shared" si="39"/>
        <v>2617.2848409747799</v>
      </c>
      <c r="R413">
        <f t="shared" si="40"/>
        <v>325.36951839791402</v>
      </c>
      <c r="S413">
        <f t="shared" si="41"/>
        <v>0.33521063033003901</v>
      </c>
      <c r="T413">
        <f t="shared" si="42"/>
        <v>0.61515902522023702</v>
      </c>
      <c r="U413">
        <f t="shared" si="43"/>
        <v>-0.46951839791404398</v>
      </c>
    </row>
    <row r="414" spans="9:21" x14ac:dyDescent="0.3">
      <c r="I414">
        <v>69146.759000000005</v>
      </c>
      <c r="J414">
        <v>8088</v>
      </c>
      <c r="K414">
        <v>161.21</v>
      </c>
      <c r="L414">
        <v>2.29</v>
      </c>
      <c r="M414">
        <v>-7650.8</v>
      </c>
      <c r="N414">
        <v>2603.1</v>
      </c>
      <c r="O414">
        <v>323.2</v>
      </c>
      <c r="P414">
        <f t="shared" si="38"/>
        <v>-7653.18871861144</v>
      </c>
      <c r="Q414">
        <f t="shared" si="39"/>
        <v>2602.1948083229699</v>
      </c>
      <c r="R414">
        <f t="shared" si="40"/>
        <v>323.03763528936099</v>
      </c>
      <c r="S414">
        <f t="shared" si="41"/>
        <v>2.3887186114398</v>
      </c>
      <c r="T414">
        <f t="shared" si="42"/>
        <v>0.90519167702996095</v>
      </c>
      <c r="U414">
        <f t="shared" si="43"/>
        <v>0.16236471063899699</v>
      </c>
    </row>
    <row r="415" spans="9:21" x14ac:dyDescent="0.3">
      <c r="I415">
        <v>69146.938999999998</v>
      </c>
      <c r="J415">
        <v>8072</v>
      </c>
      <c r="K415">
        <v>161.22</v>
      </c>
      <c r="L415">
        <v>2.2799999999999998</v>
      </c>
      <c r="M415">
        <v>-7636.2</v>
      </c>
      <c r="N415">
        <v>2596.6</v>
      </c>
      <c r="O415">
        <v>321.10000000000002</v>
      </c>
      <c r="P415">
        <f t="shared" si="38"/>
        <v>-7638.44967966485</v>
      </c>
      <c r="Q415">
        <f t="shared" si="39"/>
        <v>2596.3220161020199</v>
      </c>
      <c r="R415">
        <f t="shared" si="40"/>
        <v>322.21432306505602</v>
      </c>
      <c r="S415">
        <f t="shared" si="41"/>
        <v>2.24967966485019</v>
      </c>
      <c r="T415">
        <f t="shared" si="42"/>
        <v>0.27798389797999301</v>
      </c>
      <c r="U415">
        <f t="shared" si="43"/>
        <v>-1.1143230650560001</v>
      </c>
    </row>
    <row r="416" spans="9:21" x14ac:dyDescent="0.3">
      <c r="I416">
        <v>69147.178</v>
      </c>
      <c r="J416">
        <v>8050</v>
      </c>
      <c r="K416">
        <v>161.22999999999999</v>
      </c>
      <c r="L416">
        <v>2.2799999999999998</v>
      </c>
      <c r="M416">
        <v>-7615.8</v>
      </c>
      <c r="N416">
        <v>2588.1999999999998</v>
      </c>
      <c r="O416">
        <v>320.3</v>
      </c>
      <c r="P416">
        <f t="shared" si="38"/>
        <v>-7618.8795112848902</v>
      </c>
      <c r="Q416">
        <f t="shared" si="39"/>
        <v>2588.5242530972</v>
      </c>
      <c r="R416">
        <f t="shared" si="40"/>
        <v>321.12114738940198</v>
      </c>
      <c r="S416">
        <f t="shared" si="41"/>
        <v>3.0795112848900299</v>
      </c>
      <c r="T416">
        <f t="shared" si="42"/>
        <v>-0.32425309720019901</v>
      </c>
      <c r="U416">
        <f t="shared" si="43"/>
        <v>-0.82114738940197196</v>
      </c>
    </row>
    <row r="417" spans="9:21" x14ac:dyDescent="0.3">
      <c r="I417">
        <v>69147.278000000006</v>
      </c>
      <c r="J417">
        <v>8041</v>
      </c>
      <c r="K417">
        <v>161.22999999999999</v>
      </c>
      <c r="L417">
        <v>2.2799999999999998</v>
      </c>
      <c r="M417">
        <v>-7607.3</v>
      </c>
      <c r="N417">
        <v>2585.3000000000002</v>
      </c>
      <c r="O417">
        <v>319.89999999999998</v>
      </c>
      <c r="P417">
        <f t="shared" si="38"/>
        <v>-7610.6911563137601</v>
      </c>
      <c r="Q417">
        <f t="shared" si="39"/>
        <v>2585.2615907519098</v>
      </c>
      <c r="R417">
        <f t="shared" si="40"/>
        <v>320.66375170918798</v>
      </c>
      <c r="S417">
        <f t="shared" si="41"/>
        <v>3.3911563137598901</v>
      </c>
      <c r="T417">
        <f t="shared" si="42"/>
        <v>3.8409248090374597E-2</v>
      </c>
      <c r="U417">
        <f t="shared" si="43"/>
        <v>-0.76375170918799995</v>
      </c>
    </row>
    <row r="418" spans="9:21" x14ac:dyDescent="0.3">
      <c r="I418">
        <v>69147.422000000006</v>
      </c>
      <c r="J418">
        <v>8028</v>
      </c>
      <c r="K418">
        <v>161.22999999999999</v>
      </c>
      <c r="L418">
        <v>2.2799999999999998</v>
      </c>
      <c r="M418">
        <v>-7595</v>
      </c>
      <c r="N418">
        <v>2581.1</v>
      </c>
      <c r="O418">
        <v>319.39999999999998</v>
      </c>
      <c r="P418">
        <f t="shared" si="38"/>
        <v>-7598.8999251560099</v>
      </c>
      <c r="Q418">
        <f t="shared" si="39"/>
        <v>2580.5633569749698</v>
      </c>
      <c r="R418">
        <f t="shared" si="40"/>
        <v>320.005101929717</v>
      </c>
      <c r="S418">
        <f t="shared" si="41"/>
        <v>3.89992515600989</v>
      </c>
      <c r="T418">
        <f t="shared" si="42"/>
        <v>0.53664302503011596</v>
      </c>
      <c r="U418">
        <f t="shared" si="43"/>
        <v>-0.60510192971702303</v>
      </c>
    </row>
    <row r="419" spans="9:21" x14ac:dyDescent="0.3">
      <c r="I419">
        <v>69147.618000000002</v>
      </c>
      <c r="J419">
        <v>8010</v>
      </c>
      <c r="K419">
        <v>161.24</v>
      </c>
      <c r="L419">
        <v>2.2799999999999998</v>
      </c>
      <c r="M419">
        <v>-7578.5</v>
      </c>
      <c r="N419">
        <v>2574</v>
      </c>
      <c r="O419">
        <v>318.7</v>
      </c>
      <c r="P419">
        <f t="shared" si="38"/>
        <v>-7578.6487493130699</v>
      </c>
      <c r="Q419">
        <f t="shared" si="39"/>
        <v>2573.6280646574101</v>
      </c>
      <c r="R419">
        <f t="shared" si="40"/>
        <v>319.20091105650999</v>
      </c>
      <c r="S419">
        <f t="shared" si="41"/>
        <v>0.148749313069857</v>
      </c>
      <c r="T419">
        <f t="shared" si="42"/>
        <v>0.37193534258994998</v>
      </c>
      <c r="U419">
        <f t="shared" si="43"/>
        <v>-0.500911056510006</v>
      </c>
    </row>
    <row r="420" spans="9:21" x14ac:dyDescent="0.3">
      <c r="I420">
        <v>69147.717999999993</v>
      </c>
      <c r="J420">
        <v>8000</v>
      </c>
      <c r="K420">
        <v>161.24</v>
      </c>
      <c r="L420">
        <v>2.2799999999999998</v>
      </c>
      <c r="M420">
        <v>-7569</v>
      </c>
      <c r="N420">
        <v>2570.8000000000002</v>
      </c>
      <c r="O420">
        <v>318.3</v>
      </c>
      <c r="P420">
        <f t="shared" si="38"/>
        <v>-7570.5997246727802</v>
      </c>
      <c r="Q420">
        <f t="shared" si="39"/>
        <v>2570.3837758826799</v>
      </c>
      <c r="R420">
        <f t="shared" si="40"/>
        <v>318.727978353612</v>
      </c>
      <c r="S420">
        <f t="shared" si="41"/>
        <v>1.5997246727802099</v>
      </c>
      <c r="T420">
        <f t="shared" si="42"/>
        <v>0.41622411732032599</v>
      </c>
      <c r="U420">
        <f t="shared" si="43"/>
        <v>-0.42797835361199099</v>
      </c>
    </row>
    <row r="421" spans="9:21" x14ac:dyDescent="0.3">
      <c r="I421">
        <v>69147.918000000005</v>
      </c>
      <c r="J421">
        <v>7982</v>
      </c>
      <c r="K421">
        <v>161.25</v>
      </c>
      <c r="L421">
        <v>2.27</v>
      </c>
      <c r="M421">
        <v>-7552.5</v>
      </c>
      <c r="N421">
        <v>2563.6999999999998</v>
      </c>
      <c r="O421">
        <v>316.2</v>
      </c>
      <c r="P421">
        <f t="shared" si="38"/>
        <v>-7554.5016753898399</v>
      </c>
      <c r="Q421">
        <f t="shared" si="39"/>
        <v>2563.89519833228</v>
      </c>
      <c r="R421">
        <f t="shared" si="40"/>
        <v>317.78211294767902</v>
      </c>
      <c r="S421">
        <f t="shared" si="41"/>
        <v>2.0016753898398698</v>
      </c>
      <c r="T421">
        <f t="shared" si="42"/>
        <v>-0.195198332280142</v>
      </c>
      <c r="U421">
        <f t="shared" si="43"/>
        <v>-1.5821129476790401</v>
      </c>
    </row>
    <row r="422" spans="9:21" x14ac:dyDescent="0.3">
      <c r="I422">
        <v>69148.077999999994</v>
      </c>
      <c r="J422">
        <v>7967</v>
      </c>
      <c r="K422">
        <v>161.25</v>
      </c>
      <c r="L422">
        <v>2.27</v>
      </c>
      <c r="M422">
        <v>-7538.3</v>
      </c>
      <c r="N422">
        <v>2558.9</v>
      </c>
      <c r="O422">
        <v>315.60000000000002</v>
      </c>
      <c r="P422">
        <f t="shared" si="38"/>
        <v>-7541.6232359651303</v>
      </c>
      <c r="Q422">
        <f t="shared" si="39"/>
        <v>2558.7043362926202</v>
      </c>
      <c r="R422">
        <f t="shared" si="40"/>
        <v>317.02542062302803</v>
      </c>
      <c r="S422">
        <f t="shared" si="41"/>
        <v>3.32323596513015</v>
      </c>
      <c r="T422">
        <f t="shared" si="42"/>
        <v>0.19566370737993599</v>
      </c>
      <c r="U422">
        <f t="shared" si="43"/>
        <v>-1.425420623028</v>
      </c>
    </row>
    <row r="423" spans="9:21" x14ac:dyDescent="0.3">
      <c r="I423">
        <v>69148.157999999996</v>
      </c>
      <c r="J423">
        <v>7960</v>
      </c>
      <c r="K423">
        <v>161.25</v>
      </c>
      <c r="L423">
        <v>2.27</v>
      </c>
      <c r="M423">
        <v>-7531.6</v>
      </c>
      <c r="N423">
        <v>2556.6999999999998</v>
      </c>
      <c r="O423">
        <v>315.3</v>
      </c>
      <c r="P423">
        <f t="shared" si="38"/>
        <v>-7535.1840162521903</v>
      </c>
      <c r="Q423">
        <f t="shared" si="39"/>
        <v>2556.1089052725501</v>
      </c>
      <c r="R423">
        <f t="shared" si="40"/>
        <v>316.64707446066802</v>
      </c>
      <c r="S423">
        <f t="shared" si="41"/>
        <v>3.5840162521899401</v>
      </c>
      <c r="T423">
        <f t="shared" si="42"/>
        <v>0.59109472744967195</v>
      </c>
      <c r="U423">
        <f t="shared" si="43"/>
        <v>-1.3470744606680101</v>
      </c>
    </row>
    <row r="424" spans="9:21" x14ac:dyDescent="0.3">
      <c r="I424">
        <v>69148.398000000001</v>
      </c>
      <c r="J424">
        <v>7938</v>
      </c>
      <c r="K424">
        <v>161.26</v>
      </c>
      <c r="L424">
        <v>2.27</v>
      </c>
      <c r="M424">
        <v>-7511.3</v>
      </c>
      <c r="N424">
        <v>2548.3000000000002</v>
      </c>
      <c r="O424">
        <v>314.39999999999998</v>
      </c>
      <c r="P424">
        <f t="shared" si="38"/>
        <v>-7515.8663571133702</v>
      </c>
      <c r="Q424">
        <f t="shared" si="39"/>
        <v>2548.3226122123601</v>
      </c>
      <c r="R424">
        <f t="shared" si="40"/>
        <v>315.51203597358898</v>
      </c>
      <c r="S424">
        <f t="shared" si="41"/>
        <v>4.5663571133700298</v>
      </c>
      <c r="T424">
        <f t="shared" si="42"/>
        <v>-2.2612212359945299E-2</v>
      </c>
      <c r="U424">
        <f t="shared" si="43"/>
        <v>-1.112035973589</v>
      </c>
    </row>
    <row r="425" spans="9:21" x14ac:dyDescent="0.3">
      <c r="I425">
        <v>69148.498000000007</v>
      </c>
      <c r="J425">
        <v>7929</v>
      </c>
      <c r="K425">
        <v>161.26</v>
      </c>
      <c r="L425">
        <v>2.27</v>
      </c>
      <c r="M425">
        <v>-7502.8</v>
      </c>
      <c r="N425">
        <v>2545.4</v>
      </c>
      <c r="O425">
        <v>314.10000000000002</v>
      </c>
      <c r="P425">
        <f t="shared" si="38"/>
        <v>-7507.81733247191</v>
      </c>
      <c r="Q425">
        <f t="shared" si="39"/>
        <v>2545.0783234371602</v>
      </c>
      <c r="R425">
        <f t="shared" si="40"/>
        <v>315.03910327062198</v>
      </c>
      <c r="S425">
        <f t="shared" si="41"/>
        <v>5.01733247190987</v>
      </c>
      <c r="T425">
        <f t="shared" si="42"/>
        <v>0.32167656283991197</v>
      </c>
      <c r="U425">
        <f t="shared" si="43"/>
        <v>-0.93910327062195598</v>
      </c>
    </row>
    <row r="426" spans="9:21" x14ac:dyDescent="0.3">
      <c r="I426">
        <v>69148.737999999998</v>
      </c>
      <c r="J426">
        <v>7907</v>
      </c>
      <c r="K426">
        <v>161.27000000000001</v>
      </c>
      <c r="L426">
        <v>2.27</v>
      </c>
      <c r="M426">
        <v>-7482.4</v>
      </c>
      <c r="N426">
        <v>2537</v>
      </c>
      <c r="O426">
        <v>313.2</v>
      </c>
      <c r="P426">
        <f t="shared" si="38"/>
        <v>-7490.6228673146597</v>
      </c>
      <c r="Q426">
        <f t="shared" si="39"/>
        <v>2537.5456106275601</v>
      </c>
      <c r="R426">
        <f t="shared" si="40"/>
        <v>313.95668924896302</v>
      </c>
      <c r="S426">
        <f t="shared" si="41"/>
        <v>8.2228673146601103</v>
      </c>
      <c r="T426">
        <f t="shared" si="42"/>
        <v>-0.54561062756010903</v>
      </c>
      <c r="U426">
        <f t="shared" si="43"/>
        <v>-0.75668924896302803</v>
      </c>
    </row>
    <row r="427" spans="9:21" x14ac:dyDescent="0.3">
      <c r="I427">
        <v>69148.838000000003</v>
      </c>
      <c r="J427">
        <v>7905</v>
      </c>
      <c r="K427">
        <v>161.29</v>
      </c>
      <c r="L427">
        <v>2.27</v>
      </c>
      <c r="M427">
        <v>-7481.4</v>
      </c>
      <c r="N427">
        <v>2533.8000000000002</v>
      </c>
      <c r="O427">
        <v>313.10000000000002</v>
      </c>
      <c r="P427">
        <f t="shared" si="38"/>
        <v>-7482.2167365333098</v>
      </c>
      <c r="Q427">
        <f t="shared" si="39"/>
        <v>2534.2488684981399</v>
      </c>
      <c r="R427">
        <f t="shared" si="40"/>
        <v>313.48707275802201</v>
      </c>
      <c r="S427">
        <f t="shared" si="41"/>
        <v>0.81673653331017704</v>
      </c>
      <c r="T427">
        <f t="shared" si="42"/>
        <v>-0.448868498139745</v>
      </c>
      <c r="U427">
        <f t="shared" si="43"/>
        <v>-0.38707275802198599</v>
      </c>
    </row>
    <row r="428" spans="9:21" x14ac:dyDescent="0.3">
      <c r="I428">
        <v>69149.077999999994</v>
      </c>
      <c r="J428">
        <v>7883</v>
      </c>
      <c r="K428">
        <v>161.29</v>
      </c>
      <c r="L428">
        <v>2.27</v>
      </c>
      <c r="M428">
        <v>-7460.6</v>
      </c>
      <c r="N428">
        <v>2526.6999999999998</v>
      </c>
      <c r="O428">
        <v>312.2</v>
      </c>
      <c r="P428">
        <f t="shared" si="38"/>
        <v>-7462.0420226600199</v>
      </c>
      <c r="Q428">
        <f t="shared" si="39"/>
        <v>2526.3366873883001</v>
      </c>
      <c r="R428">
        <f t="shared" si="40"/>
        <v>312.35999317987302</v>
      </c>
      <c r="S428">
        <f t="shared" si="41"/>
        <v>1.44202266001957</v>
      </c>
      <c r="T428">
        <f t="shared" si="42"/>
        <v>0.36331261169971202</v>
      </c>
      <c r="U428">
        <f t="shared" si="43"/>
        <v>-0.159993179873027</v>
      </c>
    </row>
    <row r="429" spans="9:21" x14ac:dyDescent="0.3">
      <c r="I429">
        <v>69149.178</v>
      </c>
      <c r="J429">
        <v>7874</v>
      </c>
      <c r="K429">
        <v>161.30000000000001</v>
      </c>
      <c r="L429">
        <v>2.27</v>
      </c>
      <c r="M429">
        <v>-7452.5</v>
      </c>
      <c r="N429">
        <v>2522.5</v>
      </c>
      <c r="O429">
        <v>311.89999999999998</v>
      </c>
      <c r="P429">
        <f t="shared" si="38"/>
        <v>-7453.63589187867</v>
      </c>
      <c r="Q429">
        <f t="shared" si="39"/>
        <v>2523.0399452588699</v>
      </c>
      <c r="R429">
        <f t="shared" si="40"/>
        <v>311.89037668893201</v>
      </c>
      <c r="S429">
        <f t="shared" si="41"/>
        <v>1.1358918786700101</v>
      </c>
      <c r="T429">
        <f t="shared" si="42"/>
        <v>-0.53994525886992095</v>
      </c>
      <c r="U429">
        <f t="shared" si="43"/>
        <v>9.6233110679690998E-3</v>
      </c>
    </row>
    <row r="430" spans="9:21" x14ac:dyDescent="0.3">
      <c r="I430">
        <v>69149.278000000006</v>
      </c>
      <c r="J430">
        <v>7865</v>
      </c>
      <c r="K430">
        <v>161.30000000000001</v>
      </c>
      <c r="L430">
        <v>2.27</v>
      </c>
      <c r="M430">
        <v>-7444</v>
      </c>
      <c r="N430">
        <v>2519.6</v>
      </c>
      <c r="O430">
        <v>311.5</v>
      </c>
      <c r="P430">
        <f t="shared" si="38"/>
        <v>-7445.2297610973101</v>
      </c>
      <c r="Q430">
        <f t="shared" si="39"/>
        <v>2519.7432031294502</v>
      </c>
      <c r="R430">
        <f t="shared" si="40"/>
        <v>311.420760197991</v>
      </c>
      <c r="S430">
        <f t="shared" si="41"/>
        <v>1.2297610973100701</v>
      </c>
      <c r="T430">
        <f t="shared" si="42"/>
        <v>-0.14320312945028499</v>
      </c>
      <c r="U430">
        <f t="shared" si="43"/>
        <v>7.9239802008998994E-2</v>
      </c>
    </row>
    <row r="431" spans="9:21" x14ac:dyDescent="0.3">
      <c r="I431">
        <v>69149.517999999996</v>
      </c>
      <c r="J431">
        <v>7844</v>
      </c>
      <c r="K431">
        <v>161.31</v>
      </c>
      <c r="L431">
        <v>2.27</v>
      </c>
      <c r="M431">
        <v>-7424.5</v>
      </c>
      <c r="N431">
        <v>2511.6</v>
      </c>
      <c r="O431">
        <v>310.7</v>
      </c>
      <c r="P431">
        <f t="shared" si="38"/>
        <v>-7425.64054940592</v>
      </c>
      <c r="Q431">
        <f t="shared" si="39"/>
        <v>2511.9589658232198</v>
      </c>
      <c r="R431">
        <f t="shared" si="40"/>
        <v>310.21636674612301</v>
      </c>
      <c r="S431">
        <f t="shared" si="41"/>
        <v>1.1405494059199599</v>
      </c>
      <c r="T431">
        <f t="shared" si="42"/>
        <v>-0.35896582321993298</v>
      </c>
      <c r="U431">
        <f t="shared" si="43"/>
        <v>0.48363325387697398</v>
      </c>
    </row>
    <row r="432" spans="9:21" x14ac:dyDescent="0.3">
      <c r="I432">
        <v>69149.618000000002</v>
      </c>
      <c r="J432">
        <v>7836</v>
      </c>
      <c r="K432">
        <v>161.31</v>
      </c>
      <c r="L432">
        <v>2.2599999999999998</v>
      </c>
      <c r="M432">
        <v>-7417</v>
      </c>
      <c r="N432">
        <v>2509.1</v>
      </c>
      <c r="O432">
        <v>309</v>
      </c>
      <c r="P432">
        <f t="shared" si="38"/>
        <v>-7417.1652373829902</v>
      </c>
      <c r="Q432">
        <f t="shared" si="39"/>
        <v>2508.56127644149</v>
      </c>
      <c r="R432">
        <f t="shared" si="40"/>
        <v>309.749973184449</v>
      </c>
      <c r="S432">
        <f t="shared" si="41"/>
        <v>0.16523738299019899</v>
      </c>
      <c r="T432">
        <f t="shared" si="42"/>
        <v>0.53872355850990095</v>
      </c>
      <c r="U432">
        <f t="shared" si="43"/>
        <v>-0.74997318444900396</v>
      </c>
    </row>
    <row r="433" spans="9:21" x14ac:dyDescent="0.3">
      <c r="I433">
        <v>69149.937999999995</v>
      </c>
      <c r="J433">
        <v>7807</v>
      </c>
      <c r="K433">
        <v>161.32</v>
      </c>
      <c r="L433">
        <v>2.2599999999999998</v>
      </c>
      <c r="M433">
        <v>-7390</v>
      </c>
      <c r="N433">
        <v>2498.5</v>
      </c>
      <c r="O433">
        <v>307.89999999999998</v>
      </c>
      <c r="P433">
        <f t="shared" si="38"/>
        <v>-7390.0442389118298</v>
      </c>
      <c r="Q433">
        <f t="shared" si="39"/>
        <v>2497.68867042085</v>
      </c>
      <c r="R433">
        <f t="shared" si="40"/>
        <v>308.25751378721299</v>
      </c>
      <c r="S433">
        <f t="shared" si="41"/>
        <v>4.4238911829779702E-2</v>
      </c>
      <c r="T433">
        <f t="shared" si="42"/>
        <v>0.81132957914996995</v>
      </c>
      <c r="U433">
        <f t="shared" si="43"/>
        <v>-0.35751378721300903</v>
      </c>
    </row>
    <row r="434" spans="9:21" x14ac:dyDescent="0.3">
      <c r="I434">
        <v>69150.157999999996</v>
      </c>
      <c r="J434">
        <v>7788</v>
      </c>
      <c r="K434">
        <v>161.33000000000001</v>
      </c>
      <c r="L434">
        <v>2.2599999999999998</v>
      </c>
      <c r="M434">
        <v>-7372.4</v>
      </c>
      <c r="N434">
        <v>2491.1</v>
      </c>
      <c r="O434">
        <v>307.10000000000002</v>
      </c>
      <c r="P434">
        <f t="shared" si="38"/>
        <v>-7371.3985524623704</v>
      </c>
      <c r="Q434">
        <f t="shared" si="39"/>
        <v>2490.2137537814401</v>
      </c>
      <c r="R434">
        <f t="shared" si="40"/>
        <v>307.23144795158299</v>
      </c>
      <c r="S434">
        <f t="shared" si="41"/>
        <v>-1.00144753762925</v>
      </c>
      <c r="T434">
        <f t="shared" si="42"/>
        <v>0.88624621855979102</v>
      </c>
      <c r="U434">
        <f t="shared" si="43"/>
        <v>-0.13144795158297001</v>
      </c>
    </row>
    <row r="435" spans="9:21" x14ac:dyDescent="0.3">
      <c r="I435">
        <v>69150.398000000001</v>
      </c>
      <c r="J435">
        <v>7767</v>
      </c>
      <c r="K435">
        <v>161.34</v>
      </c>
      <c r="L435">
        <v>2.25</v>
      </c>
      <c r="M435">
        <v>-7353</v>
      </c>
      <c r="N435">
        <v>2483.1</v>
      </c>
      <c r="O435">
        <v>304.89999999999998</v>
      </c>
      <c r="P435">
        <f t="shared" si="38"/>
        <v>-7351.0578036080797</v>
      </c>
      <c r="Q435">
        <f t="shared" si="39"/>
        <v>2482.0592992655902</v>
      </c>
      <c r="R435">
        <f t="shared" si="40"/>
        <v>306.11210340360498</v>
      </c>
      <c r="S435">
        <f t="shared" si="41"/>
        <v>-1.94219639192033</v>
      </c>
      <c r="T435">
        <f t="shared" si="42"/>
        <v>1.0407007344097099</v>
      </c>
      <c r="U435">
        <f t="shared" si="43"/>
        <v>-1.212103403605</v>
      </c>
    </row>
    <row r="436" spans="9:21" x14ac:dyDescent="0.3">
      <c r="I436">
        <v>69150.498000000007</v>
      </c>
      <c r="J436">
        <v>7758</v>
      </c>
      <c r="K436">
        <v>161.34</v>
      </c>
      <c r="L436">
        <v>2.25</v>
      </c>
      <c r="M436">
        <v>-7344.5</v>
      </c>
      <c r="N436">
        <v>2480.3000000000002</v>
      </c>
      <c r="O436">
        <v>304.60000000000002</v>
      </c>
      <c r="P436">
        <f t="shared" si="38"/>
        <v>-7342.5824915851499</v>
      </c>
      <c r="Q436">
        <f t="shared" si="39"/>
        <v>2478.6616098838599</v>
      </c>
      <c r="R436">
        <f t="shared" si="40"/>
        <v>305.64570984193</v>
      </c>
      <c r="S436">
        <f t="shared" si="41"/>
        <v>-1.91750841485009</v>
      </c>
      <c r="T436">
        <f t="shared" si="42"/>
        <v>1.6383901161402701</v>
      </c>
      <c r="U436">
        <f t="shared" si="43"/>
        <v>-1.04570984192998</v>
      </c>
    </row>
    <row r="437" spans="9:21" x14ac:dyDescent="0.3">
      <c r="I437">
        <v>69150.638000000006</v>
      </c>
      <c r="J437">
        <v>7746</v>
      </c>
      <c r="K437">
        <v>161.35</v>
      </c>
      <c r="L437">
        <v>2.25</v>
      </c>
      <c r="M437">
        <v>-7333.6</v>
      </c>
      <c r="N437">
        <v>2475.1999999999998</v>
      </c>
      <c r="O437">
        <v>304.10000000000002</v>
      </c>
      <c r="P437">
        <f t="shared" si="38"/>
        <v>-7331.6227893315599</v>
      </c>
      <c r="Q437">
        <f t="shared" si="39"/>
        <v>2475.10327592164</v>
      </c>
      <c r="R437">
        <f t="shared" si="40"/>
        <v>305.08894036536702</v>
      </c>
      <c r="S437">
        <f t="shared" si="41"/>
        <v>-1.97721066844042</v>
      </c>
      <c r="T437">
        <f t="shared" si="42"/>
        <v>9.6724078359784499E-2</v>
      </c>
      <c r="U437">
        <f t="shared" si="43"/>
        <v>-0.98894036536700003</v>
      </c>
    </row>
    <row r="438" spans="9:21" x14ac:dyDescent="0.3">
      <c r="I438">
        <v>69150.838000000003</v>
      </c>
      <c r="J438">
        <v>7725</v>
      </c>
      <c r="K438">
        <v>161.35</v>
      </c>
      <c r="L438">
        <v>2.25</v>
      </c>
      <c r="M438">
        <v>-7313.7</v>
      </c>
      <c r="N438">
        <v>2468.4</v>
      </c>
      <c r="O438">
        <v>303.3</v>
      </c>
      <c r="P438">
        <f t="shared" si="38"/>
        <v>-7315.8487985729798</v>
      </c>
      <c r="Q438">
        <f t="shared" si="39"/>
        <v>2468.7935101411099</v>
      </c>
      <c r="R438">
        <f t="shared" si="40"/>
        <v>304.22936599776</v>
      </c>
      <c r="S438">
        <f t="shared" si="41"/>
        <v>2.1487985729800099</v>
      </c>
      <c r="T438">
        <f t="shared" si="42"/>
        <v>-0.39351014110979998</v>
      </c>
      <c r="U438">
        <f t="shared" si="43"/>
        <v>-0.92936599775998696</v>
      </c>
    </row>
    <row r="439" spans="9:21" x14ac:dyDescent="0.3">
      <c r="I439">
        <v>69150.978000000003</v>
      </c>
      <c r="J439">
        <v>7713</v>
      </c>
      <c r="K439">
        <v>161.35</v>
      </c>
      <c r="L439">
        <v>2.25</v>
      </c>
      <c r="M439">
        <v>-7302.4</v>
      </c>
      <c r="N439">
        <v>2464.6</v>
      </c>
      <c r="O439">
        <v>302.8</v>
      </c>
      <c r="P439">
        <f t="shared" si="38"/>
        <v>-7304.8070050418501</v>
      </c>
      <c r="Q439">
        <f t="shared" si="39"/>
        <v>2464.3766740946899</v>
      </c>
      <c r="R439">
        <f t="shared" si="40"/>
        <v>303.62766394042899</v>
      </c>
      <c r="S439">
        <f t="shared" si="41"/>
        <v>2.4070050418504301</v>
      </c>
      <c r="T439">
        <f t="shared" si="42"/>
        <v>0.22332590531004801</v>
      </c>
      <c r="U439">
        <f t="shared" si="43"/>
        <v>-0.82766394042897695</v>
      </c>
    </row>
    <row r="440" spans="9:21" x14ac:dyDescent="0.3">
      <c r="I440">
        <v>69151.217999999993</v>
      </c>
      <c r="J440">
        <v>7691</v>
      </c>
      <c r="K440">
        <v>161.36000000000001</v>
      </c>
      <c r="L440">
        <v>2.25</v>
      </c>
      <c r="M440">
        <v>-7282</v>
      </c>
      <c r="N440">
        <v>2456.3000000000002</v>
      </c>
      <c r="O440">
        <v>301.89999999999998</v>
      </c>
      <c r="P440">
        <f t="shared" si="38"/>
        <v>-7285.8782161320096</v>
      </c>
      <c r="Q440">
        <f t="shared" si="39"/>
        <v>2456.8049551582399</v>
      </c>
      <c r="R440">
        <f t="shared" si="40"/>
        <v>302.59617469932499</v>
      </c>
      <c r="S440">
        <f t="shared" si="41"/>
        <v>3.8782161320095798</v>
      </c>
      <c r="T440">
        <f t="shared" si="42"/>
        <v>-0.50495515823968196</v>
      </c>
      <c r="U440">
        <f t="shared" si="43"/>
        <v>-0.69617469932501297</v>
      </c>
    </row>
    <row r="441" spans="9:21" x14ac:dyDescent="0.3">
      <c r="I441">
        <v>69151.317999999999</v>
      </c>
      <c r="J441">
        <v>7683</v>
      </c>
      <c r="K441">
        <v>161.37</v>
      </c>
      <c r="L441">
        <v>2.2400000000000002</v>
      </c>
      <c r="M441">
        <v>-7274.9</v>
      </c>
      <c r="N441">
        <v>2452.5</v>
      </c>
      <c r="O441">
        <v>300.3</v>
      </c>
      <c r="P441">
        <f t="shared" si="38"/>
        <v>-7277.9912207521402</v>
      </c>
      <c r="Q441">
        <f t="shared" si="39"/>
        <v>2453.6500722677401</v>
      </c>
      <c r="R441">
        <f t="shared" si="40"/>
        <v>302.16638751548999</v>
      </c>
      <c r="S441">
        <f t="shared" si="41"/>
        <v>3.0912207521405399</v>
      </c>
      <c r="T441">
        <f t="shared" si="42"/>
        <v>-1.15007226774014</v>
      </c>
      <c r="U441">
        <f t="shared" si="43"/>
        <v>-1.8663875154899801</v>
      </c>
    </row>
    <row r="442" spans="9:21" x14ac:dyDescent="0.3">
      <c r="I442">
        <v>69151.517999999996</v>
      </c>
      <c r="J442">
        <v>7665</v>
      </c>
      <c r="K442">
        <v>161.37</v>
      </c>
      <c r="L442">
        <v>2.2400000000000002</v>
      </c>
      <c r="M442">
        <v>-7257.8</v>
      </c>
      <c r="N442">
        <v>2446.8000000000002</v>
      </c>
      <c r="O442">
        <v>299.60000000000002</v>
      </c>
      <c r="P442">
        <f t="shared" si="38"/>
        <v>-7256.2219964010501</v>
      </c>
      <c r="Q442">
        <f t="shared" si="39"/>
        <v>2444.0545820065599</v>
      </c>
      <c r="R442">
        <f t="shared" si="40"/>
        <v>300.89982307471303</v>
      </c>
      <c r="S442">
        <f t="shared" si="41"/>
        <v>-1.57800359895009</v>
      </c>
      <c r="T442">
        <f t="shared" si="42"/>
        <v>2.7454179934402401</v>
      </c>
      <c r="U442">
        <f t="shared" si="43"/>
        <v>-1.299823074713</v>
      </c>
    </row>
    <row r="443" spans="9:21" x14ac:dyDescent="0.3">
      <c r="I443">
        <v>69151.618000000002</v>
      </c>
      <c r="J443">
        <v>7652</v>
      </c>
      <c r="K443">
        <v>161.38999999999999</v>
      </c>
      <c r="L443">
        <v>2.2400000000000002</v>
      </c>
      <c r="M443">
        <v>-7246.4</v>
      </c>
      <c r="N443">
        <v>2440.1</v>
      </c>
      <c r="O443">
        <v>299.10000000000002</v>
      </c>
      <c r="P443">
        <f t="shared" si="38"/>
        <v>-7248.2338368441597</v>
      </c>
      <c r="Q443">
        <f t="shared" si="39"/>
        <v>2440.9313582580298</v>
      </c>
      <c r="R443">
        <f t="shared" si="40"/>
        <v>300.49636041048001</v>
      </c>
      <c r="S443">
        <f t="shared" si="41"/>
        <v>1.8338368441600299</v>
      </c>
      <c r="T443">
        <f t="shared" si="42"/>
        <v>-0.83135825802992303</v>
      </c>
      <c r="U443">
        <f t="shared" si="43"/>
        <v>-1.39636041047999</v>
      </c>
    </row>
    <row r="444" spans="9:21" x14ac:dyDescent="0.3">
      <c r="I444">
        <v>69151.778000000006</v>
      </c>
      <c r="J444">
        <v>7638</v>
      </c>
      <c r="K444">
        <v>161.38999999999999</v>
      </c>
      <c r="L444">
        <v>2.2400000000000002</v>
      </c>
      <c r="M444">
        <v>-7233.1</v>
      </c>
      <c r="N444">
        <v>2435.6</v>
      </c>
      <c r="O444">
        <v>298.5</v>
      </c>
      <c r="P444">
        <f t="shared" si="38"/>
        <v>-7235.4527815535903</v>
      </c>
      <c r="Q444">
        <f t="shared" si="39"/>
        <v>2435.9342002605599</v>
      </c>
      <c r="R444">
        <f t="shared" si="40"/>
        <v>299.85082014773002</v>
      </c>
      <c r="S444">
        <f t="shared" si="41"/>
        <v>2.3527815535899199</v>
      </c>
      <c r="T444">
        <f t="shared" si="42"/>
        <v>-0.33420026056001001</v>
      </c>
      <c r="U444">
        <f t="shared" si="43"/>
        <v>-1.3508201477300199</v>
      </c>
    </row>
    <row r="445" spans="9:21" x14ac:dyDescent="0.3">
      <c r="I445">
        <v>69151.978000000003</v>
      </c>
      <c r="J445">
        <v>7621</v>
      </c>
      <c r="K445">
        <v>161.4</v>
      </c>
      <c r="L445">
        <v>2.2400000000000002</v>
      </c>
      <c r="M445">
        <v>-7217.4</v>
      </c>
      <c r="N445">
        <v>2428.9</v>
      </c>
      <c r="O445">
        <v>297.89999999999998</v>
      </c>
      <c r="P445">
        <f t="shared" si="38"/>
        <v>-7219.4764624409599</v>
      </c>
      <c r="Q445">
        <f t="shared" si="39"/>
        <v>2429.6877527639599</v>
      </c>
      <c r="R445">
        <f t="shared" si="40"/>
        <v>299.04389481932202</v>
      </c>
      <c r="S445">
        <f t="shared" si="41"/>
        <v>2.0764624409603099</v>
      </c>
      <c r="T445">
        <f t="shared" si="42"/>
        <v>-0.78775276395981597</v>
      </c>
      <c r="U445">
        <f t="shared" si="43"/>
        <v>-1.14389481932204</v>
      </c>
    </row>
    <row r="446" spans="9:21" x14ac:dyDescent="0.3">
      <c r="I446">
        <v>69152.077999999994</v>
      </c>
      <c r="J446">
        <v>7612</v>
      </c>
      <c r="K446">
        <v>161.4</v>
      </c>
      <c r="L446">
        <v>2.2400000000000002</v>
      </c>
      <c r="M446">
        <v>-7208.9</v>
      </c>
      <c r="N446">
        <v>2426.1</v>
      </c>
      <c r="O446">
        <v>297.5</v>
      </c>
      <c r="P446">
        <f t="shared" si="38"/>
        <v>-7211.48830288523</v>
      </c>
      <c r="Q446">
        <f t="shared" si="39"/>
        <v>2426.56452901588</v>
      </c>
      <c r="R446">
        <f t="shared" si="40"/>
        <v>298.64043215514698</v>
      </c>
      <c r="S446">
        <f t="shared" si="41"/>
        <v>2.58830288523041</v>
      </c>
      <c r="T446">
        <f t="shared" si="42"/>
        <v>-0.46452901588008899</v>
      </c>
      <c r="U446">
        <f t="shared" si="43"/>
        <v>-1.14043215514698</v>
      </c>
    </row>
    <row r="447" spans="9:21" x14ac:dyDescent="0.3">
      <c r="I447">
        <v>69152.297000000006</v>
      </c>
      <c r="J447">
        <v>7592</v>
      </c>
      <c r="K447">
        <v>161.41</v>
      </c>
      <c r="L447">
        <v>2.23</v>
      </c>
      <c r="M447">
        <v>-7190.4</v>
      </c>
      <c r="N447">
        <v>2418.5</v>
      </c>
      <c r="O447">
        <v>295.39999999999998</v>
      </c>
      <c r="P447">
        <f t="shared" si="38"/>
        <v>-7193.9942334556899</v>
      </c>
      <c r="Q447">
        <f t="shared" si="39"/>
        <v>2419.7246690066299</v>
      </c>
      <c r="R447">
        <f t="shared" si="40"/>
        <v>297.75684892048002</v>
      </c>
      <c r="S447">
        <f t="shared" si="41"/>
        <v>3.5942334556903002</v>
      </c>
      <c r="T447">
        <f t="shared" si="42"/>
        <v>-1.2246690066299399</v>
      </c>
      <c r="U447">
        <f t="shared" si="43"/>
        <v>-2.3568489204800498</v>
      </c>
    </row>
    <row r="448" spans="9:21" x14ac:dyDescent="0.3">
      <c r="I448">
        <v>69152.398000000001</v>
      </c>
      <c r="J448">
        <v>7583</v>
      </c>
      <c r="K448">
        <v>161.41999999999999</v>
      </c>
      <c r="L448">
        <v>2.23</v>
      </c>
      <c r="M448">
        <v>-7182.3</v>
      </c>
      <c r="N448">
        <v>2414.3000000000002</v>
      </c>
      <c r="O448">
        <v>295.10000000000002</v>
      </c>
      <c r="P448">
        <f t="shared" si="38"/>
        <v>-7185.9261923040904</v>
      </c>
      <c r="Q448">
        <f t="shared" si="39"/>
        <v>2416.5702130209502</v>
      </c>
      <c r="R448">
        <f t="shared" si="40"/>
        <v>297.34935162964803</v>
      </c>
      <c r="S448">
        <f t="shared" si="41"/>
        <v>3.6261923040901798</v>
      </c>
      <c r="T448">
        <f t="shared" si="42"/>
        <v>-2.27021302095</v>
      </c>
      <c r="U448">
        <f t="shared" si="43"/>
        <v>-2.2493516296479998</v>
      </c>
    </row>
    <row r="449" spans="9:21" x14ac:dyDescent="0.3">
      <c r="I449">
        <v>69152.538</v>
      </c>
      <c r="J449">
        <v>7571</v>
      </c>
      <c r="K449">
        <v>161.41999999999999</v>
      </c>
      <c r="L449">
        <v>2.23</v>
      </c>
      <c r="M449">
        <v>-7171</v>
      </c>
      <c r="N449">
        <v>2410.5</v>
      </c>
      <c r="O449">
        <v>294.60000000000002</v>
      </c>
      <c r="P449">
        <f t="shared" si="38"/>
        <v>-7181.6291767560797</v>
      </c>
      <c r="Q449">
        <f t="shared" si="39"/>
        <v>2415.1283524375699</v>
      </c>
      <c r="R449">
        <f t="shared" si="40"/>
        <v>296.91844328507199</v>
      </c>
      <c r="S449">
        <f t="shared" si="41"/>
        <v>10.629176756079699</v>
      </c>
      <c r="T449">
        <f t="shared" si="42"/>
        <v>-4.6283524375698999</v>
      </c>
      <c r="U449">
        <f t="shared" si="43"/>
        <v>-2.3184432850719601</v>
      </c>
    </row>
    <row r="450" spans="9:21" x14ac:dyDescent="0.3">
      <c r="I450">
        <v>69152.777000000002</v>
      </c>
      <c r="J450">
        <v>7560</v>
      </c>
      <c r="K450">
        <v>161.41999999999999</v>
      </c>
      <c r="L450">
        <v>2.2400000000000002</v>
      </c>
      <c r="M450">
        <v>-7160.5</v>
      </c>
      <c r="N450">
        <v>2407</v>
      </c>
      <c r="O450">
        <v>295.5</v>
      </c>
      <c r="P450">
        <f t="shared" si="38"/>
        <v>-7161.8943265423804</v>
      </c>
      <c r="Q450">
        <f t="shared" si="39"/>
        <v>2407.3859847551798</v>
      </c>
      <c r="R450">
        <f t="shared" si="40"/>
        <v>295.862694007448</v>
      </c>
      <c r="S450">
        <f t="shared" si="41"/>
        <v>1.3943265423804401</v>
      </c>
      <c r="T450">
        <f t="shared" si="42"/>
        <v>-0.38598475517983399</v>
      </c>
      <c r="U450">
        <f t="shared" si="43"/>
        <v>-0.36269400744799901</v>
      </c>
    </row>
    <row r="451" spans="9:21" x14ac:dyDescent="0.3">
      <c r="I451">
        <v>69152.876999999993</v>
      </c>
      <c r="J451">
        <v>7552</v>
      </c>
      <c r="K451">
        <v>161.41999999999999</v>
      </c>
      <c r="L451">
        <v>2.2400000000000002</v>
      </c>
      <c r="M451">
        <v>-7152.9</v>
      </c>
      <c r="N451">
        <v>2404.4</v>
      </c>
      <c r="O451">
        <v>295.2</v>
      </c>
      <c r="P451">
        <f t="shared" ref="P451:P514" si="44">LOOKUP($I451,$A$2:$A$989,C$2:C$989)+(LOOKUP($I451+$V$2,$A$2:$A$989,C$2:C$989)-LOOKUP($I451,$A$2:$A$989,C$2:C$989))/(LOOKUP($I451+$V$2,$A$2:$A$989,$A$2:$A$989)-LOOKUP($I451,$A$2:$A$989,$A$2:$A$989))*($I451-LOOKUP($I451,$A$2:$A$989,$A$2:$A$989))</f>
        <v>-7153.6370670395099</v>
      </c>
      <c r="Q451">
        <f t="shared" ref="Q451:Q514" si="45">LOOKUP($I451,$A$2:$A$989,D$2:D$989)+(LOOKUP($I451+$V$2,$A$2:$A$989,D$2:D$989)-LOOKUP($I451,$A$2:$A$989,D$2:D$989))/(LOOKUP($I451+$V$2,$A$2:$A$989,$A$2:$A$989)-LOOKUP($I451,$A$2:$A$989,$A$2:$A$989))*($I451-LOOKUP($I451,$A$2:$A$989,$A$2:$A$989))</f>
        <v>2404.1465003695398</v>
      </c>
      <c r="R451">
        <f t="shared" ref="R451:R514" si="46">LOOKUP($I451,$A$2:$A$989,E$2:E$989)+(LOOKUP($I451+$V$2,$A$2:$A$989,E$2:E$989)-LOOKUP($I451,$A$2:$A$989,E$2:E$989))/(LOOKUP($I451+$V$2,$A$2:$A$989,$A$2:$A$989)-LOOKUP($I451,$A$2:$A$989,$A$2:$A$989))*($I451-LOOKUP($I451,$A$2:$A$989,$A$2:$A$989))</f>
        <v>295.42095790806502</v>
      </c>
      <c r="S451">
        <f t="shared" ref="S451:S514" si="47">M451-P451</f>
        <v>0.73706703951029295</v>
      </c>
      <c r="T451">
        <f t="shared" ref="T451:T514" si="48">N451-Q451</f>
        <v>0.25349963046028301</v>
      </c>
      <c r="U451">
        <f t="shared" ref="U451:U514" si="49">O451-R451</f>
        <v>-0.22095790806503099</v>
      </c>
    </row>
    <row r="452" spans="9:21" x14ac:dyDescent="0.3">
      <c r="I452">
        <v>69153.116999999998</v>
      </c>
      <c r="J452">
        <v>7531</v>
      </c>
      <c r="K452">
        <v>161.43</v>
      </c>
      <c r="L452">
        <v>2.2400000000000002</v>
      </c>
      <c r="M452">
        <v>-7133.4</v>
      </c>
      <c r="N452">
        <v>2396.5</v>
      </c>
      <c r="O452">
        <v>294.39999999999998</v>
      </c>
      <c r="P452">
        <f t="shared" si="44"/>
        <v>-7133.8196442304497</v>
      </c>
      <c r="Q452">
        <f t="shared" si="45"/>
        <v>2396.3717378431602</v>
      </c>
      <c r="R452">
        <f t="shared" si="46"/>
        <v>294.36079126943099</v>
      </c>
      <c r="S452">
        <f t="shared" si="47"/>
        <v>0.41964423045010302</v>
      </c>
      <c r="T452">
        <f t="shared" si="48"/>
        <v>0.12826215683980999</v>
      </c>
      <c r="U452">
        <f t="shared" si="49"/>
        <v>3.9208730568987001E-2</v>
      </c>
    </row>
    <row r="453" spans="9:21" x14ac:dyDescent="0.3">
      <c r="I453">
        <v>69153.217000000004</v>
      </c>
      <c r="J453">
        <v>7522</v>
      </c>
      <c r="K453">
        <v>161.43</v>
      </c>
      <c r="L453">
        <v>2.2400000000000002</v>
      </c>
      <c r="M453">
        <v>-7124.9</v>
      </c>
      <c r="N453">
        <v>2393.6</v>
      </c>
      <c r="O453">
        <v>294</v>
      </c>
      <c r="P453">
        <f t="shared" si="44"/>
        <v>-7125.5623847263796</v>
      </c>
      <c r="Q453">
        <f t="shared" si="45"/>
        <v>2393.13225345705</v>
      </c>
      <c r="R453">
        <f t="shared" si="46"/>
        <v>293.91905516998401</v>
      </c>
      <c r="S453">
        <f t="shared" si="47"/>
        <v>0.66238472637996904</v>
      </c>
      <c r="T453">
        <f t="shared" si="48"/>
        <v>0.46774654294995299</v>
      </c>
      <c r="U453">
        <f t="shared" si="49"/>
        <v>8.0944830015994298E-2</v>
      </c>
    </row>
    <row r="454" spans="9:21" x14ac:dyDescent="0.3">
      <c r="I454">
        <v>69153.676999999996</v>
      </c>
      <c r="J454">
        <v>7482</v>
      </c>
      <c r="K454">
        <v>161.44999999999999</v>
      </c>
      <c r="L454">
        <v>2.23</v>
      </c>
      <c r="M454">
        <v>-7087.9</v>
      </c>
      <c r="N454">
        <v>2378.5</v>
      </c>
      <c r="O454">
        <v>291.10000000000002</v>
      </c>
      <c r="P454">
        <f t="shared" si="44"/>
        <v>-7083.8011297176599</v>
      </c>
      <c r="Q454">
        <f t="shared" si="45"/>
        <v>2376.7724411897598</v>
      </c>
      <c r="R454">
        <f t="shared" si="46"/>
        <v>292.07522509710498</v>
      </c>
      <c r="S454">
        <f t="shared" si="47"/>
        <v>-4.0988702823396999</v>
      </c>
      <c r="T454">
        <f t="shared" si="48"/>
        <v>1.7275588102402299</v>
      </c>
      <c r="U454">
        <f t="shared" si="49"/>
        <v>-0.97522509710495298</v>
      </c>
    </row>
    <row r="455" spans="9:21" x14ac:dyDescent="0.3">
      <c r="I455">
        <v>69153.777000000002</v>
      </c>
      <c r="J455">
        <v>7467</v>
      </c>
      <c r="K455">
        <v>161.44999999999999</v>
      </c>
      <c r="L455">
        <v>2.23</v>
      </c>
      <c r="M455">
        <v>-7073.7</v>
      </c>
      <c r="N455">
        <v>2373.6999999999998</v>
      </c>
      <c r="O455">
        <v>290.5</v>
      </c>
      <c r="P455">
        <f t="shared" si="44"/>
        <v>-7075.8375453810504</v>
      </c>
      <c r="Q455">
        <f t="shared" si="45"/>
        <v>2373.7329801022702</v>
      </c>
      <c r="R455">
        <f t="shared" si="46"/>
        <v>291.60744658127402</v>
      </c>
      <c r="S455">
        <f t="shared" si="47"/>
        <v>2.13754538105059</v>
      </c>
      <c r="T455">
        <f t="shared" si="48"/>
        <v>-3.2980102270357699E-2</v>
      </c>
      <c r="U455">
        <f t="shared" si="49"/>
        <v>-1.10744658127402</v>
      </c>
    </row>
    <row r="456" spans="9:21" x14ac:dyDescent="0.3">
      <c r="I456">
        <v>69153.876999999993</v>
      </c>
      <c r="J456">
        <v>7458</v>
      </c>
      <c r="K456">
        <v>161.46</v>
      </c>
      <c r="L456">
        <v>2.23</v>
      </c>
      <c r="M456">
        <v>-7065.6</v>
      </c>
      <c r="N456">
        <v>2369.6</v>
      </c>
      <c r="O456">
        <v>290.2</v>
      </c>
      <c r="P456">
        <f t="shared" si="44"/>
        <v>-7067.8739610456096</v>
      </c>
      <c r="Q456">
        <f t="shared" si="45"/>
        <v>2370.6935190152199</v>
      </c>
      <c r="R456">
        <f t="shared" si="46"/>
        <v>291.13966806551002</v>
      </c>
      <c r="S456">
        <f t="shared" si="47"/>
        <v>2.2739610456092101</v>
      </c>
      <c r="T456">
        <f t="shared" si="48"/>
        <v>-1.0935190152199501</v>
      </c>
      <c r="U456">
        <f t="shared" si="49"/>
        <v>-0.93966806551003401</v>
      </c>
    </row>
    <row r="457" spans="9:21" x14ac:dyDescent="0.3">
      <c r="I457">
        <v>69154.116999999998</v>
      </c>
      <c r="J457">
        <v>7437</v>
      </c>
      <c r="K457">
        <v>161.46</v>
      </c>
      <c r="L457">
        <v>2.23</v>
      </c>
      <c r="M457">
        <v>-7045.7</v>
      </c>
      <c r="N457">
        <v>2362.9</v>
      </c>
      <c r="O457">
        <v>289.39999999999998</v>
      </c>
      <c r="P457">
        <f t="shared" si="44"/>
        <v>-7048.7613586384496</v>
      </c>
      <c r="Q457">
        <f t="shared" si="45"/>
        <v>2363.3988124055099</v>
      </c>
      <c r="R457">
        <f t="shared" si="46"/>
        <v>290.01699962755498</v>
      </c>
      <c r="S457">
        <f t="shared" si="47"/>
        <v>3.0613586384497502</v>
      </c>
      <c r="T457">
        <f t="shared" si="48"/>
        <v>-0.49881240550985201</v>
      </c>
      <c r="U457">
        <f t="shared" si="49"/>
        <v>-0.61699962755500304</v>
      </c>
    </row>
    <row r="458" spans="9:21" x14ac:dyDescent="0.3">
      <c r="I458">
        <v>69154.197</v>
      </c>
      <c r="J458">
        <v>7430</v>
      </c>
      <c r="K458">
        <v>161.47</v>
      </c>
      <c r="L458">
        <v>2.23</v>
      </c>
      <c r="M458">
        <v>-7039.5</v>
      </c>
      <c r="N458">
        <v>2359.5</v>
      </c>
      <c r="O458">
        <v>289.10000000000002</v>
      </c>
      <c r="P458">
        <f t="shared" si="44"/>
        <v>-7042.3904911693999</v>
      </c>
      <c r="Q458">
        <f t="shared" si="45"/>
        <v>2360.9672435356101</v>
      </c>
      <c r="R458">
        <f t="shared" si="46"/>
        <v>289.64277681490398</v>
      </c>
      <c r="S458">
        <f t="shared" si="47"/>
        <v>2.8904911693998701</v>
      </c>
      <c r="T458">
        <f t="shared" si="48"/>
        <v>-1.4672435356101201</v>
      </c>
      <c r="U458">
        <f t="shared" si="49"/>
        <v>-0.54277681490395902</v>
      </c>
    </row>
    <row r="459" spans="9:21" x14ac:dyDescent="0.3">
      <c r="I459">
        <v>69154.437000000005</v>
      </c>
      <c r="J459">
        <v>7409</v>
      </c>
      <c r="K459">
        <v>161.47999999999999</v>
      </c>
      <c r="L459">
        <v>2.23</v>
      </c>
      <c r="M459">
        <v>-7020</v>
      </c>
      <c r="N459">
        <v>2351.6</v>
      </c>
      <c r="O459">
        <v>288.3</v>
      </c>
      <c r="P459">
        <f t="shared" si="44"/>
        <v>-7023.2778887622399</v>
      </c>
      <c r="Q459">
        <f t="shared" si="45"/>
        <v>2353.6725369259002</v>
      </c>
      <c r="R459">
        <f t="shared" si="46"/>
        <v>288.520108376949</v>
      </c>
      <c r="S459">
        <f t="shared" si="47"/>
        <v>3.2778887622398498</v>
      </c>
      <c r="T459">
        <f t="shared" si="48"/>
        <v>-2.0725369259002902</v>
      </c>
      <c r="U459">
        <f t="shared" si="49"/>
        <v>-0.220108376948986</v>
      </c>
    </row>
    <row r="460" spans="9:21" x14ac:dyDescent="0.3">
      <c r="I460">
        <v>69154.536999999997</v>
      </c>
      <c r="J460">
        <v>7400</v>
      </c>
      <c r="K460">
        <v>161.47999999999999</v>
      </c>
      <c r="L460">
        <v>2.2200000000000002</v>
      </c>
      <c r="M460">
        <v>-7011.5</v>
      </c>
      <c r="N460">
        <v>2348.6999999999998</v>
      </c>
      <c r="O460">
        <v>286.7</v>
      </c>
      <c r="P460">
        <f t="shared" si="44"/>
        <v>-7016.6099157861399</v>
      </c>
      <c r="Q460">
        <f t="shared" si="45"/>
        <v>2350.4347708257401</v>
      </c>
      <c r="R460">
        <f t="shared" si="46"/>
        <v>288.11059063613402</v>
      </c>
      <c r="S460">
        <f t="shared" si="47"/>
        <v>5.1099157861399398</v>
      </c>
      <c r="T460">
        <f t="shared" si="48"/>
        <v>-1.7347708257402701</v>
      </c>
      <c r="U460">
        <f t="shared" si="49"/>
        <v>-1.4105906361340299</v>
      </c>
    </row>
    <row r="461" spans="9:21" x14ac:dyDescent="0.3">
      <c r="I461">
        <v>69154.797000000006</v>
      </c>
      <c r="J461">
        <v>7381</v>
      </c>
      <c r="K461">
        <v>161.49</v>
      </c>
      <c r="L461">
        <v>2.2200000000000002</v>
      </c>
      <c r="M461">
        <v>-6993.9</v>
      </c>
      <c r="N461">
        <v>2341.5</v>
      </c>
      <c r="O461">
        <v>285.89999999999998</v>
      </c>
      <c r="P461">
        <f t="shared" si="44"/>
        <v>-6995.44570841943</v>
      </c>
      <c r="Q461">
        <f t="shared" si="45"/>
        <v>2342.4598121864001</v>
      </c>
      <c r="R461">
        <f t="shared" si="46"/>
        <v>287.11984743720302</v>
      </c>
      <c r="S461">
        <f t="shared" si="47"/>
        <v>1.54570841943041</v>
      </c>
      <c r="T461">
        <f t="shared" si="48"/>
        <v>-0.95981218640008603</v>
      </c>
      <c r="U461">
        <f t="shared" si="49"/>
        <v>-1.2198474372030399</v>
      </c>
    </row>
    <row r="462" spans="9:21" x14ac:dyDescent="0.3">
      <c r="I462">
        <v>69154.896999999997</v>
      </c>
      <c r="J462">
        <v>7372</v>
      </c>
      <c r="K462">
        <v>161.49</v>
      </c>
      <c r="L462">
        <v>2.2200000000000002</v>
      </c>
      <c r="M462">
        <v>-6985.4</v>
      </c>
      <c r="N462">
        <v>2338.6</v>
      </c>
      <c r="O462">
        <v>285.60000000000002</v>
      </c>
      <c r="P462">
        <f t="shared" si="44"/>
        <v>-6987.3056286640103</v>
      </c>
      <c r="Q462">
        <f t="shared" si="45"/>
        <v>2339.3925204024199</v>
      </c>
      <c r="R462">
        <f t="shared" si="46"/>
        <v>286.73879236073799</v>
      </c>
      <c r="S462">
        <f t="shared" si="47"/>
        <v>1.9056286640106901</v>
      </c>
      <c r="T462">
        <f t="shared" si="48"/>
        <v>-0.792520402419996</v>
      </c>
      <c r="U462">
        <f t="shared" si="49"/>
        <v>-1.13879236073797</v>
      </c>
    </row>
    <row r="463" spans="9:21" x14ac:dyDescent="0.3">
      <c r="I463">
        <v>69154.997000000003</v>
      </c>
      <c r="J463">
        <v>7364</v>
      </c>
      <c r="K463">
        <v>161.5</v>
      </c>
      <c r="L463">
        <v>2.2200000000000002</v>
      </c>
      <c r="M463">
        <v>-6978.2</v>
      </c>
      <c r="N463">
        <v>2334.9</v>
      </c>
      <c r="O463">
        <v>285.3</v>
      </c>
      <c r="P463">
        <f t="shared" si="44"/>
        <v>-6979.1655489074001</v>
      </c>
      <c r="Q463">
        <f t="shared" si="45"/>
        <v>2336.32522861798</v>
      </c>
      <c r="R463">
        <f t="shared" si="46"/>
        <v>286.35773728421799</v>
      </c>
      <c r="S463">
        <f t="shared" si="47"/>
        <v>0.965548907400262</v>
      </c>
      <c r="T463">
        <f t="shared" si="48"/>
        <v>-1.4252286179798801</v>
      </c>
      <c r="U463">
        <f t="shared" si="49"/>
        <v>-1.05773728421798</v>
      </c>
    </row>
    <row r="464" spans="9:21" x14ac:dyDescent="0.3">
      <c r="I464">
        <v>69155.236999999994</v>
      </c>
      <c r="J464">
        <v>7342</v>
      </c>
      <c r="K464">
        <v>161.5</v>
      </c>
      <c r="L464">
        <v>2.2200000000000002</v>
      </c>
      <c r="M464">
        <v>-6957.4</v>
      </c>
      <c r="N464">
        <v>2327.9</v>
      </c>
      <c r="O464">
        <v>284.39999999999998</v>
      </c>
      <c r="P464">
        <f t="shared" si="44"/>
        <v>-6959.6293574934298</v>
      </c>
      <c r="Q464">
        <f t="shared" si="45"/>
        <v>2328.9637283360698</v>
      </c>
      <c r="R464">
        <f t="shared" si="46"/>
        <v>285.44320510065802</v>
      </c>
      <c r="S464">
        <f t="shared" si="47"/>
        <v>2.2293574934301401</v>
      </c>
      <c r="T464">
        <f t="shared" si="48"/>
        <v>-1.06372833606974</v>
      </c>
      <c r="U464">
        <f t="shared" si="49"/>
        <v>-1.0432051006580401</v>
      </c>
    </row>
    <row r="465" spans="9:21" x14ac:dyDescent="0.3">
      <c r="I465">
        <v>69155.337</v>
      </c>
      <c r="J465">
        <v>7334</v>
      </c>
      <c r="K465">
        <v>161.51</v>
      </c>
      <c r="L465">
        <v>2.2200000000000002</v>
      </c>
      <c r="M465">
        <v>-6950.2</v>
      </c>
      <c r="N465">
        <v>2324.1999999999998</v>
      </c>
      <c r="O465">
        <v>284.10000000000002</v>
      </c>
      <c r="P465">
        <f t="shared" si="44"/>
        <v>-6951.4892777368204</v>
      </c>
      <c r="Q465">
        <f t="shared" si="45"/>
        <v>2325.8964365516299</v>
      </c>
      <c r="R465">
        <f t="shared" si="46"/>
        <v>285.06215002413802</v>
      </c>
      <c r="S465">
        <f t="shared" si="47"/>
        <v>1.2892777368206201</v>
      </c>
      <c r="T465">
        <f t="shared" si="48"/>
        <v>-1.6964365516300901</v>
      </c>
      <c r="U465">
        <f t="shared" si="49"/>
        <v>-0.96215002413799799</v>
      </c>
    </row>
    <row r="466" spans="9:21" x14ac:dyDescent="0.3">
      <c r="I466">
        <v>69155.637000000002</v>
      </c>
      <c r="J466">
        <v>7307</v>
      </c>
      <c r="K466">
        <v>161.52000000000001</v>
      </c>
      <c r="L466">
        <v>2.2200000000000002</v>
      </c>
      <c r="M466">
        <v>-6925</v>
      </c>
      <c r="N466">
        <v>2314.4</v>
      </c>
      <c r="O466">
        <v>283</v>
      </c>
      <c r="P466">
        <f t="shared" si="44"/>
        <v>-6927.5346315786701</v>
      </c>
      <c r="Q466">
        <f t="shared" si="45"/>
        <v>2317.29866157178</v>
      </c>
      <c r="R466">
        <f t="shared" si="46"/>
        <v>283.00700348302098</v>
      </c>
      <c r="S466">
        <f t="shared" si="47"/>
        <v>2.5346315786700901</v>
      </c>
      <c r="T466">
        <f t="shared" si="48"/>
        <v>-2.89866157177994</v>
      </c>
      <c r="U466">
        <f t="shared" si="49"/>
        <v>-7.0034830209806404E-3</v>
      </c>
    </row>
    <row r="467" spans="9:21" x14ac:dyDescent="0.3">
      <c r="I467">
        <v>69155.756999999998</v>
      </c>
      <c r="J467">
        <v>7298</v>
      </c>
      <c r="K467">
        <v>161.51</v>
      </c>
      <c r="L467">
        <v>2.21</v>
      </c>
      <c r="M467">
        <v>-6916.1</v>
      </c>
      <c r="N467">
        <v>2312.8000000000002</v>
      </c>
      <c r="O467">
        <v>281.39999999999998</v>
      </c>
      <c r="P467">
        <f t="shared" si="44"/>
        <v>-6917.8204514120898</v>
      </c>
      <c r="Q467">
        <f t="shared" si="45"/>
        <v>2313.7385996775301</v>
      </c>
      <c r="R467">
        <f t="shared" si="46"/>
        <v>282.53346835520603</v>
      </c>
      <c r="S467">
        <f t="shared" si="47"/>
        <v>1.7204514120894601</v>
      </c>
      <c r="T467">
        <f t="shared" si="48"/>
        <v>-0.93859967752996498</v>
      </c>
      <c r="U467">
        <f t="shared" si="49"/>
        <v>-1.13346835520605</v>
      </c>
    </row>
    <row r="468" spans="9:21" x14ac:dyDescent="0.3">
      <c r="I468">
        <v>69155.956999999995</v>
      </c>
      <c r="J468">
        <v>7281</v>
      </c>
      <c r="K468">
        <v>161.51</v>
      </c>
      <c r="L468">
        <v>2.21</v>
      </c>
      <c r="M468">
        <v>-6900</v>
      </c>
      <c r="N468">
        <v>2307.4</v>
      </c>
      <c r="O468">
        <v>280.8</v>
      </c>
      <c r="P468">
        <f t="shared" si="44"/>
        <v>-6901.6301511340498</v>
      </c>
      <c r="Q468">
        <f t="shared" si="45"/>
        <v>2307.8051631869798</v>
      </c>
      <c r="R468">
        <f t="shared" si="46"/>
        <v>281.74424314215997</v>
      </c>
      <c r="S468">
        <f t="shared" si="47"/>
        <v>1.63015113404981</v>
      </c>
      <c r="T468">
        <f t="shared" si="48"/>
        <v>-0.40516318697973502</v>
      </c>
      <c r="U468">
        <f t="shared" si="49"/>
        <v>-0.94424314215996197</v>
      </c>
    </row>
    <row r="469" spans="9:21" x14ac:dyDescent="0.3">
      <c r="I469">
        <v>69156.057000000001</v>
      </c>
      <c r="J469">
        <v>7272</v>
      </c>
      <c r="K469">
        <v>161.52000000000001</v>
      </c>
      <c r="L469">
        <v>2.21</v>
      </c>
      <c r="M469">
        <v>-6891.9</v>
      </c>
      <c r="N469">
        <v>2303.3000000000002</v>
      </c>
      <c r="O469">
        <v>280.39999999999998</v>
      </c>
      <c r="P469">
        <f t="shared" si="44"/>
        <v>-6893.5350009944405</v>
      </c>
      <c r="Q469">
        <f t="shared" si="45"/>
        <v>2304.8384449414798</v>
      </c>
      <c r="R469">
        <f t="shared" si="46"/>
        <v>281.34963053560898</v>
      </c>
      <c r="S469">
        <f t="shared" si="47"/>
        <v>1.6350009944408199</v>
      </c>
      <c r="T469">
        <f t="shared" si="48"/>
        <v>-1.53844494147961</v>
      </c>
      <c r="U469">
        <f t="shared" si="49"/>
        <v>-0.94963053560900301</v>
      </c>
    </row>
    <row r="470" spans="9:21" x14ac:dyDescent="0.3">
      <c r="I470">
        <v>69156.197</v>
      </c>
      <c r="J470">
        <v>7260</v>
      </c>
      <c r="K470">
        <v>161.52000000000001</v>
      </c>
      <c r="L470">
        <v>2.21</v>
      </c>
      <c r="M470">
        <v>-6880.5</v>
      </c>
      <c r="N470">
        <v>2299.5</v>
      </c>
      <c r="O470">
        <v>280</v>
      </c>
      <c r="P470">
        <f t="shared" si="44"/>
        <v>-6882.2017907996997</v>
      </c>
      <c r="Q470">
        <f t="shared" si="45"/>
        <v>2300.6850393980499</v>
      </c>
      <c r="R470">
        <f t="shared" si="46"/>
        <v>280.797172886471</v>
      </c>
      <c r="S470">
        <f t="shared" si="47"/>
        <v>1.70179079969967</v>
      </c>
      <c r="T470">
        <f t="shared" si="48"/>
        <v>-1.1850393980498699</v>
      </c>
      <c r="U470">
        <f t="shared" si="49"/>
        <v>-0.79717288647100304</v>
      </c>
    </row>
    <row r="471" spans="9:21" x14ac:dyDescent="0.3">
      <c r="I471">
        <v>69156.437000000005</v>
      </c>
      <c r="J471">
        <v>7239</v>
      </c>
      <c r="K471">
        <v>161.53</v>
      </c>
      <c r="L471">
        <v>2.21</v>
      </c>
      <c r="M471">
        <v>-6861</v>
      </c>
      <c r="N471">
        <v>2291.6999999999998</v>
      </c>
      <c r="O471">
        <v>279.2</v>
      </c>
      <c r="P471">
        <f t="shared" si="44"/>
        <v>-6862.7734304653404</v>
      </c>
      <c r="Q471">
        <f t="shared" si="45"/>
        <v>2293.5649156091299</v>
      </c>
      <c r="R471">
        <f t="shared" si="46"/>
        <v>279.85010263078198</v>
      </c>
      <c r="S471">
        <f t="shared" si="47"/>
        <v>1.77343046534043</v>
      </c>
      <c r="T471">
        <f t="shared" si="48"/>
        <v>-1.86491560913009</v>
      </c>
      <c r="U471">
        <f t="shared" si="49"/>
        <v>-0.65010263078198705</v>
      </c>
    </row>
    <row r="472" spans="9:21" x14ac:dyDescent="0.3">
      <c r="I472">
        <v>69156.557000000001</v>
      </c>
      <c r="J472">
        <v>7228</v>
      </c>
      <c r="K472">
        <v>161.54</v>
      </c>
      <c r="L472">
        <v>2.2000000000000002</v>
      </c>
      <c r="M472">
        <v>-6851</v>
      </c>
      <c r="N472">
        <v>2287</v>
      </c>
      <c r="O472">
        <v>277.5</v>
      </c>
      <c r="P472">
        <f t="shared" si="44"/>
        <v>-6852.4032577238604</v>
      </c>
      <c r="Q472">
        <f t="shared" si="45"/>
        <v>2288.59185493525</v>
      </c>
      <c r="R472">
        <f t="shared" si="46"/>
        <v>280.33414242766798</v>
      </c>
      <c r="S472">
        <f t="shared" si="47"/>
        <v>1.40325772386041</v>
      </c>
      <c r="T472">
        <f t="shared" si="48"/>
        <v>-1.59185493525001</v>
      </c>
      <c r="U472">
        <f t="shared" si="49"/>
        <v>-2.8341424276679801</v>
      </c>
    </row>
    <row r="473" spans="9:21" x14ac:dyDescent="0.3">
      <c r="I473">
        <v>69157.197</v>
      </c>
      <c r="J473">
        <v>7172</v>
      </c>
      <c r="K473">
        <v>161.55000000000001</v>
      </c>
      <c r="L473">
        <v>2.21</v>
      </c>
      <c r="M473">
        <v>-6798.3</v>
      </c>
      <c r="N473">
        <v>2268.1</v>
      </c>
      <c r="O473">
        <v>276.60000000000002</v>
      </c>
      <c r="P473">
        <f t="shared" si="44"/>
        <v>-6802.8100793490603</v>
      </c>
      <c r="Q473">
        <f t="shared" si="45"/>
        <v>2270.2678895682002</v>
      </c>
      <c r="R473">
        <f t="shared" si="46"/>
        <v>277.00684915842902</v>
      </c>
      <c r="S473">
        <f t="shared" si="47"/>
        <v>4.5100793490601099</v>
      </c>
      <c r="T473">
        <f t="shared" si="48"/>
        <v>-2.1678895682002799</v>
      </c>
      <c r="U473">
        <f t="shared" si="49"/>
        <v>-0.40684915842899699</v>
      </c>
    </row>
    <row r="474" spans="9:21" x14ac:dyDescent="0.3">
      <c r="I474">
        <v>69157.356</v>
      </c>
      <c r="J474">
        <v>7159</v>
      </c>
      <c r="K474">
        <v>161.55000000000001</v>
      </c>
      <c r="L474">
        <v>2.21</v>
      </c>
      <c r="M474">
        <v>-6786</v>
      </c>
      <c r="N474">
        <v>2264</v>
      </c>
      <c r="O474">
        <v>276.10000000000002</v>
      </c>
      <c r="P474">
        <f t="shared" si="44"/>
        <v>-6790.4892740965797</v>
      </c>
      <c r="Q474">
        <f t="shared" si="45"/>
        <v>2265.7155294223398</v>
      </c>
      <c r="R474">
        <f t="shared" si="46"/>
        <v>276.18022473685397</v>
      </c>
      <c r="S474">
        <f t="shared" si="47"/>
        <v>4.4892740965797202</v>
      </c>
      <c r="T474">
        <f t="shared" si="48"/>
        <v>-1.7155294223398401</v>
      </c>
      <c r="U474">
        <f t="shared" si="49"/>
        <v>-8.0224736853949694E-2</v>
      </c>
    </row>
    <row r="475" spans="9:21" x14ac:dyDescent="0.3">
      <c r="I475">
        <v>69157.576000000001</v>
      </c>
      <c r="J475">
        <v>7139</v>
      </c>
      <c r="K475">
        <v>161.56</v>
      </c>
      <c r="L475">
        <v>2.21</v>
      </c>
      <c r="M475">
        <v>-6767.4</v>
      </c>
      <c r="N475">
        <v>2256.5</v>
      </c>
      <c r="O475">
        <v>275.3</v>
      </c>
      <c r="P475">
        <f t="shared" si="44"/>
        <v>-6770.64906942791</v>
      </c>
      <c r="Q475">
        <f t="shared" si="45"/>
        <v>2259.7406703654301</v>
      </c>
      <c r="R475">
        <f t="shared" si="46"/>
        <v>275.249336440457</v>
      </c>
      <c r="S475">
        <f t="shared" si="47"/>
        <v>3.2490694279104</v>
      </c>
      <c r="T475">
        <f t="shared" si="48"/>
        <v>-3.2406703654301099</v>
      </c>
      <c r="U475">
        <f t="shared" si="49"/>
        <v>5.0663559543011202E-2</v>
      </c>
    </row>
    <row r="476" spans="9:21" x14ac:dyDescent="0.3">
      <c r="I476">
        <v>69157.736000000004</v>
      </c>
      <c r="J476">
        <v>7128</v>
      </c>
      <c r="K476">
        <v>161.54</v>
      </c>
      <c r="L476">
        <v>2.2000000000000002</v>
      </c>
      <c r="M476">
        <v>-6756.2</v>
      </c>
      <c r="N476">
        <v>2255.4</v>
      </c>
      <c r="O476">
        <v>273.60000000000002</v>
      </c>
      <c r="P476">
        <f t="shared" si="44"/>
        <v>-6757.8639850933796</v>
      </c>
      <c r="Q476">
        <f t="shared" si="45"/>
        <v>2254.92376447886</v>
      </c>
      <c r="R476">
        <f t="shared" si="46"/>
        <v>274.39452763424202</v>
      </c>
      <c r="S476">
        <f t="shared" si="47"/>
        <v>1.66398509337978</v>
      </c>
      <c r="T476">
        <f t="shared" si="48"/>
        <v>0.47623552114009698</v>
      </c>
      <c r="U476">
        <f t="shared" si="49"/>
        <v>-0.79452763424200201</v>
      </c>
    </row>
    <row r="477" spans="9:21" x14ac:dyDescent="0.3">
      <c r="I477">
        <v>69157.797000000006</v>
      </c>
      <c r="J477">
        <v>7123</v>
      </c>
      <c r="K477">
        <v>161.54</v>
      </c>
      <c r="L477">
        <v>2.2000000000000002</v>
      </c>
      <c r="M477">
        <v>-6751.5</v>
      </c>
      <c r="N477">
        <v>2253.8000000000002</v>
      </c>
      <c r="O477">
        <v>273.39999999999998</v>
      </c>
      <c r="P477">
        <f t="shared" si="44"/>
        <v>-6752.9896716908297</v>
      </c>
      <c r="Q477">
        <f t="shared" si="45"/>
        <v>2253.0873191096098</v>
      </c>
      <c r="R477">
        <f t="shared" si="46"/>
        <v>274.06863177687097</v>
      </c>
      <c r="S477">
        <f t="shared" si="47"/>
        <v>1.4896716908297101</v>
      </c>
      <c r="T477">
        <f t="shared" si="48"/>
        <v>0.71268089039040206</v>
      </c>
      <c r="U477">
        <f t="shared" si="49"/>
        <v>-0.66863177687099595</v>
      </c>
    </row>
    <row r="478" spans="9:21" x14ac:dyDescent="0.3">
      <c r="I478">
        <v>69158.035999999993</v>
      </c>
      <c r="J478">
        <v>7102</v>
      </c>
      <c r="K478">
        <v>161.55000000000001</v>
      </c>
      <c r="L478">
        <v>2.2000000000000002</v>
      </c>
      <c r="M478">
        <v>-6732</v>
      </c>
      <c r="N478">
        <v>2246</v>
      </c>
      <c r="O478">
        <v>272.60000000000002</v>
      </c>
      <c r="P478">
        <f t="shared" si="44"/>
        <v>-6733.8919519675901</v>
      </c>
      <c r="Q478">
        <f t="shared" si="45"/>
        <v>2245.8920659421001</v>
      </c>
      <c r="R478">
        <f t="shared" si="46"/>
        <v>272.79176112268601</v>
      </c>
      <c r="S478">
        <f t="shared" si="47"/>
        <v>1.8919519675901</v>
      </c>
      <c r="T478">
        <f t="shared" si="48"/>
        <v>0.10793405789991101</v>
      </c>
      <c r="U478">
        <f t="shared" si="49"/>
        <v>-0.19176112268598899</v>
      </c>
    </row>
    <row r="479" spans="9:21" x14ac:dyDescent="0.3">
      <c r="I479">
        <v>69158.156000000003</v>
      </c>
      <c r="J479">
        <v>7091</v>
      </c>
      <c r="K479">
        <v>161.55000000000001</v>
      </c>
      <c r="L479">
        <v>2.2000000000000002</v>
      </c>
      <c r="M479">
        <v>-6721.6</v>
      </c>
      <c r="N479">
        <v>2242.5</v>
      </c>
      <c r="O479">
        <v>272.2</v>
      </c>
      <c r="P479">
        <f t="shared" si="44"/>
        <v>-6724.30313871612</v>
      </c>
      <c r="Q479">
        <f t="shared" si="45"/>
        <v>2242.27938652695</v>
      </c>
      <c r="R479">
        <f t="shared" si="46"/>
        <v>272.15065451798603</v>
      </c>
      <c r="S479">
        <f t="shared" si="47"/>
        <v>2.7031387161196099</v>
      </c>
      <c r="T479">
        <f t="shared" si="48"/>
        <v>0.22061347304998</v>
      </c>
      <c r="U479">
        <f t="shared" si="49"/>
        <v>4.93454820139618E-2</v>
      </c>
    </row>
    <row r="480" spans="9:21" x14ac:dyDescent="0.3">
      <c r="I480">
        <v>69158.395999999993</v>
      </c>
      <c r="J480">
        <v>7071</v>
      </c>
      <c r="K480">
        <v>161.56</v>
      </c>
      <c r="L480">
        <v>2.2000000000000002</v>
      </c>
      <c r="M480">
        <v>-6703</v>
      </c>
      <c r="N480">
        <v>2235</v>
      </c>
      <c r="O480">
        <v>271.39999999999998</v>
      </c>
      <c r="P480">
        <f t="shared" si="44"/>
        <v>-6705.1255122154898</v>
      </c>
      <c r="Q480">
        <f t="shared" si="45"/>
        <v>2235.0540276975398</v>
      </c>
      <c r="R480">
        <f t="shared" si="46"/>
        <v>270.86844130874101</v>
      </c>
      <c r="S480">
        <f t="shared" si="47"/>
        <v>2.12551221548983</v>
      </c>
      <c r="T480">
        <f t="shared" si="48"/>
        <v>-5.4027697539822797E-2</v>
      </c>
      <c r="U480">
        <f t="shared" si="49"/>
        <v>0.53155869125896504</v>
      </c>
    </row>
    <row r="481" spans="9:21" x14ac:dyDescent="0.3">
      <c r="I481">
        <v>69158.495999999999</v>
      </c>
      <c r="J481">
        <v>7062</v>
      </c>
      <c r="K481">
        <v>161.56</v>
      </c>
      <c r="L481">
        <v>2.2000000000000002</v>
      </c>
      <c r="M481">
        <v>-6694.5</v>
      </c>
      <c r="N481">
        <v>2232.1</v>
      </c>
      <c r="O481">
        <v>271.10000000000002</v>
      </c>
      <c r="P481">
        <f t="shared" si="44"/>
        <v>-6697.1348345061197</v>
      </c>
      <c r="Q481">
        <f t="shared" si="45"/>
        <v>2232.0434615183299</v>
      </c>
      <c r="R481">
        <f t="shared" si="46"/>
        <v>270.33418580483698</v>
      </c>
      <c r="S481">
        <f t="shared" si="47"/>
        <v>2.6348345061196601</v>
      </c>
      <c r="T481">
        <f t="shared" si="48"/>
        <v>5.6538481670031601E-2</v>
      </c>
      <c r="U481">
        <f t="shared" si="49"/>
        <v>0.76581419516304505</v>
      </c>
    </row>
    <row r="482" spans="9:21" x14ac:dyDescent="0.3">
      <c r="I482">
        <v>69158.635999999999</v>
      </c>
      <c r="J482">
        <v>7050</v>
      </c>
      <c r="K482">
        <v>161.57</v>
      </c>
      <c r="L482">
        <v>2.19</v>
      </c>
      <c r="M482">
        <v>-6683.5</v>
      </c>
      <c r="N482">
        <v>2227.1999999999998</v>
      </c>
      <c r="O482">
        <v>269.39999999999998</v>
      </c>
      <c r="P482">
        <f t="shared" si="44"/>
        <v>-6690.7345286093896</v>
      </c>
      <c r="Q482">
        <f t="shared" si="45"/>
        <v>2228.9855370323198</v>
      </c>
      <c r="R482">
        <f t="shared" si="46"/>
        <v>269.580458556618</v>
      </c>
      <c r="S482">
        <f t="shared" si="47"/>
        <v>7.2345286093896002</v>
      </c>
      <c r="T482">
        <f t="shared" si="48"/>
        <v>-1.7855370323200099</v>
      </c>
      <c r="U482">
        <f t="shared" si="49"/>
        <v>-0.18045855661802099</v>
      </c>
    </row>
    <row r="483" spans="9:21" x14ac:dyDescent="0.3">
      <c r="I483">
        <v>69158.835999999996</v>
      </c>
      <c r="J483">
        <v>7039</v>
      </c>
      <c r="K483">
        <v>161.58000000000001</v>
      </c>
      <c r="L483">
        <v>2.1800000000000002</v>
      </c>
      <c r="M483">
        <v>-6673.5</v>
      </c>
      <c r="N483">
        <v>2222.6</v>
      </c>
      <c r="O483">
        <v>267.8</v>
      </c>
      <c r="P483">
        <f t="shared" si="44"/>
        <v>-6674.4007945768899</v>
      </c>
      <c r="Q483">
        <f t="shared" si="45"/>
        <v>2223.1386189494201</v>
      </c>
      <c r="R483">
        <f t="shared" si="46"/>
        <v>268.621297583878</v>
      </c>
      <c r="S483">
        <f t="shared" si="47"/>
        <v>0.90079457688989395</v>
      </c>
      <c r="T483">
        <f t="shared" si="48"/>
        <v>-0.53861894942019695</v>
      </c>
      <c r="U483">
        <f t="shared" si="49"/>
        <v>-0.82129758387799301</v>
      </c>
    </row>
    <row r="484" spans="9:21" x14ac:dyDescent="0.3">
      <c r="I484">
        <v>69158.956000000006</v>
      </c>
      <c r="J484">
        <v>7028</v>
      </c>
      <c r="K484">
        <v>161.59</v>
      </c>
      <c r="L484">
        <v>2.1800000000000002</v>
      </c>
      <c r="M484">
        <v>-6663.5</v>
      </c>
      <c r="N484">
        <v>2217.9</v>
      </c>
      <c r="O484">
        <v>267.3</v>
      </c>
      <c r="P484">
        <f t="shared" si="44"/>
        <v>-6664.60055415644</v>
      </c>
      <c r="Q484">
        <f t="shared" si="45"/>
        <v>2219.6304680993399</v>
      </c>
      <c r="R484">
        <f t="shared" si="46"/>
        <v>268.04580100017802</v>
      </c>
      <c r="S484">
        <f t="shared" si="47"/>
        <v>1.1005541564400101</v>
      </c>
      <c r="T484">
        <f t="shared" si="48"/>
        <v>-1.7304680993397601</v>
      </c>
      <c r="U484">
        <f t="shared" si="49"/>
        <v>-0.74580100017800499</v>
      </c>
    </row>
    <row r="485" spans="9:21" x14ac:dyDescent="0.3">
      <c r="I485">
        <v>69159.156000000003</v>
      </c>
      <c r="J485">
        <v>7011</v>
      </c>
      <c r="K485">
        <v>161.59</v>
      </c>
      <c r="L485">
        <v>2.1800000000000002</v>
      </c>
      <c r="M485">
        <v>-6647.4</v>
      </c>
      <c r="N485">
        <v>2212.6</v>
      </c>
      <c r="O485">
        <v>266.7</v>
      </c>
      <c r="P485">
        <f t="shared" si="44"/>
        <v>-6648.2668201239503</v>
      </c>
      <c r="Q485">
        <f t="shared" si="45"/>
        <v>2213.7835500164301</v>
      </c>
      <c r="R485">
        <f t="shared" si="46"/>
        <v>267.08664002743802</v>
      </c>
      <c r="S485">
        <f t="shared" si="47"/>
        <v>0.86682012395067398</v>
      </c>
      <c r="T485">
        <f t="shared" si="48"/>
        <v>-1.18355001643022</v>
      </c>
      <c r="U485">
        <f t="shared" si="49"/>
        <v>-0.386640027438034</v>
      </c>
    </row>
    <row r="486" spans="9:21" x14ac:dyDescent="0.3">
      <c r="I486">
        <v>69159.296000000002</v>
      </c>
      <c r="J486">
        <v>6999</v>
      </c>
      <c r="K486">
        <v>161.6</v>
      </c>
      <c r="L486">
        <v>2.1800000000000002</v>
      </c>
      <c r="M486">
        <v>-6636.4</v>
      </c>
      <c r="N486">
        <v>2207.6</v>
      </c>
      <c r="O486">
        <v>266.2</v>
      </c>
      <c r="P486">
        <f t="shared" si="44"/>
        <v>-6636.8332063010903</v>
      </c>
      <c r="Q486">
        <f t="shared" si="45"/>
        <v>2209.6907073583602</v>
      </c>
      <c r="R486">
        <f t="shared" si="46"/>
        <v>266.41522734651301</v>
      </c>
      <c r="S486">
        <f t="shared" si="47"/>
        <v>0.43320630109065</v>
      </c>
      <c r="T486">
        <f t="shared" si="48"/>
        <v>-2.09070735836031</v>
      </c>
      <c r="U486">
        <f t="shared" si="49"/>
        <v>-0.215227346513018</v>
      </c>
    </row>
    <row r="487" spans="9:21" x14ac:dyDescent="0.3">
      <c r="I487">
        <v>69159.535999999993</v>
      </c>
      <c r="J487">
        <v>6979</v>
      </c>
      <c r="K487">
        <v>161.61000000000001</v>
      </c>
      <c r="L487">
        <v>2.1800000000000002</v>
      </c>
      <c r="M487">
        <v>-6617.8</v>
      </c>
      <c r="N487">
        <v>2200.1999999999998</v>
      </c>
      <c r="O487">
        <v>265.5</v>
      </c>
      <c r="P487">
        <f t="shared" si="44"/>
        <v>-6614.0283264588697</v>
      </c>
      <c r="Q487">
        <f t="shared" si="45"/>
        <v>2200.8578354882702</v>
      </c>
      <c r="R487">
        <f t="shared" si="46"/>
        <v>264.80428601364503</v>
      </c>
      <c r="S487">
        <f t="shared" si="47"/>
        <v>-3.7716735411304398</v>
      </c>
      <c r="T487">
        <f t="shared" si="48"/>
        <v>-0.65783548827039295</v>
      </c>
      <c r="U487">
        <f t="shared" si="49"/>
        <v>0.69571398635497395</v>
      </c>
    </row>
    <row r="488" spans="9:21" x14ac:dyDescent="0.3">
      <c r="I488">
        <v>69159.615999999995</v>
      </c>
      <c r="J488">
        <v>6967</v>
      </c>
      <c r="K488">
        <v>161.6</v>
      </c>
      <c r="L488">
        <v>2.16</v>
      </c>
      <c r="M488">
        <v>-6606.1</v>
      </c>
      <c r="N488">
        <v>2197.6</v>
      </c>
      <c r="O488">
        <v>262.60000000000002</v>
      </c>
      <c r="P488">
        <f t="shared" si="44"/>
        <v>-6607.6280956801902</v>
      </c>
      <c r="Q488">
        <f t="shared" si="45"/>
        <v>2198.7255208378301</v>
      </c>
      <c r="R488">
        <f t="shared" si="46"/>
        <v>264.435453719549</v>
      </c>
      <c r="S488">
        <f t="shared" si="47"/>
        <v>1.52809568018984</v>
      </c>
      <c r="T488">
        <f t="shared" si="48"/>
        <v>-1.12552083783021</v>
      </c>
      <c r="U488">
        <f t="shared" si="49"/>
        <v>-1.83545371954898</v>
      </c>
    </row>
    <row r="489" spans="9:21" x14ac:dyDescent="0.3">
      <c r="I489">
        <v>69159.775999999998</v>
      </c>
      <c r="J489">
        <v>6953</v>
      </c>
      <c r="K489">
        <v>161.6</v>
      </c>
      <c r="L489">
        <v>2.16</v>
      </c>
      <c r="M489">
        <v>-6592.8</v>
      </c>
      <c r="N489">
        <v>2193.1</v>
      </c>
      <c r="O489">
        <v>262.10000000000002</v>
      </c>
      <c r="P489">
        <f t="shared" si="44"/>
        <v>-6594.8276341228302</v>
      </c>
      <c r="Q489">
        <f t="shared" si="45"/>
        <v>2194.4608915369399</v>
      </c>
      <c r="R489">
        <f t="shared" si="46"/>
        <v>263.69778913135701</v>
      </c>
      <c r="S489">
        <f t="shared" si="47"/>
        <v>2.0276341228300199</v>
      </c>
      <c r="T489">
        <f t="shared" si="48"/>
        <v>-1.3608915369400201</v>
      </c>
      <c r="U489">
        <f t="shared" si="49"/>
        <v>-1.5977891313569901</v>
      </c>
    </row>
    <row r="490" spans="9:21" x14ac:dyDescent="0.3">
      <c r="I490">
        <v>69159.975999999995</v>
      </c>
      <c r="J490">
        <v>6936</v>
      </c>
      <c r="K490">
        <v>161.61000000000001</v>
      </c>
      <c r="L490">
        <v>2.16</v>
      </c>
      <c r="M490">
        <v>-6577.1</v>
      </c>
      <c r="N490">
        <v>2186.6</v>
      </c>
      <c r="O490">
        <v>261.39999999999998</v>
      </c>
      <c r="P490">
        <f t="shared" si="44"/>
        <v>-6578.8270571766998</v>
      </c>
      <c r="Q490">
        <f t="shared" si="45"/>
        <v>2189.1301049110398</v>
      </c>
      <c r="R490">
        <f t="shared" si="46"/>
        <v>262.775708396151</v>
      </c>
      <c r="S490">
        <f t="shared" si="47"/>
        <v>1.72705717669942</v>
      </c>
      <c r="T490">
        <f t="shared" si="48"/>
        <v>-2.5301049110398699</v>
      </c>
      <c r="U490">
        <f t="shared" si="49"/>
        <v>-1.3757083961510299</v>
      </c>
    </row>
    <row r="491" spans="9:21" x14ac:dyDescent="0.3">
      <c r="I491">
        <v>69160.096000000005</v>
      </c>
      <c r="J491">
        <v>6926</v>
      </c>
      <c r="K491">
        <v>161.61000000000001</v>
      </c>
      <c r="L491">
        <v>2.16</v>
      </c>
      <c r="M491">
        <v>-6567.6</v>
      </c>
      <c r="N491">
        <v>2183.5</v>
      </c>
      <c r="O491">
        <v>261</v>
      </c>
      <c r="P491">
        <f t="shared" si="44"/>
        <v>-6569.2267110081002</v>
      </c>
      <c r="Q491">
        <f t="shared" si="45"/>
        <v>2185.93163293518</v>
      </c>
      <c r="R491">
        <f t="shared" si="46"/>
        <v>262.222459954974</v>
      </c>
      <c r="S491">
        <f t="shared" si="47"/>
        <v>1.6267110080998499</v>
      </c>
      <c r="T491">
        <f t="shared" si="48"/>
        <v>-2.4316329351800099</v>
      </c>
      <c r="U491">
        <f t="shared" si="49"/>
        <v>-1.2224599549740001</v>
      </c>
    </row>
    <row r="492" spans="9:21" x14ac:dyDescent="0.3">
      <c r="I492">
        <v>69160.436000000002</v>
      </c>
      <c r="J492">
        <v>6897</v>
      </c>
      <c r="K492">
        <v>161.62</v>
      </c>
      <c r="L492">
        <v>2.16</v>
      </c>
      <c r="M492">
        <v>-6540.5</v>
      </c>
      <c r="N492">
        <v>2173.1999999999998</v>
      </c>
      <c r="O492">
        <v>259.89999999999998</v>
      </c>
      <c r="P492">
        <f t="shared" si="44"/>
        <v>-6542.0257301995698</v>
      </c>
      <c r="Q492">
        <f t="shared" si="45"/>
        <v>2176.8692956711002</v>
      </c>
      <c r="R492">
        <f t="shared" si="46"/>
        <v>260.65492270511697</v>
      </c>
      <c r="S492">
        <f t="shared" si="47"/>
        <v>1.52573019956981</v>
      </c>
      <c r="T492">
        <f t="shared" si="48"/>
        <v>-3.6692956711003699</v>
      </c>
      <c r="U492">
        <f t="shared" si="49"/>
        <v>-0.754922705116996</v>
      </c>
    </row>
    <row r="493" spans="9:21" x14ac:dyDescent="0.3">
      <c r="I493">
        <v>69160.516000000003</v>
      </c>
      <c r="J493">
        <v>6890</v>
      </c>
      <c r="K493">
        <v>161.62</v>
      </c>
      <c r="L493">
        <v>2.16</v>
      </c>
      <c r="M493">
        <v>-6533.9</v>
      </c>
      <c r="N493">
        <v>2171</v>
      </c>
      <c r="O493">
        <v>259.7</v>
      </c>
      <c r="P493">
        <f t="shared" si="44"/>
        <v>-6537.2204856933504</v>
      </c>
      <c r="Q493">
        <f t="shared" si="45"/>
        <v>2174.0751033780102</v>
      </c>
      <c r="R493">
        <f t="shared" si="46"/>
        <v>260.55489975590598</v>
      </c>
      <c r="S493">
        <f t="shared" si="47"/>
        <v>3.3204856933507498</v>
      </c>
      <c r="T493">
        <f t="shared" si="48"/>
        <v>-3.0751033780102301</v>
      </c>
      <c r="U493">
        <f t="shared" si="49"/>
        <v>-0.85489975590598999</v>
      </c>
    </row>
    <row r="494" spans="9:21" x14ac:dyDescent="0.3">
      <c r="I494">
        <v>69160.816000000006</v>
      </c>
      <c r="J494">
        <v>6867</v>
      </c>
      <c r="K494">
        <v>161.61000000000001</v>
      </c>
      <c r="L494">
        <v>2.16</v>
      </c>
      <c r="M494">
        <v>-6511.7</v>
      </c>
      <c r="N494">
        <v>2164.9</v>
      </c>
      <c r="O494">
        <v>258.8</v>
      </c>
      <c r="P494">
        <f t="shared" si="44"/>
        <v>-6513.1522032443399</v>
      </c>
      <c r="Q494">
        <f t="shared" si="45"/>
        <v>2166.2534073638999</v>
      </c>
      <c r="R494">
        <f t="shared" si="46"/>
        <v>258.93905223177899</v>
      </c>
      <c r="S494">
        <f t="shared" si="47"/>
        <v>1.45220324434013</v>
      </c>
      <c r="T494">
        <f t="shared" si="48"/>
        <v>-1.3534073638998101</v>
      </c>
      <c r="U494">
        <f t="shared" si="49"/>
        <v>-0.13905223177897599</v>
      </c>
    </row>
    <row r="495" spans="9:21" x14ac:dyDescent="0.3">
      <c r="I495">
        <v>69160.936000000002</v>
      </c>
      <c r="J495">
        <v>6857</v>
      </c>
      <c r="K495">
        <v>161.61000000000001</v>
      </c>
      <c r="L495">
        <v>2.15</v>
      </c>
      <c r="M495">
        <v>-6502.2</v>
      </c>
      <c r="N495">
        <v>2161.6999999999998</v>
      </c>
      <c r="O495">
        <v>257.2</v>
      </c>
      <c r="P495">
        <f t="shared" si="44"/>
        <v>-6503.5248902652002</v>
      </c>
      <c r="Q495">
        <f t="shared" si="45"/>
        <v>2163.1247289584098</v>
      </c>
      <c r="R495">
        <f t="shared" si="46"/>
        <v>258.29271322215999</v>
      </c>
      <c r="S495">
        <f t="shared" si="47"/>
        <v>1.32489026520034</v>
      </c>
      <c r="T495">
        <f t="shared" si="48"/>
        <v>-1.42472895841001</v>
      </c>
      <c r="U495">
        <f t="shared" si="49"/>
        <v>-1.09271322216</v>
      </c>
    </row>
    <row r="496" spans="9:21" x14ac:dyDescent="0.3">
      <c r="I496">
        <v>69161.076000000001</v>
      </c>
      <c r="J496">
        <v>6844</v>
      </c>
      <c r="K496">
        <v>161.62</v>
      </c>
      <c r="L496">
        <v>2.15</v>
      </c>
      <c r="M496">
        <v>-6490.3</v>
      </c>
      <c r="N496">
        <v>2156.5</v>
      </c>
      <c r="O496">
        <v>256.8</v>
      </c>
      <c r="P496">
        <f t="shared" si="44"/>
        <v>-6492.2930251224798</v>
      </c>
      <c r="Q496">
        <f t="shared" si="45"/>
        <v>2159.4746041518802</v>
      </c>
      <c r="R496">
        <f t="shared" si="46"/>
        <v>257.53865104424398</v>
      </c>
      <c r="S496">
        <f t="shared" si="47"/>
        <v>1.9930251224795901</v>
      </c>
      <c r="T496">
        <f t="shared" si="48"/>
        <v>-2.9746041518801598</v>
      </c>
      <c r="U496">
        <f t="shared" si="49"/>
        <v>-0.73865104424396599</v>
      </c>
    </row>
    <row r="497" spans="9:21" x14ac:dyDescent="0.3">
      <c r="I497">
        <v>69161.255999999994</v>
      </c>
      <c r="J497">
        <v>6829</v>
      </c>
      <c r="K497">
        <v>161.62</v>
      </c>
      <c r="L497">
        <v>2.15</v>
      </c>
      <c r="M497">
        <v>-6476.1</v>
      </c>
      <c r="N497">
        <v>2151.8000000000002</v>
      </c>
      <c r="O497">
        <v>256.2</v>
      </c>
      <c r="P497">
        <f t="shared" si="44"/>
        <v>-6477.8520556537696</v>
      </c>
      <c r="Q497">
        <f t="shared" si="45"/>
        <v>2154.7815865436401</v>
      </c>
      <c r="R497">
        <f t="shared" si="46"/>
        <v>256.569142529815</v>
      </c>
      <c r="S497">
        <f t="shared" si="47"/>
        <v>1.75205565376928</v>
      </c>
      <c r="T497">
        <f t="shared" si="48"/>
        <v>-2.9815865436398798</v>
      </c>
      <c r="U497">
        <f t="shared" si="49"/>
        <v>-0.369142529815008</v>
      </c>
    </row>
    <row r="498" spans="9:21" x14ac:dyDescent="0.3">
      <c r="I498">
        <v>69161.356</v>
      </c>
      <c r="J498">
        <v>6820</v>
      </c>
      <c r="K498">
        <v>161.63</v>
      </c>
      <c r="L498">
        <v>2.15</v>
      </c>
      <c r="M498">
        <v>-6467.9</v>
      </c>
      <c r="N498">
        <v>2147.8000000000002</v>
      </c>
      <c r="O498">
        <v>255.9</v>
      </c>
      <c r="P498">
        <f t="shared" si="44"/>
        <v>-6469.8292948370499</v>
      </c>
      <c r="Q498">
        <f t="shared" si="45"/>
        <v>2152.1743545388099</v>
      </c>
      <c r="R498">
        <f t="shared" si="46"/>
        <v>256.03052668841298</v>
      </c>
      <c r="S498">
        <f t="shared" si="47"/>
        <v>1.92929483705029</v>
      </c>
      <c r="T498">
        <f t="shared" si="48"/>
        <v>-4.37435453880971</v>
      </c>
      <c r="U498">
        <f t="shared" si="49"/>
        <v>-0.13052668841297099</v>
      </c>
    </row>
    <row r="499" spans="9:21" x14ac:dyDescent="0.3">
      <c r="I499">
        <v>69161.596000000005</v>
      </c>
      <c r="J499">
        <v>6799</v>
      </c>
      <c r="K499">
        <v>161.63</v>
      </c>
      <c r="L499">
        <v>2.15</v>
      </c>
      <c r="M499">
        <v>-6448</v>
      </c>
      <c r="N499">
        <v>2141.1999999999998</v>
      </c>
      <c r="O499">
        <v>255.1</v>
      </c>
      <c r="P499">
        <f t="shared" si="44"/>
        <v>-6449.3731820431603</v>
      </c>
      <c r="Q499">
        <f t="shared" si="45"/>
        <v>2145.99695295022</v>
      </c>
      <c r="R499">
        <f t="shared" si="46"/>
        <v>255.28441607343601</v>
      </c>
      <c r="S499">
        <f t="shared" si="47"/>
        <v>1.3731820431603401</v>
      </c>
      <c r="T499">
        <f t="shared" si="48"/>
        <v>-4.7969529502202004</v>
      </c>
      <c r="U499">
        <f t="shared" si="49"/>
        <v>-0.18441607343601199</v>
      </c>
    </row>
    <row r="500" spans="9:21" x14ac:dyDescent="0.3">
      <c r="I500">
        <v>69161.736000000004</v>
      </c>
      <c r="J500">
        <v>6788</v>
      </c>
      <c r="K500">
        <v>161.6</v>
      </c>
      <c r="L500">
        <v>2.14</v>
      </c>
      <c r="M500">
        <v>-6436.5</v>
      </c>
      <c r="N500">
        <v>2141.1</v>
      </c>
      <c r="O500">
        <v>253.5</v>
      </c>
      <c r="P500">
        <f t="shared" si="44"/>
        <v>-6438.3926921243101</v>
      </c>
      <c r="Q500">
        <f t="shared" si="45"/>
        <v>2142.3328060556601</v>
      </c>
      <c r="R500">
        <f t="shared" si="46"/>
        <v>254.60623693967199</v>
      </c>
      <c r="S500">
        <f t="shared" si="47"/>
        <v>1.89269212431009</v>
      </c>
      <c r="T500">
        <f t="shared" si="48"/>
        <v>-1.2328060556601499</v>
      </c>
      <c r="U500">
        <f t="shared" si="49"/>
        <v>-1.10623693967199</v>
      </c>
    </row>
    <row r="501" spans="9:21" x14ac:dyDescent="0.3">
      <c r="I501">
        <v>69161.975999999995</v>
      </c>
      <c r="J501">
        <v>6768</v>
      </c>
      <c r="K501">
        <v>161.6</v>
      </c>
      <c r="L501">
        <v>2.14</v>
      </c>
      <c r="M501">
        <v>-6417.5</v>
      </c>
      <c r="N501">
        <v>2134.8000000000002</v>
      </c>
      <c r="O501">
        <v>252.7</v>
      </c>
      <c r="P501">
        <f t="shared" si="44"/>
        <v>-6419.5689951212198</v>
      </c>
      <c r="Q501">
        <f t="shared" si="45"/>
        <v>2136.0514113795002</v>
      </c>
      <c r="R501">
        <f t="shared" si="46"/>
        <v>253.44364413897401</v>
      </c>
      <c r="S501">
        <f t="shared" si="47"/>
        <v>2.0689951212198099</v>
      </c>
      <c r="T501">
        <f t="shared" si="48"/>
        <v>-1.2514113795000401</v>
      </c>
      <c r="U501">
        <f t="shared" si="49"/>
        <v>-0.74364413897402004</v>
      </c>
    </row>
    <row r="502" spans="9:21" x14ac:dyDescent="0.3">
      <c r="I502">
        <v>69162.074999999997</v>
      </c>
      <c r="J502">
        <v>6759</v>
      </c>
      <c r="K502">
        <v>161.6</v>
      </c>
      <c r="L502">
        <v>2.14</v>
      </c>
      <c r="M502">
        <v>-6409</v>
      </c>
      <c r="N502">
        <v>2132</v>
      </c>
      <c r="O502">
        <v>252.4</v>
      </c>
      <c r="P502">
        <f t="shared" si="44"/>
        <v>-6411.8042201069902</v>
      </c>
      <c r="Q502">
        <f t="shared" si="45"/>
        <v>2133.46033607543</v>
      </c>
      <c r="R502">
        <f t="shared" si="46"/>
        <v>252.964074608658</v>
      </c>
      <c r="S502">
        <f t="shared" si="47"/>
        <v>2.80422010699021</v>
      </c>
      <c r="T502">
        <f t="shared" si="48"/>
        <v>-1.4603360754299499</v>
      </c>
      <c r="U502">
        <f t="shared" si="49"/>
        <v>-0.56407460865798997</v>
      </c>
    </row>
    <row r="503" spans="9:21" x14ac:dyDescent="0.3">
      <c r="I503">
        <v>69162.195999999996</v>
      </c>
      <c r="J503">
        <v>6749</v>
      </c>
      <c r="K503">
        <v>161.61000000000001</v>
      </c>
      <c r="L503">
        <v>2.14</v>
      </c>
      <c r="M503">
        <v>-6399.9</v>
      </c>
      <c r="N503">
        <v>2127.6999999999998</v>
      </c>
      <c r="O503">
        <v>252</v>
      </c>
      <c r="P503">
        <f t="shared" si="44"/>
        <v>-6402.3139395342896</v>
      </c>
      <c r="Q503">
        <f t="shared" si="45"/>
        <v>2130.2934662594298</v>
      </c>
      <c r="R503">
        <f t="shared" si="46"/>
        <v>252.37793407162101</v>
      </c>
      <c r="S503">
        <f t="shared" si="47"/>
        <v>2.4139395342899701</v>
      </c>
      <c r="T503">
        <f t="shared" si="48"/>
        <v>-2.5934662594299902</v>
      </c>
      <c r="U503">
        <f t="shared" si="49"/>
        <v>-0.377934071621013</v>
      </c>
    </row>
    <row r="504" spans="9:21" x14ac:dyDescent="0.3">
      <c r="I504">
        <v>69162.434999999998</v>
      </c>
      <c r="J504">
        <v>6728</v>
      </c>
      <c r="K504">
        <v>161.61000000000001</v>
      </c>
      <c r="L504">
        <v>2.13</v>
      </c>
      <c r="M504">
        <v>-6380</v>
      </c>
      <c r="N504">
        <v>2121.1</v>
      </c>
      <c r="O504">
        <v>250.1</v>
      </c>
      <c r="P504">
        <f t="shared" si="44"/>
        <v>-6383.5686746012098</v>
      </c>
      <c r="Q504">
        <f t="shared" si="45"/>
        <v>2124.0382440608</v>
      </c>
      <c r="R504">
        <f t="shared" si="46"/>
        <v>251.22018540754101</v>
      </c>
      <c r="S504">
        <f t="shared" si="47"/>
        <v>3.5686746012097501</v>
      </c>
      <c r="T504">
        <f t="shared" si="48"/>
        <v>-2.9382440608001201</v>
      </c>
      <c r="U504">
        <f t="shared" si="49"/>
        <v>-1.12018540754102</v>
      </c>
    </row>
    <row r="505" spans="9:21" x14ac:dyDescent="0.3">
      <c r="I505">
        <v>69162.574999999997</v>
      </c>
      <c r="J505">
        <v>6717</v>
      </c>
      <c r="K505">
        <v>161.61000000000001</v>
      </c>
      <c r="L505">
        <v>2.13</v>
      </c>
      <c r="M505">
        <v>-6369.6</v>
      </c>
      <c r="N505">
        <v>2117.6</v>
      </c>
      <c r="O505">
        <v>249.7</v>
      </c>
      <c r="P505">
        <f t="shared" si="44"/>
        <v>-6372.0601381746401</v>
      </c>
      <c r="Q505">
        <f t="shared" si="45"/>
        <v>2120.3790817665299</v>
      </c>
      <c r="R505">
        <f t="shared" si="46"/>
        <v>249.53760392461501</v>
      </c>
      <c r="S505">
        <f t="shared" si="47"/>
        <v>2.4601381746397202</v>
      </c>
      <c r="T505">
        <f t="shared" si="48"/>
        <v>-2.7790817665300001</v>
      </c>
      <c r="U505">
        <f t="shared" si="49"/>
        <v>0.162396075384976</v>
      </c>
    </row>
    <row r="506" spans="9:21" x14ac:dyDescent="0.3">
      <c r="I506">
        <v>69162.774999999994</v>
      </c>
      <c r="J506">
        <v>6702</v>
      </c>
      <c r="K506">
        <v>161.59</v>
      </c>
      <c r="L506">
        <v>2.11</v>
      </c>
      <c r="M506">
        <v>-6354.7</v>
      </c>
      <c r="N506">
        <v>2115.1999999999998</v>
      </c>
      <c r="O506">
        <v>246.8</v>
      </c>
      <c r="P506">
        <f t="shared" si="44"/>
        <v>-6356.0900770425797</v>
      </c>
      <c r="Q506">
        <f t="shared" si="45"/>
        <v>2115.12964539634</v>
      </c>
      <c r="R506">
        <f t="shared" si="46"/>
        <v>248.65451715520999</v>
      </c>
      <c r="S506">
        <f t="shared" si="47"/>
        <v>1.3900770425798299</v>
      </c>
      <c r="T506">
        <f t="shared" si="48"/>
        <v>7.0354603659779996E-2</v>
      </c>
      <c r="U506">
        <f t="shared" si="49"/>
        <v>-1.85451715520998</v>
      </c>
    </row>
    <row r="507" spans="9:21" x14ac:dyDescent="0.3">
      <c r="I507">
        <v>69162.914999999994</v>
      </c>
      <c r="J507">
        <v>6691</v>
      </c>
      <c r="K507">
        <v>161.6</v>
      </c>
      <c r="L507">
        <v>2.11</v>
      </c>
      <c r="M507">
        <v>-6344.6</v>
      </c>
      <c r="N507">
        <v>2110.6</v>
      </c>
      <c r="O507">
        <v>246.4</v>
      </c>
      <c r="P507">
        <f t="shared" si="44"/>
        <v>-6344.9110342500198</v>
      </c>
      <c r="Q507">
        <f t="shared" si="45"/>
        <v>2111.4550399371701</v>
      </c>
      <c r="R507">
        <f t="shared" si="46"/>
        <v>248.03635641661899</v>
      </c>
      <c r="S507">
        <f t="shared" si="47"/>
        <v>0.31103425001947499</v>
      </c>
      <c r="T507">
        <f t="shared" si="48"/>
        <v>-0.85503993717020399</v>
      </c>
      <c r="U507">
        <f t="shared" si="49"/>
        <v>-1.6363564166189799</v>
      </c>
    </row>
    <row r="508" spans="9:21" x14ac:dyDescent="0.3">
      <c r="I508">
        <v>69163.134999999995</v>
      </c>
      <c r="J508">
        <v>6672</v>
      </c>
      <c r="K508">
        <v>161.6</v>
      </c>
      <c r="L508">
        <v>2.11</v>
      </c>
      <c r="M508">
        <v>-6326.6</v>
      </c>
      <c r="N508">
        <v>2104.6</v>
      </c>
      <c r="O508">
        <v>245.7</v>
      </c>
      <c r="P508">
        <f t="shared" si="44"/>
        <v>-6327.3439670044099</v>
      </c>
      <c r="Q508">
        <f t="shared" si="45"/>
        <v>2105.6806599298602</v>
      </c>
      <c r="R508">
        <f t="shared" si="46"/>
        <v>247.06496097025399</v>
      </c>
      <c r="S508">
        <f t="shared" si="47"/>
        <v>0.74396700440956898</v>
      </c>
      <c r="T508">
        <f t="shared" si="48"/>
        <v>-1.0806599298602999</v>
      </c>
      <c r="U508">
        <f t="shared" si="49"/>
        <v>-1.364960970254</v>
      </c>
    </row>
    <row r="509" spans="9:21" x14ac:dyDescent="0.3">
      <c r="I509">
        <v>69163.274999999994</v>
      </c>
      <c r="J509">
        <v>6660</v>
      </c>
      <c r="K509">
        <v>161.6</v>
      </c>
      <c r="L509">
        <v>2.11</v>
      </c>
      <c r="M509">
        <v>-6315.2</v>
      </c>
      <c r="N509">
        <v>2100.8000000000002</v>
      </c>
      <c r="O509">
        <v>245.2</v>
      </c>
      <c r="P509">
        <f t="shared" si="44"/>
        <v>-6316.1649242118501</v>
      </c>
      <c r="Q509">
        <f t="shared" si="45"/>
        <v>2102.0060544706898</v>
      </c>
      <c r="R509">
        <f t="shared" si="46"/>
        <v>246.44680023166401</v>
      </c>
      <c r="S509">
        <f t="shared" si="47"/>
        <v>0.96492421185030297</v>
      </c>
      <c r="T509">
        <f t="shared" si="48"/>
        <v>-1.2060544706896501</v>
      </c>
      <c r="U509">
        <f t="shared" si="49"/>
        <v>-1.2468002316640301</v>
      </c>
    </row>
    <row r="510" spans="9:21" x14ac:dyDescent="0.3">
      <c r="I510">
        <v>69163.375</v>
      </c>
      <c r="J510">
        <v>6652</v>
      </c>
      <c r="K510">
        <v>161.6</v>
      </c>
      <c r="L510">
        <v>2.11</v>
      </c>
      <c r="M510">
        <v>-6307.6</v>
      </c>
      <c r="N510">
        <v>2098.3000000000002</v>
      </c>
      <c r="O510">
        <v>244.9</v>
      </c>
      <c r="P510">
        <f t="shared" si="44"/>
        <v>-6308.1798936452296</v>
      </c>
      <c r="Q510">
        <f t="shared" si="45"/>
        <v>2099.3813362853998</v>
      </c>
      <c r="R510">
        <f t="shared" si="46"/>
        <v>246.005256846929</v>
      </c>
      <c r="S510">
        <f t="shared" si="47"/>
        <v>0.579893645229276</v>
      </c>
      <c r="T510">
        <f t="shared" si="48"/>
        <v>-1.08133628539963</v>
      </c>
      <c r="U510">
        <f t="shared" si="49"/>
        <v>-1.1052568469290001</v>
      </c>
    </row>
    <row r="511" spans="9:21" x14ac:dyDescent="0.3">
      <c r="I511">
        <v>69163.634999999995</v>
      </c>
      <c r="J511">
        <v>6629</v>
      </c>
      <c r="K511">
        <v>161.61000000000001</v>
      </c>
      <c r="L511">
        <v>2.1</v>
      </c>
      <c r="M511">
        <v>-6286.2</v>
      </c>
      <c r="N511">
        <v>2089.9</v>
      </c>
      <c r="O511">
        <v>242.9</v>
      </c>
      <c r="P511">
        <f t="shared" si="44"/>
        <v>-6289.0849102285101</v>
      </c>
      <c r="Q511">
        <f t="shared" si="45"/>
        <v>2092.5262968816101</v>
      </c>
      <c r="R511">
        <f t="shared" si="46"/>
        <v>245.504993825762</v>
      </c>
      <c r="S511">
        <f t="shared" si="47"/>
        <v>2.8849102285103099</v>
      </c>
      <c r="T511">
        <f t="shared" si="48"/>
        <v>-2.6262968816099601</v>
      </c>
      <c r="U511">
        <f t="shared" si="49"/>
        <v>-2.6049938257619898</v>
      </c>
    </row>
    <row r="512" spans="9:21" x14ac:dyDescent="0.3">
      <c r="I512">
        <v>69163.815000000002</v>
      </c>
      <c r="J512">
        <v>6617</v>
      </c>
      <c r="K512">
        <v>161.59</v>
      </c>
      <c r="L512">
        <v>2.11</v>
      </c>
      <c r="M512">
        <v>-6274.1</v>
      </c>
      <c r="N512">
        <v>2088.3000000000002</v>
      </c>
      <c r="O512">
        <v>243.6</v>
      </c>
      <c r="P512">
        <f t="shared" si="44"/>
        <v>-6274.4800983365903</v>
      </c>
      <c r="Q512">
        <f t="shared" si="45"/>
        <v>2087.6752858111199</v>
      </c>
      <c r="R512">
        <f t="shared" si="46"/>
        <v>244.76341245440599</v>
      </c>
      <c r="S512">
        <f t="shared" si="47"/>
        <v>0.38009833658998099</v>
      </c>
      <c r="T512">
        <f t="shared" si="48"/>
        <v>0.62471418888026198</v>
      </c>
      <c r="U512">
        <f t="shared" si="49"/>
        <v>-1.1634124544060001</v>
      </c>
    </row>
    <row r="513" spans="9:21" x14ac:dyDescent="0.3">
      <c r="I513">
        <v>69164.115000000005</v>
      </c>
      <c r="J513">
        <v>6592</v>
      </c>
      <c r="K513">
        <v>161.59</v>
      </c>
      <c r="L513">
        <v>2.11</v>
      </c>
      <c r="M513">
        <v>-6250.4</v>
      </c>
      <c r="N513">
        <v>2080.4</v>
      </c>
      <c r="O513">
        <v>242.7</v>
      </c>
      <c r="P513">
        <f t="shared" si="44"/>
        <v>-6250.1387451841701</v>
      </c>
      <c r="Q513">
        <f t="shared" si="45"/>
        <v>2079.5902673605701</v>
      </c>
      <c r="R513">
        <f t="shared" si="46"/>
        <v>243.52744350218799</v>
      </c>
      <c r="S513">
        <f t="shared" si="47"/>
        <v>-0.26125481582948901</v>
      </c>
      <c r="T513">
        <f t="shared" si="48"/>
        <v>0.80973263942996698</v>
      </c>
      <c r="U513">
        <f t="shared" si="49"/>
        <v>-0.827443502188004</v>
      </c>
    </row>
    <row r="514" spans="9:21" x14ac:dyDescent="0.3">
      <c r="I514">
        <v>69164.214999999997</v>
      </c>
      <c r="J514">
        <v>6584</v>
      </c>
      <c r="K514">
        <v>161.59</v>
      </c>
      <c r="L514">
        <v>2.11</v>
      </c>
      <c r="M514">
        <v>-6242.8</v>
      </c>
      <c r="N514">
        <v>2077.9</v>
      </c>
      <c r="O514">
        <v>242.4</v>
      </c>
      <c r="P514">
        <f t="shared" si="44"/>
        <v>-6242.0249608008098</v>
      </c>
      <c r="Q514">
        <f t="shared" si="45"/>
        <v>2076.89526121065</v>
      </c>
      <c r="R514">
        <f t="shared" si="46"/>
        <v>243.11545385148801</v>
      </c>
      <c r="S514">
        <f t="shared" si="47"/>
        <v>-0.77503919919036002</v>
      </c>
      <c r="T514">
        <f t="shared" si="48"/>
        <v>1.0047387893500901</v>
      </c>
      <c r="U514">
        <f t="shared" si="49"/>
        <v>-0.715453851488007</v>
      </c>
    </row>
    <row r="515" spans="9:21" x14ac:dyDescent="0.3">
      <c r="I515">
        <v>69164.335000000006</v>
      </c>
      <c r="J515">
        <v>6574</v>
      </c>
      <c r="K515">
        <v>161.59</v>
      </c>
      <c r="L515">
        <v>2.11</v>
      </c>
      <c r="M515">
        <v>-6233.3</v>
      </c>
      <c r="N515">
        <v>2074.8000000000002</v>
      </c>
      <c r="O515">
        <v>242</v>
      </c>
      <c r="P515">
        <f t="shared" ref="P515:P578" si="50">LOOKUP($I515,$A$2:$A$989,C$2:C$989)+(LOOKUP($I515+$V$2,$A$2:$A$989,C$2:C$989)-LOOKUP($I515,$A$2:$A$989,C$2:C$989))/(LOOKUP($I515+$V$2,$A$2:$A$989,$A$2:$A$989)-LOOKUP($I515,$A$2:$A$989,$A$2:$A$989))*($I515-LOOKUP($I515,$A$2:$A$989,$A$2:$A$989))</f>
        <v>-6232.2884195391398</v>
      </c>
      <c r="Q515">
        <f t="shared" ref="Q515:Q578" si="51">LOOKUP($I515,$A$2:$A$989,D$2:D$989)+(LOOKUP($I515+$V$2,$A$2:$A$989,D$2:D$989)-LOOKUP($I515,$A$2:$A$989,D$2:D$989))/(LOOKUP($I515+$V$2,$A$2:$A$989,$A$2:$A$989)-LOOKUP($I515,$A$2:$A$989,$A$2:$A$989))*($I515-LOOKUP($I515,$A$2:$A$989,$A$2:$A$989))</f>
        <v>2073.6612538301902</v>
      </c>
      <c r="R515">
        <f t="shared" ref="R515:R578" si="52">LOOKUP($I515,$A$2:$A$989,E$2:E$989)+(LOOKUP($I515+$V$2,$A$2:$A$989,E$2:E$989)-LOOKUP($I515,$A$2:$A$989,E$2:E$989))/(LOOKUP($I515+$V$2,$A$2:$A$989,$A$2:$A$989)-LOOKUP($I515,$A$2:$A$989,$A$2:$A$989))*($I515-LOOKUP($I515,$A$2:$A$989,$A$2:$A$989))</f>
        <v>242.621066270565</v>
      </c>
      <c r="S515">
        <f t="shared" ref="S515:S578" si="53">M515-P515</f>
        <v>-1.01158046086039</v>
      </c>
      <c r="T515">
        <f t="shared" ref="T515:T578" si="54">N515-Q515</f>
        <v>1.1387461698100201</v>
      </c>
      <c r="U515">
        <f t="shared" ref="U515:U578" si="55">O515-R515</f>
        <v>-0.62106627056499497</v>
      </c>
    </row>
    <row r="516" spans="9:21" x14ac:dyDescent="0.3">
      <c r="I516">
        <v>69164.574999999997</v>
      </c>
      <c r="J516">
        <v>6554</v>
      </c>
      <c r="K516">
        <v>161.59</v>
      </c>
      <c r="L516">
        <v>2.11</v>
      </c>
      <c r="M516">
        <v>-6214.4</v>
      </c>
      <c r="N516">
        <v>2068.4</v>
      </c>
      <c r="O516">
        <v>241.3</v>
      </c>
      <c r="P516">
        <f t="shared" si="50"/>
        <v>-6212.4403935372102</v>
      </c>
      <c r="Q516">
        <f t="shared" si="51"/>
        <v>2067.8335655066799</v>
      </c>
      <c r="R516">
        <f t="shared" si="52"/>
        <v>240.778781781514</v>
      </c>
      <c r="S516">
        <f t="shared" si="53"/>
        <v>-1.9596064627894501</v>
      </c>
      <c r="T516">
        <f t="shared" si="54"/>
        <v>0.56643449332022999</v>
      </c>
      <c r="U516">
        <f t="shared" si="55"/>
        <v>0.52121821848601302</v>
      </c>
    </row>
    <row r="517" spans="9:21" x14ac:dyDescent="0.3">
      <c r="I517">
        <v>69164.695000000007</v>
      </c>
      <c r="J517">
        <v>6541</v>
      </c>
      <c r="K517">
        <v>161.59</v>
      </c>
      <c r="L517">
        <v>2.1</v>
      </c>
      <c r="M517">
        <v>-6202.1</v>
      </c>
      <c r="N517">
        <v>2064.4</v>
      </c>
      <c r="O517">
        <v>239.7</v>
      </c>
      <c r="P517">
        <f t="shared" si="50"/>
        <v>-6202.9877435538801</v>
      </c>
      <c r="Q517">
        <f t="shared" si="51"/>
        <v>2064.6020595926998</v>
      </c>
      <c r="R517">
        <f t="shared" si="52"/>
        <v>240.364202601562</v>
      </c>
      <c r="S517">
        <f t="shared" si="53"/>
        <v>0.887743553879773</v>
      </c>
      <c r="T517">
        <f t="shared" si="54"/>
        <v>-0.202059592699698</v>
      </c>
      <c r="U517">
        <f t="shared" si="55"/>
        <v>-0.66420260156201005</v>
      </c>
    </row>
    <row r="518" spans="9:21" x14ac:dyDescent="0.3">
      <c r="I518">
        <v>69164.914999999994</v>
      </c>
      <c r="J518">
        <v>6522</v>
      </c>
      <c r="K518">
        <v>161.59</v>
      </c>
      <c r="L518">
        <v>2.1</v>
      </c>
      <c r="M518">
        <v>-6184.1</v>
      </c>
      <c r="N518">
        <v>2058.4</v>
      </c>
      <c r="O518">
        <v>239</v>
      </c>
      <c r="P518">
        <f t="shared" si="50"/>
        <v>-6185.6578852535904</v>
      </c>
      <c r="Q518">
        <f t="shared" si="51"/>
        <v>2058.6776320845702</v>
      </c>
      <c r="R518">
        <f t="shared" si="52"/>
        <v>239.60414077175901</v>
      </c>
      <c r="S518">
        <f t="shared" si="53"/>
        <v>1.5578852535900301</v>
      </c>
      <c r="T518">
        <f t="shared" si="54"/>
        <v>-0.27763208457008698</v>
      </c>
      <c r="U518">
        <f t="shared" si="55"/>
        <v>-0.60414077175900605</v>
      </c>
    </row>
    <row r="519" spans="9:21" x14ac:dyDescent="0.3">
      <c r="I519">
        <v>69165.054999999993</v>
      </c>
      <c r="J519">
        <v>6510</v>
      </c>
      <c r="K519">
        <v>161.59</v>
      </c>
      <c r="L519">
        <v>2.1</v>
      </c>
      <c r="M519">
        <v>-6172.7</v>
      </c>
      <c r="N519">
        <v>2054.6</v>
      </c>
      <c r="O519">
        <v>238.6</v>
      </c>
      <c r="P519">
        <f t="shared" si="50"/>
        <v>-6174.6297936073297</v>
      </c>
      <c r="Q519">
        <f t="shared" si="51"/>
        <v>2054.9075418519101</v>
      </c>
      <c r="R519">
        <f t="shared" si="52"/>
        <v>239.120465061857</v>
      </c>
      <c r="S519">
        <f t="shared" si="53"/>
        <v>1.92979360732988</v>
      </c>
      <c r="T519">
        <f t="shared" si="54"/>
        <v>-0.30754185191017303</v>
      </c>
      <c r="U519">
        <f t="shared" si="55"/>
        <v>-0.52046506185701003</v>
      </c>
    </row>
    <row r="520" spans="9:21" x14ac:dyDescent="0.3">
      <c r="I520">
        <v>69165.255000000005</v>
      </c>
      <c r="J520">
        <v>6494</v>
      </c>
      <c r="K520">
        <v>161.59</v>
      </c>
      <c r="L520">
        <v>2.1</v>
      </c>
      <c r="M520">
        <v>-6157.5</v>
      </c>
      <c r="N520">
        <v>2049.5</v>
      </c>
      <c r="O520">
        <v>238</v>
      </c>
      <c r="P520">
        <f t="shared" si="50"/>
        <v>-6158.8753769688301</v>
      </c>
      <c r="Q520">
        <f t="shared" si="51"/>
        <v>2049.5216986620599</v>
      </c>
      <c r="R520">
        <f t="shared" si="52"/>
        <v>238.42949976195499</v>
      </c>
      <c r="S520">
        <f t="shared" si="53"/>
        <v>1.3753769688301001</v>
      </c>
      <c r="T520">
        <f t="shared" si="54"/>
        <v>-2.16986620598618E-2</v>
      </c>
      <c r="U520">
        <f t="shared" si="55"/>
        <v>-0.42949976195498601</v>
      </c>
    </row>
    <row r="521" spans="9:21" x14ac:dyDescent="0.3">
      <c r="I521">
        <v>69165.395000000004</v>
      </c>
      <c r="J521">
        <v>6482</v>
      </c>
      <c r="K521">
        <v>161.59</v>
      </c>
      <c r="L521">
        <v>2.09</v>
      </c>
      <c r="M521">
        <v>-6146.2</v>
      </c>
      <c r="N521">
        <v>2045.7</v>
      </c>
      <c r="O521">
        <v>236.4</v>
      </c>
      <c r="P521">
        <f t="shared" si="50"/>
        <v>-6147.8472853225603</v>
      </c>
      <c r="Q521">
        <f t="shared" si="51"/>
        <v>2045.7516084294</v>
      </c>
      <c r="R521">
        <f t="shared" si="52"/>
        <v>237.94582405205301</v>
      </c>
      <c r="S521">
        <f t="shared" si="53"/>
        <v>1.64728532256049</v>
      </c>
      <c r="T521">
        <f t="shared" si="54"/>
        <v>-5.1608429399948398E-2</v>
      </c>
      <c r="U521">
        <f t="shared" si="55"/>
        <v>-1.54582405205301</v>
      </c>
    </row>
    <row r="522" spans="9:21" x14ac:dyDescent="0.3">
      <c r="I522">
        <v>69165.475000000006</v>
      </c>
      <c r="J522">
        <v>6475</v>
      </c>
      <c r="K522">
        <v>161.59</v>
      </c>
      <c r="L522">
        <v>2.09</v>
      </c>
      <c r="M522">
        <v>-6139.5</v>
      </c>
      <c r="N522">
        <v>2043.5</v>
      </c>
      <c r="O522">
        <v>236.1</v>
      </c>
      <c r="P522">
        <f t="shared" si="50"/>
        <v>-6141.5455186673898</v>
      </c>
      <c r="Q522">
        <f t="shared" si="51"/>
        <v>2043.5972711535401</v>
      </c>
      <c r="R522">
        <f t="shared" si="52"/>
        <v>237.669437932102</v>
      </c>
      <c r="S522">
        <f t="shared" si="53"/>
        <v>2.0455186673898398</v>
      </c>
      <c r="T522">
        <f t="shared" si="54"/>
        <v>-9.7271153540077607E-2</v>
      </c>
      <c r="U522">
        <f t="shared" si="55"/>
        <v>-1.56943793210201</v>
      </c>
    </row>
    <row r="523" spans="9:21" x14ac:dyDescent="0.3">
      <c r="I523">
        <v>69165.735000000001</v>
      </c>
      <c r="J523">
        <v>6453</v>
      </c>
      <c r="K523">
        <v>161.59</v>
      </c>
      <c r="L523">
        <v>2.09</v>
      </c>
      <c r="M523">
        <v>-6118.7</v>
      </c>
      <c r="N523">
        <v>2036.6</v>
      </c>
      <c r="O523">
        <v>235.3</v>
      </c>
      <c r="P523">
        <f t="shared" si="50"/>
        <v>-6118.6495324216703</v>
      </c>
      <c r="Q523">
        <f t="shared" si="51"/>
        <v>2035.88118485825</v>
      </c>
      <c r="R523">
        <f t="shared" si="52"/>
        <v>236.72340157454801</v>
      </c>
      <c r="S523">
        <f t="shared" si="53"/>
        <v>-5.0467578329517003E-2</v>
      </c>
      <c r="T523">
        <f t="shared" si="54"/>
        <v>0.718815141749928</v>
      </c>
      <c r="U523">
        <f t="shared" si="55"/>
        <v>-1.423401574548</v>
      </c>
    </row>
    <row r="524" spans="9:21" x14ac:dyDescent="0.3">
      <c r="I524">
        <v>69165.815000000002</v>
      </c>
      <c r="J524">
        <v>6445</v>
      </c>
      <c r="K524">
        <v>161.59</v>
      </c>
      <c r="L524">
        <v>2.09</v>
      </c>
      <c r="M524">
        <v>-6111.1</v>
      </c>
      <c r="N524">
        <v>2034.1</v>
      </c>
      <c r="O524">
        <v>235</v>
      </c>
      <c r="P524">
        <f t="shared" si="50"/>
        <v>-6112.1428774279602</v>
      </c>
      <c r="Q524">
        <f t="shared" si="51"/>
        <v>2033.7081644929999</v>
      </c>
      <c r="R524">
        <f t="shared" si="52"/>
        <v>236.34961935667701</v>
      </c>
      <c r="S524">
        <f t="shared" si="53"/>
        <v>1.04287742795987</v>
      </c>
      <c r="T524">
        <f t="shared" si="54"/>
        <v>0.39183550699999597</v>
      </c>
      <c r="U524">
        <f t="shared" si="55"/>
        <v>-1.3496193566770101</v>
      </c>
    </row>
    <row r="525" spans="9:21" x14ac:dyDescent="0.3">
      <c r="I525">
        <v>69166.074999999997</v>
      </c>
      <c r="J525">
        <v>6424</v>
      </c>
      <c r="K525">
        <v>161.59</v>
      </c>
      <c r="L525">
        <v>2.09</v>
      </c>
      <c r="M525">
        <v>-6091.2</v>
      </c>
      <c r="N525">
        <v>2027.4</v>
      </c>
      <c r="O525">
        <v>234.3</v>
      </c>
      <c r="P525">
        <f t="shared" si="50"/>
        <v>-6090.9962486992699</v>
      </c>
      <c r="Q525">
        <f t="shared" si="51"/>
        <v>2026.6458483062599</v>
      </c>
      <c r="R525">
        <f t="shared" si="52"/>
        <v>235.13482714864699</v>
      </c>
      <c r="S525">
        <f t="shared" si="53"/>
        <v>-0.20375130072989101</v>
      </c>
      <c r="T525">
        <f t="shared" si="54"/>
        <v>0.75415169374014102</v>
      </c>
      <c r="U525">
        <f t="shared" si="55"/>
        <v>-0.83482714864698004</v>
      </c>
    </row>
    <row r="526" spans="9:21" x14ac:dyDescent="0.3">
      <c r="I526">
        <v>69166.175000000003</v>
      </c>
      <c r="J526">
        <v>6415</v>
      </c>
      <c r="K526">
        <v>161.59</v>
      </c>
      <c r="L526">
        <v>2.09</v>
      </c>
      <c r="M526">
        <v>-6082.6</v>
      </c>
      <c r="N526">
        <v>2024.6</v>
      </c>
      <c r="O526">
        <v>234</v>
      </c>
      <c r="P526">
        <f t="shared" si="50"/>
        <v>-6082.8629299568302</v>
      </c>
      <c r="Q526">
        <f t="shared" si="51"/>
        <v>2023.9295728495999</v>
      </c>
      <c r="R526">
        <f t="shared" si="52"/>
        <v>234.667599376292</v>
      </c>
      <c r="S526">
        <f t="shared" si="53"/>
        <v>0.26292995682979398</v>
      </c>
      <c r="T526">
        <f t="shared" si="54"/>
        <v>0.67042715039997303</v>
      </c>
      <c r="U526">
        <f t="shared" si="55"/>
        <v>-0.66759937629200305</v>
      </c>
    </row>
    <row r="527" spans="9:21" x14ac:dyDescent="0.3">
      <c r="I527">
        <v>69166.354999999996</v>
      </c>
      <c r="J527">
        <v>6400</v>
      </c>
      <c r="K527">
        <v>161.59</v>
      </c>
      <c r="L527">
        <v>2.09</v>
      </c>
      <c r="M527">
        <v>-6068.4</v>
      </c>
      <c r="N527">
        <v>2019.9</v>
      </c>
      <c r="O527">
        <v>233.4</v>
      </c>
      <c r="P527">
        <f t="shared" si="50"/>
        <v>-6068.2229562218599</v>
      </c>
      <c r="Q527">
        <f t="shared" si="51"/>
        <v>2019.0402770281</v>
      </c>
      <c r="R527">
        <f t="shared" si="52"/>
        <v>233.82658938613301</v>
      </c>
      <c r="S527">
        <f t="shared" si="53"/>
        <v>-0.17704377813970501</v>
      </c>
      <c r="T527">
        <f t="shared" si="54"/>
        <v>0.85972297190005498</v>
      </c>
      <c r="U527">
        <f t="shared" si="55"/>
        <v>-0.42658938613300301</v>
      </c>
    </row>
    <row r="528" spans="9:21" x14ac:dyDescent="0.3">
      <c r="I528">
        <v>69166.514999999999</v>
      </c>
      <c r="J528">
        <v>6387</v>
      </c>
      <c r="K528">
        <v>161.59</v>
      </c>
      <c r="L528">
        <v>2.08</v>
      </c>
      <c r="M528">
        <v>-6056.1</v>
      </c>
      <c r="N528">
        <v>2015.8</v>
      </c>
      <c r="O528">
        <v>231.8</v>
      </c>
      <c r="P528">
        <f t="shared" si="50"/>
        <v>-6059.6442807415497</v>
      </c>
      <c r="Q528">
        <f t="shared" si="51"/>
        <v>2015.6010055179499</v>
      </c>
      <c r="R528">
        <f t="shared" si="52"/>
        <v>234.056394555092</v>
      </c>
      <c r="S528">
        <f t="shared" si="53"/>
        <v>3.5442807415492998</v>
      </c>
      <c r="T528">
        <f t="shared" si="54"/>
        <v>0.198994482050011</v>
      </c>
      <c r="U528">
        <f t="shared" si="55"/>
        <v>-2.2563945550919899</v>
      </c>
    </row>
    <row r="529" spans="9:21" x14ac:dyDescent="0.3">
      <c r="I529">
        <v>69166.595000000001</v>
      </c>
      <c r="J529">
        <v>6382</v>
      </c>
      <c r="K529">
        <v>161.6</v>
      </c>
      <c r="L529">
        <v>2.09</v>
      </c>
      <c r="M529">
        <v>-6051.7</v>
      </c>
      <c r="N529">
        <v>2013.1</v>
      </c>
      <c r="O529">
        <v>232.7</v>
      </c>
      <c r="P529">
        <f t="shared" si="50"/>
        <v>-6053.4583998949101</v>
      </c>
      <c r="Q529">
        <f t="shared" si="51"/>
        <v>2013.50063597446</v>
      </c>
      <c r="R529">
        <f t="shared" si="52"/>
        <v>233.67321474049001</v>
      </c>
      <c r="S529">
        <f t="shared" si="53"/>
        <v>1.7583998949103301</v>
      </c>
      <c r="T529">
        <f t="shared" si="54"/>
        <v>-0.40063597446010102</v>
      </c>
      <c r="U529">
        <f t="shared" si="55"/>
        <v>-0.97321474049002199</v>
      </c>
    </row>
    <row r="530" spans="9:21" x14ac:dyDescent="0.3">
      <c r="I530">
        <v>69166.875</v>
      </c>
      <c r="J530">
        <v>6359</v>
      </c>
      <c r="K530">
        <v>161.6</v>
      </c>
      <c r="L530">
        <v>2.09</v>
      </c>
      <c r="M530">
        <v>-6029.9</v>
      </c>
      <c r="N530">
        <v>2005.9</v>
      </c>
      <c r="O530">
        <v>231.9</v>
      </c>
      <c r="P530">
        <f t="shared" si="50"/>
        <v>-6031.8078169322398</v>
      </c>
      <c r="Q530">
        <f t="shared" si="51"/>
        <v>2006.14934257245</v>
      </c>
      <c r="R530">
        <f t="shared" si="52"/>
        <v>232.33208538941801</v>
      </c>
      <c r="S530">
        <f t="shared" si="53"/>
        <v>1.9078169322401699</v>
      </c>
      <c r="T530">
        <f t="shared" si="54"/>
        <v>-0.24934257244990499</v>
      </c>
      <c r="U530">
        <f t="shared" si="55"/>
        <v>-0.43208538941800601</v>
      </c>
    </row>
    <row r="531" spans="9:21" x14ac:dyDescent="0.3">
      <c r="I531">
        <v>69166.975000000006</v>
      </c>
      <c r="J531">
        <v>6351</v>
      </c>
      <c r="K531">
        <v>161.6</v>
      </c>
      <c r="L531">
        <v>2.09</v>
      </c>
      <c r="M531">
        <v>-6022.3</v>
      </c>
      <c r="N531">
        <v>2003.4</v>
      </c>
      <c r="O531">
        <v>231.6</v>
      </c>
      <c r="P531">
        <f t="shared" si="50"/>
        <v>-6024.0754658736696</v>
      </c>
      <c r="Q531">
        <f t="shared" si="51"/>
        <v>2003.52388064299</v>
      </c>
      <c r="R531">
        <f t="shared" si="52"/>
        <v>231.85311062114801</v>
      </c>
      <c r="S531">
        <f t="shared" si="53"/>
        <v>1.77546587366942</v>
      </c>
      <c r="T531">
        <f t="shared" si="54"/>
        <v>-0.123880642989889</v>
      </c>
      <c r="U531">
        <f t="shared" si="55"/>
        <v>-0.25311062114801097</v>
      </c>
    </row>
    <row r="532" spans="9:21" x14ac:dyDescent="0.3">
      <c r="I532">
        <v>69167.233999999997</v>
      </c>
      <c r="J532">
        <v>6329</v>
      </c>
      <c r="K532">
        <v>161.6</v>
      </c>
      <c r="L532">
        <v>2.09</v>
      </c>
      <c r="M532">
        <v>-6001.4</v>
      </c>
      <c r="N532">
        <v>1996.4</v>
      </c>
      <c r="O532">
        <v>230.8</v>
      </c>
      <c r="P532">
        <f t="shared" si="50"/>
        <v>-6004.0486766338199</v>
      </c>
      <c r="Q532">
        <f t="shared" si="51"/>
        <v>1996.7239342463399</v>
      </c>
      <c r="R532">
        <f t="shared" si="52"/>
        <v>230.61256597144501</v>
      </c>
      <c r="S532">
        <f t="shared" si="53"/>
        <v>2.6486766338202901</v>
      </c>
      <c r="T532">
        <f t="shared" si="54"/>
        <v>-0.32393424633983198</v>
      </c>
      <c r="U532">
        <f t="shared" si="55"/>
        <v>0.18743402855500299</v>
      </c>
    </row>
    <row r="533" spans="9:21" x14ac:dyDescent="0.3">
      <c r="I533">
        <v>69167.414000000004</v>
      </c>
      <c r="J533">
        <v>6315</v>
      </c>
      <c r="K533">
        <v>161.6</v>
      </c>
      <c r="L533">
        <v>2.09</v>
      </c>
      <c r="M533">
        <v>-5988.2</v>
      </c>
      <c r="N533">
        <v>1992</v>
      </c>
      <c r="O533">
        <v>230.3</v>
      </c>
      <c r="P533">
        <f t="shared" si="50"/>
        <v>-5990.1304447286102</v>
      </c>
      <c r="Q533">
        <f t="shared" si="51"/>
        <v>1991.9981027734</v>
      </c>
      <c r="R533">
        <f t="shared" si="52"/>
        <v>229.75041138857301</v>
      </c>
      <c r="S533">
        <f t="shared" si="53"/>
        <v>1.9304447286103801</v>
      </c>
      <c r="T533">
        <f t="shared" si="54"/>
        <v>1.8972266000218999E-3</v>
      </c>
      <c r="U533">
        <f t="shared" si="55"/>
        <v>0.549588611426998</v>
      </c>
    </row>
    <row r="534" spans="9:21" x14ac:dyDescent="0.3">
      <c r="I534">
        <v>69167.673999999999</v>
      </c>
      <c r="J534">
        <v>6293</v>
      </c>
      <c r="K534">
        <v>161.6</v>
      </c>
      <c r="L534">
        <v>2.09</v>
      </c>
      <c r="M534">
        <v>-5967.3</v>
      </c>
      <c r="N534">
        <v>1985.1</v>
      </c>
      <c r="O534">
        <v>229.5</v>
      </c>
      <c r="P534">
        <f t="shared" si="50"/>
        <v>-5961.6220434630804</v>
      </c>
      <c r="Q534">
        <f t="shared" si="51"/>
        <v>1983.2906823231599</v>
      </c>
      <c r="R534">
        <f t="shared" si="52"/>
        <v>227.88174497123501</v>
      </c>
      <c r="S534">
        <f t="shared" si="53"/>
        <v>-5.6779565369197398</v>
      </c>
      <c r="T534">
        <f t="shared" si="54"/>
        <v>1.8093176768400101</v>
      </c>
      <c r="U534">
        <f t="shared" si="55"/>
        <v>1.6182550287649899</v>
      </c>
    </row>
    <row r="535" spans="9:21" x14ac:dyDescent="0.3">
      <c r="I535">
        <v>69167.813999999998</v>
      </c>
      <c r="J535">
        <v>6274</v>
      </c>
      <c r="K535">
        <v>161.6</v>
      </c>
      <c r="L535">
        <v>2.0699999999999998</v>
      </c>
      <c r="M535">
        <v>-5949.4</v>
      </c>
      <c r="N535">
        <v>1979.1</v>
      </c>
      <c r="O535">
        <v>226.6</v>
      </c>
      <c r="P535">
        <f t="shared" si="50"/>
        <v>-5950.7805616078304</v>
      </c>
      <c r="Q535">
        <f t="shared" si="51"/>
        <v>1979.55071851905</v>
      </c>
      <c r="R535">
        <f t="shared" si="52"/>
        <v>227.40293980433501</v>
      </c>
      <c r="S535">
        <f t="shared" si="53"/>
        <v>1.3805616078307099</v>
      </c>
      <c r="T535">
        <f t="shared" si="54"/>
        <v>-0.45071851905004201</v>
      </c>
      <c r="U535">
        <f t="shared" si="55"/>
        <v>-0.802939804335011</v>
      </c>
    </row>
    <row r="536" spans="9:21" x14ac:dyDescent="0.3">
      <c r="I536">
        <v>69167.933999999994</v>
      </c>
      <c r="J536">
        <v>6264</v>
      </c>
      <c r="K536">
        <v>161.6</v>
      </c>
      <c r="L536">
        <v>2.0699999999999998</v>
      </c>
      <c r="M536">
        <v>-5939.9</v>
      </c>
      <c r="N536">
        <v>1975.9</v>
      </c>
      <c r="O536">
        <v>226.3</v>
      </c>
      <c r="P536">
        <f t="shared" si="50"/>
        <v>-5941.4878628750803</v>
      </c>
      <c r="Q536">
        <f t="shared" si="51"/>
        <v>1976.3450352585</v>
      </c>
      <c r="R536">
        <f t="shared" si="52"/>
        <v>226.99253537557701</v>
      </c>
      <c r="S536">
        <f t="shared" si="53"/>
        <v>1.58786287508065</v>
      </c>
      <c r="T536">
        <f t="shared" si="54"/>
        <v>-0.44503525849995601</v>
      </c>
      <c r="U536">
        <f t="shared" si="55"/>
        <v>-0.69253537557699496</v>
      </c>
    </row>
    <row r="537" spans="9:21" x14ac:dyDescent="0.3">
      <c r="I537">
        <v>69168.134000000005</v>
      </c>
      <c r="J537">
        <v>6247</v>
      </c>
      <c r="K537">
        <v>161.6</v>
      </c>
      <c r="L537">
        <v>2.06</v>
      </c>
      <c r="M537">
        <v>-5923.8</v>
      </c>
      <c r="N537">
        <v>1970.6</v>
      </c>
      <c r="O537">
        <v>224.6</v>
      </c>
      <c r="P537">
        <f t="shared" si="50"/>
        <v>-5926.0000316523401</v>
      </c>
      <c r="Q537">
        <f t="shared" si="51"/>
        <v>1971.00222982373</v>
      </c>
      <c r="R537">
        <f t="shared" si="52"/>
        <v>226.30852799424801</v>
      </c>
      <c r="S537">
        <f t="shared" si="53"/>
        <v>2.2000316523399301</v>
      </c>
      <c r="T537">
        <f t="shared" si="54"/>
        <v>-0.40222982373006699</v>
      </c>
      <c r="U537">
        <f t="shared" si="55"/>
        <v>-1.70852799424802</v>
      </c>
    </row>
    <row r="538" spans="9:21" x14ac:dyDescent="0.3">
      <c r="I538">
        <v>69168.274000000005</v>
      </c>
      <c r="J538">
        <v>6235</v>
      </c>
      <c r="K538">
        <v>161.6</v>
      </c>
      <c r="L538">
        <v>2.06</v>
      </c>
      <c r="M538">
        <v>-5912.4</v>
      </c>
      <c r="N538">
        <v>1966.8</v>
      </c>
      <c r="O538">
        <v>224.1</v>
      </c>
      <c r="P538">
        <f t="shared" si="50"/>
        <v>-5915.15854979709</v>
      </c>
      <c r="Q538">
        <f t="shared" si="51"/>
        <v>1967.26226601963</v>
      </c>
      <c r="R538">
        <f t="shared" si="52"/>
        <v>225.82972282734701</v>
      </c>
      <c r="S538">
        <f t="shared" si="53"/>
        <v>2.7585497970903798</v>
      </c>
      <c r="T538">
        <f t="shared" si="54"/>
        <v>-0.46226601963007902</v>
      </c>
      <c r="U538">
        <f t="shared" si="55"/>
        <v>-1.72972282734702</v>
      </c>
    </row>
    <row r="539" spans="9:21" x14ac:dyDescent="0.3">
      <c r="I539">
        <v>69168.474000000002</v>
      </c>
      <c r="J539">
        <v>6218</v>
      </c>
      <c r="K539">
        <v>161.6</v>
      </c>
      <c r="L539">
        <v>2.06</v>
      </c>
      <c r="M539">
        <v>-5896.3</v>
      </c>
      <c r="N539">
        <v>1961.4</v>
      </c>
      <c r="O539">
        <v>223.5</v>
      </c>
      <c r="P539">
        <f t="shared" si="50"/>
        <v>-5899.6707185754703</v>
      </c>
      <c r="Q539">
        <f t="shared" si="51"/>
        <v>1961.9194605852499</v>
      </c>
      <c r="R539">
        <f t="shared" si="52"/>
        <v>225.14571544606699</v>
      </c>
      <c r="S539">
        <f t="shared" si="53"/>
        <v>3.3707185754701601</v>
      </c>
      <c r="T539">
        <f t="shared" si="54"/>
        <v>-0.51946058524981698</v>
      </c>
      <c r="U539">
        <f t="shared" si="55"/>
        <v>-1.6457154460669901</v>
      </c>
    </row>
    <row r="540" spans="9:21" x14ac:dyDescent="0.3">
      <c r="I540">
        <v>69168.573999999993</v>
      </c>
      <c r="J540">
        <v>6209</v>
      </c>
      <c r="K540">
        <v>161.6</v>
      </c>
      <c r="L540">
        <v>2.06</v>
      </c>
      <c r="M540">
        <v>-5887.8</v>
      </c>
      <c r="N540">
        <v>1958.6</v>
      </c>
      <c r="O540">
        <v>223.2</v>
      </c>
      <c r="P540">
        <f t="shared" si="50"/>
        <v>-5900.3243968653796</v>
      </c>
      <c r="Q540">
        <f t="shared" si="51"/>
        <v>1961.49467324539</v>
      </c>
      <c r="R540">
        <f t="shared" si="52"/>
        <v>224.33266016915101</v>
      </c>
      <c r="S540">
        <f t="shared" si="53"/>
        <v>12.524396865379501</v>
      </c>
      <c r="T540">
        <f t="shared" si="54"/>
        <v>-2.8946732453900901</v>
      </c>
      <c r="U540">
        <f t="shared" si="55"/>
        <v>-1.1326601691510201</v>
      </c>
    </row>
    <row r="541" spans="9:21" x14ac:dyDescent="0.3">
      <c r="I541">
        <v>69168.813999999998</v>
      </c>
      <c r="J541">
        <v>6201</v>
      </c>
      <c r="K541">
        <v>161.61000000000001</v>
      </c>
      <c r="L541">
        <v>2.0499999999999998</v>
      </c>
      <c r="M541">
        <v>-5880.6</v>
      </c>
      <c r="N541">
        <v>1955.1</v>
      </c>
      <c r="O541">
        <v>221.8</v>
      </c>
      <c r="P541">
        <f t="shared" si="50"/>
        <v>-5881.40748214225</v>
      </c>
      <c r="Q541">
        <f t="shared" si="51"/>
        <v>1955.0376581876701</v>
      </c>
      <c r="R541">
        <f t="shared" si="52"/>
        <v>223.63184318636701</v>
      </c>
      <c r="S541">
        <f t="shared" si="53"/>
        <v>0.80748214224968295</v>
      </c>
      <c r="T541">
        <f t="shared" si="54"/>
        <v>6.23418123298052E-2</v>
      </c>
      <c r="U541">
        <f t="shared" si="55"/>
        <v>-1.8318431863669999</v>
      </c>
    </row>
    <row r="542" spans="9:21" x14ac:dyDescent="0.3">
      <c r="I542">
        <v>69168.933999999994</v>
      </c>
      <c r="J542">
        <v>6191</v>
      </c>
      <c r="K542">
        <v>161.61000000000001</v>
      </c>
      <c r="L542">
        <v>2.0499999999999998</v>
      </c>
      <c r="M542">
        <v>-5871.1</v>
      </c>
      <c r="N542">
        <v>1951.9</v>
      </c>
      <c r="O542">
        <v>221.5</v>
      </c>
      <c r="P542">
        <f t="shared" si="50"/>
        <v>-5871.9490247812601</v>
      </c>
      <c r="Q542">
        <f t="shared" si="51"/>
        <v>1951.8091506589999</v>
      </c>
      <c r="R542">
        <f t="shared" si="52"/>
        <v>223.28143469499599</v>
      </c>
      <c r="S542">
        <f t="shared" si="53"/>
        <v>0.84902478125968595</v>
      </c>
      <c r="T542">
        <f t="shared" si="54"/>
        <v>9.0849341000193803E-2</v>
      </c>
      <c r="U542">
        <f t="shared" si="55"/>
        <v>-1.7814346949959901</v>
      </c>
    </row>
    <row r="543" spans="9:21" x14ac:dyDescent="0.3">
      <c r="I543">
        <v>69169.034</v>
      </c>
      <c r="J543">
        <v>6183</v>
      </c>
      <c r="K543">
        <v>161.61000000000001</v>
      </c>
      <c r="L543">
        <v>2.0499999999999998</v>
      </c>
      <c r="M543">
        <v>-5863.5</v>
      </c>
      <c r="N543">
        <v>1949.4</v>
      </c>
      <c r="O543">
        <v>221.2</v>
      </c>
      <c r="P543">
        <f t="shared" si="50"/>
        <v>-5864.0669769796796</v>
      </c>
      <c r="Q543">
        <f t="shared" si="51"/>
        <v>1949.11872771818</v>
      </c>
      <c r="R543">
        <f t="shared" si="52"/>
        <v>222.989427618825</v>
      </c>
      <c r="S543">
        <f t="shared" si="53"/>
        <v>0.56697697967956595</v>
      </c>
      <c r="T543">
        <f t="shared" si="54"/>
        <v>0.28127228182006497</v>
      </c>
      <c r="U543">
        <f t="shared" si="55"/>
        <v>-1.78942761882502</v>
      </c>
    </row>
    <row r="544" spans="9:21" x14ac:dyDescent="0.3">
      <c r="I544">
        <v>69169.313999999998</v>
      </c>
      <c r="J544">
        <v>6160</v>
      </c>
      <c r="K544">
        <v>161.61000000000001</v>
      </c>
      <c r="L544">
        <v>2.0499999999999998</v>
      </c>
      <c r="M544">
        <v>-5841.7</v>
      </c>
      <c r="N544">
        <v>1942.1</v>
      </c>
      <c r="O544">
        <v>220.4</v>
      </c>
      <c r="P544">
        <f t="shared" si="50"/>
        <v>-5841.9972431366004</v>
      </c>
      <c r="Q544">
        <f t="shared" si="51"/>
        <v>1941.58554348436</v>
      </c>
      <c r="R544">
        <f t="shared" si="52"/>
        <v>222.17180780559801</v>
      </c>
      <c r="S544">
        <f t="shared" si="53"/>
        <v>0.29724313660062801</v>
      </c>
      <c r="T544">
        <f t="shared" si="54"/>
        <v>0.51445651563994899</v>
      </c>
      <c r="U544">
        <f t="shared" si="55"/>
        <v>-1.771807805598</v>
      </c>
    </row>
    <row r="545" spans="9:21" x14ac:dyDescent="0.3">
      <c r="I545">
        <v>69169.414000000004</v>
      </c>
      <c r="J545">
        <v>6152</v>
      </c>
      <c r="K545">
        <v>161.61000000000001</v>
      </c>
      <c r="L545">
        <v>2.0499999999999998</v>
      </c>
      <c r="M545">
        <v>-5834.1</v>
      </c>
      <c r="N545">
        <v>1939.6</v>
      </c>
      <c r="O545">
        <v>220.1</v>
      </c>
      <c r="P545">
        <f t="shared" si="50"/>
        <v>-5834.11519533502</v>
      </c>
      <c r="Q545">
        <f t="shared" si="51"/>
        <v>1938.8951205435501</v>
      </c>
      <c r="R545">
        <f t="shared" si="52"/>
        <v>221.87980072942801</v>
      </c>
      <c r="S545">
        <f t="shared" si="53"/>
        <v>1.51953350195981E-2</v>
      </c>
      <c r="T545">
        <f t="shared" si="54"/>
        <v>0.70487945644981698</v>
      </c>
      <c r="U545">
        <f t="shared" si="55"/>
        <v>-1.77980072942802</v>
      </c>
    </row>
    <row r="546" spans="9:21" x14ac:dyDescent="0.3">
      <c r="I546">
        <v>69169.614000000001</v>
      </c>
      <c r="J546">
        <v>6136</v>
      </c>
      <c r="K546">
        <v>161.61000000000001</v>
      </c>
      <c r="L546">
        <v>2.0499999999999998</v>
      </c>
      <c r="M546">
        <v>-5818.9</v>
      </c>
      <c r="N546">
        <v>1934.6</v>
      </c>
      <c r="O546">
        <v>219.5</v>
      </c>
      <c r="P546">
        <f t="shared" si="50"/>
        <v>-5811.3728228601003</v>
      </c>
      <c r="Q546">
        <f t="shared" si="51"/>
        <v>1931.33698675654</v>
      </c>
      <c r="R546">
        <f t="shared" si="52"/>
        <v>221.30385737861801</v>
      </c>
      <c r="S546">
        <f t="shared" si="53"/>
        <v>-7.5271771398993197</v>
      </c>
      <c r="T546">
        <f t="shared" si="54"/>
        <v>3.26301324345991</v>
      </c>
      <c r="U546">
        <f t="shared" si="55"/>
        <v>-1.8038573786180101</v>
      </c>
    </row>
    <row r="547" spans="9:21" x14ac:dyDescent="0.3">
      <c r="I547">
        <v>69169.714000000007</v>
      </c>
      <c r="J547">
        <v>6118</v>
      </c>
      <c r="K547">
        <v>161.61000000000001</v>
      </c>
      <c r="L547">
        <v>2.06</v>
      </c>
      <c r="M547">
        <v>-5801.8</v>
      </c>
      <c r="N547">
        <v>1928.9</v>
      </c>
      <c r="O547">
        <v>219.9</v>
      </c>
      <c r="P547">
        <f t="shared" si="50"/>
        <v>-5803.6137688707504</v>
      </c>
      <c r="Q547">
        <f t="shared" si="51"/>
        <v>1928.5528797827301</v>
      </c>
      <c r="R547">
        <f t="shared" si="52"/>
        <v>221.01183965804299</v>
      </c>
      <c r="S547">
        <f t="shared" si="53"/>
        <v>1.81376887075021</v>
      </c>
      <c r="T547">
        <f t="shared" si="54"/>
        <v>0.34712021727000297</v>
      </c>
      <c r="U547">
        <f t="shared" si="55"/>
        <v>-1.1118396580429799</v>
      </c>
    </row>
    <row r="548" spans="9:21" x14ac:dyDescent="0.3">
      <c r="I548">
        <v>69169.815000000002</v>
      </c>
      <c r="J548">
        <v>6110</v>
      </c>
      <c r="K548">
        <v>161.61000000000001</v>
      </c>
      <c r="L548">
        <v>2.06</v>
      </c>
      <c r="M548">
        <v>-5794.2</v>
      </c>
      <c r="N548">
        <v>1926.4</v>
      </c>
      <c r="O548">
        <v>219.6</v>
      </c>
      <c r="P548">
        <f t="shared" si="50"/>
        <v>-5795.7771243423404</v>
      </c>
      <c r="Q548">
        <f t="shared" si="51"/>
        <v>1925.7409317394799</v>
      </c>
      <c r="R548">
        <f t="shared" si="52"/>
        <v>220.71690176029301</v>
      </c>
      <c r="S548">
        <f t="shared" si="53"/>
        <v>1.5771243423405401</v>
      </c>
      <c r="T548">
        <f t="shared" si="54"/>
        <v>0.659068260520144</v>
      </c>
      <c r="U548">
        <f t="shared" si="55"/>
        <v>-1.11690176029302</v>
      </c>
    </row>
    <row r="549" spans="9:21" x14ac:dyDescent="0.3">
      <c r="I549">
        <v>69170.034</v>
      </c>
      <c r="J549">
        <v>6091</v>
      </c>
      <c r="K549">
        <v>161.62</v>
      </c>
      <c r="L549">
        <v>2.06</v>
      </c>
      <c r="M549">
        <v>-5776.5</v>
      </c>
      <c r="N549">
        <v>1919.4</v>
      </c>
      <c r="O549">
        <v>218.9</v>
      </c>
      <c r="P549">
        <f t="shared" si="50"/>
        <v>-5778.7847961068501</v>
      </c>
      <c r="Q549">
        <f t="shared" si="51"/>
        <v>1919.6437374672801</v>
      </c>
      <c r="R549">
        <f t="shared" si="52"/>
        <v>220.07738295227799</v>
      </c>
      <c r="S549">
        <f t="shared" si="53"/>
        <v>2.2847961068500799</v>
      </c>
      <c r="T549">
        <f t="shared" si="54"/>
        <v>-0.243737467279971</v>
      </c>
      <c r="U549">
        <f t="shared" si="55"/>
        <v>-1.17738295227798</v>
      </c>
    </row>
    <row r="550" spans="9:21" x14ac:dyDescent="0.3">
      <c r="I550">
        <v>69170.134000000005</v>
      </c>
      <c r="J550">
        <v>6083</v>
      </c>
      <c r="K550">
        <v>161.62</v>
      </c>
      <c r="L550">
        <v>2.0499999999999998</v>
      </c>
      <c r="M550">
        <v>-5769</v>
      </c>
      <c r="N550">
        <v>1916.9</v>
      </c>
      <c r="O550">
        <v>217.6</v>
      </c>
      <c r="P550">
        <f t="shared" si="50"/>
        <v>-5771.0257421175002</v>
      </c>
      <c r="Q550">
        <f t="shared" si="51"/>
        <v>1916.8596304934699</v>
      </c>
      <c r="R550">
        <f t="shared" si="52"/>
        <v>219.785365231702</v>
      </c>
      <c r="S550">
        <f t="shared" si="53"/>
        <v>2.02574211750016</v>
      </c>
      <c r="T550">
        <f t="shared" si="54"/>
        <v>4.0369506530168998E-2</v>
      </c>
      <c r="U550">
        <f t="shared" si="55"/>
        <v>-2.18536523170201</v>
      </c>
    </row>
    <row r="551" spans="9:21" x14ac:dyDescent="0.3">
      <c r="I551">
        <v>69170.414000000004</v>
      </c>
      <c r="J551">
        <v>6059</v>
      </c>
      <c r="K551">
        <v>161.62</v>
      </c>
      <c r="L551">
        <v>2.0499999999999998</v>
      </c>
      <c r="M551">
        <v>-5746.2</v>
      </c>
      <c r="N551">
        <v>1909.3</v>
      </c>
      <c r="O551">
        <v>216.7</v>
      </c>
      <c r="P551">
        <f t="shared" si="50"/>
        <v>-5749.3003909486697</v>
      </c>
      <c r="Q551">
        <f t="shared" si="51"/>
        <v>1909.0641309672901</v>
      </c>
      <c r="R551">
        <f t="shared" si="52"/>
        <v>218.96771561414201</v>
      </c>
      <c r="S551">
        <f t="shared" si="53"/>
        <v>3.10039094866988</v>
      </c>
      <c r="T551">
        <f t="shared" si="54"/>
        <v>0.235869032709843</v>
      </c>
      <c r="U551">
        <f t="shared" si="55"/>
        <v>-2.2677156141420198</v>
      </c>
    </row>
    <row r="552" spans="9:21" x14ac:dyDescent="0.3">
      <c r="I552">
        <v>69170.513999999996</v>
      </c>
      <c r="J552">
        <v>6051</v>
      </c>
      <c r="K552">
        <v>161.62</v>
      </c>
      <c r="L552">
        <v>2.0499999999999998</v>
      </c>
      <c r="M552">
        <v>-5738.6</v>
      </c>
      <c r="N552">
        <v>1906.8</v>
      </c>
      <c r="O552">
        <v>216.5</v>
      </c>
      <c r="P552">
        <f t="shared" si="50"/>
        <v>-5747.4448030755502</v>
      </c>
      <c r="Q552">
        <f t="shared" si="51"/>
        <v>1909.2991375588399</v>
      </c>
      <c r="R552">
        <f t="shared" si="52"/>
        <v>218.66072992163501</v>
      </c>
      <c r="S552">
        <f t="shared" si="53"/>
        <v>8.8448030755498603</v>
      </c>
      <c r="T552">
        <f t="shared" si="54"/>
        <v>-2.49913755883995</v>
      </c>
      <c r="U552">
        <f t="shared" si="55"/>
        <v>-2.16072992163501</v>
      </c>
    </row>
    <row r="553" spans="9:21" x14ac:dyDescent="0.3">
      <c r="I553">
        <v>69170.834000000003</v>
      </c>
      <c r="J553">
        <v>6033</v>
      </c>
      <c r="K553">
        <v>161.62</v>
      </c>
      <c r="L553">
        <v>2.06</v>
      </c>
      <c r="M553">
        <v>-5721.5</v>
      </c>
      <c r="N553">
        <v>1901.1</v>
      </c>
      <c r="O553">
        <v>216.9</v>
      </c>
      <c r="P553">
        <f t="shared" si="50"/>
        <v>-5722.9567313064599</v>
      </c>
      <c r="Q553">
        <f t="shared" si="51"/>
        <v>1900.65936957297</v>
      </c>
      <c r="R553">
        <f t="shared" si="52"/>
        <v>217.56646796067901</v>
      </c>
      <c r="S553">
        <f t="shared" si="53"/>
        <v>1.4567313064599099</v>
      </c>
      <c r="T553">
        <f t="shared" si="54"/>
        <v>0.44063042702987298</v>
      </c>
      <c r="U553">
        <f t="shared" si="55"/>
        <v>-0.66646796067900005</v>
      </c>
    </row>
    <row r="554" spans="9:21" x14ac:dyDescent="0.3">
      <c r="I554">
        <v>69170.933999999994</v>
      </c>
      <c r="J554">
        <v>6025</v>
      </c>
      <c r="K554">
        <v>161.63</v>
      </c>
      <c r="L554">
        <v>2.06</v>
      </c>
      <c r="M554">
        <v>-5714.3</v>
      </c>
      <c r="N554">
        <v>1897.6</v>
      </c>
      <c r="O554">
        <v>216.6</v>
      </c>
      <c r="P554">
        <f t="shared" si="50"/>
        <v>-5715.30420887945</v>
      </c>
      <c r="Q554">
        <f t="shared" si="51"/>
        <v>1897.95944207768</v>
      </c>
      <c r="R554">
        <f t="shared" si="52"/>
        <v>217.224511097918</v>
      </c>
      <c r="S554">
        <f t="shared" si="53"/>
        <v>1.0042088794498301</v>
      </c>
      <c r="T554">
        <f t="shared" si="54"/>
        <v>-0.35944207768011399</v>
      </c>
      <c r="U554">
        <f t="shared" si="55"/>
        <v>-0.62451109791800297</v>
      </c>
    </row>
    <row r="555" spans="9:21" x14ac:dyDescent="0.3">
      <c r="I555">
        <v>69171.134000000005</v>
      </c>
      <c r="J555">
        <v>6009</v>
      </c>
      <c r="K555">
        <v>161.63</v>
      </c>
      <c r="L555">
        <v>2.06</v>
      </c>
      <c r="M555">
        <v>-5699.1</v>
      </c>
      <c r="N555">
        <v>1892.5</v>
      </c>
      <c r="O555">
        <v>216</v>
      </c>
      <c r="P555">
        <f t="shared" si="50"/>
        <v>-5699.9991640232101</v>
      </c>
      <c r="Q555">
        <f t="shared" si="51"/>
        <v>1892.5595870863201</v>
      </c>
      <c r="R555">
        <f t="shared" si="52"/>
        <v>216.540597372295</v>
      </c>
      <c r="S555">
        <f t="shared" si="53"/>
        <v>0.89916402320977795</v>
      </c>
      <c r="T555">
        <f t="shared" si="54"/>
        <v>-5.9587086320107098E-2</v>
      </c>
      <c r="U555">
        <f t="shared" si="55"/>
        <v>-0.54059737229499705</v>
      </c>
    </row>
    <row r="556" spans="9:21" x14ac:dyDescent="0.3">
      <c r="I556">
        <v>69171.373999999996</v>
      </c>
      <c r="J556">
        <v>5989</v>
      </c>
      <c r="K556">
        <v>161.63</v>
      </c>
      <c r="L556">
        <v>2.06</v>
      </c>
      <c r="M556">
        <v>-5680.1</v>
      </c>
      <c r="N556">
        <v>1886.2</v>
      </c>
      <c r="O556">
        <v>215.3</v>
      </c>
      <c r="P556">
        <f t="shared" si="50"/>
        <v>-5681.6331101975002</v>
      </c>
      <c r="Q556">
        <f t="shared" si="51"/>
        <v>1886.07976109732</v>
      </c>
      <c r="R556">
        <f t="shared" si="52"/>
        <v>215.71990090162799</v>
      </c>
      <c r="S556">
        <f t="shared" si="53"/>
        <v>1.53311019749981</v>
      </c>
      <c r="T556">
        <f t="shared" si="54"/>
        <v>0.12023890268005701</v>
      </c>
      <c r="U556">
        <f t="shared" si="55"/>
        <v>-0.41990090162798299</v>
      </c>
    </row>
    <row r="557" spans="9:21" x14ac:dyDescent="0.3">
      <c r="I557">
        <v>69171.474000000002</v>
      </c>
      <c r="J557">
        <v>5981</v>
      </c>
      <c r="K557">
        <v>161.63</v>
      </c>
      <c r="L557">
        <v>2.06</v>
      </c>
      <c r="M557">
        <v>-5672.5</v>
      </c>
      <c r="N557">
        <v>1883.7</v>
      </c>
      <c r="O557">
        <v>215</v>
      </c>
      <c r="P557">
        <f t="shared" si="50"/>
        <v>-5673.9805877693798</v>
      </c>
      <c r="Q557">
        <f t="shared" si="51"/>
        <v>1883.37983360164</v>
      </c>
      <c r="R557">
        <f t="shared" si="52"/>
        <v>215.37794403881699</v>
      </c>
      <c r="S557">
        <f t="shared" si="53"/>
        <v>1.48058776937978</v>
      </c>
      <c r="T557">
        <f t="shared" si="54"/>
        <v>0.32016639836001598</v>
      </c>
      <c r="U557">
        <f t="shared" si="55"/>
        <v>-0.37794403881699201</v>
      </c>
    </row>
    <row r="558" spans="9:21" x14ac:dyDescent="0.3">
      <c r="I558">
        <v>69171.714000000007</v>
      </c>
      <c r="J558">
        <v>5961</v>
      </c>
      <c r="K558">
        <v>161.63</v>
      </c>
      <c r="L558">
        <v>2.06</v>
      </c>
      <c r="M558">
        <v>-5653.6</v>
      </c>
      <c r="N558">
        <v>1877.4</v>
      </c>
      <c r="O558">
        <v>214.3</v>
      </c>
      <c r="P558">
        <f t="shared" si="50"/>
        <v>-5648.4339837726302</v>
      </c>
      <c r="Q558">
        <f t="shared" si="51"/>
        <v>1873.1121888412799</v>
      </c>
      <c r="R558">
        <f t="shared" si="52"/>
        <v>215.064246777476</v>
      </c>
      <c r="S558">
        <f t="shared" si="53"/>
        <v>-5.16601622737016</v>
      </c>
      <c r="T558">
        <f t="shared" si="54"/>
        <v>4.2878111587201602</v>
      </c>
      <c r="U558">
        <f t="shared" si="55"/>
        <v>-0.76424677747598901</v>
      </c>
    </row>
    <row r="559" spans="9:21" x14ac:dyDescent="0.3">
      <c r="I559">
        <v>69171.813999999998</v>
      </c>
      <c r="J559">
        <v>5945</v>
      </c>
      <c r="K559">
        <v>161.66</v>
      </c>
      <c r="L559">
        <v>2.06</v>
      </c>
      <c r="M559">
        <v>-5639.4</v>
      </c>
      <c r="N559">
        <v>1869.4</v>
      </c>
      <c r="O559">
        <v>213.7</v>
      </c>
      <c r="P559">
        <f t="shared" si="50"/>
        <v>-5640.6755347750204</v>
      </c>
      <c r="Q559">
        <f t="shared" si="51"/>
        <v>1870.44090828443</v>
      </c>
      <c r="R559">
        <f t="shared" si="52"/>
        <v>214.72211762265101</v>
      </c>
      <c r="S559">
        <f t="shared" si="53"/>
        <v>1.2755347750207899</v>
      </c>
      <c r="T559">
        <f t="shared" si="54"/>
        <v>-1.0409082844298601</v>
      </c>
      <c r="U559">
        <f t="shared" si="55"/>
        <v>-1.02211762265102</v>
      </c>
    </row>
    <row r="560" spans="9:21" x14ac:dyDescent="0.3">
      <c r="I560">
        <v>69172.054000000004</v>
      </c>
      <c r="J560">
        <v>5925</v>
      </c>
      <c r="K560">
        <v>161.66</v>
      </c>
      <c r="L560">
        <v>2.06</v>
      </c>
      <c r="M560">
        <v>-5620.4</v>
      </c>
      <c r="N560">
        <v>1863.1</v>
      </c>
      <c r="O560">
        <v>213</v>
      </c>
      <c r="P560">
        <f t="shared" si="50"/>
        <v>-5622.0552571787302</v>
      </c>
      <c r="Q560">
        <f t="shared" si="51"/>
        <v>1864.0298349472901</v>
      </c>
      <c r="R560">
        <f t="shared" si="52"/>
        <v>213.901007650981</v>
      </c>
      <c r="S560">
        <f t="shared" si="53"/>
        <v>1.6552571787306101</v>
      </c>
      <c r="T560">
        <f t="shared" si="54"/>
        <v>-0.92983494729014604</v>
      </c>
      <c r="U560">
        <f t="shared" si="55"/>
        <v>-0.901007650981001</v>
      </c>
    </row>
    <row r="561" spans="9:21" x14ac:dyDescent="0.3">
      <c r="I561">
        <v>69172.194000000003</v>
      </c>
      <c r="J561">
        <v>5913</v>
      </c>
      <c r="K561">
        <v>161.66999999999999</v>
      </c>
      <c r="L561">
        <v>2.06</v>
      </c>
      <c r="M561">
        <v>-5609.4</v>
      </c>
      <c r="N561">
        <v>1858.4</v>
      </c>
      <c r="O561">
        <v>212.5</v>
      </c>
      <c r="P561">
        <f t="shared" si="50"/>
        <v>-5611.1934285811703</v>
      </c>
      <c r="Q561">
        <f t="shared" si="51"/>
        <v>1860.2900421673801</v>
      </c>
      <c r="R561">
        <f t="shared" si="52"/>
        <v>213.422026834186</v>
      </c>
      <c r="S561">
        <f t="shared" si="53"/>
        <v>1.7934285811707</v>
      </c>
      <c r="T561">
        <f t="shared" si="54"/>
        <v>-1.8900421673799901</v>
      </c>
      <c r="U561">
        <f t="shared" si="55"/>
        <v>-0.92202683418599896</v>
      </c>
    </row>
    <row r="562" spans="9:21" x14ac:dyDescent="0.3">
      <c r="I562">
        <v>69172.293999999994</v>
      </c>
      <c r="J562">
        <v>5904</v>
      </c>
      <c r="K562">
        <v>161.66999999999999</v>
      </c>
      <c r="L562">
        <v>2.06</v>
      </c>
      <c r="M562">
        <v>-5600.8</v>
      </c>
      <c r="N562">
        <v>1855.5</v>
      </c>
      <c r="O562">
        <v>212.2</v>
      </c>
      <c r="P562">
        <f t="shared" si="50"/>
        <v>-5603.4349795835597</v>
      </c>
      <c r="Q562">
        <f t="shared" si="51"/>
        <v>1857.6187616105301</v>
      </c>
      <c r="R562">
        <f t="shared" si="52"/>
        <v>213.07989767936101</v>
      </c>
      <c r="S562">
        <f t="shared" si="53"/>
        <v>2.63497958355947</v>
      </c>
      <c r="T562">
        <f t="shared" si="54"/>
        <v>-2.1187616105300999</v>
      </c>
      <c r="U562">
        <f t="shared" si="55"/>
        <v>-0.87989767936102203</v>
      </c>
    </row>
    <row r="563" spans="9:21" x14ac:dyDescent="0.3">
      <c r="I563">
        <v>69172.532999999996</v>
      </c>
      <c r="J563">
        <v>5884</v>
      </c>
      <c r="K563">
        <v>161.66999999999999</v>
      </c>
      <c r="L563">
        <v>2.06</v>
      </c>
      <c r="M563">
        <v>-5581.8</v>
      </c>
      <c r="N563">
        <v>1849.3</v>
      </c>
      <c r="O563">
        <v>211.5</v>
      </c>
      <c r="P563">
        <f t="shared" si="50"/>
        <v>-5592.9661343071803</v>
      </c>
      <c r="Q563">
        <f t="shared" si="51"/>
        <v>1854.7573972201501</v>
      </c>
      <c r="R563">
        <f t="shared" si="52"/>
        <v>211.76977768666799</v>
      </c>
      <c r="S563">
        <f t="shared" si="53"/>
        <v>11.1661343071801</v>
      </c>
      <c r="T563">
        <f t="shared" si="54"/>
        <v>-5.4573972201501402</v>
      </c>
      <c r="U563">
        <f t="shared" si="55"/>
        <v>-0.26977768666799301</v>
      </c>
    </row>
    <row r="564" spans="9:21" x14ac:dyDescent="0.3">
      <c r="I564">
        <v>69172.633000000002</v>
      </c>
      <c r="J564">
        <v>5887</v>
      </c>
      <c r="K564">
        <v>161.65</v>
      </c>
      <c r="L564">
        <v>2.0499999999999998</v>
      </c>
      <c r="M564">
        <v>-5584.1</v>
      </c>
      <c r="N564">
        <v>1852.2</v>
      </c>
      <c r="O564">
        <v>210.6</v>
      </c>
      <c r="P564">
        <f t="shared" si="50"/>
        <v>-5585.3916695954904</v>
      </c>
      <c r="Q564">
        <f t="shared" si="51"/>
        <v>1851.9659418333499</v>
      </c>
      <c r="R564">
        <f t="shared" si="52"/>
        <v>211.46768998989299</v>
      </c>
      <c r="S564">
        <f t="shared" si="53"/>
        <v>1.2916695954900199</v>
      </c>
      <c r="T564">
        <f t="shared" si="54"/>
        <v>0.23405816665012899</v>
      </c>
      <c r="U564">
        <f t="shared" si="55"/>
        <v>-0.86768998989299495</v>
      </c>
    </row>
    <row r="565" spans="9:21" x14ac:dyDescent="0.3">
      <c r="I565">
        <v>69172.853000000003</v>
      </c>
      <c r="J565">
        <v>5869</v>
      </c>
      <c r="K565">
        <v>161.66</v>
      </c>
      <c r="L565">
        <v>2.0499999999999998</v>
      </c>
      <c r="M565">
        <v>-5567.3</v>
      </c>
      <c r="N565">
        <v>1845.5</v>
      </c>
      <c r="O565">
        <v>209.9</v>
      </c>
      <c r="P565">
        <f t="shared" si="50"/>
        <v>-5568.7278472306498</v>
      </c>
      <c r="Q565">
        <f t="shared" si="51"/>
        <v>1845.8247399827201</v>
      </c>
      <c r="R565">
        <f t="shared" si="52"/>
        <v>210.80309705702501</v>
      </c>
      <c r="S565">
        <f t="shared" si="53"/>
        <v>1.4278472306496</v>
      </c>
      <c r="T565">
        <f t="shared" si="54"/>
        <v>-0.32473998272007498</v>
      </c>
      <c r="U565">
        <f t="shared" si="55"/>
        <v>-0.90309705702500798</v>
      </c>
    </row>
    <row r="566" spans="9:21" x14ac:dyDescent="0.3">
      <c r="I566">
        <v>69172.993000000002</v>
      </c>
      <c r="J566">
        <v>5858</v>
      </c>
      <c r="K566">
        <v>161.66</v>
      </c>
      <c r="L566">
        <v>2.0499999999999998</v>
      </c>
      <c r="M566">
        <v>-5556.9</v>
      </c>
      <c r="N566">
        <v>1842.1</v>
      </c>
      <c r="O566">
        <v>209.6</v>
      </c>
      <c r="P566">
        <f t="shared" si="50"/>
        <v>-5558.1235966349304</v>
      </c>
      <c r="Q566">
        <f t="shared" si="51"/>
        <v>1841.9167024414401</v>
      </c>
      <c r="R566">
        <f t="shared" si="52"/>
        <v>210.38017428156701</v>
      </c>
      <c r="S566">
        <f t="shared" si="53"/>
        <v>1.2235966349308001</v>
      </c>
      <c r="T566">
        <f t="shared" si="54"/>
        <v>0.183297558559843</v>
      </c>
      <c r="U566">
        <f t="shared" si="55"/>
        <v>-0.78017428156701396</v>
      </c>
    </row>
    <row r="567" spans="9:21" x14ac:dyDescent="0.3">
      <c r="I567">
        <v>69173.252999999997</v>
      </c>
      <c r="J567">
        <v>5837</v>
      </c>
      <c r="K567">
        <v>161.66</v>
      </c>
      <c r="L567">
        <v>2.0499999999999998</v>
      </c>
      <c r="M567">
        <v>-5537</v>
      </c>
      <c r="N567">
        <v>1835.5</v>
      </c>
      <c r="O567">
        <v>208.8</v>
      </c>
      <c r="P567">
        <f t="shared" si="50"/>
        <v>-5538.4299883860704</v>
      </c>
      <c r="Q567">
        <f t="shared" si="51"/>
        <v>1834.6589184363399</v>
      </c>
      <c r="R567">
        <f t="shared" si="52"/>
        <v>209.59474627001501</v>
      </c>
      <c r="S567">
        <f t="shared" si="53"/>
        <v>1.4299883860703599</v>
      </c>
      <c r="T567">
        <f t="shared" si="54"/>
        <v>0.84108156366005504</v>
      </c>
      <c r="U567">
        <f t="shared" si="55"/>
        <v>-0.79474627001499698</v>
      </c>
    </row>
    <row r="568" spans="9:21" x14ac:dyDescent="0.3">
      <c r="I568">
        <v>69173.353000000003</v>
      </c>
      <c r="J568">
        <v>5829</v>
      </c>
      <c r="K568">
        <v>161.66</v>
      </c>
      <c r="L568">
        <v>2.0499999999999998</v>
      </c>
      <c r="M568">
        <v>-5529.4</v>
      </c>
      <c r="N568">
        <v>1833</v>
      </c>
      <c r="O568">
        <v>208.5</v>
      </c>
      <c r="P568">
        <f t="shared" si="50"/>
        <v>-5530.8555236743796</v>
      </c>
      <c r="Q568">
        <f t="shared" si="51"/>
        <v>1831.86746304954</v>
      </c>
      <c r="R568">
        <f t="shared" si="52"/>
        <v>209.292658573241</v>
      </c>
      <c r="S568">
        <f t="shared" si="53"/>
        <v>1.45552367437995</v>
      </c>
      <c r="T568">
        <f t="shared" si="54"/>
        <v>1.13253695046001</v>
      </c>
      <c r="U568">
        <f t="shared" si="55"/>
        <v>-0.79265857324099898</v>
      </c>
    </row>
    <row r="569" spans="9:21" x14ac:dyDescent="0.3">
      <c r="I569">
        <v>69173.452999999994</v>
      </c>
      <c r="J569">
        <v>5821</v>
      </c>
      <c r="K569">
        <v>161.66</v>
      </c>
      <c r="L569">
        <v>2.0499999999999998</v>
      </c>
      <c r="M569">
        <v>-5521.8</v>
      </c>
      <c r="N569">
        <v>1830.4</v>
      </c>
      <c r="O569">
        <v>208.2</v>
      </c>
      <c r="P569">
        <f t="shared" si="50"/>
        <v>-5523.2810589637902</v>
      </c>
      <c r="Q569">
        <f t="shared" si="51"/>
        <v>1829.07600766314</v>
      </c>
      <c r="R569">
        <f t="shared" si="52"/>
        <v>208.99057087650999</v>
      </c>
      <c r="S569">
        <f t="shared" si="53"/>
        <v>1.48105896379002</v>
      </c>
      <c r="T569">
        <f t="shared" si="54"/>
        <v>1.3239923368601001</v>
      </c>
      <c r="U569">
        <f t="shared" si="55"/>
        <v>-0.79057087651000302</v>
      </c>
    </row>
    <row r="570" spans="9:21" x14ac:dyDescent="0.3">
      <c r="I570">
        <v>69173.732999999993</v>
      </c>
      <c r="J570">
        <v>5798</v>
      </c>
      <c r="K570">
        <v>161.66999999999999</v>
      </c>
      <c r="L570">
        <v>2.04</v>
      </c>
      <c r="M570">
        <v>-5500.3</v>
      </c>
      <c r="N570">
        <v>1822.3</v>
      </c>
      <c r="O570">
        <v>206.4</v>
      </c>
      <c r="P570">
        <f t="shared" si="50"/>
        <v>-5492.0428434171199</v>
      </c>
      <c r="Q570">
        <f t="shared" si="51"/>
        <v>1818.9612644634501</v>
      </c>
      <c r="R570">
        <f t="shared" si="52"/>
        <v>208.388230946014</v>
      </c>
      <c r="S570">
        <f t="shared" si="53"/>
        <v>-8.2571565828802704</v>
      </c>
      <c r="T570">
        <f t="shared" si="54"/>
        <v>3.3387355365498501</v>
      </c>
      <c r="U570">
        <f t="shared" si="55"/>
        <v>-1.988230946014</v>
      </c>
    </row>
    <row r="571" spans="9:21" x14ac:dyDescent="0.3">
      <c r="I571">
        <v>69173.832999999999</v>
      </c>
      <c r="J571">
        <v>5779</v>
      </c>
      <c r="K571">
        <v>161.66999999999999</v>
      </c>
      <c r="L571">
        <v>2.0499999999999998</v>
      </c>
      <c r="M571">
        <v>-5482.3</v>
      </c>
      <c r="N571">
        <v>1816.3</v>
      </c>
      <c r="O571">
        <v>206.7</v>
      </c>
      <c r="P571">
        <f t="shared" si="50"/>
        <v>-5484.3925252848303</v>
      </c>
      <c r="Q571">
        <f t="shared" si="51"/>
        <v>1816.1965204166399</v>
      </c>
      <c r="R571">
        <f t="shared" si="52"/>
        <v>208.14548883192501</v>
      </c>
      <c r="S571">
        <f t="shared" si="53"/>
        <v>2.0925252848301201</v>
      </c>
      <c r="T571">
        <f t="shared" si="54"/>
        <v>0.10347958336001301</v>
      </c>
      <c r="U571">
        <f t="shared" si="55"/>
        <v>-1.4454888319250201</v>
      </c>
    </row>
    <row r="572" spans="9:21" x14ac:dyDescent="0.3">
      <c r="I572">
        <v>69174.053</v>
      </c>
      <c r="J572">
        <v>5760</v>
      </c>
      <c r="K572">
        <v>161.66999999999999</v>
      </c>
      <c r="L572">
        <v>2.0499999999999998</v>
      </c>
      <c r="M572">
        <v>-5464.2</v>
      </c>
      <c r="N572">
        <v>1810.3</v>
      </c>
      <c r="O572">
        <v>206</v>
      </c>
      <c r="P572">
        <f t="shared" si="50"/>
        <v>-5467.5618253946895</v>
      </c>
      <c r="Q572">
        <f t="shared" si="51"/>
        <v>1810.1140835139799</v>
      </c>
      <c r="R572">
        <f t="shared" si="52"/>
        <v>207.61145618095799</v>
      </c>
      <c r="S572">
        <f t="shared" si="53"/>
        <v>3.3618253946897299</v>
      </c>
      <c r="T572">
        <f t="shared" si="54"/>
        <v>0.18591648602000499</v>
      </c>
      <c r="U572">
        <f t="shared" si="55"/>
        <v>-1.6114561809579899</v>
      </c>
    </row>
    <row r="573" spans="9:21" x14ac:dyDescent="0.3">
      <c r="I573">
        <v>69174.232999999993</v>
      </c>
      <c r="J573">
        <v>5745</v>
      </c>
      <c r="K573">
        <v>161.68</v>
      </c>
      <c r="L573">
        <v>2.0499999999999998</v>
      </c>
      <c r="M573">
        <v>-5450.3</v>
      </c>
      <c r="N573">
        <v>1804.6</v>
      </c>
      <c r="O573">
        <v>205.5</v>
      </c>
      <c r="P573">
        <f t="shared" si="50"/>
        <v>-5453.7912527579001</v>
      </c>
      <c r="Q573">
        <f t="shared" si="51"/>
        <v>1805.1375442302001</v>
      </c>
      <c r="R573">
        <f t="shared" si="52"/>
        <v>207.17452037564101</v>
      </c>
      <c r="S573">
        <f t="shared" si="53"/>
        <v>3.4912527578999302</v>
      </c>
      <c r="T573">
        <f t="shared" si="54"/>
        <v>-0.53754423020018305</v>
      </c>
      <c r="U573">
        <f t="shared" si="55"/>
        <v>-1.6745203756410101</v>
      </c>
    </row>
    <row r="574" spans="9:21" x14ac:dyDescent="0.3">
      <c r="I574">
        <v>69174.373000000007</v>
      </c>
      <c r="J574">
        <v>5733</v>
      </c>
      <c r="K574">
        <v>161.68</v>
      </c>
      <c r="L574">
        <v>2.0499999999999998</v>
      </c>
      <c r="M574">
        <v>-5438.9</v>
      </c>
      <c r="N574">
        <v>1800.9</v>
      </c>
      <c r="O574">
        <v>205.1</v>
      </c>
      <c r="P574">
        <f t="shared" si="50"/>
        <v>-5443.0808073722501</v>
      </c>
      <c r="Q574">
        <f t="shared" si="51"/>
        <v>1801.26690256451</v>
      </c>
      <c r="R574">
        <f t="shared" si="52"/>
        <v>206.834681415902</v>
      </c>
      <c r="S574">
        <f t="shared" si="53"/>
        <v>4.1808073722504604</v>
      </c>
      <c r="T574">
        <f t="shared" si="54"/>
        <v>-0.36690256450992798</v>
      </c>
      <c r="U574">
        <f t="shared" si="55"/>
        <v>-1.7346814159020001</v>
      </c>
    </row>
    <row r="575" spans="9:21" x14ac:dyDescent="0.3">
      <c r="I575">
        <v>69174.672999999995</v>
      </c>
      <c r="J575">
        <v>5708</v>
      </c>
      <c r="K575">
        <v>161.69</v>
      </c>
      <c r="L575">
        <v>2.0499999999999998</v>
      </c>
      <c r="M575">
        <v>-5415.5</v>
      </c>
      <c r="N575">
        <v>1792.1</v>
      </c>
      <c r="O575">
        <v>204.2</v>
      </c>
      <c r="P575">
        <f t="shared" si="50"/>
        <v>-5430.0141776499504</v>
      </c>
      <c r="Q575">
        <f t="shared" si="51"/>
        <v>1794.8942317399899</v>
      </c>
      <c r="R575">
        <f t="shared" si="52"/>
        <v>205.47055285390201</v>
      </c>
      <c r="S575">
        <f t="shared" si="53"/>
        <v>14.514177649950399</v>
      </c>
      <c r="T575">
        <f t="shared" si="54"/>
        <v>-2.7942317399899799</v>
      </c>
      <c r="U575">
        <f t="shared" si="55"/>
        <v>-1.2705528539020201</v>
      </c>
    </row>
    <row r="576" spans="9:21" x14ac:dyDescent="0.3">
      <c r="I576">
        <v>69174.832999999999</v>
      </c>
      <c r="J576">
        <v>5710</v>
      </c>
      <c r="K576">
        <v>161.71</v>
      </c>
      <c r="L576">
        <v>2.04</v>
      </c>
      <c r="M576">
        <v>-5418.1</v>
      </c>
      <c r="N576">
        <v>1790.8</v>
      </c>
      <c r="O576">
        <v>203.3</v>
      </c>
      <c r="P576">
        <f t="shared" si="50"/>
        <v>-5417.1011272108599</v>
      </c>
      <c r="Q576">
        <f t="shared" si="51"/>
        <v>1790.31135264159</v>
      </c>
      <c r="R576">
        <f t="shared" si="52"/>
        <v>205.14023161684901</v>
      </c>
      <c r="S576">
        <f t="shared" si="53"/>
        <v>-0.99887278914047795</v>
      </c>
      <c r="T576">
        <f t="shared" si="54"/>
        <v>0.48864735840993501</v>
      </c>
      <c r="U576">
        <f t="shared" si="55"/>
        <v>-1.8402316168490001</v>
      </c>
    </row>
    <row r="577" spans="9:21" x14ac:dyDescent="0.3">
      <c r="I577">
        <v>69175.032999999996</v>
      </c>
      <c r="J577">
        <v>5694</v>
      </c>
      <c r="K577">
        <v>161.72</v>
      </c>
      <c r="L577">
        <v>2.04</v>
      </c>
      <c r="M577">
        <v>-5403.2</v>
      </c>
      <c r="N577">
        <v>1784.9</v>
      </c>
      <c r="O577">
        <v>202.7</v>
      </c>
      <c r="P577">
        <f t="shared" si="50"/>
        <v>-5400.9598141625902</v>
      </c>
      <c r="Q577">
        <f t="shared" si="51"/>
        <v>1784.5827537687901</v>
      </c>
      <c r="R577">
        <f t="shared" si="52"/>
        <v>204.727330070547</v>
      </c>
      <c r="S577">
        <f t="shared" si="53"/>
        <v>-2.24018583740963</v>
      </c>
      <c r="T577">
        <f t="shared" si="54"/>
        <v>0.31724623120999201</v>
      </c>
      <c r="U577">
        <f t="shared" si="55"/>
        <v>-2.0273300705470101</v>
      </c>
    </row>
    <row r="578" spans="9:21" x14ac:dyDescent="0.3">
      <c r="I578">
        <v>69175.172999999995</v>
      </c>
      <c r="J578">
        <v>5683</v>
      </c>
      <c r="K578">
        <v>161.72</v>
      </c>
      <c r="L578">
        <v>2.04</v>
      </c>
      <c r="M578">
        <v>-5392.8</v>
      </c>
      <c r="N578">
        <v>1781.4</v>
      </c>
      <c r="O578">
        <v>202.3</v>
      </c>
      <c r="P578">
        <f t="shared" si="50"/>
        <v>-5389.66089502869</v>
      </c>
      <c r="Q578">
        <f t="shared" si="51"/>
        <v>1780.57273455779</v>
      </c>
      <c r="R578">
        <f t="shared" si="52"/>
        <v>204.438298988133</v>
      </c>
      <c r="S578">
        <f t="shared" si="53"/>
        <v>-3.1391049713101902</v>
      </c>
      <c r="T578">
        <f t="shared" si="54"/>
        <v>0.82726544221009102</v>
      </c>
      <c r="U578">
        <f t="shared" si="55"/>
        <v>-2.1382989881329899</v>
      </c>
    </row>
    <row r="579" spans="9:21" x14ac:dyDescent="0.3">
      <c r="I579">
        <v>69175.392999999996</v>
      </c>
      <c r="J579">
        <v>5666</v>
      </c>
      <c r="K579">
        <v>161.72</v>
      </c>
      <c r="L579">
        <v>2.04</v>
      </c>
      <c r="M579">
        <v>-5376.7</v>
      </c>
      <c r="N579">
        <v>1776.1</v>
      </c>
      <c r="O579">
        <v>201.7</v>
      </c>
      <c r="P579">
        <f t="shared" ref="P579:P642" si="56">LOOKUP($I579,$A$2:$A$989,C$2:C$989)+(LOOKUP($I579+$V$2,$A$2:$A$989,C$2:C$989)-LOOKUP($I579,$A$2:$A$989,C$2:C$989))/(LOOKUP($I579+$V$2,$A$2:$A$989,$A$2:$A$989)-LOOKUP($I579,$A$2:$A$989,$A$2:$A$989))*($I579-LOOKUP($I579,$A$2:$A$989,$A$2:$A$989))</f>
        <v>-5371.90545067524</v>
      </c>
      <c r="Q579">
        <f t="shared" ref="Q579:Q642" si="57">LOOKUP($I579,$A$2:$A$989,D$2:D$989)+(LOOKUP($I579+$V$2,$A$2:$A$989,D$2:D$989)-LOOKUP($I579,$A$2:$A$989,D$2:D$989))/(LOOKUP($I579+$V$2,$A$2:$A$989,$A$2:$A$989)-LOOKUP($I579,$A$2:$A$989,$A$2:$A$989))*($I579-LOOKUP($I579,$A$2:$A$989,$A$2:$A$989))</f>
        <v>1774.2712757975901</v>
      </c>
      <c r="R579">
        <f t="shared" ref="R579:R642" si="58">LOOKUP($I579,$A$2:$A$989,E$2:E$989)+(LOOKUP($I579+$V$2,$A$2:$A$989,E$2:E$989)-LOOKUP($I579,$A$2:$A$989,E$2:E$989))/(LOOKUP($I579+$V$2,$A$2:$A$989,$A$2:$A$989)-LOOKUP($I579,$A$2:$A$989,$A$2:$A$989))*($I579-LOOKUP($I579,$A$2:$A$989,$A$2:$A$989))</f>
        <v>203.98410728719199</v>
      </c>
      <c r="S579">
        <f t="shared" ref="S579:S642" si="59">M579-P579</f>
        <v>-4.7945493247598296</v>
      </c>
      <c r="T579">
        <f t="shared" ref="T579:T642" si="60">N579-Q579</f>
        <v>1.82872420240983</v>
      </c>
      <c r="U579">
        <f t="shared" ref="U579:U642" si="61">O579-R579</f>
        <v>-2.2841072871920001</v>
      </c>
    </row>
    <row r="580" spans="9:21" x14ac:dyDescent="0.3">
      <c r="I580">
        <v>69175.493000000002</v>
      </c>
      <c r="J580">
        <v>5658</v>
      </c>
      <c r="K580">
        <v>161.72</v>
      </c>
      <c r="L580">
        <v>2.04</v>
      </c>
      <c r="M580">
        <v>-5369.1</v>
      </c>
      <c r="N580">
        <v>1773.6</v>
      </c>
      <c r="O580">
        <v>201.4</v>
      </c>
      <c r="P580">
        <f t="shared" si="56"/>
        <v>-5363.8347941505099</v>
      </c>
      <c r="Q580">
        <f t="shared" si="57"/>
        <v>1771.40697636098</v>
      </c>
      <c r="R580">
        <f t="shared" si="58"/>
        <v>203.777656514027</v>
      </c>
      <c r="S580">
        <f t="shared" si="59"/>
        <v>-5.2652058494904797</v>
      </c>
      <c r="T580">
        <f t="shared" si="60"/>
        <v>2.1930236390198798</v>
      </c>
      <c r="U580">
        <f t="shared" si="61"/>
        <v>-2.3776565140270001</v>
      </c>
    </row>
    <row r="581" spans="9:21" x14ac:dyDescent="0.3">
      <c r="I581">
        <v>69175.633000000002</v>
      </c>
      <c r="J581">
        <v>5647</v>
      </c>
      <c r="K581">
        <v>161.72999999999999</v>
      </c>
      <c r="L581">
        <v>2.04</v>
      </c>
      <c r="M581">
        <v>-5358.9</v>
      </c>
      <c r="N581">
        <v>1769.2</v>
      </c>
      <c r="O581">
        <v>201</v>
      </c>
      <c r="P581">
        <f t="shared" si="56"/>
        <v>-5346.9497923210401</v>
      </c>
      <c r="Q581">
        <f t="shared" si="57"/>
        <v>1766.4547105445599</v>
      </c>
      <c r="R581">
        <f t="shared" si="58"/>
        <v>203.767330290594</v>
      </c>
      <c r="S581">
        <f t="shared" si="59"/>
        <v>-11.950207678959501</v>
      </c>
      <c r="T581">
        <f t="shared" si="60"/>
        <v>2.7452894554401199</v>
      </c>
      <c r="U581">
        <f t="shared" si="61"/>
        <v>-2.7673302905939998</v>
      </c>
    </row>
    <row r="582" spans="9:21" x14ac:dyDescent="0.3">
      <c r="I582">
        <v>69175.832999999999</v>
      </c>
      <c r="J582">
        <v>5616</v>
      </c>
      <c r="K582">
        <v>161.72</v>
      </c>
      <c r="L582">
        <v>2.0699999999999998</v>
      </c>
      <c r="M582">
        <v>-5329.1</v>
      </c>
      <c r="N582">
        <v>1760.4</v>
      </c>
      <c r="O582">
        <v>202.9</v>
      </c>
      <c r="P582">
        <f t="shared" si="56"/>
        <v>-5332.0446348690602</v>
      </c>
      <c r="Q582">
        <f t="shared" si="57"/>
        <v>1760.9606855606601</v>
      </c>
      <c r="R582">
        <f t="shared" si="58"/>
        <v>203.268612245941</v>
      </c>
      <c r="S582">
        <f t="shared" si="59"/>
        <v>2.9446348690598798</v>
      </c>
      <c r="T582">
        <f t="shared" si="60"/>
        <v>-0.56068556065997699</v>
      </c>
      <c r="U582">
        <f t="shared" si="61"/>
        <v>-0.36861224594099401</v>
      </c>
    </row>
    <row r="583" spans="9:21" x14ac:dyDescent="0.3">
      <c r="I583">
        <v>69175.972999999998</v>
      </c>
      <c r="J583">
        <v>5604</v>
      </c>
      <c r="K583">
        <v>161.72</v>
      </c>
      <c r="L583">
        <v>2.0699999999999998</v>
      </c>
      <c r="M583">
        <v>-5317.7</v>
      </c>
      <c r="N583">
        <v>1756.6</v>
      </c>
      <c r="O583">
        <v>202.4</v>
      </c>
      <c r="P583">
        <f t="shared" si="56"/>
        <v>-5321.6110246525604</v>
      </c>
      <c r="Q583">
        <f t="shared" si="57"/>
        <v>1757.1148680719</v>
      </c>
      <c r="R583">
        <f t="shared" si="58"/>
        <v>202.919509614681</v>
      </c>
      <c r="S583">
        <f t="shared" si="59"/>
        <v>3.9110246525606298</v>
      </c>
      <c r="T583">
        <f t="shared" si="60"/>
        <v>-0.51486807190008199</v>
      </c>
      <c r="U583">
        <f t="shared" si="61"/>
        <v>-0.51950961468099899</v>
      </c>
    </row>
    <row r="584" spans="9:21" x14ac:dyDescent="0.3">
      <c r="I584">
        <v>69176.213000000003</v>
      </c>
      <c r="J584">
        <v>5584</v>
      </c>
      <c r="K584">
        <v>161.72</v>
      </c>
      <c r="L584">
        <v>2.0699999999999998</v>
      </c>
      <c r="M584">
        <v>-5298.7</v>
      </c>
      <c r="N584">
        <v>1750.3</v>
      </c>
      <c r="O584">
        <v>201.7</v>
      </c>
      <c r="P584">
        <f t="shared" si="56"/>
        <v>-5303.7248357095305</v>
      </c>
      <c r="Q584">
        <f t="shared" si="57"/>
        <v>1750.52203809098</v>
      </c>
      <c r="R584">
        <f t="shared" si="58"/>
        <v>202.321047961076</v>
      </c>
      <c r="S584">
        <f t="shared" si="59"/>
        <v>5.0248357095306302</v>
      </c>
      <c r="T584">
        <f t="shared" si="60"/>
        <v>-0.22203809098005001</v>
      </c>
      <c r="U584">
        <f t="shared" si="61"/>
        <v>-0.62104796107601601</v>
      </c>
    </row>
    <row r="585" spans="9:21" x14ac:dyDescent="0.3">
      <c r="I585">
        <v>69176.312999999995</v>
      </c>
      <c r="J585">
        <v>5575</v>
      </c>
      <c r="K585">
        <v>161.72999999999999</v>
      </c>
      <c r="L585">
        <v>2.0699999999999998</v>
      </c>
      <c r="M585">
        <v>-5290.5</v>
      </c>
      <c r="N585">
        <v>1746.6</v>
      </c>
      <c r="O585">
        <v>201.4</v>
      </c>
      <c r="P585">
        <f t="shared" si="56"/>
        <v>-5296.2722569840798</v>
      </c>
      <c r="Q585">
        <f t="shared" si="57"/>
        <v>1747.77502559923</v>
      </c>
      <c r="R585">
        <f t="shared" si="58"/>
        <v>202.07168893876801</v>
      </c>
      <c r="S585">
        <f t="shared" si="59"/>
        <v>5.7722569840798297</v>
      </c>
      <c r="T585">
        <f t="shared" si="60"/>
        <v>-1.1750255992301399</v>
      </c>
      <c r="U585">
        <f t="shared" si="61"/>
        <v>-0.67168893876799995</v>
      </c>
    </row>
    <row r="586" spans="9:21" x14ac:dyDescent="0.3">
      <c r="I586">
        <v>69176.532999999996</v>
      </c>
      <c r="J586">
        <v>5557</v>
      </c>
      <c r="K586">
        <v>161.72999999999999</v>
      </c>
      <c r="L586">
        <v>2.0699999999999998</v>
      </c>
      <c r="M586">
        <v>-5273.4</v>
      </c>
      <c r="N586">
        <v>1741</v>
      </c>
      <c r="O586">
        <v>200.7</v>
      </c>
      <c r="P586">
        <f t="shared" si="56"/>
        <v>-5280.1038604770201</v>
      </c>
      <c r="Q586">
        <f t="shared" si="57"/>
        <v>1741.6673575311399</v>
      </c>
      <c r="R586">
        <f t="shared" si="58"/>
        <v>201.60983021412201</v>
      </c>
      <c r="S586">
        <f t="shared" si="59"/>
        <v>6.7038604770205001</v>
      </c>
      <c r="T586">
        <f t="shared" si="60"/>
        <v>-0.66735753113994201</v>
      </c>
      <c r="U586">
        <f t="shared" si="61"/>
        <v>-0.90983021412202403</v>
      </c>
    </row>
    <row r="587" spans="9:21" x14ac:dyDescent="0.3">
      <c r="I587">
        <v>69176.793000000005</v>
      </c>
      <c r="J587">
        <v>5540</v>
      </c>
      <c r="K587">
        <v>161.75</v>
      </c>
      <c r="L587">
        <v>2.0699999999999998</v>
      </c>
      <c r="M587">
        <v>-5257.9</v>
      </c>
      <c r="N587">
        <v>1733.8</v>
      </c>
      <c r="O587">
        <v>200.1</v>
      </c>
      <c r="P587">
        <f t="shared" si="56"/>
        <v>-5260.7265924933099</v>
      </c>
      <c r="Q587">
        <f t="shared" si="57"/>
        <v>1734.6069905213701</v>
      </c>
      <c r="R587">
        <f t="shared" si="58"/>
        <v>200.909665859304</v>
      </c>
      <c r="S587">
        <f t="shared" si="59"/>
        <v>2.8265924933102702</v>
      </c>
      <c r="T587">
        <f t="shared" si="60"/>
        <v>-0.80699052137015304</v>
      </c>
      <c r="U587">
        <f t="shared" si="61"/>
        <v>-0.80966585930400503</v>
      </c>
    </row>
    <row r="588" spans="9:21" x14ac:dyDescent="0.3">
      <c r="I588">
        <v>69176.932000000001</v>
      </c>
      <c r="J588">
        <v>5529</v>
      </c>
      <c r="K588">
        <v>161.75</v>
      </c>
      <c r="L588">
        <v>2.0699999999999998</v>
      </c>
      <c r="M588">
        <v>-5247.5</v>
      </c>
      <c r="N588">
        <v>1730.4</v>
      </c>
      <c r="O588">
        <v>199.7</v>
      </c>
      <c r="P588">
        <f t="shared" si="56"/>
        <v>-5250.3672069181102</v>
      </c>
      <c r="Q588">
        <f t="shared" si="57"/>
        <v>1730.8324096971701</v>
      </c>
      <c r="R588">
        <f t="shared" si="58"/>
        <v>200.535347223484</v>
      </c>
      <c r="S588">
        <f t="shared" si="59"/>
        <v>2.8672069181102402</v>
      </c>
      <c r="T588">
        <f t="shared" si="60"/>
        <v>-0.43240969716998701</v>
      </c>
      <c r="U588">
        <f t="shared" si="61"/>
        <v>-0.83534722348400703</v>
      </c>
    </row>
    <row r="589" spans="9:21" x14ac:dyDescent="0.3">
      <c r="I589">
        <v>69177.133000000002</v>
      </c>
      <c r="J589">
        <v>5512</v>
      </c>
      <c r="K589">
        <v>161.76</v>
      </c>
      <c r="L589">
        <v>2.0699999999999998</v>
      </c>
      <c r="M589">
        <v>-5231.6000000000004</v>
      </c>
      <c r="N589">
        <v>1724.1</v>
      </c>
      <c r="O589">
        <v>199.1</v>
      </c>
      <c r="P589">
        <f t="shared" si="56"/>
        <v>-5235.3870882081001</v>
      </c>
      <c r="Q589">
        <f t="shared" si="57"/>
        <v>1725.3742028936299</v>
      </c>
      <c r="R589">
        <f t="shared" si="58"/>
        <v>199.99406631843101</v>
      </c>
      <c r="S589">
        <f t="shared" si="59"/>
        <v>3.7870882080996999</v>
      </c>
      <c r="T589">
        <f t="shared" si="60"/>
        <v>-1.2742028936299901</v>
      </c>
      <c r="U589">
        <f t="shared" si="61"/>
        <v>-0.89406631843101503</v>
      </c>
    </row>
    <row r="590" spans="9:21" x14ac:dyDescent="0.3">
      <c r="I590">
        <v>69177.292000000001</v>
      </c>
      <c r="J590">
        <v>5499</v>
      </c>
      <c r="K590">
        <v>161.76</v>
      </c>
      <c r="L590">
        <v>2.0699999999999998</v>
      </c>
      <c r="M590">
        <v>-5219.3</v>
      </c>
      <c r="N590">
        <v>1720.1</v>
      </c>
      <c r="O590">
        <v>198.6</v>
      </c>
      <c r="P590">
        <f t="shared" si="56"/>
        <v>-5223.5371435569696</v>
      </c>
      <c r="Q590">
        <f t="shared" si="57"/>
        <v>1721.0565169147401</v>
      </c>
      <c r="R590">
        <f t="shared" si="58"/>
        <v>199.565888886077</v>
      </c>
      <c r="S590">
        <f t="shared" si="59"/>
        <v>4.2371435569693903</v>
      </c>
      <c r="T590">
        <f t="shared" si="60"/>
        <v>-0.95651691474017797</v>
      </c>
      <c r="U590">
        <f t="shared" si="61"/>
        <v>-0.96588888607701096</v>
      </c>
    </row>
    <row r="591" spans="9:21" x14ac:dyDescent="0.3">
      <c r="I591">
        <v>69177.512000000002</v>
      </c>
      <c r="J591">
        <v>5480</v>
      </c>
      <c r="K591">
        <v>161.77000000000001</v>
      </c>
      <c r="L591">
        <v>2.0699999999999998</v>
      </c>
      <c r="M591">
        <v>-5201.6000000000004</v>
      </c>
      <c r="N591">
        <v>1713.2</v>
      </c>
      <c r="O591">
        <v>197.9</v>
      </c>
      <c r="P591">
        <f t="shared" si="56"/>
        <v>-5206.89299037624</v>
      </c>
      <c r="Q591">
        <f t="shared" si="57"/>
        <v>1714.83337098373</v>
      </c>
      <c r="R591">
        <f t="shared" si="58"/>
        <v>199.076928821031</v>
      </c>
      <c r="S591">
        <f t="shared" si="59"/>
        <v>5.2929903762396897</v>
      </c>
      <c r="T591">
        <f t="shared" si="60"/>
        <v>-1.6333709837299499</v>
      </c>
      <c r="U591">
        <f t="shared" si="61"/>
        <v>-1.176928821031</v>
      </c>
    </row>
    <row r="592" spans="9:21" x14ac:dyDescent="0.3">
      <c r="I592">
        <v>69177.672000000006</v>
      </c>
      <c r="J592">
        <v>5471</v>
      </c>
      <c r="K592">
        <v>161.77000000000001</v>
      </c>
      <c r="L592">
        <v>2.08</v>
      </c>
      <c r="M592">
        <v>-5193</v>
      </c>
      <c r="N592">
        <v>1710.4</v>
      </c>
      <c r="O592">
        <v>198.6</v>
      </c>
      <c r="P592">
        <f t="shared" si="56"/>
        <v>-5194.6642286635497</v>
      </c>
      <c r="Q592">
        <f t="shared" si="57"/>
        <v>1710.37181984528</v>
      </c>
      <c r="R592">
        <f t="shared" si="58"/>
        <v>198.612015185556</v>
      </c>
      <c r="S592">
        <f t="shared" si="59"/>
        <v>1.6642286635496899</v>
      </c>
      <c r="T592">
        <f t="shared" si="60"/>
        <v>2.8180154720075699E-2</v>
      </c>
      <c r="U592">
        <f t="shared" si="61"/>
        <v>-1.2015185556009601E-2</v>
      </c>
    </row>
    <row r="593" spans="9:21" x14ac:dyDescent="0.3">
      <c r="I593">
        <v>69178.032000000007</v>
      </c>
      <c r="J593">
        <v>5442</v>
      </c>
      <c r="K593">
        <v>161.78</v>
      </c>
      <c r="L593">
        <v>2.08</v>
      </c>
      <c r="M593">
        <v>-5165.7</v>
      </c>
      <c r="N593">
        <v>1700.4</v>
      </c>
      <c r="O593">
        <v>197.5</v>
      </c>
      <c r="P593">
        <f t="shared" si="56"/>
        <v>-5167.1495148105396</v>
      </c>
      <c r="Q593">
        <f t="shared" si="57"/>
        <v>1700.3333297839499</v>
      </c>
      <c r="R593">
        <f t="shared" si="58"/>
        <v>197.565959505759</v>
      </c>
      <c r="S593">
        <f t="shared" si="59"/>
        <v>1.4495148105397699</v>
      </c>
      <c r="T593">
        <f t="shared" si="60"/>
        <v>6.6670216050169998E-2</v>
      </c>
      <c r="U593">
        <f t="shared" si="61"/>
        <v>-6.5959505758996798E-2</v>
      </c>
    </row>
    <row r="594" spans="9:21" x14ac:dyDescent="0.3">
      <c r="I594">
        <v>69178.131999999998</v>
      </c>
      <c r="J594">
        <v>5434</v>
      </c>
      <c r="K594">
        <v>161.78</v>
      </c>
      <c r="L594">
        <v>2.08</v>
      </c>
      <c r="M594">
        <v>-5158.2</v>
      </c>
      <c r="N594">
        <v>1697.9</v>
      </c>
      <c r="O594">
        <v>197.2</v>
      </c>
      <c r="P594">
        <f t="shared" si="56"/>
        <v>-5159.5065387409404</v>
      </c>
      <c r="Q594">
        <f t="shared" si="57"/>
        <v>1697.5448603227201</v>
      </c>
      <c r="R594">
        <f t="shared" si="58"/>
        <v>197.275388483619</v>
      </c>
      <c r="S594">
        <f t="shared" si="59"/>
        <v>1.3065387409406</v>
      </c>
      <c r="T594">
        <f t="shared" si="60"/>
        <v>0.35513967728002199</v>
      </c>
      <c r="U594">
        <f t="shared" si="61"/>
        <v>-7.5388483619008198E-2</v>
      </c>
    </row>
    <row r="595" spans="9:21" x14ac:dyDescent="0.3">
      <c r="I595">
        <v>69178.251999999993</v>
      </c>
      <c r="J595">
        <v>5425</v>
      </c>
      <c r="K595">
        <v>161.78</v>
      </c>
      <c r="L595">
        <v>2.08</v>
      </c>
      <c r="M595">
        <v>-5149.6000000000004</v>
      </c>
      <c r="N595">
        <v>1695.1</v>
      </c>
      <c r="O595">
        <v>196.9</v>
      </c>
      <c r="P595">
        <f t="shared" si="56"/>
        <v>-5150.3349674569799</v>
      </c>
      <c r="Q595">
        <f t="shared" si="57"/>
        <v>1694.1986969690799</v>
      </c>
      <c r="R595">
        <f t="shared" si="58"/>
        <v>196.92670325703401</v>
      </c>
      <c r="S595">
        <f t="shared" si="59"/>
        <v>0.734967456979575</v>
      </c>
      <c r="T595">
        <f t="shared" si="60"/>
        <v>0.901303030919962</v>
      </c>
      <c r="U595">
        <f t="shared" si="61"/>
        <v>-2.6703257034000699E-2</v>
      </c>
    </row>
    <row r="596" spans="9:21" x14ac:dyDescent="0.3">
      <c r="I596">
        <v>69178.491999999998</v>
      </c>
      <c r="J596">
        <v>5405</v>
      </c>
      <c r="K596">
        <v>161.79</v>
      </c>
      <c r="L596">
        <v>2.08</v>
      </c>
      <c r="M596">
        <v>-5130.8999999999996</v>
      </c>
      <c r="N596">
        <v>1688</v>
      </c>
      <c r="O596">
        <v>196.2</v>
      </c>
      <c r="P596">
        <f t="shared" si="56"/>
        <v>-5131.9918248879403</v>
      </c>
      <c r="Q596">
        <f t="shared" si="57"/>
        <v>1687.50637026139</v>
      </c>
      <c r="R596">
        <f t="shared" si="58"/>
        <v>196.22933280382199</v>
      </c>
      <c r="S596">
        <f t="shared" si="59"/>
        <v>1.09182488794067</v>
      </c>
      <c r="T596">
        <f t="shared" si="60"/>
        <v>0.49362973861002502</v>
      </c>
      <c r="U596">
        <f t="shared" si="61"/>
        <v>-2.93328038220011E-2</v>
      </c>
    </row>
    <row r="597" spans="9:21" x14ac:dyDescent="0.3">
      <c r="I597">
        <v>69178.592000000004</v>
      </c>
      <c r="J597">
        <v>5397</v>
      </c>
      <c r="K597">
        <v>161.79</v>
      </c>
      <c r="L597">
        <v>2.08</v>
      </c>
      <c r="M597">
        <v>-5123.3</v>
      </c>
      <c r="N597">
        <v>1685.5</v>
      </c>
      <c r="O597">
        <v>195.9</v>
      </c>
      <c r="P597">
        <f t="shared" si="56"/>
        <v>-5126.3895240494003</v>
      </c>
      <c r="Q597">
        <f t="shared" si="57"/>
        <v>1685.6763176785701</v>
      </c>
      <c r="R597">
        <f t="shared" si="58"/>
        <v>196.036759257847</v>
      </c>
      <c r="S597">
        <f t="shared" si="59"/>
        <v>3.0895240494000999</v>
      </c>
      <c r="T597">
        <f t="shared" si="60"/>
        <v>-0.17631767857005801</v>
      </c>
      <c r="U597">
        <f t="shared" si="61"/>
        <v>-0.13675925784699</v>
      </c>
    </row>
    <row r="598" spans="9:21" x14ac:dyDescent="0.3">
      <c r="I598">
        <v>69178.851999999999</v>
      </c>
      <c r="J598">
        <v>5378</v>
      </c>
      <c r="K598">
        <v>161.80000000000001</v>
      </c>
      <c r="L598">
        <v>2.08</v>
      </c>
      <c r="M598">
        <v>-5105.6000000000004</v>
      </c>
      <c r="N598">
        <v>1678.6</v>
      </c>
      <c r="O598">
        <v>195.2</v>
      </c>
      <c r="P598">
        <f t="shared" si="56"/>
        <v>-5106.2738572190301</v>
      </c>
      <c r="Q598">
        <f t="shared" si="57"/>
        <v>1678.3944866582001</v>
      </c>
      <c r="R598">
        <f t="shared" si="58"/>
        <v>195.256594445388</v>
      </c>
      <c r="S598">
        <f t="shared" si="59"/>
        <v>0.67385721902974205</v>
      </c>
      <c r="T598">
        <f t="shared" si="60"/>
        <v>0.20551334179981501</v>
      </c>
      <c r="U598">
        <f t="shared" si="61"/>
        <v>-5.6594445388014898E-2</v>
      </c>
    </row>
    <row r="599" spans="9:21" x14ac:dyDescent="0.3">
      <c r="I599">
        <v>69178.892000000007</v>
      </c>
      <c r="J599">
        <v>5375</v>
      </c>
      <c r="K599">
        <v>161.80000000000001</v>
      </c>
      <c r="L599">
        <v>2.08</v>
      </c>
      <c r="M599">
        <v>-5102.7</v>
      </c>
      <c r="N599">
        <v>1677.7</v>
      </c>
      <c r="O599">
        <v>195.1</v>
      </c>
      <c r="P599">
        <f t="shared" si="56"/>
        <v>-5103.1791392444402</v>
      </c>
      <c r="Q599">
        <f t="shared" si="57"/>
        <v>1677.2742049625101</v>
      </c>
      <c r="R599">
        <f t="shared" si="58"/>
        <v>195.136569089598</v>
      </c>
      <c r="S599">
        <f t="shared" si="59"/>
        <v>0.47913924444037498</v>
      </c>
      <c r="T599">
        <f t="shared" si="60"/>
        <v>0.42579503748993403</v>
      </c>
      <c r="U599">
        <f t="shared" si="61"/>
        <v>-3.6569089598003798E-2</v>
      </c>
    </row>
    <row r="600" spans="9:21" x14ac:dyDescent="0.3">
      <c r="I600">
        <v>69179.131999999998</v>
      </c>
      <c r="J600">
        <v>5356</v>
      </c>
      <c r="K600">
        <v>161.81</v>
      </c>
      <c r="L600">
        <v>2.08</v>
      </c>
      <c r="M600">
        <v>-5085</v>
      </c>
      <c r="N600">
        <v>1670.9</v>
      </c>
      <c r="O600">
        <v>194.4</v>
      </c>
      <c r="P600">
        <f t="shared" si="56"/>
        <v>-5084.61083140136</v>
      </c>
      <c r="Q600">
        <f t="shared" si="57"/>
        <v>1670.55251478999</v>
      </c>
      <c r="R600">
        <f t="shared" si="58"/>
        <v>194.41641695503299</v>
      </c>
      <c r="S600">
        <f t="shared" si="59"/>
        <v>-0.38916859864002601</v>
      </c>
      <c r="T600">
        <f t="shared" si="60"/>
        <v>0.34748521001006299</v>
      </c>
      <c r="U600">
        <f t="shared" si="61"/>
        <v>-1.6416955032980199E-2</v>
      </c>
    </row>
    <row r="601" spans="9:21" x14ac:dyDescent="0.3">
      <c r="I601">
        <v>69179.292000000001</v>
      </c>
      <c r="J601">
        <v>5343</v>
      </c>
      <c r="K601">
        <v>161.81</v>
      </c>
      <c r="L601">
        <v>2.08</v>
      </c>
      <c r="M601">
        <v>-5072.6000000000004</v>
      </c>
      <c r="N601">
        <v>1666.8</v>
      </c>
      <c r="O601">
        <v>193.9</v>
      </c>
      <c r="P601">
        <f t="shared" si="56"/>
        <v>-5072.2319595052304</v>
      </c>
      <c r="Q601">
        <f t="shared" si="57"/>
        <v>1666.07138800804</v>
      </c>
      <c r="R601">
        <f t="shared" si="58"/>
        <v>193.93631553196099</v>
      </c>
      <c r="S601">
        <f t="shared" si="59"/>
        <v>-0.36804049476995698</v>
      </c>
      <c r="T601">
        <f t="shared" si="60"/>
        <v>0.72861199195995097</v>
      </c>
      <c r="U601">
        <f t="shared" si="61"/>
        <v>-3.63155319609803E-2</v>
      </c>
    </row>
    <row r="602" spans="9:21" x14ac:dyDescent="0.3">
      <c r="I602">
        <v>69179.372000000003</v>
      </c>
      <c r="J602">
        <v>5337</v>
      </c>
      <c r="K602">
        <v>161.81</v>
      </c>
      <c r="L602">
        <v>2.08</v>
      </c>
      <c r="M602">
        <v>-5067</v>
      </c>
      <c r="N602">
        <v>1664.9</v>
      </c>
      <c r="O602">
        <v>193.7</v>
      </c>
      <c r="P602">
        <f t="shared" si="56"/>
        <v>-5066.0425235571602</v>
      </c>
      <c r="Q602">
        <f t="shared" si="57"/>
        <v>1663.83082461706</v>
      </c>
      <c r="R602">
        <f t="shared" si="58"/>
        <v>193.696264820425</v>
      </c>
      <c r="S602">
        <f t="shared" si="59"/>
        <v>-0.95747644283983402</v>
      </c>
      <c r="T602">
        <f t="shared" si="60"/>
        <v>1.0691753829401001</v>
      </c>
      <c r="U602">
        <f t="shared" si="61"/>
        <v>3.7351795749884799E-3</v>
      </c>
    </row>
    <row r="603" spans="9:21" x14ac:dyDescent="0.3">
      <c r="I603">
        <v>69179.611999999994</v>
      </c>
      <c r="J603">
        <v>5318</v>
      </c>
      <c r="K603">
        <v>161.82</v>
      </c>
      <c r="L603">
        <v>2.08</v>
      </c>
      <c r="M603">
        <v>-5049.2</v>
      </c>
      <c r="N603">
        <v>1658.1</v>
      </c>
      <c r="O603">
        <v>193</v>
      </c>
      <c r="P603">
        <f t="shared" si="56"/>
        <v>-5046.2253319687698</v>
      </c>
      <c r="Q603">
        <f t="shared" si="57"/>
        <v>1656.1778879824001</v>
      </c>
      <c r="R603">
        <f t="shared" si="58"/>
        <v>192.934318634134</v>
      </c>
      <c r="S603">
        <f t="shared" si="59"/>
        <v>-2.97466803123007</v>
      </c>
      <c r="T603">
        <f t="shared" si="60"/>
        <v>1.9221120175998301</v>
      </c>
      <c r="U603">
        <f t="shared" si="61"/>
        <v>6.5681365865998501E-2</v>
      </c>
    </row>
    <row r="604" spans="9:21" x14ac:dyDescent="0.3">
      <c r="I604">
        <v>69179.712</v>
      </c>
      <c r="J604">
        <v>5305</v>
      </c>
      <c r="K604">
        <v>161.83000000000001</v>
      </c>
      <c r="L604">
        <v>2.08</v>
      </c>
      <c r="M604">
        <v>-5037.1000000000004</v>
      </c>
      <c r="N604">
        <v>1653.2</v>
      </c>
      <c r="O604">
        <v>192.5</v>
      </c>
      <c r="P604">
        <f t="shared" si="56"/>
        <v>-5038.4348907797003</v>
      </c>
      <c r="Q604">
        <f t="shared" si="57"/>
        <v>1653.30225395771</v>
      </c>
      <c r="R604">
        <f t="shared" si="58"/>
        <v>192.607480896369</v>
      </c>
      <c r="S604">
        <f t="shared" si="59"/>
        <v>1.3348907796998899</v>
      </c>
      <c r="T604">
        <f t="shared" si="60"/>
        <v>-0.102253957709991</v>
      </c>
      <c r="U604">
        <f t="shared" si="61"/>
        <v>-0.10748089636899701</v>
      </c>
    </row>
    <row r="605" spans="9:21" x14ac:dyDescent="0.3">
      <c r="I605">
        <v>69179.952000000005</v>
      </c>
      <c r="J605">
        <v>5286</v>
      </c>
      <c r="K605">
        <v>161.84</v>
      </c>
      <c r="L605">
        <v>2.08</v>
      </c>
      <c r="M605">
        <v>-5019.3999999999996</v>
      </c>
      <c r="N605">
        <v>1646.4</v>
      </c>
      <c r="O605">
        <v>191.9</v>
      </c>
      <c r="P605">
        <f t="shared" si="56"/>
        <v>-5019.7378319266199</v>
      </c>
      <c r="Q605">
        <f t="shared" si="57"/>
        <v>1646.40073229872</v>
      </c>
      <c r="R605">
        <f t="shared" si="58"/>
        <v>191.82307032576</v>
      </c>
      <c r="S605">
        <f t="shared" si="59"/>
        <v>0.33783192662031097</v>
      </c>
      <c r="T605">
        <f t="shared" si="60"/>
        <v>-7.3229871986768601E-4</v>
      </c>
      <c r="U605">
        <f t="shared" si="61"/>
        <v>7.6929674240005894E-2</v>
      </c>
    </row>
    <row r="606" spans="9:21" x14ac:dyDescent="0.3">
      <c r="I606">
        <v>69180.051999999996</v>
      </c>
      <c r="J606">
        <v>5278</v>
      </c>
      <c r="K606">
        <v>161.84</v>
      </c>
      <c r="L606">
        <v>2.08</v>
      </c>
      <c r="M606">
        <v>-5011.8</v>
      </c>
      <c r="N606">
        <v>1643.9</v>
      </c>
      <c r="O606">
        <v>191.6</v>
      </c>
      <c r="P606">
        <f t="shared" si="56"/>
        <v>-5011.94739073869</v>
      </c>
      <c r="Q606">
        <f t="shared" si="57"/>
        <v>1643.5250982744501</v>
      </c>
      <c r="R606">
        <f t="shared" si="58"/>
        <v>191.49623258804201</v>
      </c>
      <c r="S606">
        <f t="shared" si="59"/>
        <v>0.14739073868986499</v>
      </c>
      <c r="T606">
        <f t="shared" si="60"/>
        <v>0.37490172554998902</v>
      </c>
      <c r="U606">
        <f t="shared" si="61"/>
        <v>0.103767411957989</v>
      </c>
    </row>
    <row r="607" spans="9:21" x14ac:dyDescent="0.3">
      <c r="I607">
        <v>69180.152000000002</v>
      </c>
      <c r="J607">
        <v>5270</v>
      </c>
      <c r="K607">
        <v>161.84</v>
      </c>
      <c r="L607">
        <v>2.08</v>
      </c>
      <c r="M607">
        <v>-5004.2</v>
      </c>
      <c r="N607">
        <v>1641.4</v>
      </c>
      <c r="O607">
        <v>191.3</v>
      </c>
      <c r="P607">
        <f t="shared" si="56"/>
        <v>-5004.1569495496196</v>
      </c>
      <c r="Q607">
        <f t="shared" si="57"/>
        <v>1640.6494642497701</v>
      </c>
      <c r="R607">
        <f t="shared" si="58"/>
        <v>191.16939485027601</v>
      </c>
      <c r="S607">
        <f t="shared" si="59"/>
        <v>-4.3050450380178497E-2</v>
      </c>
      <c r="T607">
        <f t="shared" si="60"/>
        <v>0.75053575023002805</v>
      </c>
      <c r="U607">
        <f t="shared" si="61"/>
        <v>0.130605149724005</v>
      </c>
    </row>
    <row r="608" spans="9:21" x14ac:dyDescent="0.3">
      <c r="I608">
        <v>69180.392000000007</v>
      </c>
      <c r="J608">
        <v>5250</v>
      </c>
      <c r="K608">
        <v>161.85</v>
      </c>
      <c r="L608">
        <v>2.08</v>
      </c>
      <c r="M608">
        <v>-4985.5</v>
      </c>
      <c r="N608">
        <v>1634.3</v>
      </c>
      <c r="O608">
        <v>190.5</v>
      </c>
      <c r="P608">
        <f t="shared" si="56"/>
        <v>-4985.4598906965402</v>
      </c>
      <c r="Q608">
        <f t="shared" si="57"/>
        <v>1633.74794259077</v>
      </c>
      <c r="R608">
        <f t="shared" si="58"/>
        <v>190.38498427966701</v>
      </c>
      <c r="S608">
        <f t="shared" si="59"/>
        <v>-4.0109303459757897E-2</v>
      </c>
      <c r="T608">
        <f t="shared" si="60"/>
        <v>0.55205740922997404</v>
      </c>
      <c r="U608">
        <f t="shared" si="61"/>
        <v>0.115015720332991</v>
      </c>
    </row>
    <row r="609" spans="9:21" x14ac:dyDescent="0.3">
      <c r="I609">
        <v>69180.471999999994</v>
      </c>
      <c r="J609">
        <v>5244</v>
      </c>
      <c r="K609">
        <v>161.85</v>
      </c>
      <c r="L609">
        <v>2.08</v>
      </c>
      <c r="M609">
        <v>-4979.8</v>
      </c>
      <c r="N609">
        <v>1632.5</v>
      </c>
      <c r="O609">
        <v>190.3</v>
      </c>
      <c r="P609">
        <f t="shared" si="56"/>
        <v>-4979.2275377466403</v>
      </c>
      <c r="Q609">
        <f t="shared" si="57"/>
        <v>1631.44743537152</v>
      </c>
      <c r="R609">
        <f t="shared" si="58"/>
        <v>190.12351408951201</v>
      </c>
      <c r="S609">
        <f t="shared" si="59"/>
        <v>-0.57246225335984502</v>
      </c>
      <c r="T609">
        <f t="shared" si="60"/>
        <v>1.0525646284800101</v>
      </c>
      <c r="U609">
        <f t="shared" si="61"/>
        <v>0.176485910487997</v>
      </c>
    </row>
    <row r="610" spans="9:21" x14ac:dyDescent="0.3">
      <c r="I610">
        <v>69180.712</v>
      </c>
      <c r="J610">
        <v>5225</v>
      </c>
      <c r="K610">
        <v>161.86000000000001</v>
      </c>
      <c r="L610">
        <v>2.08</v>
      </c>
      <c r="M610">
        <v>-4962</v>
      </c>
      <c r="N610">
        <v>1625.7</v>
      </c>
      <c r="O610">
        <v>189.6</v>
      </c>
      <c r="P610">
        <f t="shared" si="56"/>
        <v>-4962.6033904409196</v>
      </c>
      <c r="Q610">
        <f t="shared" si="57"/>
        <v>1626.1342277040001</v>
      </c>
      <c r="R610">
        <f t="shared" si="58"/>
        <v>189.51153572535699</v>
      </c>
      <c r="S610">
        <f t="shared" si="59"/>
        <v>0.60339044091961103</v>
      </c>
      <c r="T610">
        <f t="shared" si="60"/>
        <v>-0.43422770400002297</v>
      </c>
      <c r="U610">
        <f t="shared" si="61"/>
        <v>8.84642746430018E-2</v>
      </c>
    </row>
    <row r="611" spans="9:21" x14ac:dyDescent="0.3">
      <c r="I611">
        <v>69180.892000000007</v>
      </c>
      <c r="J611">
        <v>5209</v>
      </c>
      <c r="K611">
        <v>161.85</v>
      </c>
      <c r="L611">
        <v>2.08</v>
      </c>
      <c r="M611">
        <v>-4946.6000000000004</v>
      </c>
      <c r="N611">
        <v>1621.6</v>
      </c>
      <c r="O611">
        <v>189.1</v>
      </c>
      <c r="P611">
        <f t="shared" si="56"/>
        <v>-4948.8757700388296</v>
      </c>
      <c r="Q611">
        <f t="shared" si="57"/>
        <v>1620.95103167456</v>
      </c>
      <c r="R611">
        <f t="shared" si="58"/>
        <v>188.83227850245501</v>
      </c>
      <c r="S611">
        <f t="shared" si="59"/>
        <v>2.2757700388292501</v>
      </c>
      <c r="T611">
        <f t="shared" si="60"/>
        <v>0.64896832543991001</v>
      </c>
      <c r="U611">
        <f t="shared" si="61"/>
        <v>0.26772149754498298</v>
      </c>
    </row>
    <row r="612" spans="9:21" x14ac:dyDescent="0.3">
      <c r="I612">
        <v>69181.134000000005</v>
      </c>
      <c r="J612">
        <v>5190</v>
      </c>
      <c r="K612">
        <v>161.86000000000001</v>
      </c>
      <c r="L612">
        <v>2.08</v>
      </c>
      <c r="M612">
        <v>-4928.8</v>
      </c>
      <c r="N612">
        <v>1614.8</v>
      </c>
      <c r="O612">
        <v>188.4</v>
      </c>
      <c r="P612">
        <f t="shared" si="56"/>
        <v>-4930.4197470546997</v>
      </c>
      <c r="Q612">
        <f t="shared" si="57"/>
        <v>1613.98251256865</v>
      </c>
      <c r="R612">
        <f t="shared" si="58"/>
        <v>187.91905490282099</v>
      </c>
      <c r="S612">
        <f t="shared" si="59"/>
        <v>1.6197470546994699</v>
      </c>
      <c r="T612">
        <f t="shared" si="60"/>
        <v>0.81748743134994595</v>
      </c>
      <c r="U612">
        <f t="shared" si="61"/>
        <v>0.48094509717901701</v>
      </c>
    </row>
    <row r="613" spans="9:21" x14ac:dyDescent="0.3">
      <c r="I613">
        <v>69181.316000000006</v>
      </c>
      <c r="J613">
        <v>5175</v>
      </c>
      <c r="K613">
        <v>161.87</v>
      </c>
      <c r="L613">
        <v>2.08</v>
      </c>
      <c r="M613">
        <v>-4914.8</v>
      </c>
      <c r="N613">
        <v>1609.3</v>
      </c>
      <c r="O613">
        <v>187.8</v>
      </c>
      <c r="P613">
        <f t="shared" si="56"/>
        <v>-4916.5395975375604</v>
      </c>
      <c r="Q613">
        <f t="shared" si="57"/>
        <v>1608.7417254724201</v>
      </c>
      <c r="R613">
        <f t="shared" si="58"/>
        <v>187.232250377469</v>
      </c>
      <c r="S613">
        <f t="shared" si="59"/>
        <v>1.7395975375602599</v>
      </c>
      <c r="T613">
        <f t="shared" si="60"/>
        <v>0.55827452757989704</v>
      </c>
      <c r="U613">
        <f t="shared" si="61"/>
        <v>0.56774962253101102</v>
      </c>
    </row>
    <row r="614" spans="9:21" x14ac:dyDescent="0.3">
      <c r="I614">
        <v>69181.471999999994</v>
      </c>
      <c r="J614">
        <v>5162</v>
      </c>
      <c r="K614">
        <v>161.87</v>
      </c>
      <c r="L614">
        <v>2.08</v>
      </c>
      <c r="M614">
        <v>-4902.5</v>
      </c>
      <c r="N614">
        <v>1605.2</v>
      </c>
      <c r="O614">
        <v>187.4</v>
      </c>
      <c r="P614">
        <f t="shared" si="56"/>
        <v>-4904.64232652382</v>
      </c>
      <c r="Q614">
        <f t="shared" si="57"/>
        <v>1604.2496222474399</v>
      </c>
      <c r="R614">
        <f t="shared" si="58"/>
        <v>186.64356078435799</v>
      </c>
      <c r="S614">
        <f t="shared" si="59"/>
        <v>2.1423265238199698</v>
      </c>
      <c r="T614">
        <f t="shared" si="60"/>
        <v>0.95037775256014401</v>
      </c>
      <c r="U614">
        <f t="shared" si="61"/>
        <v>0.75643921564201799</v>
      </c>
    </row>
    <row r="615" spans="9:21" x14ac:dyDescent="0.3">
      <c r="I615">
        <v>69181.672000000006</v>
      </c>
      <c r="J615">
        <v>5145</v>
      </c>
      <c r="K615">
        <v>161.88</v>
      </c>
      <c r="L615">
        <v>2.08</v>
      </c>
      <c r="M615">
        <v>-4886.6000000000004</v>
      </c>
      <c r="N615">
        <v>1599.1</v>
      </c>
      <c r="O615">
        <v>186.7</v>
      </c>
      <c r="P615">
        <f t="shared" si="56"/>
        <v>-4886.5406000633502</v>
      </c>
      <c r="Q615">
        <f t="shared" si="57"/>
        <v>1597.1723470556301</v>
      </c>
      <c r="R615">
        <f t="shared" si="58"/>
        <v>186.06931886548901</v>
      </c>
      <c r="S615">
        <f t="shared" si="59"/>
        <v>-5.9399936650152099E-2</v>
      </c>
      <c r="T615">
        <f t="shared" si="60"/>
        <v>1.9276529443698101</v>
      </c>
      <c r="U615">
        <f t="shared" si="61"/>
        <v>0.63068113451097896</v>
      </c>
    </row>
    <row r="616" spans="9:21" x14ac:dyDescent="0.3">
      <c r="I616">
        <v>69181.771999999997</v>
      </c>
      <c r="J616">
        <v>5135</v>
      </c>
      <c r="K616">
        <v>161.91</v>
      </c>
      <c r="L616">
        <v>2.06</v>
      </c>
      <c r="M616">
        <v>-4878</v>
      </c>
      <c r="N616">
        <v>1593.4</v>
      </c>
      <c r="O616">
        <v>184.6</v>
      </c>
      <c r="P616">
        <f t="shared" si="56"/>
        <v>-4879.2143196782599</v>
      </c>
      <c r="Q616">
        <f t="shared" si="57"/>
        <v>1594.4318990654599</v>
      </c>
      <c r="R616">
        <f t="shared" si="58"/>
        <v>185.665654167882</v>
      </c>
      <c r="S616">
        <f t="shared" si="59"/>
        <v>1.2143196782599299</v>
      </c>
      <c r="T616">
        <f t="shared" si="60"/>
        <v>-1.0318990654598099</v>
      </c>
      <c r="U616">
        <f t="shared" si="61"/>
        <v>-1.065654167882</v>
      </c>
    </row>
    <row r="617" spans="9:21" x14ac:dyDescent="0.3">
      <c r="I617">
        <v>69181.990999999995</v>
      </c>
      <c r="J617">
        <v>5117</v>
      </c>
      <c r="K617">
        <v>161.91</v>
      </c>
      <c r="L617">
        <v>2.06</v>
      </c>
      <c r="M617">
        <v>-4860.8999999999996</v>
      </c>
      <c r="N617">
        <v>1587.9</v>
      </c>
      <c r="O617">
        <v>183.9</v>
      </c>
      <c r="P617">
        <f t="shared" si="56"/>
        <v>-4863.1697656337001</v>
      </c>
      <c r="Q617">
        <f t="shared" si="57"/>
        <v>1588.4303179665201</v>
      </c>
      <c r="R617">
        <f t="shared" si="58"/>
        <v>184.78162848005601</v>
      </c>
      <c r="S617">
        <f t="shared" si="59"/>
        <v>2.2697656337004402</v>
      </c>
      <c r="T617">
        <f t="shared" si="60"/>
        <v>-0.53031796651998797</v>
      </c>
      <c r="U617">
        <f t="shared" si="61"/>
        <v>-0.88162848005600802</v>
      </c>
    </row>
    <row r="618" spans="9:21" x14ac:dyDescent="0.3">
      <c r="I618">
        <v>69182.152000000002</v>
      </c>
      <c r="J618">
        <v>5103</v>
      </c>
      <c r="K618">
        <v>161.91999999999999</v>
      </c>
      <c r="L618">
        <v>2.06</v>
      </c>
      <c r="M618">
        <v>-4847.8999999999996</v>
      </c>
      <c r="N618">
        <v>1582.7</v>
      </c>
      <c r="O618">
        <v>183.4</v>
      </c>
      <c r="P618">
        <f t="shared" si="56"/>
        <v>-4851.3744542121303</v>
      </c>
      <c r="Q618">
        <f t="shared" si="57"/>
        <v>1584.01819670175</v>
      </c>
      <c r="R618">
        <f t="shared" si="58"/>
        <v>184.13172831682201</v>
      </c>
      <c r="S618">
        <f t="shared" si="59"/>
        <v>3.4744542121306901</v>
      </c>
      <c r="T618">
        <f t="shared" si="60"/>
        <v>-1.3181967017499101</v>
      </c>
      <c r="U618">
        <f t="shared" si="61"/>
        <v>-0.73172831682200001</v>
      </c>
    </row>
    <row r="619" spans="9:21" x14ac:dyDescent="0.3">
      <c r="I619">
        <v>69182.312000000005</v>
      </c>
      <c r="J619">
        <v>5090</v>
      </c>
      <c r="K619">
        <v>161.93</v>
      </c>
      <c r="L619">
        <v>2.06</v>
      </c>
      <c r="M619">
        <v>-4835.8</v>
      </c>
      <c r="N619">
        <v>1577.8</v>
      </c>
      <c r="O619">
        <v>183</v>
      </c>
      <c r="P619">
        <f t="shared" si="56"/>
        <v>-4839.6524055947002</v>
      </c>
      <c r="Q619">
        <f t="shared" si="57"/>
        <v>1579.6334799169899</v>
      </c>
      <c r="R619">
        <f t="shared" si="58"/>
        <v>183.48586480058</v>
      </c>
      <c r="S619">
        <f t="shared" si="59"/>
        <v>3.8524055947000302</v>
      </c>
      <c r="T619">
        <f t="shared" si="60"/>
        <v>-1.83347991698997</v>
      </c>
      <c r="U619">
        <f t="shared" si="61"/>
        <v>-0.48586480058000298</v>
      </c>
    </row>
    <row r="620" spans="9:21" x14ac:dyDescent="0.3">
      <c r="I620">
        <v>69182.411999999997</v>
      </c>
      <c r="J620">
        <v>5082</v>
      </c>
      <c r="K620">
        <v>161.93</v>
      </c>
      <c r="L620">
        <v>2.06</v>
      </c>
      <c r="M620">
        <v>-4828.2</v>
      </c>
      <c r="N620">
        <v>1575.3</v>
      </c>
      <c r="O620">
        <v>182.7</v>
      </c>
      <c r="P620">
        <f t="shared" si="56"/>
        <v>-4832.3261252096199</v>
      </c>
      <c r="Q620">
        <f t="shared" si="57"/>
        <v>1576.89303192681</v>
      </c>
      <c r="R620">
        <f t="shared" si="58"/>
        <v>183.08220010297299</v>
      </c>
      <c r="S620">
        <f t="shared" si="59"/>
        <v>4.1261252096201098</v>
      </c>
      <c r="T620">
        <f t="shared" si="60"/>
        <v>-1.5930319268099999</v>
      </c>
      <c r="U620">
        <f t="shared" si="61"/>
        <v>-0.382200102973002</v>
      </c>
    </row>
    <row r="621" spans="9:21" x14ac:dyDescent="0.3">
      <c r="I621">
        <v>69182.510999999999</v>
      </c>
      <c r="J621">
        <v>5074</v>
      </c>
      <c r="K621">
        <v>161.93</v>
      </c>
      <c r="L621">
        <v>2.0699999999999998</v>
      </c>
      <c r="M621">
        <v>-4820.6000000000004</v>
      </c>
      <c r="N621">
        <v>1572.8</v>
      </c>
      <c r="O621">
        <v>183.3</v>
      </c>
      <c r="P621">
        <f t="shared" si="56"/>
        <v>-4825.4324732877203</v>
      </c>
      <c r="Q621">
        <f t="shared" si="57"/>
        <v>1574.34453439751</v>
      </c>
      <c r="R621">
        <f t="shared" si="58"/>
        <v>182.719434201182</v>
      </c>
      <c r="S621">
        <f t="shared" si="59"/>
        <v>4.8324732877199503</v>
      </c>
      <c r="T621">
        <f t="shared" si="60"/>
        <v>-1.5445343975100101</v>
      </c>
      <c r="U621">
        <f t="shared" si="61"/>
        <v>0.58056579881801396</v>
      </c>
    </row>
    <row r="622" spans="9:21" x14ac:dyDescent="0.3">
      <c r="I622">
        <v>69182.751000000004</v>
      </c>
      <c r="J622">
        <v>5059</v>
      </c>
      <c r="K622">
        <v>161.94</v>
      </c>
      <c r="L622">
        <v>2.0499999999999998</v>
      </c>
      <c r="M622">
        <v>-4806.7</v>
      </c>
      <c r="N622">
        <v>1567.4</v>
      </c>
      <c r="O622">
        <v>181</v>
      </c>
      <c r="P622">
        <f t="shared" si="56"/>
        <v>-4807.7621933257496</v>
      </c>
      <c r="Q622">
        <f t="shared" si="57"/>
        <v>1567.72752895191</v>
      </c>
      <c r="R622">
        <f t="shared" si="58"/>
        <v>181.741693612631</v>
      </c>
      <c r="S622">
        <f t="shared" si="59"/>
        <v>1.0621933257498299</v>
      </c>
      <c r="T622">
        <f t="shared" si="60"/>
        <v>-0.32752895190992598</v>
      </c>
      <c r="U622">
        <f t="shared" si="61"/>
        <v>-0.74169361263099598</v>
      </c>
    </row>
    <row r="623" spans="9:21" x14ac:dyDescent="0.3">
      <c r="I623">
        <v>69182.870999999999</v>
      </c>
      <c r="J623">
        <v>5049</v>
      </c>
      <c r="K623">
        <v>161.94</v>
      </c>
      <c r="L623">
        <v>2.0499999999999998</v>
      </c>
      <c r="M623">
        <v>-4797.2</v>
      </c>
      <c r="N623">
        <v>1564.3</v>
      </c>
      <c r="O623">
        <v>180.6</v>
      </c>
      <c r="P623">
        <f t="shared" si="56"/>
        <v>-4798.92705334531</v>
      </c>
      <c r="Q623">
        <f t="shared" si="57"/>
        <v>1564.41902622931</v>
      </c>
      <c r="R623">
        <f t="shared" si="58"/>
        <v>181.252823318385</v>
      </c>
      <c r="S623">
        <f t="shared" si="59"/>
        <v>1.7270533453101999</v>
      </c>
      <c r="T623">
        <f t="shared" si="60"/>
        <v>-0.119026229310066</v>
      </c>
      <c r="U623">
        <f t="shared" si="61"/>
        <v>-0.65282331838500296</v>
      </c>
    </row>
    <row r="624" spans="9:21" x14ac:dyDescent="0.3">
      <c r="I624">
        <v>69183.092000000004</v>
      </c>
      <c r="J624">
        <v>5031</v>
      </c>
      <c r="K624">
        <v>161.94999999999999</v>
      </c>
      <c r="L624">
        <v>2.0499999999999998</v>
      </c>
      <c r="M624">
        <v>-4780.3</v>
      </c>
      <c r="N624">
        <v>1557.8</v>
      </c>
      <c r="O624">
        <v>180</v>
      </c>
      <c r="P624">
        <f t="shared" si="56"/>
        <v>-4782.6556705469802</v>
      </c>
      <c r="Q624">
        <f t="shared" si="57"/>
        <v>1558.32586704815</v>
      </c>
      <c r="R624">
        <f t="shared" si="58"/>
        <v>180.35248719309399</v>
      </c>
      <c r="S624">
        <f t="shared" si="59"/>
        <v>2.3556705469800399</v>
      </c>
      <c r="T624">
        <f t="shared" si="60"/>
        <v>-0.52586704815007601</v>
      </c>
      <c r="U624">
        <f t="shared" si="61"/>
        <v>-0.35248719309399201</v>
      </c>
    </row>
    <row r="625" spans="9:21" x14ac:dyDescent="0.3">
      <c r="I625">
        <v>69183.191000000006</v>
      </c>
      <c r="J625">
        <v>5023</v>
      </c>
      <c r="K625">
        <v>161.96</v>
      </c>
      <c r="L625">
        <v>2.0499999999999998</v>
      </c>
      <c r="M625">
        <v>-4773</v>
      </c>
      <c r="N625">
        <v>1554.5</v>
      </c>
      <c r="O625">
        <v>179.7</v>
      </c>
      <c r="P625">
        <f t="shared" si="56"/>
        <v>-4775.3666800626897</v>
      </c>
      <c r="Q625">
        <f t="shared" si="57"/>
        <v>1555.5963523018399</v>
      </c>
      <c r="R625">
        <f t="shared" si="58"/>
        <v>179.94916920031699</v>
      </c>
      <c r="S625">
        <f t="shared" si="59"/>
        <v>2.3666800626897402</v>
      </c>
      <c r="T625">
        <f t="shared" si="60"/>
        <v>-1.0963523018399399</v>
      </c>
      <c r="U625">
        <f t="shared" si="61"/>
        <v>-0.24916920031699899</v>
      </c>
    </row>
    <row r="626" spans="9:21" x14ac:dyDescent="0.3">
      <c r="I626">
        <v>69183.451000000001</v>
      </c>
      <c r="J626">
        <v>5001</v>
      </c>
      <c r="K626">
        <v>161.96</v>
      </c>
      <c r="L626">
        <v>2.0499999999999998</v>
      </c>
      <c r="M626">
        <v>-4752.1000000000004</v>
      </c>
      <c r="N626">
        <v>1547.7</v>
      </c>
      <c r="O626">
        <v>178.9</v>
      </c>
      <c r="P626">
        <f t="shared" si="56"/>
        <v>-4756.2238767713598</v>
      </c>
      <c r="Q626">
        <f t="shared" si="57"/>
        <v>1548.4279297360699</v>
      </c>
      <c r="R626">
        <f t="shared" si="58"/>
        <v>178.88995022943101</v>
      </c>
      <c r="S626">
        <f t="shared" si="59"/>
        <v>4.1238767713593898</v>
      </c>
      <c r="T626">
        <f t="shared" si="60"/>
        <v>-0.72792973606988198</v>
      </c>
      <c r="U626">
        <f t="shared" si="61"/>
        <v>1.00497705689975E-2</v>
      </c>
    </row>
    <row r="627" spans="9:21" x14ac:dyDescent="0.3">
      <c r="I627">
        <v>69183.490999999995</v>
      </c>
      <c r="J627">
        <v>4998</v>
      </c>
      <c r="K627">
        <v>161.97</v>
      </c>
      <c r="L627">
        <v>2.0499999999999998</v>
      </c>
      <c r="M627">
        <v>-4749.5</v>
      </c>
      <c r="N627">
        <v>1546</v>
      </c>
      <c r="O627">
        <v>178.8</v>
      </c>
      <c r="P627">
        <f t="shared" si="56"/>
        <v>-4753.2788301115697</v>
      </c>
      <c r="Q627">
        <f t="shared" si="57"/>
        <v>1547.3250954953401</v>
      </c>
      <c r="R627">
        <f t="shared" si="58"/>
        <v>178.72699346470199</v>
      </c>
      <c r="S627">
        <f t="shared" si="59"/>
        <v>3.77883011156973</v>
      </c>
      <c r="T627">
        <f t="shared" si="60"/>
        <v>-1.32509549534007</v>
      </c>
      <c r="U627">
        <f t="shared" si="61"/>
        <v>7.3006535298020495E-2</v>
      </c>
    </row>
    <row r="628" spans="9:21" x14ac:dyDescent="0.3">
      <c r="I628">
        <v>69183.611000000004</v>
      </c>
      <c r="J628">
        <v>4988</v>
      </c>
      <c r="K628">
        <v>161.97</v>
      </c>
      <c r="L628">
        <v>2.0499999999999998</v>
      </c>
      <c r="M628">
        <v>-4740</v>
      </c>
      <c r="N628">
        <v>1542.9</v>
      </c>
      <c r="O628">
        <v>178.4</v>
      </c>
      <c r="P628">
        <f t="shared" si="56"/>
        <v>-4744.01305227183</v>
      </c>
      <c r="Q628">
        <f t="shared" si="57"/>
        <v>1543.8198786226701</v>
      </c>
      <c r="R628">
        <f t="shared" si="58"/>
        <v>178.19439447652201</v>
      </c>
      <c r="S628">
        <f t="shared" si="59"/>
        <v>4.0130522718300199</v>
      </c>
      <c r="T628">
        <f t="shared" si="60"/>
        <v>-0.91987862267001197</v>
      </c>
      <c r="U628">
        <f t="shared" si="61"/>
        <v>0.20560552347799901</v>
      </c>
    </row>
    <row r="629" spans="9:21" x14ac:dyDescent="0.3">
      <c r="I629">
        <v>69183.850999999995</v>
      </c>
      <c r="J629">
        <v>4972</v>
      </c>
      <c r="K629">
        <v>161.97999999999999</v>
      </c>
      <c r="L629">
        <v>2.04</v>
      </c>
      <c r="M629">
        <v>-4725.1000000000004</v>
      </c>
      <c r="N629">
        <v>1537.1</v>
      </c>
      <c r="O629">
        <v>177</v>
      </c>
      <c r="P629">
        <f t="shared" si="56"/>
        <v>-4725.41166342837</v>
      </c>
      <c r="Q629">
        <f t="shared" si="57"/>
        <v>1536.77754528631</v>
      </c>
      <c r="R629">
        <f t="shared" si="58"/>
        <v>177.12210536074201</v>
      </c>
      <c r="S629">
        <f t="shared" si="59"/>
        <v>0.31166342836968403</v>
      </c>
      <c r="T629">
        <f t="shared" si="60"/>
        <v>0.32245471368992201</v>
      </c>
      <c r="U629">
        <f t="shared" si="61"/>
        <v>-0.122105360742012</v>
      </c>
    </row>
    <row r="630" spans="9:21" x14ac:dyDescent="0.3">
      <c r="I630">
        <v>69183.951000000001</v>
      </c>
      <c r="J630">
        <v>4964</v>
      </c>
      <c r="K630">
        <v>161.97999999999999</v>
      </c>
      <c r="L630">
        <v>2.04</v>
      </c>
      <c r="M630">
        <v>-4717.5</v>
      </c>
      <c r="N630">
        <v>1534.6</v>
      </c>
      <c r="O630">
        <v>176.7</v>
      </c>
      <c r="P630">
        <f t="shared" si="56"/>
        <v>-4717.6610847428401</v>
      </c>
      <c r="Q630">
        <f t="shared" si="57"/>
        <v>1533.8432397292099</v>
      </c>
      <c r="R630">
        <f t="shared" si="58"/>
        <v>176.67531822912301</v>
      </c>
      <c r="S630">
        <f t="shared" si="59"/>
        <v>0.16108474284010299</v>
      </c>
      <c r="T630">
        <f t="shared" si="60"/>
        <v>0.75676027078998198</v>
      </c>
      <c r="U630">
        <f t="shared" si="61"/>
        <v>2.4681770876981101E-2</v>
      </c>
    </row>
    <row r="631" spans="9:21" x14ac:dyDescent="0.3">
      <c r="I631">
        <v>69184.150999999998</v>
      </c>
      <c r="J631">
        <v>4947</v>
      </c>
      <c r="K631">
        <v>161.99</v>
      </c>
      <c r="L631">
        <v>2.04</v>
      </c>
      <c r="M631">
        <v>-4701.6000000000004</v>
      </c>
      <c r="N631">
        <v>1528.6</v>
      </c>
      <c r="O631">
        <v>176.1</v>
      </c>
      <c r="P631">
        <f t="shared" si="56"/>
        <v>-4702.1599273729098</v>
      </c>
      <c r="Q631">
        <f t="shared" si="57"/>
        <v>1527.97462861544</v>
      </c>
      <c r="R631">
        <f t="shared" si="58"/>
        <v>175.78174396595099</v>
      </c>
      <c r="S631">
        <f t="shared" si="59"/>
        <v>0.55992737290944194</v>
      </c>
      <c r="T631">
        <f t="shared" si="60"/>
        <v>0.62537138455991204</v>
      </c>
      <c r="U631">
        <f t="shared" si="61"/>
        <v>0.31825603404899999</v>
      </c>
    </row>
    <row r="632" spans="9:21" x14ac:dyDescent="0.3">
      <c r="I632">
        <v>69184.251000000004</v>
      </c>
      <c r="J632">
        <v>4939</v>
      </c>
      <c r="K632">
        <v>161.99</v>
      </c>
      <c r="L632">
        <v>2.04</v>
      </c>
      <c r="M632">
        <v>-4694</v>
      </c>
      <c r="N632">
        <v>1526.1</v>
      </c>
      <c r="O632">
        <v>175.8</v>
      </c>
      <c r="P632">
        <f t="shared" si="56"/>
        <v>-4694.4093486873799</v>
      </c>
      <c r="Q632">
        <f t="shared" si="57"/>
        <v>1525.0403230583399</v>
      </c>
      <c r="R632">
        <f t="shared" si="58"/>
        <v>175.33495683433199</v>
      </c>
      <c r="S632">
        <f t="shared" si="59"/>
        <v>0.40934868737986102</v>
      </c>
      <c r="T632">
        <f t="shared" si="60"/>
        <v>1.0596769416599701</v>
      </c>
      <c r="U632">
        <f t="shared" si="61"/>
        <v>0.46504316566802101</v>
      </c>
    </row>
    <row r="633" spans="9:21" x14ac:dyDescent="0.3">
      <c r="I633">
        <v>69184.471000000005</v>
      </c>
      <c r="J633">
        <v>4921</v>
      </c>
      <c r="K633">
        <v>162</v>
      </c>
      <c r="L633">
        <v>2.04</v>
      </c>
      <c r="M633">
        <v>-4677.2</v>
      </c>
      <c r="N633">
        <v>1519.7</v>
      </c>
      <c r="O633">
        <v>175.2</v>
      </c>
      <c r="P633">
        <f t="shared" si="56"/>
        <v>-4677.3580755801204</v>
      </c>
      <c r="Q633">
        <f t="shared" si="57"/>
        <v>1518.58485083306</v>
      </c>
      <c r="R633">
        <f t="shared" si="58"/>
        <v>174.35202514482299</v>
      </c>
      <c r="S633">
        <f t="shared" si="59"/>
        <v>0.15807558012056699</v>
      </c>
      <c r="T633">
        <f t="shared" si="60"/>
        <v>1.11514916694</v>
      </c>
      <c r="U633">
        <f t="shared" si="61"/>
        <v>0.847974855177</v>
      </c>
    </row>
    <row r="634" spans="9:21" x14ac:dyDescent="0.3">
      <c r="I634">
        <v>69184.671000000002</v>
      </c>
      <c r="J634">
        <v>4905</v>
      </c>
      <c r="K634">
        <v>162.01</v>
      </c>
      <c r="L634">
        <v>2.04</v>
      </c>
      <c r="M634">
        <v>-4662.2</v>
      </c>
      <c r="N634">
        <v>1514</v>
      </c>
      <c r="O634">
        <v>174.6</v>
      </c>
      <c r="P634">
        <f t="shared" si="56"/>
        <v>-4666.3881757538402</v>
      </c>
      <c r="Q634">
        <f t="shared" si="57"/>
        <v>1514.79687228119</v>
      </c>
      <c r="R634">
        <f t="shared" si="58"/>
        <v>173.92473758619099</v>
      </c>
      <c r="S634">
        <f t="shared" si="59"/>
        <v>4.1881757538403699</v>
      </c>
      <c r="T634">
        <f t="shared" si="60"/>
        <v>-0.79687228118996201</v>
      </c>
      <c r="U634">
        <f t="shared" si="61"/>
        <v>0.67526241380900798</v>
      </c>
    </row>
    <row r="635" spans="9:21" x14ac:dyDescent="0.3">
      <c r="I635">
        <v>69184.870999999999</v>
      </c>
      <c r="J635">
        <v>4891</v>
      </c>
      <c r="K635">
        <v>162.02000000000001</v>
      </c>
      <c r="L635">
        <v>2.02</v>
      </c>
      <c r="M635">
        <v>-4649.3</v>
      </c>
      <c r="N635">
        <v>1508.8</v>
      </c>
      <c r="O635">
        <v>172.4</v>
      </c>
      <c r="P635">
        <f t="shared" si="56"/>
        <v>-4651.6491671551903</v>
      </c>
      <c r="Q635">
        <f t="shared" si="57"/>
        <v>1509.28900153625</v>
      </c>
      <c r="R635">
        <f t="shared" si="58"/>
        <v>173.11576508616</v>
      </c>
      <c r="S635">
        <f t="shared" si="59"/>
        <v>2.3491671551901199</v>
      </c>
      <c r="T635">
        <f t="shared" si="60"/>
        <v>-0.489001536250044</v>
      </c>
      <c r="U635">
        <f t="shared" si="61"/>
        <v>-0.71576508615999002</v>
      </c>
    </row>
    <row r="636" spans="9:21" x14ac:dyDescent="0.3">
      <c r="I636">
        <v>69185.111000000004</v>
      </c>
      <c r="J636">
        <v>4872</v>
      </c>
      <c r="K636">
        <v>162.03</v>
      </c>
      <c r="L636">
        <v>2.02</v>
      </c>
      <c r="M636">
        <v>-4631.5</v>
      </c>
      <c r="N636">
        <v>1502.2</v>
      </c>
      <c r="O636">
        <v>171.7</v>
      </c>
      <c r="P636">
        <f t="shared" si="56"/>
        <v>-4633.9623568361703</v>
      </c>
      <c r="Q636">
        <f t="shared" si="57"/>
        <v>1502.6795566420701</v>
      </c>
      <c r="R636">
        <f t="shared" si="58"/>
        <v>172.14499808608801</v>
      </c>
      <c r="S636">
        <f t="shared" si="59"/>
        <v>2.4623568361703301</v>
      </c>
      <c r="T636">
        <f t="shared" si="60"/>
        <v>-0.47955664207006499</v>
      </c>
      <c r="U636">
        <f t="shared" si="61"/>
        <v>-0.44499808608802</v>
      </c>
    </row>
    <row r="637" spans="9:21" x14ac:dyDescent="0.3">
      <c r="I637">
        <v>69185.251000000004</v>
      </c>
      <c r="J637">
        <v>4860</v>
      </c>
      <c r="K637">
        <v>162.04</v>
      </c>
      <c r="L637">
        <v>2.02</v>
      </c>
      <c r="M637">
        <v>-4620.3</v>
      </c>
      <c r="N637">
        <v>1497.7</v>
      </c>
      <c r="O637">
        <v>171.3</v>
      </c>
      <c r="P637">
        <f t="shared" si="56"/>
        <v>-4623.6450508170101</v>
      </c>
      <c r="Q637">
        <f t="shared" si="57"/>
        <v>1498.82404712057</v>
      </c>
      <c r="R637">
        <f t="shared" si="58"/>
        <v>171.57871733606001</v>
      </c>
      <c r="S637">
        <f t="shared" si="59"/>
        <v>3.34505081700991</v>
      </c>
      <c r="T637">
        <f t="shared" si="60"/>
        <v>-1.1240471205699101</v>
      </c>
      <c r="U637">
        <f t="shared" si="61"/>
        <v>-0.27871733605999799</v>
      </c>
    </row>
    <row r="638" spans="9:21" x14ac:dyDescent="0.3">
      <c r="I638">
        <v>69185.490999999995</v>
      </c>
      <c r="J638">
        <v>4841</v>
      </c>
      <c r="K638">
        <v>162.04</v>
      </c>
      <c r="L638">
        <v>2.02</v>
      </c>
      <c r="M638">
        <v>-4602.2</v>
      </c>
      <c r="N638">
        <v>1491.8</v>
      </c>
      <c r="O638">
        <v>170.6</v>
      </c>
      <c r="P638">
        <f t="shared" si="56"/>
        <v>-4605.9582404990697</v>
      </c>
      <c r="Q638">
        <f t="shared" si="57"/>
        <v>1492.2146022268</v>
      </c>
      <c r="R638">
        <f t="shared" si="58"/>
        <v>170.607950336047</v>
      </c>
      <c r="S638">
        <f t="shared" si="59"/>
        <v>3.7582404990698701</v>
      </c>
      <c r="T638">
        <f t="shared" si="60"/>
        <v>-0.41460222680007103</v>
      </c>
      <c r="U638">
        <f t="shared" si="61"/>
        <v>-7.9503360470027894E-3</v>
      </c>
    </row>
    <row r="639" spans="9:21" x14ac:dyDescent="0.3">
      <c r="I639">
        <v>69185.591</v>
      </c>
      <c r="J639">
        <v>4833</v>
      </c>
      <c r="K639">
        <v>162.05000000000001</v>
      </c>
      <c r="L639">
        <v>2.02</v>
      </c>
      <c r="M639">
        <v>-4594.8999999999996</v>
      </c>
      <c r="N639">
        <v>1488.5</v>
      </c>
      <c r="O639">
        <v>170.4</v>
      </c>
      <c r="P639">
        <f t="shared" si="56"/>
        <v>-4591.1167743403903</v>
      </c>
      <c r="Q639">
        <f t="shared" si="57"/>
        <v>1486.0458126932399</v>
      </c>
      <c r="R639">
        <f t="shared" si="58"/>
        <v>169.44414672826099</v>
      </c>
      <c r="S639">
        <f t="shared" si="59"/>
        <v>-3.7832256596093399</v>
      </c>
      <c r="T639">
        <f t="shared" si="60"/>
        <v>2.4541873067601001</v>
      </c>
      <c r="U639">
        <f t="shared" si="61"/>
        <v>0.95585327173901602</v>
      </c>
    </row>
    <row r="640" spans="9:21" x14ac:dyDescent="0.3">
      <c r="I640">
        <v>69185.710999999996</v>
      </c>
      <c r="J640">
        <v>4817</v>
      </c>
      <c r="K640">
        <v>162.07</v>
      </c>
      <c r="L640">
        <v>2</v>
      </c>
      <c r="M640">
        <v>-4580.3</v>
      </c>
      <c r="N640">
        <v>1482</v>
      </c>
      <c r="O640">
        <v>168.1</v>
      </c>
      <c r="P640">
        <f t="shared" si="56"/>
        <v>-4582.5613722695498</v>
      </c>
      <c r="Q640">
        <f t="shared" si="57"/>
        <v>1482.95346021977</v>
      </c>
      <c r="R640">
        <f t="shared" si="58"/>
        <v>169.03477683927201</v>
      </c>
      <c r="S640">
        <f t="shared" si="59"/>
        <v>2.2613722695496099</v>
      </c>
      <c r="T640">
        <f t="shared" si="60"/>
        <v>-0.95346021977002204</v>
      </c>
      <c r="U640">
        <f t="shared" si="61"/>
        <v>-0.93477683927201805</v>
      </c>
    </row>
    <row r="641" spans="9:21" x14ac:dyDescent="0.3">
      <c r="I641">
        <v>69185.930999999997</v>
      </c>
      <c r="J641">
        <v>4799</v>
      </c>
      <c r="K641">
        <v>162.08000000000001</v>
      </c>
      <c r="L641">
        <v>2</v>
      </c>
      <c r="M641">
        <v>-4563.3999999999996</v>
      </c>
      <c r="N641">
        <v>1475.7</v>
      </c>
      <c r="O641">
        <v>167.5</v>
      </c>
      <c r="P641">
        <f t="shared" si="56"/>
        <v>-4566.8764684723001</v>
      </c>
      <c r="Q641">
        <f t="shared" si="57"/>
        <v>1477.28414735147</v>
      </c>
      <c r="R641">
        <f t="shared" si="58"/>
        <v>168.28426537609201</v>
      </c>
      <c r="S641">
        <f t="shared" si="59"/>
        <v>3.4764684723004402</v>
      </c>
      <c r="T641">
        <f t="shared" si="60"/>
        <v>-1.58414735146994</v>
      </c>
      <c r="U641">
        <f t="shared" si="61"/>
        <v>-0.78426537609200897</v>
      </c>
    </row>
    <row r="642" spans="9:21" x14ac:dyDescent="0.3">
      <c r="I642">
        <v>69186.070999999996</v>
      </c>
      <c r="J642">
        <v>4788</v>
      </c>
      <c r="K642">
        <v>162.08000000000001</v>
      </c>
      <c r="L642">
        <v>2</v>
      </c>
      <c r="M642">
        <v>-4552.8999999999996</v>
      </c>
      <c r="N642">
        <v>1472.3</v>
      </c>
      <c r="O642">
        <v>167.1</v>
      </c>
      <c r="P642">
        <f t="shared" si="56"/>
        <v>-4556.8951660559696</v>
      </c>
      <c r="Q642">
        <f t="shared" si="57"/>
        <v>1473.67640279895</v>
      </c>
      <c r="R642">
        <f t="shared" si="58"/>
        <v>167.806667172255</v>
      </c>
      <c r="S642">
        <f t="shared" si="59"/>
        <v>3.99516605597</v>
      </c>
      <c r="T642">
        <f t="shared" si="60"/>
        <v>-1.37640279895004</v>
      </c>
      <c r="U642">
        <f t="shared" si="61"/>
        <v>-0.70666717225500997</v>
      </c>
    </row>
    <row r="643" spans="9:21" x14ac:dyDescent="0.3">
      <c r="I643">
        <v>69186.290999999997</v>
      </c>
      <c r="J643">
        <v>4770</v>
      </c>
      <c r="K643">
        <v>162.09</v>
      </c>
      <c r="L643">
        <v>2</v>
      </c>
      <c r="M643">
        <v>-4536.1000000000004</v>
      </c>
      <c r="N643">
        <v>1466</v>
      </c>
      <c r="O643">
        <v>166.5</v>
      </c>
      <c r="P643">
        <f t="shared" ref="P643:P706" si="62">LOOKUP($I643,$A$2:$A$989,C$2:C$989)+(LOOKUP($I643+$V$2,$A$2:$A$989,C$2:C$989)-LOOKUP($I643,$A$2:$A$989,C$2:C$989))/(LOOKUP($I643+$V$2,$A$2:$A$989,$A$2:$A$989)-LOOKUP($I643,$A$2:$A$989,$A$2:$A$989))*($I643-LOOKUP($I643,$A$2:$A$989,$A$2:$A$989))</f>
        <v>-4541.2102622587299</v>
      </c>
      <c r="Q643">
        <f t="shared" ref="Q643:Q706" si="63">LOOKUP($I643,$A$2:$A$989,D$2:D$989)+(LOOKUP($I643+$V$2,$A$2:$A$989,D$2:D$989)-LOOKUP($I643,$A$2:$A$989,D$2:D$989))/(LOOKUP($I643+$V$2,$A$2:$A$989,$A$2:$A$989)-LOOKUP($I643,$A$2:$A$989,$A$2:$A$989))*($I643-LOOKUP($I643,$A$2:$A$989,$A$2:$A$989))</f>
        <v>1468.00708993066</v>
      </c>
      <c r="R643">
        <f t="shared" ref="R643:R706" si="64">LOOKUP($I643,$A$2:$A$989,E$2:E$989)+(LOOKUP($I643+$V$2,$A$2:$A$989,E$2:E$989)-LOOKUP($I643,$A$2:$A$989,E$2:E$989))/(LOOKUP($I643+$V$2,$A$2:$A$989,$A$2:$A$989)-LOOKUP($I643,$A$2:$A$989,$A$2:$A$989))*($I643-LOOKUP($I643,$A$2:$A$989,$A$2:$A$989))</f>
        <v>167.056155709075</v>
      </c>
      <c r="S643">
        <f t="shared" ref="S643:S706" si="65">M643-P643</f>
        <v>5.1102622587295601</v>
      </c>
      <c r="T643">
        <f t="shared" ref="T643:T706" si="66">N643-Q643</f>
        <v>-2.0070899306599599</v>
      </c>
      <c r="U643">
        <f t="shared" ref="U643:U706" si="67">O643-R643</f>
        <v>-0.556155709075</v>
      </c>
    </row>
    <row r="644" spans="9:21" x14ac:dyDescent="0.3">
      <c r="I644">
        <v>69186.391000000003</v>
      </c>
      <c r="J644">
        <v>4762</v>
      </c>
      <c r="K644">
        <v>162.1</v>
      </c>
      <c r="L644">
        <v>1.99</v>
      </c>
      <c r="M644">
        <v>-4528.8</v>
      </c>
      <c r="N644">
        <v>1462.7</v>
      </c>
      <c r="O644">
        <v>165.4</v>
      </c>
      <c r="P644">
        <f t="shared" si="62"/>
        <v>-4534.0807605323298</v>
      </c>
      <c r="Q644">
        <f t="shared" si="63"/>
        <v>1465.43012953584</v>
      </c>
      <c r="R644">
        <f t="shared" si="64"/>
        <v>166.715014134884</v>
      </c>
      <c r="S644">
        <f t="shared" si="65"/>
        <v>5.2807605323296203</v>
      </c>
      <c r="T644">
        <f t="shared" si="66"/>
        <v>-2.7301295358399802</v>
      </c>
      <c r="U644">
        <f t="shared" si="67"/>
        <v>-1.3150141348840001</v>
      </c>
    </row>
    <row r="645" spans="9:21" x14ac:dyDescent="0.3">
      <c r="I645">
        <v>69186.591</v>
      </c>
      <c r="J645">
        <v>4745</v>
      </c>
      <c r="K645">
        <v>162.1</v>
      </c>
      <c r="L645">
        <v>1.99</v>
      </c>
      <c r="M645">
        <v>-4512.6000000000004</v>
      </c>
      <c r="N645">
        <v>1457.5</v>
      </c>
      <c r="O645">
        <v>164.8</v>
      </c>
      <c r="P645">
        <f t="shared" si="62"/>
        <v>-4524.6892599384601</v>
      </c>
      <c r="Q645">
        <f t="shared" si="63"/>
        <v>1461.9978313611</v>
      </c>
      <c r="R645">
        <f t="shared" si="64"/>
        <v>166.21559245541599</v>
      </c>
      <c r="S645">
        <f t="shared" si="65"/>
        <v>12.089259938459699</v>
      </c>
      <c r="T645">
        <f t="shared" si="66"/>
        <v>-4.4978313611000003</v>
      </c>
      <c r="U645">
        <f t="shared" si="67"/>
        <v>-1.41559245541598</v>
      </c>
    </row>
    <row r="646" spans="9:21" x14ac:dyDescent="0.3">
      <c r="I646">
        <v>69186.751000000004</v>
      </c>
      <c r="J646">
        <v>4744</v>
      </c>
      <c r="K646">
        <v>162.1</v>
      </c>
      <c r="L646">
        <v>1.99</v>
      </c>
      <c r="M646">
        <v>-4511.6000000000004</v>
      </c>
      <c r="N646">
        <v>1457.2</v>
      </c>
      <c r="O646">
        <v>164.7</v>
      </c>
      <c r="P646">
        <f t="shared" si="62"/>
        <v>-4512.5386099532798</v>
      </c>
      <c r="Q646">
        <f t="shared" si="63"/>
        <v>1457.72607231594</v>
      </c>
      <c r="R646">
        <f t="shared" si="64"/>
        <v>165.66861818218501</v>
      </c>
      <c r="S646">
        <f t="shared" si="65"/>
        <v>0.93860995327941099</v>
      </c>
      <c r="T646">
        <f t="shared" si="66"/>
        <v>-0.52607231593992798</v>
      </c>
      <c r="U646">
        <f t="shared" si="67"/>
        <v>-0.96861818218502505</v>
      </c>
    </row>
    <row r="647" spans="9:21" x14ac:dyDescent="0.3">
      <c r="I647">
        <v>69186.850999999995</v>
      </c>
      <c r="J647">
        <v>4736</v>
      </c>
      <c r="K647">
        <v>162.1</v>
      </c>
      <c r="L647">
        <v>1.99</v>
      </c>
      <c r="M647">
        <v>-4504</v>
      </c>
      <c r="N647">
        <v>1454.8</v>
      </c>
      <c r="O647">
        <v>164.5</v>
      </c>
      <c r="P647">
        <f t="shared" si="62"/>
        <v>-4504.9444537133704</v>
      </c>
      <c r="Q647">
        <f t="shared" si="63"/>
        <v>1455.0562229130101</v>
      </c>
      <c r="R647">
        <f t="shared" si="64"/>
        <v>165.32675926145399</v>
      </c>
      <c r="S647">
        <f t="shared" si="65"/>
        <v>0.94445371337042205</v>
      </c>
      <c r="T647">
        <f t="shared" si="66"/>
        <v>-0.25622291301010602</v>
      </c>
      <c r="U647">
        <f t="shared" si="67"/>
        <v>-0.82675926145398604</v>
      </c>
    </row>
    <row r="648" spans="9:21" x14ac:dyDescent="0.3">
      <c r="I648">
        <v>69187.03</v>
      </c>
      <c r="J648">
        <v>4721</v>
      </c>
      <c r="K648">
        <v>162.11000000000001</v>
      </c>
      <c r="L648">
        <v>1.99</v>
      </c>
      <c r="M648">
        <v>-4490</v>
      </c>
      <c r="N648">
        <v>1449.4</v>
      </c>
      <c r="O648">
        <v>163.9</v>
      </c>
      <c r="P648">
        <f t="shared" si="62"/>
        <v>-4491.3509140424603</v>
      </c>
      <c r="Q648">
        <f t="shared" si="63"/>
        <v>1450.27719248124</v>
      </c>
      <c r="R648">
        <f t="shared" si="64"/>
        <v>164.71483179327799</v>
      </c>
      <c r="S648">
        <f t="shared" si="65"/>
        <v>1.3509140424603201</v>
      </c>
      <c r="T648">
        <f t="shared" si="66"/>
        <v>-0.87719248123994498</v>
      </c>
      <c r="U648">
        <f t="shared" si="67"/>
        <v>-0.81483179327798905</v>
      </c>
    </row>
    <row r="649" spans="9:21" x14ac:dyDescent="0.3">
      <c r="I649">
        <v>69187.19</v>
      </c>
      <c r="J649">
        <v>4708</v>
      </c>
      <c r="K649">
        <v>162.12</v>
      </c>
      <c r="L649">
        <v>1.99</v>
      </c>
      <c r="M649">
        <v>-4477.8999999999996</v>
      </c>
      <c r="N649">
        <v>1444.6</v>
      </c>
      <c r="O649">
        <v>163.5</v>
      </c>
      <c r="P649">
        <f t="shared" si="62"/>
        <v>-4479.20026405728</v>
      </c>
      <c r="Q649">
        <f t="shared" si="63"/>
        <v>1446.00543343609</v>
      </c>
      <c r="R649">
        <f t="shared" si="64"/>
        <v>164.16785752004799</v>
      </c>
      <c r="S649">
        <f t="shared" si="65"/>
        <v>1.3002640572804001</v>
      </c>
      <c r="T649">
        <f t="shared" si="66"/>
        <v>-1.40543343609011</v>
      </c>
      <c r="U649">
        <f t="shared" si="67"/>
        <v>-0.66785752004798804</v>
      </c>
    </row>
    <row r="650" spans="9:21" x14ac:dyDescent="0.3">
      <c r="I650">
        <v>69187.37</v>
      </c>
      <c r="J650">
        <v>4694</v>
      </c>
      <c r="K650">
        <v>162.13</v>
      </c>
      <c r="L650">
        <v>1.99</v>
      </c>
      <c r="M650">
        <v>-4464.8</v>
      </c>
      <c r="N650">
        <v>1439.5</v>
      </c>
      <c r="O650">
        <v>163</v>
      </c>
      <c r="P650">
        <f t="shared" si="62"/>
        <v>-4465.5307828247796</v>
      </c>
      <c r="Q650">
        <f t="shared" si="63"/>
        <v>1441.19970451057</v>
      </c>
      <c r="R650">
        <f t="shared" si="64"/>
        <v>163.55251146270101</v>
      </c>
      <c r="S650">
        <f t="shared" si="65"/>
        <v>0.730782824779453</v>
      </c>
      <c r="T650">
        <f t="shared" si="66"/>
        <v>-1.69970451056997</v>
      </c>
      <c r="U650">
        <f t="shared" si="67"/>
        <v>-0.55251146270100504</v>
      </c>
    </row>
    <row r="651" spans="9:21" x14ac:dyDescent="0.3">
      <c r="I651">
        <v>69187.490000000005</v>
      </c>
      <c r="J651">
        <v>4684</v>
      </c>
      <c r="K651">
        <v>162.13</v>
      </c>
      <c r="L651">
        <v>1.99</v>
      </c>
      <c r="M651">
        <v>-4455.3</v>
      </c>
      <c r="N651">
        <v>1436.5</v>
      </c>
      <c r="O651">
        <v>162.69999999999999</v>
      </c>
      <c r="P651">
        <f t="shared" si="62"/>
        <v>-4456.4177953353401</v>
      </c>
      <c r="Q651">
        <f t="shared" si="63"/>
        <v>1437.9958852265099</v>
      </c>
      <c r="R651">
        <f t="shared" si="64"/>
        <v>163.14228075775301</v>
      </c>
      <c r="S651">
        <f t="shared" si="65"/>
        <v>1.1177953353399099</v>
      </c>
      <c r="T651">
        <f t="shared" si="66"/>
        <v>-1.4958852265099301</v>
      </c>
      <c r="U651">
        <f t="shared" si="67"/>
        <v>-0.442280757753025</v>
      </c>
    </row>
    <row r="652" spans="9:21" x14ac:dyDescent="0.3">
      <c r="I652">
        <v>69187.69</v>
      </c>
      <c r="J652">
        <v>4668</v>
      </c>
      <c r="K652">
        <v>162.13999999999999</v>
      </c>
      <c r="L652">
        <v>1.98</v>
      </c>
      <c r="M652">
        <v>-4440.3999999999996</v>
      </c>
      <c r="N652">
        <v>1430.8</v>
      </c>
      <c r="O652">
        <v>161.30000000000001</v>
      </c>
      <c r="P652">
        <f t="shared" si="62"/>
        <v>-4440.6013716115003</v>
      </c>
      <c r="Q652">
        <f t="shared" si="63"/>
        <v>1431.6511470631101</v>
      </c>
      <c r="R652">
        <f t="shared" si="64"/>
        <v>162.29798635463499</v>
      </c>
      <c r="S652">
        <f t="shared" si="65"/>
        <v>0.20137161150069</v>
      </c>
      <c r="T652">
        <f t="shared" si="66"/>
        <v>-0.85114706311014698</v>
      </c>
      <c r="U652">
        <f t="shared" si="67"/>
        <v>-0.99798635463497498</v>
      </c>
    </row>
    <row r="653" spans="9:21" x14ac:dyDescent="0.3">
      <c r="I653">
        <v>69187.850000000006</v>
      </c>
      <c r="J653">
        <v>4655</v>
      </c>
      <c r="K653">
        <v>162.13999999999999</v>
      </c>
      <c r="L653">
        <v>1.98</v>
      </c>
      <c r="M653">
        <v>-4428</v>
      </c>
      <c r="N653">
        <v>1426.8</v>
      </c>
      <c r="O653">
        <v>160.80000000000001</v>
      </c>
      <c r="P653">
        <f t="shared" si="62"/>
        <v>-4428.46392758619</v>
      </c>
      <c r="Q653">
        <f t="shared" si="63"/>
        <v>1427.27178563488</v>
      </c>
      <c r="R653">
        <f t="shared" si="64"/>
        <v>161.76428721971999</v>
      </c>
      <c r="S653">
        <f t="shared" si="65"/>
        <v>0.46392758619003899</v>
      </c>
      <c r="T653">
        <f t="shared" si="66"/>
        <v>-0.47178563488000702</v>
      </c>
      <c r="U653">
        <f t="shared" si="67"/>
        <v>-0.96428721971997799</v>
      </c>
    </row>
    <row r="654" spans="9:21" x14ac:dyDescent="0.3">
      <c r="I654">
        <v>69187.929999999993</v>
      </c>
      <c r="J654">
        <v>4648</v>
      </c>
      <c r="K654">
        <v>162.15</v>
      </c>
      <c r="L654">
        <v>1.97</v>
      </c>
      <c r="M654">
        <v>-4421.6000000000004</v>
      </c>
      <c r="N654">
        <v>1423.9</v>
      </c>
      <c r="O654">
        <v>159.80000000000001</v>
      </c>
      <c r="P654">
        <f t="shared" si="62"/>
        <v>-4422.3952055746304</v>
      </c>
      <c r="Q654">
        <f t="shared" si="63"/>
        <v>1425.08210492117</v>
      </c>
      <c r="R654">
        <f t="shared" si="64"/>
        <v>161.49743765231099</v>
      </c>
      <c r="S654">
        <f t="shared" si="65"/>
        <v>0.79520557463001795</v>
      </c>
      <c r="T654">
        <f t="shared" si="66"/>
        <v>-1.18210492116987</v>
      </c>
      <c r="U654">
        <f t="shared" si="67"/>
        <v>-1.69743765231098</v>
      </c>
    </row>
    <row r="655" spans="9:21" x14ac:dyDescent="0.3">
      <c r="I655">
        <v>69188.27</v>
      </c>
      <c r="J655">
        <v>4621</v>
      </c>
      <c r="K655">
        <v>162.16</v>
      </c>
      <c r="L655">
        <v>1.97</v>
      </c>
      <c r="M655">
        <v>-4396.2</v>
      </c>
      <c r="N655">
        <v>1414.9</v>
      </c>
      <c r="O655">
        <v>158.9</v>
      </c>
      <c r="P655">
        <f t="shared" si="62"/>
        <v>-4396.6031370205501</v>
      </c>
      <c r="Q655">
        <f t="shared" si="63"/>
        <v>1415.77596188608</v>
      </c>
      <c r="R655">
        <f t="shared" si="64"/>
        <v>160.36332699060401</v>
      </c>
      <c r="S655">
        <f t="shared" si="65"/>
        <v>0.403137020550275</v>
      </c>
      <c r="T655">
        <f t="shared" si="66"/>
        <v>-0.87596188607994896</v>
      </c>
      <c r="U655">
        <f t="shared" si="67"/>
        <v>-1.4633269906040001</v>
      </c>
    </row>
    <row r="656" spans="9:21" x14ac:dyDescent="0.3">
      <c r="I656">
        <v>69188.47</v>
      </c>
      <c r="J656">
        <v>4605</v>
      </c>
      <c r="K656">
        <v>162.16999999999999</v>
      </c>
      <c r="L656">
        <v>1.97</v>
      </c>
      <c r="M656">
        <v>-4381.2</v>
      </c>
      <c r="N656">
        <v>1409.2</v>
      </c>
      <c r="O656">
        <v>158.30000000000001</v>
      </c>
      <c r="P656">
        <f t="shared" si="62"/>
        <v>-4381.43133198946</v>
      </c>
      <c r="Q656">
        <f t="shared" si="63"/>
        <v>1410.3017601009999</v>
      </c>
      <c r="R656">
        <f t="shared" si="64"/>
        <v>159.696203071985</v>
      </c>
      <c r="S656">
        <f t="shared" si="65"/>
        <v>0.23133198946015901</v>
      </c>
      <c r="T656">
        <f t="shared" si="66"/>
        <v>-1.1017601009998499</v>
      </c>
      <c r="U656">
        <f t="shared" si="67"/>
        <v>-1.3962030719849801</v>
      </c>
    </row>
    <row r="657" spans="9:21" x14ac:dyDescent="0.3">
      <c r="I657">
        <v>69188.67</v>
      </c>
      <c r="J657">
        <v>4589</v>
      </c>
      <c r="K657">
        <v>162.18</v>
      </c>
      <c r="L657">
        <v>1.97</v>
      </c>
      <c r="M657">
        <v>-4366.2</v>
      </c>
      <c r="N657">
        <v>1403.5</v>
      </c>
      <c r="O657">
        <v>157.80000000000001</v>
      </c>
      <c r="P657">
        <f t="shared" si="62"/>
        <v>-4367.0805430293904</v>
      </c>
      <c r="Q657">
        <f t="shared" si="63"/>
        <v>1406.4416671834199</v>
      </c>
      <c r="R657">
        <f t="shared" si="64"/>
        <v>159.098603525958</v>
      </c>
      <c r="S657">
        <f t="shared" si="65"/>
        <v>0.88054302939053697</v>
      </c>
      <c r="T657">
        <f t="shared" si="66"/>
        <v>-2.9416671834199</v>
      </c>
      <c r="U657">
        <f t="shared" si="67"/>
        <v>-1.29860352595799</v>
      </c>
    </row>
    <row r="658" spans="9:21" x14ac:dyDescent="0.3">
      <c r="I658">
        <v>69188.75</v>
      </c>
      <c r="J658">
        <v>4583</v>
      </c>
      <c r="K658">
        <v>162.15</v>
      </c>
      <c r="L658">
        <v>1.97</v>
      </c>
      <c r="M658">
        <v>-4359.8</v>
      </c>
      <c r="N658">
        <v>1404</v>
      </c>
      <c r="O658">
        <v>157.5</v>
      </c>
      <c r="P658">
        <f t="shared" si="62"/>
        <v>-4361.1340610166999</v>
      </c>
      <c r="Q658">
        <f t="shared" si="63"/>
        <v>1404.28226056158</v>
      </c>
      <c r="R658">
        <f t="shared" si="64"/>
        <v>158.82053193436201</v>
      </c>
      <c r="S658">
        <f t="shared" si="65"/>
        <v>1.33406101669971</v>
      </c>
      <c r="T658">
        <f t="shared" si="66"/>
        <v>-0.28226056157995999</v>
      </c>
      <c r="U658">
        <f t="shared" si="67"/>
        <v>-1.3205319343620101</v>
      </c>
    </row>
    <row r="659" spans="9:21" x14ac:dyDescent="0.3">
      <c r="I659">
        <v>69189.009999999995</v>
      </c>
      <c r="J659">
        <v>4562</v>
      </c>
      <c r="K659">
        <v>162.16</v>
      </c>
      <c r="L659">
        <v>1.97</v>
      </c>
      <c r="M659">
        <v>-4340.1000000000004</v>
      </c>
      <c r="N659">
        <v>1396.8</v>
      </c>
      <c r="O659">
        <v>156.80000000000001</v>
      </c>
      <c r="P659">
        <f t="shared" si="62"/>
        <v>-4341.8079944762603</v>
      </c>
      <c r="Q659">
        <f t="shared" si="63"/>
        <v>1397.26418904089</v>
      </c>
      <c r="R659">
        <f t="shared" si="64"/>
        <v>157.916799261714</v>
      </c>
      <c r="S659">
        <f t="shared" si="65"/>
        <v>1.7079944762599599</v>
      </c>
      <c r="T659">
        <f t="shared" si="66"/>
        <v>-0.46418904089000501</v>
      </c>
      <c r="U659">
        <f t="shared" si="67"/>
        <v>-1.1167992617139899</v>
      </c>
    </row>
    <row r="660" spans="9:21" x14ac:dyDescent="0.3">
      <c r="I660">
        <v>69189.13</v>
      </c>
      <c r="J660">
        <v>4552</v>
      </c>
      <c r="K660">
        <v>162.16</v>
      </c>
      <c r="L660">
        <v>1.97</v>
      </c>
      <c r="M660">
        <v>-4330.6000000000004</v>
      </c>
      <c r="N660">
        <v>1393.7</v>
      </c>
      <c r="O660">
        <v>156.5</v>
      </c>
      <c r="P660">
        <f t="shared" si="62"/>
        <v>-4332.8882714566798</v>
      </c>
      <c r="Q660">
        <f t="shared" si="63"/>
        <v>1394.02507910794</v>
      </c>
      <c r="R660">
        <f t="shared" si="64"/>
        <v>157.499691874295</v>
      </c>
      <c r="S660">
        <f t="shared" si="65"/>
        <v>2.2882714566794702</v>
      </c>
      <c r="T660">
        <f t="shared" si="66"/>
        <v>-0.325079107939928</v>
      </c>
      <c r="U660">
        <f t="shared" si="67"/>
        <v>-0.99969187429499595</v>
      </c>
    </row>
    <row r="661" spans="9:21" x14ac:dyDescent="0.3">
      <c r="I661">
        <v>69189.27</v>
      </c>
      <c r="J661">
        <v>4541</v>
      </c>
      <c r="K661">
        <v>162.16999999999999</v>
      </c>
      <c r="L661">
        <v>1.97</v>
      </c>
      <c r="M661">
        <v>-4320.3</v>
      </c>
      <c r="N661">
        <v>1389.6</v>
      </c>
      <c r="O661">
        <v>156.1</v>
      </c>
      <c r="P661">
        <f t="shared" si="62"/>
        <v>-4322.4819279347403</v>
      </c>
      <c r="Q661">
        <f t="shared" si="63"/>
        <v>1390.24611751982</v>
      </c>
      <c r="R661">
        <f t="shared" si="64"/>
        <v>157.01306658901601</v>
      </c>
      <c r="S661">
        <f t="shared" si="65"/>
        <v>2.1819279347400902</v>
      </c>
      <c r="T661">
        <f t="shared" si="66"/>
        <v>-0.64611751982010901</v>
      </c>
      <c r="U661">
        <f t="shared" si="67"/>
        <v>-0.91306658901601201</v>
      </c>
    </row>
    <row r="662" spans="9:21" x14ac:dyDescent="0.3">
      <c r="I662">
        <v>69189.47</v>
      </c>
      <c r="J662">
        <v>4525</v>
      </c>
      <c r="K662">
        <v>162.18</v>
      </c>
      <c r="L662">
        <v>1.97</v>
      </c>
      <c r="M662">
        <v>-4305.3999999999996</v>
      </c>
      <c r="N662">
        <v>1384</v>
      </c>
      <c r="O662">
        <v>155.6</v>
      </c>
      <c r="P662">
        <f t="shared" si="62"/>
        <v>-4307.6157229035398</v>
      </c>
      <c r="Q662">
        <f t="shared" si="63"/>
        <v>1384.84760096542</v>
      </c>
      <c r="R662">
        <f t="shared" si="64"/>
        <v>156.317887610052</v>
      </c>
      <c r="S662">
        <f t="shared" si="65"/>
        <v>2.2157229035401498</v>
      </c>
      <c r="T662">
        <f t="shared" si="66"/>
        <v>-0.84760096542004204</v>
      </c>
      <c r="U662">
        <f t="shared" si="67"/>
        <v>-0.71788761005200297</v>
      </c>
    </row>
    <row r="663" spans="9:21" x14ac:dyDescent="0.3">
      <c r="I663">
        <v>69189.61</v>
      </c>
      <c r="J663">
        <v>4514</v>
      </c>
      <c r="K663">
        <v>162.18</v>
      </c>
      <c r="L663">
        <v>1.97</v>
      </c>
      <c r="M663">
        <v>-4294.8999999999996</v>
      </c>
      <c r="N663">
        <v>1380.6</v>
      </c>
      <c r="O663">
        <v>155.19999999999999</v>
      </c>
      <c r="P663">
        <f t="shared" si="62"/>
        <v>-4294.9364640813501</v>
      </c>
      <c r="Q663">
        <f t="shared" si="63"/>
        <v>1379.2284052871</v>
      </c>
      <c r="R663">
        <f t="shared" si="64"/>
        <v>155.83807616975599</v>
      </c>
      <c r="S663">
        <f t="shared" si="65"/>
        <v>3.6464081350459303E-2</v>
      </c>
      <c r="T663">
        <f t="shared" si="66"/>
        <v>1.37159471289988</v>
      </c>
      <c r="U663">
        <f t="shared" si="67"/>
        <v>-0.63807616975600501</v>
      </c>
    </row>
    <row r="664" spans="9:21" x14ac:dyDescent="0.3">
      <c r="I664">
        <v>69189.789999999994</v>
      </c>
      <c r="J664">
        <v>4498</v>
      </c>
      <c r="K664">
        <v>162.19999999999999</v>
      </c>
      <c r="L664">
        <v>1.97</v>
      </c>
      <c r="M664">
        <v>-4280.1000000000004</v>
      </c>
      <c r="N664">
        <v>1374.2</v>
      </c>
      <c r="O664">
        <v>154.6</v>
      </c>
      <c r="P664">
        <f t="shared" si="62"/>
        <v>-4281.2563462688104</v>
      </c>
      <c r="Q664">
        <f t="shared" si="63"/>
        <v>1374.5136888176801</v>
      </c>
      <c r="R664">
        <f t="shared" si="64"/>
        <v>155.14681280767101</v>
      </c>
      <c r="S664">
        <f t="shared" si="65"/>
        <v>1.1563462688100099</v>
      </c>
      <c r="T664">
        <f t="shared" si="66"/>
        <v>-0.31368881768003098</v>
      </c>
      <c r="U664">
        <f t="shared" si="67"/>
        <v>-0.54681280767101703</v>
      </c>
    </row>
    <row r="665" spans="9:21" x14ac:dyDescent="0.3">
      <c r="I665">
        <v>69189.91</v>
      </c>
      <c r="J665">
        <v>4489</v>
      </c>
      <c r="K665">
        <v>162.21</v>
      </c>
      <c r="L665">
        <v>1.97</v>
      </c>
      <c r="M665">
        <v>-4271.8</v>
      </c>
      <c r="N665">
        <v>1370.7</v>
      </c>
      <c r="O665">
        <v>154.30000000000001</v>
      </c>
      <c r="P665">
        <f t="shared" si="62"/>
        <v>-4272.1362677260104</v>
      </c>
      <c r="Q665">
        <f t="shared" si="63"/>
        <v>1371.3705445043499</v>
      </c>
      <c r="R665">
        <f t="shared" si="64"/>
        <v>154.685970566225</v>
      </c>
      <c r="S665">
        <f t="shared" si="65"/>
        <v>0.336267726010192</v>
      </c>
      <c r="T665">
        <f t="shared" si="66"/>
        <v>-0.67054450434989099</v>
      </c>
      <c r="U665">
        <f t="shared" si="67"/>
        <v>-0.38597056622498399</v>
      </c>
    </row>
    <row r="666" spans="9:21" x14ac:dyDescent="0.3">
      <c r="I666">
        <v>69190.149999999994</v>
      </c>
      <c r="J666">
        <v>4470</v>
      </c>
      <c r="K666">
        <v>162.22</v>
      </c>
      <c r="L666">
        <v>1.97</v>
      </c>
      <c r="M666">
        <v>-4254</v>
      </c>
      <c r="N666">
        <v>1364.2</v>
      </c>
      <c r="O666">
        <v>153.69999999999999</v>
      </c>
      <c r="P666">
        <f t="shared" si="62"/>
        <v>-4253.8961106426304</v>
      </c>
      <c r="Q666">
        <f t="shared" si="63"/>
        <v>1365.08425587845</v>
      </c>
      <c r="R666">
        <f t="shared" si="64"/>
        <v>153.76428608344401</v>
      </c>
      <c r="S666">
        <f t="shared" si="65"/>
        <v>-0.103889357369553</v>
      </c>
      <c r="T666">
        <f t="shared" si="66"/>
        <v>-0.88425587844994902</v>
      </c>
      <c r="U666">
        <f t="shared" si="67"/>
        <v>-6.4286083444017095E-2</v>
      </c>
    </row>
    <row r="667" spans="9:21" x14ac:dyDescent="0.3">
      <c r="I667">
        <v>69190.25</v>
      </c>
      <c r="J667">
        <v>4462</v>
      </c>
      <c r="K667">
        <v>162.22999999999999</v>
      </c>
      <c r="L667">
        <v>1.97</v>
      </c>
      <c r="M667">
        <v>-4246.6000000000004</v>
      </c>
      <c r="N667">
        <v>1361</v>
      </c>
      <c r="O667">
        <v>153.4</v>
      </c>
      <c r="P667">
        <f t="shared" si="62"/>
        <v>-4246.2960451904801</v>
      </c>
      <c r="Q667">
        <f t="shared" si="63"/>
        <v>1362.4649689507401</v>
      </c>
      <c r="R667">
        <f t="shared" si="64"/>
        <v>153.38025088224899</v>
      </c>
      <c r="S667">
        <f t="shared" si="65"/>
        <v>-0.30395480952029202</v>
      </c>
      <c r="T667">
        <f t="shared" si="66"/>
        <v>-1.4649689507400601</v>
      </c>
      <c r="U667">
        <f t="shared" si="67"/>
        <v>1.9749117751018699E-2</v>
      </c>
    </row>
    <row r="668" spans="9:21" x14ac:dyDescent="0.3">
      <c r="I668">
        <v>69190.350000000006</v>
      </c>
      <c r="J668">
        <v>4454</v>
      </c>
      <c r="K668">
        <v>162.22999999999999</v>
      </c>
      <c r="L668">
        <v>1.97</v>
      </c>
      <c r="M668">
        <v>-4239</v>
      </c>
      <c r="N668">
        <v>1358.5</v>
      </c>
      <c r="O668">
        <v>153.1</v>
      </c>
      <c r="P668">
        <f t="shared" si="62"/>
        <v>-4238.6959797383297</v>
      </c>
      <c r="Q668">
        <f t="shared" si="63"/>
        <v>1359.8456820230299</v>
      </c>
      <c r="R668">
        <f t="shared" si="64"/>
        <v>152.996215681053</v>
      </c>
      <c r="S668">
        <f t="shared" si="65"/>
        <v>-0.30402026167030299</v>
      </c>
      <c r="T668">
        <f t="shared" si="66"/>
        <v>-1.34568202302989</v>
      </c>
      <c r="U668">
        <f t="shared" si="67"/>
        <v>0.103784318946992</v>
      </c>
    </row>
    <row r="669" spans="9:21" x14ac:dyDescent="0.3">
      <c r="I669">
        <v>69190.59</v>
      </c>
      <c r="J669">
        <v>4435</v>
      </c>
      <c r="K669">
        <v>162.24</v>
      </c>
      <c r="L669">
        <v>1.96</v>
      </c>
      <c r="M669">
        <v>-4221.2</v>
      </c>
      <c r="N669">
        <v>1352</v>
      </c>
      <c r="O669">
        <v>151.69999999999999</v>
      </c>
      <c r="P669">
        <f t="shared" si="62"/>
        <v>-4224.0859157775103</v>
      </c>
      <c r="Q669">
        <f t="shared" si="63"/>
        <v>1354.67366511613</v>
      </c>
      <c r="R669">
        <f t="shared" si="64"/>
        <v>152.433188060861</v>
      </c>
      <c r="S669">
        <f t="shared" si="65"/>
        <v>2.88591577751049</v>
      </c>
      <c r="T669">
        <f t="shared" si="66"/>
        <v>-2.67366511613</v>
      </c>
      <c r="U669">
        <f t="shared" si="67"/>
        <v>-0.73318806086101096</v>
      </c>
    </row>
    <row r="670" spans="9:21" x14ac:dyDescent="0.3">
      <c r="I670">
        <v>69190.69</v>
      </c>
      <c r="J670">
        <v>4430</v>
      </c>
      <c r="K670">
        <v>162.22</v>
      </c>
      <c r="L670">
        <v>1.95</v>
      </c>
      <c r="M670">
        <v>-4216</v>
      </c>
      <c r="N670">
        <v>1352</v>
      </c>
      <c r="O670">
        <v>150.69999999999999</v>
      </c>
      <c r="P670">
        <f t="shared" si="62"/>
        <v>-4216.3427477608002</v>
      </c>
      <c r="Q670">
        <f t="shared" si="63"/>
        <v>1352.03858112283</v>
      </c>
      <c r="R670">
        <f t="shared" si="64"/>
        <v>152.094823830298</v>
      </c>
      <c r="S670">
        <f t="shared" si="65"/>
        <v>0.34274776080019398</v>
      </c>
      <c r="T670">
        <f t="shared" si="66"/>
        <v>-3.8581122830009897E-2</v>
      </c>
      <c r="U670">
        <f t="shared" si="67"/>
        <v>-1.39482383029801</v>
      </c>
    </row>
    <row r="671" spans="9:21" x14ac:dyDescent="0.3">
      <c r="I671">
        <v>69190.91</v>
      </c>
      <c r="J671">
        <v>4413</v>
      </c>
      <c r="K671">
        <v>162.22999999999999</v>
      </c>
      <c r="L671">
        <v>1.95</v>
      </c>
      <c r="M671">
        <v>-4200</v>
      </c>
      <c r="N671">
        <v>1346.1</v>
      </c>
      <c r="O671">
        <v>150.19999999999999</v>
      </c>
      <c r="P671">
        <f t="shared" si="62"/>
        <v>-4199.3077781249303</v>
      </c>
      <c r="Q671">
        <f t="shared" si="63"/>
        <v>1346.2413963378699</v>
      </c>
      <c r="R671">
        <f t="shared" si="64"/>
        <v>151.350422523097</v>
      </c>
      <c r="S671">
        <f t="shared" si="65"/>
        <v>-0.69222187506966204</v>
      </c>
      <c r="T671">
        <f t="shared" si="66"/>
        <v>-0.14139633786999201</v>
      </c>
      <c r="U671">
        <f t="shared" si="67"/>
        <v>-1.15042252309701</v>
      </c>
    </row>
    <row r="672" spans="9:21" x14ac:dyDescent="0.3">
      <c r="I672">
        <v>69191.009999999995</v>
      </c>
      <c r="J672">
        <v>4405</v>
      </c>
      <c r="K672">
        <v>162.24</v>
      </c>
      <c r="L672">
        <v>1.95</v>
      </c>
      <c r="M672">
        <v>-4192.6000000000004</v>
      </c>
      <c r="N672">
        <v>1342.9</v>
      </c>
      <c r="O672">
        <v>149.9</v>
      </c>
      <c r="P672">
        <f t="shared" si="62"/>
        <v>-4191.5646101093398</v>
      </c>
      <c r="Q672">
        <f t="shared" si="63"/>
        <v>1343.6063123449501</v>
      </c>
      <c r="R672">
        <f t="shared" si="64"/>
        <v>151.01205829258299</v>
      </c>
      <c r="S672">
        <f t="shared" si="65"/>
        <v>-1.0353898906605501</v>
      </c>
      <c r="T672">
        <f t="shared" si="66"/>
        <v>-0.70631234494999295</v>
      </c>
      <c r="U672">
        <f t="shared" si="67"/>
        <v>-1.11205829258299</v>
      </c>
    </row>
    <row r="673" spans="9:21" x14ac:dyDescent="0.3">
      <c r="I673">
        <v>69191.09</v>
      </c>
      <c r="J673">
        <v>4399</v>
      </c>
      <c r="K673">
        <v>162.24</v>
      </c>
      <c r="L673">
        <v>1.95</v>
      </c>
      <c r="M673">
        <v>-4186.8999999999996</v>
      </c>
      <c r="N673">
        <v>1341.1</v>
      </c>
      <c r="O673">
        <v>149.69999999999999</v>
      </c>
      <c r="P673">
        <f t="shared" si="62"/>
        <v>-4185.3700756961998</v>
      </c>
      <c r="Q673">
        <f t="shared" si="63"/>
        <v>1341.4982451503899</v>
      </c>
      <c r="R673">
        <f t="shared" si="64"/>
        <v>150.741366908142</v>
      </c>
      <c r="S673">
        <f t="shared" si="65"/>
        <v>-1.52992430379982</v>
      </c>
      <c r="T673">
        <f t="shared" si="66"/>
        <v>-0.39824515039003899</v>
      </c>
      <c r="U673">
        <f t="shared" si="67"/>
        <v>-1.0413669081420101</v>
      </c>
    </row>
    <row r="674" spans="9:21" x14ac:dyDescent="0.3">
      <c r="I674">
        <v>69191.350000000006</v>
      </c>
      <c r="J674">
        <v>4378</v>
      </c>
      <c r="K674">
        <v>162.25</v>
      </c>
      <c r="L674">
        <v>1.95</v>
      </c>
      <c r="M674">
        <v>-4167.2</v>
      </c>
      <c r="N674">
        <v>1333.9</v>
      </c>
      <c r="O674">
        <v>149</v>
      </c>
      <c r="P674">
        <f t="shared" si="62"/>
        <v>-4165.2378388531897</v>
      </c>
      <c r="Q674">
        <f t="shared" si="63"/>
        <v>1334.6470267679599</v>
      </c>
      <c r="R674">
        <f t="shared" si="64"/>
        <v>149.86161990869601</v>
      </c>
      <c r="S674">
        <f t="shared" si="65"/>
        <v>-1.9621611468100999</v>
      </c>
      <c r="T674">
        <f t="shared" si="66"/>
        <v>-0.74702676795982403</v>
      </c>
      <c r="U674">
        <f t="shared" si="67"/>
        <v>-0.86161990869601401</v>
      </c>
    </row>
    <row r="675" spans="9:21" x14ac:dyDescent="0.3">
      <c r="I675">
        <v>69191.429999999993</v>
      </c>
      <c r="J675">
        <v>4372</v>
      </c>
      <c r="K675">
        <v>162.25</v>
      </c>
      <c r="L675">
        <v>1.94</v>
      </c>
      <c r="M675">
        <v>-4161.5</v>
      </c>
      <c r="N675">
        <v>1332.1</v>
      </c>
      <c r="O675">
        <v>148</v>
      </c>
      <c r="P675">
        <f t="shared" si="62"/>
        <v>-4159.0433044411702</v>
      </c>
      <c r="Q675">
        <f t="shared" si="63"/>
        <v>1332.5389595737799</v>
      </c>
      <c r="R675">
        <f t="shared" si="64"/>
        <v>149.59092852430399</v>
      </c>
      <c r="S675">
        <f t="shared" si="65"/>
        <v>-2.4566955588297801</v>
      </c>
      <c r="T675">
        <f t="shared" si="66"/>
        <v>-0.43895957378003903</v>
      </c>
      <c r="U675">
        <f t="shared" si="67"/>
        <v>-1.5909285243039899</v>
      </c>
    </row>
    <row r="676" spans="9:21" x14ac:dyDescent="0.3">
      <c r="I676">
        <v>69191.789999999994</v>
      </c>
      <c r="J676">
        <v>4343</v>
      </c>
      <c r="K676">
        <v>162.27000000000001</v>
      </c>
      <c r="L676">
        <v>1.94</v>
      </c>
      <c r="M676">
        <v>-4134.3</v>
      </c>
      <c r="N676">
        <v>1321.8</v>
      </c>
      <c r="O676">
        <v>147</v>
      </c>
      <c r="P676">
        <f t="shared" si="62"/>
        <v>-4130.1914813509302</v>
      </c>
      <c r="Q676">
        <f t="shared" si="63"/>
        <v>1322.82198704707</v>
      </c>
      <c r="R676">
        <f t="shared" si="64"/>
        <v>147.70626558001899</v>
      </c>
      <c r="S676">
        <f t="shared" si="65"/>
        <v>-4.1085186490699899</v>
      </c>
      <c r="T676">
        <f t="shared" si="66"/>
        <v>-1.02198704707007</v>
      </c>
      <c r="U676">
        <f t="shared" si="67"/>
        <v>-0.70626558001899298</v>
      </c>
    </row>
    <row r="677" spans="9:21" x14ac:dyDescent="0.3">
      <c r="I677">
        <v>69191.990000000005</v>
      </c>
      <c r="J677">
        <v>4321</v>
      </c>
      <c r="K677">
        <v>162.26</v>
      </c>
      <c r="L677">
        <v>1.94</v>
      </c>
      <c r="M677">
        <v>-4113.2</v>
      </c>
      <c r="N677">
        <v>1315.8</v>
      </c>
      <c r="O677">
        <v>146.30000000000001</v>
      </c>
      <c r="P677">
        <f t="shared" si="62"/>
        <v>-4115.6371739751203</v>
      </c>
      <c r="Q677">
        <f t="shared" si="63"/>
        <v>1318.0620592472501</v>
      </c>
      <c r="R677">
        <f t="shared" si="64"/>
        <v>147.103820554066</v>
      </c>
      <c r="S677">
        <f t="shared" si="65"/>
        <v>2.43717397512046</v>
      </c>
      <c r="T677">
        <f t="shared" si="66"/>
        <v>-2.2620592472501402</v>
      </c>
      <c r="U677">
        <f t="shared" si="67"/>
        <v>-0.80382055406599295</v>
      </c>
    </row>
    <row r="678" spans="9:21" x14ac:dyDescent="0.3">
      <c r="I678">
        <v>69192.229000000007</v>
      </c>
      <c r="J678">
        <v>4302</v>
      </c>
      <c r="K678">
        <v>162.27000000000001</v>
      </c>
      <c r="L678">
        <v>1.93</v>
      </c>
      <c r="M678">
        <v>-4095.3</v>
      </c>
      <c r="N678">
        <v>1309.4000000000001</v>
      </c>
      <c r="O678">
        <v>144.9</v>
      </c>
      <c r="P678">
        <f t="shared" si="62"/>
        <v>-4098.2447766619298</v>
      </c>
      <c r="Q678">
        <f t="shared" si="63"/>
        <v>1312.37394552675</v>
      </c>
      <c r="R678">
        <f t="shared" si="64"/>
        <v>146.38389874808999</v>
      </c>
      <c r="S678">
        <f t="shared" si="65"/>
        <v>2.9447766619296099</v>
      </c>
      <c r="T678">
        <f t="shared" si="66"/>
        <v>-2.9739455267499602</v>
      </c>
      <c r="U678">
        <f t="shared" si="67"/>
        <v>-1.4838987480899799</v>
      </c>
    </row>
    <row r="679" spans="9:21" x14ac:dyDescent="0.3">
      <c r="I679">
        <v>69192.328999999998</v>
      </c>
      <c r="J679">
        <v>4294</v>
      </c>
      <c r="K679">
        <v>162.28</v>
      </c>
      <c r="L679">
        <v>1.93</v>
      </c>
      <c r="M679">
        <v>-4088</v>
      </c>
      <c r="N679">
        <v>1306.2</v>
      </c>
      <c r="O679">
        <v>144.6</v>
      </c>
      <c r="P679">
        <f t="shared" si="62"/>
        <v>-4090.9676229750899</v>
      </c>
      <c r="Q679">
        <f t="shared" si="63"/>
        <v>1309.9939816271899</v>
      </c>
      <c r="R679">
        <f t="shared" si="64"/>
        <v>146.08267623515701</v>
      </c>
      <c r="S679">
        <f t="shared" si="65"/>
        <v>2.9676229750898502</v>
      </c>
      <c r="T679">
        <f t="shared" si="66"/>
        <v>-3.7939816271898499</v>
      </c>
      <c r="U679">
        <f t="shared" si="67"/>
        <v>-1.48267623515702</v>
      </c>
    </row>
    <row r="680" spans="9:21" x14ac:dyDescent="0.3">
      <c r="I680">
        <v>69192.429000000004</v>
      </c>
      <c r="J680">
        <v>4286</v>
      </c>
      <c r="K680">
        <v>162.28</v>
      </c>
      <c r="L680">
        <v>1.93</v>
      </c>
      <c r="M680">
        <v>-4080.3</v>
      </c>
      <c r="N680">
        <v>1303.8</v>
      </c>
      <c r="O680">
        <v>144.30000000000001</v>
      </c>
      <c r="P680">
        <f t="shared" si="62"/>
        <v>-4083.6904692871799</v>
      </c>
      <c r="Q680">
        <f t="shared" si="63"/>
        <v>1307.61401772728</v>
      </c>
      <c r="R680">
        <f t="shared" si="64"/>
        <v>145.781453722181</v>
      </c>
      <c r="S680">
        <f t="shared" si="65"/>
        <v>3.3904692871797102</v>
      </c>
      <c r="T680">
        <f t="shared" si="66"/>
        <v>-3.8140177272800901</v>
      </c>
      <c r="U680">
        <f t="shared" si="67"/>
        <v>-1.48145372218099</v>
      </c>
    </row>
    <row r="681" spans="9:21" x14ac:dyDescent="0.3">
      <c r="I681">
        <v>69192.608999999997</v>
      </c>
      <c r="J681">
        <v>4272</v>
      </c>
      <c r="K681">
        <v>162.29</v>
      </c>
      <c r="L681">
        <v>1.93</v>
      </c>
      <c r="M681">
        <v>-4067.2</v>
      </c>
      <c r="N681">
        <v>1298.8</v>
      </c>
      <c r="O681">
        <v>143.9</v>
      </c>
      <c r="P681">
        <f t="shared" si="62"/>
        <v>-4068.1377462720202</v>
      </c>
      <c r="Q681">
        <f t="shared" si="63"/>
        <v>1301.7406043753899</v>
      </c>
      <c r="R681">
        <f t="shared" si="64"/>
        <v>145.53930902055501</v>
      </c>
      <c r="S681">
        <f t="shared" si="65"/>
        <v>0.93774627202037697</v>
      </c>
      <c r="T681">
        <f t="shared" si="66"/>
        <v>-2.9406043753899702</v>
      </c>
      <c r="U681">
        <f t="shared" si="67"/>
        <v>-1.6393090205550001</v>
      </c>
    </row>
    <row r="682" spans="9:21" x14ac:dyDescent="0.3">
      <c r="I682">
        <v>69192.709000000003</v>
      </c>
      <c r="J682">
        <v>4265</v>
      </c>
      <c r="K682">
        <v>162.26</v>
      </c>
      <c r="L682">
        <v>1.94</v>
      </c>
      <c r="M682">
        <v>-4059.9</v>
      </c>
      <c r="N682">
        <v>1298.8</v>
      </c>
      <c r="O682">
        <v>144.4</v>
      </c>
      <c r="P682">
        <f t="shared" si="62"/>
        <v>-4060.7490670102702</v>
      </c>
      <c r="Q682">
        <f t="shared" si="63"/>
        <v>1299.3525709150699</v>
      </c>
      <c r="R682">
        <f t="shared" si="64"/>
        <v>145.14378403253301</v>
      </c>
      <c r="S682">
        <f t="shared" si="65"/>
        <v>0.84906701027011899</v>
      </c>
      <c r="T682">
        <f t="shared" si="66"/>
        <v>-0.55257091506996403</v>
      </c>
      <c r="U682">
        <f t="shared" si="67"/>
        <v>-0.74378403253299996</v>
      </c>
    </row>
    <row r="683" spans="9:21" x14ac:dyDescent="0.3">
      <c r="I683">
        <v>69192.989000000001</v>
      </c>
      <c r="J683">
        <v>4242</v>
      </c>
      <c r="K683">
        <v>162.28</v>
      </c>
      <c r="L683">
        <v>1.93</v>
      </c>
      <c r="M683">
        <v>-4038.4</v>
      </c>
      <c r="N683">
        <v>1290.4000000000001</v>
      </c>
      <c r="O683">
        <v>142.9</v>
      </c>
      <c r="P683">
        <f t="shared" si="62"/>
        <v>-4040.0607650786601</v>
      </c>
      <c r="Q683">
        <f t="shared" si="63"/>
        <v>1292.66607722659</v>
      </c>
      <c r="R683">
        <f t="shared" si="64"/>
        <v>144.03631406614099</v>
      </c>
      <c r="S683">
        <f t="shared" si="65"/>
        <v>1.6607650786600101</v>
      </c>
      <c r="T683">
        <f t="shared" si="66"/>
        <v>-2.2660772265899101</v>
      </c>
      <c r="U683">
        <f t="shared" si="67"/>
        <v>-1.1363140661409801</v>
      </c>
    </row>
    <row r="684" spans="9:21" x14ac:dyDescent="0.3">
      <c r="I684">
        <v>69193.129000000001</v>
      </c>
      <c r="J684">
        <v>4231</v>
      </c>
      <c r="K684">
        <v>162.28</v>
      </c>
      <c r="L684">
        <v>1.93</v>
      </c>
      <c r="M684">
        <v>-4028</v>
      </c>
      <c r="N684">
        <v>1287</v>
      </c>
      <c r="O684">
        <v>142.5</v>
      </c>
      <c r="P684">
        <f t="shared" si="62"/>
        <v>-4029.71661411285</v>
      </c>
      <c r="Q684">
        <f t="shared" si="63"/>
        <v>1289.3228303823601</v>
      </c>
      <c r="R684">
        <f t="shared" si="64"/>
        <v>143.482579082944</v>
      </c>
      <c r="S684">
        <f t="shared" si="65"/>
        <v>1.7166141128500401</v>
      </c>
      <c r="T684">
        <f t="shared" si="66"/>
        <v>-2.32283038236005</v>
      </c>
      <c r="U684">
        <f t="shared" si="67"/>
        <v>-0.98257908294399998</v>
      </c>
    </row>
    <row r="685" spans="9:21" x14ac:dyDescent="0.3">
      <c r="I685">
        <v>69193.369000000006</v>
      </c>
      <c r="J685">
        <v>4211</v>
      </c>
      <c r="K685">
        <v>162.29</v>
      </c>
      <c r="L685">
        <v>1.93</v>
      </c>
      <c r="M685">
        <v>-4009.2</v>
      </c>
      <c r="N685">
        <v>1280.3</v>
      </c>
      <c r="O685">
        <v>141.80000000000001</v>
      </c>
      <c r="P685">
        <f t="shared" si="62"/>
        <v>-4011.9837838853</v>
      </c>
      <c r="Q685">
        <f t="shared" si="63"/>
        <v>1283.5915500778001</v>
      </c>
      <c r="R685">
        <f t="shared" si="64"/>
        <v>142.533319111726</v>
      </c>
      <c r="S685">
        <f t="shared" si="65"/>
        <v>2.7837838853001799</v>
      </c>
      <c r="T685">
        <f t="shared" si="66"/>
        <v>-3.2915500778001401</v>
      </c>
      <c r="U685">
        <f t="shared" si="67"/>
        <v>-0.73331911172598996</v>
      </c>
    </row>
    <row r="686" spans="9:21" x14ac:dyDescent="0.3">
      <c r="I686">
        <v>69193.448999999993</v>
      </c>
      <c r="J686">
        <v>4205</v>
      </c>
      <c r="K686">
        <v>162.30000000000001</v>
      </c>
      <c r="L686">
        <v>1.93</v>
      </c>
      <c r="M686">
        <v>-4003.7</v>
      </c>
      <c r="N686">
        <v>1277.7</v>
      </c>
      <c r="O686">
        <v>141.6</v>
      </c>
      <c r="P686">
        <f t="shared" si="62"/>
        <v>-4006.0728404771899</v>
      </c>
      <c r="Q686">
        <f t="shared" si="63"/>
        <v>1281.68112330996</v>
      </c>
      <c r="R686">
        <f t="shared" si="64"/>
        <v>142.21689912137799</v>
      </c>
      <c r="S686">
        <f t="shared" si="65"/>
        <v>2.37284047719004</v>
      </c>
      <c r="T686">
        <f t="shared" si="66"/>
        <v>-3.9811233099599099</v>
      </c>
      <c r="U686">
        <f t="shared" si="67"/>
        <v>-0.61689912137799796</v>
      </c>
    </row>
    <row r="687" spans="9:21" x14ac:dyDescent="0.3">
      <c r="I687">
        <v>69193.589000000007</v>
      </c>
      <c r="J687">
        <v>4194</v>
      </c>
      <c r="K687">
        <v>162.30000000000001</v>
      </c>
      <c r="L687">
        <v>1.93</v>
      </c>
      <c r="M687">
        <v>-3993.2</v>
      </c>
      <c r="N687">
        <v>1274.4000000000001</v>
      </c>
      <c r="O687">
        <v>141.19999999999999</v>
      </c>
      <c r="P687">
        <f t="shared" si="62"/>
        <v>-3999.0114176294701</v>
      </c>
      <c r="Q687">
        <f t="shared" si="63"/>
        <v>1279.8849250527101</v>
      </c>
      <c r="R687">
        <f t="shared" si="64"/>
        <v>142.17949729925701</v>
      </c>
      <c r="S687">
        <f t="shared" si="65"/>
        <v>5.8114176294702702</v>
      </c>
      <c r="T687">
        <f t="shared" si="66"/>
        <v>-5.4849250527099702</v>
      </c>
      <c r="U687">
        <f t="shared" si="67"/>
        <v>-0.97949729925701901</v>
      </c>
    </row>
    <row r="688" spans="9:21" x14ac:dyDescent="0.3">
      <c r="I688">
        <v>69193.789000000004</v>
      </c>
      <c r="J688">
        <v>4184</v>
      </c>
      <c r="K688">
        <v>162.25</v>
      </c>
      <c r="L688">
        <v>1.93</v>
      </c>
      <c r="M688">
        <v>-3982.6</v>
      </c>
      <c r="N688">
        <v>1274.8</v>
      </c>
      <c r="O688">
        <v>140.9</v>
      </c>
      <c r="P688">
        <f t="shared" si="62"/>
        <v>-3983.86369703531</v>
      </c>
      <c r="Q688">
        <f t="shared" si="63"/>
        <v>1274.8519378440101</v>
      </c>
      <c r="R688">
        <f t="shared" si="64"/>
        <v>141.33486064957501</v>
      </c>
      <c r="S688">
        <f t="shared" si="65"/>
        <v>1.26369703531009</v>
      </c>
      <c r="T688">
        <f t="shared" si="66"/>
        <v>-5.1937844010126397E-2</v>
      </c>
      <c r="U688">
        <f t="shared" si="67"/>
        <v>-0.43486064957499998</v>
      </c>
    </row>
    <row r="689" spans="9:21" x14ac:dyDescent="0.3">
      <c r="I689">
        <v>69193.929000000004</v>
      </c>
      <c r="J689">
        <v>4173</v>
      </c>
      <c r="K689">
        <v>162.26</v>
      </c>
      <c r="L689">
        <v>1.93</v>
      </c>
      <c r="M689">
        <v>-3972.3</v>
      </c>
      <c r="N689">
        <v>1270.8</v>
      </c>
      <c r="O689">
        <v>140.5</v>
      </c>
      <c r="P689">
        <f t="shared" si="62"/>
        <v>-3973.2602926192899</v>
      </c>
      <c r="Q689">
        <f t="shared" si="63"/>
        <v>1271.32884679788</v>
      </c>
      <c r="R689">
        <f t="shared" si="64"/>
        <v>140.74361499479201</v>
      </c>
      <c r="S689">
        <f t="shared" si="65"/>
        <v>0.960292619289703</v>
      </c>
      <c r="T689">
        <f t="shared" si="66"/>
        <v>-0.52884679788007805</v>
      </c>
      <c r="U689">
        <f t="shared" si="67"/>
        <v>-0.24361499479201101</v>
      </c>
    </row>
    <row r="690" spans="9:21" x14ac:dyDescent="0.3">
      <c r="I690">
        <v>69194.129000000001</v>
      </c>
      <c r="J690">
        <v>4158</v>
      </c>
      <c r="K690">
        <v>162.26</v>
      </c>
      <c r="L690">
        <v>1.93</v>
      </c>
      <c r="M690">
        <v>-3958</v>
      </c>
      <c r="N690">
        <v>1266.2</v>
      </c>
      <c r="O690">
        <v>140</v>
      </c>
      <c r="P690">
        <f t="shared" si="62"/>
        <v>-3958.1125720251298</v>
      </c>
      <c r="Q690">
        <f t="shared" si="63"/>
        <v>1266.2958595891801</v>
      </c>
      <c r="R690">
        <f t="shared" si="64"/>
        <v>139.898978345111</v>
      </c>
      <c r="S690">
        <f t="shared" si="65"/>
        <v>0.112572025129793</v>
      </c>
      <c r="T690">
        <f t="shared" si="66"/>
        <v>-9.5859589180008697E-2</v>
      </c>
      <c r="U690">
        <f t="shared" si="67"/>
        <v>0.101021654888996</v>
      </c>
    </row>
    <row r="691" spans="9:21" x14ac:dyDescent="0.3">
      <c r="I691">
        <v>69194.229000000007</v>
      </c>
      <c r="J691">
        <v>4150</v>
      </c>
      <c r="K691">
        <v>162.27000000000001</v>
      </c>
      <c r="L691">
        <v>1.92</v>
      </c>
      <c r="M691">
        <v>-3950.7</v>
      </c>
      <c r="N691">
        <v>1263.0999999999999</v>
      </c>
      <c r="O691">
        <v>139</v>
      </c>
      <c r="P691">
        <f t="shared" si="62"/>
        <v>-3950.5387117275</v>
      </c>
      <c r="Q691">
        <f t="shared" si="63"/>
        <v>1263.77936598465</v>
      </c>
      <c r="R691">
        <f t="shared" si="64"/>
        <v>139.476660020239</v>
      </c>
      <c r="S691">
        <f t="shared" si="65"/>
        <v>-0.16128827249986</v>
      </c>
      <c r="T691">
        <f t="shared" si="66"/>
        <v>-0.67936598465007603</v>
      </c>
      <c r="U691">
        <f t="shared" si="67"/>
        <v>-0.47666002023899501</v>
      </c>
    </row>
    <row r="692" spans="9:21" x14ac:dyDescent="0.3">
      <c r="I692">
        <v>69194.448999999993</v>
      </c>
      <c r="J692">
        <v>4132</v>
      </c>
      <c r="K692">
        <v>162.27000000000001</v>
      </c>
      <c r="L692">
        <v>1.92</v>
      </c>
      <c r="M692">
        <v>-3933.5</v>
      </c>
      <c r="N692">
        <v>1257.5999999999999</v>
      </c>
      <c r="O692">
        <v>138.4</v>
      </c>
      <c r="P692">
        <f t="shared" si="62"/>
        <v>-3933.8762190747002</v>
      </c>
      <c r="Q692">
        <f t="shared" si="63"/>
        <v>1258.24308005534</v>
      </c>
      <c r="R692">
        <f t="shared" si="64"/>
        <v>138.54755970563201</v>
      </c>
      <c r="S692">
        <f t="shared" si="65"/>
        <v>0.37621907470020199</v>
      </c>
      <c r="T692">
        <f t="shared" si="66"/>
        <v>-0.64308005534007895</v>
      </c>
      <c r="U692">
        <f t="shared" si="67"/>
        <v>-0.14755970563200499</v>
      </c>
    </row>
    <row r="693" spans="9:21" x14ac:dyDescent="0.3">
      <c r="I693">
        <v>69194.589000000007</v>
      </c>
      <c r="J693">
        <v>4121</v>
      </c>
      <c r="K693">
        <v>162.28</v>
      </c>
      <c r="L693">
        <v>1.92</v>
      </c>
      <c r="M693">
        <v>-3923.3</v>
      </c>
      <c r="N693">
        <v>1253.5999999999999</v>
      </c>
      <c r="O693">
        <v>138.1</v>
      </c>
      <c r="P693">
        <f t="shared" si="62"/>
        <v>-3921.81746765258</v>
      </c>
      <c r="Q693">
        <f t="shared" si="63"/>
        <v>1254.43237189302</v>
      </c>
      <c r="R693">
        <f t="shared" si="64"/>
        <v>137.66394666283699</v>
      </c>
      <c r="S693">
        <f t="shared" si="65"/>
        <v>-1.4825323474201499</v>
      </c>
      <c r="T693">
        <f t="shared" si="66"/>
        <v>-0.83237189302008097</v>
      </c>
      <c r="U693">
        <f t="shared" si="67"/>
        <v>0.43605333716300299</v>
      </c>
    </row>
    <row r="694" spans="9:21" x14ac:dyDescent="0.3">
      <c r="I694">
        <v>69194.688999999998</v>
      </c>
      <c r="J694">
        <v>4111</v>
      </c>
      <c r="K694">
        <v>162.27000000000001</v>
      </c>
      <c r="L694">
        <v>1.91</v>
      </c>
      <c r="M694">
        <v>-3913.6</v>
      </c>
      <c r="N694">
        <v>1251.2</v>
      </c>
      <c r="O694">
        <v>137</v>
      </c>
      <c r="P694">
        <f t="shared" si="62"/>
        <v>-3914.40133980256</v>
      </c>
      <c r="Q694">
        <f t="shared" si="63"/>
        <v>1252.0160575672701</v>
      </c>
      <c r="R694">
        <f t="shared" si="64"/>
        <v>137.219019882412</v>
      </c>
      <c r="S694">
        <f t="shared" si="65"/>
        <v>0.801339802560051</v>
      </c>
      <c r="T694">
        <f t="shared" si="66"/>
        <v>-0.81605756727003598</v>
      </c>
      <c r="U694">
        <f t="shared" si="67"/>
        <v>-0.21901988241199899</v>
      </c>
    </row>
    <row r="695" spans="9:21" x14ac:dyDescent="0.3">
      <c r="I695">
        <v>69194.948999999993</v>
      </c>
      <c r="J695">
        <v>4090</v>
      </c>
      <c r="K695">
        <v>162.27000000000001</v>
      </c>
      <c r="L695">
        <v>1.91</v>
      </c>
      <c r="M695">
        <v>-3893.6</v>
      </c>
      <c r="N695">
        <v>1244.8</v>
      </c>
      <c r="O695">
        <v>136.30000000000001</v>
      </c>
      <c r="P695">
        <f t="shared" si="62"/>
        <v>-3895.1194073912102</v>
      </c>
      <c r="Q695">
        <f t="shared" si="63"/>
        <v>1245.7336403198999</v>
      </c>
      <c r="R695">
        <f t="shared" si="64"/>
        <v>136.06221025322901</v>
      </c>
      <c r="S695">
        <f t="shared" si="65"/>
        <v>1.5194073912102799</v>
      </c>
      <c r="T695">
        <f t="shared" si="66"/>
        <v>-0.933640319899951</v>
      </c>
      <c r="U695">
        <f t="shared" si="67"/>
        <v>0.23778974677100001</v>
      </c>
    </row>
    <row r="696" spans="9:21" x14ac:dyDescent="0.3">
      <c r="I696">
        <v>69195.150999999998</v>
      </c>
      <c r="J696">
        <v>4074</v>
      </c>
      <c r="K696">
        <v>162.28</v>
      </c>
      <c r="L696">
        <v>1.91</v>
      </c>
      <c r="M696">
        <v>-3878.6</v>
      </c>
      <c r="N696">
        <v>1239.3</v>
      </c>
      <c r="O696">
        <v>135.80000000000001</v>
      </c>
      <c r="P696">
        <f t="shared" si="62"/>
        <v>-3880.1388291325102</v>
      </c>
      <c r="Q696">
        <f t="shared" si="63"/>
        <v>1240.8526853813501</v>
      </c>
      <c r="R696">
        <f t="shared" si="64"/>
        <v>135.16345815667</v>
      </c>
      <c r="S696">
        <f t="shared" si="65"/>
        <v>1.5388291325102701</v>
      </c>
      <c r="T696">
        <f t="shared" si="66"/>
        <v>-1.5526853813501</v>
      </c>
      <c r="U696">
        <f t="shared" si="67"/>
        <v>0.63654184333000796</v>
      </c>
    </row>
    <row r="697" spans="9:21" x14ac:dyDescent="0.3">
      <c r="I697">
        <v>69195.448999999993</v>
      </c>
      <c r="J697">
        <v>4050</v>
      </c>
      <c r="K697">
        <v>162.29</v>
      </c>
      <c r="L697">
        <v>1.9</v>
      </c>
      <c r="M697">
        <v>-3855.9</v>
      </c>
      <c r="N697">
        <v>1231.3</v>
      </c>
      <c r="O697">
        <v>134.30000000000001</v>
      </c>
      <c r="P697">
        <f t="shared" si="62"/>
        <v>-3858.0387681378702</v>
      </c>
      <c r="Q697">
        <f t="shared" si="63"/>
        <v>1233.6520686901099</v>
      </c>
      <c r="R697">
        <f t="shared" si="64"/>
        <v>133.83757635090899</v>
      </c>
      <c r="S697">
        <f t="shared" si="65"/>
        <v>2.1387681378701</v>
      </c>
      <c r="T697">
        <f t="shared" si="66"/>
        <v>-2.3520686901099501</v>
      </c>
      <c r="U697">
        <f t="shared" si="67"/>
        <v>0.46242364909102202</v>
      </c>
    </row>
    <row r="698" spans="9:21" x14ac:dyDescent="0.3">
      <c r="I698">
        <v>69195.548999999999</v>
      </c>
      <c r="J698">
        <v>4042</v>
      </c>
      <c r="K698">
        <v>162.29</v>
      </c>
      <c r="L698">
        <v>1.9</v>
      </c>
      <c r="M698">
        <v>-3848.3</v>
      </c>
      <c r="N698">
        <v>1228.9000000000001</v>
      </c>
      <c r="O698">
        <v>134</v>
      </c>
      <c r="P698">
        <f t="shared" si="62"/>
        <v>-3850.6458866232801</v>
      </c>
      <c r="Q698">
        <f t="shared" si="63"/>
        <v>1230.6236121795901</v>
      </c>
      <c r="R698">
        <f t="shared" si="64"/>
        <v>133.890659547035</v>
      </c>
      <c r="S698">
        <f t="shared" si="65"/>
        <v>2.34588662327997</v>
      </c>
      <c r="T698">
        <f t="shared" si="66"/>
        <v>-1.7236121795899599</v>
      </c>
      <c r="U698">
        <f t="shared" si="67"/>
        <v>0.109340452965</v>
      </c>
    </row>
    <row r="699" spans="9:21" x14ac:dyDescent="0.3">
      <c r="I699">
        <v>69195.649000000005</v>
      </c>
      <c r="J699">
        <v>4036</v>
      </c>
      <c r="K699">
        <v>162.28</v>
      </c>
      <c r="L699">
        <v>1.89</v>
      </c>
      <c r="M699">
        <v>-3842.4</v>
      </c>
      <c r="N699">
        <v>1227.8</v>
      </c>
      <c r="O699">
        <v>133.1</v>
      </c>
      <c r="P699">
        <f t="shared" si="62"/>
        <v>-3843.2396402401901</v>
      </c>
      <c r="Q699">
        <f t="shared" si="63"/>
        <v>1228.2335711722801</v>
      </c>
      <c r="R699">
        <f t="shared" si="64"/>
        <v>133.445078803271</v>
      </c>
      <c r="S699">
        <f t="shared" si="65"/>
        <v>0.83964024018996497</v>
      </c>
      <c r="T699">
        <f t="shared" si="66"/>
        <v>-0.43357117228015302</v>
      </c>
      <c r="U699">
        <f t="shared" si="67"/>
        <v>-0.34507880327100798</v>
      </c>
    </row>
    <row r="700" spans="9:21" x14ac:dyDescent="0.3">
      <c r="I700">
        <v>69195.909</v>
      </c>
      <c r="J700">
        <v>4016</v>
      </c>
      <c r="K700">
        <v>162.29</v>
      </c>
      <c r="L700">
        <v>1.89</v>
      </c>
      <c r="M700">
        <v>-3823.6</v>
      </c>
      <c r="N700">
        <v>1221</v>
      </c>
      <c r="O700">
        <v>132.5</v>
      </c>
      <c r="P700">
        <f t="shared" si="62"/>
        <v>-3823.98339964566</v>
      </c>
      <c r="Q700">
        <f t="shared" si="63"/>
        <v>1222.0194645537499</v>
      </c>
      <c r="R700">
        <f t="shared" si="64"/>
        <v>132.28656886957501</v>
      </c>
      <c r="S700">
        <f t="shared" si="65"/>
        <v>0.38339964566012003</v>
      </c>
      <c r="T700">
        <f t="shared" si="66"/>
        <v>-1.0194645537499101</v>
      </c>
      <c r="U700">
        <f t="shared" si="67"/>
        <v>0.21343113042499301</v>
      </c>
    </row>
    <row r="701" spans="9:21" x14ac:dyDescent="0.3">
      <c r="I701">
        <v>69195.989000000001</v>
      </c>
      <c r="J701">
        <v>4009</v>
      </c>
      <c r="K701">
        <v>162.29</v>
      </c>
      <c r="L701">
        <v>1.89</v>
      </c>
      <c r="M701">
        <v>-3816.9</v>
      </c>
      <c r="N701">
        <v>1218.9000000000001</v>
      </c>
      <c r="O701">
        <v>132.19999999999999</v>
      </c>
      <c r="P701">
        <f t="shared" si="62"/>
        <v>-3818.0584025394</v>
      </c>
      <c r="Q701">
        <f t="shared" si="63"/>
        <v>1220.1074317479699</v>
      </c>
      <c r="R701">
        <f t="shared" si="64"/>
        <v>131.93010427457699</v>
      </c>
      <c r="S701">
        <f t="shared" si="65"/>
        <v>1.15840253939996</v>
      </c>
      <c r="T701">
        <f t="shared" si="66"/>
        <v>-1.20743174796985</v>
      </c>
      <c r="U701">
        <f t="shared" si="67"/>
        <v>0.269895725422998</v>
      </c>
    </row>
    <row r="702" spans="9:21" x14ac:dyDescent="0.3">
      <c r="I702">
        <v>69196.229000000007</v>
      </c>
      <c r="J702">
        <v>3991</v>
      </c>
      <c r="K702">
        <v>162.29</v>
      </c>
      <c r="L702">
        <v>1.88</v>
      </c>
      <c r="M702">
        <v>-3799.8</v>
      </c>
      <c r="N702">
        <v>1213.4000000000001</v>
      </c>
      <c r="O702">
        <v>130.9</v>
      </c>
      <c r="P702">
        <f t="shared" si="62"/>
        <v>-3800.2834112206201</v>
      </c>
      <c r="Q702">
        <f t="shared" si="63"/>
        <v>1214.37133333063</v>
      </c>
      <c r="R702">
        <f t="shared" si="64"/>
        <v>130.860710489582</v>
      </c>
      <c r="S702">
        <f t="shared" si="65"/>
        <v>0.48341122061992797</v>
      </c>
      <c r="T702">
        <f t="shared" si="66"/>
        <v>-0.97133333062993199</v>
      </c>
      <c r="U702">
        <f t="shared" si="67"/>
        <v>3.92895104180013E-2</v>
      </c>
    </row>
    <row r="703" spans="9:21" x14ac:dyDescent="0.3">
      <c r="I703">
        <v>69196.328999999998</v>
      </c>
      <c r="J703">
        <v>3983</v>
      </c>
      <c r="K703">
        <v>162.29</v>
      </c>
      <c r="L703">
        <v>1.88</v>
      </c>
      <c r="M703">
        <v>-3792.2</v>
      </c>
      <c r="N703">
        <v>1211</v>
      </c>
      <c r="O703">
        <v>130.69999999999999</v>
      </c>
      <c r="P703">
        <f t="shared" si="62"/>
        <v>-3792.8771648386</v>
      </c>
      <c r="Q703">
        <f t="shared" si="63"/>
        <v>1211.98129232367</v>
      </c>
      <c r="R703">
        <f t="shared" si="64"/>
        <v>130.41512974588201</v>
      </c>
      <c r="S703">
        <f t="shared" si="65"/>
        <v>0.67716483860022003</v>
      </c>
      <c r="T703">
        <f t="shared" si="66"/>
        <v>-0.98129232367000396</v>
      </c>
      <c r="U703">
        <f t="shared" si="67"/>
        <v>0.28487025411797601</v>
      </c>
    </row>
    <row r="704" spans="9:21" x14ac:dyDescent="0.3">
      <c r="I704">
        <v>69196.589000000007</v>
      </c>
      <c r="J704">
        <v>3962</v>
      </c>
      <c r="K704">
        <v>162.29</v>
      </c>
      <c r="L704">
        <v>1.88</v>
      </c>
      <c r="M704">
        <v>-3772.2</v>
      </c>
      <c r="N704">
        <v>1204.5999999999999</v>
      </c>
      <c r="O704">
        <v>130</v>
      </c>
      <c r="P704">
        <f t="shared" si="62"/>
        <v>-3773.5216578427398</v>
      </c>
      <c r="Q704">
        <f t="shared" si="63"/>
        <v>1206.0732784972199</v>
      </c>
      <c r="R704">
        <f t="shared" si="64"/>
        <v>128.76550474547801</v>
      </c>
      <c r="S704">
        <f t="shared" si="65"/>
        <v>1.3216578427400201</v>
      </c>
      <c r="T704">
        <f t="shared" si="66"/>
        <v>-1.4732784972200099</v>
      </c>
      <c r="U704">
        <f t="shared" si="67"/>
        <v>1.23449525452199</v>
      </c>
    </row>
    <row r="705" spans="9:21" x14ac:dyDescent="0.3">
      <c r="I705">
        <v>69196.687999999995</v>
      </c>
      <c r="J705">
        <v>3956</v>
      </c>
      <c r="K705">
        <v>162.27000000000001</v>
      </c>
      <c r="L705">
        <v>1.85</v>
      </c>
      <c r="M705">
        <v>-3766.1</v>
      </c>
      <c r="N705">
        <v>1204.0999999999999</v>
      </c>
      <c r="O705">
        <v>127.7</v>
      </c>
      <c r="P705">
        <f t="shared" si="62"/>
        <v>-3766.2094437788001</v>
      </c>
      <c r="Q705">
        <f t="shared" si="63"/>
        <v>1203.6446342723</v>
      </c>
      <c r="R705">
        <f t="shared" si="64"/>
        <v>128.325131451977</v>
      </c>
      <c r="S705">
        <f t="shared" si="65"/>
        <v>0.109443778800141</v>
      </c>
      <c r="T705">
        <f t="shared" si="66"/>
        <v>0.455365727699927</v>
      </c>
      <c r="U705">
        <f t="shared" si="67"/>
        <v>-0.62513145197699804</v>
      </c>
    </row>
    <row r="706" spans="9:21" x14ac:dyDescent="0.3">
      <c r="I706">
        <v>69196.788</v>
      </c>
      <c r="J706">
        <v>3948</v>
      </c>
      <c r="K706">
        <v>162.28</v>
      </c>
      <c r="L706">
        <v>1.85</v>
      </c>
      <c r="M706">
        <v>-3758.7</v>
      </c>
      <c r="N706">
        <v>1201</v>
      </c>
      <c r="O706">
        <v>127.5</v>
      </c>
      <c r="P706">
        <f t="shared" si="62"/>
        <v>-3758.8233689653698</v>
      </c>
      <c r="Q706">
        <f t="shared" si="63"/>
        <v>1201.19145828708</v>
      </c>
      <c r="R706">
        <f t="shared" si="64"/>
        <v>127.880309943309</v>
      </c>
      <c r="S706">
        <f t="shared" si="65"/>
        <v>0.12336896536999099</v>
      </c>
      <c r="T706">
        <f t="shared" si="66"/>
        <v>-0.19145828707996801</v>
      </c>
      <c r="U706">
        <f t="shared" si="67"/>
        <v>-0.38030994330900098</v>
      </c>
    </row>
    <row r="707" spans="9:21" x14ac:dyDescent="0.3">
      <c r="I707">
        <v>69197.008000000002</v>
      </c>
      <c r="J707">
        <v>3931</v>
      </c>
      <c r="K707">
        <v>162.28</v>
      </c>
      <c r="L707">
        <v>1.85</v>
      </c>
      <c r="M707">
        <v>-3742.5</v>
      </c>
      <c r="N707">
        <v>1195.8</v>
      </c>
      <c r="O707">
        <v>126.9</v>
      </c>
      <c r="P707">
        <f t="shared" ref="P707:P770" si="68">LOOKUP($I707,$A$2:$A$989,C$2:C$989)+(LOOKUP($I707+$V$2,$A$2:$A$989,C$2:C$989)-LOOKUP($I707,$A$2:$A$989,C$2:C$989))/(LOOKUP($I707+$V$2,$A$2:$A$989,$A$2:$A$989)-LOOKUP($I707,$A$2:$A$989,$A$2:$A$989))*($I707-LOOKUP($I707,$A$2:$A$989,$A$2:$A$989))</f>
        <v>-3742.57400437668</v>
      </c>
      <c r="Q707">
        <f t="shared" ref="Q707:Q770" si="69">LOOKUP($I707,$A$2:$A$989,D$2:D$989)+(LOOKUP($I707+$V$2,$A$2:$A$989,D$2:D$989)-LOOKUP($I707,$A$2:$A$989,D$2:D$989))/(LOOKUP($I707+$V$2,$A$2:$A$989,$A$2:$A$989)-LOOKUP($I707,$A$2:$A$989,$A$2:$A$989))*($I707-LOOKUP($I707,$A$2:$A$989,$A$2:$A$989))</f>
        <v>1195.79447111989</v>
      </c>
      <c r="R707">
        <f t="shared" ref="R707:R770" si="70">LOOKUP($I707,$A$2:$A$989,E$2:E$989)+(LOOKUP($I707+$V$2,$A$2:$A$989,E$2:E$989)-LOOKUP($I707,$A$2:$A$989,E$2:E$989))/(LOOKUP($I707+$V$2,$A$2:$A$989,$A$2:$A$989)-LOOKUP($I707,$A$2:$A$989,$A$2:$A$989))*($I707-LOOKUP($I707,$A$2:$A$989,$A$2:$A$989))</f>
        <v>126.901702624289</v>
      </c>
      <c r="S707">
        <f t="shared" ref="S707:S770" si="71">M707-P707</f>
        <v>7.4004376680022702E-2</v>
      </c>
      <c r="T707">
        <f t="shared" ref="T707:T770" si="72">N707-Q707</f>
        <v>5.5288801099777603E-3</v>
      </c>
      <c r="U707">
        <f t="shared" ref="U707:U770" si="73">O707-R707</f>
        <v>-1.7026242889954799E-3</v>
      </c>
    </row>
    <row r="708" spans="9:21" x14ac:dyDescent="0.3">
      <c r="I708">
        <v>69197.148000000001</v>
      </c>
      <c r="J708">
        <v>3920</v>
      </c>
      <c r="K708">
        <v>162.28</v>
      </c>
      <c r="L708">
        <v>1.84</v>
      </c>
      <c r="M708">
        <v>-3732.1</v>
      </c>
      <c r="N708">
        <v>1192.5</v>
      </c>
      <c r="O708">
        <v>125.9</v>
      </c>
      <c r="P708">
        <f t="shared" si="68"/>
        <v>-3732.2334996385198</v>
      </c>
      <c r="Q708">
        <f t="shared" si="69"/>
        <v>1192.3600247408001</v>
      </c>
      <c r="R708">
        <f t="shared" si="70"/>
        <v>126.27895251219201</v>
      </c>
      <c r="S708">
        <f t="shared" si="71"/>
        <v>0.133499638519879</v>
      </c>
      <c r="T708">
        <f t="shared" si="72"/>
        <v>0.1399752591999</v>
      </c>
      <c r="U708">
        <f t="shared" si="73"/>
        <v>-0.37895251219200099</v>
      </c>
    </row>
    <row r="709" spans="9:21" x14ac:dyDescent="0.3">
      <c r="I709">
        <v>69197.347999999998</v>
      </c>
      <c r="J709">
        <v>3905</v>
      </c>
      <c r="K709">
        <v>162.28</v>
      </c>
      <c r="L709">
        <v>1.84</v>
      </c>
      <c r="M709">
        <v>-3717.8</v>
      </c>
      <c r="N709">
        <v>1187.9000000000001</v>
      </c>
      <c r="O709">
        <v>125.4</v>
      </c>
      <c r="P709">
        <f t="shared" si="68"/>
        <v>-3717.4613500127298</v>
      </c>
      <c r="Q709">
        <f t="shared" si="69"/>
        <v>1187.45367277072</v>
      </c>
      <c r="R709">
        <f t="shared" si="70"/>
        <v>125.389309494919</v>
      </c>
      <c r="S709">
        <f t="shared" si="71"/>
        <v>-0.33864998727040102</v>
      </c>
      <c r="T709">
        <f t="shared" si="72"/>
        <v>0.446327229280087</v>
      </c>
      <c r="U709">
        <f t="shared" si="73"/>
        <v>1.0690505081001301E-2</v>
      </c>
    </row>
    <row r="710" spans="9:21" x14ac:dyDescent="0.3">
      <c r="I710">
        <v>69197.487999999998</v>
      </c>
      <c r="J710">
        <v>3895</v>
      </c>
      <c r="K710">
        <v>162.28</v>
      </c>
      <c r="L710">
        <v>1.84</v>
      </c>
      <c r="M710">
        <v>-3708.3</v>
      </c>
      <c r="N710">
        <v>1184.9000000000001</v>
      </c>
      <c r="O710">
        <v>125.1</v>
      </c>
      <c r="P710">
        <f t="shared" si="68"/>
        <v>-3707.12084527457</v>
      </c>
      <c r="Q710">
        <f t="shared" si="69"/>
        <v>1184.0192263916199</v>
      </c>
      <c r="R710">
        <f t="shared" si="70"/>
        <v>124.766559382822</v>
      </c>
      <c r="S710">
        <f t="shared" si="71"/>
        <v>-1.17915472543018</v>
      </c>
      <c r="T710">
        <f t="shared" si="72"/>
        <v>0.88077360838019603</v>
      </c>
      <c r="U710">
        <f t="shared" si="73"/>
        <v>0.333440617177999</v>
      </c>
    </row>
    <row r="711" spans="9:21" x14ac:dyDescent="0.3">
      <c r="I711">
        <v>69197.687999999995</v>
      </c>
      <c r="J711">
        <v>3879</v>
      </c>
      <c r="K711">
        <v>162.28</v>
      </c>
      <c r="L711">
        <v>1.83</v>
      </c>
      <c r="M711">
        <v>-3693.1</v>
      </c>
      <c r="N711">
        <v>1180</v>
      </c>
      <c r="O711">
        <v>123.9</v>
      </c>
      <c r="P711">
        <f t="shared" si="68"/>
        <v>-3692.5710737845802</v>
      </c>
      <c r="Q711">
        <f t="shared" si="69"/>
        <v>1179.4419911412299</v>
      </c>
      <c r="R711">
        <f t="shared" si="70"/>
        <v>124.354976113693</v>
      </c>
      <c r="S711">
        <f t="shared" si="71"/>
        <v>-0.52892621541968798</v>
      </c>
      <c r="T711">
        <f t="shared" si="72"/>
        <v>0.55800885877010797</v>
      </c>
      <c r="U711">
        <f t="shared" si="73"/>
        <v>-0.45497611369299301</v>
      </c>
    </row>
    <row r="712" spans="9:21" x14ac:dyDescent="0.3">
      <c r="I712">
        <v>69197.788</v>
      </c>
      <c r="J712">
        <v>3869</v>
      </c>
      <c r="K712">
        <v>162.29</v>
      </c>
      <c r="L712">
        <v>1.83</v>
      </c>
      <c r="M712">
        <v>-3683.8</v>
      </c>
      <c r="N712">
        <v>1176.3</v>
      </c>
      <c r="O712">
        <v>123.6</v>
      </c>
      <c r="P712">
        <f t="shared" si="68"/>
        <v>-3685.3482302132702</v>
      </c>
      <c r="Q712">
        <f t="shared" si="69"/>
        <v>1177.0207565727301</v>
      </c>
      <c r="R712">
        <f t="shared" si="70"/>
        <v>123.906889346098</v>
      </c>
      <c r="S712">
        <f t="shared" si="71"/>
        <v>1.5482302132700201</v>
      </c>
      <c r="T712">
        <f t="shared" si="72"/>
        <v>-0.72075657273012395</v>
      </c>
      <c r="U712">
        <f t="shared" si="73"/>
        <v>-0.306889346098004</v>
      </c>
    </row>
    <row r="713" spans="9:21" x14ac:dyDescent="0.3">
      <c r="I713">
        <v>69197.888000000006</v>
      </c>
      <c r="J713">
        <v>3862</v>
      </c>
      <c r="K713">
        <v>162.29</v>
      </c>
      <c r="L713">
        <v>1.83</v>
      </c>
      <c r="M713">
        <v>-3677.1</v>
      </c>
      <c r="N713">
        <v>1174.2</v>
      </c>
      <c r="O713">
        <v>123.3</v>
      </c>
      <c r="P713">
        <f t="shared" si="68"/>
        <v>-3678.1253866419502</v>
      </c>
      <c r="Q713">
        <f t="shared" si="69"/>
        <v>1174.59952200423</v>
      </c>
      <c r="R713">
        <f t="shared" si="70"/>
        <v>123.45880257850401</v>
      </c>
      <c r="S713">
        <f t="shared" si="71"/>
        <v>1.02538664195026</v>
      </c>
      <c r="T713">
        <f t="shared" si="72"/>
        <v>-0.39952200422999301</v>
      </c>
      <c r="U713">
        <f t="shared" si="73"/>
        <v>-0.158802578504009</v>
      </c>
    </row>
    <row r="714" spans="9:21" x14ac:dyDescent="0.3">
      <c r="I714">
        <v>69198.148000000001</v>
      </c>
      <c r="J714">
        <v>3841</v>
      </c>
      <c r="K714">
        <v>162.29</v>
      </c>
      <c r="L714">
        <v>1.82</v>
      </c>
      <c r="M714">
        <v>-3657.1</v>
      </c>
      <c r="N714">
        <v>1167.8</v>
      </c>
      <c r="O714">
        <v>122</v>
      </c>
      <c r="P714">
        <f t="shared" si="68"/>
        <v>-3659.3459933580102</v>
      </c>
      <c r="Q714">
        <f t="shared" si="69"/>
        <v>1168.3043121266201</v>
      </c>
      <c r="R714">
        <f t="shared" si="70"/>
        <v>122.293776982849</v>
      </c>
      <c r="S714">
        <f t="shared" si="71"/>
        <v>2.2459933580103102</v>
      </c>
      <c r="T714">
        <f t="shared" si="72"/>
        <v>-0.50431212662010705</v>
      </c>
      <c r="U714">
        <f t="shared" si="73"/>
        <v>-0.293776982848996</v>
      </c>
    </row>
    <row r="715" spans="9:21" x14ac:dyDescent="0.3">
      <c r="I715">
        <v>69198.187999999995</v>
      </c>
      <c r="J715">
        <v>3838</v>
      </c>
      <c r="K715">
        <v>162.30000000000001</v>
      </c>
      <c r="L715">
        <v>1.82</v>
      </c>
      <c r="M715">
        <v>-3654.5</v>
      </c>
      <c r="N715">
        <v>1166.3</v>
      </c>
      <c r="O715">
        <v>121.9</v>
      </c>
      <c r="P715">
        <f t="shared" si="68"/>
        <v>-3656.4568559301201</v>
      </c>
      <c r="Q715">
        <f t="shared" si="69"/>
        <v>1167.33581829943</v>
      </c>
      <c r="R715">
        <f t="shared" si="70"/>
        <v>122.11454227585</v>
      </c>
      <c r="S715">
        <f t="shared" si="71"/>
        <v>1.95685593012013</v>
      </c>
      <c r="T715">
        <f t="shared" si="72"/>
        <v>-1.03581829943005</v>
      </c>
      <c r="U715">
        <f t="shared" si="73"/>
        <v>-0.214542275849993</v>
      </c>
    </row>
    <row r="716" spans="9:21" x14ac:dyDescent="0.3">
      <c r="I716">
        <v>69198.467999999993</v>
      </c>
      <c r="J716">
        <v>3816</v>
      </c>
      <c r="K716">
        <v>162.30000000000001</v>
      </c>
      <c r="L716">
        <v>1.82</v>
      </c>
      <c r="M716">
        <v>-3633.5</v>
      </c>
      <c r="N716">
        <v>1159.5999999999999</v>
      </c>
      <c r="O716">
        <v>121.2</v>
      </c>
      <c r="P716">
        <f t="shared" si="68"/>
        <v>-3636.2328939316999</v>
      </c>
      <c r="Q716">
        <f t="shared" si="69"/>
        <v>1160.55636150804</v>
      </c>
      <c r="R716">
        <f t="shared" si="70"/>
        <v>120.85989932666401</v>
      </c>
      <c r="S716">
        <f t="shared" si="71"/>
        <v>2.7328939316998899</v>
      </c>
      <c r="T716">
        <f t="shared" si="72"/>
        <v>-0.95636150804011799</v>
      </c>
      <c r="U716">
        <f t="shared" si="73"/>
        <v>0.34010067333599597</v>
      </c>
    </row>
    <row r="717" spans="9:21" x14ac:dyDescent="0.3">
      <c r="I717">
        <v>69198.687999999995</v>
      </c>
      <c r="J717">
        <v>3799</v>
      </c>
      <c r="K717">
        <v>162.30000000000001</v>
      </c>
      <c r="L717">
        <v>1.81</v>
      </c>
      <c r="M717">
        <v>-3617.4</v>
      </c>
      <c r="N717">
        <v>1154.4000000000001</v>
      </c>
      <c r="O717">
        <v>120</v>
      </c>
      <c r="P717">
        <f t="shared" si="68"/>
        <v>-3618.9253344423701</v>
      </c>
      <c r="Q717">
        <f t="shared" si="69"/>
        <v>1154.49847074081</v>
      </c>
      <c r="R717">
        <f t="shared" si="70"/>
        <v>119.44352001302001</v>
      </c>
      <c r="S717">
        <f t="shared" si="71"/>
        <v>1.52533444236997</v>
      </c>
      <c r="T717">
        <f t="shared" si="72"/>
        <v>-9.8470740809943905E-2</v>
      </c>
      <c r="U717">
        <f t="shared" si="73"/>
        <v>0.55647998697999401</v>
      </c>
    </row>
    <row r="718" spans="9:21" x14ac:dyDescent="0.3">
      <c r="I718">
        <v>69198.967999999993</v>
      </c>
      <c r="J718">
        <v>3777</v>
      </c>
      <c r="K718">
        <v>162.30000000000001</v>
      </c>
      <c r="L718">
        <v>1.78</v>
      </c>
      <c r="M718">
        <v>-3596.5</v>
      </c>
      <c r="N718">
        <v>1147.8</v>
      </c>
      <c r="O718">
        <v>117.3</v>
      </c>
      <c r="P718">
        <f t="shared" si="68"/>
        <v>-3598.89575229911</v>
      </c>
      <c r="Q718">
        <f t="shared" si="69"/>
        <v>1147.50649142732</v>
      </c>
      <c r="R718">
        <f t="shared" si="70"/>
        <v>118.22009024357</v>
      </c>
      <c r="S718">
        <f t="shared" si="71"/>
        <v>2.39575229910997</v>
      </c>
      <c r="T718">
        <f t="shared" si="72"/>
        <v>0.29350857267991198</v>
      </c>
      <c r="U718">
        <f t="shared" si="73"/>
        <v>-0.92009024357000202</v>
      </c>
    </row>
    <row r="719" spans="9:21" x14ac:dyDescent="0.3">
      <c r="I719">
        <v>69199.067999999999</v>
      </c>
      <c r="J719">
        <v>3769</v>
      </c>
      <c r="K719">
        <v>162.30000000000001</v>
      </c>
      <c r="L719">
        <v>1.78</v>
      </c>
      <c r="M719">
        <v>-3588.8</v>
      </c>
      <c r="N719">
        <v>1145.3</v>
      </c>
      <c r="O719">
        <v>117.1</v>
      </c>
      <c r="P719">
        <f t="shared" si="68"/>
        <v>-3591.7423301046501</v>
      </c>
      <c r="Q719">
        <f t="shared" si="69"/>
        <v>1145.00935595807</v>
      </c>
      <c r="R719">
        <f t="shared" si="70"/>
        <v>117.78315104016799</v>
      </c>
      <c r="S719">
        <f t="shared" si="71"/>
        <v>2.9423301046499502</v>
      </c>
      <c r="T719">
        <f t="shared" si="72"/>
        <v>0.290644041929909</v>
      </c>
      <c r="U719">
        <f t="shared" si="73"/>
        <v>-0.68315104016799899</v>
      </c>
    </row>
    <row r="720" spans="9:21" x14ac:dyDescent="0.3">
      <c r="I720">
        <v>69199.168000000005</v>
      </c>
      <c r="J720">
        <v>3761</v>
      </c>
      <c r="K720">
        <v>162.30000000000001</v>
      </c>
      <c r="L720">
        <v>1.78</v>
      </c>
      <c r="M720">
        <v>-3581.2</v>
      </c>
      <c r="N720">
        <v>1142.9000000000001</v>
      </c>
      <c r="O720">
        <v>116.8</v>
      </c>
      <c r="P720">
        <f t="shared" si="68"/>
        <v>-3584.5889079101798</v>
      </c>
      <c r="Q720">
        <f t="shared" si="69"/>
        <v>1142.51222048881</v>
      </c>
      <c r="R720">
        <f t="shared" si="70"/>
        <v>117.34621183676499</v>
      </c>
      <c r="S720">
        <f t="shared" si="71"/>
        <v>3.3889079101800199</v>
      </c>
      <c r="T720">
        <f t="shared" si="72"/>
        <v>0.387779511190047</v>
      </c>
      <c r="U720">
        <f t="shared" si="73"/>
        <v>-0.54621183676499596</v>
      </c>
    </row>
    <row r="721" spans="9:21" x14ac:dyDescent="0.3">
      <c r="I721">
        <v>69199.428</v>
      </c>
      <c r="J721">
        <v>3741</v>
      </c>
      <c r="K721">
        <v>162.31</v>
      </c>
      <c r="L721">
        <v>1.77</v>
      </c>
      <c r="M721">
        <v>-3562.4</v>
      </c>
      <c r="N721">
        <v>1136.2</v>
      </c>
      <c r="O721">
        <v>115.5</v>
      </c>
      <c r="P721">
        <f t="shared" si="68"/>
        <v>-3565.9900102060301</v>
      </c>
      <c r="Q721">
        <f t="shared" si="69"/>
        <v>1136.0196682692499</v>
      </c>
      <c r="R721">
        <f t="shared" si="70"/>
        <v>116.210169908008</v>
      </c>
      <c r="S721">
        <f t="shared" si="71"/>
        <v>3.5900102060300001</v>
      </c>
      <c r="T721">
        <f t="shared" si="72"/>
        <v>0.18033173075014</v>
      </c>
      <c r="U721">
        <f t="shared" si="73"/>
        <v>-0.71016990800799795</v>
      </c>
    </row>
    <row r="722" spans="9:21" x14ac:dyDescent="0.3">
      <c r="I722">
        <v>69199.508000000002</v>
      </c>
      <c r="J722">
        <v>3735</v>
      </c>
      <c r="K722">
        <v>162.31</v>
      </c>
      <c r="L722">
        <v>1.77</v>
      </c>
      <c r="M722">
        <v>-3556.7</v>
      </c>
      <c r="N722">
        <v>1134.4000000000001</v>
      </c>
      <c r="O722">
        <v>115.4</v>
      </c>
      <c r="P722">
        <f t="shared" si="68"/>
        <v>-3561.0976305280901</v>
      </c>
      <c r="Q722">
        <f t="shared" si="69"/>
        <v>1135.36106188643</v>
      </c>
      <c r="R722">
        <f t="shared" si="70"/>
        <v>116.198989084662</v>
      </c>
      <c r="S722">
        <f t="shared" si="71"/>
        <v>4.3976305280902999</v>
      </c>
      <c r="T722">
        <f t="shared" si="72"/>
        <v>-0.96106188642988899</v>
      </c>
      <c r="U722">
        <f t="shared" si="73"/>
        <v>-0.79898908466199703</v>
      </c>
    </row>
    <row r="723" spans="9:21" x14ac:dyDescent="0.3">
      <c r="I723">
        <v>69199.728000000003</v>
      </c>
      <c r="J723">
        <v>3721</v>
      </c>
      <c r="K723">
        <v>162.32</v>
      </c>
      <c r="L723">
        <v>1.77</v>
      </c>
      <c r="M723">
        <v>-3543.6</v>
      </c>
      <c r="N723">
        <v>1129.5</v>
      </c>
      <c r="O723">
        <v>114.9</v>
      </c>
      <c r="P723">
        <f t="shared" si="68"/>
        <v>-3544.7208923641401</v>
      </c>
      <c r="Q723">
        <f t="shared" si="69"/>
        <v>1129.6366927983299</v>
      </c>
      <c r="R723">
        <f t="shared" si="70"/>
        <v>115.190982066563</v>
      </c>
      <c r="S723">
        <f t="shared" si="71"/>
        <v>1.12089236414022</v>
      </c>
      <c r="T723">
        <f t="shared" si="72"/>
        <v>-0.136692798329932</v>
      </c>
      <c r="U723">
        <f t="shared" si="73"/>
        <v>-0.29098206656298897</v>
      </c>
    </row>
    <row r="724" spans="9:21" x14ac:dyDescent="0.3">
      <c r="I724">
        <v>69199.847999999998</v>
      </c>
      <c r="J724">
        <v>3712</v>
      </c>
      <c r="K724">
        <v>162.32</v>
      </c>
      <c r="L724">
        <v>1.76</v>
      </c>
      <c r="M724">
        <v>-3535</v>
      </c>
      <c r="N724">
        <v>1126.8</v>
      </c>
      <c r="O724">
        <v>114</v>
      </c>
      <c r="P724">
        <f t="shared" si="68"/>
        <v>-3535.78812609329</v>
      </c>
      <c r="Q724">
        <f t="shared" si="69"/>
        <v>1126.51430965951</v>
      </c>
      <c r="R724">
        <f t="shared" si="70"/>
        <v>114.64116005671499</v>
      </c>
      <c r="S724">
        <f t="shared" si="71"/>
        <v>0.78812609328997496</v>
      </c>
      <c r="T724">
        <f t="shared" si="72"/>
        <v>0.285690340489964</v>
      </c>
      <c r="U724">
        <f t="shared" si="73"/>
        <v>-0.64116005671499499</v>
      </c>
    </row>
    <row r="725" spans="9:21" x14ac:dyDescent="0.3">
      <c r="I725">
        <v>69200.088000000003</v>
      </c>
      <c r="J725">
        <v>3694</v>
      </c>
      <c r="K725">
        <v>162.33000000000001</v>
      </c>
      <c r="L725">
        <v>1.76</v>
      </c>
      <c r="M725">
        <v>-3518.1</v>
      </c>
      <c r="N725">
        <v>1120.7</v>
      </c>
      <c r="O725">
        <v>113.5</v>
      </c>
      <c r="P725">
        <f t="shared" si="68"/>
        <v>-3517.9225935505201</v>
      </c>
      <c r="Q725">
        <f t="shared" si="69"/>
        <v>1120.2695433814899</v>
      </c>
      <c r="R725">
        <f t="shared" si="70"/>
        <v>113.541516036953</v>
      </c>
      <c r="S725">
        <f t="shared" si="71"/>
        <v>-0.177406449479804</v>
      </c>
      <c r="T725">
        <f t="shared" si="72"/>
        <v>0.43045661851010703</v>
      </c>
      <c r="U725">
        <f t="shared" si="73"/>
        <v>-4.1516036952998499E-2</v>
      </c>
    </row>
    <row r="726" spans="9:21" x14ac:dyDescent="0.3">
      <c r="I726">
        <v>69200.212</v>
      </c>
      <c r="J726">
        <v>3684</v>
      </c>
      <c r="K726">
        <v>162.33000000000001</v>
      </c>
      <c r="L726">
        <v>1.75</v>
      </c>
      <c r="M726">
        <v>-3508.6</v>
      </c>
      <c r="N726">
        <v>1117.7</v>
      </c>
      <c r="O726">
        <v>112.5</v>
      </c>
      <c r="P726">
        <f t="shared" si="68"/>
        <v>-3508.6920684039001</v>
      </c>
      <c r="Q726">
        <f t="shared" si="69"/>
        <v>1117.0430808046799</v>
      </c>
      <c r="R726">
        <f t="shared" si="70"/>
        <v>112.97336662677201</v>
      </c>
      <c r="S726">
        <f t="shared" si="71"/>
        <v>9.2068403900157095E-2</v>
      </c>
      <c r="T726">
        <f t="shared" si="72"/>
        <v>0.65691919532014298</v>
      </c>
      <c r="U726">
        <f t="shared" si="73"/>
        <v>-0.47336662677200497</v>
      </c>
    </row>
    <row r="727" spans="9:21" x14ac:dyDescent="0.3">
      <c r="I727">
        <v>69200.347999999998</v>
      </c>
      <c r="J727">
        <v>3674</v>
      </c>
      <c r="K727">
        <v>162.33000000000001</v>
      </c>
      <c r="L727">
        <v>1.75</v>
      </c>
      <c r="M727">
        <v>-3499</v>
      </c>
      <c r="N727">
        <v>1114.7</v>
      </c>
      <c r="O727">
        <v>112.2</v>
      </c>
      <c r="P727">
        <f t="shared" si="68"/>
        <v>-3498.5682666299799</v>
      </c>
      <c r="Q727">
        <f t="shared" si="69"/>
        <v>1113.50437991392</v>
      </c>
      <c r="R727">
        <f t="shared" si="70"/>
        <v>112.350235015594</v>
      </c>
      <c r="S727">
        <f t="shared" si="71"/>
        <v>-0.431733370020083</v>
      </c>
      <c r="T727">
        <f t="shared" si="72"/>
        <v>1.1956200860799999</v>
      </c>
      <c r="U727">
        <f t="shared" si="73"/>
        <v>-0.15023501559399199</v>
      </c>
    </row>
    <row r="728" spans="9:21" x14ac:dyDescent="0.3">
      <c r="I728">
        <v>69200.547999999995</v>
      </c>
      <c r="J728">
        <v>3658</v>
      </c>
      <c r="K728">
        <v>162.34</v>
      </c>
      <c r="L728">
        <v>1.74</v>
      </c>
      <c r="M728">
        <v>-3484</v>
      </c>
      <c r="N728">
        <v>1109.2</v>
      </c>
      <c r="O728">
        <v>111.1</v>
      </c>
      <c r="P728">
        <f t="shared" si="68"/>
        <v>-3485.8543020726902</v>
      </c>
      <c r="Q728">
        <f t="shared" si="69"/>
        <v>1108.0549728664901</v>
      </c>
      <c r="R728">
        <f t="shared" si="70"/>
        <v>111.32790620818299</v>
      </c>
      <c r="S728">
        <f t="shared" si="71"/>
        <v>1.85430207269019</v>
      </c>
      <c r="T728">
        <f t="shared" si="72"/>
        <v>1.14502713350998</v>
      </c>
      <c r="U728">
        <f t="shared" si="73"/>
        <v>-0.227906208183001</v>
      </c>
    </row>
    <row r="729" spans="9:21" x14ac:dyDescent="0.3">
      <c r="I729">
        <v>69200.707999999999</v>
      </c>
      <c r="J729">
        <v>3646</v>
      </c>
      <c r="K729">
        <v>162.37</v>
      </c>
      <c r="L729">
        <v>1.73</v>
      </c>
      <c r="M729">
        <v>-3473.2</v>
      </c>
      <c r="N729">
        <v>1103.8</v>
      </c>
      <c r="O729">
        <v>110.1</v>
      </c>
      <c r="P729">
        <f t="shared" si="68"/>
        <v>-3474.3508946942402</v>
      </c>
      <c r="Q729">
        <f t="shared" si="69"/>
        <v>1104.0702956196899</v>
      </c>
      <c r="R729">
        <f t="shared" si="70"/>
        <v>110.666988076018</v>
      </c>
      <c r="S729">
        <f t="shared" si="71"/>
        <v>1.1508946942403799</v>
      </c>
      <c r="T729">
        <f t="shared" si="72"/>
        <v>-0.27029561968993199</v>
      </c>
      <c r="U729">
        <f t="shared" si="73"/>
        <v>-0.56698807601800605</v>
      </c>
    </row>
    <row r="730" spans="9:21" x14ac:dyDescent="0.3">
      <c r="I730">
        <v>69200.868000000002</v>
      </c>
      <c r="J730">
        <v>3634</v>
      </c>
      <c r="K730">
        <v>162.37</v>
      </c>
      <c r="L730">
        <v>1.72</v>
      </c>
      <c r="M730">
        <v>-3461.8</v>
      </c>
      <c r="N730">
        <v>1100.0999999999999</v>
      </c>
      <c r="O730">
        <v>109.1</v>
      </c>
      <c r="P730">
        <f t="shared" si="68"/>
        <v>-3462.8474873157902</v>
      </c>
      <c r="Q730">
        <f t="shared" si="69"/>
        <v>1100.0856183728999</v>
      </c>
      <c r="R730">
        <f t="shared" si="70"/>
        <v>110.006069943854</v>
      </c>
      <c r="S730">
        <f t="shared" si="71"/>
        <v>1.04748731579002</v>
      </c>
      <c r="T730">
        <f t="shared" si="72"/>
        <v>1.4381627099965001E-2</v>
      </c>
      <c r="U730">
        <f t="shared" si="73"/>
        <v>-0.90606994385400697</v>
      </c>
    </row>
    <row r="731" spans="9:21" x14ac:dyDescent="0.3">
      <c r="I731">
        <v>69201.008000000002</v>
      </c>
      <c r="J731">
        <v>3623</v>
      </c>
      <c r="K731">
        <v>162.37</v>
      </c>
      <c r="L731">
        <v>1.72</v>
      </c>
      <c r="M731">
        <v>-3451.3</v>
      </c>
      <c r="N731">
        <v>1096.8</v>
      </c>
      <c r="O731">
        <v>108.7</v>
      </c>
      <c r="P731">
        <f t="shared" si="68"/>
        <v>-3452.7820058599</v>
      </c>
      <c r="Q731">
        <f t="shared" si="69"/>
        <v>1096.5990257820399</v>
      </c>
      <c r="R731">
        <f t="shared" si="70"/>
        <v>109.427766578225</v>
      </c>
      <c r="S731">
        <f t="shared" si="71"/>
        <v>1.4820058598998</v>
      </c>
      <c r="T731">
        <f t="shared" si="72"/>
        <v>0.200974217960038</v>
      </c>
      <c r="U731">
        <f t="shared" si="73"/>
        <v>-0.72776657822500102</v>
      </c>
    </row>
    <row r="732" spans="9:21" x14ac:dyDescent="0.3">
      <c r="I732">
        <v>69201.088000000003</v>
      </c>
      <c r="J732">
        <v>3617</v>
      </c>
      <c r="K732">
        <v>162.38</v>
      </c>
      <c r="L732">
        <v>1.72</v>
      </c>
      <c r="M732">
        <v>-3445.8</v>
      </c>
      <c r="N732">
        <v>1094.4000000000001</v>
      </c>
      <c r="O732">
        <v>108.6</v>
      </c>
      <c r="P732">
        <f t="shared" si="68"/>
        <v>-3447.03030217068</v>
      </c>
      <c r="Q732">
        <f t="shared" si="69"/>
        <v>1094.6066871586499</v>
      </c>
      <c r="R732">
        <f t="shared" si="70"/>
        <v>109.097307512143</v>
      </c>
      <c r="S732">
        <f t="shared" si="71"/>
        <v>1.2303021706798101</v>
      </c>
      <c r="T732">
        <f t="shared" si="72"/>
        <v>-0.20668715864985601</v>
      </c>
      <c r="U732">
        <f t="shared" si="73"/>
        <v>-0.49730751214301</v>
      </c>
    </row>
    <row r="733" spans="9:21" x14ac:dyDescent="0.3">
      <c r="I733">
        <v>69201.368000000002</v>
      </c>
      <c r="J733">
        <v>3595</v>
      </c>
      <c r="K733">
        <v>162.38</v>
      </c>
      <c r="L733">
        <v>1.71</v>
      </c>
      <c r="M733">
        <v>-3424.8</v>
      </c>
      <c r="N733">
        <v>1087.7</v>
      </c>
      <c r="O733">
        <v>107.3</v>
      </c>
      <c r="P733">
        <f t="shared" si="68"/>
        <v>-3426.89933925891</v>
      </c>
      <c r="Q733">
        <f t="shared" si="69"/>
        <v>1087.6335019769399</v>
      </c>
      <c r="R733">
        <f t="shared" si="70"/>
        <v>107.940700780885</v>
      </c>
      <c r="S733">
        <f t="shared" si="71"/>
        <v>2.0993392589098199</v>
      </c>
      <c r="T733">
        <f t="shared" si="72"/>
        <v>6.6498023060148598E-2</v>
      </c>
      <c r="U733">
        <f t="shared" si="73"/>
        <v>-0.64070078088499804</v>
      </c>
    </row>
    <row r="734" spans="9:21" x14ac:dyDescent="0.3">
      <c r="I734">
        <v>69201.508000000002</v>
      </c>
      <c r="J734">
        <v>3585</v>
      </c>
      <c r="K734">
        <v>162.38999999999999</v>
      </c>
      <c r="L734">
        <v>1.7</v>
      </c>
      <c r="M734">
        <v>-3415.5</v>
      </c>
      <c r="N734">
        <v>1084.0999999999999</v>
      </c>
      <c r="O734">
        <v>106.4</v>
      </c>
      <c r="P734">
        <f t="shared" si="68"/>
        <v>-3412.2120558583401</v>
      </c>
      <c r="Q734">
        <f t="shared" si="69"/>
        <v>1083.31964749597</v>
      </c>
      <c r="R734">
        <f t="shared" si="70"/>
        <v>107.038282494757</v>
      </c>
      <c r="S734">
        <f t="shared" si="71"/>
        <v>-3.2879441416598598</v>
      </c>
      <c r="T734">
        <f t="shared" si="72"/>
        <v>0.78035250402990597</v>
      </c>
      <c r="U734">
        <f t="shared" si="73"/>
        <v>-0.63828249475699295</v>
      </c>
    </row>
    <row r="735" spans="9:21" x14ac:dyDescent="0.3">
      <c r="I735">
        <v>69201.728000000003</v>
      </c>
      <c r="J735">
        <v>3563</v>
      </c>
      <c r="K735">
        <v>162.38999999999999</v>
      </c>
      <c r="L735">
        <v>1.7</v>
      </c>
      <c r="M735">
        <v>-3394.5</v>
      </c>
      <c r="N735">
        <v>1077.5</v>
      </c>
      <c r="O735">
        <v>105.7</v>
      </c>
      <c r="P735">
        <f t="shared" si="68"/>
        <v>-3395.6665552404002</v>
      </c>
      <c r="Q735">
        <f t="shared" si="69"/>
        <v>1077.5486546858799</v>
      </c>
      <c r="R735">
        <f t="shared" si="70"/>
        <v>106.112598777598</v>
      </c>
      <c r="S735">
        <f t="shared" si="71"/>
        <v>1.16655524040016</v>
      </c>
      <c r="T735">
        <f t="shared" si="72"/>
        <v>-4.8654685879910203E-2</v>
      </c>
      <c r="U735">
        <f t="shared" si="73"/>
        <v>-0.41259877759799202</v>
      </c>
    </row>
    <row r="736" spans="9:21" x14ac:dyDescent="0.3">
      <c r="I736">
        <v>69201.827999999994</v>
      </c>
      <c r="J736">
        <v>3556</v>
      </c>
      <c r="K736">
        <v>162.4</v>
      </c>
      <c r="L736">
        <v>1.7</v>
      </c>
      <c r="M736">
        <v>-3388.1</v>
      </c>
      <c r="N736">
        <v>1074.8</v>
      </c>
      <c r="O736">
        <v>105.5</v>
      </c>
      <c r="P736">
        <f t="shared" si="68"/>
        <v>-3388.1458731420298</v>
      </c>
      <c r="Q736">
        <f t="shared" si="69"/>
        <v>1074.9254761360901</v>
      </c>
      <c r="R736">
        <f t="shared" si="70"/>
        <v>105.691833451655</v>
      </c>
      <c r="S736">
        <f t="shared" si="71"/>
        <v>4.5873142029904598E-2</v>
      </c>
      <c r="T736">
        <f t="shared" si="72"/>
        <v>-0.125476136090128</v>
      </c>
      <c r="U736">
        <f t="shared" si="73"/>
        <v>-0.19183345165499999</v>
      </c>
    </row>
    <row r="737" spans="9:21" x14ac:dyDescent="0.3">
      <c r="I737">
        <v>69202.187000000005</v>
      </c>
      <c r="J737">
        <v>3528</v>
      </c>
      <c r="K737">
        <v>162.41</v>
      </c>
      <c r="L737">
        <v>1.69</v>
      </c>
      <c r="M737">
        <v>-3361.6</v>
      </c>
      <c r="N737">
        <v>1065.7</v>
      </c>
      <c r="O737">
        <v>104</v>
      </c>
      <c r="P737">
        <f t="shared" si="68"/>
        <v>-3361.1466244056801</v>
      </c>
      <c r="Q737">
        <f t="shared" si="69"/>
        <v>1065.5082651411999</v>
      </c>
      <c r="R737">
        <f t="shared" si="70"/>
        <v>104.181285931342</v>
      </c>
      <c r="S737">
        <f t="shared" si="71"/>
        <v>-0.45337559431982299</v>
      </c>
      <c r="T737">
        <f t="shared" si="72"/>
        <v>0.19173485880014601</v>
      </c>
      <c r="U737">
        <f t="shared" si="73"/>
        <v>-0.18128593134200299</v>
      </c>
    </row>
    <row r="738" spans="9:21" x14ac:dyDescent="0.3">
      <c r="I738">
        <v>69202.366999999998</v>
      </c>
      <c r="J738">
        <v>3514</v>
      </c>
      <c r="K738">
        <v>162.41</v>
      </c>
      <c r="L738">
        <v>1.68</v>
      </c>
      <c r="M738">
        <v>-3348.3</v>
      </c>
      <c r="N738">
        <v>1061.5</v>
      </c>
      <c r="O738">
        <v>103</v>
      </c>
      <c r="P738">
        <f t="shared" si="68"/>
        <v>-3347.60939662796</v>
      </c>
      <c r="Q738">
        <f t="shared" si="69"/>
        <v>1060.7865437513401</v>
      </c>
      <c r="R738">
        <f t="shared" si="70"/>
        <v>103.423908344609</v>
      </c>
      <c r="S738">
        <f t="shared" si="71"/>
        <v>-0.69060337204018696</v>
      </c>
      <c r="T738">
        <f t="shared" si="72"/>
        <v>0.71345624865989499</v>
      </c>
      <c r="U738">
        <f t="shared" si="73"/>
        <v>-0.42390834460900401</v>
      </c>
    </row>
    <row r="739" spans="9:21" x14ac:dyDescent="0.3">
      <c r="I739">
        <v>69202.467000000004</v>
      </c>
      <c r="J739">
        <v>3507</v>
      </c>
      <c r="K739">
        <v>162.41999999999999</v>
      </c>
      <c r="L739">
        <v>1.68</v>
      </c>
      <c r="M739">
        <v>-3341.8</v>
      </c>
      <c r="N739">
        <v>1058.8</v>
      </c>
      <c r="O739">
        <v>102.8</v>
      </c>
      <c r="P739">
        <f t="shared" si="68"/>
        <v>-3340.0887145285001</v>
      </c>
      <c r="Q739">
        <f t="shared" si="69"/>
        <v>1058.1633652011601</v>
      </c>
      <c r="R739">
        <f t="shared" si="70"/>
        <v>103.003143018605</v>
      </c>
      <c r="S739">
        <f t="shared" si="71"/>
        <v>-1.7112854715001</v>
      </c>
      <c r="T739">
        <f t="shared" si="72"/>
        <v>0.63663479883984997</v>
      </c>
      <c r="U739">
        <f t="shared" si="73"/>
        <v>-0.203143018605004</v>
      </c>
    </row>
    <row r="740" spans="9:21" x14ac:dyDescent="0.3">
      <c r="I740">
        <v>69202.687000000005</v>
      </c>
      <c r="J740">
        <v>3490</v>
      </c>
      <c r="K740">
        <v>162.41999999999999</v>
      </c>
      <c r="L740">
        <v>1.67</v>
      </c>
      <c r="M740">
        <v>-3325.6</v>
      </c>
      <c r="N740">
        <v>1053.7</v>
      </c>
      <c r="O740">
        <v>101.7</v>
      </c>
      <c r="P740">
        <f t="shared" si="68"/>
        <v>-3331.7275566185699</v>
      </c>
      <c r="Q740">
        <f t="shared" si="69"/>
        <v>1054.6091761673399</v>
      </c>
      <c r="R740">
        <f t="shared" si="70"/>
        <v>102.463483272335</v>
      </c>
      <c r="S740">
        <f t="shared" si="71"/>
        <v>6.1275566185699999</v>
      </c>
      <c r="T740">
        <f t="shared" si="72"/>
        <v>-0.90917616733986495</v>
      </c>
      <c r="U740">
        <f t="shared" si="73"/>
        <v>-0.76348327233499402</v>
      </c>
    </row>
    <row r="741" spans="9:21" x14ac:dyDescent="0.3">
      <c r="I741">
        <v>69202.807000000001</v>
      </c>
      <c r="J741">
        <v>3487</v>
      </c>
      <c r="K741">
        <v>162.44</v>
      </c>
      <c r="L741">
        <v>1.67</v>
      </c>
      <c r="M741">
        <v>-3323.1</v>
      </c>
      <c r="N741">
        <v>1051.5999999999999</v>
      </c>
      <c r="O741">
        <v>101.6</v>
      </c>
      <c r="P741">
        <f t="shared" si="68"/>
        <v>-3322.8814547327202</v>
      </c>
      <c r="Q741">
        <f t="shared" si="69"/>
        <v>1051.50795630282</v>
      </c>
      <c r="R741">
        <f t="shared" si="70"/>
        <v>101.94933029466</v>
      </c>
      <c r="S741">
        <f t="shared" si="71"/>
        <v>-0.21854526727975099</v>
      </c>
      <c r="T741">
        <f t="shared" si="72"/>
        <v>9.2043697179860801E-2</v>
      </c>
      <c r="U741">
        <f t="shared" si="73"/>
        <v>-0.34933029466000698</v>
      </c>
    </row>
    <row r="742" spans="9:21" x14ac:dyDescent="0.3">
      <c r="I742">
        <v>69203.027000000002</v>
      </c>
      <c r="J742">
        <v>3470</v>
      </c>
      <c r="K742">
        <v>162.44999999999999</v>
      </c>
      <c r="L742">
        <v>1.66</v>
      </c>
      <c r="M742">
        <v>-3307.1</v>
      </c>
      <c r="N742">
        <v>1045.9000000000001</v>
      </c>
      <c r="O742">
        <v>100.5</v>
      </c>
      <c r="P742">
        <f t="shared" si="68"/>
        <v>-3306.6636012746098</v>
      </c>
      <c r="Q742">
        <f t="shared" si="69"/>
        <v>1045.8223865509499</v>
      </c>
      <c r="R742">
        <f t="shared" si="70"/>
        <v>101.006716502214</v>
      </c>
      <c r="S742">
        <f t="shared" si="71"/>
        <v>-0.43639872539006302</v>
      </c>
      <c r="T742">
        <f t="shared" si="72"/>
        <v>7.7613449050204494E-2</v>
      </c>
      <c r="U742">
        <f t="shared" si="73"/>
        <v>-0.50671650221400499</v>
      </c>
    </row>
    <row r="743" spans="9:21" x14ac:dyDescent="0.3">
      <c r="I743">
        <v>69203.167000000001</v>
      </c>
      <c r="J743">
        <v>3460</v>
      </c>
      <c r="K743">
        <v>162.44999999999999</v>
      </c>
      <c r="L743">
        <v>1.66</v>
      </c>
      <c r="M743">
        <v>-3297.6</v>
      </c>
      <c r="N743">
        <v>1042.9000000000001</v>
      </c>
      <c r="O743">
        <v>100.2</v>
      </c>
      <c r="P743">
        <f t="shared" si="68"/>
        <v>-3296.34314907409</v>
      </c>
      <c r="Q743">
        <f t="shared" si="69"/>
        <v>1042.2042967088901</v>
      </c>
      <c r="R743">
        <f t="shared" si="70"/>
        <v>100.406871361572</v>
      </c>
      <c r="S743">
        <f t="shared" si="71"/>
        <v>-1.2568509259099301</v>
      </c>
      <c r="T743">
        <f t="shared" si="72"/>
        <v>0.69570329111002105</v>
      </c>
      <c r="U743">
        <f t="shared" si="73"/>
        <v>-0.20687136157199901</v>
      </c>
    </row>
    <row r="744" spans="9:21" x14ac:dyDescent="0.3">
      <c r="I744">
        <v>69203.366999999998</v>
      </c>
      <c r="J744">
        <v>3444</v>
      </c>
      <c r="K744">
        <v>162.46</v>
      </c>
      <c r="L744">
        <v>1.65</v>
      </c>
      <c r="M744">
        <v>-3282.5</v>
      </c>
      <c r="N744">
        <v>1037.5</v>
      </c>
      <c r="O744">
        <v>99.2</v>
      </c>
      <c r="P744">
        <f t="shared" si="68"/>
        <v>-3281.5996459306498</v>
      </c>
      <c r="Q744">
        <f t="shared" si="69"/>
        <v>1037.0355969345601</v>
      </c>
      <c r="R744">
        <f t="shared" si="70"/>
        <v>99.549949732093097</v>
      </c>
      <c r="S744">
        <f t="shared" si="71"/>
        <v>-0.900354069350215</v>
      </c>
      <c r="T744">
        <f t="shared" si="72"/>
        <v>0.46440306543991</v>
      </c>
      <c r="U744">
        <f t="shared" si="73"/>
        <v>-0.34994973209309399</v>
      </c>
    </row>
    <row r="745" spans="9:21" x14ac:dyDescent="0.3">
      <c r="I745">
        <v>69203.506999999998</v>
      </c>
      <c r="J745">
        <v>3434</v>
      </c>
      <c r="K745">
        <v>162.46</v>
      </c>
      <c r="L745">
        <v>1.65</v>
      </c>
      <c r="M745">
        <v>-3273</v>
      </c>
      <c r="N745">
        <v>1034.5</v>
      </c>
      <c r="O745">
        <v>98.9</v>
      </c>
      <c r="P745">
        <f t="shared" si="68"/>
        <v>-3261.9162338065098</v>
      </c>
      <c r="Q745">
        <f t="shared" si="69"/>
        <v>1030.89115991521</v>
      </c>
      <c r="R745">
        <f t="shared" si="70"/>
        <v>98.627911095156193</v>
      </c>
      <c r="S745">
        <f t="shared" si="71"/>
        <v>-11.083766193490201</v>
      </c>
      <c r="T745">
        <f t="shared" si="72"/>
        <v>3.6088400847900202</v>
      </c>
      <c r="U745">
        <f t="shared" si="73"/>
        <v>0.27208890484381199</v>
      </c>
    </row>
    <row r="746" spans="9:21" x14ac:dyDescent="0.3">
      <c r="I746">
        <v>69203.607000000004</v>
      </c>
      <c r="J746">
        <v>3414</v>
      </c>
      <c r="K746">
        <v>162.46</v>
      </c>
      <c r="L746">
        <v>1.64</v>
      </c>
      <c r="M746">
        <v>-3253.9</v>
      </c>
      <c r="N746">
        <v>1028.5</v>
      </c>
      <c r="O746">
        <v>97.7</v>
      </c>
      <c r="P746">
        <f t="shared" si="68"/>
        <v>-3255.0043103840499</v>
      </c>
      <c r="Q746">
        <f t="shared" si="69"/>
        <v>1028.39443328125</v>
      </c>
      <c r="R746">
        <f t="shared" si="70"/>
        <v>98.217538150700193</v>
      </c>
      <c r="S746">
        <f t="shared" si="71"/>
        <v>1.1043103840497701</v>
      </c>
      <c r="T746">
        <f t="shared" si="72"/>
        <v>0.10556671874996899</v>
      </c>
      <c r="U746">
        <f t="shared" si="73"/>
        <v>-0.51753815070019005</v>
      </c>
    </row>
    <row r="747" spans="9:21" x14ac:dyDescent="0.3">
      <c r="I747">
        <v>69203.807000000001</v>
      </c>
      <c r="J747">
        <v>3398</v>
      </c>
      <c r="K747">
        <v>162.47</v>
      </c>
      <c r="L747">
        <v>1.63</v>
      </c>
      <c r="M747">
        <v>-3238.9</v>
      </c>
      <c r="N747">
        <v>1023.1</v>
      </c>
      <c r="O747">
        <v>96.7</v>
      </c>
      <c r="P747">
        <f t="shared" si="68"/>
        <v>-3241.1804635401299</v>
      </c>
      <c r="Q747">
        <f t="shared" si="69"/>
        <v>1023.4009800136801</v>
      </c>
      <c r="R747">
        <f t="shared" si="70"/>
        <v>97.396792261847807</v>
      </c>
      <c r="S747">
        <f t="shared" si="71"/>
        <v>2.2804635401298601</v>
      </c>
      <c r="T747">
        <f t="shared" si="72"/>
        <v>-0.30098001368003202</v>
      </c>
      <c r="U747">
        <f t="shared" si="73"/>
        <v>-0.69679226184780396</v>
      </c>
    </row>
    <row r="748" spans="9:21" x14ac:dyDescent="0.3">
      <c r="I748">
        <v>69203.907000000007</v>
      </c>
      <c r="J748">
        <v>3391</v>
      </c>
      <c r="K748">
        <v>162.47</v>
      </c>
      <c r="L748">
        <v>1.63</v>
      </c>
      <c r="M748">
        <v>-3232.2</v>
      </c>
      <c r="N748">
        <v>1021</v>
      </c>
      <c r="O748">
        <v>96.5</v>
      </c>
      <c r="P748">
        <f t="shared" si="68"/>
        <v>-3234.26854011767</v>
      </c>
      <c r="Q748">
        <f t="shared" si="69"/>
        <v>1020.90425337972</v>
      </c>
      <c r="R748">
        <f t="shared" si="70"/>
        <v>96.986419317391807</v>
      </c>
      <c r="S748">
        <f t="shared" si="71"/>
        <v>2.0685401176701799</v>
      </c>
      <c r="T748">
        <f t="shared" si="72"/>
        <v>9.5746620280010603E-2</v>
      </c>
      <c r="U748">
        <f t="shared" si="73"/>
        <v>-0.48641931739180699</v>
      </c>
    </row>
    <row r="749" spans="9:21" x14ac:dyDescent="0.3">
      <c r="I749">
        <v>69204.167000000001</v>
      </c>
      <c r="J749">
        <v>3371</v>
      </c>
      <c r="K749">
        <v>162.47999999999999</v>
      </c>
      <c r="L749">
        <v>1.62</v>
      </c>
      <c r="M749">
        <v>-3213.3</v>
      </c>
      <c r="N749">
        <v>1014.4</v>
      </c>
      <c r="O749">
        <v>95.3</v>
      </c>
      <c r="P749">
        <f t="shared" si="68"/>
        <v>-3216.2975392206799</v>
      </c>
      <c r="Q749">
        <f t="shared" si="69"/>
        <v>1014.41276413193</v>
      </c>
      <c r="R749">
        <f t="shared" si="70"/>
        <v>95.919449661889701</v>
      </c>
      <c r="S749">
        <f t="shared" si="71"/>
        <v>2.99753922067976</v>
      </c>
      <c r="T749">
        <f t="shared" si="72"/>
        <v>-1.27641319299983E-2</v>
      </c>
      <c r="U749">
        <f t="shared" si="73"/>
        <v>-0.61944966188970296</v>
      </c>
    </row>
    <row r="750" spans="9:21" x14ac:dyDescent="0.3">
      <c r="I750">
        <v>69204.267000000007</v>
      </c>
      <c r="J750">
        <v>3363</v>
      </c>
      <c r="K750">
        <v>162.49</v>
      </c>
      <c r="L750">
        <v>1.62</v>
      </c>
      <c r="M750">
        <v>-3205.9</v>
      </c>
      <c r="N750">
        <v>1011.4</v>
      </c>
      <c r="O750">
        <v>95.1</v>
      </c>
      <c r="P750">
        <f t="shared" si="68"/>
        <v>-3209.38561579822</v>
      </c>
      <c r="Q750">
        <f t="shared" si="69"/>
        <v>1011.91603749796</v>
      </c>
      <c r="R750">
        <f t="shared" si="70"/>
        <v>95.509076717433601</v>
      </c>
      <c r="S750">
        <f t="shared" si="71"/>
        <v>3.4856157982199001</v>
      </c>
      <c r="T750">
        <f t="shared" si="72"/>
        <v>-0.51603749796004195</v>
      </c>
      <c r="U750">
        <f t="shared" si="73"/>
        <v>-0.40907671743360702</v>
      </c>
    </row>
    <row r="751" spans="9:21" x14ac:dyDescent="0.3">
      <c r="I751">
        <v>69204.467000000004</v>
      </c>
      <c r="J751">
        <v>3347</v>
      </c>
      <c r="K751">
        <v>162.49</v>
      </c>
      <c r="L751">
        <v>1.61</v>
      </c>
      <c r="M751">
        <v>-3190.7</v>
      </c>
      <c r="N751">
        <v>1006.6</v>
      </c>
      <c r="O751">
        <v>94</v>
      </c>
      <c r="P751">
        <f t="shared" si="68"/>
        <v>-3195.5617689543001</v>
      </c>
      <c r="Q751">
        <f t="shared" si="69"/>
        <v>1006.9225842304</v>
      </c>
      <c r="R751">
        <f t="shared" si="70"/>
        <v>94.6883308285813</v>
      </c>
      <c r="S751">
        <f t="shared" si="71"/>
        <v>4.8617689543002598</v>
      </c>
      <c r="T751">
        <f t="shared" si="72"/>
        <v>-0.32258423040002498</v>
      </c>
      <c r="U751">
        <f t="shared" si="73"/>
        <v>-0.68833082858130001</v>
      </c>
    </row>
    <row r="752" spans="9:21" x14ac:dyDescent="0.3">
      <c r="I752">
        <v>69204.587</v>
      </c>
      <c r="J752">
        <v>3338</v>
      </c>
      <c r="K752">
        <v>162.5</v>
      </c>
      <c r="L752">
        <v>1.61</v>
      </c>
      <c r="M752">
        <v>-3182.3</v>
      </c>
      <c r="N752">
        <v>1003.4</v>
      </c>
      <c r="O752">
        <v>93.8</v>
      </c>
      <c r="P752">
        <f t="shared" si="68"/>
        <v>-3191.6475144977899</v>
      </c>
      <c r="Q752">
        <f t="shared" si="69"/>
        <v>1005.43876587151</v>
      </c>
      <c r="R752">
        <f t="shared" si="70"/>
        <v>94.326055742593198</v>
      </c>
      <c r="S752">
        <f t="shared" si="71"/>
        <v>9.3475144977896907</v>
      </c>
      <c r="T752">
        <f t="shared" si="72"/>
        <v>-2.0387658715100101</v>
      </c>
      <c r="U752">
        <f t="shared" si="73"/>
        <v>-0.52605574259320098</v>
      </c>
    </row>
    <row r="753" spans="9:21" x14ac:dyDescent="0.3">
      <c r="I753">
        <v>69204.706999999995</v>
      </c>
      <c r="J753">
        <v>3338</v>
      </c>
      <c r="K753">
        <v>162.53</v>
      </c>
      <c r="L753">
        <v>1.6</v>
      </c>
      <c r="M753">
        <v>-3182.8</v>
      </c>
      <c r="N753">
        <v>1001.7</v>
      </c>
      <c r="O753">
        <v>93.2</v>
      </c>
      <c r="P753">
        <f t="shared" si="68"/>
        <v>-3182.7782922582101</v>
      </c>
      <c r="Q753">
        <f t="shared" si="69"/>
        <v>1002.24408057364</v>
      </c>
      <c r="R753">
        <f t="shared" si="70"/>
        <v>93.816493041338603</v>
      </c>
      <c r="S753">
        <f t="shared" si="71"/>
        <v>-2.1707741790123702E-2</v>
      </c>
      <c r="T753">
        <f t="shared" si="72"/>
        <v>-0.54408057363991702</v>
      </c>
      <c r="U753">
        <f t="shared" si="73"/>
        <v>-0.61649304133859995</v>
      </c>
    </row>
    <row r="754" spans="9:21" x14ac:dyDescent="0.3">
      <c r="I754">
        <v>69204.967000000004</v>
      </c>
      <c r="J754">
        <v>3318</v>
      </c>
      <c r="K754">
        <v>162.54</v>
      </c>
      <c r="L754">
        <v>1.59</v>
      </c>
      <c r="M754">
        <v>-3163.9</v>
      </c>
      <c r="N754">
        <v>995.1</v>
      </c>
      <c r="O754">
        <v>92.1</v>
      </c>
      <c r="P754">
        <f t="shared" si="68"/>
        <v>-3163.5616440710301</v>
      </c>
      <c r="Q754">
        <f t="shared" si="69"/>
        <v>995.32226242772902</v>
      </c>
      <c r="R754">
        <f t="shared" si="70"/>
        <v>92.712440521871301</v>
      </c>
      <c r="S754">
        <f t="shared" si="71"/>
        <v>-0.33835592897003203</v>
      </c>
      <c r="T754">
        <f t="shared" si="72"/>
        <v>-0.22226242772899199</v>
      </c>
      <c r="U754">
        <f t="shared" si="73"/>
        <v>-0.61244052187130604</v>
      </c>
    </row>
    <row r="755" spans="9:21" x14ac:dyDescent="0.3">
      <c r="I755">
        <v>69205.087</v>
      </c>
      <c r="J755">
        <v>3309</v>
      </c>
      <c r="K755">
        <v>162.54</v>
      </c>
      <c r="L755">
        <v>1.59</v>
      </c>
      <c r="M755">
        <v>-3155.3</v>
      </c>
      <c r="N755">
        <v>992.4</v>
      </c>
      <c r="O755">
        <v>91.8</v>
      </c>
      <c r="P755">
        <f t="shared" si="68"/>
        <v>-3154.6924218314498</v>
      </c>
      <c r="Q755">
        <f t="shared" si="69"/>
        <v>992.12757712985501</v>
      </c>
      <c r="R755">
        <f t="shared" si="70"/>
        <v>92.202877820616607</v>
      </c>
      <c r="S755">
        <f t="shared" si="71"/>
        <v>-0.60757816855039004</v>
      </c>
      <c r="T755">
        <f t="shared" si="72"/>
        <v>0.27242287014496502</v>
      </c>
      <c r="U755">
        <f t="shared" si="73"/>
        <v>-0.40287782061660898</v>
      </c>
    </row>
    <row r="756" spans="9:21" x14ac:dyDescent="0.3">
      <c r="I756">
        <v>69205.366999999998</v>
      </c>
      <c r="J756">
        <v>3287</v>
      </c>
      <c r="K756">
        <v>162.55000000000001</v>
      </c>
      <c r="L756">
        <v>1.58</v>
      </c>
      <c r="M756">
        <v>-3134.5</v>
      </c>
      <c r="N756">
        <v>985.3</v>
      </c>
      <c r="O756">
        <v>90.6</v>
      </c>
      <c r="P756">
        <f t="shared" si="68"/>
        <v>-3133.9975699383899</v>
      </c>
      <c r="Q756">
        <f t="shared" si="69"/>
        <v>984.67331143455704</v>
      </c>
      <c r="R756">
        <f t="shared" si="70"/>
        <v>91.013898184314698</v>
      </c>
      <c r="S756">
        <f t="shared" si="71"/>
        <v>-0.50243006161008497</v>
      </c>
      <c r="T756">
        <f t="shared" si="72"/>
        <v>0.62668856544291895</v>
      </c>
      <c r="U756">
        <f t="shared" si="73"/>
        <v>-0.41389818431470399</v>
      </c>
    </row>
    <row r="757" spans="9:21" x14ac:dyDescent="0.3">
      <c r="I757">
        <v>69205.527000000002</v>
      </c>
      <c r="J757">
        <v>3275</v>
      </c>
      <c r="K757">
        <v>162.56</v>
      </c>
      <c r="L757">
        <v>1.57</v>
      </c>
      <c r="M757">
        <v>-3123.3</v>
      </c>
      <c r="N757">
        <v>981.2</v>
      </c>
      <c r="O757">
        <v>89.7</v>
      </c>
      <c r="P757">
        <f t="shared" si="68"/>
        <v>-3122.1672224007202</v>
      </c>
      <c r="Q757">
        <f t="shared" si="69"/>
        <v>980.41270508963703</v>
      </c>
      <c r="R757">
        <f t="shared" si="70"/>
        <v>90.3192819971772</v>
      </c>
      <c r="S757">
        <f t="shared" si="71"/>
        <v>-1.13277759927996</v>
      </c>
      <c r="T757">
        <f t="shared" si="72"/>
        <v>0.78729491036301602</v>
      </c>
      <c r="U757">
        <f t="shared" si="73"/>
        <v>-0.61928199717719701</v>
      </c>
    </row>
    <row r="758" spans="9:21" x14ac:dyDescent="0.3">
      <c r="I758">
        <v>69205.846999999994</v>
      </c>
      <c r="J758">
        <v>3249</v>
      </c>
      <c r="K758">
        <v>162.58000000000001</v>
      </c>
      <c r="L758">
        <v>1.56</v>
      </c>
      <c r="M758">
        <v>-3098.8</v>
      </c>
      <c r="N758">
        <v>972.3</v>
      </c>
      <c r="O758">
        <v>88.5</v>
      </c>
      <c r="P758">
        <f t="shared" si="68"/>
        <v>-3098.53015450358</v>
      </c>
      <c r="Q758">
        <f t="shared" si="69"/>
        <v>971.89486196705195</v>
      </c>
      <c r="R758">
        <f t="shared" si="70"/>
        <v>88.779770110657694</v>
      </c>
      <c r="S758">
        <f t="shared" si="71"/>
        <v>-0.269845496420203</v>
      </c>
      <c r="T758">
        <f t="shared" si="72"/>
        <v>0.40513803294800299</v>
      </c>
      <c r="U758">
        <f t="shared" si="73"/>
        <v>-0.27977011065769403</v>
      </c>
    </row>
    <row r="759" spans="9:21" x14ac:dyDescent="0.3">
      <c r="I759">
        <v>69205.991999999998</v>
      </c>
      <c r="J759">
        <v>3237</v>
      </c>
      <c r="K759">
        <v>162.59</v>
      </c>
      <c r="L759">
        <v>1.56</v>
      </c>
      <c r="M759">
        <v>-3087.6</v>
      </c>
      <c r="N759">
        <v>968.2</v>
      </c>
      <c r="O759">
        <v>88.1</v>
      </c>
      <c r="P759">
        <f t="shared" si="68"/>
        <v>-3087.81960811213</v>
      </c>
      <c r="Q759">
        <f t="shared" si="69"/>
        <v>968.03521430193098</v>
      </c>
      <c r="R759">
        <f t="shared" si="70"/>
        <v>88.082178787042494</v>
      </c>
      <c r="S759">
        <f t="shared" si="71"/>
        <v>0.21960811213011799</v>
      </c>
      <c r="T759">
        <f t="shared" si="72"/>
        <v>0.16478569806906801</v>
      </c>
      <c r="U759">
        <f t="shared" si="73"/>
        <v>1.78212129575002E-2</v>
      </c>
    </row>
    <row r="760" spans="9:21" x14ac:dyDescent="0.3">
      <c r="I760">
        <v>69206.087</v>
      </c>
      <c r="J760">
        <v>3230</v>
      </c>
      <c r="K760">
        <v>162.59</v>
      </c>
      <c r="L760">
        <v>1.55</v>
      </c>
      <c r="M760">
        <v>-3080.9</v>
      </c>
      <c r="N760">
        <v>966.1</v>
      </c>
      <c r="O760">
        <v>87.4</v>
      </c>
      <c r="P760">
        <f t="shared" si="68"/>
        <v>-3080.8023535799198</v>
      </c>
      <c r="Q760">
        <f t="shared" si="69"/>
        <v>965.50647962482196</v>
      </c>
      <c r="R760">
        <f t="shared" si="70"/>
        <v>87.625136195715598</v>
      </c>
      <c r="S760">
        <f t="shared" si="71"/>
        <v>-9.7646420080309299E-2</v>
      </c>
      <c r="T760">
        <f t="shared" si="72"/>
        <v>0.593520375178059</v>
      </c>
      <c r="U760">
        <f t="shared" si="73"/>
        <v>-0.22513619571559201</v>
      </c>
    </row>
    <row r="761" spans="9:21" x14ac:dyDescent="0.3">
      <c r="I761">
        <v>69206.307000000001</v>
      </c>
      <c r="J761">
        <v>3213</v>
      </c>
      <c r="K761">
        <v>162.6</v>
      </c>
      <c r="L761">
        <v>1.55</v>
      </c>
      <c r="M761">
        <v>-3064.9</v>
      </c>
      <c r="N761">
        <v>960.5</v>
      </c>
      <c r="O761">
        <v>86.9</v>
      </c>
      <c r="P761">
        <f t="shared" si="68"/>
        <v>-3064.5518694001598</v>
      </c>
      <c r="Q761">
        <f t="shared" si="69"/>
        <v>959.65046247787495</v>
      </c>
      <c r="R761">
        <f t="shared" si="70"/>
        <v>86.566721773702795</v>
      </c>
      <c r="S761">
        <f t="shared" si="71"/>
        <v>-0.34813059984026001</v>
      </c>
      <c r="T761">
        <f t="shared" si="72"/>
        <v>0.84953752212504696</v>
      </c>
      <c r="U761">
        <f t="shared" si="73"/>
        <v>0.33327822629720999</v>
      </c>
    </row>
    <row r="762" spans="9:21" x14ac:dyDescent="0.3">
      <c r="I762">
        <v>69206.447</v>
      </c>
      <c r="J762">
        <v>3203</v>
      </c>
      <c r="K762">
        <v>162.61000000000001</v>
      </c>
      <c r="L762">
        <v>1.54</v>
      </c>
      <c r="M762">
        <v>-3055.5</v>
      </c>
      <c r="N762">
        <v>956.9</v>
      </c>
      <c r="O762">
        <v>86.1</v>
      </c>
      <c r="P762">
        <f t="shared" si="68"/>
        <v>-3054.2106521949599</v>
      </c>
      <c r="Q762">
        <f t="shared" si="69"/>
        <v>955.92390611167104</v>
      </c>
      <c r="R762">
        <f t="shared" si="70"/>
        <v>85.893185323337406</v>
      </c>
      <c r="S762">
        <f t="shared" si="71"/>
        <v>-1.28934780504005</v>
      </c>
      <c r="T762">
        <f t="shared" si="72"/>
        <v>0.97609388832893296</v>
      </c>
      <c r="U762">
        <f t="shared" si="73"/>
        <v>0.20681467666258899</v>
      </c>
    </row>
    <row r="763" spans="9:21" x14ac:dyDescent="0.3">
      <c r="I763">
        <v>69206.646999999997</v>
      </c>
      <c r="J763">
        <v>3187</v>
      </c>
      <c r="K763">
        <v>162.62</v>
      </c>
      <c r="L763">
        <v>1.53</v>
      </c>
      <c r="M763">
        <v>-3040.4</v>
      </c>
      <c r="N763">
        <v>951.6</v>
      </c>
      <c r="O763">
        <v>85.1</v>
      </c>
      <c r="P763">
        <f t="shared" si="68"/>
        <v>-3039.6886777796899</v>
      </c>
      <c r="Q763">
        <f t="shared" si="69"/>
        <v>950.65410247175203</v>
      </c>
      <c r="R763">
        <f t="shared" si="70"/>
        <v>85.579336171745396</v>
      </c>
      <c r="S763">
        <f t="shared" si="71"/>
        <v>-0.71132222031019399</v>
      </c>
      <c r="T763">
        <f t="shared" si="72"/>
        <v>0.945897528247997</v>
      </c>
      <c r="U763">
        <f t="shared" si="73"/>
        <v>-0.479336171745402</v>
      </c>
    </row>
    <row r="764" spans="9:21" x14ac:dyDescent="0.3">
      <c r="I764">
        <v>69206.805999999997</v>
      </c>
      <c r="J764">
        <v>3173</v>
      </c>
      <c r="K764">
        <v>162.63999999999999</v>
      </c>
      <c r="L764">
        <v>1.53</v>
      </c>
      <c r="M764">
        <v>-3027.4</v>
      </c>
      <c r="N764">
        <v>946.4</v>
      </c>
      <c r="O764">
        <v>84.7</v>
      </c>
      <c r="P764">
        <f t="shared" si="68"/>
        <v>-3028.2572784863901</v>
      </c>
      <c r="Q764">
        <f t="shared" si="69"/>
        <v>946.48326717513703</v>
      </c>
      <c r="R764">
        <f t="shared" si="70"/>
        <v>84.9050022004635</v>
      </c>
      <c r="S764">
        <f t="shared" si="71"/>
        <v>0.85727848638998705</v>
      </c>
      <c r="T764">
        <f t="shared" si="72"/>
        <v>-8.3267175137052604E-2</v>
      </c>
      <c r="U764">
        <f t="shared" si="73"/>
        <v>-0.20500220046349699</v>
      </c>
    </row>
    <row r="765" spans="9:21" x14ac:dyDescent="0.3">
      <c r="I765">
        <v>69206.906000000003</v>
      </c>
      <c r="J765">
        <v>3165</v>
      </c>
      <c r="K765">
        <v>162.65</v>
      </c>
      <c r="L765">
        <v>1.53</v>
      </c>
      <c r="M765">
        <v>-3019.9</v>
      </c>
      <c r="N765">
        <v>943.5</v>
      </c>
      <c r="O765">
        <v>84.5</v>
      </c>
      <c r="P765">
        <f t="shared" si="68"/>
        <v>-3021.067719182</v>
      </c>
      <c r="Q765">
        <f t="shared" si="69"/>
        <v>943.86010032176102</v>
      </c>
      <c r="R765">
        <f t="shared" si="70"/>
        <v>84.480892784537303</v>
      </c>
      <c r="S765">
        <f t="shared" si="71"/>
        <v>1.16771918199993</v>
      </c>
      <c r="T765">
        <f t="shared" si="72"/>
        <v>-0.36010032176102402</v>
      </c>
      <c r="U765">
        <f t="shared" si="73"/>
        <v>1.91072154626966E-2</v>
      </c>
    </row>
    <row r="766" spans="9:21" x14ac:dyDescent="0.3">
      <c r="I766">
        <v>69207.225999999995</v>
      </c>
      <c r="J766">
        <v>3141</v>
      </c>
      <c r="K766">
        <v>162.66999999999999</v>
      </c>
      <c r="L766">
        <v>1.51</v>
      </c>
      <c r="M766">
        <v>-2997.4</v>
      </c>
      <c r="N766">
        <v>935.3</v>
      </c>
      <c r="O766">
        <v>82.8</v>
      </c>
      <c r="P766">
        <f t="shared" si="68"/>
        <v>-2998.0611294098098</v>
      </c>
      <c r="Q766">
        <f t="shared" si="69"/>
        <v>935.46596639164704</v>
      </c>
      <c r="R766">
        <f t="shared" si="70"/>
        <v>83.123742653684602</v>
      </c>
      <c r="S766">
        <f t="shared" si="71"/>
        <v>0.66112940980974599</v>
      </c>
      <c r="T766">
        <f t="shared" si="72"/>
        <v>-0.16596639164708901</v>
      </c>
      <c r="U766">
        <f t="shared" si="73"/>
        <v>-0.32374265368460398</v>
      </c>
    </row>
    <row r="767" spans="9:21" x14ac:dyDescent="0.3">
      <c r="I767">
        <v>69207.546000000002</v>
      </c>
      <c r="J767">
        <v>3116</v>
      </c>
      <c r="K767">
        <v>162.68</v>
      </c>
      <c r="L767">
        <v>1.5</v>
      </c>
      <c r="M767">
        <v>-2973.7</v>
      </c>
      <c r="N767">
        <v>927.3</v>
      </c>
      <c r="O767">
        <v>81.599999999999994</v>
      </c>
      <c r="P767">
        <f t="shared" si="68"/>
        <v>-2973.08782096916</v>
      </c>
      <c r="Q767">
        <f t="shared" si="69"/>
        <v>926.68226043756204</v>
      </c>
      <c r="R767">
        <f t="shared" si="70"/>
        <v>80.671098698484698</v>
      </c>
      <c r="S767">
        <f t="shared" si="71"/>
        <v>-0.61217903083979797</v>
      </c>
      <c r="T767">
        <f t="shared" si="72"/>
        <v>0.61773956243791905</v>
      </c>
      <c r="U767">
        <f t="shared" si="73"/>
        <v>0.92890130151529604</v>
      </c>
    </row>
    <row r="768" spans="9:21" x14ac:dyDescent="0.3">
      <c r="I768">
        <v>69207.805999999997</v>
      </c>
      <c r="J768">
        <v>3094</v>
      </c>
      <c r="K768">
        <v>162.71</v>
      </c>
      <c r="L768">
        <v>1.46</v>
      </c>
      <c r="M768">
        <v>-2953.2</v>
      </c>
      <c r="N768">
        <v>919.3</v>
      </c>
      <c r="O768">
        <v>78.8</v>
      </c>
      <c r="P768">
        <f t="shared" si="68"/>
        <v>-2954.19766411208</v>
      </c>
      <c r="Q768">
        <f t="shared" si="69"/>
        <v>919.82833177431701</v>
      </c>
      <c r="R768">
        <f t="shared" si="70"/>
        <v>79.788622958969199</v>
      </c>
      <c r="S768">
        <f t="shared" si="71"/>
        <v>0.997664112080201</v>
      </c>
      <c r="T768">
        <f t="shared" si="72"/>
        <v>-0.52833177431705303</v>
      </c>
      <c r="U768">
        <f t="shared" si="73"/>
        <v>-0.98862295896920205</v>
      </c>
    </row>
    <row r="769" spans="9:21" x14ac:dyDescent="0.3">
      <c r="I769">
        <v>69207.945999999996</v>
      </c>
      <c r="J769">
        <v>3083</v>
      </c>
      <c r="K769">
        <v>162.72</v>
      </c>
      <c r="L769">
        <v>1.45</v>
      </c>
      <c r="M769">
        <v>-2942.9</v>
      </c>
      <c r="N769">
        <v>915.5</v>
      </c>
      <c r="O769">
        <v>78</v>
      </c>
      <c r="P769">
        <f t="shared" si="68"/>
        <v>-2944.0260411888798</v>
      </c>
      <c r="Q769">
        <f t="shared" si="69"/>
        <v>916.13775480174104</v>
      </c>
      <c r="R769">
        <f t="shared" si="70"/>
        <v>79.313443714607104</v>
      </c>
      <c r="S769">
        <f t="shared" si="71"/>
        <v>1.1260411888797499</v>
      </c>
      <c r="T769">
        <f t="shared" si="72"/>
        <v>-0.63775480174103905</v>
      </c>
      <c r="U769">
        <f t="shared" si="73"/>
        <v>-1.3134437146071001</v>
      </c>
    </row>
    <row r="770" spans="9:21" x14ac:dyDescent="0.3">
      <c r="I770">
        <v>69208.145999999993</v>
      </c>
      <c r="J770">
        <v>3068</v>
      </c>
      <c r="K770">
        <v>162.72999999999999</v>
      </c>
      <c r="L770">
        <v>1.44</v>
      </c>
      <c r="M770">
        <v>-2928.8</v>
      </c>
      <c r="N770">
        <v>910.5</v>
      </c>
      <c r="O770">
        <v>77.099999999999994</v>
      </c>
      <c r="P770">
        <f t="shared" si="68"/>
        <v>-2929.49515129874</v>
      </c>
      <c r="Q770">
        <f t="shared" si="69"/>
        <v>910.865501983831</v>
      </c>
      <c r="R770">
        <f t="shared" si="70"/>
        <v>78.634616222668399</v>
      </c>
      <c r="S770">
        <f t="shared" si="71"/>
        <v>0.69515129873980197</v>
      </c>
      <c r="T770">
        <f t="shared" si="72"/>
        <v>-0.36550198383099503</v>
      </c>
      <c r="U770">
        <f t="shared" si="73"/>
        <v>-1.5346162226683999</v>
      </c>
    </row>
    <row r="771" spans="9:21" x14ac:dyDescent="0.3">
      <c r="I771">
        <v>69208.285999999993</v>
      </c>
      <c r="J771">
        <v>3057</v>
      </c>
      <c r="K771">
        <v>162.74</v>
      </c>
      <c r="L771">
        <v>1.44</v>
      </c>
      <c r="M771">
        <v>-2918.4</v>
      </c>
      <c r="N771">
        <v>906.8</v>
      </c>
      <c r="O771">
        <v>76.8</v>
      </c>
      <c r="P771">
        <f t="shared" ref="P771:P834" si="74">LOOKUP($I771,$A$2:$A$989,C$2:C$989)+(LOOKUP($I771+$V$2,$A$2:$A$989,C$2:C$989)-LOOKUP($I771,$A$2:$A$989,C$2:C$989))/(LOOKUP($I771+$V$2,$A$2:$A$989,$A$2:$A$989)-LOOKUP($I771,$A$2:$A$989,$A$2:$A$989))*($I771-LOOKUP($I771,$A$2:$A$989,$A$2:$A$989))</f>
        <v>-2919.3235283755398</v>
      </c>
      <c r="Q771">
        <f t="shared" ref="Q771:Q834" si="75">LOOKUP($I771,$A$2:$A$989,D$2:D$989)+(LOOKUP($I771+$V$2,$A$2:$A$989,D$2:D$989)-LOOKUP($I771,$A$2:$A$989,D$2:D$989))/(LOOKUP($I771+$V$2,$A$2:$A$989,$A$2:$A$989)-LOOKUP($I771,$A$2:$A$989,$A$2:$A$989))*($I771-LOOKUP($I771,$A$2:$A$989,$A$2:$A$989))</f>
        <v>907.17492501125503</v>
      </c>
      <c r="R771">
        <f t="shared" ref="R771:R834" si="76">LOOKUP($I771,$A$2:$A$989,E$2:E$989)+(LOOKUP($I771+$V$2,$A$2:$A$989,E$2:E$989)-LOOKUP($I771,$A$2:$A$989,E$2:E$989))/(LOOKUP($I771+$V$2,$A$2:$A$989,$A$2:$A$989)-LOOKUP($I771,$A$2:$A$989,$A$2:$A$989))*($I771-LOOKUP($I771,$A$2:$A$989,$A$2:$A$989))</f>
        <v>78.159436978306303</v>
      </c>
      <c r="S771">
        <f t="shared" ref="S771:S834" si="77">M771-P771</f>
        <v>0.923528375539718</v>
      </c>
      <c r="T771">
        <f t="shared" ref="T771:T834" si="78">N771-Q771</f>
        <v>-0.37492501125507299</v>
      </c>
      <c r="U771">
        <f t="shared" ref="U771:U834" si="79">O771-R771</f>
        <v>-1.3594369783063101</v>
      </c>
    </row>
    <row r="772" spans="9:21" x14ac:dyDescent="0.3">
      <c r="I772">
        <v>69208.385999999999</v>
      </c>
      <c r="J772">
        <v>3050</v>
      </c>
      <c r="K772">
        <v>162.75</v>
      </c>
      <c r="L772">
        <v>1.43</v>
      </c>
      <c r="M772">
        <v>-2911.9</v>
      </c>
      <c r="N772">
        <v>904.2</v>
      </c>
      <c r="O772">
        <v>76.099999999999994</v>
      </c>
      <c r="P772">
        <f t="shared" si="74"/>
        <v>-2912.0580834299499</v>
      </c>
      <c r="Q772">
        <f t="shared" si="75"/>
        <v>904.53879860210805</v>
      </c>
      <c r="R772">
        <f t="shared" si="76"/>
        <v>77.820023232312195</v>
      </c>
      <c r="S772">
        <f t="shared" si="77"/>
        <v>0.158083429949784</v>
      </c>
      <c r="T772">
        <f t="shared" si="78"/>
        <v>-0.338798602108</v>
      </c>
      <c r="U772">
        <f t="shared" si="79"/>
        <v>-1.7200232323122</v>
      </c>
    </row>
    <row r="773" spans="9:21" x14ac:dyDescent="0.3">
      <c r="I773">
        <v>69208.626000000004</v>
      </c>
      <c r="J773">
        <v>3031</v>
      </c>
      <c r="K773">
        <v>162.76</v>
      </c>
      <c r="L773">
        <v>1.42</v>
      </c>
      <c r="M773">
        <v>-2893.9</v>
      </c>
      <c r="N773">
        <v>898</v>
      </c>
      <c r="O773">
        <v>75.099999999999994</v>
      </c>
      <c r="P773">
        <f t="shared" si="74"/>
        <v>-2897.1677879410699</v>
      </c>
      <c r="Q773">
        <f t="shared" si="75"/>
        <v>898.67792433901502</v>
      </c>
      <c r="R773">
        <f t="shared" si="76"/>
        <v>77.259557663794098</v>
      </c>
      <c r="S773">
        <f t="shared" si="77"/>
        <v>3.26778794106986</v>
      </c>
      <c r="T773">
        <f t="shared" si="78"/>
        <v>-0.67792433901502103</v>
      </c>
      <c r="U773">
        <f t="shared" si="79"/>
        <v>-2.1595576637941001</v>
      </c>
    </row>
    <row r="774" spans="9:21" x14ac:dyDescent="0.3">
      <c r="I774">
        <v>69208.725999999995</v>
      </c>
      <c r="J774">
        <v>3026</v>
      </c>
      <c r="K774">
        <v>162.77000000000001</v>
      </c>
      <c r="L774">
        <v>1.44</v>
      </c>
      <c r="M774">
        <v>-2889.3</v>
      </c>
      <c r="N774">
        <v>896</v>
      </c>
      <c r="O774">
        <v>76</v>
      </c>
      <c r="P774">
        <f t="shared" si="74"/>
        <v>-2889.7881403739302</v>
      </c>
      <c r="Q774">
        <f t="shared" si="75"/>
        <v>896.00419708341997</v>
      </c>
      <c r="R774">
        <f t="shared" si="76"/>
        <v>76.893660019960606</v>
      </c>
      <c r="S774">
        <f t="shared" si="77"/>
        <v>0.48814037393003701</v>
      </c>
      <c r="T774">
        <f t="shared" si="78"/>
        <v>-4.1970834199673802E-3</v>
      </c>
      <c r="U774">
        <f t="shared" si="79"/>
        <v>-0.89366001996060596</v>
      </c>
    </row>
    <row r="775" spans="9:21" x14ac:dyDescent="0.3">
      <c r="I775">
        <v>69209.005999999994</v>
      </c>
      <c r="J775">
        <v>3005</v>
      </c>
      <c r="K775">
        <v>162.78</v>
      </c>
      <c r="L775">
        <v>1.43</v>
      </c>
      <c r="M775">
        <v>-2869.4</v>
      </c>
      <c r="N775">
        <v>889.3</v>
      </c>
      <c r="O775">
        <v>75</v>
      </c>
      <c r="P775">
        <f t="shared" si="74"/>
        <v>-2869.1251271842102</v>
      </c>
      <c r="Q775">
        <f t="shared" si="75"/>
        <v>888.51776076713202</v>
      </c>
      <c r="R775">
        <f t="shared" si="76"/>
        <v>75.869146617141695</v>
      </c>
      <c r="S775">
        <f t="shared" si="77"/>
        <v>-0.27487281578987699</v>
      </c>
      <c r="T775">
        <f t="shared" si="78"/>
        <v>0.78223923286793695</v>
      </c>
      <c r="U775">
        <f t="shared" si="79"/>
        <v>-0.86914661714169505</v>
      </c>
    </row>
    <row r="776" spans="9:21" x14ac:dyDescent="0.3">
      <c r="I776">
        <v>69209.145999999993</v>
      </c>
      <c r="J776">
        <v>2994</v>
      </c>
      <c r="K776">
        <v>162.79</v>
      </c>
      <c r="L776">
        <v>1.42</v>
      </c>
      <c r="M776">
        <v>-2859.1</v>
      </c>
      <c r="N776">
        <v>885.6</v>
      </c>
      <c r="O776">
        <v>74.2</v>
      </c>
      <c r="P776">
        <f t="shared" si="74"/>
        <v>-2858.7936205893602</v>
      </c>
      <c r="Q776">
        <f t="shared" si="75"/>
        <v>884.77454260898799</v>
      </c>
      <c r="R776">
        <f t="shared" si="76"/>
        <v>75.356889915732197</v>
      </c>
      <c r="S776">
        <f t="shared" si="77"/>
        <v>-0.30637941063969298</v>
      </c>
      <c r="T776">
        <f t="shared" si="78"/>
        <v>0.82545739101203697</v>
      </c>
      <c r="U776">
        <f t="shared" si="79"/>
        <v>-1.1568899157321899</v>
      </c>
    </row>
    <row r="777" spans="9:21" x14ac:dyDescent="0.3">
      <c r="I777">
        <v>69209.486000000004</v>
      </c>
      <c r="J777">
        <v>2968</v>
      </c>
      <c r="K777">
        <v>162.82</v>
      </c>
      <c r="L777">
        <v>1.41</v>
      </c>
      <c r="M777">
        <v>-2834.7</v>
      </c>
      <c r="N777">
        <v>876.4</v>
      </c>
      <c r="O777">
        <v>73</v>
      </c>
      <c r="P777">
        <f t="shared" si="74"/>
        <v>-2833.7028188580598</v>
      </c>
      <c r="Q777">
        <f t="shared" si="75"/>
        <v>875.68386993887702</v>
      </c>
      <c r="R777">
        <f t="shared" si="76"/>
        <v>74.112837926549304</v>
      </c>
      <c r="S777">
        <f t="shared" si="77"/>
        <v>-0.99718114194001795</v>
      </c>
      <c r="T777">
        <f t="shared" si="78"/>
        <v>0.71613006112295396</v>
      </c>
      <c r="U777">
        <f t="shared" si="79"/>
        <v>-1.1128379265493</v>
      </c>
    </row>
    <row r="778" spans="9:21" x14ac:dyDescent="0.3">
      <c r="I778">
        <v>69209.626000000004</v>
      </c>
      <c r="J778">
        <v>2958</v>
      </c>
      <c r="K778">
        <v>162.83000000000001</v>
      </c>
      <c r="L778">
        <v>1.4</v>
      </c>
      <c r="M778">
        <v>-2825.3</v>
      </c>
      <c r="N778">
        <v>873</v>
      </c>
      <c r="O778">
        <v>72.3</v>
      </c>
      <c r="P778">
        <f t="shared" si="74"/>
        <v>-2822.32586741367</v>
      </c>
      <c r="Q778">
        <f t="shared" si="75"/>
        <v>871.93805799662402</v>
      </c>
      <c r="R778">
        <f t="shared" si="76"/>
        <v>73.645776780499702</v>
      </c>
      <c r="S778">
        <f t="shared" si="77"/>
        <v>-2.97413258633014</v>
      </c>
      <c r="T778">
        <f t="shared" si="78"/>
        <v>1.0619420033759801</v>
      </c>
      <c r="U778">
        <f t="shared" si="79"/>
        <v>-1.3457767804997001</v>
      </c>
    </row>
    <row r="779" spans="9:21" x14ac:dyDescent="0.3">
      <c r="I779">
        <v>69209.665999999997</v>
      </c>
      <c r="J779">
        <v>2951</v>
      </c>
      <c r="K779">
        <v>162.83000000000001</v>
      </c>
      <c r="L779">
        <v>1.42</v>
      </c>
      <c r="M779">
        <v>-2818.6</v>
      </c>
      <c r="N779">
        <v>870.9</v>
      </c>
      <c r="O779">
        <v>73.099999999999994</v>
      </c>
      <c r="P779">
        <f t="shared" si="74"/>
        <v>-2819.5337533421598</v>
      </c>
      <c r="Q779">
        <f t="shared" si="75"/>
        <v>870.91129850181699</v>
      </c>
      <c r="R779">
        <f t="shared" si="76"/>
        <v>73.520958583173098</v>
      </c>
      <c r="S779">
        <f t="shared" si="77"/>
        <v>0.93375334215988903</v>
      </c>
      <c r="T779">
        <f t="shared" si="78"/>
        <v>-1.1298501817009299E-2</v>
      </c>
      <c r="U779">
        <f t="shared" si="79"/>
        <v>-0.42095858317310297</v>
      </c>
    </row>
    <row r="780" spans="9:21" x14ac:dyDescent="0.3">
      <c r="I780">
        <v>69209.926000000007</v>
      </c>
      <c r="J780">
        <v>2931</v>
      </c>
      <c r="K780">
        <v>162.85</v>
      </c>
      <c r="L780">
        <v>1.41</v>
      </c>
      <c r="M780">
        <v>-2799.8</v>
      </c>
      <c r="N780">
        <v>864</v>
      </c>
      <c r="O780">
        <v>72.099999999999994</v>
      </c>
      <c r="P780">
        <f t="shared" si="74"/>
        <v>-2801.3850118738001</v>
      </c>
      <c r="Q780">
        <f t="shared" si="75"/>
        <v>864.23736178426304</v>
      </c>
      <c r="R780">
        <f t="shared" si="76"/>
        <v>72.709640300391101</v>
      </c>
      <c r="S780">
        <f t="shared" si="77"/>
        <v>1.5850118737998899</v>
      </c>
      <c r="T780">
        <f t="shared" si="78"/>
        <v>-0.237361784263044</v>
      </c>
      <c r="U780">
        <f t="shared" si="79"/>
        <v>-0.60964030039110595</v>
      </c>
    </row>
    <row r="781" spans="9:21" x14ac:dyDescent="0.3">
      <c r="I781">
        <v>69210.066000000006</v>
      </c>
      <c r="J781">
        <v>2920</v>
      </c>
      <c r="K781">
        <v>162.86000000000001</v>
      </c>
      <c r="L781">
        <v>1.41</v>
      </c>
      <c r="M781">
        <v>-2789.5</v>
      </c>
      <c r="N781">
        <v>860.3</v>
      </c>
      <c r="O781">
        <v>71.900000000000006</v>
      </c>
      <c r="P781">
        <f t="shared" si="74"/>
        <v>-2791.6126126219901</v>
      </c>
      <c r="Q781">
        <f t="shared" si="75"/>
        <v>860.64370355187805</v>
      </c>
      <c r="R781">
        <f t="shared" si="76"/>
        <v>72.272776609679795</v>
      </c>
      <c r="S781">
        <f t="shared" si="77"/>
        <v>2.1126126219901402</v>
      </c>
      <c r="T781">
        <f t="shared" si="78"/>
        <v>-0.34370355187809298</v>
      </c>
      <c r="U781">
        <f t="shared" si="79"/>
        <v>-0.37277660967978898</v>
      </c>
    </row>
    <row r="782" spans="9:21" x14ac:dyDescent="0.3">
      <c r="I782">
        <v>69210.266000000003</v>
      </c>
      <c r="J782">
        <v>2904</v>
      </c>
      <c r="K782">
        <v>162.88</v>
      </c>
      <c r="L782">
        <v>1.4</v>
      </c>
      <c r="M782">
        <v>-2774.5</v>
      </c>
      <c r="N782">
        <v>854.6</v>
      </c>
      <c r="O782">
        <v>71</v>
      </c>
      <c r="P782">
        <f t="shared" si="74"/>
        <v>-2777.6520422624099</v>
      </c>
      <c r="Q782">
        <f t="shared" si="75"/>
        <v>855.50990607709502</v>
      </c>
      <c r="R782">
        <f t="shared" si="76"/>
        <v>71.648685622955895</v>
      </c>
      <c r="S782">
        <f t="shared" si="77"/>
        <v>3.1520422624098501</v>
      </c>
      <c r="T782">
        <f t="shared" si="78"/>
        <v>-0.90990607709500204</v>
      </c>
      <c r="U782">
        <f t="shared" si="79"/>
        <v>-0.64868562295589505</v>
      </c>
    </row>
    <row r="783" spans="9:21" x14ac:dyDescent="0.3">
      <c r="I783">
        <v>69210.346000000005</v>
      </c>
      <c r="J783">
        <v>2898</v>
      </c>
      <c r="K783">
        <v>162.88</v>
      </c>
      <c r="L783">
        <v>1.4</v>
      </c>
      <c r="M783">
        <v>-2768.8</v>
      </c>
      <c r="N783">
        <v>852.8</v>
      </c>
      <c r="O783">
        <v>70.8</v>
      </c>
      <c r="P783">
        <f t="shared" si="74"/>
        <v>-2772.0678141183798</v>
      </c>
      <c r="Q783">
        <f t="shared" si="75"/>
        <v>853.45638708710703</v>
      </c>
      <c r="R783">
        <f t="shared" si="76"/>
        <v>71.399049228257198</v>
      </c>
      <c r="S783">
        <f t="shared" si="77"/>
        <v>3.2678141183796501</v>
      </c>
      <c r="T783">
        <f t="shared" si="78"/>
        <v>-0.65638708710707805</v>
      </c>
      <c r="U783">
        <f t="shared" si="79"/>
        <v>-0.59904922825720097</v>
      </c>
    </row>
    <row r="784" spans="9:21" x14ac:dyDescent="0.3">
      <c r="I784">
        <v>69210.626000000004</v>
      </c>
      <c r="J784">
        <v>2876</v>
      </c>
      <c r="K784">
        <v>162.9</v>
      </c>
      <c r="L784">
        <v>1.39</v>
      </c>
      <c r="M784">
        <v>-2748.1</v>
      </c>
      <c r="N784">
        <v>845.4</v>
      </c>
      <c r="O784">
        <v>69.8</v>
      </c>
      <c r="P784">
        <f t="shared" si="74"/>
        <v>-2750.0932844829599</v>
      </c>
      <c r="Q784">
        <f t="shared" si="75"/>
        <v>845.36880803353495</v>
      </c>
      <c r="R784">
        <f t="shared" si="76"/>
        <v>69.987113500173294</v>
      </c>
      <c r="S784">
        <f t="shared" si="77"/>
        <v>1.99328448296001</v>
      </c>
      <c r="T784">
        <f t="shared" si="78"/>
        <v>3.1191966465030401E-2</v>
      </c>
      <c r="U784">
        <f t="shared" si="79"/>
        <v>-0.187113500173297</v>
      </c>
    </row>
    <row r="785" spans="9:21" x14ac:dyDescent="0.3">
      <c r="I785">
        <v>69210.725999999995</v>
      </c>
      <c r="J785">
        <v>2868</v>
      </c>
      <c r="K785">
        <v>162.91999999999999</v>
      </c>
      <c r="L785">
        <v>1.38</v>
      </c>
      <c r="M785">
        <v>-2740.7</v>
      </c>
      <c r="N785">
        <v>842.1</v>
      </c>
      <c r="O785">
        <v>69.099999999999994</v>
      </c>
      <c r="P785">
        <f t="shared" si="74"/>
        <v>-2743.1251035011801</v>
      </c>
      <c r="Q785">
        <f t="shared" si="75"/>
        <v>842.82637348513504</v>
      </c>
      <c r="R785">
        <f t="shared" si="76"/>
        <v>69.6573338830718</v>
      </c>
      <c r="S785">
        <f t="shared" si="77"/>
        <v>2.4251035011802702</v>
      </c>
      <c r="T785">
        <f t="shared" si="78"/>
        <v>-0.72637348513501399</v>
      </c>
      <c r="U785">
        <f t="shared" si="79"/>
        <v>-0.55733388307180598</v>
      </c>
    </row>
    <row r="786" spans="9:21" x14ac:dyDescent="0.3">
      <c r="I786">
        <v>69210.826000000001</v>
      </c>
      <c r="J786">
        <v>2861</v>
      </c>
      <c r="K786">
        <v>162.93</v>
      </c>
      <c r="L786">
        <v>1.37</v>
      </c>
      <c r="M786">
        <v>-2734.2</v>
      </c>
      <c r="N786">
        <v>839.6</v>
      </c>
      <c r="O786">
        <v>68.400000000000006</v>
      </c>
      <c r="P786">
        <f t="shared" si="74"/>
        <v>-2736.1569225183898</v>
      </c>
      <c r="Q786">
        <f t="shared" si="75"/>
        <v>840.28393893636405</v>
      </c>
      <c r="R786">
        <f t="shared" si="76"/>
        <v>69.327554265922302</v>
      </c>
      <c r="S786">
        <f t="shared" si="77"/>
        <v>1.9569225183900001</v>
      </c>
      <c r="T786">
        <f t="shared" si="78"/>
        <v>-0.68393893636402903</v>
      </c>
      <c r="U786">
        <f t="shared" si="79"/>
        <v>-0.92755426592229595</v>
      </c>
    </row>
    <row r="787" spans="9:21" x14ac:dyDescent="0.3">
      <c r="I787">
        <v>69211.025999999998</v>
      </c>
      <c r="J787">
        <v>2845</v>
      </c>
      <c r="K787">
        <v>162.94999999999999</v>
      </c>
      <c r="L787">
        <v>1.37</v>
      </c>
      <c r="M787">
        <v>-2719.2</v>
      </c>
      <c r="N787">
        <v>833.9</v>
      </c>
      <c r="O787">
        <v>68</v>
      </c>
      <c r="P787">
        <f t="shared" si="74"/>
        <v>-2722.2205605538302</v>
      </c>
      <c r="Q787">
        <f t="shared" si="75"/>
        <v>835.19906983919304</v>
      </c>
      <c r="R787">
        <f t="shared" si="76"/>
        <v>68.667995031671296</v>
      </c>
      <c r="S787">
        <f t="shared" si="77"/>
        <v>3.0205605538303599</v>
      </c>
      <c r="T787">
        <f t="shared" si="78"/>
        <v>-1.29906983919307</v>
      </c>
      <c r="U787">
        <f t="shared" si="79"/>
        <v>-0.66799503167129604</v>
      </c>
    </row>
    <row r="788" spans="9:21" x14ac:dyDescent="0.3">
      <c r="I788">
        <v>69211.165999999997</v>
      </c>
      <c r="J788">
        <v>2834</v>
      </c>
      <c r="K788">
        <v>162.96</v>
      </c>
      <c r="L788">
        <v>1.36</v>
      </c>
      <c r="M788">
        <v>-2708.8</v>
      </c>
      <c r="N788">
        <v>830.2</v>
      </c>
      <c r="O788">
        <v>67.3</v>
      </c>
      <c r="P788">
        <f t="shared" si="74"/>
        <v>-2712.4651071785302</v>
      </c>
      <c r="Q788">
        <f t="shared" si="75"/>
        <v>831.63966147113695</v>
      </c>
      <c r="R788">
        <f t="shared" si="76"/>
        <v>68.206303567690895</v>
      </c>
      <c r="S788">
        <f t="shared" si="77"/>
        <v>3.66510717852998</v>
      </c>
      <c r="T788">
        <f t="shared" si="78"/>
        <v>-1.4396614711369</v>
      </c>
      <c r="U788">
        <f t="shared" si="79"/>
        <v>-0.90630356769089804</v>
      </c>
    </row>
    <row r="789" spans="9:21" x14ac:dyDescent="0.3">
      <c r="I789">
        <v>69211.406000000003</v>
      </c>
      <c r="J789">
        <v>2816</v>
      </c>
      <c r="K789">
        <v>162.97999999999999</v>
      </c>
      <c r="L789">
        <v>1.35</v>
      </c>
      <c r="M789">
        <v>-2691.9</v>
      </c>
      <c r="N789">
        <v>824</v>
      </c>
      <c r="O789">
        <v>66.3</v>
      </c>
      <c r="P789">
        <f t="shared" si="74"/>
        <v>-2695.7414728204399</v>
      </c>
      <c r="Q789">
        <f t="shared" si="75"/>
        <v>825.53781855430998</v>
      </c>
      <c r="R789">
        <f t="shared" si="76"/>
        <v>67.414832486560897</v>
      </c>
      <c r="S789">
        <f t="shared" si="77"/>
        <v>3.8414728204397801</v>
      </c>
      <c r="T789">
        <f t="shared" si="78"/>
        <v>-1.53781855430998</v>
      </c>
      <c r="U789">
        <f t="shared" si="79"/>
        <v>-1.1148324865609001</v>
      </c>
    </row>
    <row r="790" spans="9:21" x14ac:dyDescent="0.3">
      <c r="I790">
        <v>69211.505000000005</v>
      </c>
      <c r="J790">
        <v>2808</v>
      </c>
      <c r="K790">
        <v>162.99</v>
      </c>
      <c r="L790">
        <v>1.35</v>
      </c>
      <c r="M790">
        <v>-2684.4</v>
      </c>
      <c r="N790">
        <v>821.2</v>
      </c>
      <c r="O790">
        <v>66.2</v>
      </c>
      <c r="P790">
        <f t="shared" si="74"/>
        <v>-2691.1566745762302</v>
      </c>
      <c r="Q790">
        <f t="shared" si="75"/>
        <v>823.702832363433</v>
      </c>
      <c r="R790">
        <f t="shared" si="76"/>
        <v>67.778114887768396</v>
      </c>
      <c r="S790">
        <f t="shared" si="77"/>
        <v>6.7566745762301297</v>
      </c>
      <c r="T790">
        <f t="shared" si="78"/>
        <v>-2.5028323634329599</v>
      </c>
      <c r="U790">
        <f t="shared" si="79"/>
        <v>-1.5781148877683899</v>
      </c>
    </row>
    <row r="791" spans="9:21" x14ac:dyDescent="0.3">
      <c r="I791">
        <v>69211.745999999999</v>
      </c>
      <c r="J791">
        <v>2795</v>
      </c>
      <c r="K791">
        <v>163.01</v>
      </c>
      <c r="L791">
        <v>1.35</v>
      </c>
      <c r="M791">
        <v>-2672.3</v>
      </c>
      <c r="N791">
        <v>816.5</v>
      </c>
      <c r="O791">
        <v>65.8</v>
      </c>
      <c r="P791">
        <f t="shared" si="74"/>
        <v>-2673.8698136840198</v>
      </c>
      <c r="Q791">
        <f t="shared" si="75"/>
        <v>817.36244560478201</v>
      </c>
      <c r="R791">
        <f t="shared" si="76"/>
        <v>66.817520360638099</v>
      </c>
      <c r="S791">
        <f t="shared" si="77"/>
        <v>1.5698136840196599</v>
      </c>
      <c r="T791">
        <f t="shared" si="78"/>
        <v>-0.86244560478201004</v>
      </c>
      <c r="U791">
        <f t="shared" si="79"/>
        <v>-1.0175203606381</v>
      </c>
    </row>
    <row r="792" spans="9:21" x14ac:dyDescent="0.3">
      <c r="I792">
        <v>69211.884999999995</v>
      </c>
      <c r="J792">
        <v>2785</v>
      </c>
      <c r="K792">
        <v>163.02000000000001</v>
      </c>
      <c r="L792">
        <v>1.35</v>
      </c>
      <c r="M792">
        <v>-2662.9</v>
      </c>
      <c r="N792">
        <v>813.1</v>
      </c>
      <c r="O792">
        <v>65.599999999999994</v>
      </c>
      <c r="P792">
        <f t="shared" si="74"/>
        <v>-2663.8993835429601</v>
      </c>
      <c r="Q792">
        <f t="shared" si="75"/>
        <v>813.70554203862196</v>
      </c>
      <c r="R792">
        <f t="shared" si="76"/>
        <v>66.2634845130451</v>
      </c>
      <c r="S792">
        <f t="shared" si="77"/>
        <v>0.99938354296000398</v>
      </c>
      <c r="T792">
        <f t="shared" si="78"/>
        <v>-0.60554203862193401</v>
      </c>
      <c r="U792">
        <f t="shared" si="79"/>
        <v>-0.66348451304510503</v>
      </c>
    </row>
    <row r="793" spans="9:21" x14ac:dyDescent="0.3">
      <c r="I793">
        <v>69212.005999999994</v>
      </c>
      <c r="J793">
        <v>2775</v>
      </c>
      <c r="K793">
        <v>163.03</v>
      </c>
      <c r="L793">
        <v>1.34</v>
      </c>
      <c r="M793">
        <v>-2653.4</v>
      </c>
      <c r="N793">
        <v>809.7</v>
      </c>
      <c r="O793">
        <v>64.900000000000006</v>
      </c>
      <c r="P793">
        <f t="shared" si="74"/>
        <v>-2655.2200882400898</v>
      </c>
      <c r="Q793">
        <f t="shared" si="75"/>
        <v>810.52219432986999</v>
      </c>
      <c r="R793">
        <f t="shared" si="76"/>
        <v>65.781194314768697</v>
      </c>
      <c r="S793">
        <f t="shared" si="77"/>
        <v>1.82008824008972</v>
      </c>
      <c r="T793">
        <f t="shared" si="78"/>
        <v>-0.82219432986994401</v>
      </c>
      <c r="U793">
        <f t="shared" si="79"/>
        <v>-0.88119431476869203</v>
      </c>
    </row>
    <row r="794" spans="9:21" x14ac:dyDescent="0.3">
      <c r="I794">
        <v>69212.205000000002</v>
      </c>
      <c r="J794">
        <v>2760</v>
      </c>
      <c r="K794">
        <v>163.05000000000001</v>
      </c>
      <c r="L794">
        <v>1.34</v>
      </c>
      <c r="M794">
        <v>-2639.4</v>
      </c>
      <c r="N794">
        <v>804.4</v>
      </c>
      <c r="O794">
        <v>64.5</v>
      </c>
      <c r="P794">
        <f t="shared" si="74"/>
        <v>-2640.94587530332</v>
      </c>
      <c r="Q794">
        <f t="shared" si="75"/>
        <v>805.28677123837701</v>
      </c>
      <c r="R794">
        <f t="shared" si="76"/>
        <v>64.988006302690806</v>
      </c>
      <c r="S794">
        <f t="shared" si="77"/>
        <v>1.54587530331992</v>
      </c>
      <c r="T794">
        <f t="shared" si="78"/>
        <v>-0.88677123837703697</v>
      </c>
      <c r="U794">
        <f t="shared" si="79"/>
        <v>-0.48800630269080603</v>
      </c>
    </row>
    <row r="795" spans="9:21" x14ac:dyDescent="0.3">
      <c r="I795">
        <v>69212.345000000001</v>
      </c>
      <c r="J795">
        <v>2749</v>
      </c>
      <c r="K795">
        <v>163.06</v>
      </c>
      <c r="L795">
        <v>1.33</v>
      </c>
      <c r="M795">
        <v>-2629</v>
      </c>
      <c r="N795">
        <v>800.8</v>
      </c>
      <c r="O795">
        <v>63.8</v>
      </c>
      <c r="P795">
        <f t="shared" si="74"/>
        <v>-2630.9037154487401</v>
      </c>
      <c r="Q795">
        <f t="shared" si="75"/>
        <v>801.60355901336504</v>
      </c>
      <c r="R795">
        <f t="shared" si="76"/>
        <v>64.4299845856753</v>
      </c>
      <c r="S795">
        <f t="shared" si="77"/>
        <v>1.90371544874006</v>
      </c>
      <c r="T795">
        <f t="shared" si="78"/>
        <v>-0.80355901336508895</v>
      </c>
      <c r="U795">
        <f t="shared" si="79"/>
        <v>-0.62998458567530202</v>
      </c>
    </row>
    <row r="796" spans="9:21" x14ac:dyDescent="0.3">
      <c r="I796">
        <v>69212.585000000006</v>
      </c>
      <c r="J796">
        <v>2731</v>
      </c>
      <c r="K796">
        <v>163.08000000000001</v>
      </c>
      <c r="L796">
        <v>1.32</v>
      </c>
      <c r="M796">
        <v>-2612.1</v>
      </c>
      <c r="N796">
        <v>794.6</v>
      </c>
      <c r="O796">
        <v>62.9</v>
      </c>
      <c r="P796">
        <f t="shared" si="74"/>
        <v>-2613.2418908663799</v>
      </c>
      <c r="Q796">
        <f t="shared" si="75"/>
        <v>795.39908009370504</v>
      </c>
      <c r="R796">
        <f t="shared" si="76"/>
        <v>63.4497561337961</v>
      </c>
      <c r="S796">
        <f t="shared" si="77"/>
        <v>1.1418908663799801</v>
      </c>
      <c r="T796">
        <f t="shared" si="78"/>
        <v>-0.79908009370501498</v>
      </c>
      <c r="U796">
        <f t="shared" si="79"/>
        <v>-0.549756133796102</v>
      </c>
    </row>
    <row r="797" spans="9:21" x14ac:dyDescent="0.3">
      <c r="I797">
        <v>69212.804999999993</v>
      </c>
      <c r="J797">
        <v>2715</v>
      </c>
      <c r="K797">
        <v>163.1</v>
      </c>
      <c r="L797">
        <v>1.31</v>
      </c>
      <c r="M797">
        <v>-2597.1</v>
      </c>
      <c r="N797">
        <v>789.1</v>
      </c>
      <c r="O797">
        <v>62.1</v>
      </c>
      <c r="P797">
        <f t="shared" si="74"/>
        <v>-2597.01965508588</v>
      </c>
      <c r="Q797">
        <f t="shared" si="75"/>
        <v>789.38271550954005</v>
      </c>
      <c r="R797">
        <f t="shared" si="76"/>
        <v>62.525012426851099</v>
      </c>
      <c r="S797">
        <f t="shared" si="77"/>
        <v>-8.0344914119905297E-2</v>
      </c>
      <c r="T797">
        <f t="shared" si="78"/>
        <v>-0.282715509540026</v>
      </c>
      <c r="U797">
        <f t="shared" si="79"/>
        <v>-0.42501242685109702</v>
      </c>
    </row>
    <row r="798" spans="9:21" x14ac:dyDescent="0.3">
      <c r="I798">
        <v>69212.964999999997</v>
      </c>
      <c r="J798">
        <v>2703</v>
      </c>
      <c r="K798">
        <v>163.11000000000001</v>
      </c>
      <c r="L798">
        <v>1.3</v>
      </c>
      <c r="M798">
        <v>-2585.6999999999998</v>
      </c>
      <c r="N798">
        <v>785.1</v>
      </c>
      <c r="O798">
        <v>61.3</v>
      </c>
      <c r="P798">
        <f t="shared" si="74"/>
        <v>-2585.2216654263598</v>
      </c>
      <c r="Q798">
        <f t="shared" si="75"/>
        <v>785.00717762978604</v>
      </c>
      <c r="R798">
        <f t="shared" si="76"/>
        <v>61.852471549017302</v>
      </c>
      <c r="S798">
        <f t="shared" si="77"/>
        <v>-0.47833457364004101</v>
      </c>
      <c r="T798">
        <f t="shared" si="78"/>
        <v>9.2822370213980293E-2</v>
      </c>
      <c r="U798">
        <f t="shared" si="79"/>
        <v>-0.552471549017305</v>
      </c>
    </row>
    <row r="799" spans="9:21" x14ac:dyDescent="0.3">
      <c r="I799">
        <v>69213.184999999998</v>
      </c>
      <c r="J799">
        <v>2686</v>
      </c>
      <c r="K799">
        <v>163.13</v>
      </c>
      <c r="L799">
        <v>1.29</v>
      </c>
      <c r="M799">
        <v>-2569.8000000000002</v>
      </c>
      <c r="N799">
        <v>779.3</v>
      </c>
      <c r="O799">
        <v>60.5</v>
      </c>
      <c r="P799">
        <f t="shared" si="74"/>
        <v>-2568.9994296447899</v>
      </c>
      <c r="Q799">
        <f t="shared" si="75"/>
        <v>778.99081304522304</v>
      </c>
      <c r="R799">
        <f t="shared" si="76"/>
        <v>60.927727842011102</v>
      </c>
      <c r="S799">
        <f t="shared" si="77"/>
        <v>-0.80057035521031095</v>
      </c>
      <c r="T799">
        <f t="shared" si="78"/>
        <v>0.30918695477691899</v>
      </c>
      <c r="U799">
        <f t="shared" si="79"/>
        <v>-0.42772784201110198</v>
      </c>
    </row>
    <row r="800" spans="9:21" x14ac:dyDescent="0.3">
      <c r="I800">
        <v>69213.285000000003</v>
      </c>
      <c r="J800">
        <v>2679</v>
      </c>
      <c r="K800">
        <v>163.13999999999999</v>
      </c>
      <c r="L800">
        <v>1.29</v>
      </c>
      <c r="M800">
        <v>-2563.1999999999998</v>
      </c>
      <c r="N800">
        <v>776.8</v>
      </c>
      <c r="O800">
        <v>60.3</v>
      </c>
      <c r="P800">
        <f t="shared" si="74"/>
        <v>-2561.6256861073198</v>
      </c>
      <c r="Q800">
        <f t="shared" si="75"/>
        <v>776.25610187027701</v>
      </c>
      <c r="R800">
        <f t="shared" si="76"/>
        <v>60.507389793349702</v>
      </c>
      <c r="S800">
        <f t="shared" si="77"/>
        <v>-1.57431389268004</v>
      </c>
      <c r="T800">
        <f t="shared" si="78"/>
        <v>0.54389812972294704</v>
      </c>
      <c r="U800">
        <f t="shared" si="79"/>
        <v>-0.207389793349705</v>
      </c>
    </row>
    <row r="801" spans="9:21" x14ac:dyDescent="0.3">
      <c r="I801">
        <v>69213.524999999994</v>
      </c>
      <c r="J801">
        <v>2661</v>
      </c>
      <c r="K801">
        <v>163.16</v>
      </c>
      <c r="L801">
        <v>1.28</v>
      </c>
      <c r="M801">
        <v>-2546.3000000000002</v>
      </c>
      <c r="N801">
        <v>770.7</v>
      </c>
      <c r="O801">
        <v>59.4</v>
      </c>
      <c r="P801">
        <f t="shared" si="74"/>
        <v>-2546.1986677705099</v>
      </c>
      <c r="Q801">
        <f t="shared" si="75"/>
        <v>770.52991551295395</v>
      </c>
      <c r="R801">
        <f t="shared" si="76"/>
        <v>59.712230381477902</v>
      </c>
      <c r="S801">
        <f t="shared" si="77"/>
        <v>-0.101332229490254</v>
      </c>
      <c r="T801">
        <f t="shared" si="78"/>
        <v>0.17008448704609699</v>
      </c>
      <c r="U801">
        <f t="shared" si="79"/>
        <v>-0.312230381477903</v>
      </c>
    </row>
    <row r="802" spans="9:21" x14ac:dyDescent="0.3">
      <c r="I802">
        <v>69213.604999999996</v>
      </c>
      <c r="J802">
        <v>2654</v>
      </c>
      <c r="K802">
        <v>163.16999999999999</v>
      </c>
      <c r="L802">
        <v>1.26</v>
      </c>
      <c r="M802">
        <v>-2539.6999999999998</v>
      </c>
      <c r="N802">
        <v>768.2</v>
      </c>
      <c r="O802">
        <v>58.4</v>
      </c>
      <c r="P802">
        <f t="shared" si="74"/>
        <v>-2540.2555353604898</v>
      </c>
      <c r="Q802">
        <f t="shared" si="75"/>
        <v>768.33105905168497</v>
      </c>
      <c r="R802">
        <f t="shared" si="76"/>
        <v>59.347190257209</v>
      </c>
      <c r="S802">
        <f t="shared" si="77"/>
        <v>0.55553536049001195</v>
      </c>
      <c r="T802">
        <f t="shared" si="78"/>
        <v>-0.13105905168492901</v>
      </c>
      <c r="U802">
        <f t="shared" si="79"/>
        <v>-0.94719025720900196</v>
      </c>
    </row>
    <row r="803" spans="9:21" x14ac:dyDescent="0.3">
      <c r="I803">
        <v>69213.865000000005</v>
      </c>
      <c r="J803">
        <v>2634</v>
      </c>
      <c r="K803">
        <v>163.19999999999999</v>
      </c>
      <c r="L803">
        <v>1.25</v>
      </c>
      <c r="M803">
        <v>-2521</v>
      </c>
      <c r="N803">
        <v>761.1</v>
      </c>
      <c r="O803">
        <v>57.5</v>
      </c>
      <c r="P803">
        <f t="shared" si="74"/>
        <v>-2520.9403550276402</v>
      </c>
      <c r="Q803">
        <f t="shared" si="75"/>
        <v>761.18477555246102</v>
      </c>
      <c r="R803">
        <f t="shared" si="76"/>
        <v>58.160809853318398</v>
      </c>
      <c r="S803">
        <f t="shared" si="77"/>
        <v>-5.9644972359819803E-2</v>
      </c>
      <c r="T803">
        <f t="shared" si="78"/>
        <v>-8.4775552460996606E-2</v>
      </c>
      <c r="U803">
        <f t="shared" si="79"/>
        <v>-0.66080985331839803</v>
      </c>
    </row>
    <row r="804" spans="9:21" x14ac:dyDescent="0.3">
      <c r="I804">
        <v>69213.964999999997</v>
      </c>
      <c r="J804">
        <v>2626</v>
      </c>
      <c r="K804">
        <v>163.21</v>
      </c>
      <c r="L804">
        <v>1.25</v>
      </c>
      <c r="M804">
        <v>-2513.5</v>
      </c>
      <c r="N804">
        <v>758.4</v>
      </c>
      <c r="O804">
        <v>57.3</v>
      </c>
      <c r="P804">
        <f t="shared" si="74"/>
        <v>-2513.5114395159198</v>
      </c>
      <c r="Q804">
        <f t="shared" si="75"/>
        <v>758.43620497617496</v>
      </c>
      <c r="R804">
        <f t="shared" si="76"/>
        <v>57.704509698032098</v>
      </c>
      <c r="S804">
        <f t="shared" si="77"/>
        <v>1.1439515919846601E-2</v>
      </c>
      <c r="T804">
        <f t="shared" si="78"/>
        <v>-3.6204976174985901E-2</v>
      </c>
      <c r="U804">
        <f t="shared" si="79"/>
        <v>-0.40450969803210102</v>
      </c>
    </row>
    <row r="805" spans="9:21" x14ac:dyDescent="0.3">
      <c r="I805">
        <v>69214.065000000002</v>
      </c>
      <c r="J805">
        <v>2618</v>
      </c>
      <c r="K805">
        <v>163.22</v>
      </c>
      <c r="L805">
        <v>1.24</v>
      </c>
      <c r="M805">
        <v>-2505.9</v>
      </c>
      <c r="N805">
        <v>755.6</v>
      </c>
      <c r="O805">
        <v>56.7</v>
      </c>
      <c r="P805">
        <f t="shared" si="74"/>
        <v>-2506.0825240031099</v>
      </c>
      <c r="Q805">
        <f t="shared" si="75"/>
        <v>755.68763439948805</v>
      </c>
      <c r="R805">
        <f t="shared" si="76"/>
        <v>57.248209542679298</v>
      </c>
      <c r="S805">
        <f t="shared" si="77"/>
        <v>0.18252400310984701</v>
      </c>
      <c r="T805">
        <f t="shared" si="78"/>
        <v>-8.76343994880244E-2</v>
      </c>
      <c r="U805">
        <f t="shared" si="79"/>
        <v>-0.548209542679295</v>
      </c>
    </row>
    <row r="806" spans="9:21" x14ac:dyDescent="0.3">
      <c r="I806">
        <v>69214.304999999993</v>
      </c>
      <c r="J806">
        <v>2599</v>
      </c>
      <c r="K806">
        <v>163.25</v>
      </c>
      <c r="L806">
        <v>1.24</v>
      </c>
      <c r="M806">
        <v>-2488.1</v>
      </c>
      <c r="N806">
        <v>748.8</v>
      </c>
      <c r="O806">
        <v>56.2</v>
      </c>
      <c r="P806">
        <f t="shared" si="74"/>
        <v>-2488.2531267741201</v>
      </c>
      <c r="Q806">
        <f t="shared" si="75"/>
        <v>749.09106501608096</v>
      </c>
      <c r="R806">
        <f t="shared" si="76"/>
        <v>56.153089169938902</v>
      </c>
      <c r="S806">
        <f t="shared" si="77"/>
        <v>0.15312677412021</v>
      </c>
      <c r="T806">
        <f t="shared" si="78"/>
        <v>-0.29106501608100599</v>
      </c>
      <c r="U806">
        <f t="shared" si="79"/>
        <v>4.6910830061101201E-2</v>
      </c>
    </row>
    <row r="807" spans="9:21" x14ac:dyDescent="0.3">
      <c r="I807">
        <v>69214.384999999995</v>
      </c>
      <c r="J807">
        <v>2593</v>
      </c>
      <c r="K807">
        <v>163.26</v>
      </c>
      <c r="L807">
        <v>1.23</v>
      </c>
      <c r="M807">
        <v>-2482.5</v>
      </c>
      <c r="N807">
        <v>746.7</v>
      </c>
      <c r="O807">
        <v>55.7</v>
      </c>
      <c r="P807">
        <f t="shared" si="74"/>
        <v>-2482.3099943641</v>
      </c>
      <c r="Q807">
        <f t="shared" si="75"/>
        <v>746.89220855481199</v>
      </c>
      <c r="R807">
        <f t="shared" si="76"/>
        <v>55.78804904567</v>
      </c>
      <c r="S807">
        <f t="shared" si="77"/>
        <v>-0.19000563589997899</v>
      </c>
      <c r="T807">
        <f t="shared" si="78"/>
        <v>-0.19220855481194099</v>
      </c>
      <c r="U807">
        <f t="shared" si="79"/>
        <v>-8.8049045669997397E-2</v>
      </c>
    </row>
    <row r="808" spans="9:21" x14ac:dyDescent="0.3">
      <c r="I808">
        <v>69214.645000000004</v>
      </c>
      <c r="J808">
        <v>2573</v>
      </c>
      <c r="K808">
        <v>163.28</v>
      </c>
      <c r="L808">
        <v>1.22</v>
      </c>
      <c r="M808">
        <v>-2463.6999999999998</v>
      </c>
      <c r="N808">
        <v>740.1</v>
      </c>
      <c r="O808">
        <v>54.8</v>
      </c>
      <c r="P808">
        <f t="shared" si="74"/>
        <v>-2461.6292086316698</v>
      </c>
      <c r="Q808">
        <f t="shared" si="75"/>
        <v>739.20204638151995</v>
      </c>
      <c r="R808">
        <f t="shared" si="76"/>
        <v>54.712938671708997</v>
      </c>
      <c r="S808">
        <f t="shared" si="77"/>
        <v>-2.0707913683299899</v>
      </c>
      <c r="T808">
        <f t="shared" si="78"/>
        <v>0.89795361848007405</v>
      </c>
      <c r="U808">
        <f t="shared" si="79"/>
        <v>8.7061328290999995E-2</v>
      </c>
    </row>
    <row r="809" spans="9:21" x14ac:dyDescent="0.3">
      <c r="I809">
        <v>69214.744999999995</v>
      </c>
      <c r="J809">
        <v>2562</v>
      </c>
      <c r="K809">
        <v>163.30000000000001</v>
      </c>
      <c r="L809">
        <v>1.21</v>
      </c>
      <c r="M809">
        <v>-2453.4</v>
      </c>
      <c r="N809">
        <v>736.1</v>
      </c>
      <c r="O809">
        <v>54.1</v>
      </c>
      <c r="P809">
        <f t="shared" si="74"/>
        <v>-2454.4530062180902</v>
      </c>
      <c r="Q809">
        <f t="shared" si="75"/>
        <v>736.56251899203801</v>
      </c>
      <c r="R809">
        <f t="shared" si="76"/>
        <v>54.2389084436834</v>
      </c>
      <c r="S809">
        <f t="shared" si="77"/>
        <v>1.0530062180901001</v>
      </c>
      <c r="T809">
        <f t="shared" si="78"/>
        <v>-0.46251899203798502</v>
      </c>
      <c r="U809">
        <f t="shared" si="79"/>
        <v>-0.138908443683398</v>
      </c>
    </row>
    <row r="810" spans="9:21" x14ac:dyDescent="0.3">
      <c r="I810">
        <v>69215.005000000005</v>
      </c>
      <c r="J810">
        <v>2542</v>
      </c>
      <c r="K810">
        <v>163.32</v>
      </c>
      <c r="L810">
        <v>1.19</v>
      </c>
      <c r="M810">
        <v>-2434.5</v>
      </c>
      <c r="N810">
        <v>729.5</v>
      </c>
      <c r="O810">
        <v>52.8</v>
      </c>
      <c r="P810">
        <f t="shared" si="74"/>
        <v>-2435.7948799405099</v>
      </c>
      <c r="Q810">
        <f t="shared" si="75"/>
        <v>729.69974777853702</v>
      </c>
      <c r="R810">
        <f t="shared" si="76"/>
        <v>53.0064298506651</v>
      </c>
      <c r="S810">
        <f t="shared" si="77"/>
        <v>1.2948799405098701</v>
      </c>
      <c r="T810">
        <f t="shared" si="78"/>
        <v>-0.199747778537017</v>
      </c>
      <c r="U810">
        <f t="shared" si="79"/>
        <v>-0.206429850665103</v>
      </c>
    </row>
    <row r="811" spans="9:21" x14ac:dyDescent="0.3">
      <c r="I811">
        <v>69215.104999999996</v>
      </c>
      <c r="J811">
        <v>2535</v>
      </c>
      <c r="K811">
        <v>163.34</v>
      </c>
      <c r="L811">
        <v>1.19</v>
      </c>
      <c r="M811">
        <v>-2428.1</v>
      </c>
      <c r="N811">
        <v>726.6</v>
      </c>
      <c r="O811">
        <v>52.6</v>
      </c>
      <c r="P811">
        <f t="shared" si="74"/>
        <v>-2428.6186775269298</v>
      </c>
      <c r="Q811">
        <f t="shared" si="75"/>
        <v>727.06022038905496</v>
      </c>
      <c r="R811">
        <f t="shared" si="76"/>
        <v>52.532399622639502</v>
      </c>
      <c r="S811">
        <f t="shared" si="77"/>
        <v>0.51867752692987801</v>
      </c>
      <c r="T811">
        <f t="shared" si="78"/>
        <v>-0.46022038905493901</v>
      </c>
      <c r="U811">
        <f t="shared" si="79"/>
        <v>6.7600377360498995E-2</v>
      </c>
    </row>
    <row r="812" spans="9:21" x14ac:dyDescent="0.3">
      <c r="I812">
        <v>69215.205000000002</v>
      </c>
      <c r="J812">
        <v>2527</v>
      </c>
      <c r="K812">
        <v>163.35</v>
      </c>
      <c r="L812">
        <v>1.18</v>
      </c>
      <c r="M812">
        <v>-2420.5</v>
      </c>
      <c r="N812">
        <v>723.9</v>
      </c>
      <c r="O812">
        <v>52</v>
      </c>
      <c r="P812">
        <f t="shared" si="74"/>
        <v>-2421.4424751123101</v>
      </c>
      <c r="Q812">
        <f t="shared" si="75"/>
        <v>724.42069299918796</v>
      </c>
      <c r="R812">
        <f t="shared" si="76"/>
        <v>52.058369394544997</v>
      </c>
      <c r="S812">
        <f t="shared" si="77"/>
        <v>0.94247511231014902</v>
      </c>
      <c r="T812">
        <f t="shared" si="78"/>
        <v>-0.52069299918798595</v>
      </c>
      <c r="U812">
        <f t="shared" si="79"/>
        <v>-5.8369394544996601E-2</v>
      </c>
    </row>
    <row r="813" spans="9:21" x14ac:dyDescent="0.3">
      <c r="I813">
        <v>69215.445000000007</v>
      </c>
      <c r="J813">
        <v>2508</v>
      </c>
      <c r="K813">
        <v>163.38</v>
      </c>
      <c r="L813">
        <v>1.17</v>
      </c>
      <c r="M813">
        <v>-2402.6999999999998</v>
      </c>
      <c r="N813">
        <v>717.2</v>
      </c>
      <c r="O813">
        <v>51.2</v>
      </c>
      <c r="P813">
        <f t="shared" si="74"/>
        <v>-2404.21958931786</v>
      </c>
      <c r="Q813">
        <f t="shared" si="75"/>
        <v>718.085827263738</v>
      </c>
      <c r="R813">
        <f t="shared" si="76"/>
        <v>50.920696847159398</v>
      </c>
      <c r="S813">
        <f t="shared" si="77"/>
        <v>1.51958931786021</v>
      </c>
      <c r="T813">
        <f t="shared" si="78"/>
        <v>-0.88582726373795095</v>
      </c>
      <c r="U813">
        <f t="shared" si="79"/>
        <v>0.27930315284060497</v>
      </c>
    </row>
    <row r="814" spans="9:21" x14ac:dyDescent="0.3">
      <c r="I814">
        <v>69215.544999999998</v>
      </c>
      <c r="J814">
        <v>2500</v>
      </c>
      <c r="K814">
        <v>163.38999999999999</v>
      </c>
      <c r="L814">
        <v>1.17</v>
      </c>
      <c r="M814">
        <v>-2395.1999999999998</v>
      </c>
      <c r="N814">
        <v>714.5</v>
      </c>
      <c r="O814">
        <v>51</v>
      </c>
      <c r="P814">
        <f t="shared" si="74"/>
        <v>-2396.2114058361199</v>
      </c>
      <c r="Q814">
        <f t="shared" si="75"/>
        <v>715.03957273629703</v>
      </c>
      <c r="R814">
        <f t="shared" si="76"/>
        <v>50.481197582475197</v>
      </c>
      <c r="S814">
        <f t="shared" si="77"/>
        <v>1.01140583612005</v>
      </c>
      <c r="T814">
        <f t="shared" si="78"/>
        <v>-0.53957273629703195</v>
      </c>
      <c r="U814">
        <f t="shared" si="79"/>
        <v>0.51880241752480305</v>
      </c>
    </row>
    <row r="815" spans="9:21" x14ac:dyDescent="0.3">
      <c r="I815">
        <v>69215.785000000003</v>
      </c>
      <c r="J815">
        <v>2481</v>
      </c>
      <c r="K815">
        <v>163.41</v>
      </c>
      <c r="L815">
        <v>1.1299999999999999</v>
      </c>
      <c r="M815">
        <v>-2377.3000000000002</v>
      </c>
      <c r="N815">
        <v>708.2</v>
      </c>
      <c r="O815">
        <v>48.9</v>
      </c>
      <c r="P815">
        <f t="shared" si="74"/>
        <v>-2378.7917761568001</v>
      </c>
      <c r="Q815">
        <f t="shared" si="75"/>
        <v>708.60717865535901</v>
      </c>
      <c r="R815">
        <f t="shared" si="76"/>
        <v>49.312639015557103</v>
      </c>
      <c r="S815">
        <f t="shared" si="77"/>
        <v>1.4917761567999199</v>
      </c>
      <c r="T815">
        <f t="shared" si="78"/>
        <v>-0.40717865535896203</v>
      </c>
      <c r="U815">
        <f t="shared" si="79"/>
        <v>-0.41263901555710403</v>
      </c>
    </row>
    <row r="816" spans="9:21" x14ac:dyDescent="0.3">
      <c r="I816">
        <v>69215.884999999995</v>
      </c>
      <c r="J816">
        <v>2474</v>
      </c>
      <c r="K816">
        <v>163.41999999999999</v>
      </c>
      <c r="L816">
        <v>1.1200000000000001</v>
      </c>
      <c r="M816">
        <v>-2370.6999999999998</v>
      </c>
      <c r="N816">
        <v>705.8</v>
      </c>
      <c r="O816">
        <v>48.4</v>
      </c>
      <c r="P816">
        <f t="shared" si="74"/>
        <v>-2371.5335971245399</v>
      </c>
      <c r="Q816">
        <f t="shared" si="75"/>
        <v>705.92701445526097</v>
      </c>
      <c r="R816">
        <f t="shared" si="76"/>
        <v>48.825739612727702</v>
      </c>
      <c r="S816">
        <f t="shared" si="77"/>
        <v>0.83359712454012003</v>
      </c>
      <c r="T816">
        <f t="shared" si="78"/>
        <v>-0.12701445526101901</v>
      </c>
      <c r="U816">
        <f t="shared" si="79"/>
        <v>-0.425739612727703</v>
      </c>
    </row>
    <row r="817" spans="9:21" x14ac:dyDescent="0.3">
      <c r="I817">
        <v>69216.145000000004</v>
      </c>
      <c r="J817">
        <v>2454</v>
      </c>
      <c r="K817">
        <v>163.46</v>
      </c>
      <c r="L817">
        <v>1.1100000000000001</v>
      </c>
      <c r="M817">
        <v>-2352</v>
      </c>
      <c r="N817">
        <v>698.5</v>
      </c>
      <c r="O817">
        <v>47.5</v>
      </c>
      <c r="P817">
        <f t="shared" si="74"/>
        <v>-2352.6623316383402</v>
      </c>
      <c r="Q817">
        <f t="shared" si="75"/>
        <v>698.958587534147</v>
      </c>
      <c r="R817">
        <f t="shared" si="76"/>
        <v>47.559801165215397</v>
      </c>
      <c r="S817">
        <f t="shared" si="77"/>
        <v>0.66233163834022002</v>
      </c>
      <c r="T817">
        <f t="shared" si="78"/>
        <v>-0.45858753414699999</v>
      </c>
      <c r="U817">
        <f t="shared" si="79"/>
        <v>-5.9801165215397099E-2</v>
      </c>
    </row>
    <row r="818" spans="9:21" x14ac:dyDescent="0.3">
      <c r="I818">
        <v>69216.304999999993</v>
      </c>
      <c r="J818">
        <v>2441</v>
      </c>
      <c r="K818">
        <v>163.47999999999999</v>
      </c>
      <c r="L818">
        <v>1.1000000000000001</v>
      </c>
      <c r="M818">
        <v>-2339.8000000000002</v>
      </c>
      <c r="N818">
        <v>694</v>
      </c>
      <c r="O818">
        <v>46.9</v>
      </c>
      <c r="P818">
        <f t="shared" si="74"/>
        <v>-2341.0492451865098</v>
      </c>
      <c r="Q818">
        <f t="shared" si="75"/>
        <v>694.67032481391198</v>
      </c>
      <c r="R818">
        <f t="shared" si="76"/>
        <v>46.780762120674197</v>
      </c>
      <c r="S818">
        <f t="shared" si="77"/>
        <v>1.2492451865095999</v>
      </c>
      <c r="T818">
        <f t="shared" si="78"/>
        <v>-0.67032481391197496</v>
      </c>
      <c r="U818">
        <f t="shared" si="79"/>
        <v>0.119237879325802</v>
      </c>
    </row>
    <row r="819" spans="9:21" x14ac:dyDescent="0.3">
      <c r="I819">
        <v>69216.445000000007</v>
      </c>
      <c r="J819">
        <v>2430</v>
      </c>
      <c r="K819">
        <v>163.49</v>
      </c>
      <c r="L819">
        <v>1.0900000000000001</v>
      </c>
      <c r="M819">
        <v>-2329.4</v>
      </c>
      <c r="N819">
        <v>690.4</v>
      </c>
      <c r="O819">
        <v>46.2</v>
      </c>
      <c r="P819">
        <f t="shared" si="74"/>
        <v>-2330.8877945394402</v>
      </c>
      <c r="Q819">
        <f t="shared" si="75"/>
        <v>690.91809493307301</v>
      </c>
      <c r="R819">
        <f t="shared" si="76"/>
        <v>46.099102956585398</v>
      </c>
      <c r="S819">
        <f t="shared" si="77"/>
        <v>1.48779453944007</v>
      </c>
      <c r="T819">
        <f t="shared" si="78"/>
        <v>-0.51809493307303001</v>
      </c>
      <c r="U819">
        <f t="shared" si="79"/>
        <v>0.10089704341460499</v>
      </c>
    </row>
    <row r="820" spans="9:21" x14ac:dyDescent="0.3">
      <c r="I820">
        <v>69216.645000000004</v>
      </c>
      <c r="J820">
        <v>2415</v>
      </c>
      <c r="K820">
        <v>163.51</v>
      </c>
      <c r="L820">
        <v>1.08</v>
      </c>
      <c r="M820">
        <v>-2315.3000000000002</v>
      </c>
      <c r="N820">
        <v>685.4</v>
      </c>
      <c r="O820">
        <v>45.5</v>
      </c>
      <c r="P820">
        <f t="shared" si="74"/>
        <v>-2317.8560969338</v>
      </c>
      <c r="Q820">
        <f t="shared" si="75"/>
        <v>686.29610206971097</v>
      </c>
      <c r="R820">
        <f t="shared" si="76"/>
        <v>45.247037858843001</v>
      </c>
      <c r="S820">
        <f t="shared" si="77"/>
        <v>2.5560969337998398</v>
      </c>
      <c r="T820">
        <f t="shared" si="78"/>
        <v>-0.89610206971099204</v>
      </c>
      <c r="U820">
        <f t="shared" si="79"/>
        <v>0.252962141156999</v>
      </c>
    </row>
    <row r="821" spans="9:21" x14ac:dyDescent="0.3">
      <c r="I821">
        <v>69216.785000000003</v>
      </c>
      <c r="J821">
        <v>2406</v>
      </c>
      <c r="K821">
        <v>163.52000000000001</v>
      </c>
      <c r="L821">
        <v>1.04</v>
      </c>
      <c r="M821">
        <v>-2306.8000000000002</v>
      </c>
      <c r="N821">
        <v>682.4</v>
      </c>
      <c r="O821">
        <v>43.7</v>
      </c>
      <c r="P821">
        <f t="shared" si="74"/>
        <v>-2307.56893853368</v>
      </c>
      <c r="Q821">
        <f t="shared" si="75"/>
        <v>682.48934639684705</v>
      </c>
      <c r="R821">
        <f t="shared" si="76"/>
        <v>44.5975922622154</v>
      </c>
      <c r="S821">
        <f t="shared" si="77"/>
        <v>0.76893853367983001</v>
      </c>
      <c r="T821">
        <f t="shared" si="78"/>
        <v>-8.9346396847076903E-2</v>
      </c>
      <c r="U821">
        <f t="shared" si="79"/>
        <v>-0.89759226221539701</v>
      </c>
    </row>
    <row r="822" spans="9:21" x14ac:dyDescent="0.3">
      <c r="I822">
        <v>69217.004000000001</v>
      </c>
      <c r="J822">
        <v>2389</v>
      </c>
      <c r="K822">
        <v>163.55000000000001</v>
      </c>
      <c r="L822">
        <v>1.03</v>
      </c>
      <c r="M822">
        <v>-2290.8000000000002</v>
      </c>
      <c r="N822">
        <v>676.4</v>
      </c>
      <c r="O822">
        <v>42.9</v>
      </c>
      <c r="P822">
        <f t="shared" si="74"/>
        <v>-2291.4768836079102</v>
      </c>
      <c r="Q822">
        <f t="shared" si="75"/>
        <v>676.534492880058</v>
      </c>
      <c r="R822">
        <f t="shared" si="76"/>
        <v>43.581673793213497</v>
      </c>
      <c r="S822">
        <f t="shared" si="77"/>
        <v>0.67688360790998603</v>
      </c>
      <c r="T822">
        <f t="shared" si="78"/>
        <v>-0.13449288005801899</v>
      </c>
      <c r="U822">
        <f t="shared" si="79"/>
        <v>-0.68167379321349797</v>
      </c>
    </row>
    <row r="823" spans="9:21" x14ac:dyDescent="0.3">
      <c r="I823">
        <v>69217.104000000007</v>
      </c>
      <c r="J823">
        <v>2381</v>
      </c>
      <c r="K823">
        <v>163.56</v>
      </c>
      <c r="L823">
        <v>1.02</v>
      </c>
      <c r="M823">
        <v>-2283.3000000000002</v>
      </c>
      <c r="N823">
        <v>673.7</v>
      </c>
      <c r="O823">
        <v>42.4</v>
      </c>
      <c r="P823">
        <f t="shared" si="74"/>
        <v>-2284.1289133216601</v>
      </c>
      <c r="Q823">
        <f t="shared" si="75"/>
        <v>673.81538168498503</v>
      </c>
      <c r="R823">
        <f t="shared" si="76"/>
        <v>43.117784081307697</v>
      </c>
      <c r="S823">
        <f t="shared" si="77"/>
        <v>0.82891332165991105</v>
      </c>
      <c r="T823">
        <f t="shared" si="78"/>
        <v>-0.115381684984982</v>
      </c>
      <c r="U823">
        <f t="shared" si="79"/>
        <v>-0.717784081307698</v>
      </c>
    </row>
    <row r="824" spans="9:21" x14ac:dyDescent="0.3">
      <c r="I824">
        <v>69217.244000000006</v>
      </c>
      <c r="J824">
        <v>2371</v>
      </c>
      <c r="K824">
        <v>163.58000000000001</v>
      </c>
      <c r="L824">
        <v>1.01</v>
      </c>
      <c r="M824">
        <v>-2273.9</v>
      </c>
      <c r="N824">
        <v>670.1</v>
      </c>
      <c r="O824">
        <v>41.8</v>
      </c>
      <c r="P824">
        <f t="shared" si="74"/>
        <v>-2273.8417549215401</v>
      </c>
      <c r="Q824">
        <f t="shared" si="75"/>
        <v>670.008626012121</v>
      </c>
      <c r="R824">
        <f t="shared" si="76"/>
        <v>42.468338484680203</v>
      </c>
      <c r="S824">
        <f t="shared" si="77"/>
        <v>-5.82450784600042E-2</v>
      </c>
      <c r="T824">
        <f t="shared" si="78"/>
        <v>9.1373987879023802E-2</v>
      </c>
      <c r="U824">
        <f t="shared" si="79"/>
        <v>-0.66833848468020596</v>
      </c>
    </row>
    <row r="825" spans="9:21" x14ac:dyDescent="0.3">
      <c r="I825">
        <v>69217.483999999997</v>
      </c>
      <c r="J825">
        <v>2352</v>
      </c>
      <c r="K825">
        <v>163.61000000000001</v>
      </c>
      <c r="L825">
        <v>1</v>
      </c>
      <c r="M825">
        <v>-2256.1</v>
      </c>
      <c r="N825">
        <v>663.6</v>
      </c>
      <c r="O825">
        <v>41</v>
      </c>
      <c r="P825">
        <f t="shared" si="74"/>
        <v>-2256.20662623623</v>
      </c>
      <c r="Q825">
        <f t="shared" si="75"/>
        <v>663.48275914457895</v>
      </c>
      <c r="R825">
        <f t="shared" si="76"/>
        <v>41.355003176214503</v>
      </c>
      <c r="S825">
        <f t="shared" si="77"/>
        <v>0.106626236230113</v>
      </c>
      <c r="T825">
        <f t="shared" si="78"/>
        <v>0.117240855421073</v>
      </c>
      <c r="U825">
        <f t="shared" si="79"/>
        <v>-0.355003176214503</v>
      </c>
    </row>
    <row r="826" spans="9:21" x14ac:dyDescent="0.3">
      <c r="I826">
        <v>69217.604000000007</v>
      </c>
      <c r="J826">
        <v>2343</v>
      </c>
      <c r="K826">
        <v>163.63</v>
      </c>
      <c r="L826">
        <v>0.99</v>
      </c>
      <c r="M826">
        <v>-2247.6999999999998</v>
      </c>
      <c r="N826">
        <v>660.3</v>
      </c>
      <c r="O826">
        <v>40.5</v>
      </c>
      <c r="P826">
        <f t="shared" si="74"/>
        <v>-2246.6162947562002</v>
      </c>
      <c r="Q826">
        <f t="shared" si="75"/>
        <v>659.85025298024198</v>
      </c>
      <c r="R826">
        <f t="shared" si="76"/>
        <v>40.516353574330097</v>
      </c>
      <c r="S826">
        <f t="shared" si="77"/>
        <v>-1.08370524379961</v>
      </c>
      <c r="T826">
        <f t="shared" si="78"/>
        <v>0.44974701975797898</v>
      </c>
      <c r="U826">
        <f t="shared" si="79"/>
        <v>-1.63535743300969E-2</v>
      </c>
    </row>
    <row r="827" spans="9:21" x14ac:dyDescent="0.3">
      <c r="I827">
        <v>69217.804000000004</v>
      </c>
      <c r="J827">
        <v>2325</v>
      </c>
      <c r="K827">
        <v>163.66999999999999</v>
      </c>
      <c r="L827">
        <v>0.95</v>
      </c>
      <c r="M827">
        <v>-2230.9</v>
      </c>
      <c r="N827">
        <v>653.6</v>
      </c>
      <c r="O827">
        <v>38.5</v>
      </c>
      <c r="P827">
        <f t="shared" si="74"/>
        <v>-2231.8130043982901</v>
      </c>
      <c r="Q827">
        <f t="shared" si="75"/>
        <v>654.48081136621795</v>
      </c>
      <c r="R827">
        <f t="shared" si="76"/>
        <v>39.6587368782616</v>
      </c>
      <c r="S827">
        <f t="shared" si="77"/>
        <v>0.91300439829001301</v>
      </c>
      <c r="T827">
        <f t="shared" si="78"/>
        <v>-0.88081136621792699</v>
      </c>
      <c r="U827">
        <f t="shared" si="79"/>
        <v>-1.1587368782616001</v>
      </c>
    </row>
    <row r="828" spans="9:21" x14ac:dyDescent="0.3">
      <c r="I828">
        <v>69217.944000000003</v>
      </c>
      <c r="J828">
        <v>2314</v>
      </c>
      <c r="K828">
        <v>163.69</v>
      </c>
      <c r="L828">
        <v>0.94</v>
      </c>
      <c r="M828">
        <v>-2220.6</v>
      </c>
      <c r="N828">
        <v>649.79999999999995</v>
      </c>
      <c r="O828">
        <v>38</v>
      </c>
      <c r="P828">
        <f t="shared" si="74"/>
        <v>-2221.4507011476499</v>
      </c>
      <c r="Q828">
        <f t="shared" si="75"/>
        <v>650.72220223636202</v>
      </c>
      <c r="R828">
        <f t="shared" si="76"/>
        <v>39.058405191007303</v>
      </c>
      <c r="S828">
        <f t="shared" si="77"/>
        <v>0.85070114764994298</v>
      </c>
      <c r="T828">
        <f t="shared" si="78"/>
        <v>-0.922202236362068</v>
      </c>
      <c r="U828">
        <f t="shared" si="79"/>
        <v>-1.0584051910073</v>
      </c>
    </row>
    <row r="829" spans="9:21" x14ac:dyDescent="0.3">
      <c r="I829">
        <v>69218.144</v>
      </c>
      <c r="J829">
        <v>2299</v>
      </c>
      <c r="K829">
        <v>163.72</v>
      </c>
      <c r="L829">
        <v>0.92</v>
      </c>
      <c r="M829">
        <v>-2206.5</v>
      </c>
      <c r="N829">
        <v>644.4</v>
      </c>
      <c r="O829">
        <v>36.9</v>
      </c>
      <c r="P829">
        <f t="shared" si="74"/>
        <v>-2206.6474107897402</v>
      </c>
      <c r="Q829">
        <f t="shared" si="75"/>
        <v>645.35276062233697</v>
      </c>
      <c r="R829">
        <f t="shared" si="76"/>
        <v>38.200788494938799</v>
      </c>
      <c r="S829">
        <f t="shared" si="77"/>
        <v>0.14741078974020599</v>
      </c>
      <c r="T829">
        <f t="shared" si="78"/>
        <v>-0.95276062233699599</v>
      </c>
      <c r="U829">
        <f t="shared" si="79"/>
        <v>-1.3007884949388</v>
      </c>
    </row>
    <row r="830" spans="9:21" x14ac:dyDescent="0.3">
      <c r="I830">
        <v>69218.284</v>
      </c>
      <c r="J830">
        <v>2288</v>
      </c>
      <c r="K830">
        <v>163.74</v>
      </c>
      <c r="L830">
        <v>0.91</v>
      </c>
      <c r="M830">
        <v>-2196.1999999999998</v>
      </c>
      <c r="N830">
        <v>640.6</v>
      </c>
      <c r="O830">
        <v>36.299999999999997</v>
      </c>
      <c r="P830">
        <f t="shared" si="74"/>
        <v>-2196.2851075390899</v>
      </c>
      <c r="Q830">
        <f t="shared" si="75"/>
        <v>641.59415149248105</v>
      </c>
      <c r="R830">
        <f t="shared" si="76"/>
        <v>37.600456807684601</v>
      </c>
      <c r="S830">
        <f t="shared" si="77"/>
        <v>8.5107539090131495E-2</v>
      </c>
      <c r="T830">
        <f t="shared" si="78"/>
        <v>-0.99415149248102397</v>
      </c>
      <c r="U830">
        <f t="shared" si="79"/>
        <v>-1.3004568076845999</v>
      </c>
    </row>
    <row r="831" spans="9:21" x14ac:dyDescent="0.3">
      <c r="I831">
        <v>69218.384000000005</v>
      </c>
      <c r="J831">
        <v>2280</v>
      </c>
      <c r="K831">
        <v>163.75</v>
      </c>
      <c r="L831">
        <v>0.91</v>
      </c>
      <c r="M831">
        <v>-2188.6</v>
      </c>
      <c r="N831">
        <v>637.9</v>
      </c>
      <c r="O831">
        <v>36.200000000000003</v>
      </c>
      <c r="P831">
        <f t="shared" si="74"/>
        <v>-2188.8834623595999</v>
      </c>
      <c r="Q831">
        <f t="shared" si="75"/>
        <v>638.90943068527395</v>
      </c>
      <c r="R831">
        <f t="shared" si="76"/>
        <v>37.171648459619099</v>
      </c>
      <c r="S831">
        <f t="shared" si="77"/>
        <v>0.28346235959998001</v>
      </c>
      <c r="T831">
        <f t="shared" si="78"/>
        <v>-1.0094306852739701</v>
      </c>
      <c r="U831">
        <f t="shared" si="79"/>
        <v>-0.97164845961909696</v>
      </c>
    </row>
    <row r="832" spans="9:21" x14ac:dyDescent="0.3">
      <c r="I832">
        <v>69218.584000000003</v>
      </c>
      <c r="J832">
        <v>2265</v>
      </c>
      <c r="K832">
        <v>163.78</v>
      </c>
      <c r="L832">
        <v>0.89</v>
      </c>
      <c r="M832">
        <v>-2174.6</v>
      </c>
      <c r="N832">
        <v>632.6</v>
      </c>
      <c r="O832">
        <v>35.200000000000003</v>
      </c>
      <c r="P832">
        <f t="shared" si="74"/>
        <v>-2175.2690892769001</v>
      </c>
      <c r="Q832">
        <f t="shared" si="75"/>
        <v>633.56599579664703</v>
      </c>
      <c r="R832">
        <f t="shared" si="76"/>
        <v>36.2399342825668</v>
      </c>
      <c r="S832">
        <f t="shared" si="77"/>
        <v>0.66908927690019504</v>
      </c>
      <c r="T832">
        <f t="shared" si="78"/>
        <v>-0.96599579664700697</v>
      </c>
      <c r="U832">
        <f t="shared" si="79"/>
        <v>-1.0399342825668001</v>
      </c>
    </row>
    <row r="833" spans="9:21" x14ac:dyDescent="0.3">
      <c r="I833">
        <v>69218.683999999994</v>
      </c>
      <c r="J833">
        <v>2257</v>
      </c>
      <c r="K833">
        <v>163.79</v>
      </c>
      <c r="L833">
        <v>0.89</v>
      </c>
      <c r="M833">
        <v>-2167</v>
      </c>
      <c r="N833">
        <v>630</v>
      </c>
      <c r="O833">
        <v>35.1</v>
      </c>
      <c r="P833">
        <f t="shared" si="74"/>
        <v>-2167.79032873603</v>
      </c>
      <c r="Q833">
        <f t="shared" si="75"/>
        <v>630.83909864516602</v>
      </c>
      <c r="R833">
        <f t="shared" si="76"/>
        <v>35.761423067212696</v>
      </c>
      <c r="S833">
        <f t="shared" si="77"/>
        <v>0.79032873603000597</v>
      </c>
      <c r="T833">
        <f t="shared" si="78"/>
        <v>-0.83909864516601795</v>
      </c>
      <c r="U833">
        <f t="shared" si="79"/>
        <v>-0.66142306721269495</v>
      </c>
    </row>
    <row r="834" spans="9:21" x14ac:dyDescent="0.3">
      <c r="I834">
        <v>69218.923999999999</v>
      </c>
      <c r="J834">
        <v>2238</v>
      </c>
      <c r="K834">
        <v>163.83000000000001</v>
      </c>
      <c r="L834">
        <v>0.87</v>
      </c>
      <c r="M834">
        <v>-2149.1999999999998</v>
      </c>
      <c r="N834">
        <v>623.20000000000005</v>
      </c>
      <c r="O834">
        <v>34</v>
      </c>
      <c r="P834">
        <f t="shared" si="74"/>
        <v>-2149.8413034359801</v>
      </c>
      <c r="Q834">
        <f t="shared" si="75"/>
        <v>624.294545480897</v>
      </c>
      <c r="R834">
        <f t="shared" si="76"/>
        <v>34.6129961502375</v>
      </c>
      <c r="S834">
        <f t="shared" si="77"/>
        <v>0.64130343598026196</v>
      </c>
      <c r="T834">
        <f t="shared" si="78"/>
        <v>-1.0945454808969499</v>
      </c>
      <c r="U834">
        <f t="shared" si="79"/>
        <v>-0.61299615023749998</v>
      </c>
    </row>
    <row r="835" spans="9:21" x14ac:dyDescent="0.3">
      <c r="I835">
        <v>69219.063999999998</v>
      </c>
      <c r="J835">
        <v>2227</v>
      </c>
      <c r="K835">
        <v>163.85</v>
      </c>
      <c r="L835">
        <v>0.86</v>
      </c>
      <c r="M835">
        <v>-2138.9</v>
      </c>
      <c r="N835">
        <v>619.4</v>
      </c>
      <c r="O835">
        <v>33.4</v>
      </c>
      <c r="P835">
        <f t="shared" ref="P835:P898" si="80">LOOKUP($I835,$A$2:$A$989,C$2:C$989)+(LOOKUP($I835+$V$2,$A$2:$A$989,C$2:C$989)-LOOKUP($I835,$A$2:$A$989,C$2:C$989))/(LOOKUP($I835+$V$2,$A$2:$A$989,$A$2:$A$989)-LOOKUP($I835,$A$2:$A$989,$A$2:$A$989))*($I835-LOOKUP($I835,$A$2:$A$989,$A$2:$A$989))</f>
        <v>-2139.3710386778898</v>
      </c>
      <c r="Q835">
        <f t="shared" ref="Q835:Q898" si="81">LOOKUP($I835,$A$2:$A$989,D$2:D$989)+(LOOKUP($I835+$V$2,$A$2:$A$989,D$2:D$989)-LOOKUP($I835,$A$2:$A$989,D$2:D$989))/(LOOKUP($I835+$V$2,$A$2:$A$989,$A$2:$A$989)-LOOKUP($I835,$A$2:$A$989,$A$2:$A$989))*($I835-LOOKUP($I835,$A$2:$A$989,$A$2:$A$989))</f>
        <v>620.47688946850599</v>
      </c>
      <c r="R835">
        <f t="shared" ref="R835:R898" si="82">LOOKUP($I835,$A$2:$A$989,E$2:E$989)+(LOOKUP($I835+$V$2,$A$2:$A$989,E$2:E$989)-LOOKUP($I835,$A$2:$A$989,E$2:E$989))/(LOOKUP($I835+$V$2,$A$2:$A$989,$A$2:$A$989)-LOOKUP($I835,$A$2:$A$989,$A$2:$A$989))*($I835-LOOKUP($I835,$A$2:$A$989,$A$2:$A$989))</f>
        <v>33.943080448685997</v>
      </c>
      <c r="S835">
        <f t="shared" ref="S835:S898" si="83">M835-P835</f>
        <v>0.47103867788973702</v>
      </c>
      <c r="T835">
        <f t="shared" ref="T835:T898" si="84">N835-Q835</f>
        <v>-1.07688946850601</v>
      </c>
      <c r="U835">
        <f t="shared" ref="U835:U898" si="85">O835-R835</f>
        <v>-0.54308044868599803</v>
      </c>
    </row>
    <row r="836" spans="9:21" x14ac:dyDescent="0.3">
      <c r="I836">
        <v>69219.263999999996</v>
      </c>
      <c r="J836">
        <v>2212</v>
      </c>
      <c r="K836">
        <v>163.87</v>
      </c>
      <c r="L836">
        <v>0.84</v>
      </c>
      <c r="M836">
        <v>-2124.6999999999998</v>
      </c>
      <c r="N836">
        <v>614.5</v>
      </c>
      <c r="O836">
        <v>32.4</v>
      </c>
      <c r="P836">
        <f t="shared" si="80"/>
        <v>-2124.4135175950601</v>
      </c>
      <c r="Q836">
        <f t="shared" si="81"/>
        <v>615.02309516514697</v>
      </c>
      <c r="R836">
        <f t="shared" si="82"/>
        <v>32.9860580179081</v>
      </c>
      <c r="S836">
        <f t="shared" si="83"/>
        <v>-0.28648240493976102</v>
      </c>
      <c r="T836">
        <f t="shared" si="84"/>
        <v>-0.52309516514696996</v>
      </c>
      <c r="U836">
        <f t="shared" si="85"/>
        <v>-0.58605801790810097</v>
      </c>
    </row>
    <row r="837" spans="9:21" x14ac:dyDescent="0.3">
      <c r="I837">
        <v>69219.364000000001</v>
      </c>
      <c r="J837">
        <v>2204</v>
      </c>
      <c r="K837">
        <v>163.89</v>
      </c>
      <c r="L837">
        <v>0.84</v>
      </c>
      <c r="M837">
        <v>-2117.1999999999998</v>
      </c>
      <c r="N837">
        <v>611.5</v>
      </c>
      <c r="O837">
        <v>32.299999999999997</v>
      </c>
      <c r="P837">
        <f t="shared" si="80"/>
        <v>-2116.9347570530999</v>
      </c>
      <c r="Q837">
        <f t="shared" si="81"/>
        <v>612.29619801326896</v>
      </c>
      <c r="R837">
        <f t="shared" si="82"/>
        <v>32.507546802484399</v>
      </c>
      <c r="S837">
        <f t="shared" si="83"/>
        <v>-0.26524294689988898</v>
      </c>
      <c r="T837">
        <f t="shared" si="84"/>
        <v>-0.796198013268963</v>
      </c>
      <c r="U837">
        <f t="shared" si="85"/>
        <v>-0.20754680248440099</v>
      </c>
    </row>
    <row r="838" spans="9:21" x14ac:dyDescent="0.3">
      <c r="I838">
        <v>69219.524000000005</v>
      </c>
      <c r="J838">
        <v>2192</v>
      </c>
      <c r="K838">
        <v>163.91</v>
      </c>
      <c r="L838">
        <v>0.82</v>
      </c>
      <c r="M838">
        <v>-2105.9</v>
      </c>
      <c r="N838">
        <v>607.4</v>
      </c>
      <c r="O838">
        <v>31.4</v>
      </c>
      <c r="P838">
        <f t="shared" si="80"/>
        <v>-2104.5028145438901</v>
      </c>
      <c r="Q838">
        <f t="shared" si="81"/>
        <v>608.30304591699496</v>
      </c>
      <c r="R838">
        <f t="shared" si="82"/>
        <v>32.274804902682597</v>
      </c>
      <c r="S838">
        <f t="shared" si="83"/>
        <v>-1.3971854561100401</v>
      </c>
      <c r="T838">
        <f t="shared" si="84"/>
        <v>-0.90304591699498404</v>
      </c>
      <c r="U838">
        <f t="shared" si="85"/>
        <v>-0.87480490268259803</v>
      </c>
    </row>
    <row r="839" spans="9:21" x14ac:dyDescent="0.3">
      <c r="I839">
        <v>69219.884000000005</v>
      </c>
      <c r="J839">
        <v>2162</v>
      </c>
      <c r="K839">
        <v>163.95</v>
      </c>
      <c r="L839">
        <v>0.8</v>
      </c>
      <c r="M839">
        <v>-2077.5</v>
      </c>
      <c r="N839">
        <v>597.70000000000005</v>
      </c>
      <c r="O839">
        <v>30.2</v>
      </c>
      <c r="P839">
        <f t="shared" si="80"/>
        <v>-2077.8285002828002</v>
      </c>
      <c r="Q839">
        <f t="shared" si="81"/>
        <v>598.62953749296003</v>
      </c>
      <c r="R839">
        <f t="shared" si="82"/>
        <v>30.6046690106037</v>
      </c>
      <c r="S839">
        <f t="shared" si="83"/>
        <v>0.32850028280017801</v>
      </c>
      <c r="T839">
        <f t="shared" si="84"/>
        <v>-0.92953749295998001</v>
      </c>
      <c r="U839">
        <f t="shared" si="85"/>
        <v>-0.40466901060370097</v>
      </c>
    </row>
    <row r="840" spans="9:21" x14ac:dyDescent="0.3">
      <c r="I840">
        <v>69220.004000000001</v>
      </c>
      <c r="J840">
        <v>2152</v>
      </c>
      <c r="K840">
        <v>163.97</v>
      </c>
      <c r="L840">
        <v>0.79</v>
      </c>
      <c r="M840">
        <v>-2068.1</v>
      </c>
      <c r="N840">
        <v>594.20000000000005</v>
      </c>
      <c r="O840">
        <v>29.7</v>
      </c>
      <c r="P840">
        <f t="shared" si="80"/>
        <v>-2068.9370621961202</v>
      </c>
      <c r="Q840">
        <f t="shared" si="81"/>
        <v>595.40503468507904</v>
      </c>
      <c r="R840">
        <f t="shared" si="82"/>
        <v>30.047957046599802</v>
      </c>
      <c r="S840">
        <f t="shared" si="83"/>
        <v>0.83706219612031396</v>
      </c>
      <c r="T840">
        <f t="shared" si="84"/>
        <v>-1.2050346850789999</v>
      </c>
      <c r="U840">
        <f t="shared" si="85"/>
        <v>-0.34795704659980198</v>
      </c>
    </row>
    <row r="841" spans="9:21" x14ac:dyDescent="0.3">
      <c r="I841">
        <v>69220.244000000006</v>
      </c>
      <c r="J841">
        <v>2133</v>
      </c>
      <c r="K841">
        <v>164.01</v>
      </c>
      <c r="L841">
        <v>0.77</v>
      </c>
      <c r="M841">
        <v>-2050.3000000000002</v>
      </c>
      <c r="N841">
        <v>587.5</v>
      </c>
      <c r="O841">
        <v>28.7</v>
      </c>
      <c r="P841">
        <f t="shared" si="80"/>
        <v>-2051.1541860216998</v>
      </c>
      <c r="Q841">
        <f t="shared" si="81"/>
        <v>588.95602906892498</v>
      </c>
      <c r="R841">
        <f t="shared" si="82"/>
        <v>28.934533118524701</v>
      </c>
      <c r="S841">
        <f t="shared" si="83"/>
        <v>0.85418602169966096</v>
      </c>
      <c r="T841">
        <f t="shared" si="84"/>
        <v>-1.45602906892498</v>
      </c>
      <c r="U841">
        <f t="shared" si="85"/>
        <v>-0.23453311852470199</v>
      </c>
    </row>
    <row r="842" spans="9:21" x14ac:dyDescent="0.3">
      <c r="I842">
        <v>69220.343999999997</v>
      </c>
      <c r="J842">
        <v>2126</v>
      </c>
      <c r="K842">
        <v>164.02</v>
      </c>
      <c r="L842">
        <v>0.77</v>
      </c>
      <c r="M842">
        <v>-2043.7</v>
      </c>
      <c r="N842">
        <v>585.20000000000005</v>
      </c>
      <c r="O842">
        <v>28.6</v>
      </c>
      <c r="P842">
        <f t="shared" si="80"/>
        <v>-2043.7446542831699</v>
      </c>
      <c r="Q842">
        <f t="shared" si="81"/>
        <v>586.26894339581997</v>
      </c>
      <c r="R842">
        <f t="shared" si="82"/>
        <v>28.470606481877301</v>
      </c>
      <c r="S842">
        <f t="shared" si="83"/>
        <v>4.4654283169848E-2</v>
      </c>
      <c r="T842">
        <f t="shared" si="84"/>
        <v>-1.0689433958199299</v>
      </c>
      <c r="U842">
        <f t="shared" si="85"/>
        <v>0.129393518122701</v>
      </c>
    </row>
    <row r="843" spans="9:21" x14ac:dyDescent="0.3">
      <c r="I843">
        <v>69220.584000000003</v>
      </c>
      <c r="J843">
        <v>2107</v>
      </c>
      <c r="K843">
        <v>164.06</v>
      </c>
      <c r="L843">
        <v>0.75</v>
      </c>
      <c r="M843">
        <v>-2025.8</v>
      </c>
      <c r="N843">
        <v>578.6</v>
      </c>
      <c r="O843">
        <v>27.6</v>
      </c>
      <c r="P843">
        <f t="shared" si="80"/>
        <v>-2025.74696801763</v>
      </c>
      <c r="Q843">
        <f t="shared" si="81"/>
        <v>579.063995092558</v>
      </c>
      <c r="R843">
        <f t="shared" si="82"/>
        <v>26.7389155978966</v>
      </c>
      <c r="S843">
        <f t="shared" si="83"/>
        <v>-5.3031982369930099E-2</v>
      </c>
      <c r="T843">
        <f t="shared" si="84"/>
        <v>-0.46399509255797999</v>
      </c>
      <c r="U843">
        <f t="shared" si="85"/>
        <v>0.86108440210340098</v>
      </c>
    </row>
    <row r="844" spans="9:21" x14ac:dyDescent="0.3">
      <c r="I844">
        <v>69220.683999999994</v>
      </c>
      <c r="J844">
        <v>2098</v>
      </c>
      <c r="K844">
        <v>164.07</v>
      </c>
      <c r="L844">
        <v>0.71</v>
      </c>
      <c r="M844">
        <v>-2017.3</v>
      </c>
      <c r="N844">
        <v>575.79999999999995</v>
      </c>
      <c r="O844">
        <v>26</v>
      </c>
      <c r="P844">
        <f t="shared" si="80"/>
        <v>-2018.33140934723</v>
      </c>
      <c r="Q844">
        <f t="shared" si="81"/>
        <v>576.37988642951598</v>
      </c>
      <c r="R844">
        <f t="shared" si="82"/>
        <v>26.342792029256199</v>
      </c>
      <c r="S844">
        <f t="shared" si="83"/>
        <v>1.0314093472300101</v>
      </c>
      <c r="T844">
        <f t="shared" si="84"/>
        <v>-0.57988642951602298</v>
      </c>
      <c r="U844">
        <f t="shared" si="85"/>
        <v>-0.342792029256199</v>
      </c>
    </row>
    <row r="845" spans="9:21" x14ac:dyDescent="0.3">
      <c r="I845">
        <v>69220.784</v>
      </c>
      <c r="J845">
        <v>2090</v>
      </c>
      <c r="K845">
        <v>164.08</v>
      </c>
      <c r="L845">
        <v>0.7</v>
      </c>
      <c r="M845">
        <v>-2009.7</v>
      </c>
      <c r="N845">
        <v>573.20000000000005</v>
      </c>
      <c r="O845">
        <v>25.5</v>
      </c>
      <c r="P845">
        <f t="shared" si="80"/>
        <v>-2010.9158506757601</v>
      </c>
      <c r="Q845">
        <f t="shared" si="81"/>
        <v>573.69577776608401</v>
      </c>
      <c r="R845">
        <f t="shared" si="82"/>
        <v>25.9466684605582</v>
      </c>
      <c r="S845">
        <f t="shared" si="83"/>
        <v>1.21585067576007</v>
      </c>
      <c r="T845">
        <f t="shared" si="84"/>
        <v>-0.49577776608396101</v>
      </c>
      <c r="U845">
        <f t="shared" si="85"/>
        <v>-0.44666846055819998</v>
      </c>
    </row>
    <row r="846" spans="9:21" x14ac:dyDescent="0.3">
      <c r="I846">
        <v>69221.043999999994</v>
      </c>
      <c r="J846">
        <v>2070</v>
      </c>
      <c r="K846">
        <v>164.12</v>
      </c>
      <c r="L846">
        <v>0.68</v>
      </c>
      <c r="M846">
        <v>-1990.9</v>
      </c>
      <c r="N846">
        <v>566.4</v>
      </c>
      <c r="O846">
        <v>24.6</v>
      </c>
      <c r="P846">
        <f t="shared" si="80"/>
        <v>-1991.6353981314301</v>
      </c>
      <c r="Q846">
        <f t="shared" si="81"/>
        <v>566.71709524170797</v>
      </c>
      <c r="R846">
        <f t="shared" si="82"/>
        <v>24.9167471820241</v>
      </c>
      <c r="S846">
        <f t="shared" si="83"/>
        <v>0.73539813142997401</v>
      </c>
      <c r="T846">
        <f t="shared" si="84"/>
        <v>-0.31709524170798897</v>
      </c>
      <c r="U846">
        <f t="shared" si="85"/>
        <v>-0.31674718202409802</v>
      </c>
    </row>
    <row r="847" spans="9:21" x14ac:dyDescent="0.3">
      <c r="I847">
        <v>69221.144</v>
      </c>
      <c r="J847">
        <v>2062</v>
      </c>
      <c r="K847">
        <v>164.14</v>
      </c>
      <c r="L847">
        <v>0.67</v>
      </c>
      <c r="M847">
        <v>-1983.4</v>
      </c>
      <c r="N847">
        <v>563.5</v>
      </c>
      <c r="O847">
        <v>24.1</v>
      </c>
      <c r="P847">
        <f t="shared" si="80"/>
        <v>-1984.21983945995</v>
      </c>
      <c r="Q847">
        <f t="shared" si="81"/>
        <v>564.03298657827702</v>
      </c>
      <c r="R847">
        <f t="shared" si="82"/>
        <v>24.520623613326102</v>
      </c>
      <c r="S847">
        <f t="shared" si="83"/>
        <v>0.81983945994989005</v>
      </c>
      <c r="T847">
        <f t="shared" si="84"/>
        <v>-0.53298657827701801</v>
      </c>
      <c r="U847">
        <f t="shared" si="85"/>
        <v>-0.42062361332609999</v>
      </c>
    </row>
    <row r="848" spans="9:21" x14ac:dyDescent="0.3">
      <c r="I848">
        <v>69221.304000000004</v>
      </c>
      <c r="J848">
        <v>2050</v>
      </c>
      <c r="K848">
        <v>164.17</v>
      </c>
      <c r="L848">
        <v>0.66</v>
      </c>
      <c r="M848">
        <v>-1972.1</v>
      </c>
      <c r="N848">
        <v>559.20000000000005</v>
      </c>
      <c r="O848">
        <v>23.6</v>
      </c>
      <c r="P848">
        <f t="shared" si="80"/>
        <v>-1972.35494558602</v>
      </c>
      <c r="Q848">
        <f t="shared" si="81"/>
        <v>559.73841271694198</v>
      </c>
      <c r="R848">
        <f t="shared" si="82"/>
        <v>23.886825903432399</v>
      </c>
      <c r="S848">
        <f t="shared" si="83"/>
        <v>0.25494558602008499</v>
      </c>
      <c r="T848">
        <f t="shared" si="84"/>
        <v>-0.53841271694193404</v>
      </c>
      <c r="U848">
        <f t="shared" si="85"/>
        <v>-0.286825903432398</v>
      </c>
    </row>
    <row r="849" spans="9:21" x14ac:dyDescent="0.3">
      <c r="I849">
        <v>69221.464000000007</v>
      </c>
      <c r="J849">
        <v>2038</v>
      </c>
      <c r="K849">
        <v>164.19</v>
      </c>
      <c r="L849">
        <v>0.64</v>
      </c>
      <c r="M849">
        <v>-1960.8</v>
      </c>
      <c r="N849">
        <v>555.20000000000005</v>
      </c>
      <c r="O849">
        <v>22.8</v>
      </c>
      <c r="P849">
        <f t="shared" si="80"/>
        <v>-1960.49005171209</v>
      </c>
      <c r="Q849">
        <f t="shared" si="81"/>
        <v>555.44383885560705</v>
      </c>
      <c r="R849">
        <f t="shared" si="82"/>
        <v>23.253028193538601</v>
      </c>
      <c r="S849">
        <f t="shared" si="83"/>
        <v>-0.309948287909947</v>
      </c>
      <c r="T849">
        <f t="shared" si="84"/>
        <v>-0.24383885560700899</v>
      </c>
      <c r="U849">
        <f t="shared" si="85"/>
        <v>-0.45302819353860002</v>
      </c>
    </row>
    <row r="850" spans="9:21" x14ac:dyDescent="0.3">
      <c r="I850">
        <v>69221.663</v>
      </c>
      <c r="J850">
        <v>2022</v>
      </c>
      <c r="K850">
        <v>164.23</v>
      </c>
      <c r="L850">
        <v>0.62</v>
      </c>
      <c r="M850">
        <v>-1945.8</v>
      </c>
      <c r="N850">
        <v>549.5</v>
      </c>
      <c r="O850">
        <v>21.9</v>
      </c>
      <c r="P850">
        <f t="shared" si="80"/>
        <v>-1945.6608190188699</v>
      </c>
      <c r="Q850">
        <f t="shared" si="81"/>
        <v>550.808232503216</v>
      </c>
      <c r="R850">
        <f t="shared" si="82"/>
        <v>22.472778673773998</v>
      </c>
      <c r="S850">
        <f t="shared" si="83"/>
        <v>-0.13918098113003899</v>
      </c>
      <c r="T850">
        <f t="shared" si="84"/>
        <v>-1.308232503216</v>
      </c>
      <c r="U850">
        <f t="shared" si="85"/>
        <v>-0.57277867377400005</v>
      </c>
    </row>
    <row r="851" spans="9:21" x14ac:dyDescent="0.3">
      <c r="I851">
        <v>69221.743000000002</v>
      </c>
      <c r="J851">
        <v>2016</v>
      </c>
      <c r="K851">
        <v>164.22</v>
      </c>
      <c r="L851">
        <v>0.62</v>
      </c>
      <c r="M851">
        <v>-1939.9</v>
      </c>
      <c r="N851">
        <v>548.20000000000005</v>
      </c>
      <c r="O851">
        <v>21.8</v>
      </c>
      <c r="P851">
        <f t="shared" si="80"/>
        <v>-1939.56037810628</v>
      </c>
      <c r="Q851">
        <f t="shared" si="81"/>
        <v>548.64970464612702</v>
      </c>
      <c r="R851">
        <f t="shared" si="82"/>
        <v>22.161202777827299</v>
      </c>
      <c r="S851">
        <f t="shared" si="83"/>
        <v>-0.33962189372005003</v>
      </c>
      <c r="T851">
        <f t="shared" si="84"/>
        <v>-0.44970464612697503</v>
      </c>
      <c r="U851">
        <f t="shared" si="85"/>
        <v>-0.36120277782729798</v>
      </c>
    </row>
    <row r="852" spans="9:21" x14ac:dyDescent="0.3">
      <c r="I852">
        <v>69221.884000000005</v>
      </c>
      <c r="J852">
        <v>2005</v>
      </c>
      <c r="K852">
        <v>164.24</v>
      </c>
      <c r="L852">
        <v>0.61</v>
      </c>
      <c r="M852">
        <v>-1929.5</v>
      </c>
      <c r="N852">
        <v>544.5</v>
      </c>
      <c r="O852">
        <v>21.3</v>
      </c>
      <c r="P852">
        <f t="shared" si="80"/>
        <v>-1928.8083509978201</v>
      </c>
      <c r="Q852">
        <f t="shared" si="81"/>
        <v>544.84529929800203</v>
      </c>
      <c r="R852">
        <f t="shared" si="82"/>
        <v>21.612050261220599</v>
      </c>
      <c r="S852">
        <f t="shared" si="83"/>
        <v>-0.69164900217992897</v>
      </c>
      <c r="T852">
        <f t="shared" si="84"/>
        <v>-0.34529929800203302</v>
      </c>
      <c r="U852">
        <f t="shared" si="85"/>
        <v>-0.31205026122059798</v>
      </c>
    </row>
    <row r="853" spans="9:21" x14ac:dyDescent="0.3">
      <c r="I853">
        <v>69222.063999999998</v>
      </c>
      <c r="J853">
        <v>1991</v>
      </c>
      <c r="K853">
        <v>164.27</v>
      </c>
      <c r="L853">
        <v>0.59</v>
      </c>
      <c r="M853">
        <v>-1916.3</v>
      </c>
      <c r="N853">
        <v>539.70000000000005</v>
      </c>
      <c r="O853">
        <v>20.5</v>
      </c>
      <c r="P853">
        <f t="shared" si="80"/>
        <v>-1915.08235894533</v>
      </c>
      <c r="Q853">
        <f t="shared" si="81"/>
        <v>539.98861161984496</v>
      </c>
      <c r="R853">
        <f t="shared" si="82"/>
        <v>20.9110044953831</v>
      </c>
      <c r="S853">
        <f t="shared" si="83"/>
        <v>-1.2176410546699099</v>
      </c>
      <c r="T853">
        <f t="shared" si="84"/>
        <v>-0.28861161984491401</v>
      </c>
      <c r="U853">
        <f t="shared" si="85"/>
        <v>-0.41100449538310002</v>
      </c>
    </row>
    <row r="854" spans="9:21" x14ac:dyDescent="0.3">
      <c r="I854">
        <v>69222.224000000002</v>
      </c>
      <c r="J854">
        <v>1978</v>
      </c>
      <c r="K854">
        <v>164.3</v>
      </c>
      <c r="L854">
        <v>0.57999999999999996</v>
      </c>
      <c r="M854">
        <v>-1904.1</v>
      </c>
      <c r="N854">
        <v>535.20000000000005</v>
      </c>
      <c r="O854">
        <v>20</v>
      </c>
      <c r="P854">
        <f t="shared" si="80"/>
        <v>-1902.8814771201501</v>
      </c>
      <c r="Q854">
        <f t="shared" si="81"/>
        <v>535.67155590566597</v>
      </c>
      <c r="R854">
        <f t="shared" si="82"/>
        <v>20.287852703489801</v>
      </c>
      <c r="S854">
        <f t="shared" si="83"/>
        <v>-1.21852287984984</v>
      </c>
      <c r="T854">
        <f t="shared" si="84"/>
        <v>-0.47155590566592298</v>
      </c>
      <c r="U854">
        <f t="shared" si="85"/>
        <v>-0.28785270348980102</v>
      </c>
    </row>
    <row r="855" spans="9:21" x14ac:dyDescent="0.3">
      <c r="I855">
        <v>69222.463000000003</v>
      </c>
      <c r="J855">
        <v>1959</v>
      </c>
      <c r="K855">
        <v>164.34</v>
      </c>
      <c r="L855">
        <v>0.56000000000000005</v>
      </c>
      <c r="M855">
        <v>-1886.2</v>
      </c>
      <c r="N855">
        <v>528.79999999999995</v>
      </c>
      <c r="O855">
        <v>19.100000000000001</v>
      </c>
      <c r="P855">
        <f t="shared" si="80"/>
        <v>-1884.6564098940801</v>
      </c>
      <c r="Q855">
        <f t="shared" si="81"/>
        <v>529.22295393271497</v>
      </c>
      <c r="R855">
        <f t="shared" si="82"/>
        <v>19.357019714363901</v>
      </c>
      <c r="S855">
        <f t="shared" si="83"/>
        <v>-1.5435901059199799</v>
      </c>
      <c r="T855">
        <f t="shared" si="84"/>
        <v>-0.42295393271501802</v>
      </c>
      <c r="U855">
        <f t="shared" si="85"/>
        <v>-0.25701971436389898</v>
      </c>
    </row>
    <row r="856" spans="9:21" x14ac:dyDescent="0.3">
      <c r="I856">
        <v>69222.582999999999</v>
      </c>
      <c r="J856">
        <v>1950</v>
      </c>
      <c r="K856">
        <v>164.36</v>
      </c>
      <c r="L856">
        <v>0.54</v>
      </c>
      <c r="M856">
        <v>-1877.7</v>
      </c>
      <c r="N856">
        <v>525.70000000000005</v>
      </c>
      <c r="O856">
        <v>18.399999999999999</v>
      </c>
      <c r="P856">
        <f t="shared" si="80"/>
        <v>-1877.4140215717</v>
      </c>
      <c r="Q856">
        <f t="shared" si="81"/>
        <v>525.46421252845403</v>
      </c>
      <c r="R856">
        <f t="shared" si="82"/>
        <v>18.834059123276099</v>
      </c>
      <c r="S856">
        <f t="shared" si="83"/>
        <v>-0.285978428300041</v>
      </c>
      <c r="T856">
        <f t="shared" si="84"/>
        <v>0.23578747154601801</v>
      </c>
      <c r="U856">
        <f t="shared" si="85"/>
        <v>-0.43405912327610002</v>
      </c>
    </row>
    <row r="857" spans="9:21" x14ac:dyDescent="0.3">
      <c r="I857">
        <v>69222.722999999998</v>
      </c>
      <c r="J857">
        <v>1938</v>
      </c>
      <c r="K857">
        <v>164.41</v>
      </c>
      <c r="L857">
        <v>0.53</v>
      </c>
      <c r="M857">
        <v>-1866.6</v>
      </c>
      <c r="N857">
        <v>520.79999999999995</v>
      </c>
      <c r="O857">
        <v>17.899999999999999</v>
      </c>
      <c r="P857">
        <f t="shared" si="80"/>
        <v>-1866.87043213488</v>
      </c>
      <c r="Q857">
        <f t="shared" si="81"/>
        <v>521.80015854511601</v>
      </c>
      <c r="R857">
        <f t="shared" si="82"/>
        <v>18.302516402371001</v>
      </c>
      <c r="S857">
        <f t="shared" si="83"/>
        <v>0.27043213488013901</v>
      </c>
      <c r="T857">
        <f t="shared" si="84"/>
        <v>-1.00015854511605</v>
      </c>
      <c r="U857">
        <f t="shared" si="85"/>
        <v>-0.402516402371003</v>
      </c>
    </row>
    <row r="858" spans="9:21" x14ac:dyDescent="0.3">
      <c r="I858">
        <v>69222.942999999999</v>
      </c>
      <c r="J858">
        <v>1920</v>
      </c>
      <c r="K858">
        <v>164.45</v>
      </c>
      <c r="L858">
        <v>0.51</v>
      </c>
      <c r="M858">
        <v>-1849.6</v>
      </c>
      <c r="N858">
        <v>514.70000000000005</v>
      </c>
      <c r="O858">
        <v>17.100000000000001</v>
      </c>
      <c r="P858">
        <f t="shared" si="80"/>
        <v>-1850.30193444829</v>
      </c>
      <c r="Q858">
        <f t="shared" si="81"/>
        <v>516.04235942838795</v>
      </c>
      <c r="R858">
        <f t="shared" si="82"/>
        <v>17.467234983797901</v>
      </c>
      <c r="S858">
        <f t="shared" si="83"/>
        <v>0.70193444829010299</v>
      </c>
      <c r="T858">
        <f t="shared" si="84"/>
        <v>-1.3423594283879099</v>
      </c>
      <c r="U858">
        <f t="shared" si="85"/>
        <v>-0.36723498379789998</v>
      </c>
    </row>
    <row r="859" spans="9:21" x14ac:dyDescent="0.3">
      <c r="I859">
        <v>69223.142999999996</v>
      </c>
      <c r="J859">
        <v>1905</v>
      </c>
      <c r="K859">
        <v>164.49</v>
      </c>
      <c r="L859">
        <v>0.49</v>
      </c>
      <c r="M859">
        <v>-1835.6</v>
      </c>
      <c r="N859">
        <v>509.4</v>
      </c>
      <c r="O859">
        <v>16.3</v>
      </c>
      <c r="P859">
        <f t="shared" si="80"/>
        <v>-1835.2396638244199</v>
      </c>
      <c r="Q859">
        <f t="shared" si="81"/>
        <v>510.80799659510302</v>
      </c>
      <c r="R859">
        <f t="shared" si="82"/>
        <v>16.707888239655698</v>
      </c>
      <c r="S859">
        <f t="shared" si="83"/>
        <v>-0.36033617557996001</v>
      </c>
      <c r="T859">
        <f t="shared" si="84"/>
        <v>-1.40799659510304</v>
      </c>
      <c r="U859">
        <f t="shared" si="85"/>
        <v>-0.40788823965569798</v>
      </c>
    </row>
    <row r="860" spans="9:21" x14ac:dyDescent="0.3">
      <c r="I860">
        <v>69223.442999999999</v>
      </c>
      <c r="J860">
        <v>1881</v>
      </c>
      <c r="K860">
        <v>164.54</v>
      </c>
      <c r="L860">
        <v>0.47</v>
      </c>
      <c r="M860">
        <v>-1812.9</v>
      </c>
      <c r="N860">
        <v>501.4</v>
      </c>
      <c r="O860">
        <v>15.4</v>
      </c>
      <c r="P860">
        <f t="shared" si="80"/>
        <v>-1812.6462578880601</v>
      </c>
      <c r="Q860">
        <f t="shared" si="81"/>
        <v>502.956452344985</v>
      </c>
      <c r="R860">
        <f t="shared" si="82"/>
        <v>15.568868123414701</v>
      </c>
      <c r="S860">
        <f t="shared" si="83"/>
        <v>-0.25374211194002799</v>
      </c>
      <c r="T860">
        <f t="shared" si="84"/>
        <v>-1.5564523449850201</v>
      </c>
      <c r="U860">
        <f t="shared" si="85"/>
        <v>-0.16886812341470001</v>
      </c>
    </row>
    <row r="861" spans="9:21" x14ac:dyDescent="0.3">
      <c r="I861">
        <v>69223.582999999999</v>
      </c>
      <c r="J861">
        <v>1870</v>
      </c>
      <c r="K861">
        <v>164.57</v>
      </c>
      <c r="L861">
        <v>0.45</v>
      </c>
      <c r="M861">
        <v>-1802.5</v>
      </c>
      <c r="N861">
        <v>497.5</v>
      </c>
      <c r="O861">
        <v>14.7</v>
      </c>
      <c r="P861">
        <f t="shared" si="80"/>
        <v>-1799.4988503566599</v>
      </c>
      <c r="Q861">
        <f t="shared" si="81"/>
        <v>499.06010578551201</v>
      </c>
      <c r="R861">
        <f t="shared" si="82"/>
        <v>15.0226001608453</v>
      </c>
      <c r="S861">
        <f t="shared" si="83"/>
        <v>-3.0011496433401099</v>
      </c>
      <c r="T861">
        <f t="shared" si="84"/>
        <v>-1.56010578551201</v>
      </c>
      <c r="U861">
        <f t="shared" si="85"/>
        <v>-0.32260016084530102</v>
      </c>
    </row>
    <row r="862" spans="9:21" x14ac:dyDescent="0.3">
      <c r="I862">
        <v>69223.842999999993</v>
      </c>
      <c r="J862">
        <v>1845</v>
      </c>
      <c r="K862">
        <v>164.55</v>
      </c>
      <c r="L862">
        <v>0.42</v>
      </c>
      <c r="M862">
        <v>-1778.3</v>
      </c>
      <c r="N862">
        <v>491.5</v>
      </c>
      <c r="O862">
        <v>13.5</v>
      </c>
      <c r="P862">
        <f t="shared" si="80"/>
        <v>-1780.4512058435801</v>
      </c>
      <c r="Q862">
        <f t="shared" si="81"/>
        <v>492.22200930241502</v>
      </c>
      <c r="R862">
        <f t="shared" si="82"/>
        <v>14.0965709966702</v>
      </c>
      <c r="S862">
        <f t="shared" si="83"/>
        <v>2.1512058435801</v>
      </c>
      <c r="T862">
        <f t="shared" si="84"/>
        <v>-0.72200930241501704</v>
      </c>
      <c r="U862">
        <f t="shared" si="85"/>
        <v>-0.59657099667019997</v>
      </c>
    </row>
    <row r="863" spans="9:21" x14ac:dyDescent="0.3">
      <c r="I863">
        <v>69223.922999999995</v>
      </c>
      <c r="J863">
        <v>1839</v>
      </c>
      <c r="K863">
        <v>164.57</v>
      </c>
      <c r="L863">
        <v>0.42</v>
      </c>
      <c r="M863">
        <v>-1772.7</v>
      </c>
      <c r="N863">
        <v>489.3</v>
      </c>
      <c r="O863">
        <v>13.5</v>
      </c>
      <c r="P863">
        <f t="shared" si="80"/>
        <v>-1774.5903921470001</v>
      </c>
      <c r="Q863">
        <f t="shared" si="81"/>
        <v>490.11797961522001</v>
      </c>
      <c r="R863">
        <f t="shared" si="82"/>
        <v>13.8116389461428</v>
      </c>
      <c r="S863">
        <f t="shared" si="83"/>
        <v>1.89039214700006</v>
      </c>
      <c r="T863">
        <f t="shared" si="84"/>
        <v>-0.81797961521999696</v>
      </c>
      <c r="U863">
        <f t="shared" si="85"/>
        <v>-0.31163894614280002</v>
      </c>
    </row>
    <row r="864" spans="9:21" x14ac:dyDescent="0.3">
      <c r="I864">
        <v>69224.062999999995</v>
      </c>
      <c r="J864">
        <v>1828</v>
      </c>
      <c r="K864">
        <v>164.6</v>
      </c>
      <c r="L864">
        <v>0.4</v>
      </c>
      <c r="M864">
        <v>-1762.3</v>
      </c>
      <c r="N864">
        <v>485.4</v>
      </c>
      <c r="O864">
        <v>12.8</v>
      </c>
      <c r="P864">
        <f t="shared" si="80"/>
        <v>-1764.33396817826</v>
      </c>
      <c r="Q864">
        <f t="shared" si="81"/>
        <v>486.43592766272502</v>
      </c>
      <c r="R864">
        <f t="shared" si="82"/>
        <v>13.313007857732799</v>
      </c>
      <c r="S864">
        <f t="shared" si="83"/>
        <v>2.0339681782600101</v>
      </c>
      <c r="T864">
        <f t="shared" si="84"/>
        <v>-1.03592766272504</v>
      </c>
      <c r="U864">
        <f t="shared" si="85"/>
        <v>-0.513007857732799</v>
      </c>
    </row>
    <row r="865" spans="9:21" x14ac:dyDescent="0.3">
      <c r="I865">
        <v>69224.303</v>
      </c>
      <c r="J865">
        <v>1808</v>
      </c>
      <c r="K865">
        <v>164.64</v>
      </c>
      <c r="L865">
        <v>0.38</v>
      </c>
      <c r="M865">
        <v>-1743.4</v>
      </c>
      <c r="N865">
        <v>478.9</v>
      </c>
      <c r="O865">
        <v>12</v>
      </c>
      <c r="P865">
        <f t="shared" si="80"/>
        <v>-1746.7515270885301</v>
      </c>
      <c r="Q865">
        <f t="shared" si="81"/>
        <v>480.12383860113903</v>
      </c>
      <c r="R865">
        <f t="shared" si="82"/>
        <v>12.4582117061506</v>
      </c>
      <c r="S865">
        <f t="shared" si="83"/>
        <v>3.3515270885300201</v>
      </c>
      <c r="T865">
        <f t="shared" si="84"/>
        <v>-1.2238386011390501</v>
      </c>
      <c r="U865">
        <f t="shared" si="85"/>
        <v>-0.45821170615059997</v>
      </c>
    </row>
    <row r="866" spans="9:21" x14ac:dyDescent="0.3">
      <c r="I866">
        <v>69224.403000000006</v>
      </c>
      <c r="J866">
        <v>1800</v>
      </c>
      <c r="K866">
        <v>164.66</v>
      </c>
      <c r="L866">
        <v>0.37</v>
      </c>
      <c r="M866">
        <v>-1735.8</v>
      </c>
      <c r="N866">
        <v>476.2</v>
      </c>
      <c r="O866">
        <v>11.6</v>
      </c>
      <c r="P866">
        <f t="shared" si="80"/>
        <v>-1739.4255099675399</v>
      </c>
      <c r="Q866">
        <f t="shared" si="81"/>
        <v>477.49380149205001</v>
      </c>
      <c r="R866">
        <f t="shared" si="82"/>
        <v>12.102046642978401</v>
      </c>
      <c r="S866">
        <f t="shared" si="83"/>
        <v>3.6255099675399798</v>
      </c>
      <c r="T866">
        <f t="shared" si="84"/>
        <v>-1.29380149205002</v>
      </c>
      <c r="U866">
        <f t="shared" si="85"/>
        <v>-0.50204664297840096</v>
      </c>
    </row>
    <row r="867" spans="9:21" x14ac:dyDescent="0.3">
      <c r="I867">
        <v>69224.623000000007</v>
      </c>
      <c r="J867">
        <v>1782</v>
      </c>
      <c r="K867">
        <v>164.71</v>
      </c>
      <c r="L867">
        <v>0.35</v>
      </c>
      <c r="M867">
        <v>-1718.9</v>
      </c>
      <c r="N867">
        <v>469.9</v>
      </c>
      <c r="O867">
        <v>10.9</v>
      </c>
      <c r="P867">
        <f t="shared" si="80"/>
        <v>-1724.30882453255</v>
      </c>
      <c r="Q867">
        <f t="shared" si="81"/>
        <v>472.15381290605097</v>
      </c>
      <c r="R867">
        <f t="shared" si="82"/>
        <v>11.1767729892953</v>
      </c>
      <c r="S867">
        <f t="shared" si="83"/>
        <v>5.4088245325499402</v>
      </c>
      <c r="T867">
        <f t="shared" si="84"/>
        <v>-2.2538129060509999</v>
      </c>
      <c r="U867">
        <f t="shared" si="85"/>
        <v>-0.27677298929529898</v>
      </c>
    </row>
    <row r="868" spans="9:21" x14ac:dyDescent="0.3">
      <c r="I868">
        <v>69224.702999999994</v>
      </c>
      <c r="J868">
        <v>1780</v>
      </c>
      <c r="K868">
        <v>164.71</v>
      </c>
      <c r="L868">
        <v>0.33</v>
      </c>
      <c r="M868">
        <v>-1717</v>
      </c>
      <c r="N868">
        <v>469.4</v>
      </c>
      <c r="O868">
        <v>10.3</v>
      </c>
      <c r="P868">
        <f t="shared" si="80"/>
        <v>-1718.62860787874</v>
      </c>
      <c r="Q868">
        <f t="shared" si="81"/>
        <v>470.11216616528702</v>
      </c>
      <c r="R868">
        <f t="shared" si="82"/>
        <v>10.930303011288901</v>
      </c>
      <c r="S868">
        <f t="shared" si="83"/>
        <v>1.62860787874001</v>
      </c>
      <c r="T868">
        <f t="shared" si="84"/>
        <v>-0.71216616528704402</v>
      </c>
      <c r="U868">
        <f t="shared" si="85"/>
        <v>-0.63030301128889998</v>
      </c>
    </row>
    <row r="869" spans="9:21" x14ac:dyDescent="0.3">
      <c r="I869">
        <v>69225.002999999997</v>
      </c>
      <c r="J869">
        <v>1757</v>
      </c>
      <c r="K869">
        <v>164.77</v>
      </c>
      <c r="L869">
        <v>0.3</v>
      </c>
      <c r="M869">
        <v>-1695.3</v>
      </c>
      <c r="N869">
        <v>461.5</v>
      </c>
      <c r="O869">
        <v>9.1999999999999993</v>
      </c>
      <c r="P869">
        <f t="shared" si="80"/>
        <v>-1697.3277954233199</v>
      </c>
      <c r="Q869">
        <f t="shared" si="81"/>
        <v>462.45599088612499</v>
      </c>
      <c r="R869">
        <f t="shared" si="82"/>
        <v>10.0060405936078</v>
      </c>
      <c r="S869">
        <f t="shared" si="83"/>
        <v>2.0277954233199602</v>
      </c>
      <c r="T869">
        <f t="shared" si="84"/>
        <v>-0.95599088612499405</v>
      </c>
      <c r="U869">
        <f t="shared" si="85"/>
        <v>-0.806040593607801</v>
      </c>
    </row>
    <row r="870" spans="9:21" x14ac:dyDescent="0.3">
      <c r="I870">
        <v>69225.103000000003</v>
      </c>
      <c r="J870">
        <v>1749</v>
      </c>
      <c r="K870">
        <v>164.79</v>
      </c>
      <c r="L870">
        <v>0.28999999999999998</v>
      </c>
      <c r="M870">
        <v>-1687.7</v>
      </c>
      <c r="N870">
        <v>458.9</v>
      </c>
      <c r="O870">
        <v>8.9</v>
      </c>
      <c r="P870">
        <f t="shared" si="80"/>
        <v>-1690.2275246045001</v>
      </c>
      <c r="Q870">
        <f t="shared" si="81"/>
        <v>459.903932459614</v>
      </c>
      <c r="R870">
        <f t="shared" si="82"/>
        <v>9.6979531210325707</v>
      </c>
      <c r="S870">
        <f t="shared" si="83"/>
        <v>2.5275246045000599</v>
      </c>
      <c r="T870">
        <f t="shared" si="84"/>
        <v>-1.00393245961402</v>
      </c>
      <c r="U870">
        <f t="shared" si="85"/>
        <v>-0.79795312103256999</v>
      </c>
    </row>
    <row r="871" spans="9:21" x14ac:dyDescent="0.3">
      <c r="I871">
        <v>69225.202999999994</v>
      </c>
      <c r="J871">
        <v>1741</v>
      </c>
      <c r="K871">
        <v>164.81</v>
      </c>
      <c r="L871">
        <v>0.28000000000000003</v>
      </c>
      <c r="M871">
        <v>-1680.2</v>
      </c>
      <c r="N871">
        <v>456.2</v>
      </c>
      <c r="O871">
        <v>8.5</v>
      </c>
      <c r="P871">
        <f t="shared" si="80"/>
        <v>-1683.1272537867101</v>
      </c>
      <c r="Q871">
        <f t="shared" si="81"/>
        <v>457.35187403347402</v>
      </c>
      <c r="R871">
        <f t="shared" si="82"/>
        <v>9.3898656485021093</v>
      </c>
      <c r="S871">
        <f t="shared" si="83"/>
        <v>2.9272537867100299</v>
      </c>
      <c r="T871">
        <f t="shared" si="84"/>
        <v>-1.1518740334740301</v>
      </c>
      <c r="U871">
        <f t="shared" si="85"/>
        <v>-0.88986564850210903</v>
      </c>
    </row>
    <row r="872" spans="9:21" x14ac:dyDescent="0.3">
      <c r="I872">
        <v>69225.422999999995</v>
      </c>
      <c r="J872">
        <v>1724</v>
      </c>
      <c r="K872">
        <v>164.85</v>
      </c>
      <c r="L872">
        <v>0.25</v>
      </c>
      <c r="M872">
        <v>-1664.1</v>
      </c>
      <c r="N872">
        <v>450.6</v>
      </c>
      <c r="O872">
        <v>7.5</v>
      </c>
      <c r="P872">
        <f t="shared" si="80"/>
        <v>-1667.50665798614</v>
      </c>
      <c r="Q872">
        <f t="shared" si="81"/>
        <v>451.73734549544599</v>
      </c>
      <c r="R872">
        <f t="shared" si="82"/>
        <v>8.7120732088723507</v>
      </c>
      <c r="S872">
        <f t="shared" si="83"/>
        <v>3.4066579861400901</v>
      </c>
      <c r="T872">
        <f t="shared" si="84"/>
        <v>-1.1373454954459701</v>
      </c>
      <c r="U872">
        <f t="shared" si="85"/>
        <v>-1.21207320887235</v>
      </c>
    </row>
    <row r="873" spans="9:21" x14ac:dyDescent="0.3">
      <c r="I873">
        <v>69225.523000000001</v>
      </c>
      <c r="J873">
        <v>1716</v>
      </c>
      <c r="K873">
        <v>164.87</v>
      </c>
      <c r="L873">
        <v>0.24</v>
      </c>
      <c r="M873">
        <v>-1656.5</v>
      </c>
      <c r="N873">
        <v>447.9</v>
      </c>
      <c r="O873">
        <v>7.2</v>
      </c>
      <c r="P873">
        <f t="shared" si="80"/>
        <v>-1657.34187847933</v>
      </c>
      <c r="Q873">
        <f t="shared" si="81"/>
        <v>448.02929186715602</v>
      </c>
      <c r="R873">
        <f t="shared" si="82"/>
        <v>8.1400124513184196</v>
      </c>
      <c r="S873">
        <f t="shared" si="83"/>
        <v>0.84187847933003501</v>
      </c>
      <c r="T873">
        <f t="shared" si="84"/>
        <v>-0.12929186715604099</v>
      </c>
      <c r="U873">
        <f t="shared" si="85"/>
        <v>-0.94001245131841904</v>
      </c>
    </row>
    <row r="874" spans="9:21" x14ac:dyDescent="0.3">
      <c r="I874">
        <v>69225.803</v>
      </c>
      <c r="J874">
        <v>1694</v>
      </c>
      <c r="K874">
        <v>164.96</v>
      </c>
      <c r="L874">
        <v>0.23</v>
      </c>
      <c r="M874">
        <v>-1636</v>
      </c>
      <c r="N874">
        <v>439.6</v>
      </c>
      <c r="O874">
        <v>6.8</v>
      </c>
      <c r="P874">
        <f t="shared" si="80"/>
        <v>-1636.4365467717701</v>
      </c>
      <c r="Q874">
        <f t="shared" si="81"/>
        <v>440.56665224999699</v>
      </c>
      <c r="R874">
        <f t="shared" si="82"/>
        <v>7.4716226385493698</v>
      </c>
      <c r="S874">
        <f t="shared" si="83"/>
        <v>0.43654677177005402</v>
      </c>
      <c r="T874">
        <f t="shared" si="84"/>
        <v>-0.96665224999696897</v>
      </c>
      <c r="U874">
        <f t="shared" si="85"/>
        <v>-0.67162263854936999</v>
      </c>
    </row>
    <row r="875" spans="9:21" x14ac:dyDescent="0.3">
      <c r="I875">
        <v>69225.903000000006</v>
      </c>
      <c r="J875">
        <v>1686</v>
      </c>
      <c r="K875">
        <v>164.98</v>
      </c>
      <c r="L875">
        <v>0.22</v>
      </c>
      <c r="M875">
        <v>-1628.4</v>
      </c>
      <c r="N875">
        <v>436.9</v>
      </c>
      <c r="O875">
        <v>6.5</v>
      </c>
      <c r="P875">
        <f t="shared" si="80"/>
        <v>-1628.97035687575</v>
      </c>
      <c r="Q875">
        <f t="shared" si="81"/>
        <v>437.90142381513101</v>
      </c>
      <c r="R875">
        <f t="shared" si="82"/>
        <v>7.2329119911169704</v>
      </c>
      <c r="S875">
        <f t="shared" si="83"/>
        <v>0.57035687574989402</v>
      </c>
      <c r="T875">
        <f t="shared" si="84"/>
        <v>-1.00142381513103</v>
      </c>
      <c r="U875">
        <f t="shared" si="85"/>
        <v>-0.73291199111697003</v>
      </c>
    </row>
    <row r="876" spans="9:21" x14ac:dyDescent="0.3">
      <c r="I876">
        <v>69226.103000000003</v>
      </c>
      <c r="J876">
        <v>1670</v>
      </c>
      <c r="K876">
        <v>165.02</v>
      </c>
      <c r="L876">
        <v>0.2</v>
      </c>
      <c r="M876">
        <v>-1613.2</v>
      </c>
      <c r="N876">
        <v>431.7</v>
      </c>
      <c r="O876">
        <v>5.8</v>
      </c>
      <c r="P876">
        <f t="shared" si="80"/>
        <v>-1614.0379770847901</v>
      </c>
      <c r="Q876">
        <f t="shared" si="81"/>
        <v>432.57096694578797</v>
      </c>
      <c r="R876">
        <f t="shared" si="82"/>
        <v>6.7554906962868904</v>
      </c>
      <c r="S876">
        <f t="shared" si="83"/>
        <v>0.83797708479005495</v>
      </c>
      <c r="T876">
        <f t="shared" si="84"/>
        <v>-0.87096694578798395</v>
      </c>
      <c r="U876">
        <f t="shared" si="85"/>
        <v>-0.95549069628689098</v>
      </c>
    </row>
    <row r="877" spans="9:21" x14ac:dyDescent="0.3">
      <c r="I877">
        <v>69226.263000000006</v>
      </c>
      <c r="J877">
        <v>1657</v>
      </c>
      <c r="K877">
        <v>165.05</v>
      </c>
      <c r="L877">
        <v>0.19</v>
      </c>
      <c r="M877">
        <v>-1600.9</v>
      </c>
      <c r="N877">
        <v>427.5</v>
      </c>
      <c r="O877">
        <v>5.5</v>
      </c>
      <c r="P877">
        <f t="shared" si="80"/>
        <v>-1602.0920732515899</v>
      </c>
      <c r="Q877">
        <f t="shared" si="81"/>
        <v>428.30660145015798</v>
      </c>
      <c r="R877">
        <f t="shared" si="82"/>
        <v>6.3735536604089402</v>
      </c>
      <c r="S877">
        <f t="shared" si="83"/>
        <v>1.19207325158982</v>
      </c>
      <c r="T877">
        <f t="shared" si="84"/>
        <v>-0.80660145015798401</v>
      </c>
      <c r="U877">
        <f t="shared" si="85"/>
        <v>-0.87355366040894</v>
      </c>
    </row>
    <row r="878" spans="9:21" x14ac:dyDescent="0.3">
      <c r="I878">
        <v>69226.362999999998</v>
      </c>
      <c r="J878">
        <v>1649</v>
      </c>
      <c r="K878">
        <v>165.08</v>
      </c>
      <c r="L878">
        <v>0.18</v>
      </c>
      <c r="M878">
        <v>-1593.4</v>
      </c>
      <c r="N878">
        <v>424.6</v>
      </c>
      <c r="O878">
        <v>5.2</v>
      </c>
      <c r="P878">
        <f t="shared" si="80"/>
        <v>-1594.6258833566601</v>
      </c>
      <c r="Q878">
        <f t="shared" si="81"/>
        <v>425.64137301568002</v>
      </c>
      <c r="R878">
        <f t="shared" si="82"/>
        <v>6.1348430130112703</v>
      </c>
      <c r="S878">
        <f t="shared" si="83"/>
        <v>1.22588335666001</v>
      </c>
      <c r="T878">
        <f t="shared" si="84"/>
        <v>-1.0413730156799901</v>
      </c>
      <c r="U878">
        <f t="shared" si="85"/>
        <v>-0.93484301301127004</v>
      </c>
    </row>
    <row r="879" spans="9:21" x14ac:dyDescent="0.3">
      <c r="I879">
        <v>69226.623000000007</v>
      </c>
      <c r="J879">
        <v>1629</v>
      </c>
      <c r="K879">
        <v>165.13</v>
      </c>
      <c r="L879">
        <v>0.15</v>
      </c>
      <c r="M879">
        <v>-1574.4</v>
      </c>
      <c r="N879">
        <v>418</v>
      </c>
      <c r="O879">
        <v>4.3</v>
      </c>
      <c r="P879">
        <f t="shared" si="80"/>
        <v>-1582.02819677668</v>
      </c>
      <c r="Q879">
        <f t="shared" si="81"/>
        <v>421.09091374436099</v>
      </c>
      <c r="R879">
        <f t="shared" si="82"/>
        <v>5.1554433358464999</v>
      </c>
      <c r="S879">
        <f t="shared" si="83"/>
        <v>7.6281967766799399</v>
      </c>
      <c r="T879">
        <f t="shared" si="84"/>
        <v>-3.0909137443609902</v>
      </c>
      <c r="U879">
        <f t="shared" si="85"/>
        <v>-0.85544333584650001</v>
      </c>
    </row>
    <row r="880" spans="9:21" x14ac:dyDescent="0.3">
      <c r="I880">
        <v>69226.762000000002</v>
      </c>
      <c r="J880">
        <v>1626</v>
      </c>
      <c r="K880">
        <v>165.14</v>
      </c>
      <c r="L880">
        <v>0.14000000000000001</v>
      </c>
      <c r="M880">
        <v>-1571.6</v>
      </c>
      <c r="N880">
        <v>417</v>
      </c>
      <c r="O880">
        <v>4</v>
      </c>
      <c r="P880">
        <f t="shared" si="80"/>
        <v>-1571.8478090963399</v>
      </c>
      <c r="Q880">
        <f t="shared" si="81"/>
        <v>417.51899514820099</v>
      </c>
      <c r="R880">
        <f t="shared" si="82"/>
        <v>4.8858875366341996</v>
      </c>
      <c r="S880">
        <f t="shared" si="83"/>
        <v>0.247809096340006</v>
      </c>
      <c r="T880">
        <f t="shared" si="84"/>
        <v>-0.51899514820098602</v>
      </c>
      <c r="U880">
        <f t="shared" si="85"/>
        <v>-0.88588753663419995</v>
      </c>
    </row>
    <row r="881" spans="9:21" x14ac:dyDescent="0.3">
      <c r="I881">
        <v>69227.101999999999</v>
      </c>
      <c r="J881">
        <v>1599</v>
      </c>
      <c r="K881">
        <v>165.22</v>
      </c>
      <c r="L881">
        <v>0.11</v>
      </c>
      <c r="M881">
        <v>-1546.1</v>
      </c>
      <c r="N881">
        <v>407.9</v>
      </c>
      <c r="O881">
        <v>3.1</v>
      </c>
      <c r="P881">
        <f t="shared" si="80"/>
        <v>-1546.9461413885099</v>
      </c>
      <c r="Q881">
        <f t="shared" si="81"/>
        <v>408.78192807827003</v>
      </c>
      <c r="R881">
        <f t="shared" si="82"/>
        <v>4.2265424162445902</v>
      </c>
      <c r="S881">
        <f t="shared" si="83"/>
        <v>0.846141388509977</v>
      </c>
      <c r="T881">
        <f t="shared" si="84"/>
        <v>-0.88192807827005004</v>
      </c>
      <c r="U881">
        <f t="shared" si="85"/>
        <v>-1.1265424162445901</v>
      </c>
    </row>
    <row r="882" spans="9:21" x14ac:dyDescent="0.3">
      <c r="I882">
        <v>69227.202000000005</v>
      </c>
      <c r="J882">
        <v>1591</v>
      </c>
      <c r="K882">
        <v>165.25</v>
      </c>
      <c r="L882">
        <v>0.1</v>
      </c>
      <c r="M882">
        <v>-1538.6</v>
      </c>
      <c r="N882">
        <v>405.1</v>
      </c>
      <c r="O882">
        <v>2.8</v>
      </c>
      <c r="P882">
        <f t="shared" si="80"/>
        <v>-1539.6221214739401</v>
      </c>
      <c r="Q882">
        <f t="shared" si="81"/>
        <v>406.21220246929101</v>
      </c>
      <c r="R882">
        <f t="shared" si="82"/>
        <v>4.0326173808226002</v>
      </c>
      <c r="S882">
        <f t="shared" si="83"/>
        <v>1.0221214739401601</v>
      </c>
      <c r="T882">
        <f t="shared" si="84"/>
        <v>-1.11220246929099</v>
      </c>
      <c r="U882">
        <f t="shared" si="85"/>
        <v>-1.2326173808226</v>
      </c>
    </row>
    <row r="883" spans="9:21" x14ac:dyDescent="0.3">
      <c r="I883">
        <v>69227.462</v>
      </c>
      <c r="J883">
        <v>1571</v>
      </c>
      <c r="K883">
        <v>165.31</v>
      </c>
      <c r="L883">
        <v>7.0000000000000007E-2</v>
      </c>
      <c r="M883">
        <v>-1519.6</v>
      </c>
      <c r="N883">
        <v>398.4</v>
      </c>
      <c r="O883">
        <v>1.9</v>
      </c>
      <c r="P883">
        <f t="shared" si="80"/>
        <v>-1520.5796696975499</v>
      </c>
      <c r="Q883">
        <f t="shared" si="81"/>
        <v>399.53091588646799</v>
      </c>
      <c r="R883">
        <f t="shared" si="82"/>
        <v>3.5284122887649301</v>
      </c>
      <c r="S883">
        <f t="shared" si="83"/>
        <v>0.97966969754998001</v>
      </c>
      <c r="T883">
        <f t="shared" si="84"/>
        <v>-1.13091588646802</v>
      </c>
      <c r="U883">
        <f t="shared" si="85"/>
        <v>-1.6284122887649299</v>
      </c>
    </row>
    <row r="884" spans="9:21" x14ac:dyDescent="0.3">
      <c r="I884">
        <v>69227.562000000005</v>
      </c>
      <c r="J884">
        <v>1563</v>
      </c>
      <c r="K884">
        <v>165.33</v>
      </c>
      <c r="L884">
        <v>0.06</v>
      </c>
      <c r="M884">
        <v>-1512</v>
      </c>
      <c r="N884">
        <v>395.8</v>
      </c>
      <c r="O884">
        <v>1.6</v>
      </c>
      <c r="P884">
        <f t="shared" si="80"/>
        <v>-1505.28947221046</v>
      </c>
      <c r="Q884">
        <f t="shared" si="81"/>
        <v>393.76045540173902</v>
      </c>
      <c r="R884">
        <f t="shared" si="82"/>
        <v>3.2978871274338402</v>
      </c>
      <c r="S884">
        <f t="shared" si="83"/>
        <v>-6.7105277895400404</v>
      </c>
      <c r="T884">
        <f t="shared" si="84"/>
        <v>2.0395445982609899</v>
      </c>
      <c r="U884">
        <f t="shared" si="85"/>
        <v>-1.6978871274338401</v>
      </c>
    </row>
    <row r="885" spans="9:21" x14ac:dyDescent="0.3">
      <c r="I885">
        <v>69227.702000000005</v>
      </c>
      <c r="J885">
        <v>1543</v>
      </c>
      <c r="K885">
        <v>165.39</v>
      </c>
      <c r="L885">
        <v>0.09</v>
      </c>
      <c r="M885">
        <v>-1493.1</v>
      </c>
      <c r="N885">
        <v>389.2</v>
      </c>
      <c r="O885">
        <v>2.4</v>
      </c>
      <c r="P885">
        <f t="shared" si="80"/>
        <v>-1495.2504966525401</v>
      </c>
      <c r="Q885">
        <f t="shared" si="81"/>
        <v>390.19887727996002</v>
      </c>
      <c r="R885">
        <f t="shared" si="82"/>
        <v>3.0205610723099601</v>
      </c>
      <c r="S885">
        <f t="shared" si="83"/>
        <v>2.1504966525401401</v>
      </c>
      <c r="T885">
        <f t="shared" si="84"/>
        <v>-0.99887727996002695</v>
      </c>
      <c r="U885">
        <f t="shared" si="85"/>
        <v>-0.62056107230996005</v>
      </c>
    </row>
    <row r="886" spans="9:21" x14ac:dyDescent="0.3">
      <c r="I886">
        <v>69227.902000000002</v>
      </c>
      <c r="J886">
        <v>1528</v>
      </c>
      <c r="K886">
        <v>165.44</v>
      </c>
      <c r="L886">
        <v>7.0000000000000007E-2</v>
      </c>
      <c r="M886">
        <v>-1478.9</v>
      </c>
      <c r="N886">
        <v>384.1</v>
      </c>
      <c r="O886">
        <v>1.9</v>
      </c>
      <c r="P886">
        <f t="shared" si="80"/>
        <v>-1480.90910299853</v>
      </c>
      <c r="Q886">
        <f t="shared" si="81"/>
        <v>385.11090853461297</v>
      </c>
      <c r="R886">
        <f t="shared" si="82"/>
        <v>2.6243809935656701</v>
      </c>
      <c r="S886">
        <f t="shared" si="83"/>
        <v>2.0091029985299</v>
      </c>
      <c r="T886">
        <f t="shared" si="84"/>
        <v>-1.01090853461295</v>
      </c>
      <c r="U886">
        <f t="shared" si="85"/>
        <v>-0.72438099356566998</v>
      </c>
    </row>
    <row r="887" spans="9:21" x14ac:dyDescent="0.3">
      <c r="I887">
        <v>69228.001999999993</v>
      </c>
      <c r="J887">
        <v>1520</v>
      </c>
      <c r="K887">
        <v>165.47</v>
      </c>
      <c r="L887">
        <v>0.06</v>
      </c>
      <c r="M887">
        <v>-1471.4</v>
      </c>
      <c r="N887">
        <v>381.3</v>
      </c>
      <c r="O887">
        <v>1.6</v>
      </c>
      <c r="P887">
        <f t="shared" si="80"/>
        <v>-1473.73840617204</v>
      </c>
      <c r="Q887">
        <f t="shared" si="81"/>
        <v>382.56692416212502</v>
      </c>
      <c r="R887">
        <f t="shared" si="82"/>
        <v>2.4262909542079298</v>
      </c>
      <c r="S887">
        <f t="shared" si="83"/>
        <v>2.3384061720398699</v>
      </c>
      <c r="T887">
        <f t="shared" si="84"/>
        <v>-1.26692416212501</v>
      </c>
      <c r="U887">
        <f t="shared" si="85"/>
        <v>-0.82629095420792997</v>
      </c>
    </row>
    <row r="888" spans="9:21" x14ac:dyDescent="0.3">
      <c r="I888">
        <v>69228.241999999998</v>
      </c>
      <c r="J888">
        <v>1501</v>
      </c>
      <c r="K888">
        <v>165.53</v>
      </c>
      <c r="L888">
        <v>0.04</v>
      </c>
      <c r="M888">
        <v>-1453.4</v>
      </c>
      <c r="N888">
        <v>375.1</v>
      </c>
      <c r="O888">
        <v>1</v>
      </c>
      <c r="P888">
        <f t="shared" si="80"/>
        <v>-1456.5287337866</v>
      </c>
      <c r="Q888">
        <f t="shared" si="81"/>
        <v>376.46136166748698</v>
      </c>
      <c r="R888">
        <f t="shared" si="82"/>
        <v>1.9508748596974901</v>
      </c>
      <c r="S888">
        <f t="shared" si="83"/>
        <v>3.1287337865999199</v>
      </c>
      <c r="T888">
        <f t="shared" si="84"/>
        <v>-1.36136166748696</v>
      </c>
      <c r="U888">
        <f t="shared" si="85"/>
        <v>-0.95087485969748997</v>
      </c>
    </row>
    <row r="889" spans="9:21" x14ac:dyDescent="0.3">
      <c r="I889">
        <v>69228.342000000004</v>
      </c>
      <c r="J889">
        <v>1493</v>
      </c>
      <c r="K889">
        <v>165.56</v>
      </c>
      <c r="L889">
        <v>0.03</v>
      </c>
      <c r="M889">
        <v>-1445.8</v>
      </c>
      <c r="N889">
        <v>372.3</v>
      </c>
      <c r="O889">
        <v>0.8</v>
      </c>
      <c r="P889">
        <f t="shared" si="80"/>
        <v>-1449.35803695907</v>
      </c>
      <c r="Q889">
        <f t="shared" si="81"/>
        <v>373.91737729462898</v>
      </c>
      <c r="R889">
        <f t="shared" si="82"/>
        <v>1.75278482031093</v>
      </c>
      <c r="S889">
        <f t="shared" si="83"/>
        <v>3.5580369590700198</v>
      </c>
      <c r="T889">
        <f t="shared" si="84"/>
        <v>-1.61737729462897</v>
      </c>
      <c r="U889">
        <f t="shared" si="85"/>
        <v>-0.95278482031093004</v>
      </c>
    </row>
    <row r="890" spans="9:21" x14ac:dyDescent="0.3">
      <c r="I890">
        <v>69228.441999999995</v>
      </c>
      <c r="J890">
        <v>1485</v>
      </c>
      <c r="K890">
        <v>165.59</v>
      </c>
      <c r="L890">
        <v>0.02</v>
      </c>
      <c r="M890">
        <v>-1438.3</v>
      </c>
      <c r="N890">
        <v>369.6</v>
      </c>
      <c r="O890">
        <v>0.5</v>
      </c>
      <c r="P890">
        <f t="shared" si="80"/>
        <v>-1442.1873401325799</v>
      </c>
      <c r="Q890">
        <f t="shared" si="81"/>
        <v>371.37339292214102</v>
      </c>
      <c r="R890">
        <f t="shared" si="82"/>
        <v>1.5546947809531999</v>
      </c>
      <c r="S890">
        <f t="shared" si="83"/>
        <v>3.8873401325799901</v>
      </c>
      <c r="T890">
        <f t="shared" si="84"/>
        <v>-1.7733929221410001</v>
      </c>
      <c r="U890">
        <f t="shared" si="85"/>
        <v>-1.0546947809531999</v>
      </c>
    </row>
    <row r="891" spans="9:21" x14ac:dyDescent="0.3">
      <c r="I891">
        <v>69228.642000000007</v>
      </c>
      <c r="J891">
        <v>1469</v>
      </c>
      <c r="K891">
        <v>165.64</v>
      </c>
      <c r="L891">
        <v>0</v>
      </c>
      <c r="M891">
        <v>-1423.1</v>
      </c>
      <c r="N891">
        <v>364.3</v>
      </c>
      <c r="O891">
        <v>0</v>
      </c>
      <c r="P891">
        <f t="shared" si="80"/>
        <v>-1434.68588456835</v>
      </c>
      <c r="Q891">
        <f t="shared" si="81"/>
        <v>369.28889248257298</v>
      </c>
      <c r="R891">
        <f t="shared" si="82"/>
        <v>1.30598671337899</v>
      </c>
      <c r="S891">
        <f t="shared" si="83"/>
        <v>11.585884568350099</v>
      </c>
      <c r="T891">
        <f t="shared" si="84"/>
        <v>-4.9888924825729601</v>
      </c>
      <c r="U891">
        <f t="shared" si="85"/>
        <v>-1.30598671337899</v>
      </c>
    </row>
    <row r="892" spans="9:21" x14ac:dyDescent="0.3">
      <c r="I892">
        <v>69228.782000000007</v>
      </c>
      <c r="J892">
        <v>1469</v>
      </c>
      <c r="K892">
        <v>165.64</v>
      </c>
      <c r="L892">
        <v>0.01</v>
      </c>
      <c r="M892">
        <v>-1423.1</v>
      </c>
      <c r="N892">
        <v>364.3</v>
      </c>
      <c r="O892">
        <v>0.3</v>
      </c>
      <c r="P892">
        <f t="shared" si="80"/>
        <v>-1424.95444668966</v>
      </c>
      <c r="Q892">
        <f t="shared" si="81"/>
        <v>365.77087824479003</v>
      </c>
      <c r="R892">
        <f t="shared" si="82"/>
        <v>1.0994534803262801</v>
      </c>
      <c r="S892">
        <f t="shared" si="83"/>
        <v>1.8544466896601099</v>
      </c>
      <c r="T892">
        <f t="shared" si="84"/>
        <v>-1.4708782447900099</v>
      </c>
      <c r="U892">
        <f t="shared" si="85"/>
        <v>-0.79945348032628005</v>
      </c>
    </row>
    <row r="893" spans="9:21" x14ac:dyDescent="0.3">
      <c r="I893">
        <v>69228.982000000004</v>
      </c>
      <c r="J893">
        <v>1453</v>
      </c>
      <c r="K893">
        <v>165.69</v>
      </c>
      <c r="L893">
        <v>0</v>
      </c>
      <c r="M893">
        <v>-1407.9</v>
      </c>
      <c r="N893">
        <v>359.1</v>
      </c>
      <c r="O893">
        <v>0</v>
      </c>
      <c r="P893">
        <f t="shared" si="80"/>
        <v>-1411.05239257738</v>
      </c>
      <c r="Q893">
        <f t="shared" si="81"/>
        <v>360.74514361943801</v>
      </c>
      <c r="R893">
        <f t="shared" si="82"/>
        <v>0.80440600453976197</v>
      </c>
      <c r="S893">
        <f t="shared" si="83"/>
        <v>3.1523925773799402</v>
      </c>
      <c r="T893">
        <f t="shared" si="84"/>
        <v>-1.64514361943799</v>
      </c>
      <c r="U893">
        <f t="shared" si="85"/>
        <v>-0.80440600453976197</v>
      </c>
    </row>
    <row r="894" spans="9:21" x14ac:dyDescent="0.3">
      <c r="I894">
        <v>69229.081999999995</v>
      </c>
      <c r="J894">
        <v>1445</v>
      </c>
      <c r="K894">
        <v>165.72</v>
      </c>
      <c r="L894">
        <v>-0.01</v>
      </c>
      <c r="M894">
        <v>-1400.4</v>
      </c>
      <c r="N894">
        <v>356.4</v>
      </c>
      <c r="O894">
        <v>-0.3</v>
      </c>
      <c r="P894">
        <f t="shared" si="80"/>
        <v>-1404.10136552175</v>
      </c>
      <c r="Q894">
        <f t="shared" si="81"/>
        <v>358.23227630694498</v>
      </c>
      <c r="R894">
        <f t="shared" si="82"/>
        <v>0.65688226665723604</v>
      </c>
      <c r="S894">
        <f t="shared" si="83"/>
        <v>3.7013655217499499</v>
      </c>
      <c r="T894">
        <f t="shared" si="84"/>
        <v>-1.8322763069450001</v>
      </c>
      <c r="U894">
        <f t="shared" si="85"/>
        <v>-0.95688226665723597</v>
      </c>
    </row>
    <row r="895" spans="9:21" x14ac:dyDescent="0.3">
      <c r="I895">
        <v>69229.342000000004</v>
      </c>
      <c r="J895">
        <v>1425</v>
      </c>
      <c r="K895">
        <v>165.79</v>
      </c>
      <c r="L895">
        <v>-0.03</v>
      </c>
      <c r="M895">
        <v>-1381.4</v>
      </c>
      <c r="N895">
        <v>349.8</v>
      </c>
      <c r="O895">
        <v>-0.7</v>
      </c>
      <c r="P895">
        <f t="shared" si="80"/>
        <v>-1386.0286951748801</v>
      </c>
      <c r="Q895">
        <f t="shared" si="81"/>
        <v>351.698821293658</v>
      </c>
      <c r="R895">
        <f t="shared" si="82"/>
        <v>0.27332054811544299</v>
      </c>
      <c r="S895">
        <f t="shared" si="83"/>
        <v>4.6286951748800202</v>
      </c>
      <c r="T895">
        <f t="shared" si="84"/>
        <v>-1.89882129365799</v>
      </c>
      <c r="U895">
        <f t="shared" si="85"/>
        <v>-0.973320548115443</v>
      </c>
    </row>
    <row r="896" spans="9:21" x14ac:dyDescent="0.3">
      <c r="I896">
        <v>69229.441999999995</v>
      </c>
      <c r="J896">
        <v>1417</v>
      </c>
      <c r="K896">
        <v>165.82</v>
      </c>
      <c r="L896">
        <v>-0.04</v>
      </c>
      <c r="M896">
        <v>-1373.8</v>
      </c>
      <c r="N896">
        <v>347.1</v>
      </c>
      <c r="O896">
        <v>-1</v>
      </c>
      <c r="P896">
        <f t="shared" si="80"/>
        <v>-1379.0776681192499</v>
      </c>
      <c r="Q896">
        <f t="shared" si="81"/>
        <v>349.18595398116503</v>
      </c>
      <c r="R896">
        <f t="shared" si="82"/>
        <v>0.125796810232918</v>
      </c>
      <c r="S896">
        <f t="shared" si="83"/>
        <v>5.2776681192499399</v>
      </c>
      <c r="T896">
        <f t="shared" si="84"/>
        <v>-2.0859539811650101</v>
      </c>
      <c r="U896">
        <f t="shared" si="85"/>
        <v>-1.1257968102329201</v>
      </c>
    </row>
    <row r="897" spans="9:21" x14ac:dyDescent="0.3">
      <c r="I897">
        <v>69229.521999999997</v>
      </c>
      <c r="J897">
        <v>1411</v>
      </c>
      <c r="K897">
        <v>165.84</v>
      </c>
      <c r="L897">
        <v>-0.05</v>
      </c>
      <c r="M897">
        <v>-1368.1</v>
      </c>
      <c r="N897">
        <v>345.2</v>
      </c>
      <c r="O897">
        <v>-1.2</v>
      </c>
      <c r="P897">
        <f t="shared" si="80"/>
        <v>-1364.7708679994</v>
      </c>
      <c r="Q897">
        <f t="shared" si="81"/>
        <v>343.91692399356901</v>
      </c>
      <c r="R897">
        <f t="shared" si="82"/>
        <v>-0.56272172298449596</v>
      </c>
      <c r="S897">
        <f t="shared" si="83"/>
        <v>-3.3291320005998801</v>
      </c>
      <c r="T897">
        <f t="shared" si="84"/>
        <v>1.2830760064309701</v>
      </c>
      <c r="U897">
        <f t="shared" si="85"/>
        <v>-0.63727827701550399</v>
      </c>
    </row>
    <row r="898" spans="9:21" x14ac:dyDescent="0.3">
      <c r="I898">
        <v>69229.782000000007</v>
      </c>
      <c r="J898">
        <v>1386</v>
      </c>
      <c r="K898">
        <v>165.96</v>
      </c>
      <c r="L898">
        <v>-0.02</v>
      </c>
      <c r="M898">
        <v>-1344.6</v>
      </c>
      <c r="N898">
        <v>336.2</v>
      </c>
      <c r="O898">
        <v>-0.5</v>
      </c>
      <c r="P898">
        <f t="shared" si="80"/>
        <v>-1346.4467806090299</v>
      </c>
      <c r="Q898">
        <f t="shared" si="81"/>
        <v>337.52193722218999</v>
      </c>
      <c r="R898">
        <f t="shared" si="82"/>
        <v>-0.81827675523670096</v>
      </c>
      <c r="S898">
        <f t="shared" si="83"/>
        <v>1.8467806090300201</v>
      </c>
      <c r="T898">
        <f t="shared" si="84"/>
        <v>-1.3219372221900001</v>
      </c>
      <c r="U898">
        <f t="shared" si="85"/>
        <v>0.31827675523670101</v>
      </c>
    </row>
    <row r="899" spans="9:21" x14ac:dyDescent="0.3">
      <c r="I899">
        <v>69229.902000000002</v>
      </c>
      <c r="J899">
        <v>1377</v>
      </c>
      <c r="K899">
        <v>166</v>
      </c>
      <c r="L899">
        <v>-0.03</v>
      </c>
      <c r="M899">
        <v>-1336.1</v>
      </c>
      <c r="N899">
        <v>333.1</v>
      </c>
      <c r="O899">
        <v>-0.7</v>
      </c>
      <c r="P899">
        <f t="shared" ref="P899:P914" si="86">LOOKUP($I899,$A$2:$A$989,C$2:C$989)+(LOOKUP($I899+$V$2,$A$2:$A$989,C$2:C$989)-LOOKUP($I899,$A$2:$A$989,C$2:C$989))/(LOOKUP($I899+$V$2,$A$2:$A$989,$A$2:$A$989)-LOOKUP($I899,$A$2:$A$989,$A$2:$A$989))*($I899-LOOKUP($I899,$A$2:$A$989,$A$2:$A$989))</f>
        <v>-1337.9895095064101</v>
      </c>
      <c r="Q899">
        <f t="shared" ref="Q899:Q914" si="87">LOOKUP($I899,$A$2:$A$989,D$2:D$989)+(LOOKUP($I899+$V$2,$A$2:$A$989,D$2:D$989)-LOOKUP($I899,$A$2:$A$989,D$2:D$989))/(LOOKUP($I899+$V$2,$A$2:$A$989,$A$2:$A$989)-LOOKUP($I899,$A$2:$A$989,$A$2:$A$989))*($I899-LOOKUP($I899,$A$2:$A$989,$A$2:$A$989))</f>
        <v>334.57040486638903</v>
      </c>
      <c r="R899">
        <f t="shared" ref="R899:R914" si="88">LOOKUP($I899,$A$2:$A$989,E$2:E$989)+(LOOKUP($I899+$V$2,$A$2:$A$989,E$2:E$989)-LOOKUP($I899,$A$2:$A$989,E$2:E$989))/(LOOKUP($I899+$V$2,$A$2:$A$989,$A$2:$A$989)-LOOKUP($I899,$A$2:$A$989,$A$2:$A$989))*($I899-LOOKUP($I899,$A$2:$A$989,$A$2:$A$989))</f>
        <v>-0.93622523165199301</v>
      </c>
      <c r="S899">
        <f t="shared" ref="S899:S914" si="89">M899-P899</f>
        <v>1.8895095064101499</v>
      </c>
      <c r="T899">
        <f t="shared" ref="T899:T914" si="90">N899-Q899</f>
        <v>-1.4704048663889999</v>
      </c>
      <c r="U899">
        <f t="shared" ref="U899:U914" si="91">O899-R899</f>
        <v>0.236225231651993</v>
      </c>
    </row>
    <row r="900" spans="9:21" x14ac:dyDescent="0.3">
      <c r="I900">
        <v>69230.195999999996</v>
      </c>
      <c r="J900">
        <v>1354</v>
      </c>
      <c r="K900">
        <v>166.1</v>
      </c>
      <c r="L900">
        <v>-0.06</v>
      </c>
      <c r="M900">
        <v>-1314.3</v>
      </c>
      <c r="N900">
        <v>325.3</v>
      </c>
      <c r="O900">
        <v>-1.4</v>
      </c>
      <c r="P900">
        <f t="shared" si="86"/>
        <v>-1317.2691953045801</v>
      </c>
      <c r="Q900">
        <f t="shared" si="87"/>
        <v>327.33915059453301</v>
      </c>
      <c r="R900">
        <f t="shared" si="88"/>
        <v>-1.2251989988751799</v>
      </c>
      <c r="S900">
        <f t="shared" si="89"/>
        <v>2.96919530458013</v>
      </c>
      <c r="T900">
        <f t="shared" si="90"/>
        <v>-2.039150594533</v>
      </c>
      <c r="U900">
        <f t="shared" si="91"/>
        <v>-0.17480100112482</v>
      </c>
    </row>
    <row r="901" spans="9:21" x14ac:dyDescent="0.3">
      <c r="I901">
        <v>69230.445000000007</v>
      </c>
      <c r="J901">
        <v>1334</v>
      </c>
      <c r="K901">
        <v>166.18</v>
      </c>
      <c r="L901">
        <v>-0.08</v>
      </c>
      <c r="M901">
        <v>-1295.4000000000001</v>
      </c>
      <c r="N901">
        <v>318.7</v>
      </c>
      <c r="O901">
        <v>-1.9</v>
      </c>
      <c r="P901">
        <f t="shared" si="86"/>
        <v>-1299.7203577652101</v>
      </c>
      <c r="Q901">
        <f t="shared" si="87"/>
        <v>321.21472095574597</v>
      </c>
      <c r="R901">
        <f t="shared" si="88"/>
        <v>-1.46994208745694</v>
      </c>
      <c r="S901">
        <f t="shared" si="89"/>
        <v>4.3203577652100202</v>
      </c>
      <c r="T901">
        <f t="shared" si="90"/>
        <v>-2.51472095574599</v>
      </c>
      <c r="U901">
        <f t="shared" si="91"/>
        <v>-0.43005791254305997</v>
      </c>
    </row>
    <row r="902" spans="9:21" x14ac:dyDescent="0.3">
      <c r="I902">
        <v>69230.682000000001</v>
      </c>
      <c r="J902">
        <v>1315</v>
      </c>
      <c r="K902">
        <v>166.26</v>
      </c>
      <c r="L902">
        <v>-0.1</v>
      </c>
      <c r="M902">
        <v>-1277.4000000000001</v>
      </c>
      <c r="N902">
        <v>312.3</v>
      </c>
      <c r="O902">
        <v>-2.2999999999999998</v>
      </c>
      <c r="P902">
        <f t="shared" si="86"/>
        <v>-1292.6039612009999</v>
      </c>
      <c r="Q902">
        <f t="shared" si="87"/>
        <v>317.91007171038598</v>
      </c>
      <c r="R902">
        <f t="shared" si="88"/>
        <v>-1.6260739816782599</v>
      </c>
      <c r="S902">
        <f t="shared" si="89"/>
        <v>15.203961200999901</v>
      </c>
      <c r="T902">
        <f t="shared" si="90"/>
        <v>-5.6100717103859701</v>
      </c>
      <c r="U902">
        <f t="shared" si="91"/>
        <v>-0.67392601832174004</v>
      </c>
    </row>
    <row r="903" spans="9:21" x14ac:dyDescent="0.3">
      <c r="I903">
        <v>69230.782000000007</v>
      </c>
      <c r="J903">
        <v>1323</v>
      </c>
      <c r="K903">
        <v>166.24</v>
      </c>
      <c r="L903">
        <v>-0.06</v>
      </c>
      <c r="M903">
        <v>-1285</v>
      </c>
      <c r="N903">
        <v>314.7</v>
      </c>
      <c r="O903">
        <v>-1.4</v>
      </c>
      <c r="P903">
        <f t="shared" si="86"/>
        <v>-1285.4985542429599</v>
      </c>
      <c r="Q903">
        <f t="shared" si="87"/>
        <v>315.33328813762699</v>
      </c>
      <c r="R903">
        <f t="shared" si="88"/>
        <v>-1.7310573030966601</v>
      </c>
      <c r="S903">
        <f t="shared" si="89"/>
        <v>0.49855424295992601</v>
      </c>
      <c r="T903">
        <f t="shared" si="90"/>
        <v>-0.63328813762700498</v>
      </c>
      <c r="U903">
        <f t="shared" si="91"/>
        <v>0.33105730309665998</v>
      </c>
    </row>
    <row r="904" spans="9:21" x14ac:dyDescent="0.3">
      <c r="I904">
        <v>69230.881999999998</v>
      </c>
      <c r="J904">
        <v>1315</v>
      </c>
      <c r="K904">
        <v>166.28</v>
      </c>
      <c r="L904">
        <v>-7.0000000000000007E-2</v>
      </c>
      <c r="M904">
        <v>-1277.5</v>
      </c>
      <c r="N904">
        <v>311.89999999999998</v>
      </c>
      <c r="O904">
        <v>-1.6</v>
      </c>
      <c r="P904">
        <f t="shared" si="86"/>
        <v>-1278.3931472859499</v>
      </c>
      <c r="Q904">
        <f t="shared" si="87"/>
        <v>312.75650456524301</v>
      </c>
      <c r="R904">
        <f t="shared" si="88"/>
        <v>-1.83604062449978</v>
      </c>
      <c r="S904">
        <f t="shared" si="89"/>
        <v>0.893147285949908</v>
      </c>
      <c r="T904">
        <f t="shared" si="90"/>
        <v>-0.85650456524302898</v>
      </c>
      <c r="U904">
        <f t="shared" si="91"/>
        <v>0.23604062449978</v>
      </c>
    </row>
    <row r="905" spans="9:21" x14ac:dyDescent="0.3">
      <c r="I905">
        <v>69231.122000000003</v>
      </c>
      <c r="J905">
        <v>1297</v>
      </c>
      <c r="K905">
        <v>166.36</v>
      </c>
      <c r="L905">
        <v>-0.09</v>
      </c>
      <c r="M905">
        <v>-1260.4000000000001</v>
      </c>
      <c r="N905">
        <v>305.89999999999998</v>
      </c>
      <c r="O905">
        <v>-2</v>
      </c>
      <c r="P905">
        <f t="shared" si="86"/>
        <v>-1261.34017058726</v>
      </c>
      <c r="Q905">
        <f t="shared" si="87"/>
        <v>306.572223990846</v>
      </c>
      <c r="R905">
        <f t="shared" si="88"/>
        <v>-2.0880005958947598</v>
      </c>
      <c r="S905">
        <f t="shared" si="89"/>
        <v>0.94017058725989999</v>
      </c>
      <c r="T905">
        <f t="shared" si="90"/>
        <v>-0.67222399084602102</v>
      </c>
      <c r="U905">
        <f t="shared" si="91"/>
        <v>8.8000595894759795E-2</v>
      </c>
    </row>
    <row r="906" spans="9:21" x14ac:dyDescent="0.3">
      <c r="I906">
        <v>69231.221999999994</v>
      </c>
      <c r="J906">
        <v>1290</v>
      </c>
      <c r="K906">
        <v>166.4</v>
      </c>
      <c r="L906">
        <v>-0.1</v>
      </c>
      <c r="M906">
        <v>-1253.8</v>
      </c>
      <c r="N906">
        <v>303.3</v>
      </c>
      <c r="O906">
        <v>-2.2999999999999998</v>
      </c>
      <c r="P906">
        <f t="shared" si="86"/>
        <v>-1254.23476363025</v>
      </c>
      <c r="Q906">
        <f t="shared" si="87"/>
        <v>303.99544041846201</v>
      </c>
      <c r="R906">
        <f t="shared" si="88"/>
        <v>-2.1929839172978798</v>
      </c>
      <c r="S906">
        <f t="shared" si="89"/>
        <v>0.43476363025001802</v>
      </c>
      <c r="T906">
        <f t="shared" si="90"/>
        <v>-0.695440418461999</v>
      </c>
      <c r="U906">
        <f t="shared" si="91"/>
        <v>-0.10701608270212</v>
      </c>
    </row>
    <row r="907" spans="9:21" x14ac:dyDescent="0.3">
      <c r="I907">
        <v>69231.422000000006</v>
      </c>
      <c r="J907">
        <v>1275</v>
      </c>
      <c r="K907">
        <v>166.47</v>
      </c>
      <c r="L907">
        <v>-0.11</v>
      </c>
      <c r="M907">
        <v>-1239.5999999999999</v>
      </c>
      <c r="N907">
        <v>298.3</v>
      </c>
      <c r="O907">
        <v>-2.4</v>
      </c>
      <c r="P907">
        <f t="shared" si="86"/>
        <v>-1240.0239497141599</v>
      </c>
      <c r="Q907">
        <f t="shared" si="87"/>
        <v>298.84187327294302</v>
      </c>
      <c r="R907">
        <f t="shared" si="88"/>
        <v>-2.4029505601346699</v>
      </c>
      <c r="S907">
        <f t="shared" si="89"/>
        <v>0.42394971416001698</v>
      </c>
      <c r="T907">
        <f t="shared" si="90"/>
        <v>-0.54187327294300802</v>
      </c>
      <c r="U907">
        <f t="shared" si="91"/>
        <v>2.9505601346699901E-3</v>
      </c>
    </row>
    <row r="908" spans="9:21" x14ac:dyDescent="0.3">
      <c r="I908">
        <v>69231.521999999997</v>
      </c>
      <c r="J908">
        <v>1268</v>
      </c>
      <c r="K908">
        <v>166.5</v>
      </c>
      <c r="L908">
        <v>-0.12</v>
      </c>
      <c r="M908">
        <v>-1233</v>
      </c>
      <c r="N908">
        <v>296</v>
      </c>
      <c r="O908">
        <v>-2.7</v>
      </c>
      <c r="P908">
        <f t="shared" si="86"/>
        <v>-1223.94728548689</v>
      </c>
      <c r="Q908">
        <f t="shared" si="87"/>
        <v>294.74520472013597</v>
      </c>
      <c r="R908">
        <f t="shared" si="88"/>
        <v>-2.5399168170045598</v>
      </c>
      <c r="S908">
        <f t="shared" si="89"/>
        <v>-9.0527145131100006</v>
      </c>
      <c r="T908">
        <f t="shared" si="90"/>
        <v>1.2547952798640301</v>
      </c>
      <c r="U908">
        <f t="shared" si="91"/>
        <v>-0.16008318299544</v>
      </c>
    </row>
    <row r="909" spans="9:21" x14ac:dyDescent="0.3">
      <c r="I909">
        <v>69231.760999999999</v>
      </c>
      <c r="J909">
        <v>1239</v>
      </c>
      <c r="K909">
        <v>166.57</v>
      </c>
      <c r="L909">
        <v>-0.11</v>
      </c>
      <c r="M909">
        <v>-1205.0999999999999</v>
      </c>
      <c r="N909">
        <v>287.8</v>
      </c>
      <c r="O909">
        <v>-2.4</v>
      </c>
      <c r="P909">
        <f t="shared" si="86"/>
        <v>-1208.5256602183099</v>
      </c>
      <c r="Q909">
        <f t="shared" si="87"/>
        <v>289.08929571941098</v>
      </c>
      <c r="R909">
        <f t="shared" si="88"/>
        <v>-2.89853676278508</v>
      </c>
      <c r="S909">
        <f t="shared" si="89"/>
        <v>3.4256602183099898</v>
      </c>
      <c r="T909">
        <f t="shared" si="90"/>
        <v>-1.28929571941097</v>
      </c>
      <c r="U909">
        <f t="shared" si="91"/>
        <v>0.49853676278508002</v>
      </c>
    </row>
    <row r="910" spans="9:21" x14ac:dyDescent="0.3">
      <c r="I910">
        <v>69231.900999999998</v>
      </c>
      <c r="J910">
        <v>1229</v>
      </c>
      <c r="K910">
        <v>166.62</v>
      </c>
      <c r="L910">
        <v>-0.12</v>
      </c>
      <c r="M910">
        <v>-1195.5999999999999</v>
      </c>
      <c r="N910">
        <v>284.39999999999998</v>
      </c>
      <c r="O910">
        <v>-2.6</v>
      </c>
      <c r="P910">
        <f t="shared" si="86"/>
        <v>-1199.49207219496</v>
      </c>
      <c r="Q910">
        <f t="shared" si="87"/>
        <v>285.77621094914502</v>
      </c>
      <c r="R910">
        <f t="shared" si="88"/>
        <v>-3.1086070239096499</v>
      </c>
      <c r="S910">
        <f t="shared" si="89"/>
        <v>3.8920721949600598</v>
      </c>
      <c r="T910">
        <f t="shared" si="90"/>
        <v>-1.37621094914505</v>
      </c>
      <c r="U910">
        <f t="shared" si="91"/>
        <v>0.50860702390964996</v>
      </c>
    </row>
    <row r="911" spans="9:21" x14ac:dyDescent="0.3">
      <c r="I911">
        <v>69232.001000000004</v>
      </c>
      <c r="J911">
        <v>1221</v>
      </c>
      <c r="K911">
        <v>166.66</v>
      </c>
      <c r="L911">
        <v>-0.12</v>
      </c>
      <c r="M911">
        <v>-1188.0999999999999</v>
      </c>
      <c r="N911">
        <v>281.7</v>
      </c>
      <c r="O911">
        <v>-2.6</v>
      </c>
      <c r="P911">
        <f t="shared" si="86"/>
        <v>-1193.0395093207301</v>
      </c>
      <c r="Q911">
        <f t="shared" si="87"/>
        <v>283.40972182737897</v>
      </c>
      <c r="R911">
        <f t="shared" si="88"/>
        <v>-3.2586572104365499</v>
      </c>
      <c r="S911">
        <f t="shared" si="89"/>
        <v>4.9395093207301697</v>
      </c>
      <c r="T911">
        <f t="shared" si="90"/>
        <v>-1.70972182737898</v>
      </c>
      <c r="U911">
        <f t="shared" si="91"/>
        <v>0.65865721043655001</v>
      </c>
    </row>
    <row r="912" spans="9:21" x14ac:dyDescent="0.3">
      <c r="I912">
        <v>69232.221000000005</v>
      </c>
      <c r="J912">
        <v>1204</v>
      </c>
      <c r="K912">
        <v>166.75</v>
      </c>
      <c r="L912">
        <v>-0.14000000000000001</v>
      </c>
      <c r="M912">
        <v>-1171.9000000000001</v>
      </c>
      <c r="N912">
        <v>276</v>
      </c>
      <c r="O912">
        <v>-2.9</v>
      </c>
      <c r="P912">
        <f t="shared" si="86"/>
        <v>-1178.8438709981899</v>
      </c>
      <c r="Q912">
        <f t="shared" si="87"/>
        <v>278.20344575976901</v>
      </c>
      <c r="R912">
        <f t="shared" si="88"/>
        <v>-3.5887676207782699</v>
      </c>
      <c r="S912">
        <f t="shared" si="89"/>
        <v>6.9438709981898201</v>
      </c>
      <c r="T912">
        <f t="shared" si="90"/>
        <v>-2.2034457597690098</v>
      </c>
      <c r="U912">
        <f t="shared" si="91"/>
        <v>0.68876762077827003</v>
      </c>
    </row>
    <row r="913" spans="9:21" x14ac:dyDescent="0.3">
      <c r="I913">
        <v>69232.361000000004</v>
      </c>
      <c r="J913">
        <v>1193</v>
      </c>
      <c r="K913">
        <v>166.8</v>
      </c>
      <c r="L913">
        <v>-0.15</v>
      </c>
      <c r="M913">
        <v>-1161.5</v>
      </c>
      <c r="N913">
        <v>272.39999999999998</v>
      </c>
      <c r="O913">
        <v>-3.1</v>
      </c>
      <c r="P913">
        <f t="shared" si="86"/>
        <v>-1169.81028297484</v>
      </c>
      <c r="Q913">
        <f t="shared" si="87"/>
        <v>274.89036098950299</v>
      </c>
      <c r="R913">
        <f t="shared" si="88"/>
        <v>-3.7988378819028301</v>
      </c>
      <c r="S913">
        <f t="shared" si="89"/>
        <v>8.3102829748399891</v>
      </c>
      <c r="T913">
        <f t="shared" si="90"/>
        <v>-2.4903609895030199</v>
      </c>
      <c r="U913">
        <f t="shared" si="91"/>
        <v>0.69883788190283003</v>
      </c>
    </row>
    <row r="914" spans="9:21" x14ac:dyDescent="0.3">
      <c r="I914">
        <v>69232.561000000002</v>
      </c>
      <c r="J914">
        <v>1178</v>
      </c>
      <c r="K914">
        <v>166.88</v>
      </c>
      <c r="L914">
        <v>-0.17</v>
      </c>
      <c r="M914">
        <v>-1147.2</v>
      </c>
      <c r="N914">
        <v>267.39999999999998</v>
      </c>
      <c r="O914">
        <v>-3.5</v>
      </c>
      <c r="P914">
        <f t="shared" si="86"/>
        <v>-1159.3474311791199</v>
      </c>
      <c r="Q914">
        <f t="shared" si="87"/>
        <v>269.609905789518</v>
      </c>
      <c r="R914">
        <f t="shared" si="88"/>
        <v>-3.5948339513682002</v>
      </c>
      <c r="S914">
        <f t="shared" si="89"/>
        <v>12.147431179119801</v>
      </c>
      <c r="T914">
        <f t="shared" si="90"/>
        <v>-2.2099057895180199</v>
      </c>
      <c r="U914">
        <f t="shared" si="91"/>
        <v>9.4833951368200206E-2</v>
      </c>
    </row>
    <row r="915" spans="9:21" x14ac:dyDescent="0.3">
      <c r="S915">
        <f>AVERAGE(S2:S914)</f>
        <v>1.69672211945137</v>
      </c>
      <c r="T915">
        <f t="shared" ref="T915:U915" si="92">AVERAGE(T2:T914)</f>
        <v>-9.2463623019890404E-2</v>
      </c>
      <c r="U915">
        <f t="shared" si="92"/>
        <v>-0.76675809391524397</v>
      </c>
    </row>
    <row r="916" spans="9:21" x14ac:dyDescent="0.3">
      <c r="S916">
        <f>_xlfn.STDEV.P(S2:S914)</f>
        <v>2.8915777524749702</v>
      </c>
      <c r="T916">
        <f>_xlfn.STDEV.P(T2:T914)</f>
        <v>1.46243449001356</v>
      </c>
      <c r="U916">
        <f>_xlfn.STDEV.P(U2:U914)</f>
        <v>0.82085384579306298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14"/>
  <sheetViews>
    <sheetView workbookViewId="0">
      <pane ySplit="1" topLeftCell="A2" activePane="bottomLeft" state="frozen"/>
      <selection pane="bottomLeft" activeCell="G2" sqref="G2"/>
    </sheetView>
  </sheetViews>
  <sheetFormatPr defaultRowHeight="14.4" x14ac:dyDescent="0.3"/>
  <cols>
    <col min="1" max="1" width="13.5546875" customWidth="1"/>
    <col min="2" max="2" width="14.33203125" customWidth="1"/>
    <col min="3" max="3" width="17.88671875" customWidth="1"/>
    <col min="4" max="4" width="16.21875" customWidth="1"/>
    <col min="5" max="5" width="15.5546875" customWidth="1"/>
    <col min="6" max="6" width="16" customWidth="1"/>
    <col min="7" max="7" width="16.109375" customWidth="1"/>
    <col min="8" max="8" width="12.77734375" customWidth="1"/>
    <col min="9" max="9" width="14" customWidth="1"/>
    <col min="10" max="10" width="12.88671875" customWidth="1"/>
    <col min="11" max="11" width="11.33203125" customWidth="1"/>
    <col min="12" max="12" width="10.44140625" customWidth="1"/>
  </cols>
  <sheetData>
    <row r="1" spans="1:14" s="149" customFormat="1" ht="43.2" x14ac:dyDescent="0.3">
      <c r="A1" s="149" t="s">
        <v>505</v>
      </c>
      <c r="B1" s="149" t="s">
        <v>506</v>
      </c>
      <c r="C1" s="149" t="s">
        <v>1974</v>
      </c>
      <c r="D1" s="149" t="s">
        <v>1967</v>
      </c>
      <c r="E1" s="149" t="s">
        <v>1966</v>
      </c>
      <c r="F1" s="149" t="s">
        <v>1968</v>
      </c>
      <c r="G1" s="149" t="s">
        <v>1969</v>
      </c>
      <c r="H1" s="149" t="s">
        <v>1970</v>
      </c>
      <c r="I1" s="149" t="s">
        <v>1971</v>
      </c>
      <c r="J1" s="149" t="s">
        <v>1975</v>
      </c>
      <c r="K1" s="149" t="s">
        <v>1972</v>
      </c>
      <c r="L1" s="149" t="s">
        <v>1973</v>
      </c>
      <c r="M1" s="149" t="s">
        <v>1976</v>
      </c>
      <c r="N1" s="149" t="s">
        <v>1977</v>
      </c>
    </row>
    <row r="2" spans="1:14" x14ac:dyDescent="0.3">
      <c r="A2">
        <v>58262.127999999997</v>
      </c>
      <c r="B2">
        <v>69062.127999999997</v>
      </c>
      <c r="C2">
        <v>-156.29831154270099</v>
      </c>
      <c r="D2">
        <v>22.273575703875601</v>
      </c>
      <c r="E2">
        <v>164.06786386388501</v>
      </c>
      <c r="F2">
        <f>C2*COS(RADIANS($J$2))-D2*SIN(RADIANS($J$2))</f>
        <v>-156.77968806002599</v>
      </c>
      <c r="G2">
        <f>C2*SIN(RADIANS($J$2))+D2*COS(RADIANS($J$2))</f>
        <v>18.5850417684868</v>
      </c>
      <c r="H2">
        <f>($K$2*60/2+F2)*$M$2/($K$2*60)</f>
        <v>130.33056809006399</v>
      </c>
      <c r="I2">
        <f>($L$2*60/2-G2)*$N$2/($L$2*60)</f>
        <v>211.59496471866899</v>
      </c>
      <c r="J2">
        <v>1.35</v>
      </c>
      <c r="K2">
        <v>8.2986107919999998</v>
      </c>
      <c r="L2">
        <v>5.2342950000000004</v>
      </c>
      <c r="M2">
        <v>704</v>
      </c>
      <c r="N2">
        <v>480</v>
      </c>
    </row>
    <row r="3" spans="1:14" x14ac:dyDescent="0.3">
      <c r="A3">
        <v>58262.207999999999</v>
      </c>
      <c r="B3">
        <v>69062.207999999999</v>
      </c>
      <c r="C3">
        <v>-156.43809424542101</v>
      </c>
      <c r="D3">
        <v>22.355920338808801</v>
      </c>
      <c r="E3">
        <v>163.96869174493401</v>
      </c>
      <c r="F3">
        <f t="shared" ref="F3:F66" si="0">C3*COS(RADIANS($J$2))-D3*SIN(RADIANS($J$2))</f>
        <v>-156.921371983526</v>
      </c>
      <c r="G3">
        <f t="shared" ref="G3:G66" si="1">C3*SIN(RADIANS($J$2))+D3*COS(RADIANS($J$2))</f>
        <v>18.6640702994337</v>
      </c>
      <c r="H3">
        <f t="shared" ref="H3:H13" si="2">($K$2*60/2+F3)*$M$2/($K$2*60)</f>
        <v>130.13024242784499</v>
      </c>
      <c r="I3">
        <f t="shared" ref="I3:I13" si="3">($L$2*60/2-G3)*$N$2/($L$2*60)</f>
        <v>211.474178968616</v>
      </c>
    </row>
    <row r="4" spans="1:14" x14ac:dyDescent="0.3">
      <c r="A4">
        <v>58262.248</v>
      </c>
      <c r="B4">
        <v>69062.248000000007</v>
      </c>
      <c r="C4">
        <v>-156.43809424542101</v>
      </c>
      <c r="D4">
        <v>22.355920338808801</v>
      </c>
      <c r="E4">
        <v>163.96869174493401</v>
      </c>
      <c r="F4">
        <f t="shared" si="0"/>
        <v>-156.921371983526</v>
      </c>
      <c r="G4">
        <f t="shared" si="1"/>
        <v>18.6640702994337</v>
      </c>
      <c r="H4">
        <f t="shared" si="2"/>
        <v>130.13024242784499</v>
      </c>
      <c r="I4">
        <f t="shared" si="3"/>
        <v>211.474178968616</v>
      </c>
    </row>
    <row r="5" spans="1:14" x14ac:dyDescent="0.3">
      <c r="A5">
        <v>58262.328000000001</v>
      </c>
      <c r="B5">
        <v>69062.327999999994</v>
      </c>
      <c r="C5">
        <v>-156.241871065081</v>
      </c>
      <c r="D5">
        <v>22.4486837070198</v>
      </c>
      <c r="E5">
        <v>163.863922911034</v>
      </c>
      <c r="F5">
        <f t="shared" si="0"/>
        <v>-156.72738875195199</v>
      </c>
      <c r="G5">
        <f t="shared" si="1"/>
        <v>18.761430891320501</v>
      </c>
      <c r="H5">
        <f t="shared" si="2"/>
        <v>130.40451362505999</v>
      </c>
      <c r="I5">
        <f t="shared" si="3"/>
        <v>211.32537483451699</v>
      </c>
    </row>
    <row r="6" spans="1:14" x14ac:dyDescent="0.3">
      <c r="A6">
        <v>58262.408000000003</v>
      </c>
      <c r="B6">
        <v>69062.407999999996</v>
      </c>
      <c r="C6">
        <v>-156.241871065081</v>
      </c>
      <c r="D6">
        <v>22.2387263004948</v>
      </c>
      <c r="E6">
        <v>163.863922911034</v>
      </c>
      <c r="F6">
        <f t="shared" si="0"/>
        <v>-156.72244220482901</v>
      </c>
      <c r="G6">
        <f t="shared" si="1"/>
        <v>18.5515317626271</v>
      </c>
      <c r="H6">
        <f t="shared" si="2"/>
        <v>130.41150750484201</v>
      </c>
      <c r="I6">
        <f t="shared" si="3"/>
        <v>211.64618079397201</v>
      </c>
    </row>
    <row r="7" spans="1:14" x14ac:dyDescent="0.3">
      <c r="A7">
        <v>58262.527999999998</v>
      </c>
      <c r="B7">
        <v>69062.528000000006</v>
      </c>
      <c r="C7">
        <v>-156.089094157261</v>
      </c>
      <c r="D7">
        <v>22.417880719071601</v>
      </c>
      <c r="E7">
        <v>163.66165691006699</v>
      </c>
      <c r="F7">
        <f t="shared" si="0"/>
        <v>-156.57392853923301</v>
      </c>
      <c r="G7">
        <f t="shared" si="1"/>
        <v>18.734235841371198</v>
      </c>
      <c r="H7">
        <f t="shared" si="2"/>
        <v>130.621489679771</v>
      </c>
      <c r="I7">
        <f t="shared" si="3"/>
        <v>211.366939247603</v>
      </c>
    </row>
    <row r="8" spans="1:14" x14ac:dyDescent="0.3">
      <c r="A8">
        <v>58262.608</v>
      </c>
      <c r="B8">
        <v>69062.607999999993</v>
      </c>
      <c r="C8">
        <v>-156.00434765784101</v>
      </c>
      <c r="D8">
        <v>22.488847306875599</v>
      </c>
      <c r="E8">
        <v>163.58166929108799</v>
      </c>
      <c r="F8">
        <f t="shared" si="0"/>
        <v>-156.49087751900001</v>
      </c>
      <c r="G8">
        <f t="shared" si="1"/>
        <v>18.807179338591698</v>
      </c>
      <c r="H8">
        <f t="shared" si="2"/>
        <v>130.73891479205699</v>
      </c>
      <c r="I8">
        <f t="shared" si="3"/>
        <v>211.25545375093799</v>
      </c>
    </row>
    <row r="9" spans="1:14" x14ac:dyDescent="0.3">
      <c r="A9">
        <v>58262.688000000002</v>
      </c>
      <c r="B9">
        <v>69062.687999999995</v>
      </c>
      <c r="C9">
        <v>-155.80739483274101</v>
      </c>
      <c r="D9">
        <v>22.1609920314168</v>
      </c>
      <c r="E9">
        <v>163.47690171264199</v>
      </c>
      <c r="F9">
        <f t="shared" si="0"/>
        <v>-156.28625516886299</v>
      </c>
      <c r="G9">
        <f t="shared" si="1"/>
        <v>18.484055228092899</v>
      </c>
      <c r="H9">
        <f t="shared" si="2"/>
        <v>131.028228546104</v>
      </c>
      <c r="I9">
        <f t="shared" si="3"/>
        <v>211.74931068563299</v>
      </c>
    </row>
    <row r="10" spans="1:14" x14ac:dyDescent="0.3">
      <c r="A10">
        <v>58262.767999999996</v>
      </c>
      <c r="B10">
        <v>69062.767999999996</v>
      </c>
      <c r="C10">
        <v>-155.80739483274101</v>
      </c>
      <c r="D10">
        <v>22.1609920314168</v>
      </c>
      <c r="E10">
        <v>163.47690171264199</v>
      </c>
      <c r="F10">
        <f t="shared" si="0"/>
        <v>-156.28625516886299</v>
      </c>
      <c r="G10">
        <f t="shared" si="1"/>
        <v>18.484055228092899</v>
      </c>
      <c r="H10">
        <f t="shared" si="2"/>
        <v>131.028228546104</v>
      </c>
      <c r="I10">
        <f t="shared" si="3"/>
        <v>211.74931068563299</v>
      </c>
    </row>
    <row r="11" spans="1:14" x14ac:dyDescent="0.3">
      <c r="A11">
        <v>58262.847999999904</v>
      </c>
      <c r="B11">
        <v>69062.847999999896</v>
      </c>
      <c r="C11">
        <v>-155.90993390250199</v>
      </c>
      <c r="D11">
        <v>22.249479020247598</v>
      </c>
      <c r="E11">
        <v>163.37710712256299</v>
      </c>
      <c r="F11">
        <f t="shared" si="0"/>
        <v>-156.390850509525</v>
      </c>
      <c r="G11">
        <f t="shared" si="1"/>
        <v>18.570101859239699</v>
      </c>
      <c r="H11">
        <f t="shared" si="2"/>
        <v>130.88034210729401</v>
      </c>
      <c r="I11">
        <f t="shared" si="3"/>
        <v>211.61779860059099</v>
      </c>
    </row>
    <row r="12" spans="1:14" x14ac:dyDescent="0.3">
      <c r="A12">
        <v>58262.887999999999</v>
      </c>
      <c r="B12">
        <v>69062.888000000006</v>
      </c>
      <c r="C12">
        <v>-155.90993390250199</v>
      </c>
      <c r="D12">
        <v>22.249479020247598</v>
      </c>
      <c r="E12">
        <v>163.37710712256299</v>
      </c>
      <c r="F12">
        <f t="shared" si="0"/>
        <v>-156.390850509525</v>
      </c>
      <c r="G12">
        <f t="shared" si="1"/>
        <v>18.570101859239699</v>
      </c>
      <c r="H12">
        <f t="shared" si="2"/>
        <v>130.88034210729401</v>
      </c>
      <c r="I12">
        <f t="shared" si="3"/>
        <v>211.61779860059099</v>
      </c>
    </row>
    <row r="13" spans="1:14" x14ac:dyDescent="0.3">
      <c r="A13">
        <v>58262.968000000001</v>
      </c>
      <c r="B13">
        <v>69062.967999999993</v>
      </c>
      <c r="C13">
        <v>-155.91617012886101</v>
      </c>
      <c r="D13">
        <v>22.336582939129801</v>
      </c>
      <c r="E13">
        <v>163.278987750466</v>
      </c>
      <c r="F13">
        <f t="shared" si="0"/>
        <v>-156.39913715274</v>
      </c>
      <c r="G13">
        <f t="shared" si="1"/>
        <v>18.6570346766797</v>
      </c>
      <c r="H13">
        <f t="shared" si="2"/>
        <v>130.86862569481301</v>
      </c>
      <c r="I13">
        <f t="shared" si="3"/>
        <v>211.48493208475301</v>
      </c>
    </row>
    <row r="14" spans="1:14" x14ac:dyDescent="0.3">
      <c r="A14">
        <v>58266.728000000003</v>
      </c>
      <c r="B14">
        <v>69066.728000000003</v>
      </c>
      <c r="C14">
        <v>-155.04872681478199</v>
      </c>
      <c r="D14">
        <v>24.120283964732401</v>
      </c>
      <c r="E14">
        <v>159.417868208058</v>
      </c>
      <c r="F14">
        <f t="shared" si="0"/>
        <v>-155.57395819140999</v>
      </c>
      <c r="G14">
        <f t="shared" si="1"/>
        <v>20.460677361263599</v>
      </c>
      <c r="H14">
        <f t="shared" ref="H14:H77" si="4">($K$2*60/2+F14)*$M$2/($K$2*60)</f>
        <v>132.03533902257499</v>
      </c>
      <c r="I14">
        <f t="shared" ref="I14:I77" si="5">($L$2*60/2-G14)*$N$2/($L$2*60)</f>
        <v>208.72827785019601</v>
      </c>
    </row>
    <row r="15" spans="1:14" x14ac:dyDescent="0.3">
      <c r="A15">
        <v>58266.807999999997</v>
      </c>
      <c r="B15">
        <v>69066.808000000005</v>
      </c>
      <c r="C15">
        <v>-155.04872681478199</v>
      </c>
      <c r="D15">
        <v>24.120283964732401</v>
      </c>
      <c r="E15">
        <v>159.417868208058</v>
      </c>
      <c r="F15">
        <f t="shared" si="0"/>
        <v>-155.57395819140999</v>
      </c>
      <c r="G15">
        <f t="shared" si="1"/>
        <v>20.460677361263599</v>
      </c>
      <c r="H15">
        <f t="shared" si="4"/>
        <v>132.03533902257499</v>
      </c>
      <c r="I15">
        <f t="shared" si="5"/>
        <v>208.72827785019601</v>
      </c>
    </row>
    <row r="16" spans="1:14" x14ac:dyDescent="0.3">
      <c r="A16">
        <v>58266.887999999999</v>
      </c>
      <c r="B16">
        <v>69066.888000000006</v>
      </c>
      <c r="C16">
        <v>-155.191928387281</v>
      </c>
      <c r="D16">
        <v>24.211545537718798</v>
      </c>
      <c r="E16">
        <v>159.31869461609901</v>
      </c>
      <c r="F16">
        <f t="shared" si="0"/>
        <v>-155.719270116677</v>
      </c>
      <c r="G16">
        <f t="shared" si="1"/>
        <v>20.5485398074232</v>
      </c>
      <c r="H16">
        <f t="shared" si="4"/>
        <v>131.82988376033899</v>
      </c>
      <c r="I16">
        <f t="shared" si="5"/>
        <v>208.593990506957</v>
      </c>
    </row>
    <row r="17" spans="1:9" x14ac:dyDescent="0.3">
      <c r="A17">
        <v>58267.008000000002</v>
      </c>
      <c r="B17">
        <v>69067.008000000002</v>
      </c>
      <c r="C17">
        <v>-155.34146766216099</v>
      </c>
      <c r="D17">
        <v>24.3934262091894</v>
      </c>
      <c r="E17">
        <v>159.12140271150699</v>
      </c>
      <c r="F17">
        <f t="shared" si="0"/>
        <v>-155.87305294982099</v>
      </c>
      <c r="G17">
        <f t="shared" si="1"/>
        <v>20.726846884165901</v>
      </c>
      <c r="H17">
        <f t="shared" si="4"/>
        <v>131.61245155542599</v>
      </c>
      <c r="I17">
        <f t="shared" si="5"/>
        <v>208.32146925740199</v>
      </c>
    </row>
    <row r="18" spans="1:9" x14ac:dyDescent="0.3">
      <c r="A18">
        <v>58267.088000000003</v>
      </c>
      <c r="B18">
        <v>69067.088000000003</v>
      </c>
      <c r="C18">
        <v>-155.10020516202101</v>
      </c>
      <c r="D18">
        <v>24.274396367963401</v>
      </c>
      <c r="E18">
        <v>159.01601662333201</v>
      </c>
      <c r="F18">
        <f t="shared" si="0"/>
        <v>-155.629053101793</v>
      </c>
      <c r="G18">
        <f t="shared" si="1"/>
        <v>20.6135341697935</v>
      </c>
      <c r="H18">
        <f t="shared" si="4"/>
        <v>131.957440809887</v>
      </c>
      <c r="I18">
        <f t="shared" si="5"/>
        <v>208.49465432148</v>
      </c>
    </row>
    <row r="19" spans="1:9" x14ac:dyDescent="0.3">
      <c r="A19">
        <v>58267.167999999998</v>
      </c>
      <c r="B19">
        <v>69067.168000000005</v>
      </c>
      <c r="C19">
        <v>-155.10020516202101</v>
      </c>
      <c r="D19">
        <v>24.274396367963401</v>
      </c>
      <c r="E19">
        <v>159.01601662333201</v>
      </c>
      <c r="F19">
        <f t="shared" si="0"/>
        <v>-155.629053101793</v>
      </c>
      <c r="G19">
        <f t="shared" si="1"/>
        <v>20.6135341697935</v>
      </c>
      <c r="H19">
        <f t="shared" si="4"/>
        <v>131.957440809887</v>
      </c>
      <c r="I19">
        <f t="shared" si="5"/>
        <v>208.49465432148</v>
      </c>
    </row>
    <row r="20" spans="1:9" x14ac:dyDescent="0.3">
      <c r="A20">
        <v>58267.248</v>
      </c>
      <c r="B20">
        <v>69067.248000000007</v>
      </c>
      <c r="C20">
        <v>-155.22732363702099</v>
      </c>
      <c r="D20">
        <v>24.152738995345199</v>
      </c>
      <c r="E20">
        <v>158.91330337041501</v>
      </c>
      <c r="F20">
        <f t="shared" si="0"/>
        <v>-155.753270073457</v>
      </c>
      <c r="G20">
        <f t="shared" si="1"/>
        <v>20.488915684208699</v>
      </c>
      <c r="H20">
        <f t="shared" si="4"/>
        <v>131.781811518344</v>
      </c>
      <c r="I20">
        <f t="shared" si="5"/>
        <v>208.68511891789299</v>
      </c>
    </row>
    <row r="21" spans="1:9" x14ac:dyDescent="0.3">
      <c r="A21">
        <v>58267.328000000001</v>
      </c>
      <c r="B21">
        <v>69067.327999999994</v>
      </c>
      <c r="C21">
        <v>-155.24993141034099</v>
      </c>
      <c r="D21">
        <v>24.2400494497758</v>
      </c>
      <c r="E21">
        <v>158.81872465436501</v>
      </c>
      <c r="F21">
        <f t="shared" si="0"/>
        <v>-155.777928585316</v>
      </c>
      <c r="G21">
        <f t="shared" si="1"/>
        <v>20.575669270072598</v>
      </c>
      <c r="H21">
        <f t="shared" si="4"/>
        <v>131.74694706375001</v>
      </c>
      <c r="I21">
        <f t="shared" si="5"/>
        <v>208.552526336292</v>
      </c>
    </row>
    <row r="22" spans="1:9" x14ac:dyDescent="0.3">
      <c r="A22">
        <v>58267.368000000002</v>
      </c>
      <c r="B22">
        <v>69067.368000000002</v>
      </c>
      <c r="C22">
        <v>-155.24993141034099</v>
      </c>
      <c r="D22">
        <v>24.2400494497758</v>
      </c>
      <c r="E22">
        <v>158.81872465436501</v>
      </c>
      <c r="F22">
        <f t="shared" si="0"/>
        <v>-155.777928585316</v>
      </c>
      <c r="G22">
        <f t="shared" si="1"/>
        <v>20.575669270072598</v>
      </c>
      <c r="H22">
        <f t="shared" si="4"/>
        <v>131.74694706375001</v>
      </c>
      <c r="I22">
        <f t="shared" si="5"/>
        <v>208.552526336292</v>
      </c>
    </row>
    <row r="23" spans="1:9" x14ac:dyDescent="0.3">
      <c r="A23">
        <v>58267.447999999997</v>
      </c>
      <c r="B23">
        <v>69067.448000000004</v>
      </c>
      <c r="C23">
        <v>-155.06878025652099</v>
      </c>
      <c r="D23">
        <v>24.339580378132801</v>
      </c>
      <c r="E23">
        <v>158.711041489557</v>
      </c>
      <c r="F23">
        <f t="shared" si="0"/>
        <v>-155.59917263884799</v>
      </c>
      <c r="G23">
        <f t="shared" si="1"/>
        <v>20.6794404502349</v>
      </c>
      <c r="H23">
        <f t="shared" si="4"/>
        <v>131.99968853552099</v>
      </c>
      <c r="I23">
        <f t="shared" si="5"/>
        <v>208.393924377231</v>
      </c>
    </row>
    <row r="24" spans="1:9" x14ac:dyDescent="0.3">
      <c r="A24">
        <v>58267.527999999998</v>
      </c>
      <c r="B24">
        <v>69067.528000000006</v>
      </c>
      <c r="C24">
        <v>-155.174058994321</v>
      </c>
      <c r="D24">
        <v>24.431937251473201</v>
      </c>
      <c r="E24">
        <v>158.61124681842</v>
      </c>
      <c r="F24">
        <f t="shared" si="0"/>
        <v>-155.706598060668</v>
      </c>
      <c r="G24">
        <f t="shared" si="1"/>
        <v>20.769291345793501</v>
      </c>
      <c r="H24">
        <f t="shared" si="4"/>
        <v>131.847800669675</v>
      </c>
      <c r="I24">
        <f t="shared" si="5"/>
        <v>208.256597924582</v>
      </c>
    </row>
    <row r="25" spans="1:9" x14ac:dyDescent="0.3">
      <c r="A25">
        <v>58267.648000000001</v>
      </c>
      <c r="B25">
        <v>69067.648000000001</v>
      </c>
      <c r="C25">
        <v>-155.27947266660101</v>
      </c>
      <c r="D25">
        <v>24.524406964015199</v>
      </c>
      <c r="E25">
        <v>158.511452316175</v>
      </c>
      <c r="F25">
        <f t="shared" si="0"/>
        <v>-155.81416103798</v>
      </c>
      <c r="G25">
        <f t="shared" si="1"/>
        <v>20.8592518702084</v>
      </c>
      <c r="H25">
        <f t="shared" si="4"/>
        <v>131.695718315319</v>
      </c>
      <c r="I25">
        <f t="shared" si="5"/>
        <v>208.11910391721</v>
      </c>
    </row>
    <row r="26" spans="1:9" x14ac:dyDescent="0.3">
      <c r="A26">
        <v>58267.728000000003</v>
      </c>
      <c r="B26">
        <v>69067.728000000003</v>
      </c>
      <c r="C26">
        <v>-155.01516310542101</v>
      </c>
      <c r="D26">
        <v>24.6194709504936</v>
      </c>
      <c r="E26">
        <v>158.40898517111299</v>
      </c>
      <c r="F26">
        <f t="shared" si="0"/>
        <v>-155.55216452631299</v>
      </c>
      <c r="G26">
        <f t="shared" si="1"/>
        <v>20.960516540901502</v>
      </c>
      <c r="H26">
        <f t="shared" si="4"/>
        <v>132.06615289534801</v>
      </c>
      <c r="I26">
        <f t="shared" si="5"/>
        <v>207.964332861023</v>
      </c>
    </row>
    <row r="27" spans="1:9" x14ac:dyDescent="0.3">
      <c r="A27">
        <v>58267.807999999997</v>
      </c>
      <c r="B27">
        <v>69067.808000000005</v>
      </c>
      <c r="C27">
        <v>-155.164843709341</v>
      </c>
      <c r="D27">
        <v>24.717596181007199</v>
      </c>
      <c r="E27">
        <v>158.30335332077701</v>
      </c>
      <c r="F27">
        <f t="shared" si="0"/>
        <v>-155.704115390775</v>
      </c>
      <c r="G27">
        <f t="shared" si="1"/>
        <v>21.055088094987699</v>
      </c>
      <c r="H27">
        <f t="shared" si="4"/>
        <v>131.85131089495701</v>
      </c>
      <c r="I27">
        <f t="shared" si="5"/>
        <v>207.81979144089101</v>
      </c>
    </row>
    <row r="28" spans="1:9" x14ac:dyDescent="0.3">
      <c r="A28">
        <v>58267.887999999999</v>
      </c>
      <c r="B28">
        <v>69067.888000000006</v>
      </c>
      <c r="C28">
        <v>-155.18751704652101</v>
      </c>
      <c r="D28">
        <v>24.805561711873199</v>
      </c>
      <c r="E28">
        <v>158.20877470097099</v>
      </c>
      <c r="F28">
        <f t="shared" si="0"/>
        <v>-155.72885488174299</v>
      </c>
      <c r="G28">
        <f t="shared" si="1"/>
        <v>21.142495030788599</v>
      </c>
      <c r="H28">
        <f t="shared" si="4"/>
        <v>131.81633194470899</v>
      </c>
      <c r="I28">
        <f t="shared" si="5"/>
        <v>207.686200291289</v>
      </c>
    </row>
    <row r="29" spans="1:9" x14ac:dyDescent="0.3">
      <c r="A29">
        <v>58267.968000000001</v>
      </c>
      <c r="B29">
        <v>69067.967999999993</v>
      </c>
      <c r="C29">
        <v>-155.18751704652101</v>
      </c>
      <c r="D29">
        <v>24.805561711873199</v>
      </c>
      <c r="E29">
        <v>158.20877470097099</v>
      </c>
      <c r="F29">
        <f t="shared" si="0"/>
        <v>-155.72885488174299</v>
      </c>
      <c r="G29">
        <f t="shared" si="1"/>
        <v>21.142495030788599</v>
      </c>
      <c r="H29">
        <f t="shared" si="4"/>
        <v>131.81633194470899</v>
      </c>
      <c r="I29">
        <f t="shared" si="5"/>
        <v>207.686200291289</v>
      </c>
    </row>
    <row r="30" spans="1:9" x14ac:dyDescent="0.3">
      <c r="A30">
        <v>58268.008000000002</v>
      </c>
      <c r="B30">
        <v>69068.008000000002</v>
      </c>
      <c r="C30">
        <v>-155.18751704652101</v>
      </c>
      <c r="D30">
        <v>24.805561711873199</v>
      </c>
      <c r="E30">
        <v>158.20877470097099</v>
      </c>
      <c r="F30">
        <f t="shared" si="0"/>
        <v>-155.72885488174299</v>
      </c>
      <c r="G30">
        <f t="shared" si="1"/>
        <v>21.142495030788599</v>
      </c>
      <c r="H30">
        <f t="shared" si="4"/>
        <v>131.81633194470899</v>
      </c>
      <c r="I30">
        <f t="shared" si="5"/>
        <v>207.686200291289</v>
      </c>
    </row>
    <row r="31" spans="1:9" x14ac:dyDescent="0.3">
      <c r="A31">
        <v>58268.088000000003</v>
      </c>
      <c r="B31">
        <v>69068.088000000003</v>
      </c>
      <c r="C31">
        <v>-155.005644628981</v>
      </c>
      <c r="D31">
        <v>24.905839753362599</v>
      </c>
      <c r="E31">
        <v>158.10109181589601</v>
      </c>
      <c r="F31">
        <f t="shared" si="0"/>
        <v>-155.549395473565</v>
      </c>
      <c r="G31">
        <f t="shared" si="1"/>
        <v>21.247030109510799</v>
      </c>
      <c r="H31">
        <f t="shared" si="4"/>
        <v>132.07006803484899</v>
      </c>
      <c r="I31">
        <f t="shared" si="5"/>
        <v>207.52643080375</v>
      </c>
    </row>
    <row r="32" spans="1:9" x14ac:dyDescent="0.3">
      <c r="A32">
        <v>58268.167999999998</v>
      </c>
      <c r="B32">
        <v>69068.168000000005</v>
      </c>
      <c r="C32">
        <v>-155.02825715406101</v>
      </c>
      <c r="D32">
        <v>24.994024227189001</v>
      </c>
      <c r="E32">
        <v>158.006513185638</v>
      </c>
      <c r="F32">
        <f t="shared" si="0"/>
        <v>-155.574079327557</v>
      </c>
      <c r="G32">
        <f t="shared" si="1"/>
        <v>21.334657360218898</v>
      </c>
      <c r="H32">
        <f t="shared" si="4"/>
        <v>132.035167749235</v>
      </c>
      <c r="I32">
        <f t="shared" si="5"/>
        <v>207.39250292890401</v>
      </c>
    </row>
    <row r="33" spans="1:9" x14ac:dyDescent="0.3">
      <c r="A33">
        <v>58268.288</v>
      </c>
      <c r="B33">
        <v>69068.288</v>
      </c>
      <c r="C33">
        <v>-155.26206121758199</v>
      </c>
      <c r="D33">
        <v>25.1831863727406</v>
      </c>
      <c r="E33">
        <v>157.804005636082</v>
      </c>
      <c r="F33">
        <f t="shared" si="0"/>
        <v>-155.8122751098</v>
      </c>
      <c r="G33">
        <f t="shared" si="1"/>
        <v>21.518258631321299</v>
      </c>
      <c r="H33">
        <f t="shared" si="4"/>
        <v>131.698384812705</v>
      </c>
      <c r="I33">
        <f t="shared" si="5"/>
        <v>207.111890130272</v>
      </c>
    </row>
    <row r="34" spans="1:9" x14ac:dyDescent="0.3">
      <c r="A34">
        <v>58268.368000000002</v>
      </c>
      <c r="B34">
        <v>69068.368000000002</v>
      </c>
      <c r="C34">
        <v>-155.26206121758199</v>
      </c>
      <c r="D34">
        <v>25.1831863727406</v>
      </c>
      <c r="E34">
        <v>157.804005636082</v>
      </c>
      <c r="F34">
        <f t="shared" si="0"/>
        <v>-155.8122751098</v>
      </c>
      <c r="G34">
        <f t="shared" si="1"/>
        <v>21.518258631321299</v>
      </c>
      <c r="H34">
        <f t="shared" si="4"/>
        <v>131.698384812705</v>
      </c>
      <c r="I34">
        <f t="shared" si="5"/>
        <v>207.111890130272</v>
      </c>
    </row>
    <row r="35" spans="1:9" x14ac:dyDescent="0.3">
      <c r="A35">
        <v>58268.447999999997</v>
      </c>
      <c r="B35">
        <v>69068.448000000004</v>
      </c>
      <c r="C35">
        <v>-155.05758836513999</v>
      </c>
      <c r="D35">
        <v>25.281232027084801</v>
      </c>
      <c r="E35">
        <v>157.69924125588699</v>
      </c>
      <c r="F35">
        <f t="shared" si="0"/>
        <v>-155.61016894540199</v>
      </c>
      <c r="G35">
        <f t="shared" si="1"/>
        <v>21.621094403472899</v>
      </c>
      <c r="H35">
        <f t="shared" si="4"/>
        <v>131.984140953707</v>
      </c>
      <c r="I35">
        <f t="shared" si="5"/>
        <v>206.95471783157399</v>
      </c>
    </row>
    <row r="36" spans="1:9" x14ac:dyDescent="0.3">
      <c r="A36">
        <v>58268.527999999998</v>
      </c>
      <c r="B36">
        <v>69068.528000000006</v>
      </c>
      <c r="C36">
        <v>-155.12472375558099</v>
      </c>
      <c r="D36">
        <v>25.3753268288832</v>
      </c>
      <c r="E36">
        <v>157.598825538196</v>
      </c>
      <c r="F36">
        <f t="shared" si="0"/>
        <v>-155.67950255248999</v>
      </c>
      <c r="G36">
        <f t="shared" si="1"/>
        <v>21.7135813933869</v>
      </c>
      <c r="H36">
        <f t="shared" si="4"/>
        <v>131.88611077208299</v>
      </c>
      <c r="I36">
        <f t="shared" si="5"/>
        <v>206.81336242090001</v>
      </c>
    </row>
    <row r="37" spans="1:9" x14ac:dyDescent="0.3">
      <c r="A37">
        <v>58268.608</v>
      </c>
      <c r="B37">
        <v>69068.607999999993</v>
      </c>
      <c r="C37">
        <v>-155.25303917190101</v>
      </c>
      <c r="D37">
        <v>25.471694888074801</v>
      </c>
      <c r="E37">
        <v>157.49611262300101</v>
      </c>
      <c r="F37">
        <f t="shared" si="0"/>
        <v>-155.81005276114001</v>
      </c>
      <c r="G37">
        <f t="shared" si="1"/>
        <v>21.806899622684298</v>
      </c>
      <c r="H37">
        <f t="shared" si="4"/>
        <v>131.70152697206899</v>
      </c>
      <c r="I37">
        <f t="shared" si="5"/>
        <v>206.67073655927399</v>
      </c>
    </row>
    <row r="38" spans="1:9" x14ac:dyDescent="0.3">
      <c r="A38">
        <v>58268.648000000001</v>
      </c>
      <c r="B38">
        <v>69068.648000000001</v>
      </c>
      <c r="C38">
        <v>-155.25303917190101</v>
      </c>
      <c r="D38">
        <v>25.471694888074801</v>
      </c>
      <c r="E38">
        <v>157.49611262300101</v>
      </c>
      <c r="F38">
        <f t="shared" si="0"/>
        <v>-155.81005276114001</v>
      </c>
      <c r="G38">
        <f t="shared" si="1"/>
        <v>21.806899622684298</v>
      </c>
      <c r="H38">
        <f t="shared" si="4"/>
        <v>131.70152697206899</v>
      </c>
      <c r="I38">
        <f t="shared" si="5"/>
        <v>206.67073655927399</v>
      </c>
    </row>
    <row r="39" spans="1:9" x14ac:dyDescent="0.3">
      <c r="A39">
        <v>58268.807999999997</v>
      </c>
      <c r="B39">
        <v>69068.808000000005</v>
      </c>
      <c r="C39">
        <v>-154.96480205022101</v>
      </c>
      <c r="D39">
        <v>25.565210416745401</v>
      </c>
      <c r="E39">
        <v>157.39656439960501</v>
      </c>
      <c r="F39">
        <f t="shared" si="0"/>
        <v>-155.52409884923901</v>
      </c>
      <c r="G39">
        <f t="shared" si="1"/>
        <v>21.9071799930731</v>
      </c>
      <c r="H39">
        <f t="shared" si="4"/>
        <v>132.105834711087</v>
      </c>
      <c r="I39">
        <f t="shared" si="5"/>
        <v>206.51746988952999</v>
      </c>
    </row>
    <row r="40" spans="1:9" x14ac:dyDescent="0.3">
      <c r="A40">
        <v>58268.928</v>
      </c>
      <c r="B40">
        <v>69068.928</v>
      </c>
      <c r="C40">
        <v>-155.16052565298</v>
      </c>
      <c r="D40">
        <v>25.756386592919998</v>
      </c>
      <c r="E40">
        <v>157.193435649593</v>
      </c>
      <c r="F40">
        <f t="shared" si="0"/>
        <v>-155.72427219079199</v>
      </c>
      <c r="G40">
        <f t="shared" si="1"/>
        <v>22.093691902464801</v>
      </c>
      <c r="H40">
        <f t="shared" si="4"/>
        <v>131.82281137142701</v>
      </c>
      <c r="I40">
        <f t="shared" si="5"/>
        <v>206.23240852498401</v>
      </c>
    </row>
    <row r="41" spans="1:9" x14ac:dyDescent="0.3">
      <c r="A41">
        <v>58272.008000000002</v>
      </c>
      <c r="B41">
        <v>69072.008000000002</v>
      </c>
      <c r="C41">
        <v>-155.073763181701</v>
      </c>
      <c r="D41">
        <v>28.720453140883802</v>
      </c>
      <c r="E41">
        <v>154.108059559862</v>
      </c>
      <c r="F41">
        <f t="shared" si="0"/>
        <v>-155.707366512975</v>
      </c>
      <c r="G41">
        <f t="shared" si="1"/>
        <v>25.058979818542699</v>
      </c>
      <c r="H41">
        <f t="shared" si="4"/>
        <v>131.84671416166799</v>
      </c>
      <c r="I41">
        <f t="shared" si="5"/>
        <v>201.70031712994</v>
      </c>
    </row>
    <row r="42" spans="1:9" x14ac:dyDescent="0.3">
      <c r="A42">
        <v>58272.127999999997</v>
      </c>
      <c r="B42">
        <v>69072.127999999997</v>
      </c>
      <c r="C42">
        <v>-155.17187694330099</v>
      </c>
      <c r="D42">
        <v>28.940507312823598</v>
      </c>
      <c r="E42">
        <v>153.883693613921</v>
      </c>
      <c r="F42">
        <f t="shared" si="0"/>
        <v>-155.81063746570101</v>
      </c>
      <c r="G42">
        <f t="shared" si="1"/>
        <v>25.276661372943799</v>
      </c>
      <c r="H42">
        <f t="shared" si="4"/>
        <v>131.70070026339599</v>
      </c>
      <c r="I42">
        <f t="shared" si="5"/>
        <v>201.36761665447801</v>
      </c>
    </row>
    <row r="43" spans="1:9" x14ac:dyDescent="0.3">
      <c r="A43">
        <v>58272.207999999999</v>
      </c>
      <c r="B43">
        <v>69072.207999999999</v>
      </c>
      <c r="C43">
        <v>-155.240856531541</v>
      </c>
      <c r="D43">
        <v>28.8154571716668</v>
      </c>
      <c r="E43">
        <v>153.78327876942799</v>
      </c>
      <c r="F43">
        <f t="shared" si="0"/>
        <v>-155.87665175537401</v>
      </c>
      <c r="G43">
        <f t="shared" si="1"/>
        <v>25.1500207990501</v>
      </c>
      <c r="H43">
        <f t="shared" si="4"/>
        <v>131.60736323568</v>
      </c>
      <c r="I43">
        <f t="shared" si="5"/>
        <v>201.56117177339101</v>
      </c>
    </row>
    <row r="44" spans="1:9" x14ac:dyDescent="0.3">
      <c r="A44">
        <v>58272.288</v>
      </c>
      <c r="B44">
        <v>69072.288</v>
      </c>
      <c r="C44">
        <v>-155.27010480066099</v>
      </c>
      <c r="D44">
        <v>29.1386196910248</v>
      </c>
      <c r="E44">
        <v>153.682242697248</v>
      </c>
      <c r="F44">
        <f t="shared" si="0"/>
        <v>-155.913505539017</v>
      </c>
      <c r="G44">
        <f t="shared" si="1"/>
        <v>25.4724045359158</v>
      </c>
      <c r="H44">
        <f t="shared" si="4"/>
        <v>131.55525599280301</v>
      </c>
      <c r="I44">
        <f t="shared" si="5"/>
        <v>201.06844641211001</v>
      </c>
    </row>
    <row r="45" spans="1:9" x14ac:dyDescent="0.3">
      <c r="A45">
        <v>58272.368000000002</v>
      </c>
      <c r="B45">
        <v>69072.368000000002</v>
      </c>
      <c r="C45">
        <v>-155.27010480066099</v>
      </c>
      <c r="D45">
        <v>29.1386196910248</v>
      </c>
      <c r="E45">
        <v>153.682242697248</v>
      </c>
      <c r="F45">
        <f t="shared" si="0"/>
        <v>-155.913505539017</v>
      </c>
      <c r="G45">
        <f t="shared" si="1"/>
        <v>25.4724045359158</v>
      </c>
      <c r="H45">
        <f t="shared" si="4"/>
        <v>131.55525599280301</v>
      </c>
      <c r="I45">
        <f t="shared" si="5"/>
        <v>201.06844641211001</v>
      </c>
    </row>
    <row r="46" spans="1:9" x14ac:dyDescent="0.3">
      <c r="A46">
        <v>58272.447999999997</v>
      </c>
      <c r="B46">
        <v>69072.448000000004</v>
      </c>
      <c r="C46">
        <v>-155.10013914096101</v>
      </c>
      <c r="D46">
        <v>29.241234530166</v>
      </c>
      <c r="E46">
        <v>153.57810034038599</v>
      </c>
      <c r="F46">
        <f t="shared" si="0"/>
        <v>-155.746004638127</v>
      </c>
      <c r="G46">
        <f t="shared" si="1"/>
        <v>25.578995243250802</v>
      </c>
      <c r="H46">
        <f t="shared" si="4"/>
        <v>131.79208405391299</v>
      </c>
      <c r="I46">
        <f t="shared" si="5"/>
        <v>200.905535139688</v>
      </c>
    </row>
    <row r="47" spans="1:9" x14ac:dyDescent="0.3">
      <c r="A47">
        <v>58272.487999999998</v>
      </c>
      <c r="B47">
        <v>69072.487999999998</v>
      </c>
      <c r="C47">
        <v>-155.10013914096101</v>
      </c>
      <c r="D47">
        <v>29.241234530166</v>
      </c>
      <c r="E47">
        <v>153.57810034038599</v>
      </c>
      <c r="F47">
        <f t="shared" si="0"/>
        <v>-155.746004638127</v>
      </c>
      <c r="G47">
        <f t="shared" si="1"/>
        <v>25.578995243250802</v>
      </c>
      <c r="H47">
        <f t="shared" si="4"/>
        <v>131.79208405391299</v>
      </c>
      <c r="I47">
        <f t="shared" si="5"/>
        <v>200.905535139688</v>
      </c>
    </row>
    <row r="48" spans="1:9" x14ac:dyDescent="0.3">
      <c r="A48">
        <v>58272.567999999999</v>
      </c>
      <c r="B48">
        <v>69072.567999999999</v>
      </c>
      <c r="C48">
        <v>-155.23190791020099</v>
      </c>
      <c r="D48">
        <v>29.3425728980088</v>
      </c>
      <c r="E48">
        <v>153.47538822263101</v>
      </c>
      <c r="F48">
        <f t="shared" si="0"/>
        <v>-155.88012434045299</v>
      </c>
      <c r="G48">
        <f t="shared" si="1"/>
        <v>25.677201041409202</v>
      </c>
      <c r="H48">
        <f t="shared" si="4"/>
        <v>131.60245337795999</v>
      </c>
      <c r="I48">
        <f t="shared" si="5"/>
        <v>200.75543920790199</v>
      </c>
    </row>
    <row r="49" spans="1:9" x14ac:dyDescent="0.3">
      <c r="A49">
        <v>58272.648000000001</v>
      </c>
      <c r="B49">
        <v>69072.648000000001</v>
      </c>
      <c r="C49">
        <v>-155.25546398508101</v>
      </c>
      <c r="D49">
        <v>29.436002480031</v>
      </c>
      <c r="E49">
        <v>153.38081053561601</v>
      </c>
      <c r="F49">
        <f t="shared" si="0"/>
        <v>-155.90587505586001</v>
      </c>
      <c r="G49">
        <f t="shared" si="1"/>
        <v>25.7700497146181</v>
      </c>
      <c r="H49">
        <f t="shared" si="4"/>
        <v>131.56604466630799</v>
      </c>
      <c r="I49">
        <f t="shared" si="5"/>
        <v>200.613531007147</v>
      </c>
    </row>
    <row r="50" spans="1:9" x14ac:dyDescent="0.3">
      <c r="A50">
        <v>58272.767999999996</v>
      </c>
      <c r="B50">
        <v>69072.767999999996</v>
      </c>
      <c r="C50">
        <v>-155.06807376006</v>
      </c>
      <c r="D50">
        <v>29.542513991844</v>
      </c>
      <c r="E50">
        <v>153.273128503409</v>
      </c>
      <c r="F50">
        <f t="shared" si="0"/>
        <v>-155.72104623087299</v>
      </c>
      <c r="G50">
        <f t="shared" si="1"/>
        <v>25.880946531687599</v>
      </c>
      <c r="H50">
        <f t="shared" si="4"/>
        <v>131.827372527987</v>
      </c>
      <c r="I50">
        <f t="shared" si="5"/>
        <v>200.444038355977</v>
      </c>
    </row>
    <row r="51" spans="1:9" x14ac:dyDescent="0.3">
      <c r="A51">
        <v>58272.847999999904</v>
      </c>
      <c r="B51">
        <v>69072.847999999896</v>
      </c>
      <c r="C51">
        <v>-155.13727716228101</v>
      </c>
      <c r="D51">
        <v>29.6419686581118</v>
      </c>
      <c r="E51">
        <v>153.172713688952</v>
      </c>
      <c r="F51">
        <f t="shared" si="0"/>
        <v>-155.79257355286899</v>
      </c>
      <c r="G51">
        <f t="shared" si="1"/>
        <v>25.9787431764634</v>
      </c>
      <c r="H51">
        <f t="shared" si="4"/>
        <v>131.72624067201099</v>
      </c>
      <c r="I51">
        <f t="shared" si="5"/>
        <v>200.29456776667999</v>
      </c>
    </row>
    <row r="52" spans="1:9" x14ac:dyDescent="0.3">
      <c r="A52">
        <v>58272.928</v>
      </c>
      <c r="B52">
        <v>69072.928</v>
      </c>
      <c r="C52">
        <v>-155.28653866446001</v>
      </c>
      <c r="D52">
        <v>29.740317243909601</v>
      </c>
      <c r="E52">
        <v>153.073541531671</v>
      </c>
      <c r="F52">
        <f t="shared" si="0"/>
        <v>-155.94411069411899</v>
      </c>
      <c r="G52">
        <f t="shared" si="1"/>
        <v>26.073547897775601</v>
      </c>
      <c r="H52">
        <f t="shared" si="4"/>
        <v>131.51198363125599</v>
      </c>
      <c r="I52">
        <f t="shared" si="5"/>
        <v>200.14966997805701</v>
      </c>
    </row>
    <row r="53" spans="1:9" x14ac:dyDescent="0.3">
      <c r="A53">
        <v>58273.008000000002</v>
      </c>
      <c r="B53">
        <v>69073.008000000002</v>
      </c>
      <c r="C53">
        <v>-155.01302232522099</v>
      </c>
      <c r="D53">
        <v>29.842062820303799</v>
      </c>
      <c r="E53">
        <v>152.97107544714601</v>
      </c>
      <c r="F53">
        <f t="shared" si="0"/>
        <v>-155.673067376603</v>
      </c>
      <c r="G53">
        <f t="shared" si="1"/>
        <v>26.181709213303002</v>
      </c>
      <c r="H53">
        <f t="shared" si="4"/>
        <v>131.895209411076</v>
      </c>
      <c r="I53">
        <f t="shared" si="5"/>
        <v>199.98435821702401</v>
      </c>
    </row>
    <row r="54" spans="1:9" x14ac:dyDescent="0.3">
      <c r="A54">
        <v>58273.088000000003</v>
      </c>
      <c r="B54">
        <v>69073.088000000003</v>
      </c>
      <c r="C54">
        <v>-155.30561155542199</v>
      </c>
      <c r="D54">
        <v>29.964514465149598</v>
      </c>
      <c r="E54">
        <v>152.84793364746301</v>
      </c>
      <c r="F54">
        <f t="shared" si="0"/>
        <v>-155.96846032483199</v>
      </c>
      <c r="G54">
        <f t="shared" si="1"/>
        <v>26.297233535816002</v>
      </c>
      <c r="H54">
        <f t="shared" si="4"/>
        <v>131.47755590101801</v>
      </c>
      <c r="I54">
        <f t="shared" si="5"/>
        <v>199.80779297182801</v>
      </c>
    </row>
    <row r="55" spans="1:9" x14ac:dyDescent="0.3">
      <c r="A55">
        <v>58273.127999999997</v>
      </c>
      <c r="B55">
        <v>69073.127999999997</v>
      </c>
      <c r="C55">
        <v>-155.30561155542199</v>
      </c>
      <c r="D55">
        <v>29.964514465149598</v>
      </c>
      <c r="E55">
        <v>152.84793364746301</v>
      </c>
      <c r="F55">
        <f t="shared" si="0"/>
        <v>-155.96846032483199</v>
      </c>
      <c r="G55">
        <f t="shared" si="1"/>
        <v>26.297233535816002</v>
      </c>
      <c r="H55">
        <f t="shared" si="4"/>
        <v>131.47755590101801</v>
      </c>
      <c r="I55">
        <f t="shared" si="5"/>
        <v>199.80779297182801</v>
      </c>
    </row>
    <row r="56" spans="1:9" x14ac:dyDescent="0.3">
      <c r="A56">
        <v>58273.207999999999</v>
      </c>
      <c r="B56">
        <v>69073.207999999999</v>
      </c>
      <c r="C56">
        <v>-155.30561155542199</v>
      </c>
      <c r="D56">
        <v>29.964514465149598</v>
      </c>
      <c r="E56">
        <v>152.84793364746301</v>
      </c>
      <c r="F56">
        <f t="shared" si="0"/>
        <v>-155.96846032483199</v>
      </c>
      <c r="G56">
        <f t="shared" si="1"/>
        <v>26.297233535816002</v>
      </c>
      <c r="H56">
        <f t="shared" si="4"/>
        <v>131.47755590101801</v>
      </c>
      <c r="I56">
        <f t="shared" si="5"/>
        <v>199.80779297182801</v>
      </c>
    </row>
    <row r="57" spans="1:9" x14ac:dyDescent="0.3">
      <c r="A57">
        <v>58273.288</v>
      </c>
      <c r="B57">
        <v>69073.288</v>
      </c>
      <c r="C57">
        <v>-155.05463094528099</v>
      </c>
      <c r="D57">
        <v>30.069461186655602</v>
      </c>
      <c r="E57">
        <v>152.742548964805</v>
      </c>
      <c r="F57">
        <f t="shared" si="0"/>
        <v>-155.72002189940201</v>
      </c>
      <c r="G57">
        <f t="shared" si="1"/>
        <v>26.408064171436099</v>
      </c>
      <c r="H57">
        <f t="shared" si="4"/>
        <v>131.82882082130899</v>
      </c>
      <c r="I57">
        <f t="shared" si="5"/>
        <v>199.638401471165</v>
      </c>
    </row>
    <row r="58" spans="1:9" x14ac:dyDescent="0.3">
      <c r="A58">
        <v>58273.408000000003</v>
      </c>
      <c r="B58">
        <v>69073.407999999996</v>
      </c>
      <c r="C58">
        <v>-155.21079272280099</v>
      </c>
      <c r="D58">
        <v>30.266310459269999</v>
      </c>
      <c r="E58">
        <v>152.54525940097699</v>
      </c>
      <c r="F58">
        <f t="shared" si="0"/>
        <v>-155.88077805370199</v>
      </c>
      <c r="G58">
        <f t="shared" si="1"/>
        <v>26.601179669886498</v>
      </c>
      <c r="H58">
        <f t="shared" si="4"/>
        <v>131.60152909850601</v>
      </c>
      <c r="I58">
        <f t="shared" si="5"/>
        <v>199.34324730281901</v>
      </c>
    </row>
    <row r="59" spans="1:9" x14ac:dyDescent="0.3">
      <c r="A59">
        <v>58273.487999999998</v>
      </c>
      <c r="B59">
        <v>69073.487999999998</v>
      </c>
      <c r="C59">
        <v>-155.04533787036101</v>
      </c>
      <c r="D59">
        <v>30.376881021968401</v>
      </c>
      <c r="E59">
        <v>152.43465907611599</v>
      </c>
      <c r="F59">
        <f t="shared" si="0"/>
        <v>-155.71797414298399</v>
      </c>
      <c r="G59">
        <f t="shared" si="1"/>
        <v>26.715617618951999</v>
      </c>
      <c r="H59">
        <f t="shared" si="4"/>
        <v>131.83171612622701</v>
      </c>
      <c r="I59">
        <f t="shared" si="5"/>
        <v>199.16834245077601</v>
      </c>
    </row>
    <row r="60" spans="1:9" x14ac:dyDescent="0.3">
      <c r="A60">
        <v>58273.567999999999</v>
      </c>
      <c r="B60">
        <v>69073.567999999999</v>
      </c>
      <c r="C60">
        <v>-155.04533787036101</v>
      </c>
      <c r="D60">
        <v>30.376881021968401</v>
      </c>
      <c r="E60">
        <v>152.43465907611599</v>
      </c>
      <c r="F60">
        <f t="shared" si="0"/>
        <v>-155.71797414298399</v>
      </c>
      <c r="G60">
        <f t="shared" si="1"/>
        <v>26.715617618951999</v>
      </c>
      <c r="H60">
        <f t="shared" si="4"/>
        <v>131.83171612622701</v>
      </c>
      <c r="I60">
        <f t="shared" si="5"/>
        <v>199.16834245077601</v>
      </c>
    </row>
    <row r="61" spans="1:9" x14ac:dyDescent="0.3">
      <c r="A61">
        <v>58273.648000000001</v>
      </c>
      <c r="B61">
        <v>69073.648000000001</v>
      </c>
      <c r="C61">
        <v>-155.09194826184</v>
      </c>
      <c r="D61">
        <v>30.474480567589801</v>
      </c>
      <c r="E61">
        <v>152.33716296631499</v>
      </c>
      <c r="F61">
        <f t="shared" si="0"/>
        <v>-155.76687101917</v>
      </c>
      <c r="G61">
        <f t="shared" si="1"/>
        <v>26.812091944026701</v>
      </c>
      <c r="H61">
        <f t="shared" si="4"/>
        <v>131.76258125996699</v>
      </c>
      <c r="I61">
        <f t="shared" si="5"/>
        <v>199.02089287053701</v>
      </c>
    </row>
    <row r="62" spans="1:9" x14ac:dyDescent="0.3">
      <c r="A62">
        <v>58273.728000000003</v>
      </c>
      <c r="B62">
        <v>69073.728000000003</v>
      </c>
      <c r="C62">
        <v>-155.24202109890101</v>
      </c>
      <c r="D62">
        <v>30.573882765783601</v>
      </c>
      <c r="E62">
        <v>152.23799089061299</v>
      </c>
      <c r="F62">
        <f t="shared" si="0"/>
        <v>-155.91924409296001</v>
      </c>
      <c r="G62">
        <f t="shared" si="1"/>
        <v>26.907930870425002</v>
      </c>
      <c r="H62">
        <f t="shared" si="4"/>
        <v>131.54714230149401</v>
      </c>
      <c r="I62">
        <f t="shared" si="5"/>
        <v>198.87441442192301</v>
      </c>
    </row>
    <row r="63" spans="1:9" x14ac:dyDescent="0.3">
      <c r="A63">
        <v>58273.767999999996</v>
      </c>
      <c r="B63">
        <v>69073.767999999996</v>
      </c>
      <c r="C63">
        <v>-155.24202109890101</v>
      </c>
      <c r="D63">
        <v>30.573882765783601</v>
      </c>
      <c r="E63">
        <v>152.23799089061299</v>
      </c>
      <c r="F63">
        <f t="shared" si="0"/>
        <v>-155.91924409296001</v>
      </c>
      <c r="G63">
        <f t="shared" si="1"/>
        <v>26.907930870425002</v>
      </c>
      <c r="H63">
        <f t="shared" si="4"/>
        <v>131.54714230149401</v>
      </c>
      <c r="I63">
        <f t="shared" si="5"/>
        <v>198.87441442192301</v>
      </c>
    </row>
    <row r="64" spans="1:9" x14ac:dyDescent="0.3">
      <c r="A64">
        <v>58273.847999999904</v>
      </c>
      <c r="B64">
        <v>69073.847999999896</v>
      </c>
      <c r="C64">
        <v>-154.984219988821</v>
      </c>
      <c r="D64">
        <v>30.673164087537</v>
      </c>
      <c r="E64">
        <v>152.13906486947201</v>
      </c>
      <c r="F64">
        <f t="shared" si="0"/>
        <v>-155.66385358527</v>
      </c>
      <c r="G64">
        <f t="shared" si="1"/>
        <v>27.013258368210899</v>
      </c>
      <c r="H64">
        <f t="shared" si="4"/>
        <v>131.90823671018501</v>
      </c>
      <c r="I64">
        <f t="shared" si="5"/>
        <v>198.71343381569301</v>
      </c>
    </row>
    <row r="65" spans="1:9" x14ac:dyDescent="0.3">
      <c r="A65">
        <v>58273.928</v>
      </c>
      <c r="B65">
        <v>69073.928</v>
      </c>
      <c r="C65">
        <v>-155.09996968686099</v>
      </c>
      <c r="D65">
        <v>30.779937650715599</v>
      </c>
      <c r="E65">
        <v>152.032813086142</v>
      </c>
      <c r="F65">
        <f t="shared" si="0"/>
        <v>-155.78208671473101</v>
      </c>
      <c r="G65">
        <f t="shared" si="1"/>
        <v>27.1172752586094</v>
      </c>
      <c r="H65">
        <f t="shared" si="4"/>
        <v>131.74106792088</v>
      </c>
      <c r="I65">
        <f t="shared" si="5"/>
        <v>198.554456317637</v>
      </c>
    </row>
    <row r="66" spans="1:9" x14ac:dyDescent="0.3">
      <c r="A66">
        <v>58274.048000000003</v>
      </c>
      <c r="B66">
        <v>69074.047999999995</v>
      </c>
      <c r="C66">
        <v>-155.33112657306199</v>
      </c>
      <c r="D66">
        <v>30.901552019232</v>
      </c>
      <c r="E66">
        <v>151.911968984928</v>
      </c>
      <c r="F66">
        <f t="shared" si="0"/>
        <v>-156.01604464468801</v>
      </c>
      <c r="G66">
        <f t="shared" si="1"/>
        <v>27.233409868773499</v>
      </c>
      <c r="H66">
        <f t="shared" si="4"/>
        <v>131.410276846691</v>
      </c>
      <c r="I66">
        <f t="shared" si="5"/>
        <v>198.376958320043</v>
      </c>
    </row>
    <row r="67" spans="1:9" x14ac:dyDescent="0.3">
      <c r="A67">
        <v>58274.127999999997</v>
      </c>
      <c r="B67">
        <v>69074.127999999997</v>
      </c>
      <c r="C67">
        <v>-155.159278825141</v>
      </c>
      <c r="D67">
        <v>31.006509259555799</v>
      </c>
      <c r="E67">
        <v>151.80782685491999</v>
      </c>
      <c r="F67">
        <f t="shared" ref="F67:F130" si="6">C67*COS(RADIANS($J$2))-D67*SIN(RADIANS($J$2))</f>
        <v>-155.84671736440899</v>
      </c>
      <c r="G67">
        <f t="shared" ref="G67:G130" si="7">C67*SIN(RADIANS($J$2))+D67*COS(RADIANS($J$2))</f>
        <v>27.342386668667199</v>
      </c>
      <c r="H67">
        <f t="shared" si="4"/>
        <v>131.64968720967099</v>
      </c>
      <c r="I67">
        <f t="shared" si="5"/>
        <v>198.21040018773499</v>
      </c>
    </row>
    <row r="68" spans="1:9" x14ac:dyDescent="0.3">
      <c r="A68">
        <v>58274.207999999999</v>
      </c>
      <c r="B68">
        <v>69074.207999999999</v>
      </c>
      <c r="C68">
        <v>-155.18891010941999</v>
      </c>
      <c r="D68">
        <v>31.108469913721201</v>
      </c>
      <c r="E68">
        <v>151.70679115074699</v>
      </c>
      <c r="F68">
        <f t="shared" si="6"/>
        <v>-155.878742592973</v>
      </c>
      <c r="G68">
        <f t="shared" si="7"/>
        <v>27.443620915546699</v>
      </c>
      <c r="H68">
        <f t="shared" si="4"/>
        <v>131.60440701865701</v>
      </c>
      <c r="I68">
        <f t="shared" si="5"/>
        <v>198.05567563074399</v>
      </c>
    </row>
    <row r="69" spans="1:9" x14ac:dyDescent="0.3">
      <c r="A69">
        <v>58274.288</v>
      </c>
      <c r="B69">
        <v>69074.288</v>
      </c>
      <c r="C69">
        <v>-155.27622310290101</v>
      </c>
      <c r="D69">
        <v>31.206355678999198</v>
      </c>
      <c r="E69">
        <v>151.60991656163</v>
      </c>
      <c r="F69">
        <f t="shared" si="6"/>
        <v>-155.968337516616</v>
      </c>
      <c r="G69">
        <f t="shared" si="7"/>
        <v>27.5394224371009</v>
      </c>
      <c r="H69">
        <f t="shared" si="4"/>
        <v>131.47772953848201</v>
      </c>
      <c r="I69">
        <f t="shared" si="5"/>
        <v>197.90925435100499</v>
      </c>
    </row>
    <row r="70" spans="1:9" x14ac:dyDescent="0.3">
      <c r="A70">
        <v>58274.368000000002</v>
      </c>
      <c r="B70">
        <v>69074.368000000002</v>
      </c>
      <c r="C70">
        <v>-155.27622310290101</v>
      </c>
      <c r="D70">
        <v>31.206355678999198</v>
      </c>
      <c r="E70">
        <v>151.60991656163</v>
      </c>
      <c r="F70">
        <f t="shared" si="6"/>
        <v>-155.968337516616</v>
      </c>
      <c r="G70">
        <f t="shared" si="7"/>
        <v>27.5394224371009</v>
      </c>
      <c r="H70">
        <f t="shared" si="4"/>
        <v>131.47772953848201</v>
      </c>
      <c r="I70">
        <f t="shared" si="5"/>
        <v>197.90925435100499</v>
      </c>
    </row>
    <row r="71" spans="1:9" x14ac:dyDescent="0.3">
      <c r="A71">
        <v>58274.408000000003</v>
      </c>
      <c r="B71">
        <v>69074.407999999996</v>
      </c>
      <c r="C71">
        <v>-155.27622310290101</v>
      </c>
      <c r="D71">
        <v>31.206355678999198</v>
      </c>
      <c r="E71">
        <v>151.60991656163</v>
      </c>
      <c r="F71">
        <f t="shared" si="6"/>
        <v>-155.968337516616</v>
      </c>
      <c r="G71">
        <f t="shared" si="7"/>
        <v>27.5394224371009</v>
      </c>
      <c r="H71">
        <f t="shared" si="4"/>
        <v>131.47772953848201</v>
      </c>
      <c r="I71">
        <f t="shared" si="5"/>
        <v>197.90925435100499</v>
      </c>
    </row>
    <row r="72" spans="1:9" x14ac:dyDescent="0.3">
      <c r="A72">
        <v>58274.487999999998</v>
      </c>
      <c r="B72">
        <v>69074.487999999998</v>
      </c>
      <c r="C72">
        <v>-155.023214144641</v>
      </c>
      <c r="D72">
        <v>31.312978501808399</v>
      </c>
      <c r="E72">
        <v>151.504532228682</v>
      </c>
      <c r="F72">
        <f t="shared" si="6"/>
        <v>-155.71791079462901</v>
      </c>
      <c r="G72">
        <f t="shared" si="7"/>
        <v>27.6519764961938</v>
      </c>
      <c r="H72">
        <f t="shared" si="4"/>
        <v>131.831805693913</v>
      </c>
      <c r="I72">
        <f t="shared" si="5"/>
        <v>197.73722880167199</v>
      </c>
    </row>
    <row r="73" spans="1:9" x14ac:dyDescent="0.3">
      <c r="A73">
        <v>58274.567999999999</v>
      </c>
      <c r="B73">
        <v>69074.567999999999</v>
      </c>
      <c r="C73">
        <v>-155.17408899702099</v>
      </c>
      <c r="D73">
        <v>31.413448092141</v>
      </c>
      <c r="E73">
        <v>151.405360188869</v>
      </c>
      <c r="F73">
        <f t="shared" si="6"/>
        <v>-155.87111080862999</v>
      </c>
      <c r="G73">
        <f t="shared" si="7"/>
        <v>27.748863623162698</v>
      </c>
      <c r="H73">
        <f t="shared" si="4"/>
        <v>131.615197531896</v>
      </c>
      <c r="I73">
        <f t="shared" si="5"/>
        <v>197.589148302627</v>
      </c>
    </row>
    <row r="74" spans="1:9" x14ac:dyDescent="0.3">
      <c r="A74">
        <v>58274.688000000002</v>
      </c>
      <c r="B74">
        <v>69074.687999999995</v>
      </c>
      <c r="C74">
        <v>-155.00806137257999</v>
      </c>
      <c r="D74">
        <v>31.618751161669199</v>
      </c>
      <c r="E74">
        <v>151.20310141856399</v>
      </c>
      <c r="F74">
        <f t="shared" si="6"/>
        <v>-155.70996616047799</v>
      </c>
      <c r="G74">
        <f t="shared" si="7"/>
        <v>27.958021278550401</v>
      </c>
      <c r="H74">
        <f t="shared" si="4"/>
        <v>131.84303854276499</v>
      </c>
      <c r="I74">
        <f t="shared" si="5"/>
        <v>197.26947559730499</v>
      </c>
    </row>
    <row r="75" spans="1:9" x14ac:dyDescent="0.3">
      <c r="A75">
        <v>58276.207999999999</v>
      </c>
      <c r="B75">
        <v>69076.207999999999</v>
      </c>
      <c r="C75">
        <v>-154.86798317694101</v>
      </c>
      <c r="D75">
        <v>33.234504476745599</v>
      </c>
      <c r="E75">
        <v>149.62950375091299</v>
      </c>
      <c r="F75">
        <f t="shared" si="6"/>
        <v>-155.607993614446</v>
      </c>
      <c r="G75">
        <f t="shared" si="7"/>
        <v>29.576626318678901</v>
      </c>
      <c r="H75">
        <f t="shared" si="4"/>
        <v>131.98721663514999</v>
      </c>
      <c r="I75">
        <f t="shared" si="5"/>
        <v>194.79562948793799</v>
      </c>
    </row>
    <row r="76" spans="1:9" x14ac:dyDescent="0.3">
      <c r="A76">
        <v>58276.288</v>
      </c>
      <c r="B76">
        <v>69076.288</v>
      </c>
      <c r="C76">
        <v>-154.938841080841</v>
      </c>
      <c r="D76">
        <v>33.338733777056397</v>
      </c>
      <c r="E76">
        <v>149.52908949308599</v>
      </c>
      <c r="F76">
        <f t="shared" si="6"/>
        <v>-155.68128746813699</v>
      </c>
      <c r="G76">
        <f t="shared" si="7"/>
        <v>29.679157292533102</v>
      </c>
      <c r="H76">
        <f t="shared" si="4"/>
        <v>131.88358709543601</v>
      </c>
      <c r="I76">
        <f t="shared" si="5"/>
        <v>194.63892303733999</v>
      </c>
    </row>
    <row r="77" spans="1:9" x14ac:dyDescent="0.3">
      <c r="A77">
        <v>58276.328000000001</v>
      </c>
      <c r="B77">
        <v>69076.327999999994</v>
      </c>
      <c r="C77">
        <v>-154.938841080841</v>
      </c>
      <c r="D77">
        <v>33.338733777056397</v>
      </c>
      <c r="E77">
        <v>149.52908949308599</v>
      </c>
      <c r="F77">
        <f t="shared" si="6"/>
        <v>-155.68128746813699</v>
      </c>
      <c r="G77">
        <f t="shared" si="7"/>
        <v>29.679157292533102</v>
      </c>
      <c r="H77">
        <f t="shared" si="4"/>
        <v>131.88358709543601</v>
      </c>
      <c r="I77">
        <f t="shared" si="5"/>
        <v>194.63892303733999</v>
      </c>
    </row>
    <row r="78" spans="1:9" x14ac:dyDescent="0.3">
      <c r="A78">
        <v>58276.408000000003</v>
      </c>
      <c r="B78">
        <v>69076.407999999996</v>
      </c>
      <c r="C78">
        <v>-154.938841080841</v>
      </c>
      <c r="D78">
        <v>33.338733777056397</v>
      </c>
      <c r="E78">
        <v>149.52908949308599</v>
      </c>
      <c r="F78">
        <f t="shared" si="6"/>
        <v>-155.68128746813699</v>
      </c>
      <c r="G78">
        <f t="shared" si="7"/>
        <v>29.679157292533102</v>
      </c>
      <c r="H78">
        <f t="shared" ref="H78:H141" si="8">($K$2*60/2+F78)*$M$2/($K$2*60)</f>
        <v>131.88358709543601</v>
      </c>
      <c r="I78">
        <f t="shared" ref="I78:I141" si="9">($L$2*60/2-G78)*$N$2/($L$2*60)</f>
        <v>194.63892303733999</v>
      </c>
    </row>
    <row r="79" spans="1:9" x14ac:dyDescent="0.3">
      <c r="A79">
        <v>58276.487999999998</v>
      </c>
      <c r="B79">
        <v>69076.487999999998</v>
      </c>
      <c r="C79">
        <v>-155.23821589818101</v>
      </c>
      <c r="D79">
        <v>33.4667399432916</v>
      </c>
      <c r="E79">
        <v>149.40594829698799</v>
      </c>
      <c r="F79">
        <f t="shared" si="6"/>
        <v>-155.983594983248</v>
      </c>
      <c r="G79">
        <f t="shared" si="7"/>
        <v>29.800074727830999</v>
      </c>
      <c r="H79">
        <f t="shared" si="8"/>
        <v>131.45615713964301</v>
      </c>
      <c r="I79">
        <f t="shared" si="9"/>
        <v>194.45411505796901</v>
      </c>
    </row>
    <row r="80" spans="1:9" x14ac:dyDescent="0.3">
      <c r="A80">
        <v>58276.688000000002</v>
      </c>
      <c r="B80">
        <v>69076.687999999995</v>
      </c>
      <c r="C80">
        <v>-154.91859236922099</v>
      </c>
      <c r="D80">
        <v>33.7891872303708</v>
      </c>
      <c r="E80">
        <v>149.09663059363601</v>
      </c>
      <c r="F80">
        <f t="shared" si="6"/>
        <v>-155.671656954376</v>
      </c>
      <c r="G80">
        <f t="shared" si="7"/>
        <v>30.129962768464601</v>
      </c>
      <c r="H80">
        <f t="shared" si="8"/>
        <v>131.897203594747</v>
      </c>
      <c r="I80">
        <f t="shared" si="9"/>
        <v>193.94992025712801</v>
      </c>
    </row>
    <row r="81" spans="1:9" x14ac:dyDescent="0.3">
      <c r="A81">
        <v>58276.767999999996</v>
      </c>
      <c r="B81">
        <v>69076.767999999996</v>
      </c>
      <c r="C81">
        <v>-154.91859236922099</v>
      </c>
      <c r="D81">
        <v>33.7891872303708</v>
      </c>
      <c r="E81">
        <v>149.09663059363601</v>
      </c>
      <c r="F81">
        <f t="shared" si="6"/>
        <v>-155.671656954376</v>
      </c>
      <c r="G81">
        <f t="shared" si="7"/>
        <v>30.129962768464601</v>
      </c>
      <c r="H81">
        <f t="shared" si="8"/>
        <v>131.897203594747</v>
      </c>
      <c r="I81">
        <f t="shared" si="9"/>
        <v>193.94992025712801</v>
      </c>
    </row>
    <row r="82" spans="1:9" x14ac:dyDescent="0.3">
      <c r="A82">
        <v>58277.127999999997</v>
      </c>
      <c r="B82">
        <v>69077.127999999997</v>
      </c>
      <c r="C82">
        <v>-155.080554226321</v>
      </c>
      <c r="D82">
        <v>34.235867307971397</v>
      </c>
      <c r="E82">
        <v>148.67019640639299</v>
      </c>
      <c r="F82">
        <f t="shared" si="6"/>
        <v>-155.84409753334299</v>
      </c>
      <c r="G82">
        <f t="shared" si="7"/>
        <v>30.572703077908098</v>
      </c>
      <c r="H82">
        <f t="shared" si="8"/>
        <v>131.65339136593801</v>
      </c>
      <c r="I82">
        <f t="shared" si="9"/>
        <v>193.273244128719</v>
      </c>
    </row>
    <row r="83" spans="1:9" x14ac:dyDescent="0.3">
      <c r="A83">
        <v>58277.248</v>
      </c>
      <c r="B83">
        <v>69077.248000000007</v>
      </c>
      <c r="C83">
        <v>-154.84013569391999</v>
      </c>
      <c r="D83">
        <v>34.342915868929801</v>
      </c>
      <c r="E83">
        <v>148.56835299489401</v>
      </c>
      <c r="F83">
        <f t="shared" si="6"/>
        <v>-155.60626777278301</v>
      </c>
      <c r="G83">
        <f t="shared" si="7"/>
        <v>30.685386129505801</v>
      </c>
      <c r="H83">
        <f t="shared" si="8"/>
        <v>131.989656787607</v>
      </c>
      <c r="I83">
        <f t="shared" si="9"/>
        <v>193.10102142962</v>
      </c>
    </row>
    <row r="84" spans="1:9" x14ac:dyDescent="0.3">
      <c r="A84">
        <v>58277.328000000001</v>
      </c>
      <c r="B84">
        <v>69077.327999999994</v>
      </c>
      <c r="C84">
        <v>-154.93509045246</v>
      </c>
      <c r="D84">
        <v>34.451676175627803</v>
      </c>
      <c r="E84">
        <v>148.46502034252001</v>
      </c>
      <c r="F84">
        <f t="shared" si="6"/>
        <v>-155.703758542001</v>
      </c>
      <c r="G84">
        <f t="shared" si="7"/>
        <v>30.791879135848099</v>
      </c>
      <c r="H84">
        <f t="shared" si="8"/>
        <v>131.85181544032301</v>
      </c>
      <c r="I84">
        <f t="shared" si="9"/>
        <v>192.938259481595</v>
      </c>
    </row>
    <row r="85" spans="1:9" x14ac:dyDescent="0.3">
      <c r="A85">
        <v>58277.408000000003</v>
      </c>
      <c r="B85">
        <v>69077.407999999996</v>
      </c>
      <c r="C85">
        <v>-155.065479950281</v>
      </c>
      <c r="D85">
        <v>34.553117939312997</v>
      </c>
      <c r="E85">
        <v>148.36876728570701</v>
      </c>
      <c r="F85">
        <f t="shared" si="6"/>
        <v>-155.83650179173401</v>
      </c>
      <c r="G85">
        <f t="shared" si="7"/>
        <v>30.890220796459701</v>
      </c>
      <c r="H85">
        <f t="shared" si="8"/>
        <v>131.66413091867099</v>
      </c>
      <c r="I85">
        <f t="shared" si="9"/>
        <v>192.78795590013999</v>
      </c>
    </row>
    <row r="86" spans="1:9" x14ac:dyDescent="0.3">
      <c r="A86">
        <v>58277.487999999998</v>
      </c>
      <c r="B86">
        <v>69077.487999999998</v>
      </c>
      <c r="C86">
        <v>-154.84818215526099</v>
      </c>
      <c r="D86">
        <v>34.663673247709802</v>
      </c>
      <c r="E86">
        <v>148.26400537139801</v>
      </c>
      <c r="F86">
        <f t="shared" si="6"/>
        <v>-155.62186896908199</v>
      </c>
      <c r="G86">
        <f t="shared" si="7"/>
        <v>31.005864902993199</v>
      </c>
      <c r="H86">
        <f t="shared" si="8"/>
        <v>131.967598392393</v>
      </c>
      <c r="I86">
        <f t="shared" si="9"/>
        <v>192.61120757925499</v>
      </c>
    </row>
    <row r="87" spans="1:9" x14ac:dyDescent="0.3">
      <c r="A87">
        <v>58277.608</v>
      </c>
      <c r="B87">
        <v>69077.607999999993</v>
      </c>
      <c r="C87">
        <v>-154.84818215526099</v>
      </c>
      <c r="D87">
        <v>34.663673247709802</v>
      </c>
      <c r="E87">
        <v>148.26400537139801</v>
      </c>
      <c r="F87">
        <f t="shared" si="6"/>
        <v>-155.62186896908199</v>
      </c>
      <c r="G87">
        <f t="shared" si="7"/>
        <v>31.005864902993199</v>
      </c>
      <c r="H87">
        <f t="shared" si="8"/>
        <v>131.967598392393</v>
      </c>
      <c r="I87">
        <f t="shared" si="9"/>
        <v>192.61120757925499</v>
      </c>
    </row>
    <row r="88" spans="1:9" x14ac:dyDescent="0.3">
      <c r="A88">
        <v>58277.688000000002</v>
      </c>
      <c r="B88">
        <v>69077.687999999995</v>
      </c>
      <c r="C88">
        <v>-154.94334632178101</v>
      </c>
      <c r="D88">
        <v>34.772869565613</v>
      </c>
      <c r="E88">
        <v>148.160672792056</v>
      </c>
      <c r="F88">
        <f t="shared" si="6"/>
        <v>-155.71957936047599</v>
      </c>
      <c r="G88">
        <f t="shared" si="7"/>
        <v>31.1127888659144</v>
      </c>
      <c r="H88">
        <f t="shared" si="8"/>
        <v>131.82944652323201</v>
      </c>
      <c r="I88">
        <f t="shared" si="9"/>
        <v>192.44778696513799</v>
      </c>
    </row>
    <row r="89" spans="1:9" x14ac:dyDescent="0.3">
      <c r="A89">
        <v>58277.767999999996</v>
      </c>
      <c r="B89">
        <v>69077.767999999996</v>
      </c>
      <c r="C89">
        <v>-154.867526291161</v>
      </c>
      <c r="D89">
        <v>34.902273441342601</v>
      </c>
      <c r="E89">
        <v>148.03839954075499</v>
      </c>
      <c r="F89">
        <f t="shared" si="6"/>
        <v>-155.64682910008599</v>
      </c>
      <c r="G89">
        <f t="shared" si="7"/>
        <v>31.243943125129501</v>
      </c>
      <c r="H89">
        <f t="shared" si="8"/>
        <v>131.93230748112501</v>
      </c>
      <c r="I89">
        <f t="shared" si="9"/>
        <v>192.247333212775</v>
      </c>
    </row>
    <row r="90" spans="1:9" x14ac:dyDescent="0.3">
      <c r="A90">
        <v>58277.887999999999</v>
      </c>
      <c r="B90">
        <v>69077.888000000006</v>
      </c>
      <c r="C90">
        <v>-155.07603304560001</v>
      </c>
      <c r="D90">
        <v>35.117705823520197</v>
      </c>
      <c r="E90">
        <v>147.83527438898801</v>
      </c>
      <c r="F90">
        <f t="shared" si="6"/>
        <v>-155.86035351561199</v>
      </c>
      <c r="G90">
        <f t="shared" si="7"/>
        <v>31.454403339686898</v>
      </c>
      <c r="H90">
        <f t="shared" si="8"/>
        <v>131.630407174559</v>
      </c>
      <c r="I90">
        <f t="shared" si="9"/>
        <v>191.92566970002699</v>
      </c>
    </row>
    <row r="91" spans="1:9" x14ac:dyDescent="0.3">
      <c r="A91">
        <v>58277.968000000001</v>
      </c>
      <c r="B91">
        <v>69077.967999999993</v>
      </c>
      <c r="C91">
        <v>-155.07603304560001</v>
      </c>
      <c r="D91">
        <v>35.117705823520197</v>
      </c>
      <c r="E91">
        <v>147.83527438898801</v>
      </c>
      <c r="F91">
        <f t="shared" si="6"/>
        <v>-155.86035351561199</v>
      </c>
      <c r="G91">
        <f t="shared" si="7"/>
        <v>31.454403339686898</v>
      </c>
      <c r="H91">
        <f t="shared" si="8"/>
        <v>131.630407174559</v>
      </c>
      <c r="I91">
        <f t="shared" si="9"/>
        <v>191.92566970002699</v>
      </c>
    </row>
    <row r="92" spans="1:9" x14ac:dyDescent="0.3">
      <c r="A92">
        <v>58278.048000000003</v>
      </c>
      <c r="B92">
        <v>69078.047999999995</v>
      </c>
      <c r="C92">
        <v>-154.89940139628001</v>
      </c>
      <c r="D92">
        <v>35.228380485315</v>
      </c>
      <c r="E92">
        <v>147.731133651763</v>
      </c>
      <c r="F92">
        <f t="shared" si="6"/>
        <v>-155.686378362906</v>
      </c>
      <c r="G92">
        <f t="shared" si="7"/>
        <v>31.5692086816602</v>
      </c>
      <c r="H92">
        <f t="shared" si="8"/>
        <v>131.87638912377699</v>
      </c>
      <c r="I92">
        <f t="shared" si="9"/>
        <v>191.75020333143601</v>
      </c>
    </row>
    <row r="93" spans="1:9" x14ac:dyDescent="0.3">
      <c r="A93">
        <v>58278.127999999997</v>
      </c>
      <c r="B93">
        <v>69078.127999999997</v>
      </c>
      <c r="C93">
        <v>-154.840916687641</v>
      </c>
      <c r="D93">
        <v>35.330345738584803</v>
      </c>
      <c r="E93">
        <v>147.635314751251</v>
      </c>
      <c r="F93">
        <f t="shared" si="6"/>
        <v>-155.630312165243</v>
      </c>
      <c r="G93">
        <f t="shared" si="7"/>
        <v>31.672523518438702</v>
      </c>
      <c r="H93">
        <f t="shared" si="8"/>
        <v>131.95566063106901</v>
      </c>
      <c r="I93">
        <f t="shared" si="9"/>
        <v>191.59229883919201</v>
      </c>
    </row>
    <row r="94" spans="1:9" x14ac:dyDescent="0.3">
      <c r="A94">
        <v>58278.527999999998</v>
      </c>
      <c r="B94">
        <v>69078.528000000006</v>
      </c>
      <c r="C94">
        <v>-154.84414435727999</v>
      </c>
      <c r="D94">
        <v>35.795280108814801</v>
      </c>
      <c r="E94">
        <v>147.19993890262501</v>
      </c>
      <c r="F94">
        <f t="shared" si="6"/>
        <v>-155.644492683404</v>
      </c>
      <c r="G94">
        <f t="shared" si="7"/>
        <v>32.137252793799298</v>
      </c>
      <c r="H94">
        <f t="shared" si="8"/>
        <v>131.935610920269</v>
      </c>
      <c r="I94">
        <f t="shared" si="9"/>
        <v>190.882015180575</v>
      </c>
    </row>
    <row r="95" spans="1:9" x14ac:dyDescent="0.3">
      <c r="A95">
        <v>58278.608</v>
      </c>
      <c r="B95">
        <v>69078.607999999993</v>
      </c>
      <c r="C95">
        <v>-154.94002492272099</v>
      </c>
      <c r="D95">
        <v>35.906022209094601</v>
      </c>
      <c r="E95">
        <v>147.096606540404</v>
      </c>
      <c r="F95">
        <f t="shared" si="6"/>
        <v>-155.74295569313699</v>
      </c>
      <c r="G95">
        <f t="shared" si="7"/>
        <v>32.245705231844603</v>
      </c>
      <c r="H95">
        <f t="shared" si="8"/>
        <v>131.796394930611</v>
      </c>
      <c r="I95">
        <f t="shared" si="9"/>
        <v>190.716258473251</v>
      </c>
    </row>
    <row r="96" spans="1:9" x14ac:dyDescent="0.3">
      <c r="A96">
        <v>58278.688000000002</v>
      </c>
      <c r="B96">
        <v>69078.687999999995</v>
      </c>
      <c r="C96">
        <v>-154.67317866665999</v>
      </c>
      <c r="D96">
        <v>36.012182204711998</v>
      </c>
      <c r="E96">
        <v>146.997682509903</v>
      </c>
      <c r="F96">
        <f t="shared" si="6"/>
        <v>-155.47868461006399</v>
      </c>
      <c r="G96">
        <f t="shared" si="7"/>
        <v>32.358122595694603</v>
      </c>
      <c r="H96">
        <f t="shared" si="8"/>
        <v>132.17004550728899</v>
      </c>
      <c r="I96">
        <f t="shared" si="9"/>
        <v>190.54444184640801</v>
      </c>
    </row>
    <row r="97" spans="1:9" x14ac:dyDescent="0.3">
      <c r="A97">
        <v>58278.767999999996</v>
      </c>
      <c r="B97">
        <v>69078.767999999996</v>
      </c>
      <c r="C97">
        <v>-154.67317866665999</v>
      </c>
      <c r="D97">
        <v>36.012182204711998</v>
      </c>
      <c r="E97">
        <v>146.997682509903</v>
      </c>
      <c r="F97">
        <f t="shared" si="6"/>
        <v>-155.47868461006399</v>
      </c>
      <c r="G97">
        <f t="shared" si="7"/>
        <v>32.358122595694603</v>
      </c>
      <c r="H97">
        <f t="shared" si="8"/>
        <v>132.17004550728899</v>
      </c>
      <c r="I97">
        <f t="shared" si="9"/>
        <v>190.54444184640801</v>
      </c>
    </row>
    <row r="98" spans="1:9" x14ac:dyDescent="0.3">
      <c r="A98">
        <v>58278.968000000001</v>
      </c>
      <c r="B98">
        <v>69078.967999999993</v>
      </c>
      <c r="C98">
        <v>-154.59112804980001</v>
      </c>
      <c r="D98">
        <v>36.235284015673201</v>
      </c>
      <c r="E98">
        <v>146.79021011652799</v>
      </c>
      <c r="F98">
        <f t="shared" si="6"/>
        <v>-155.401912994177</v>
      </c>
      <c r="G98">
        <f t="shared" si="7"/>
        <v>32.5830955735725</v>
      </c>
      <c r="H98">
        <f t="shared" si="8"/>
        <v>132.27859222460299</v>
      </c>
      <c r="I98">
        <f t="shared" si="9"/>
        <v>190.20059729369899</v>
      </c>
    </row>
    <row r="99" spans="1:9" x14ac:dyDescent="0.3">
      <c r="A99">
        <v>58279.048000000003</v>
      </c>
      <c r="B99">
        <v>69079.047999999995</v>
      </c>
      <c r="C99">
        <v>-154.764706050781</v>
      </c>
      <c r="D99">
        <v>36.3630377077086</v>
      </c>
      <c r="E99">
        <v>146.67166336724799</v>
      </c>
      <c r="F99">
        <f t="shared" si="6"/>
        <v>-155.578452662091</v>
      </c>
      <c r="G99">
        <f t="shared" si="7"/>
        <v>32.706724348160002</v>
      </c>
      <c r="H99">
        <f t="shared" si="8"/>
        <v>132.028984329726</v>
      </c>
      <c r="I99">
        <f t="shared" si="9"/>
        <v>190.011645353332</v>
      </c>
    </row>
    <row r="100" spans="1:9" x14ac:dyDescent="0.3">
      <c r="A100">
        <v>58279.167999999998</v>
      </c>
      <c r="B100">
        <v>69079.168000000005</v>
      </c>
      <c r="C100">
        <v>-154.968282102182</v>
      </c>
      <c r="D100">
        <v>36.476370359595599</v>
      </c>
      <c r="E100">
        <v>146.56665467635099</v>
      </c>
      <c r="F100">
        <f t="shared" si="6"/>
        <v>-155.78464229755801</v>
      </c>
      <c r="G100">
        <f t="shared" si="7"/>
        <v>32.815229338430797</v>
      </c>
      <c r="H100">
        <f t="shared" si="8"/>
        <v>131.73745460463701</v>
      </c>
      <c r="I100">
        <f t="shared" si="9"/>
        <v>189.84580832615501</v>
      </c>
    </row>
    <row r="101" spans="1:9" x14ac:dyDescent="0.3">
      <c r="A101">
        <v>58279.248</v>
      </c>
      <c r="B101">
        <v>69079.248000000007</v>
      </c>
      <c r="C101">
        <v>-154.72440537054101</v>
      </c>
      <c r="D101">
        <v>36.586437509248199</v>
      </c>
      <c r="E101">
        <v>146.464812021352</v>
      </c>
      <c r="F101">
        <f t="shared" si="6"/>
        <v>-155.54342641489001</v>
      </c>
      <c r="G101">
        <f t="shared" si="7"/>
        <v>32.931011615214501</v>
      </c>
      <c r="H101">
        <f t="shared" si="8"/>
        <v>132.07850763478601</v>
      </c>
      <c r="I101">
        <f t="shared" si="9"/>
        <v>189.66884882840699</v>
      </c>
    </row>
    <row r="102" spans="1:9" x14ac:dyDescent="0.3">
      <c r="A102">
        <v>58279.328000000001</v>
      </c>
      <c r="B102">
        <v>69079.327999999994</v>
      </c>
      <c r="C102">
        <v>-154.79678781774001</v>
      </c>
      <c r="D102">
        <v>36.6951067230696</v>
      </c>
      <c r="E102">
        <v>146.36439827389</v>
      </c>
      <c r="F102">
        <f t="shared" si="6"/>
        <v>-155.618348992031</v>
      </c>
      <c r="G102">
        <f t="shared" si="7"/>
        <v>33.037945352311802</v>
      </c>
      <c r="H102">
        <f t="shared" si="8"/>
        <v>131.972575257209</v>
      </c>
      <c r="I102">
        <f t="shared" si="9"/>
        <v>189.50541327561899</v>
      </c>
    </row>
    <row r="103" spans="1:9" x14ac:dyDescent="0.3">
      <c r="A103">
        <v>58279.408000000003</v>
      </c>
      <c r="B103">
        <v>69079.407999999996</v>
      </c>
      <c r="C103">
        <v>-154.55246171472101</v>
      </c>
      <c r="D103">
        <v>36.805470475013998</v>
      </c>
      <c r="E103">
        <v>146.26255617595899</v>
      </c>
      <c r="F103">
        <f t="shared" si="6"/>
        <v>-155.37669085059699</v>
      </c>
      <c r="G103">
        <f t="shared" si="7"/>
        <v>33.154034736143501</v>
      </c>
      <c r="H103">
        <f t="shared" si="8"/>
        <v>132.31425359316501</v>
      </c>
      <c r="I103">
        <f t="shared" si="9"/>
        <v>189.32798440111799</v>
      </c>
    </row>
    <row r="104" spans="1:9" x14ac:dyDescent="0.3">
      <c r="A104">
        <v>58279.487999999998</v>
      </c>
      <c r="B104">
        <v>69079.487999999998</v>
      </c>
      <c r="C104">
        <v>-154.64877885000101</v>
      </c>
      <c r="D104">
        <v>37.153034972125198</v>
      </c>
      <c r="E104">
        <v>146.15922366160299</v>
      </c>
      <c r="F104">
        <f t="shared" si="6"/>
        <v>-155.48116978896701</v>
      </c>
      <c r="G104">
        <f t="shared" si="7"/>
        <v>33.499233550796397</v>
      </c>
      <c r="H104">
        <f t="shared" si="8"/>
        <v>132.16653173453901</v>
      </c>
      <c r="I104">
        <f t="shared" si="9"/>
        <v>188.80038889547299</v>
      </c>
    </row>
    <row r="105" spans="1:9" x14ac:dyDescent="0.3">
      <c r="A105">
        <v>58279.527999999998</v>
      </c>
      <c r="B105">
        <v>69079.528000000006</v>
      </c>
      <c r="C105">
        <v>-154.64877885000101</v>
      </c>
      <c r="D105">
        <v>37.153034972125198</v>
      </c>
      <c r="E105">
        <v>146.15922366160299</v>
      </c>
      <c r="F105">
        <f t="shared" si="6"/>
        <v>-155.48116978896701</v>
      </c>
      <c r="G105">
        <f t="shared" si="7"/>
        <v>33.499233550796397</v>
      </c>
      <c r="H105">
        <f t="shared" si="8"/>
        <v>132.16653173453901</v>
      </c>
      <c r="I105">
        <f t="shared" si="9"/>
        <v>188.80038889547299</v>
      </c>
    </row>
    <row r="106" spans="1:9" x14ac:dyDescent="0.3">
      <c r="A106">
        <v>58279.608</v>
      </c>
      <c r="B106">
        <v>69079.607999999993</v>
      </c>
      <c r="C106">
        <v>-154.64877885000101</v>
      </c>
      <c r="D106">
        <v>37.153034972125198</v>
      </c>
      <c r="E106">
        <v>146.15922366160299</v>
      </c>
      <c r="F106">
        <f t="shared" si="6"/>
        <v>-155.48116978896701</v>
      </c>
      <c r="G106">
        <f t="shared" si="7"/>
        <v>33.499233550796397</v>
      </c>
      <c r="H106">
        <f t="shared" si="8"/>
        <v>132.16653173453901</v>
      </c>
      <c r="I106">
        <f t="shared" si="9"/>
        <v>188.80038889547299</v>
      </c>
    </row>
    <row r="107" spans="1:9" x14ac:dyDescent="0.3">
      <c r="A107">
        <v>58279.688000000002</v>
      </c>
      <c r="B107">
        <v>69079.687999999995</v>
      </c>
      <c r="C107">
        <v>-154.781099518681</v>
      </c>
      <c r="D107">
        <v>37.257779732695198</v>
      </c>
      <c r="E107">
        <v>146.06297058840801</v>
      </c>
      <c r="F107">
        <f t="shared" si="6"/>
        <v>-155.61592149135501</v>
      </c>
      <c r="G107">
        <f t="shared" si="7"/>
        <v>33.600831793549297</v>
      </c>
      <c r="H107">
        <f t="shared" si="8"/>
        <v>131.976007479217</v>
      </c>
      <c r="I107">
        <f t="shared" si="9"/>
        <v>188.64510801389801</v>
      </c>
    </row>
    <row r="108" spans="1:9" x14ac:dyDescent="0.3">
      <c r="A108">
        <v>58279.807999999997</v>
      </c>
      <c r="B108">
        <v>69079.808000000005</v>
      </c>
      <c r="C108">
        <v>-154.824783318481</v>
      </c>
      <c r="D108">
        <v>37.507004738865</v>
      </c>
      <c r="E108">
        <v>145.83444713107801</v>
      </c>
      <c r="F108">
        <f t="shared" si="6"/>
        <v>-155.66546484838801</v>
      </c>
      <c r="G108">
        <f t="shared" si="7"/>
        <v>33.848958442338102</v>
      </c>
      <c r="H108">
        <f t="shared" si="8"/>
        <v>131.90595855933199</v>
      </c>
      <c r="I108">
        <f t="shared" si="9"/>
        <v>188.265875817335</v>
      </c>
    </row>
    <row r="109" spans="1:9" x14ac:dyDescent="0.3">
      <c r="A109">
        <v>58279.887999999999</v>
      </c>
      <c r="B109">
        <v>69079.888000000006</v>
      </c>
      <c r="C109">
        <v>-154.53761408586101</v>
      </c>
      <c r="D109">
        <v>37.618997460649801</v>
      </c>
      <c r="E109">
        <v>145.73198412312701</v>
      </c>
      <c r="F109">
        <f t="shared" si="6"/>
        <v>-155.38101384745801</v>
      </c>
      <c r="G109">
        <f t="shared" si="7"/>
        <v>33.967685717915501</v>
      </c>
      <c r="H109">
        <f t="shared" si="8"/>
        <v>132.30814134565199</v>
      </c>
      <c r="I109">
        <f t="shared" si="9"/>
        <v>188.084415237711</v>
      </c>
    </row>
    <row r="110" spans="1:9" x14ac:dyDescent="0.3">
      <c r="A110">
        <v>58279.968000000001</v>
      </c>
      <c r="B110">
        <v>69079.967999999993</v>
      </c>
      <c r="C110">
        <v>-154.53761408586101</v>
      </c>
      <c r="D110">
        <v>37.618997460649801</v>
      </c>
      <c r="E110">
        <v>145.73198412312701</v>
      </c>
      <c r="F110">
        <f t="shared" si="6"/>
        <v>-155.38101384745801</v>
      </c>
      <c r="G110">
        <f t="shared" si="7"/>
        <v>33.967685717915501</v>
      </c>
      <c r="H110">
        <f t="shared" si="8"/>
        <v>132.30814134565199</v>
      </c>
      <c r="I110">
        <f t="shared" si="9"/>
        <v>188.084415237711</v>
      </c>
    </row>
    <row r="111" spans="1:9" x14ac:dyDescent="0.3">
      <c r="A111">
        <v>58280.048000000003</v>
      </c>
      <c r="B111">
        <v>69080.047999999995</v>
      </c>
      <c r="C111">
        <v>-154.69429524060101</v>
      </c>
      <c r="D111">
        <v>37.727539401000598</v>
      </c>
      <c r="E111">
        <v>145.63281231501401</v>
      </c>
      <c r="F111">
        <f t="shared" si="6"/>
        <v>-155.54020873483299</v>
      </c>
      <c r="G111">
        <f t="shared" si="7"/>
        <v>34.072506159144098</v>
      </c>
      <c r="H111">
        <f t="shared" si="8"/>
        <v>132.08305708452099</v>
      </c>
      <c r="I111">
        <f t="shared" si="9"/>
        <v>187.92420960737701</v>
      </c>
    </row>
    <row r="112" spans="1:9" x14ac:dyDescent="0.3">
      <c r="A112">
        <v>58280.127999999997</v>
      </c>
      <c r="B112">
        <v>69080.127999999997</v>
      </c>
      <c r="C112">
        <v>-154.496790076021</v>
      </c>
      <c r="D112">
        <v>37.845555921428399</v>
      </c>
      <c r="E112">
        <v>145.52513327541499</v>
      </c>
      <c r="F112">
        <f t="shared" si="6"/>
        <v>-155.345538833186</v>
      </c>
      <c r="G112">
        <f t="shared" si="7"/>
        <v>34.195143096982903</v>
      </c>
      <c r="H112">
        <f t="shared" si="8"/>
        <v>132.35829915855501</v>
      </c>
      <c r="I112">
        <f t="shared" si="9"/>
        <v>187.73677357201601</v>
      </c>
    </row>
    <row r="113" spans="1:9" x14ac:dyDescent="0.3">
      <c r="A113">
        <v>58280.167999999998</v>
      </c>
      <c r="B113">
        <v>69080.168000000005</v>
      </c>
      <c r="C113">
        <v>-154.496790076021</v>
      </c>
      <c r="D113">
        <v>37.845555921428399</v>
      </c>
      <c r="E113">
        <v>145.52513327541499</v>
      </c>
      <c r="F113">
        <f t="shared" si="6"/>
        <v>-155.345538833186</v>
      </c>
      <c r="G113">
        <f t="shared" si="7"/>
        <v>34.195143096982903</v>
      </c>
      <c r="H113">
        <f t="shared" si="8"/>
        <v>132.35829915855501</v>
      </c>
      <c r="I113">
        <f t="shared" si="9"/>
        <v>187.73677357201601</v>
      </c>
    </row>
    <row r="114" spans="1:9" x14ac:dyDescent="0.3">
      <c r="A114">
        <v>58280.248</v>
      </c>
      <c r="B114">
        <v>69080.248000000007</v>
      </c>
      <c r="C114">
        <v>-154.52742936246099</v>
      </c>
      <c r="D114">
        <v>37.956445384471202</v>
      </c>
      <c r="E114">
        <v>145.42409858807099</v>
      </c>
      <c r="F114">
        <f t="shared" si="6"/>
        <v>-155.37878214475799</v>
      </c>
      <c r="G114">
        <f t="shared" si="7"/>
        <v>34.305279926078498</v>
      </c>
      <c r="H114">
        <f t="shared" si="8"/>
        <v>132.31129673061201</v>
      </c>
      <c r="I114">
        <f t="shared" si="9"/>
        <v>187.568442472458</v>
      </c>
    </row>
    <row r="115" spans="1:9" x14ac:dyDescent="0.3">
      <c r="A115">
        <v>58280.328000000001</v>
      </c>
      <c r="B115">
        <v>69080.327999999994</v>
      </c>
      <c r="C115">
        <v>-154.57614081342101</v>
      </c>
      <c r="D115">
        <v>38.063592689786397</v>
      </c>
      <c r="E115">
        <v>145.32660353681601</v>
      </c>
      <c r="F115">
        <f t="shared" si="6"/>
        <v>-155.430004440207</v>
      </c>
      <c r="G115">
        <f t="shared" si="7"/>
        <v>34.411249860210198</v>
      </c>
      <c r="H115">
        <f t="shared" si="8"/>
        <v>132.23887397436201</v>
      </c>
      <c r="I115">
        <f t="shared" si="9"/>
        <v>187.40647997835799</v>
      </c>
    </row>
    <row r="116" spans="1:9" x14ac:dyDescent="0.3">
      <c r="A116">
        <v>58280.447999999997</v>
      </c>
      <c r="B116">
        <v>69080.448000000004</v>
      </c>
      <c r="C116">
        <v>-154.35404612273999</v>
      </c>
      <c r="D116">
        <v>38.178880718260203</v>
      </c>
      <c r="E116">
        <v>145.22184357569799</v>
      </c>
      <c r="F116">
        <f t="shared" si="6"/>
        <v>-155.21068755514</v>
      </c>
      <c r="G116">
        <f t="shared" si="7"/>
        <v>34.531738386894297</v>
      </c>
      <c r="H116">
        <f t="shared" si="8"/>
        <v>132.54896420303001</v>
      </c>
      <c r="I116">
        <f t="shared" si="9"/>
        <v>187.222327535006</v>
      </c>
    </row>
    <row r="117" spans="1:9" x14ac:dyDescent="0.3">
      <c r="A117">
        <v>58280.688000000002</v>
      </c>
      <c r="B117">
        <v>69080.687999999995</v>
      </c>
      <c r="C117">
        <v>-154.55477330412</v>
      </c>
      <c r="D117">
        <v>38.540559375928197</v>
      </c>
      <c r="E117">
        <v>144.89414834246099</v>
      </c>
      <c r="F117">
        <f t="shared" si="6"/>
        <v>-155.41988008484</v>
      </c>
      <c r="G117">
        <f t="shared" si="7"/>
        <v>34.888587568307102</v>
      </c>
      <c r="H117">
        <f t="shared" si="8"/>
        <v>132.25318871200699</v>
      </c>
      <c r="I117">
        <f t="shared" si="9"/>
        <v>186.676925823543</v>
      </c>
    </row>
    <row r="118" spans="1:9" x14ac:dyDescent="0.3">
      <c r="A118">
        <v>58280.767999999996</v>
      </c>
      <c r="B118">
        <v>69080.767999999996</v>
      </c>
      <c r="C118">
        <v>-154.55477330412</v>
      </c>
      <c r="D118">
        <v>38.540559375928197</v>
      </c>
      <c r="E118">
        <v>144.89414834246099</v>
      </c>
      <c r="F118">
        <f t="shared" si="6"/>
        <v>-155.41988008484</v>
      </c>
      <c r="G118">
        <f t="shared" si="7"/>
        <v>34.888587568307102</v>
      </c>
      <c r="H118">
        <f t="shared" si="8"/>
        <v>132.25318871200699</v>
      </c>
      <c r="I118">
        <f t="shared" si="9"/>
        <v>186.676925823543</v>
      </c>
    </row>
    <row r="119" spans="1:9" x14ac:dyDescent="0.3">
      <c r="A119">
        <v>58280.807999999997</v>
      </c>
      <c r="B119">
        <v>69080.808000000005</v>
      </c>
      <c r="C119">
        <v>-154.55477330412</v>
      </c>
      <c r="D119">
        <v>38.540559375928197</v>
      </c>
      <c r="E119">
        <v>144.89414834246099</v>
      </c>
      <c r="F119">
        <f t="shared" si="6"/>
        <v>-155.41988008484</v>
      </c>
      <c r="G119">
        <f t="shared" si="7"/>
        <v>34.888587568307102</v>
      </c>
      <c r="H119">
        <f t="shared" si="8"/>
        <v>132.25318871200699</v>
      </c>
      <c r="I119">
        <f t="shared" si="9"/>
        <v>186.676925823543</v>
      </c>
    </row>
    <row r="120" spans="1:9" x14ac:dyDescent="0.3">
      <c r="A120">
        <v>58280.887999999999</v>
      </c>
      <c r="B120">
        <v>69080.888000000006</v>
      </c>
      <c r="C120">
        <v>-154.26558222000199</v>
      </c>
      <c r="D120">
        <v>38.653975074479398</v>
      </c>
      <c r="E120">
        <v>144.79168647574599</v>
      </c>
      <c r="F120">
        <f t="shared" si="6"/>
        <v>-155.13344131861399</v>
      </c>
      <c r="G120">
        <f t="shared" si="7"/>
        <v>35.008785060021403</v>
      </c>
      <c r="H120">
        <f t="shared" si="8"/>
        <v>132.65818198232199</v>
      </c>
      <c r="I120">
        <f t="shared" si="9"/>
        <v>186.49321819267499</v>
      </c>
    </row>
    <row r="121" spans="1:9" x14ac:dyDescent="0.3">
      <c r="A121">
        <v>58281.167999999998</v>
      </c>
      <c r="B121">
        <v>69081.168000000005</v>
      </c>
      <c r="C121">
        <v>-154.29719586252099</v>
      </c>
      <c r="D121">
        <v>38.995029665365202</v>
      </c>
      <c r="E121">
        <v>144.48442233412899</v>
      </c>
      <c r="F121">
        <f t="shared" si="6"/>
        <v>-155.173081352098</v>
      </c>
      <c r="G121">
        <f t="shared" si="7"/>
        <v>35.3490001744754</v>
      </c>
      <c r="H121">
        <f t="shared" si="8"/>
        <v>132.602135285125</v>
      </c>
      <c r="I121">
        <f t="shared" si="9"/>
        <v>185.973239682555</v>
      </c>
    </row>
    <row r="122" spans="1:9" s="47" customFormat="1" x14ac:dyDescent="0.3">
      <c r="A122" s="47">
        <v>58281.248</v>
      </c>
      <c r="B122" s="47">
        <v>69081.248000000007</v>
      </c>
      <c r="C122" s="47">
        <v>-154.30371243851999</v>
      </c>
      <c r="D122" s="47">
        <v>39.104234110811397</v>
      </c>
      <c r="E122" s="47">
        <v>144.38630651842701</v>
      </c>
      <c r="F122" s="47">
        <f t="shared" si="6"/>
        <v>-155.18216895034601</v>
      </c>
      <c r="G122" s="47">
        <f t="shared" si="7"/>
        <v>35.4580207790695</v>
      </c>
      <c r="H122" s="47">
        <f t="shared" si="8"/>
        <v>132.589286409317</v>
      </c>
      <c r="I122" s="47">
        <f t="shared" si="9"/>
        <v>185.80661459995</v>
      </c>
    </row>
    <row r="123" spans="1:9" x14ac:dyDescent="0.3">
      <c r="A123">
        <v>58281.328000000001</v>
      </c>
      <c r="B123">
        <v>69081.327999999994</v>
      </c>
      <c r="C123">
        <v>-154.12242170262101</v>
      </c>
      <c r="D123">
        <v>39.220300415204399</v>
      </c>
      <c r="E123">
        <v>144.282168185865</v>
      </c>
      <c r="F123">
        <f t="shared" si="6"/>
        <v>-155.00366303011401</v>
      </c>
      <c r="G123">
        <f t="shared" si="7"/>
        <v>35.578326034067999</v>
      </c>
      <c r="H123">
        <f t="shared" si="8"/>
        <v>132.84167437117699</v>
      </c>
      <c r="I123">
        <f t="shared" si="9"/>
        <v>185.62274226566399</v>
      </c>
    </row>
    <row r="124" spans="1:9" x14ac:dyDescent="0.3">
      <c r="A124">
        <v>58281.408000000003</v>
      </c>
      <c r="B124">
        <v>69081.407999999996</v>
      </c>
      <c r="C124">
        <v>-154.38971450052</v>
      </c>
      <c r="D124">
        <v>39.358453076172601</v>
      </c>
      <c r="E124">
        <v>144.15840440056201</v>
      </c>
      <c r="F124">
        <f t="shared" si="6"/>
        <v>-155.274136479812</v>
      </c>
      <c r="G124">
        <f t="shared" si="7"/>
        <v>35.710142992572003</v>
      </c>
      <c r="H124">
        <f t="shared" si="8"/>
        <v>132.45925432248799</v>
      </c>
      <c r="I124">
        <f t="shared" si="9"/>
        <v>185.42127565592401</v>
      </c>
    </row>
    <row r="125" spans="1:9" x14ac:dyDescent="0.3">
      <c r="A125">
        <v>58281.968000000001</v>
      </c>
      <c r="B125">
        <v>69081.967999999993</v>
      </c>
      <c r="C125">
        <v>-154.19774643852</v>
      </c>
      <c r="D125">
        <v>39.683545228958401</v>
      </c>
      <c r="E125">
        <v>143.654724055504</v>
      </c>
      <c r="F125">
        <f t="shared" si="6"/>
        <v>-155.08988079701399</v>
      </c>
      <c r="G125">
        <f t="shared" si="7"/>
        <v>36.039667631996103</v>
      </c>
      <c r="H125">
        <f t="shared" si="8"/>
        <v>132.71977182343099</v>
      </c>
      <c r="I125">
        <f t="shared" si="9"/>
        <v>184.917636270793</v>
      </c>
    </row>
    <row r="126" spans="1:9" x14ac:dyDescent="0.3">
      <c r="A126">
        <v>58282.048000000003</v>
      </c>
      <c r="B126">
        <v>69082.047999999995</v>
      </c>
      <c r="C126">
        <v>-154.02159086232001</v>
      </c>
      <c r="D126">
        <v>39.807859577232001</v>
      </c>
      <c r="E126">
        <v>143.544127815053</v>
      </c>
      <c r="F126">
        <f t="shared" si="6"/>
        <v>-154.91670293308999</v>
      </c>
      <c r="G126">
        <f t="shared" si="7"/>
        <v>36.168097658312497</v>
      </c>
      <c r="H126">
        <f t="shared" si="8"/>
        <v>132.96462649300199</v>
      </c>
      <c r="I126">
        <f t="shared" si="9"/>
        <v>184.72134618578099</v>
      </c>
    </row>
    <row r="127" spans="1:9" x14ac:dyDescent="0.3">
      <c r="A127">
        <v>58282.088000000003</v>
      </c>
      <c r="B127">
        <v>69082.088000000003</v>
      </c>
      <c r="C127">
        <v>-154.02159086232001</v>
      </c>
      <c r="D127">
        <v>39.807859577232001</v>
      </c>
      <c r="E127">
        <v>143.544127815053</v>
      </c>
      <c r="F127">
        <f t="shared" si="6"/>
        <v>-154.91670293308999</v>
      </c>
      <c r="G127">
        <f t="shared" si="7"/>
        <v>36.168097658312497</v>
      </c>
      <c r="H127">
        <f t="shared" si="8"/>
        <v>132.96462649300199</v>
      </c>
      <c r="I127">
        <f t="shared" si="9"/>
        <v>184.72134618578099</v>
      </c>
    </row>
    <row r="128" spans="1:9" x14ac:dyDescent="0.3">
      <c r="A128">
        <v>58282.167999999998</v>
      </c>
      <c r="B128">
        <v>69082.168000000005</v>
      </c>
      <c r="C128">
        <v>-154.09504176642099</v>
      </c>
      <c r="D128">
        <v>39.920890679170199</v>
      </c>
      <c r="E128">
        <v>143.44371402863499</v>
      </c>
      <c r="F128">
        <f t="shared" si="6"/>
        <v>-154.99279643561999</v>
      </c>
      <c r="G128">
        <f t="shared" si="7"/>
        <v>36.279366900204899</v>
      </c>
      <c r="H128">
        <f t="shared" si="8"/>
        <v>132.857038554242</v>
      </c>
      <c r="I128">
        <f t="shared" si="9"/>
        <v>184.55128432737601</v>
      </c>
    </row>
    <row r="129" spans="1:9" x14ac:dyDescent="0.3">
      <c r="A129">
        <v>58282.248</v>
      </c>
      <c r="B129">
        <v>69082.248000000007</v>
      </c>
      <c r="C129">
        <v>-153.84534296231999</v>
      </c>
      <c r="D129">
        <v>40.0356845647554</v>
      </c>
      <c r="E129">
        <v>143.341874627973</v>
      </c>
      <c r="F129">
        <f t="shared" si="6"/>
        <v>-154.74587145731101</v>
      </c>
      <c r="G129">
        <f t="shared" si="7"/>
        <v>36.400011767580203</v>
      </c>
      <c r="H129">
        <f t="shared" si="8"/>
        <v>133.20616362486399</v>
      </c>
      <c r="I129">
        <f t="shared" si="9"/>
        <v>184.366892935793</v>
      </c>
    </row>
    <row r="130" spans="1:9" x14ac:dyDescent="0.3">
      <c r="A130">
        <v>58282.368000000002</v>
      </c>
      <c r="B130">
        <v>69082.368000000002</v>
      </c>
      <c r="C130">
        <v>-153.86993955264001</v>
      </c>
      <c r="D130">
        <v>40.142434152500996</v>
      </c>
      <c r="E130">
        <v>143.24729843358801</v>
      </c>
      <c r="F130">
        <f t="shared" si="6"/>
        <v>-154.77297621554399</v>
      </c>
      <c r="G130">
        <f t="shared" si="7"/>
        <v>36.506152234982402</v>
      </c>
      <c r="H130">
        <f t="shared" si="8"/>
        <v>133.16784044388399</v>
      </c>
      <c r="I130">
        <f t="shared" si="9"/>
        <v>184.204669801786</v>
      </c>
    </row>
    <row r="131" spans="1:9" x14ac:dyDescent="0.3">
      <c r="A131">
        <v>58284.368000000002</v>
      </c>
      <c r="B131">
        <v>69084.368000000002</v>
      </c>
      <c r="C131">
        <v>-153.21862072134101</v>
      </c>
      <c r="D131">
        <v>41.315918855160596</v>
      </c>
      <c r="E131">
        <v>141.15925088909</v>
      </c>
      <c r="F131">
        <f t="shared" ref="F131:F194" si="10">C131*COS(RADIANS($J$2))-D131*SIN(RADIANS($J$2))</f>
        <v>-154.14948519430101</v>
      </c>
      <c r="G131">
        <f t="shared" ref="G131:G194" si="11">C131*SIN(RADIANS($J$2))+D131*COS(RADIANS($J$2))</f>
        <v>37.694656132246003</v>
      </c>
      <c r="H131">
        <f t="shared" si="8"/>
        <v>134.04938895434501</v>
      </c>
      <c r="I131">
        <f t="shared" si="9"/>
        <v>182.388182351593</v>
      </c>
    </row>
    <row r="132" spans="1:9" x14ac:dyDescent="0.3">
      <c r="A132">
        <v>58284.447999999997</v>
      </c>
      <c r="B132">
        <v>69084.448000000004</v>
      </c>
      <c r="C132">
        <v>-152.94572204382001</v>
      </c>
      <c r="D132">
        <v>41.437577437596602</v>
      </c>
      <c r="E132">
        <v>141.053875371353</v>
      </c>
      <c r="F132">
        <f t="shared" si="10"/>
        <v>-153.879528512799</v>
      </c>
      <c r="G132">
        <f t="shared" si="11"/>
        <v>37.822710374601598</v>
      </c>
      <c r="H132">
        <f t="shared" si="8"/>
        <v>134.43107834899399</v>
      </c>
      <c r="I132">
        <f t="shared" si="9"/>
        <v>182.19246660786001</v>
      </c>
    </row>
    <row r="133" spans="1:9" x14ac:dyDescent="0.3">
      <c r="A133">
        <v>58284.527999999998</v>
      </c>
      <c r="B133">
        <v>69084.528000000006</v>
      </c>
      <c r="C133">
        <v>-153.10661646564</v>
      </c>
      <c r="D133">
        <v>41.552238574716</v>
      </c>
      <c r="E133">
        <v>140.95470144848599</v>
      </c>
      <c r="F133">
        <f t="shared" si="10"/>
        <v>-154.04307966461499</v>
      </c>
      <c r="G133">
        <f t="shared" si="11"/>
        <v>37.933549050513001</v>
      </c>
      <c r="H133">
        <f t="shared" si="8"/>
        <v>134.19983480360901</v>
      </c>
      <c r="I133">
        <f t="shared" si="9"/>
        <v>182.023062818564</v>
      </c>
    </row>
    <row r="134" spans="1:9" x14ac:dyDescent="0.3">
      <c r="A134">
        <v>58284.608</v>
      </c>
      <c r="B134">
        <v>69084.607999999993</v>
      </c>
      <c r="C134">
        <v>-152.85188157258</v>
      </c>
      <c r="D134">
        <v>41.425825759957803</v>
      </c>
      <c r="E134">
        <v>140.852865530098</v>
      </c>
      <c r="F134">
        <f t="shared" si="10"/>
        <v>-153.78543722207601</v>
      </c>
      <c r="G134">
        <f t="shared" si="11"/>
        <v>37.813172818307599</v>
      </c>
      <c r="H134">
        <f t="shared" si="8"/>
        <v>134.56411320331901</v>
      </c>
      <c r="I134">
        <f t="shared" si="9"/>
        <v>182.20704363310401</v>
      </c>
    </row>
    <row r="135" spans="1:9" x14ac:dyDescent="0.3">
      <c r="A135">
        <v>58284.648000000001</v>
      </c>
      <c r="B135">
        <v>69084.648000000001</v>
      </c>
      <c r="C135">
        <v>-152.85188157258</v>
      </c>
      <c r="D135">
        <v>41.425825759957803</v>
      </c>
      <c r="E135">
        <v>140.852865530098</v>
      </c>
      <c r="F135">
        <f t="shared" si="10"/>
        <v>-153.78543722207601</v>
      </c>
      <c r="G135">
        <f t="shared" si="11"/>
        <v>37.813172818307599</v>
      </c>
      <c r="H135">
        <f t="shared" si="8"/>
        <v>134.56411320331901</v>
      </c>
      <c r="I135">
        <f t="shared" si="9"/>
        <v>182.20704363310401</v>
      </c>
    </row>
    <row r="136" spans="1:9" x14ac:dyDescent="0.3">
      <c r="A136">
        <v>58284.728000000003</v>
      </c>
      <c r="B136">
        <v>69084.728000000003</v>
      </c>
      <c r="C136">
        <v>-152.97565444050099</v>
      </c>
      <c r="D136">
        <v>41.548835288951999</v>
      </c>
      <c r="E136">
        <v>140.74661301513601</v>
      </c>
      <c r="F136">
        <f t="shared" si="10"/>
        <v>-153.91207380996499</v>
      </c>
      <c r="G136">
        <f t="shared" si="11"/>
        <v>37.933232143912697</v>
      </c>
      <c r="H136">
        <f t="shared" si="8"/>
        <v>134.385062837524</v>
      </c>
      <c r="I136">
        <f t="shared" si="9"/>
        <v>182.023547172771</v>
      </c>
    </row>
    <row r="137" spans="1:9" x14ac:dyDescent="0.3">
      <c r="A137">
        <v>58284.807999999997</v>
      </c>
      <c r="B137">
        <v>69084.808000000005</v>
      </c>
      <c r="C137">
        <v>-152.97565444050099</v>
      </c>
      <c r="D137">
        <v>41.548835288951999</v>
      </c>
      <c r="E137">
        <v>140.74661301513601</v>
      </c>
      <c r="F137">
        <f t="shared" si="10"/>
        <v>-153.91207380996499</v>
      </c>
      <c r="G137">
        <f t="shared" si="11"/>
        <v>37.933232143912697</v>
      </c>
      <c r="H137">
        <f t="shared" si="8"/>
        <v>134.385062837524</v>
      </c>
      <c r="I137">
        <f t="shared" si="9"/>
        <v>182.023547172771</v>
      </c>
    </row>
    <row r="138" spans="1:9" x14ac:dyDescent="0.3">
      <c r="A138">
        <v>58286.088000000003</v>
      </c>
      <c r="B138">
        <v>69086.088000000003</v>
      </c>
      <c r="C138">
        <v>-152.16254093754</v>
      </c>
      <c r="D138">
        <v>41.118700161482401</v>
      </c>
      <c r="E138">
        <v>139.42580700230701</v>
      </c>
      <c r="F138">
        <f t="shared" si="10"/>
        <v>-153.089052120292</v>
      </c>
      <c r="G138">
        <f t="shared" si="11"/>
        <v>37.522373171869503</v>
      </c>
      <c r="H138">
        <f t="shared" si="8"/>
        <v>135.548726017729</v>
      </c>
      <c r="I138">
        <f t="shared" si="9"/>
        <v>182.65149645272999</v>
      </c>
    </row>
    <row r="139" spans="1:9" x14ac:dyDescent="0.3">
      <c r="A139">
        <v>58286.207999999999</v>
      </c>
      <c r="B139">
        <v>69086.207999999999</v>
      </c>
      <c r="C139">
        <v>-151.95978486390101</v>
      </c>
      <c r="D139">
        <v>41.358980813235597</v>
      </c>
      <c r="E139">
        <v>139.220020451327</v>
      </c>
      <c r="F139">
        <f t="shared" si="10"/>
        <v>-152.892013281261</v>
      </c>
      <c r="G139">
        <f t="shared" si="11"/>
        <v>37.7673640143881</v>
      </c>
      <c r="H139">
        <f t="shared" si="8"/>
        <v>135.827317511644</v>
      </c>
      <c r="I139">
        <f t="shared" si="9"/>
        <v>182.277056964671</v>
      </c>
    </row>
    <row r="140" spans="1:9" x14ac:dyDescent="0.3">
      <c r="A140">
        <v>58286.288</v>
      </c>
      <c r="B140">
        <v>69086.288</v>
      </c>
      <c r="C140">
        <v>-151.94594047896101</v>
      </c>
      <c r="D140">
        <v>41.257364701595399</v>
      </c>
      <c r="E140">
        <v>139.09545236450299</v>
      </c>
      <c r="F140">
        <f t="shared" si="10"/>
        <v>-152.87577868741101</v>
      </c>
      <c r="G140">
        <f t="shared" si="11"/>
        <v>37.666102278763297</v>
      </c>
      <c r="H140">
        <f t="shared" si="8"/>
        <v>135.850271462124</v>
      </c>
      <c r="I140">
        <f t="shared" si="9"/>
        <v>182.43182353495399</v>
      </c>
    </row>
    <row r="141" spans="1:9" x14ac:dyDescent="0.3">
      <c r="A141">
        <v>58286.368000000002</v>
      </c>
      <c r="B141">
        <v>69086.368000000002</v>
      </c>
      <c r="C141">
        <v>-151.94594047896101</v>
      </c>
      <c r="D141">
        <v>41.009963290852198</v>
      </c>
      <c r="E141">
        <v>139.09545236450299</v>
      </c>
      <c r="F141">
        <f t="shared" si="10"/>
        <v>-152.86994996835401</v>
      </c>
      <c r="G141">
        <f t="shared" si="11"/>
        <v>37.418769539175699</v>
      </c>
      <c r="H141">
        <f t="shared" si="8"/>
        <v>135.858512637101</v>
      </c>
      <c r="I141">
        <f t="shared" si="9"/>
        <v>182.809842335328</v>
      </c>
    </row>
    <row r="142" spans="1:9" x14ac:dyDescent="0.3">
      <c r="A142">
        <v>58286.447999999997</v>
      </c>
      <c r="B142">
        <v>69086.448000000004</v>
      </c>
      <c r="C142">
        <v>-152.07064219590001</v>
      </c>
      <c r="D142">
        <v>41.134138091339402</v>
      </c>
      <c r="E142">
        <v>138.989198895003</v>
      </c>
      <c r="F142">
        <f t="shared" si="10"/>
        <v>-152.99754260096199</v>
      </c>
      <c r="G142">
        <f t="shared" si="11"/>
        <v>37.539971929365201</v>
      </c>
      <c r="H142">
        <f t="shared" ref="H142:H205" si="12">($K$2*60/2+F142)*$M$2/($K$2*60)</f>
        <v>135.678110528026</v>
      </c>
      <c r="I142">
        <f t="shared" ref="I142:I205" si="13">($L$2*60/2-G142)*$N$2/($L$2*60)</f>
        <v>182.62459883615199</v>
      </c>
    </row>
    <row r="143" spans="1:9" x14ac:dyDescent="0.3">
      <c r="A143">
        <v>58286.527999999998</v>
      </c>
      <c r="B143">
        <v>69086.528000000006</v>
      </c>
      <c r="C143">
        <v>-151.830538508101</v>
      </c>
      <c r="D143">
        <v>41.249175713109601</v>
      </c>
      <c r="E143">
        <v>138.89090546080899</v>
      </c>
      <c r="F143">
        <f t="shared" si="10"/>
        <v>-152.76021581800799</v>
      </c>
      <c r="G143">
        <f t="shared" si="11"/>
        <v>37.660634406588002</v>
      </c>
      <c r="H143">
        <f t="shared" si="12"/>
        <v>136.01366479404999</v>
      </c>
      <c r="I143">
        <f t="shared" si="13"/>
        <v>182.440180530004</v>
      </c>
    </row>
    <row r="144" spans="1:9" x14ac:dyDescent="0.3">
      <c r="A144">
        <v>58286.567999999999</v>
      </c>
      <c r="B144">
        <v>69086.567999999999</v>
      </c>
      <c r="C144">
        <v>-151.830538508101</v>
      </c>
      <c r="D144">
        <v>41.249175713109601</v>
      </c>
      <c r="E144">
        <v>138.89090546080899</v>
      </c>
      <c r="F144">
        <f t="shared" si="10"/>
        <v>-152.76021581800799</v>
      </c>
      <c r="G144">
        <f t="shared" si="11"/>
        <v>37.660634406588002</v>
      </c>
      <c r="H144">
        <f t="shared" si="12"/>
        <v>136.01366479404999</v>
      </c>
      <c r="I144">
        <f t="shared" si="13"/>
        <v>182.440180530004</v>
      </c>
    </row>
    <row r="145" spans="1:9" x14ac:dyDescent="0.3">
      <c r="A145">
        <v>58286.648000000001</v>
      </c>
      <c r="B145">
        <v>69086.648000000001</v>
      </c>
      <c r="C145">
        <v>-151.886077117501</v>
      </c>
      <c r="D145">
        <v>41.123059560940803</v>
      </c>
      <c r="E145">
        <v>138.78695170559001</v>
      </c>
      <c r="F145">
        <f t="shared" si="10"/>
        <v>-152.812767744681</v>
      </c>
      <c r="G145">
        <f t="shared" si="11"/>
        <v>37.533244783875404</v>
      </c>
      <c r="H145">
        <f t="shared" si="12"/>
        <v>135.939362083823</v>
      </c>
      <c r="I145">
        <f t="shared" si="13"/>
        <v>182.63488048132501</v>
      </c>
    </row>
    <row r="146" spans="1:9" x14ac:dyDescent="0.3">
      <c r="A146">
        <v>58286.728000000003</v>
      </c>
      <c r="B146">
        <v>69086.728000000003</v>
      </c>
      <c r="C146">
        <v>-151.95441100254101</v>
      </c>
      <c r="D146">
        <v>41.233163324774999</v>
      </c>
      <c r="E146">
        <v>138.69299536966</v>
      </c>
      <c r="F146">
        <f t="shared" si="10"/>
        <v>-152.88367668108299</v>
      </c>
      <c r="G146">
        <f t="shared" si="11"/>
        <v>37.641708055970199</v>
      </c>
      <c r="H146">
        <f t="shared" si="12"/>
        <v>135.839104557838</v>
      </c>
      <c r="I146">
        <f t="shared" si="13"/>
        <v>182.46910721543901</v>
      </c>
    </row>
    <row r="147" spans="1:9" x14ac:dyDescent="0.3">
      <c r="A147">
        <v>58287.167999999998</v>
      </c>
      <c r="B147">
        <v>69087.168000000005</v>
      </c>
      <c r="C147">
        <v>-151.703678909041</v>
      </c>
      <c r="D147">
        <v>40.971862201896002</v>
      </c>
      <c r="E147">
        <v>138.28036317599199</v>
      </c>
      <c r="F147">
        <f t="shared" si="10"/>
        <v>-152.62685799022901</v>
      </c>
      <c r="G147">
        <f t="shared" si="11"/>
        <v>37.386386651545997</v>
      </c>
      <c r="H147">
        <f t="shared" si="12"/>
        <v>136.202218262234</v>
      </c>
      <c r="I147">
        <f t="shared" si="13"/>
        <v>182.85933574390299</v>
      </c>
    </row>
    <row r="148" spans="1:9" x14ac:dyDescent="0.3">
      <c r="A148">
        <v>58287.207999999999</v>
      </c>
      <c r="B148">
        <v>69087.207999999999</v>
      </c>
      <c r="C148">
        <v>-151.703678909041</v>
      </c>
      <c r="D148">
        <v>40.971862201896002</v>
      </c>
      <c r="E148">
        <v>138.28036317599199</v>
      </c>
      <c r="F148">
        <f t="shared" si="10"/>
        <v>-152.62685799022901</v>
      </c>
      <c r="G148">
        <f t="shared" si="11"/>
        <v>37.386386651545997</v>
      </c>
      <c r="H148">
        <f t="shared" si="12"/>
        <v>136.202218262234</v>
      </c>
      <c r="I148">
        <f t="shared" si="13"/>
        <v>182.85933574390299</v>
      </c>
    </row>
    <row r="149" spans="1:9" x14ac:dyDescent="0.3">
      <c r="A149">
        <v>58287.288</v>
      </c>
      <c r="B149">
        <v>69087.288</v>
      </c>
      <c r="C149">
        <v>-151.468347051781</v>
      </c>
      <c r="D149">
        <v>40.8458913932676</v>
      </c>
      <c r="E149">
        <v>138.17561250123899</v>
      </c>
      <c r="F149">
        <f t="shared" si="10"/>
        <v>-152.388623611355</v>
      </c>
      <c r="G149">
        <f t="shared" si="11"/>
        <v>37.265995171822397</v>
      </c>
      <c r="H149">
        <f t="shared" si="12"/>
        <v>136.53905577020399</v>
      </c>
      <c r="I149">
        <f t="shared" si="13"/>
        <v>183.043339862469</v>
      </c>
    </row>
    <row r="150" spans="1:9" x14ac:dyDescent="0.3">
      <c r="A150">
        <v>58287.368000000002</v>
      </c>
      <c r="B150">
        <v>69087.368000000002</v>
      </c>
      <c r="C150">
        <v>-151.60633010310099</v>
      </c>
      <c r="D150">
        <v>40.958975421768002</v>
      </c>
      <c r="E150">
        <v>138.07935582745199</v>
      </c>
      <c r="F150">
        <f t="shared" si="10"/>
        <v>-152.529232595867</v>
      </c>
      <c r="G150">
        <f t="shared" si="11"/>
        <v>37.375796963373503</v>
      </c>
      <c r="H150">
        <f t="shared" si="12"/>
        <v>136.34024995483401</v>
      </c>
      <c r="I150">
        <f t="shared" si="13"/>
        <v>182.875520828118</v>
      </c>
    </row>
    <row r="151" spans="1:9" x14ac:dyDescent="0.3">
      <c r="A151">
        <v>58287.487999999998</v>
      </c>
      <c r="B151">
        <v>69087.487999999998</v>
      </c>
      <c r="C151">
        <v>-151.38178628202101</v>
      </c>
      <c r="D151">
        <v>40.955825283970199</v>
      </c>
      <c r="E151">
        <v>137.870032294927</v>
      </c>
      <c r="F151">
        <f t="shared" si="10"/>
        <v>-152.30467688486101</v>
      </c>
      <c r="G151">
        <f t="shared" si="11"/>
        <v>37.377937899578299</v>
      </c>
      <c r="H151">
        <f t="shared" si="12"/>
        <v>136.65774731375001</v>
      </c>
      <c r="I151">
        <f t="shared" si="13"/>
        <v>182.87224866068399</v>
      </c>
    </row>
    <row r="152" spans="1:9" x14ac:dyDescent="0.3">
      <c r="A152">
        <v>58287.567999999999</v>
      </c>
      <c r="B152">
        <v>69087.567999999999</v>
      </c>
      <c r="C152">
        <v>-151.38178628202101</v>
      </c>
      <c r="D152">
        <v>40.955825283970199</v>
      </c>
      <c r="E152">
        <v>137.870032294927</v>
      </c>
      <c r="F152">
        <f t="shared" si="10"/>
        <v>-152.30467688486101</v>
      </c>
      <c r="G152">
        <f t="shared" si="11"/>
        <v>37.377937899578299</v>
      </c>
      <c r="H152">
        <f t="shared" si="12"/>
        <v>136.65774731375001</v>
      </c>
      <c r="I152">
        <f t="shared" si="13"/>
        <v>182.87224866068399</v>
      </c>
    </row>
    <row r="153" spans="1:9" x14ac:dyDescent="0.3">
      <c r="A153">
        <v>58287.648000000001</v>
      </c>
      <c r="B153">
        <v>69087.648000000001</v>
      </c>
      <c r="C153">
        <v>-151.45651564104099</v>
      </c>
      <c r="D153">
        <v>40.824346266817798</v>
      </c>
      <c r="E153">
        <v>137.769617323061</v>
      </c>
      <c r="F153">
        <f t="shared" si="10"/>
        <v>-152.37628788654399</v>
      </c>
      <c r="G153">
        <f t="shared" si="11"/>
        <v>37.2447347709033</v>
      </c>
      <c r="H153">
        <f t="shared" si="12"/>
        <v>136.55649714379501</v>
      </c>
      <c r="I153">
        <f t="shared" si="13"/>
        <v>183.075833867364</v>
      </c>
    </row>
    <row r="154" spans="1:9" x14ac:dyDescent="0.3">
      <c r="A154">
        <v>58287.728000000003</v>
      </c>
      <c r="B154">
        <v>69087.728000000003</v>
      </c>
      <c r="C154">
        <v>-151.19478631458099</v>
      </c>
      <c r="D154">
        <v>40.944303608938199</v>
      </c>
      <c r="E154">
        <v>137.667787041476</v>
      </c>
      <c r="F154">
        <f t="shared" si="10"/>
        <v>-152.11745737500701</v>
      </c>
      <c r="G154">
        <f t="shared" si="11"/>
        <v>37.370825097871901</v>
      </c>
      <c r="H154">
        <f t="shared" si="12"/>
        <v>136.92245534388701</v>
      </c>
      <c r="I154">
        <f t="shared" si="13"/>
        <v>182.88311973570899</v>
      </c>
    </row>
    <row r="155" spans="1:9" x14ac:dyDescent="0.3">
      <c r="A155">
        <v>58287.807999999997</v>
      </c>
      <c r="B155">
        <v>69087.808000000005</v>
      </c>
      <c r="C155">
        <v>-151.35847845402</v>
      </c>
      <c r="D155">
        <v>40.811155221064801</v>
      </c>
      <c r="E155">
        <v>137.56861045691801</v>
      </c>
      <c r="F155">
        <f t="shared" si="10"/>
        <v>-152.27796713374801</v>
      </c>
      <c r="G155">
        <f t="shared" si="11"/>
        <v>37.233857119657202</v>
      </c>
      <c r="H155">
        <f t="shared" si="12"/>
        <v>136.69551199761301</v>
      </c>
      <c r="I155">
        <f t="shared" si="13"/>
        <v>183.092459069033</v>
      </c>
    </row>
    <row r="156" spans="1:9" x14ac:dyDescent="0.3">
      <c r="A156">
        <v>58287.847999999904</v>
      </c>
      <c r="B156">
        <v>69087.847999999896</v>
      </c>
      <c r="C156">
        <v>-151.35847845402</v>
      </c>
      <c r="D156">
        <v>40.811155221064801</v>
      </c>
      <c r="E156">
        <v>137.56861045691801</v>
      </c>
      <c r="F156">
        <f t="shared" si="10"/>
        <v>-152.27796713374801</v>
      </c>
      <c r="G156">
        <f t="shared" si="11"/>
        <v>37.233857119657202</v>
      </c>
      <c r="H156">
        <f t="shared" si="12"/>
        <v>136.69551199761301</v>
      </c>
      <c r="I156">
        <f t="shared" si="13"/>
        <v>183.092459069033</v>
      </c>
    </row>
    <row r="157" spans="1:9" x14ac:dyDescent="0.3">
      <c r="A157">
        <v>58287.928</v>
      </c>
      <c r="B157">
        <v>69087.928</v>
      </c>
      <c r="C157">
        <v>-151.43336387550099</v>
      </c>
      <c r="D157">
        <v>40.929599444375398</v>
      </c>
      <c r="E157">
        <v>137.46819552542399</v>
      </c>
      <c r="F157">
        <f t="shared" si="10"/>
        <v>-152.35562228734599</v>
      </c>
      <c r="G157">
        <f t="shared" si="11"/>
        <v>37.350504183510999</v>
      </c>
      <c r="H157">
        <f t="shared" si="12"/>
        <v>136.58571605404401</v>
      </c>
      <c r="I157">
        <f t="shared" si="13"/>
        <v>182.91417784666501</v>
      </c>
    </row>
    <row r="158" spans="1:9" x14ac:dyDescent="0.3">
      <c r="A158">
        <v>58288.008000000002</v>
      </c>
      <c r="B158">
        <v>69088.008000000002</v>
      </c>
      <c r="C158">
        <v>-151.43336387550099</v>
      </c>
      <c r="D158">
        <v>40.679270540743197</v>
      </c>
      <c r="E158">
        <v>137.46819552542399</v>
      </c>
      <c r="F158">
        <f t="shared" si="10"/>
        <v>-152.349724597245</v>
      </c>
      <c r="G158">
        <f t="shared" si="11"/>
        <v>37.100244763618001</v>
      </c>
      <c r="H158">
        <f t="shared" si="12"/>
        <v>136.594054746578</v>
      </c>
      <c r="I158">
        <f t="shared" si="13"/>
        <v>183.296669731273</v>
      </c>
    </row>
    <row r="159" spans="1:9" x14ac:dyDescent="0.3">
      <c r="A159">
        <v>58288.127999999997</v>
      </c>
      <c r="B159">
        <v>69088.127999999997</v>
      </c>
      <c r="C159">
        <v>-151.245919349281</v>
      </c>
      <c r="D159">
        <v>40.667275651051199</v>
      </c>
      <c r="E159">
        <v>137.26595031989399</v>
      </c>
      <c r="F159">
        <f t="shared" si="10"/>
        <v>-152.16204950318101</v>
      </c>
      <c r="G159">
        <f t="shared" si="11"/>
        <v>37.092669352302003</v>
      </c>
      <c r="H159">
        <f t="shared" si="12"/>
        <v>136.85940692325099</v>
      </c>
      <c r="I159">
        <f t="shared" si="13"/>
        <v>183.30824785030001</v>
      </c>
    </row>
    <row r="160" spans="1:9" x14ac:dyDescent="0.3">
      <c r="A160">
        <v>58288.207999999999</v>
      </c>
      <c r="B160">
        <v>69088.207999999999</v>
      </c>
      <c r="C160">
        <v>-151.10405437134099</v>
      </c>
      <c r="D160">
        <v>40.797156176171399</v>
      </c>
      <c r="E160">
        <v>137.15598092628599</v>
      </c>
      <c r="F160">
        <f t="shared" si="10"/>
        <v>-152.02328385730101</v>
      </c>
      <c r="G160">
        <f t="shared" si="11"/>
        <v>37.225856132031502</v>
      </c>
      <c r="H160">
        <f t="shared" si="12"/>
        <v>137.05560645822499</v>
      </c>
      <c r="I160">
        <f t="shared" si="13"/>
        <v>183.104687631046</v>
      </c>
    </row>
    <row r="161" spans="1:9" x14ac:dyDescent="0.3">
      <c r="A161">
        <v>58288.288</v>
      </c>
      <c r="B161">
        <v>69088.288</v>
      </c>
      <c r="C161">
        <v>-151.19818092870099</v>
      </c>
      <c r="D161">
        <v>40.911741832053004</v>
      </c>
      <c r="E161">
        <v>137.059104658313</v>
      </c>
      <c r="F161">
        <f t="shared" si="10"/>
        <v>-152.120083899078</v>
      </c>
      <c r="G161">
        <f t="shared" si="11"/>
        <v>37.338192382841598</v>
      </c>
      <c r="H161">
        <f t="shared" si="12"/>
        <v>136.91874172443801</v>
      </c>
      <c r="I161">
        <f t="shared" si="13"/>
        <v>182.93299497587901</v>
      </c>
    </row>
    <row r="162" spans="1:9" x14ac:dyDescent="0.3">
      <c r="A162">
        <v>58288.368000000002</v>
      </c>
      <c r="B162">
        <v>69088.368000000002</v>
      </c>
      <c r="C162">
        <v>-151.19818092870099</v>
      </c>
      <c r="D162">
        <v>40.660665812379001</v>
      </c>
      <c r="E162">
        <v>137.059104658313</v>
      </c>
      <c r="F162">
        <f t="shared" si="10"/>
        <v>-152.1141686071</v>
      </c>
      <c r="G162">
        <f t="shared" si="11"/>
        <v>37.087186054283698</v>
      </c>
      <c r="H162">
        <f t="shared" si="12"/>
        <v>136.92710530411199</v>
      </c>
      <c r="I162">
        <f t="shared" si="13"/>
        <v>183.31662842192301</v>
      </c>
    </row>
    <row r="163" spans="1:9" x14ac:dyDescent="0.3">
      <c r="A163">
        <v>58288.447999999997</v>
      </c>
      <c r="B163">
        <v>69088.448000000004</v>
      </c>
      <c r="C163">
        <v>-151.18386448704001</v>
      </c>
      <c r="D163">
        <v>40.780885610686198</v>
      </c>
      <c r="E163">
        <v>136.95745126871401</v>
      </c>
      <c r="F163">
        <f t="shared" si="10"/>
        <v>-152.10268848942701</v>
      </c>
      <c r="G163">
        <f t="shared" si="11"/>
        <v>37.207709775206503</v>
      </c>
      <c r="H163">
        <f t="shared" si="12"/>
        <v>136.94333694224301</v>
      </c>
      <c r="I163">
        <f t="shared" si="13"/>
        <v>183.132422188346</v>
      </c>
    </row>
    <row r="164" spans="1:9" x14ac:dyDescent="0.3">
      <c r="A164">
        <v>58288.487999999998</v>
      </c>
      <c r="B164">
        <v>69088.487999999998</v>
      </c>
      <c r="C164">
        <v>-151.18386448704001</v>
      </c>
      <c r="D164">
        <v>40.780885610686198</v>
      </c>
      <c r="E164">
        <v>136.95745126871401</v>
      </c>
      <c r="F164">
        <f t="shared" si="10"/>
        <v>-152.10268848942701</v>
      </c>
      <c r="G164">
        <f t="shared" si="11"/>
        <v>37.207709775206503</v>
      </c>
      <c r="H164">
        <f t="shared" si="12"/>
        <v>136.94333694224301</v>
      </c>
      <c r="I164">
        <f t="shared" si="13"/>
        <v>183.132422188346</v>
      </c>
    </row>
    <row r="165" spans="1:9" x14ac:dyDescent="0.3">
      <c r="A165">
        <v>58288.567999999999</v>
      </c>
      <c r="B165">
        <v>69088.567999999999</v>
      </c>
      <c r="C165">
        <v>-150.98435563764099</v>
      </c>
      <c r="D165">
        <v>40.645119146392197</v>
      </c>
      <c r="E165">
        <v>136.859779793401</v>
      </c>
      <c r="F165">
        <f t="shared" si="10"/>
        <v>-151.90003639168401</v>
      </c>
      <c r="G165">
        <f t="shared" si="11"/>
        <v>37.076681377154401</v>
      </c>
      <c r="H165">
        <f t="shared" si="12"/>
        <v>137.22986497363499</v>
      </c>
      <c r="I165">
        <f t="shared" si="13"/>
        <v>183.33268357682601</v>
      </c>
    </row>
    <row r="166" spans="1:9" x14ac:dyDescent="0.3">
      <c r="A166">
        <v>58288.648000000001</v>
      </c>
      <c r="B166">
        <v>69088.648000000001</v>
      </c>
      <c r="C166">
        <v>-151.11042139044099</v>
      </c>
      <c r="D166">
        <v>40.770947116410603</v>
      </c>
      <c r="E166">
        <v>136.75352539680901</v>
      </c>
      <c r="F166">
        <f t="shared" si="10"/>
        <v>-152.029031629824</v>
      </c>
      <c r="G166">
        <f t="shared" si="11"/>
        <v>37.199504341641102</v>
      </c>
      <c r="H166">
        <f t="shared" si="12"/>
        <v>137.047479732846</v>
      </c>
      <c r="I166">
        <f t="shared" si="13"/>
        <v>183.14496322176601</v>
      </c>
    </row>
    <row r="167" spans="1:9" x14ac:dyDescent="0.3">
      <c r="A167">
        <v>58288.767999999996</v>
      </c>
      <c r="B167">
        <v>69088.767999999996</v>
      </c>
      <c r="C167">
        <v>-150.80173495332099</v>
      </c>
      <c r="D167">
        <v>40.6406231444778</v>
      </c>
      <c r="E167">
        <v>136.65107736745699</v>
      </c>
      <c r="F167">
        <f t="shared" si="10"/>
        <v>-151.71736047260001</v>
      </c>
      <c r="G167">
        <f t="shared" si="11"/>
        <v>37.076489123570603</v>
      </c>
      <c r="H167">
        <f t="shared" si="12"/>
        <v>137.48814886045699</v>
      </c>
      <c r="I167">
        <f t="shared" si="13"/>
        <v>183.33297741365999</v>
      </c>
    </row>
    <row r="168" spans="1:9" x14ac:dyDescent="0.3">
      <c r="A168">
        <v>58288.847999999904</v>
      </c>
      <c r="B168">
        <v>69088.847999999896</v>
      </c>
      <c r="C168">
        <v>-150.92156700882001</v>
      </c>
      <c r="D168">
        <v>40.758966835237203</v>
      </c>
      <c r="E168">
        <v>136.55128117658001</v>
      </c>
      <c r="F168">
        <f t="shared" si="10"/>
        <v>-151.839947415865</v>
      </c>
      <c r="G168">
        <f t="shared" si="11"/>
        <v>37.191976750650497</v>
      </c>
      <c r="H168">
        <f t="shared" si="12"/>
        <v>137.31482425183401</v>
      </c>
      <c r="I168">
        <f t="shared" si="13"/>
        <v>183.15646825308801</v>
      </c>
    </row>
    <row r="169" spans="1:9" x14ac:dyDescent="0.3">
      <c r="A169">
        <v>58288.928</v>
      </c>
      <c r="B169">
        <v>69088.928</v>
      </c>
      <c r="C169">
        <v>-150.996721234321</v>
      </c>
      <c r="D169">
        <v>40.626020298710998</v>
      </c>
      <c r="E169">
        <v>136.45086606939699</v>
      </c>
      <c r="F169">
        <f t="shared" si="10"/>
        <v>-151.911948591688</v>
      </c>
      <c r="G169">
        <f t="shared" si="11"/>
        <v>37.057296500186403</v>
      </c>
      <c r="H169">
        <f t="shared" si="12"/>
        <v>137.21302241806899</v>
      </c>
      <c r="I169">
        <f t="shared" si="13"/>
        <v>183.36231106548399</v>
      </c>
    </row>
    <row r="170" spans="1:9" x14ac:dyDescent="0.3">
      <c r="A170">
        <v>58289.008000000002</v>
      </c>
      <c r="B170">
        <v>69089.008000000002</v>
      </c>
      <c r="C170">
        <v>-150.78335129609999</v>
      </c>
      <c r="D170">
        <v>40.753873510191603</v>
      </c>
      <c r="E170">
        <v>136.34319797813799</v>
      </c>
      <c r="F170">
        <f t="shared" si="10"/>
        <v>-151.70165007010999</v>
      </c>
      <c r="G170">
        <f t="shared" si="11"/>
        <v>37.190141169046001</v>
      </c>
      <c r="H170">
        <f t="shared" si="12"/>
        <v>137.510361661351</v>
      </c>
      <c r="I170">
        <f t="shared" si="13"/>
        <v>183.15927372217899</v>
      </c>
    </row>
    <row r="171" spans="1:9" x14ac:dyDescent="0.3">
      <c r="A171">
        <v>58289.088000000003</v>
      </c>
      <c r="B171">
        <v>69089.088000000003</v>
      </c>
      <c r="C171">
        <v>-150.89714530644099</v>
      </c>
      <c r="D171">
        <v>40.612302628384199</v>
      </c>
      <c r="E171">
        <v>136.24986024859101</v>
      </c>
      <c r="F171">
        <f t="shared" si="10"/>
        <v>-151.81207711798999</v>
      </c>
      <c r="G171">
        <f t="shared" si="11"/>
        <v>37.045928622914303</v>
      </c>
      <c r="H171">
        <f t="shared" si="12"/>
        <v>137.35422982262901</v>
      </c>
      <c r="I171">
        <f t="shared" si="13"/>
        <v>183.37968551957499</v>
      </c>
    </row>
    <row r="172" spans="1:9" x14ac:dyDescent="0.3">
      <c r="A172">
        <v>58289.127999999997</v>
      </c>
      <c r="B172">
        <v>69089.127999999997</v>
      </c>
      <c r="C172">
        <v>-150.89714530644099</v>
      </c>
      <c r="D172">
        <v>40.612302628384199</v>
      </c>
      <c r="E172">
        <v>136.24986024859101</v>
      </c>
      <c r="F172">
        <f t="shared" si="10"/>
        <v>-151.81207711798999</v>
      </c>
      <c r="G172">
        <f t="shared" si="11"/>
        <v>37.045928622914303</v>
      </c>
      <c r="H172">
        <f t="shared" si="12"/>
        <v>137.35422982262901</v>
      </c>
      <c r="I172">
        <f t="shared" si="13"/>
        <v>183.37968551957499</v>
      </c>
    </row>
    <row r="173" spans="1:9" x14ac:dyDescent="0.3">
      <c r="A173">
        <v>58289.207999999999</v>
      </c>
      <c r="B173">
        <v>69089.207999999999</v>
      </c>
      <c r="C173">
        <v>-150.89714530644099</v>
      </c>
      <c r="D173">
        <v>40.612302628384199</v>
      </c>
      <c r="E173">
        <v>136.24986024859101</v>
      </c>
      <c r="F173">
        <f t="shared" si="10"/>
        <v>-151.81207711798999</v>
      </c>
      <c r="G173">
        <f t="shared" si="11"/>
        <v>37.045928622914303</v>
      </c>
      <c r="H173">
        <f t="shared" si="12"/>
        <v>137.35422982262901</v>
      </c>
      <c r="I173">
        <f t="shared" si="13"/>
        <v>183.37968551957499</v>
      </c>
    </row>
    <row r="174" spans="1:9" x14ac:dyDescent="0.3">
      <c r="A174">
        <v>58289.288</v>
      </c>
      <c r="B174">
        <v>69089.288</v>
      </c>
      <c r="C174">
        <v>-150.638430323161</v>
      </c>
      <c r="D174">
        <v>40.488293709266998</v>
      </c>
      <c r="E174">
        <v>136.14157352667701</v>
      </c>
      <c r="F174">
        <f t="shared" si="10"/>
        <v>-151.5505123252</v>
      </c>
      <c r="G174">
        <f t="shared" si="11"/>
        <v>36.928049389090702</v>
      </c>
      <c r="H174">
        <f t="shared" si="12"/>
        <v>137.72405399910801</v>
      </c>
      <c r="I174">
        <f t="shared" si="13"/>
        <v>183.55984996781299</v>
      </c>
    </row>
    <row r="175" spans="1:9" x14ac:dyDescent="0.3">
      <c r="A175">
        <v>58289.408000000003</v>
      </c>
      <c r="B175">
        <v>69089.407999999996</v>
      </c>
      <c r="C175">
        <v>-150.83393838348101</v>
      </c>
      <c r="D175">
        <v>40.726511260105802</v>
      </c>
      <c r="E175">
        <v>135.94136206595601</v>
      </c>
      <c r="F175">
        <f t="shared" si="10"/>
        <v>-151.75157846786701</v>
      </c>
      <c r="G175">
        <f t="shared" si="11"/>
        <v>37.161594694011697</v>
      </c>
      <c r="H175">
        <f t="shared" si="12"/>
        <v>137.43976833574899</v>
      </c>
      <c r="I175">
        <f t="shared" si="13"/>
        <v>183.202903628455</v>
      </c>
    </row>
    <row r="176" spans="1:9" x14ac:dyDescent="0.3">
      <c r="A176">
        <v>58289.487999999998</v>
      </c>
      <c r="B176">
        <v>69089.487999999998</v>
      </c>
      <c r="C176">
        <v>-150.568288790401</v>
      </c>
      <c r="D176">
        <v>40.594602864418199</v>
      </c>
      <c r="E176">
        <v>135.839534040491</v>
      </c>
      <c r="F176">
        <f t="shared" si="10"/>
        <v>-151.482894880305</v>
      </c>
      <c r="G176">
        <f t="shared" si="11"/>
        <v>37.035981554049798</v>
      </c>
      <c r="H176">
        <f t="shared" si="12"/>
        <v>137.819657713993</v>
      </c>
      <c r="I176">
        <f t="shared" si="13"/>
        <v>183.39488843628399</v>
      </c>
    </row>
    <row r="177" spans="1:9" x14ac:dyDescent="0.3">
      <c r="A177">
        <v>58289.567999999999</v>
      </c>
      <c r="B177">
        <v>69089.567999999999</v>
      </c>
      <c r="C177">
        <v>-150.568288790401</v>
      </c>
      <c r="D177">
        <v>40.594602864418199</v>
      </c>
      <c r="E177">
        <v>135.839534040491</v>
      </c>
      <c r="F177">
        <f t="shared" si="10"/>
        <v>-151.482894880305</v>
      </c>
      <c r="G177">
        <f t="shared" si="11"/>
        <v>37.035981554049798</v>
      </c>
      <c r="H177">
        <f t="shared" si="12"/>
        <v>137.819657713993</v>
      </c>
      <c r="I177">
        <f t="shared" si="13"/>
        <v>183.39488843628399</v>
      </c>
    </row>
    <row r="178" spans="1:9" x14ac:dyDescent="0.3">
      <c r="A178">
        <v>58289.648000000001</v>
      </c>
      <c r="B178">
        <v>69089.648000000001</v>
      </c>
      <c r="C178">
        <v>-150.643598335501</v>
      </c>
      <c r="D178">
        <v>40.460809657101002</v>
      </c>
      <c r="E178">
        <v>135.73911876992199</v>
      </c>
      <c r="F178">
        <f t="shared" si="10"/>
        <v>-151.55503138525</v>
      </c>
      <c r="G178">
        <f t="shared" si="11"/>
        <v>36.900451208511697</v>
      </c>
      <c r="H178">
        <f t="shared" si="12"/>
        <v>137.71766453956499</v>
      </c>
      <c r="I178">
        <f t="shared" si="13"/>
        <v>183.60203051832301</v>
      </c>
    </row>
    <row r="179" spans="1:9" x14ac:dyDescent="0.3">
      <c r="A179">
        <v>58289.728000000003</v>
      </c>
      <c r="B179">
        <v>69089.728000000003</v>
      </c>
      <c r="C179">
        <v>-150.40313636256101</v>
      </c>
      <c r="D179">
        <v>40.585686961364999</v>
      </c>
      <c r="E179">
        <v>135.634371525614</v>
      </c>
      <c r="F179">
        <f t="shared" si="10"/>
        <v>-151.31757823720901</v>
      </c>
      <c r="G179">
        <f t="shared" si="11"/>
        <v>37.030959078143503</v>
      </c>
      <c r="H179">
        <f t="shared" si="12"/>
        <v>138.053397472081</v>
      </c>
      <c r="I179">
        <f t="shared" si="13"/>
        <v>183.40256469588601</v>
      </c>
    </row>
    <row r="180" spans="1:9" x14ac:dyDescent="0.3">
      <c r="A180">
        <v>58289.767999999996</v>
      </c>
      <c r="B180">
        <v>69089.767999999996</v>
      </c>
      <c r="C180">
        <v>-150.40313636256101</v>
      </c>
      <c r="D180">
        <v>40.585686961364999</v>
      </c>
      <c r="E180">
        <v>135.634371525614</v>
      </c>
      <c r="F180">
        <f t="shared" si="10"/>
        <v>-151.31757823720901</v>
      </c>
      <c r="G180">
        <f t="shared" si="11"/>
        <v>37.030959078143503</v>
      </c>
      <c r="H180">
        <f t="shared" si="12"/>
        <v>138.053397472081</v>
      </c>
      <c r="I180">
        <f t="shared" si="13"/>
        <v>183.40256469588601</v>
      </c>
    </row>
    <row r="181" spans="1:9" s="47" customFormat="1" x14ac:dyDescent="0.3">
      <c r="A181" s="47">
        <v>58289.847999999904</v>
      </c>
      <c r="B181" s="47">
        <v>69089.847999999896</v>
      </c>
      <c r="C181" s="47">
        <v>-150.504184771441</v>
      </c>
      <c r="D181" s="47">
        <v>40.4551597457124</v>
      </c>
      <c r="E181" s="47">
        <v>135.53103634553401</v>
      </c>
      <c r="F181" s="47">
        <f t="shared" si="10"/>
        <v>-151.41552340759901</v>
      </c>
      <c r="G181" s="47">
        <f t="shared" si="11"/>
        <v>36.898087416151697</v>
      </c>
      <c r="H181" s="47">
        <f t="shared" si="12"/>
        <v>137.91491365094799</v>
      </c>
      <c r="I181" s="47">
        <f t="shared" si="13"/>
        <v>183.60564329499701</v>
      </c>
    </row>
    <row r="182" spans="1:9" x14ac:dyDescent="0.3">
      <c r="A182">
        <v>58289.928</v>
      </c>
      <c r="B182">
        <v>69089.928</v>
      </c>
      <c r="C182">
        <v>-150.61849196280099</v>
      </c>
      <c r="D182">
        <v>40.566585274021797</v>
      </c>
      <c r="E182">
        <v>135.43769840279299</v>
      </c>
      <c r="F182">
        <f t="shared" si="10"/>
        <v>-151.53242402998001</v>
      </c>
      <c r="G182">
        <f t="shared" si="11"/>
        <v>37.0067889655542</v>
      </c>
      <c r="H182">
        <f t="shared" si="12"/>
        <v>137.74962888176799</v>
      </c>
      <c r="I182">
        <f t="shared" si="13"/>
        <v>183.43950585046599</v>
      </c>
    </row>
    <row r="183" spans="1:9" x14ac:dyDescent="0.3">
      <c r="A183">
        <v>58290.688000000002</v>
      </c>
      <c r="B183">
        <v>69090.687999999995</v>
      </c>
      <c r="C183">
        <v>-150.336697454941</v>
      </c>
      <c r="D183">
        <v>40.520048891027997</v>
      </c>
      <c r="E183">
        <v>134.62553874831499</v>
      </c>
      <c r="F183">
        <f t="shared" si="10"/>
        <v>-151.249611353521</v>
      </c>
      <c r="G183">
        <f t="shared" si="11"/>
        <v>36.966904511990698</v>
      </c>
      <c r="H183">
        <f t="shared" si="12"/>
        <v>138.14949525542499</v>
      </c>
      <c r="I183">
        <f t="shared" si="13"/>
        <v>183.50046451414701</v>
      </c>
    </row>
    <row r="184" spans="1:9" x14ac:dyDescent="0.3">
      <c r="A184">
        <v>58290.767999999996</v>
      </c>
      <c r="B184">
        <v>69090.767999999996</v>
      </c>
      <c r="C184">
        <v>-150.336697454941</v>
      </c>
      <c r="D184">
        <v>40.264435598409001</v>
      </c>
      <c r="E184">
        <v>134.62553874831499</v>
      </c>
      <c r="F184">
        <f t="shared" si="10"/>
        <v>-151.243589164458</v>
      </c>
      <c r="G184">
        <f t="shared" si="11"/>
        <v>36.711362169897598</v>
      </c>
      <c r="H184">
        <f t="shared" si="12"/>
        <v>138.158009975954</v>
      </c>
      <c r="I184">
        <f t="shared" si="13"/>
        <v>183.89103071967099</v>
      </c>
    </row>
    <row r="185" spans="1:9" x14ac:dyDescent="0.3">
      <c r="A185">
        <v>58290.847999999904</v>
      </c>
      <c r="B185">
        <v>69090.847999999896</v>
      </c>
      <c r="C185">
        <v>-150.464418503161</v>
      </c>
      <c r="D185">
        <v>40.391957297047803</v>
      </c>
      <c r="E185">
        <v>134.51928388689799</v>
      </c>
      <c r="F185">
        <f t="shared" si="10"/>
        <v>-151.37427914240601</v>
      </c>
      <c r="G185">
        <f t="shared" si="11"/>
        <v>36.835839394506003</v>
      </c>
      <c r="H185">
        <f t="shared" si="12"/>
        <v>137.97322855734899</v>
      </c>
      <c r="I185">
        <f t="shared" si="13"/>
        <v>183.700782023931</v>
      </c>
    </row>
    <row r="186" spans="1:9" x14ac:dyDescent="0.3">
      <c r="A186">
        <v>58290.928</v>
      </c>
      <c r="B186">
        <v>69090.928</v>
      </c>
      <c r="C186">
        <v>-150.19573257840099</v>
      </c>
      <c r="D186">
        <v>40.258340593592401</v>
      </c>
      <c r="E186">
        <v>134.41745726855601</v>
      </c>
      <c r="F186">
        <f t="shared" si="10"/>
        <v>-151.102519818628</v>
      </c>
      <c r="G186">
        <f t="shared" si="11"/>
        <v>36.708589956211298</v>
      </c>
      <c r="H186">
        <f t="shared" si="12"/>
        <v>138.35746669217099</v>
      </c>
      <c r="I186">
        <f t="shared" si="13"/>
        <v>183.895267719972</v>
      </c>
    </row>
    <row r="187" spans="1:9" x14ac:dyDescent="0.3">
      <c r="A187">
        <v>58291.008000000002</v>
      </c>
      <c r="B187">
        <v>69091.008000000002</v>
      </c>
      <c r="C187">
        <v>-150.27160595682099</v>
      </c>
      <c r="D187">
        <v>40.379022551335197</v>
      </c>
      <c r="E187">
        <v>134.317041961347</v>
      </c>
      <c r="F187">
        <f t="shared" si="10"/>
        <v>-151.18121537543499</v>
      </c>
      <c r="G187">
        <f t="shared" si="11"/>
        <v>36.827450857336601</v>
      </c>
      <c r="H187">
        <f t="shared" si="12"/>
        <v>138.24619973159</v>
      </c>
      <c r="I187">
        <f t="shared" si="13"/>
        <v>183.71360290952401</v>
      </c>
    </row>
    <row r="188" spans="1:9" x14ac:dyDescent="0.3">
      <c r="A188">
        <v>58291.048000000003</v>
      </c>
      <c r="B188">
        <v>69091.047999999995</v>
      </c>
      <c r="C188">
        <v>-150.27160595682099</v>
      </c>
      <c r="D188">
        <v>40.379022551335197</v>
      </c>
      <c r="E188">
        <v>134.317041961347</v>
      </c>
      <c r="F188">
        <f t="shared" si="10"/>
        <v>-151.18121537543499</v>
      </c>
      <c r="G188">
        <f t="shared" si="11"/>
        <v>36.827450857336601</v>
      </c>
      <c r="H188">
        <f t="shared" si="12"/>
        <v>138.24619973159</v>
      </c>
      <c r="I188">
        <f t="shared" si="13"/>
        <v>183.71360290952401</v>
      </c>
    </row>
    <row r="189" spans="1:9" x14ac:dyDescent="0.3">
      <c r="A189">
        <v>58291.127999999997</v>
      </c>
      <c r="B189">
        <v>69091.127999999997</v>
      </c>
      <c r="C189">
        <v>-150.07396694634099</v>
      </c>
      <c r="D189">
        <v>40.504352353577403</v>
      </c>
      <c r="E189">
        <v>134.21291463308199</v>
      </c>
      <c r="F189">
        <f t="shared" si="10"/>
        <v>-150.98658396424</v>
      </c>
      <c r="G189">
        <f t="shared" si="11"/>
        <v>36.957402200421797</v>
      </c>
      <c r="H189">
        <f t="shared" si="12"/>
        <v>138.52138738431</v>
      </c>
      <c r="I189">
        <f t="shared" si="13"/>
        <v>183.514987672003</v>
      </c>
    </row>
    <row r="190" spans="1:9" x14ac:dyDescent="0.3">
      <c r="A190">
        <v>58291.207999999999</v>
      </c>
      <c r="B190">
        <v>69091.207999999999</v>
      </c>
      <c r="C190">
        <v>-150.07396694634099</v>
      </c>
      <c r="D190">
        <v>40.247953257441601</v>
      </c>
      <c r="E190">
        <v>134.21291463308199</v>
      </c>
      <c r="F190">
        <f t="shared" si="10"/>
        <v>-150.980543261831</v>
      </c>
      <c r="G190">
        <f t="shared" si="11"/>
        <v>36.701074272927201</v>
      </c>
      <c r="H190">
        <f t="shared" si="12"/>
        <v>138.52992828069799</v>
      </c>
      <c r="I190">
        <f t="shared" si="13"/>
        <v>183.90675455177501</v>
      </c>
    </row>
    <row r="191" spans="1:9" x14ac:dyDescent="0.3">
      <c r="A191">
        <v>58291.328000000001</v>
      </c>
      <c r="B191">
        <v>69091.327999999994</v>
      </c>
      <c r="C191">
        <v>-150.19986571188099</v>
      </c>
      <c r="D191">
        <v>40.229531010589199</v>
      </c>
      <c r="E191">
        <v>134.01500385626099</v>
      </c>
      <c r="F191">
        <f t="shared" si="10"/>
        <v>-151.10597305787499</v>
      </c>
      <c r="G191">
        <f t="shared" si="11"/>
        <v>36.679690994224899</v>
      </c>
      <c r="H191">
        <f t="shared" si="12"/>
        <v>138.35258418735401</v>
      </c>
      <c r="I191">
        <f t="shared" si="13"/>
        <v>183.939436360809</v>
      </c>
    </row>
    <row r="192" spans="1:9" x14ac:dyDescent="0.3">
      <c r="A192">
        <v>58291.408000000003</v>
      </c>
      <c r="B192">
        <v>69091.407999999996</v>
      </c>
      <c r="C192">
        <v>-149.910317701201</v>
      </c>
      <c r="D192">
        <v>40.356506024588398</v>
      </c>
      <c r="E192">
        <v>133.90963964416599</v>
      </c>
      <c r="F192">
        <f t="shared" si="10"/>
        <v>-150.81949691844301</v>
      </c>
      <c r="G192">
        <f t="shared" si="11"/>
        <v>36.813452446836799</v>
      </c>
      <c r="H192">
        <f t="shared" si="12"/>
        <v>138.75763029931801</v>
      </c>
      <c r="I192">
        <f t="shared" si="13"/>
        <v>183.73499782211499</v>
      </c>
    </row>
    <row r="193" spans="1:9" x14ac:dyDescent="0.3">
      <c r="A193">
        <v>58291.487999999998</v>
      </c>
      <c r="B193">
        <v>69091.487999999998</v>
      </c>
      <c r="C193">
        <v>-150.10383202728099</v>
      </c>
      <c r="D193">
        <v>40.222556037455398</v>
      </c>
      <c r="E193">
        <v>133.80754146202099</v>
      </c>
      <c r="F193">
        <f t="shared" si="10"/>
        <v>-151.009801700597</v>
      </c>
      <c r="G193">
        <f t="shared" si="11"/>
        <v>36.674980488158198</v>
      </c>
      <c r="H193">
        <f t="shared" si="12"/>
        <v>138.48856002961799</v>
      </c>
      <c r="I193">
        <f t="shared" si="13"/>
        <v>183.94663581145801</v>
      </c>
    </row>
    <row r="194" spans="1:9" x14ac:dyDescent="0.3">
      <c r="A194">
        <v>58291.567999999999</v>
      </c>
      <c r="B194">
        <v>69091.567999999999</v>
      </c>
      <c r="C194">
        <v>-150.10383202728099</v>
      </c>
      <c r="D194">
        <v>40.222556037455398</v>
      </c>
      <c r="E194">
        <v>133.80754146202099</v>
      </c>
      <c r="F194">
        <f t="shared" si="10"/>
        <v>-151.009801700597</v>
      </c>
      <c r="G194">
        <f t="shared" si="11"/>
        <v>36.674980488158198</v>
      </c>
      <c r="H194">
        <f t="shared" si="12"/>
        <v>138.48856002961799</v>
      </c>
      <c r="I194">
        <f t="shared" si="13"/>
        <v>183.94663581145801</v>
      </c>
    </row>
    <row r="195" spans="1:9" x14ac:dyDescent="0.3">
      <c r="A195">
        <v>58291.648000000001</v>
      </c>
      <c r="B195">
        <v>69091.648000000001</v>
      </c>
      <c r="C195">
        <v>-150.180001764</v>
      </c>
      <c r="D195">
        <v>40.343736755065798</v>
      </c>
      <c r="E195">
        <v>133.707126197788</v>
      </c>
      <c r="F195">
        <f t="shared" ref="F195:F258" si="14">C195*COS(RADIANS($J$2))-D195*SIN(RADIANS($J$2))</f>
        <v>-151.08880528410799</v>
      </c>
      <c r="G195">
        <f t="shared" ref="G195:G258" si="15">C195*SIN(RADIANS($J$2))+D195*COS(RADIANS($J$2))</f>
        <v>36.794333028578599</v>
      </c>
      <c r="H195">
        <f t="shared" si="12"/>
        <v>138.37685755276999</v>
      </c>
      <c r="I195">
        <f t="shared" si="13"/>
        <v>183.76421958857301</v>
      </c>
    </row>
    <row r="196" spans="1:9" x14ac:dyDescent="0.3">
      <c r="A196">
        <v>58291.688000000002</v>
      </c>
      <c r="B196">
        <v>69091.687999999995</v>
      </c>
      <c r="C196">
        <v>-150.180001764</v>
      </c>
      <c r="D196">
        <v>40.343736755065798</v>
      </c>
      <c r="E196">
        <v>133.707126197788</v>
      </c>
      <c r="F196">
        <f t="shared" si="14"/>
        <v>-151.08880528410799</v>
      </c>
      <c r="G196">
        <f t="shared" si="15"/>
        <v>36.794333028578599</v>
      </c>
      <c r="H196">
        <f t="shared" si="12"/>
        <v>138.37685755276999</v>
      </c>
      <c r="I196">
        <f t="shared" si="13"/>
        <v>183.76421958857301</v>
      </c>
    </row>
    <row r="197" spans="1:9" x14ac:dyDescent="0.3">
      <c r="A197">
        <v>58291.767999999996</v>
      </c>
      <c r="B197">
        <v>69091.767999999996</v>
      </c>
      <c r="C197">
        <v>-149.90949696810199</v>
      </c>
      <c r="D197">
        <v>40.466801489149198</v>
      </c>
      <c r="E197">
        <v>133.605300607212</v>
      </c>
      <c r="F197">
        <f t="shared" si="14"/>
        <v>-150.821274948362</v>
      </c>
      <c r="G197">
        <f t="shared" si="15"/>
        <v>36.923736632988401</v>
      </c>
      <c r="H197">
        <f t="shared" si="12"/>
        <v>138.75511635834201</v>
      </c>
      <c r="I197">
        <f t="shared" si="13"/>
        <v>183.56644150474801</v>
      </c>
    </row>
    <row r="198" spans="1:9" x14ac:dyDescent="0.3">
      <c r="A198">
        <v>58291.847999999904</v>
      </c>
      <c r="B198">
        <v>69091.847999999896</v>
      </c>
      <c r="C198">
        <v>-149.98564260911999</v>
      </c>
      <c r="D198">
        <v>40.3305826437768</v>
      </c>
      <c r="E198">
        <v>133.50488521614801</v>
      </c>
      <c r="F198">
        <f t="shared" si="14"/>
        <v>-150.89419016968799</v>
      </c>
      <c r="G198">
        <f t="shared" si="15"/>
        <v>36.785761624455702</v>
      </c>
      <c r="H198">
        <f t="shared" si="12"/>
        <v>138.65202216362201</v>
      </c>
      <c r="I198">
        <f t="shared" si="13"/>
        <v>183.77731996464701</v>
      </c>
    </row>
    <row r="199" spans="1:9" x14ac:dyDescent="0.3">
      <c r="A199">
        <v>58291.968000000001</v>
      </c>
      <c r="B199">
        <v>69091.967999999993</v>
      </c>
      <c r="C199">
        <v>-150.15366847464</v>
      </c>
      <c r="D199">
        <v>40.192658729580003</v>
      </c>
      <c r="E199">
        <v>133.40570717297999</v>
      </c>
      <c r="F199">
        <f t="shared" si="14"/>
        <v>-151.05891994132199</v>
      </c>
      <c r="G199">
        <f t="shared" si="15"/>
        <v>36.643917343892099</v>
      </c>
      <c r="H199">
        <f t="shared" si="12"/>
        <v>138.419112177969</v>
      </c>
      <c r="I199">
        <f t="shared" si="13"/>
        <v>183.994112148601</v>
      </c>
    </row>
    <row r="200" spans="1:9" x14ac:dyDescent="0.3">
      <c r="A200">
        <v>58292.048000000003</v>
      </c>
      <c r="B200">
        <v>69092.047999999995</v>
      </c>
      <c r="C200">
        <v>-149.90870269842199</v>
      </c>
      <c r="D200">
        <v>40.3194095215392</v>
      </c>
      <c r="E200">
        <v>133.30096175320199</v>
      </c>
      <c r="F200">
        <f t="shared" si="14"/>
        <v>-150.817008379052</v>
      </c>
      <c r="G200">
        <f t="shared" si="15"/>
        <v>36.776404289741599</v>
      </c>
      <c r="H200">
        <f t="shared" si="12"/>
        <v>138.76114882343299</v>
      </c>
      <c r="I200">
        <f t="shared" si="13"/>
        <v>183.79162154255101</v>
      </c>
    </row>
    <row r="201" spans="1:9" x14ac:dyDescent="0.3">
      <c r="A201">
        <v>58292.127999999997</v>
      </c>
      <c r="B201">
        <v>69092.127999999997</v>
      </c>
      <c r="C201">
        <v>-149.91289909332099</v>
      </c>
      <c r="D201">
        <v>40.179969488136599</v>
      </c>
      <c r="E201">
        <v>133.20284782607999</v>
      </c>
      <c r="F201">
        <f t="shared" si="14"/>
        <v>-150.81791843476299</v>
      </c>
      <c r="G201">
        <f t="shared" si="15"/>
        <v>36.636904094601697</v>
      </c>
      <c r="H201">
        <f t="shared" si="12"/>
        <v>138.75986210361</v>
      </c>
      <c r="I201">
        <f t="shared" si="13"/>
        <v>184.004831069549</v>
      </c>
    </row>
    <row r="202" spans="1:9" x14ac:dyDescent="0.3">
      <c r="A202">
        <v>58292.207999999999</v>
      </c>
      <c r="B202">
        <v>69092.207999999999</v>
      </c>
      <c r="C202">
        <v>-150.13366846122099</v>
      </c>
      <c r="D202">
        <v>40.307225300075402</v>
      </c>
      <c r="E202">
        <v>133.097829895041</v>
      </c>
      <c r="F202">
        <f t="shared" si="14"/>
        <v>-151.041624640761</v>
      </c>
      <c r="G202">
        <f t="shared" si="15"/>
        <v>36.758923309782297</v>
      </c>
      <c r="H202">
        <f t="shared" si="12"/>
        <v>138.44356585240601</v>
      </c>
      <c r="I202">
        <f t="shared" si="13"/>
        <v>183.81833915011299</v>
      </c>
    </row>
    <row r="203" spans="1:9" x14ac:dyDescent="0.3">
      <c r="A203">
        <v>58292.288</v>
      </c>
      <c r="B203">
        <v>69092.288</v>
      </c>
      <c r="C203">
        <v>-149.78967122562099</v>
      </c>
      <c r="D203">
        <v>40.428005143790401</v>
      </c>
      <c r="E203">
        <v>132.998306068559</v>
      </c>
      <c r="F203">
        <f t="shared" si="14"/>
        <v>-150.70056843311301</v>
      </c>
      <c r="G203">
        <f t="shared" si="15"/>
        <v>36.8877741226366</v>
      </c>
      <c r="H203">
        <f t="shared" si="12"/>
        <v>138.925782246214</v>
      </c>
      <c r="I203">
        <f t="shared" si="13"/>
        <v>183.62140594271199</v>
      </c>
    </row>
    <row r="204" spans="1:9" x14ac:dyDescent="0.3">
      <c r="A204">
        <v>58292.328000000001</v>
      </c>
      <c r="B204">
        <v>69092.327999999994</v>
      </c>
      <c r="C204">
        <v>-149.78967122562099</v>
      </c>
      <c r="D204">
        <v>40.428005143790401</v>
      </c>
      <c r="E204">
        <v>132.998306068559</v>
      </c>
      <c r="F204">
        <f t="shared" si="14"/>
        <v>-150.70056843311301</v>
      </c>
      <c r="G204">
        <f t="shared" si="15"/>
        <v>36.8877741226366</v>
      </c>
      <c r="H204">
        <f t="shared" si="12"/>
        <v>138.925782246214</v>
      </c>
      <c r="I204">
        <f t="shared" si="13"/>
        <v>183.62140594271199</v>
      </c>
    </row>
    <row r="205" spans="1:9" x14ac:dyDescent="0.3">
      <c r="A205">
        <v>58292.408000000003</v>
      </c>
      <c r="B205">
        <v>69092.407999999996</v>
      </c>
      <c r="C205">
        <v>-149.78967122562099</v>
      </c>
      <c r="D205">
        <v>40.169264741721598</v>
      </c>
      <c r="E205">
        <v>132.998306068559</v>
      </c>
      <c r="F205">
        <f t="shared" si="14"/>
        <v>-150.69447257008699</v>
      </c>
      <c r="G205">
        <f t="shared" si="15"/>
        <v>36.629105539084698</v>
      </c>
      <c r="H205">
        <f t="shared" si="12"/>
        <v>138.93440113371599</v>
      </c>
      <c r="I205">
        <f t="shared" si="13"/>
        <v>184.01675023805899</v>
      </c>
    </row>
    <row r="206" spans="1:9" x14ac:dyDescent="0.3">
      <c r="A206">
        <v>58292.487999999998</v>
      </c>
      <c r="B206">
        <v>69092.487999999998</v>
      </c>
      <c r="C206">
        <v>-149.93839022196099</v>
      </c>
      <c r="D206">
        <v>40.293904789811997</v>
      </c>
      <c r="E206">
        <v>132.89558925648001</v>
      </c>
      <c r="F206">
        <f t="shared" si="14"/>
        <v>-150.84608677675001</v>
      </c>
      <c r="G206">
        <f t="shared" si="15"/>
        <v>36.750207206284102</v>
      </c>
      <c r="H206">
        <f t="shared" ref="H206:H269" si="16">($K$2*60/2+F206)*$M$2/($K$2*60)</f>
        <v>138.72003513084701</v>
      </c>
      <c r="I206">
        <f t="shared" ref="I206:I269" si="17">($L$2*60/2-G206)*$N$2/($L$2*60)</f>
        <v>183.831660682045</v>
      </c>
    </row>
    <row r="207" spans="1:9" x14ac:dyDescent="0.3">
      <c r="A207">
        <v>58292.608</v>
      </c>
      <c r="B207">
        <v>69092.607999999993</v>
      </c>
      <c r="C207">
        <v>-149.7688084047</v>
      </c>
      <c r="D207">
        <v>40.2840772602258</v>
      </c>
      <c r="E207">
        <v>132.69042911937899</v>
      </c>
      <c r="F207">
        <f t="shared" si="14"/>
        <v>-150.67632049599101</v>
      </c>
      <c r="G207">
        <f t="shared" si="15"/>
        <v>36.744377712257901</v>
      </c>
      <c r="H207">
        <f t="shared" si="16"/>
        <v>138.96006619277199</v>
      </c>
      <c r="I207">
        <f t="shared" si="17"/>
        <v>183.84057037326599</v>
      </c>
    </row>
    <row r="208" spans="1:9" x14ac:dyDescent="0.3">
      <c r="A208">
        <v>58292.688000000002</v>
      </c>
      <c r="B208">
        <v>69092.687999999995</v>
      </c>
      <c r="C208">
        <v>-149.86526614224101</v>
      </c>
      <c r="D208">
        <v>40.401970694766</v>
      </c>
      <c r="E208">
        <v>132.59355226755901</v>
      </c>
      <c r="F208">
        <f t="shared" si="14"/>
        <v>-150.77552900137201</v>
      </c>
      <c r="G208">
        <f t="shared" si="15"/>
        <v>36.859965901530302</v>
      </c>
      <c r="H208">
        <f t="shared" si="16"/>
        <v>138.819796153326</v>
      </c>
      <c r="I208">
        <f t="shared" si="17"/>
        <v>183.66390751529201</v>
      </c>
    </row>
    <row r="209" spans="1:9" x14ac:dyDescent="0.3">
      <c r="A209">
        <v>58292.767999999996</v>
      </c>
      <c r="B209">
        <v>69092.767999999996</v>
      </c>
      <c r="C209">
        <v>-149.86526614224101</v>
      </c>
      <c r="D209">
        <v>40.1424405537282</v>
      </c>
      <c r="E209">
        <v>132.59355226755901</v>
      </c>
      <c r="F209">
        <f t="shared" si="14"/>
        <v>-150.76941453228201</v>
      </c>
      <c r="G209">
        <f t="shared" si="15"/>
        <v>36.600507798217201</v>
      </c>
      <c r="H209">
        <f t="shared" si="16"/>
        <v>138.82844134778</v>
      </c>
      <c r="I209">
        <f t="shared" si="17"/>
        <v>184.06045849808999</v>
      </c>
    </row>
    <row r="210" spans="1:9" x14ac:dyDescent="0.3">
      <c r="A210">
        <v>58292.847999999904</v>
      </c>
      <c r="B210">
        <v>69092.847999999896</v>
      </c>
      <c r="C210">
        <v>-149.618602588621</v>
      </c>
      <c r="D210">
        <v>40.269892666811998</v>
      </c>
      <c r="E210">
        <v>132.488807808155</v>
      </c>
      <c r="F210">
        <f t="shared" si="14"/>
        <v>-150.52582218682201</v>
      </c>
      <c r="G210">
        <f t="shared" si="15"/>
        <v>36.733735869762</v>
      </c>
      <c r="H210">
        <f t="shared" si="16"/>
        <v>139.17285443791801</v>
      </c>
      <c r="I210">
        <f t="shared" si="17"/>
        <v>183.856835169188</v>
      </c>
    </row>
    <row r="211" spans="1:9" x14ac:dyDescent="0.3">
      <c r="A211">
        <v>58292.928</v>
      </c>
      <c r="B211">
        <v>69092.928</v>
      </c>
      <c r="C211">
        <v>-149.46465367602099</v>
      </c>
      <c r="D211">
        <v>40.108199028132603</v>
      </c>
      <c r="E211">
        <v>132.40821442569401</v>
      </c>
      <c r="F211">
        <f t="shared" si="14"/>
        <v>-150.36810654168599</v>
      </c>
      <c r="G211">
        <f t="shared" si="15"/>
        <v>36.575714112527898</v>
      </c>
      <c r="H211">
        <f t="shared" si="16"/>
        <v>139.39584721136501</v>
      </c>
      <c r="I211">
        <f t="shared" si="17"/>
        <v>184.098352710303</v>
      </c>
    </row>
    <row r="212" spans="1:9" x14ac:dyDescent="0.3">
      <c r="A212">
        <v>58292.968000000001</v>
      </c>
      <c r="B212">
        <v>69092.967999999993</v>
      </c>
      <c r="C212">
        <v>-149.46465367602099</v>
      </c>
      <c r="D212">
        <v>40.108199028132603</v>
      </c>
      <c r="E212">
        <v>132.40821442569401</v>
      </c>
      <c r="F212">
        <f t="shared" si="14"/>
        <v>-150.36810654168599</v>
      </c>
      <c r="G212">
        <f t="shared" si="15"/>
        <v>36.575714112527898</v>
      </c>
      <c r="H212">
        <f t="shared" si="16"/>
        <v>139.39584721136501</v>
      </c>
      <c r="I212">
        <f t="shared" si="17"/>
        <v>184.098352710303</v>
      </c>
    </row>
    <row r="213" spans="1:9" x14ac:dyDescent="0.3">
      <c r="A213">
        <v>58293.048000000003</v>
      </c>
      <c r="B213">
        <v>69093.047999999995</v>
      </c>
      <c r="C213">
        <v>-149.58101657124101</v>
      </c>
      <c r="D213">
        <v>40.221890964139199</v>
      </c>
      <c r="E213">
        <v>132.314875711875</v>
      </c>
      <c r="F213">
        <f t="shared" si="14"/>
        <v>-150.48711569335799</v>
      </c>
      <c r="G213">
        <f t="shared" si="15"/>
        <v>36.686633008641898</v>
      </c>
      <c r="H213">
        <f t="shared" si="16"/>
        <v>139.227581211033</v>
      </c>
      <c r="I213">
        <f t="shared" si="17"/>
        <v>183.92882631392899</v>
      </c>
    </row>
    <row r="214" spans="1:9" x14ac:dyDescent="0.3">
      <c r="A214">
        <v>58293.127999999997</v>
      </c>
      <c r="B214">
        <v>69093.127999999997</v>
      </c>
      <c r="C214">
        <v>-149.34004832466101</v>
      </c>
      <c r="D214">
        <v>40.357546675157998</v>
      </c>
      <c r="E214">
        <v>132.20367360761199</v>
      </c>
      <c r="F214">
        <f t="shared" si="14"/>
        <v>-150.249410348932</v>
      </c>
      <c r="G214">
        <f t="shared" si="15"/>
        <v>36.827928220956402</v>
      </c>
      <c r="H214">
        <f t="shared" si="16"/>
        <v>139.56367072181601</v>
      </c>
      <c r="I214">
        <f t="shared" si="17"/>
        <v>183.71287331576599</v>
      </c>
    </row>
    <row r="215" spans="1:9" x14ac:dyDescent="0.3">
      <c r="A215">
        <v>58293.248</v>
      </c>
      <c r="B215">
        <v>69093.248000000007</v>
      </c>
      <c r="C215">
        <v>-149.43656247444099</v>
      </c>
      <c r="D215">
        <v>40.215422997637198</v>
      </c>
      <c r="E215">
        <v>132.10679638700199</v>
      </c>
      <c r="F215">
        <f t="shared" si="14"/>
        <v>-150.34254930888099</v>
      </c>
      <c r="G215">
        <f t="shared" si="15"/>
        <v>36.683570142001798</v>
      </c>
      <c r="H215">
        <f t="shared" si="16"/>
        <v>139.43198235965599</v>
      </c>
      <c r="I215">
        <f t="shared" si="17"/>
        <v>183.933507542847</v>
      </c>
    </row>
    <row r="216" spans="1:9" x14ac:dyDescent="0.3">
      <c r="A216">
        <v>58293.328000000001</v>
      </c>
      <c r="B216">
        <v>69093.327999999994</v>
      </c>
      <c r="C216">
        <v>-149.513261135341</v>
      </c>
      <c r="D216">
        <v>40.338089907041997</v>
      </c>
      <c r="E216">
        <v>132.00638088999301</v>
      </c>
      <c r="F216">
        <f t="shared" si="14"/>
        <v>-150.42211668408899</v>
      </c>
      <c r="G216">
        <f t="shared" si="15"/>
        <v>36.804396000365401</v>
      </c>
      <c r="H216">
        <f t="shared" si="16"/>
        <v>139.31948274265099</v>
      </c>
      <c r="I216">
        <f t="shared" si="17"/>
        <v>183.74883952797401</v>
      </c>
    </row>
    <row r="217" spans="1:9" x14ac:dyDescent="0.3">
      <c r="A217">
        <v>58293.408000000003</v>
      </c>
      <c r="B217">
        <v>69093.407999999996</v>
      </c>
      <c r="C217">
        <v>-149.26524339684099</v>
      </c>
      <c r="D217">
        <v>40.2053467699116</v>
      </c>
      <c r="E217">
        <v>131.901637521277</v>
      </c>
      <c r="F217">
        <f t="shared" si="14"/>
        <v>-150.17104039072399</v>
      </c>
      <c r="G217">
        <f t="shared" si="15"/>
        <v>36.677532948312297</v>
      </c>
      <c r="H217">
        <f t="shared" si="16"/>
        <v>139.674477321381</v>
      </c>
      <c r="I217">
        <f t="shared" si="17"/>
        <v>183.942734678405</v>
      </c>
    </row>
    <row r="218" spans="1:9" x14ac:dyDescent="0.3">
      <c r="A218">
        <v>58293.487999999998</v>
      </c>
      <c r="B218">
        <v>69093.487999999998</v>
      </c>
      <c r="C218">
        <v>-149.461268243521</v>
      </c>
      <c r="D218">
        <v>40.330249741900801</v>
      </c>
      <c r="E218">
        <v>131.79953834606999</v>
      </c>
      <c r="F218">
        <f t="shared" si="14"/>
        <v>-150.36995351147701</v>
      </c>
      <c r="G218">
        <f t="shared" si="15"/>
        <v>36.797782951721501</v>
      </c>
      <c r="H218">
        <f t="shared" si="16"/>
        <v>139.393235796906</v>
      </c>
      <c r="I218">
        <f t="shared" si="17"/>
        <v>183.75894678962999</v>
      </c>
    </row>
    <row r="219" spans="1:9" x14ac:dyDescent="0.3">
      <c r="A219">
        <v>58293.567999999999</v>
      </c>
      <c r="B219">
        <v>69093.567999999999</v>
      </c>
      <c r="C219">
        <v>-149.461268243521</v>
      </c>
      <c r="D219">
        <v>40.069156332839398</v>
      </c>
      <c r="E219">
        <v>131.79953834606999</v>
      </c>
      <c r="F219">
        <f t="shared" si="14"/>
        <v>-150.36380221216001</v>
      </c>
      <c r="G219">
        <f t="shared" si="15"/>
        <v>36.536762014300699</v>
      </c>
      <c r="H219">
        <f t="shared" si="16"/>
        <v>139.401933065295</v>
      </c>
      <c r="I219">
        <f t="shared" si="17"/>
        <v>184.15788637927301</v>
      </c>
    </row>
    <row r="220" spans="1:9" x14ac:dyDescent="0.3">
      <c r="A220">
        <v>58293.608</v>
      </c>
      <c r="B220">
        <v>69093.607999999993</v>
      </c>
      <c r="C220">
        <v>-149.461268243521</v>
      </c>
      <c r="D220">
        <v>40.069156332839398</v>
      </c>
      <c r="E220">
        <v>131.79953834606999</v>
      </c>
      <c r="F220">
        <f t="shared" si="14"/>
        <v>-150.36380221216001</v>
      </c>
      <c r="G220">
        <f t="shared" si="15"/>
        <v>36.536762014300699</v>
      </c>
      <c r="H220">
        <f t="shared" si="16"/>
        <v>139.401933065295</v>
      </c>
      <c r="I220">
        <f t="shared" si="17"/>
        <v>184.15788637927301</v>
      </c>
    </row>
    <row r="221" spans="1:9" x14ac:dyDescent="0.3">
      <c r="A221">
        <v>58293.688000000002</v>
      </c>
      <c r="B221">
        <v>69093.687999999995</v>
      </c>
      <c r="C221">
        <v>-149.39228497248101</v>
      </c>
      <c r="D221">
        <v>40.186349786336997</v>
      </c>
      <c r="E221">
        <v>131.70372650465001</v>
      </c>
      <c r="F221">
        <f t="shared" si="14"/>
        <v>-150.29759913899599</v>
      </c>
      <c r="G221">
        <f t="shared" si="15"/>
        <v>36.655548168080102</v>
      </c>
      <c r="H221">
        <f t="shared" si="16"/>
        <v>139.495537012341</v>
      </c>
      <c r="I221">
        <f t="shared" si="17"/>
        <v>183.97633581129099</v>
      </c>
    </row>
    <row r="222" spans="1:9" x14ac:dyDescent="0.3">
      <c r="A222">
        <v>58293.767999999996</v>
      </c>
      <c r="B222">
        <v>69093.767999999996</v>
      </c>
      <c r="C222">
        <v>-149.23663903404</v>
      </c>
      <c r="D222">
        <v>40.313142971239202</v>
      </c>
      <c r="E222">
        <v>131.60021984538599</v>
      </c>
      <c r="F222">
        <f t="shared" si="14"/>
        <v>-150.14498362078299</v>
      </c>
      <c r="G222">
        <f t="shared" si="15"/>
        <v>36.785973140732601</v>
      </c>
      <c r="H222">
        <f t="shared" si="16"/>
        <v>139.71131876086699</v>
      </c>
      <c r="I222">
        <f t="shared" si="17"/>
        <v>183.77699668706799</v>
      </c>
    </row>
    <row r="223" spans="1:9" x14ac:dyDescent="0.3">
      <c r="A223">
        <v>58293.887999999999</v>
      </c>
      <c r="B223">
        <v>69093.888000000006</v>
      </c>
      <c r="C223">
        <v>-149.41700401140099</v>
      </c>
      <c r="D223">
        <v>40.301409513757797</v>
      </c>
      <c r="E223">
        <v>131.39646869596999</v>
      </c>
      <c r="F223">
        <f t="shared" si="14"/>
        <v>-150.32502209677801</v>
      </c>
      <c r="G223">
        <f t="shared" si="15"/>
        <v>36.769993583653601</v>
      </c>
      <c r="H223">
        <f t="shared" si="16"/>
        <v>139.45676393179701</v>
      </c>
      <c r="I223">
        <f t="shared" si="17"/>
        <v>183.801419547574</v>
      </c>
    </row>
    <row r="224" spans="1:9" x14ac:dyDescent="0.3">
      <c r="A224">
        <v>58293.968000000001</v>
      </c>
      <c r="B224">
        <v>69093.967999999993</v>
      </c>
      <c r="C224">
        <v>-149.41700401140099</v>
      </c>
      <c r="D224">
        <v>40.301409513757797</v>
      </c>
      <c r="E224">
        <v>131.39646869596999</v>
      </c>
      <c r="F224">
        <f t="shared" si="14"/>
        <v>-150.32502209677801</v>
      </c>
      <c r="G224">
        <f t="shared" si="15"/>
        <v>36.769993583653601</v>
      </c>
      <c r="H224">
        <f t="shared" si="16"/>
        <v>139.45676393179701</v>
      </c>
      <c r="I224">
        <f t="shared" si="17"/>
        <v>183.801419547574</v>
      </c>
    </row>
    <row r="225" spans="1:9" x14ac:dyDescent="0.3">
      <c r="A225">
        <v>58294.688000000002</v>
      </c>
      <c r="B225">
        <v>69094.687999999995</v>
      </c>
      <c r="C225">
        <v>-148.90668117264099</v>
      </c>
      <c r="D225">
        <v>40.221576367073403</v>
      </c>
      <c r="E225">
        <v>130.60768109148799</v>
      </c>
      <c r="F225">
        <f t="shared" si="14"/>
        <v>-149.81296005805501</v>
      </c>
      <c r="G225">
        <f t="shared" si="15"/>
        <v>36.702205682308701</v>
      </c>
      <c r="H225">
        <f t="shared" si="16"/>
        <v>140.18076397689799</v>
      </c>
      <c r="I225">
        <f t="shared" si="17"/>
        <v>183.90502532652999</v>
      </c>
    </row>
    <row r="226" spans="1:9" x14ac:dyDescent="0.3">
      <c r="A226">
        <v>58294.767999999996</v>
      </c>
      <c r="B226">
        <v>69094.767999999996</v>
      </c>
      <c r="C226">
        <v>-148.90668117264099</v>
      </c>
      <c r="D226">
        <v>40.221576367073403</v>
      </c>
      <c r="E226">
        <v>130.60768109148799</v>
      </c>
      <c r="F226">
        <f t="shared" si="14"/>
        <v>-149.81296005805501</v>
      </c>
      <c r="G226">
        <f t="shared" si="15"/>
        <v>36.702205682308701</v>
      </c>
      <c r="H226">
        <f t="shared" si="16"/>
        <v>140.18076397689799</v>
      </c>
      <c r="I226">
        <f t="shared" si="17"/>
        <v>183.90502532652999</v>
      </c>
    </row>
    <row r="227" spans="1:9" x14ac:dyDescent="0.3">
      <c r="A227">
        <v>58294.847999999904</v>
      </c>
      <c r="B227">
        <v>69094.847999999896</v>
      </c>
      <c r="C227">
        <v>-149.03080441722099</v>
      </c>
      <c r="D227">
        <v>40.081153477966197</v>
      </c>
      <c r="E227">
        <v>130.50788350371499</v>
      </c>
      <c r="F227">
        <f t="shared" si="14"/>
        <v>-149.93374051952799</v>
      </c>
      <c r="G227">
        <f t="shared" si="15"/>
        <v>36.558897455899597</v>
      </c>
      <c r="H227">
        <f t="shared" si="16"/>
        <v>140.009993537105</v>
      </c>
      <c r="I227">
        <f t="shared" si="17"/>
        <v>184.124054978331</v>
      </c>
    </row>
    <row r="228" spans="1:9" x14ac:dyDescent="0.3">
      <c r="A228">
        <v>58294.887999999999</v>
      </c>
      <c r="B228">
        <v>69094.888000000006</v>
      </c>
      <c r="C228">
        <v>-149.03080441722099</v>
      </c>
      <c r="D228">
        <v>40.081153477966197</v>
      </c>
      <c r="E228">
        <v>130.50788350371499</v>
      </c>
      <c r="F228">
        <f t="shared" si="14"/>
        <v>-149.93374051952799</v>
      </c>
      <c r="G228">
        <f t="shared" si="15"/>
        <v>36.558897455899597</v>
      </c>
      <c r="H228">
        <f t="shared" si="16"/>
        <v>140.009993537105</v>
      </c>
      <c r="I228">
        <f t="shared" si="17"/>
        <v>184.124054978331</v>
      </c>
    </row>
    <row r="229" spans="1:9" x14ac:dyDescent="0.3">
      <c r="A229">
        <v>58295.527999999998</v>
      </c>
      <c r="B229">
        <v>69095.528000000006</v>
      </c>
      <c r="C229">
        <v>-148.65221248056099</v>
      </c>
      <c r="D229">
        <v>40.168732816938601</v>
      </c>
      <c r="E229">
        <v>129.796152602749</v>
      </c>
      <c r="F229">
        <f t="shared" si="14"/>
        <v>-149.55731701718</v>
      </c>
      <c r="G229">
        <f t="shared" si="15"/>
        <v>36.655372022489502</v>
      </c>
      <c r="H229">
        <f t="shared" si="16"/>
        <v>140.54221544005401</v>
      </c>
      <c r="I229">
        <f t="shared" si="17"/>
        <v>183.976605028965</v>
      </c>
    </row>
    <row r="230" spans="1:9" x14ac:dyDescent="0.3">
      <c r="A230">
        <v>58295.608</v>
      </c>
      <c r="B230">
        <v>69095.607999999993</v>
      </c>
      <c r="C230">
        <v>-148.65221248056099</v>
      </c>
      <c r="D230">
        <v>39.903610032106201</v>
      </c>
      <c r="E230">
        <v>129.796152602749</v>
      </c>
      <c r="F230">
        <f t="shared" si="14"/>
        <v>-149.55107078671799</v>
      </c>
      <c r="G230">
        <f t="shared" si="15"/>
        <v>36.390322827730699</v>
      </c>
      <c r="H230">
        <f t="shared" si="16"/>
        <v>140.551046930761</v>
      </c>
      <c r="I230">
        <f t="shared" si="17"/>
        <v>184.381701332874</v>
      </c>
    </row>
    <row r="231" spans="1:9" x14ac:dyDescent="0.3">
      <c r="A231">
        <v>58295.688000000002</v>
      </c>
      <c r="B231">
        <v>69095.687999999995</v>
      </c>
      <c r="C231">
        <v>-148.72974632766099</v>
      </c>
      <c r="D231">
        <v>40.0281240004146</v>
      </c>
      <c r="E231">
        <v>129.69573689814899</v>
      </c>
      <c r="F231">
        <f t="shared" si="14"/>
        <v>-149.63151663257599</v>
      </c>
      <c r="G231">
        <f t="shared" si="15"/>
        <v>36.512975555519802</v>
      </c>
      <c r="H231">
        <f t="shared" si="16"/>
        <v>140.437305251775</v>
      </c>
      <c r="I231">
        <f t="shared" si="17"/>
        <v>184.19424116444401</v>
      </c>
    </row>
    <row r="232" spans="1:9" x14ac:dyDescent="0.3">
      <c r="A232">
        <v>58295.807999999997</v>
      </c>
      <c r="B232">
        <v>69095.808000000005</v>
      </c>
      <c r="C232">
        <v>-148.58119503222099</v>
      </c>
      <c r="D232">
        <v>40.020983330284203</v>
      </c>
      <c r="E232">
        <v>129.48766001662901</v>
      </c>
      <c r="F232">
        <f t="shared" si="14"/>
        <v>-149.482838337978</v>
      </c>
      <c r="G232">
        <f t="shared" si="15"/>
        <v>36.5093367010099</v>
      </c>
      <c r="H232">
        <f t="shared" si="16"/>
        <v>140.64752019421201</v>
      </c>
      <c r="I232">
        <f t="shared" si="17"/>
        <v>184.19980272260599</v>
      </c>
    </row>
    <row r="233" spans="1:9" x14ac:dyDescent="0.3">
      <c r="A233">
        <v>58295.887999999999</v>
      </c>
      <c r="B233">
        <v>69095.888000000006</v>
      </c>
      <c r="C233">
        <v>-148.69963407720101</v>
      </c>
      <c r="D233">
        <v>39.871119229043998</v>
      </c>
      <c r="E233">
        <v>129.39432070266099</v>
      </c>
      <c r="F233">
        <f t="shared" si="14"/>
        <v>-149.59771374487599</v>
      </c>
      <c r="G233">
        <f t="shared" si="15"/>
        <v>36.356723801468803</v>
      </c>
      <c r="H233">
        <f t="shared" si="16"/>
        <v>140.48509885951901</v>
      </c>
      <c r="I233">
        <f t="shared" si="17"/>
        <v>184.43305346531901</v>
      </c>
    </row>
    <row r="234" spans="1:9" x14ac:dyDescent="0.3">
      <c r="A234">
        <v>58295.968000000001</v>
      </c>
      <c r="B234">
        <v>69095.967999999993</v>
      </c>
      <c r="C234">
        <v>-148.69963407720101</v>
      </c>
      <c r="D234">
        <v>39.871119229043998</v>
      </c>
      <c r="E234">
        <v>129.39432070266099</v>
      </c>
      <c r="F234">
        <f t="shared" si="14"/>
        <v>-149.59771374487599</v>
      </c>
      <c r="G234">
        <f t="shared" si="15"/>
        <v>36.356723801468803</v>
      </c>
      <c r="H234">
        <f t="shared" si="16"/>
        <v>140.48509885951901</v>
      </c>
      <c r="I234">
        <f t="shared" si="17"/>
        <v>184.43305346531901</v>
      </c>
    </row>
    <row r="235" spans="1:9" x14ac:dyDescent="0.3">
      <c r="A235">
        <v>58296.048000000003</v>
      </c>
      <c r="B235">
        <v>69096.047999999995</v>
      </c>
      <c r="C235">
        <v>-148.804406490302</v>
      </c>
      <c r="D235">
        <v>39.733453739686801</v>
      </c>
      <c r="E235">
        <v>129.290984850386</v>
      </c>
      <c r="F235">
        <f t="shared" si="14"/>
        <v>-149.69921370976601</v>
      </c>
      <c r="G235">
        <f t="shared" si="15"/>
        <v>36.2166281104777</v>
      </c>
      <c r="H235">
        <f t="shared" si="16"/>
        <v>140.34158894548301</v>
      </c>
      <c r="I235">
        <f t="shared" si="17"/>
        <v>184.64717313720001</v>
      </c>
    </row>
    <row r="236" spans="1:9" x14ac:dyDescent="0.3">
      <c r="A236">
        <v>58296.127999999997</v>
      </c>
      <c r="B236">
        <v>69096.127999999997</v>
      </c>
      <c r="C236">
        <v>-148.55070965112</v>
      </c>
      <c r="D236">
        <v>39.8636825759922</v>
      </c>
      <c r="E236">
        <v>129.18624399286301</v>
      </c>
      <c r="F236">
        <f t="shared" si="14"/>
        <v>-149.44865544991799</v>
      </c>
      <c r="G236">
        <f t="shared" si="15"/>
        <v>36.352797837063598</v>
      </c>
      <c r="H236">
        <f t="shared" si="16"/>
        <v>140.695851081147</v>
      </c>
      <c r="I236">
        <f t="shared" si="17"/>
        <v>184.43905383695201</v>
      </c>
    </row>
    <row r="237" spans="1:9" x14ac:dyDescent="0.3">
      <c r="A237">
        <v>58296.248</v>
      </c>
      <c r="B237">
        <v>69096.248000000007</v>
      </c>
      <c r="C237">
        <v>-148.628550839821</v>
      </c>
      <c r="D237">
        <v>39.9887280394206</v>
      </c>
      <c r="E237">
        <v>129.085828323909</v>
      </c>
      <c r="F237">
        <f t="shared" si="14"/>
        <v>-149.52942107396899</v>
      </c>
      <c r="G237">
        <f t="shared" si="15"/>
        <v>36.4759746715498</v>
      </c>
      <c r="H237">
        <f t="shared" si="16"/>
        <v>140.58165727056601</v>
      </c>
      <c r="I237">
        <f t="shared" si="17"/>
        <v>184.25079263350699</v>
      </c>
    </row>
    <row r="238" spans="1:9" x14ac:dyDescent="0.3">
      <c r="A238">
        <v>58296.328000000001</v>
      </c>
      <c r="B238">
        <v>69096.327999999994</v>
      </c>
      <c r="C238">
        <v>-148.67950673424201</v>
      </c>
      <c r="D238">
        <v>39.843536276556001</v>
      </c>
      <c r="E238">
        <v>128.988333036592</v>
      </c>
      <c r="F238">
        <f t="shared" si="14"/>
        <v>-149.57694214078501</v>
      </c>
      <c r="G238">
        <f t="shared" si="15"/>
        <v>36.3296227006417</v>
      </c>
      <c r="H238">
        <f t="shared" si="16"/>
        <v>140.51446764916</v>
      </c>
      <c r="I238">
        <f t="shared" si="17"/>
        <v>184.47447428829801</v>
      </c>
    </row>
    <row r="239" spans="1:9" x14ac:dyDescent="0.3">
      <c r="A239">
        <v>58296.608</v>
      </c>
      <c r="B239">
        <v>69096.607999999993</v>
      </c>
      <c r="C239">
        <v>-148.70332982370101</v>
      </c>
      <c r="D239">
        <v>39.425014653442197</v>
      </c>
      <c r="E239">
        <v>128.68107668066901</v>
      </c>
      <c r="F239">
        <f t="shared" si="14"/>
        <v>-149.59089834665599</v>
      </c>
      <c r="G239">
        <f t="shared" si="15"/>
        <v>35.910655980098397</v>
      </c>
      <c r="H239">
        <f t="shared" si="16"/>
        <v>140.49473509154799</v>
      </c>
      <c r="I239">
        <f t="shared" si="17"/>
        <v>185.11481530162399</v>
      </c>
    </row>
    <row r="240" spans="1:9" x14ac:dyDescent="0.3">
      <c r="A240">
        <v>58296.968000000001</v>
      </c>
      <c r="B240">
        <v>69096.967999999993</v>
      </c>
      <c r="C240">
        <v>-148.62534243390101</v>
      </c>
      <c r="D240">
        <v>39.265995279766798</v>
      </c>
      <c r="E240">
        <v>128.37904321925799</v>
      </c>
      <c r="F240">
        <f t="shared" si="14"/>
        <v>-149.509186144751</v>
      </c>
      <c r="G240">
        <f t="shared" si="15"/>
        <v>35.753518109959501</v>
      </c>
      <c r="H240">
        <f t="shared" si="16"/>
        <v>140.61026726029101</v>
      </c>
      <c r="I240">
        <f t="shared" si="17"/>
        <v>185.35498192599499</v>
      </c>
    </row>
    <row r="241" spans="1:9" x14ac:dyDescent="0.3">
      <c r="A241">
        <v>58297.088000000003</v>
      </c>
      <c r="B241">
        <v>69097.088000000003</v>
      </c>
      <c r="C241">
        <v>-148.20348380262101</v>
      </c>
      <c r="D241">
        <v>39.220959508672799</v>
      </c>
      <c r="E241">
        <v>128.200170986052</v>
      </c>
      <c r="F241">
        <f t="shared" si="14"/>
        <v>-149.08638357650301</v>
      </c>
      <c r="G241">
        <f t="shared" si="15"/>
        <v>35.718433729580703</v>
      </c>
      <c r="H241">
        <f t="shared" si="16"/>
        <v>141.20806411952299</v>
      </c>
      <c r="I241">
        <f t="shared" si="17"/>
        <v>185.408604246294</v>
      </c>
    </row>
    <row r="242" spans="1:9" x14ac:dyDescent="0.3">
      <c r="A242">
        <v>58297.167999999998</v>
      </c>
      <c r="B242">
        <v>69097.168000000005</v>
      </c>
      <c r="C242">
        <v>-148.20348380262101</v>
      </c>
      <c r="D242">
        <v>39.220959508672799</v>
      </c>
      <c r="E242">
        <v>128.200170986052</v>
      </c>
      <c r="F242">
        <f t="shared" si="14"/>
        <v>-149.08638357650301</v>
      </c>
      <c r="G242">
        <f t="shared" si="15"/>
        <v>35.718433729580703</v>
      </c>
      <c r="H242">
        <f t="shared" si="16"/>
        <v>141.20806411952299</v>
      </c>
      <c r="I242">
        <f t="shared" si="17"/>
        <v>185.408604246294</v>
      </c>
    </row>
    <row r="243" spans="1:9" x14ac:dyDescent="0.3">
      <c r="A243">
        <v>58297.328000000001</v>
      </c>
      <c r="B243">
        <v>69097.327999999994</v>
      </c>
      <c r="C243">
        <v>-148.07965863330099</v>
      </c>
      <c r="D243">
        <v>39.215941685493</v>
      </c>
      <c r="E243">
        <v>127.989175096343</v>
      </c>
      <c r="F243">
        <f t="shared" si="14"/>
        <v>-148.962474558574</v>
      </c>
      <c r="G243">
        <f t="shared" si="15"/>
        <v>35.716334591066598</v>
      </c>
      <c r="H243">
        <f t="shared" si="16"/>
        <v>141.383257997969</v>
      </c>
      <c r="I243">
        <f t="shared" si="17"/>
        <v>185.41181253090801</v>
      </c>
    </row>
    <row r="244" spans="1:9" x14ac:dyDescent="0.3">
      <c r="A244">
        <v>58297.408000000003</v>
      </c>
      <c r="B244">
        <v>69097.407999999996</v>
      </c>
      <c r="C244">
        <v>-148.17853215138001</v>
      </c>
      <c r="D244">
        <v>39.068100095581798</v>
      </c>
      <c r="E244">
        <v>127.89229733788299</v>
      </c>
      <c r="F244">
        <f t="shared" si="14"/>
        <v>-149.05783751926199</v>
      </c>
      <c r="G244">
        <f t="shared" si="15"/>
        <v>35.5662046006791</v>
      </c>
      <c r="H244">
        <f t="shared" si="16"/>
        <v>141.248425140585</v>
      </c>
      <c r="I244">
        <f t="shared" si="17"/>
        <v>185.64126844103501</v>
      </c>
    </row>
    <row r="245" spans="1:9" x14ac:dyDescent="0.3">
      <c r="A245">
        <v>58297.447999999997</v>
      </c>
      <c r="B245">
        <v>69097.448000000004</v>
      </c>
      <c r="C245">
        <v>-148.17853215138001</v>
      </c>
      <c r="D245">
        <v>39.068100095581798</v>
      </c>
      <c r="E245">
        <v>127.89229733788299</v>
      </c>
      <c r="F245">
        <f t="shared" si="14"/>
        <v>-149.05783751926199</v>
      </c>
      <c r="G245">
        <f t="shared" si="15"/>
        <v>35.5662046006791</v>
      </c>
      <c r="H245">
        <f t="shared" si="16"/>
        <v>141.248425140585</v>
      </c>
      <c r="I245">
        <f t="shared" si="17"/>
        <v>185.64126844103501</v>
      </c>
    </row>
    <row r="246" spans="1:9" x14ac:dyDescent="0.3">
      <c r="A246">
        <v>58297.527999999998</v>
      </c>
      <c r="B246">
        <v>69097.528000000006</v>
      </c>
      <c r="C246">
        <v>-148.25030646840099</v>
      </c>
      <c r="D246">
        <v>39.185644298473797</v>
      </c>
      <c r="E246">
        <v>127.798340118011</v>
      </c>
      <c r="F246">
        <f t="shared" si="14"/>
        <v>-149.13236122767901</v>
      </c>
      <c r="G246">
        <f t="shared" si="15"/>
        <v>35.682025190822202</v>
      </c>
      <c r="H246">
        <f t="shared" si="16"/>
        <v>141.14305672001299</v>
      </c>
      <c r="I246">
        <f t="shared" si="17"/>
        <v>185.464250385854</v>
      </c>
    </row>
    <row r="247" spans="1:9" x14ac:dyDescent="0.3">
      <c r="A247">
        <v>58297.608</v>
      </c>
      <c r="B247">
        <v>69097.607999999993</v>
      </c>
      <c r="C247">
        <v>-148.25030646840099</v>
      </c>
      <c r="D247">
        <v>38.916380415751199</v>
      </c>
      <c r="E247">
        <v>127.798340118011</v>
      </c>
      <c r="F247">
        <f t="shared" si="14"/>
        <v>-149.12601743392401</v>
      </c>
      <c r="G247">
        <f t="shared" si="15"/>
        <v>35.4128360476168</v>
      </c>
      <c r="H247">
        <f t="shared" si="16"/>
        <v>141.152026154607</v>
      </c>
      <c r="I247">
        <f t="shared" si="17"/>
        <v>185.875674110662</v>
      </c>
    </row>
    <row r="248" spans="1:9" x14ac:dyDescent="0.3">
      <c r="A248">
        <v>58297.728000000003</v>
      </c>
      <c r="B248">
        <v>69097.728000000003</v>
      </c>
      <c r="C248">
        <v>-148.030243459921</v>
      </c>
      <c r="D248">
        <v>38.912353216943998</v>
      </c>
      <c r="E248">
        <v>127.58610916795701</v>
      </c>
      <c r="F248">
        <f t="shared" si="14"/>
        <v>-148.90592062842799</v>
      </c>
      <c r="G248">
        <f t="shared" si="15"/>
        <v>35.413994599366703</v>
      </c>
      <c r="H248">
        <f t="shared" si="16"/>
        <v>141.46321910596001</v>
      </c>
      <c r="I248">
        <f t="shared" si="17"/>
        <v>185.87390340152101</v>
      </c>
    </row>
    <row r="249" spans="1:9" x14ac:dyDescent="0.3">
      <c r="A249">
        <v>58297.807999999997</v>
      </c>
      <c r="B249">
        <v>69097.808000000005</v>
      </c>
      <c r="C249">
        <v>-148.177418243761</v>
      </c>
      <c r="D249">
        <v>39.032939447705402</v>
      </c>
      <c r="E249">
        <v>127.489849055549</v>
      </c>
      <c r="F249">
        <f t="shared" si="14"/>
        <v>-149.05589554423401</v>
      </c>
      <c r="G249">
        <f t="shared" si="15"/>
        <v>35.531079955737603</v>
      </c>
      <c r="H249">
        <f t="shared" si="16"/>
        <v>141.251170882119</v>
      </c>
      <c r="I249">
        <f t="shared" si="17"/>
        <v>185.69495230095001</v>
      </c>
    </row>
    <row r="250" spans="1:9" x14ac:dyDescent="0.3">
      <c r="A250">
        <v>58297.887999999999</v>
      </c>
      <c r="B250">
        <v>69097.888000000006</v>
      </c>
      <c r="C250">
        <v>-147.8923604295</v>
      </c>
      <c r="D250">
        <v>38.890551590650801</v>
      </c>
      <c r="E250">
        <v>127.388030816441</v>
      </c>
      <c r="F250">
        <f t="shared" si="14"/>
        <v>-148.76756222898101</v>
      </c>
      <c r="G250">
        <f t="shared" si="15"/>
        <v>35.395447516317397</v>
      </c>
      <c r="H250">
        <f t="shared" si="16"/>
        <v>141.658842838759</v>
      </c>
      <c r="I250">
        <f t="shared" si="17"/>
        <v>185.90225042139599</v>
      </c>
    </row>
    <row r="251" spans="1:9" x14ac:dyDescent="0.3">
      <c r="A251">
        <v>58297.968000000001</v>
      </c>
      <c r="B251">
        <v>69097.967999999993</v>
      </c>
      <c r="C251">
        <v>-147.8923604295</v>
      </c>
      <c r="D251">
        <v>38.890551590650801</v>
      </c>
      <c r="E251">
        <v>127.388030816441</v>
      </c>
      <c r="F251">
        <f t="shared" si="14"/>
        <v>-148.76756222898101</v>
      </c>
      <c r="G251">
        <f t="shared" si="15"/>
        <v>35.395447516317397</v>
      </c>
      <c r="H251">
        <f t="shared" si="16"/>
        <v>141.658842838759</v>
      </c>
      <c r="I251">
        <f t="shared" si="17"/>
        <v>185.90225042139599</v>
      </c>
    </row>
    <row r="252" spans="1:9" x14ac:dyDescent="0.3">
      <c r="A252">
        <v>58298.248</v>
      </c>
      <c r="B252">
        <v>69098.248000000007</v>
      </c>
      <c r="C252">
        <v>-147.88735467534099</v>
      </c>
      <c r="D252">
        <v>38.731367766489001</v>
      </c>
      <c r="E252">
        <v>127.08369574455899</v>
      </c>
      <c r="F252">
        <f t="shared" si="14"/>
        <v>-148.758807530806</v>
      </c>
      <c r="G252">
        <f t="shared" si="15"/>
        <v>35.236425811165802</v>
      </c>
      <c r="H252">
        <f t="shared" si="16"/>
        <v>141.67122103006</v>
      </c>
      <c r="I252">
        <f t="shared" si="17"/>
        <v>186.14529626447799</v>
      </c>
    </row>
    <row r="253" spans="1:9" x14ac:dyDescent="0.3">
      <c r="A253">
        <v>58298.368000000002</v>
      </c>
      <c r="B253">
        <v>69098.368000000002</v>
      </c>
      <c r="C253">
        <v>-147.93861114251999</v>
      </c>
      <c r="D253">
        <v>38.582840841512997</v>
      </c>
      <c r="E253">
        <v>126.986200433495</v>
      </c>
      <c r="F253">
        <f t="shared" si="14"/>
        <v>-148.80655051131399</v>
      </c>
      <c r="G253">
        <f t="shared" si="15"/>
        <v>35.086732522463002</v>
      </c>
      <c r="H253">
        <f t="shared" si="16"/>
        <v>141.60371764682299</v>
      </c>
      <c r="I253">
        <f t="shared" si="17"/>
        <v>186.37408472779899</v>
      </c>
    </row>
    <row r="254" spans="1:9" x14ac:dyDescent="0.3">
      <c r="A254">
        <v>58298.447999999997</v>
      </c>
      <c r="B254">
        <v>69098.448000000004</v>
      </c>
      <c r="C254">
        <v>-148.024034543401</v>
      </c>
      <c r="D254">
        <v>38.717062095498001</v>
      </c>
      <c r="E254">
        <v>126.879326173596</v>
      </c>
      <c r="F254">
        <f t="shared" si="14"/>
        <v>-148.89511242242</v>
      </c>
      <c r="G254">
        <f t="shared" si="15"/>
        <v>35.218903965447801</v>
      </c>
      <c r="H254">
        <f t="shared" si="16"/>
        <v>141.47850073405499</v>
      </c>
      <c r="I254">
        <f t="shared" si="17"/>
        <v>186.172076330512</v>
      </c>
    </row>
    <row r="255" spans="1:9" x14ac:dyDescent="0.3">
      <c r="A255">
        <v>58298.527999999998</v>
      </c>
      <c r="B255">
        <v>69098.528000000006</v>
      </c>
      <c r="C255">
        <v>-147.81325072824001</v>
      </c>
      <c r="D255">
        <v>38.576602695851399</v>
      </c>
      <c r="E255">
        <v>126.775205399855</v>
      </c>
      <c r="F255">
        <f t="shared" si="14"/>
        <v>-148.681077924053</v>
      </c>
      <c r="G255">
        <f t="shared" si="15"/>
        <v>35.083449570201999</v>
      </c>
      <c r="H255">
        <f t="shared" si="16"/>
        <v>141.781122242295</v>
      </c>
      <c r="I255">
        <f t="shared" si="17"/>
        <v>186.379102331524</v>
      </c>
    </row>
    <row r="256" spans="1:9" x14ac:dyDescent="0.3">
      <c r="A256">
        <v>58298.608</v>
      </c>
      <c r="B256">
        <v>69098.607999999993</v>
      </c>
      <c r="C256">
        <v>-147.86458514676099</v>
      </c>
      <c r="D256">
        <v>38.699226564628198</v>
      </c>
      <c r="E256">
        <v>126.677710107549</v>
      </c>
      <c r="F256">
        <f t="shared" si="14"/>
        <v>-148.735287083202</v>
      </c>
      <c r="G256">
        <f t="shared" si="15"/>
        <v>35.204829975470098</v>
      </c>
      <c r="H256">
        <f t="shared" si="16"/>
        <v>141.704476385541</v>
      </c>
      <c r="I256">
        <f t="shared" si="17"/>
        <v>186.193586757384</v>
      </c>
    </row>
    <row r="257" spans="1:9" x14ac:dyDescent="0.3">
      <c r="A257">
        <v>58298.688000000002</v>
      </c>
      <c r="B257">
        <v>69098.687999999995</v>
      </c>
      <c r="C257">
        <v>-147.99186829998101</v>
      </c>
      <c r="D257">
        <v>38.553079793602798</v>
      </c>
      <c r="E257">
        <v>126.57791188272699</v>
      </c>
      <c r="F257">
        <f t="shared" si="14"/>
        <v>-148.859091722908</v>
      </c>
      <c r="G257">
        <f t="shared" si="15"/>
        <v>35.055725009214903</v>
      </c>
      <c r="H257">
        <f t="shared" si="16"/>
        <v>141.52943008655299</v>
      </c>
      <c r="I257">
        <f t="shared" si="17"/>
        <v>186.42147603952</v>
      </c>
    </row>
    <row r="258" spans="1:9" x14ac:dyDescent="0.3">
      <c r="A258">
        <v>58299.728000000003</v>
      </c>
      <c r="B258">
        <v>69099.728000000003</v>
      </c>
      <c r="C258">
        <v>-147.299447284081</v>
      </c>
      <c r="D258">
        <v>38.1732396002418</v>
      </c>
      <c r="E258">
        <v>125.581066654762</v>
      </c>
      <c r="F258">
        <f t="shared" si="14"/>
        <v>-148.15791395652801</v>
      </c>
      <c r="G258">
        <f t="shared" si="15"/>
        <v>34.692303524313999</v>
      </c>
      <c r="H258">
        <f t="shared" si="16"/>
        <v>142.520819207584</v>
      </c>
      <c r="I258">
        <f t="shared" si="17"/>
        <v>186.97692273849401</v>
      </c>
    </row>
    <row r="259" spans="1:9" x14ac:dyDescent="0.3">
      <c r="A259">
        <v>58299.807999999997</v>
      </c>
      <c r="B259">
        <v>69099.808000000005</v>
      </c>
      <c r="C259">
        <v>-147.42074019918101</v>
      </c>
      <c r="D259">
        <v>38.017183499406599</v>
      </c>
      <c r="E259">
        <v>125.487726416203</v>
      </c>
      <c r="F259">
        <f t="shared" ref="F259:F322" si="18">C259*COS(RADIANS($J$2))-D259*SIN(RADIANS($J$2))</f>
        <v>-148.27549655934399</v>
      </c>
      <c r="G259">
        <f t="shared" ref="G259:G322" si="19">C259*SIN(RADIANS($J$2))+D259*COS(RADIANS($J$2))</f>
        <v>34.533433107381001</v>
      </c>
      <c r="H259">
        <f t="shared" si="16"/>
        <v>142.35457019222201</v>
      </c>
      <c r="I259">
        <f t="shared" si="17"/>
        <v>187.219737355451</v>
      </c>
    </row>
    <row r="260" spans="1:9" x14ac:dyDescent="0.3">
      <c r="A260">
        <v>58300.008000000002</v>
      </c>
      <c r="B260">
        <v>69100.008000000002</v>
      </c>
      <c r="C260">
        <v>-147.13727843520101</v>
      </c>
      <c r="D260">
        <v>38.154229974485403</v>
      </c>
      <c r="E260">
        <v>125.379452338814</v>
      </c>
      <c r="F260">
        <f t="shared" si="18"/>
        <v>-147.995342258508</v>
      </c>
      <c r="G260">
        <f t="shared" si="19"/>
        <v>34.677119834998301</v>
      </c>
      <c r="H260">
        <f t="shared" si="16"/>
        <v>142.75067791179899</v>
      </c>
      <c r="I260">
        <f t="shared" si="17"/>
        <v>187.00012920937999</v>
      </c>
    </row>
    <row r="261" spans="1:9" x14ac:dyDescent="0.3">
      <c r="A261">
        <v>58300.088000000003</v>
      </c>
      <c r="B261">
        <v>69100.088000000003</v>
      </c>
      <c r="C261">
        <v>-147.26534452781999</v>
      </c>
      <c r="D261">
        <v>38.006080623881402</v>
      </c>
      <c r="E261">
        <v>125.27965338458699</v>
      </c>
      <c r="F261">
        <f t="shared" si="18"/>
        <v>-148.119882439989</v>
      </c>
      <c r="G261">
        <f t="shared" si="19"/>
        <v>34.525994399151998</v>
      </c>
      <c r="H261">
        <f t="shared" si="16"/>
        <v>142.574591636718</v>
      </c>
      <c r="I261">
        <f t="shared" si="17"/>
        <v>187.23110653999899</v>
      </c>
    </row>
    <row r="262" spans="1:9" x14ac:dyDescent="0.3">
      <c r="A262">
        <v>58300.288</v>
      </c>
      <c r="B262">
        <v>69100.288</v>
      </c>
      <c r="C262">
        <v>-147.188834413801</v>
      </c>
      <c r="D262">
        <v>38.122401377726398</v>
      </c>
      <c r="E262">
        <v>124.97116462752901</v>
      </c>
      <c r="F262">
        <f t="shared" si="18"/>
        <v>-148.04613405247201</v>
      </c>
      <c r="G262">
        <f t="shared" si="19"/>
        <v>34.644085426164303</v>
      </c>
      <c r="H262">
        <f t="shared" si="16"/>
        <v>142.67886383784</v>
      </c>
      <c r="I262">
        <f t="shared" si="17"/>
        <v>187.05061839095501</v>
      </c>
    </row>
    <row r="263" spans="1:9" x14ac:dyDescent="0.3">
      <c r="A263">
        <v>58300.527999999998</v>
      </c>
      <c r="B263">
        <v>69100.528000000006</v>
      </c>
      <c r="C263">
        <v>-146.976675813361</v>
      </c>
      <c r="D263">
        <v>38.103947939150999</v>
      </c>
      <c r="E263">
        <v>124.76893371636299</v>
      </c>
      <c r="F263">
        <f t="shared" si="18"/>
        <v>-147.833599582175</v>
      </c>
      <c r="G263">
        <f t="shared" si="19"/>
        <v>34.630635516439703</v>
      </c>
      <c r="H263">
        <f t="shared" si="16"/>
        <v>142.97936446949001</v>
      </c>
      <c r="I263">
        <f t="shared" si="17"/>
        <v>187.071174985071</v>
      </c>
    </row>
    <row r="264" spans="1:9" x14ac:dyDescent="0.3">
      <c r="A264">
        <v>58300.608</v>
      </c>
      <c r="B264">
        <v>69100.607999999993</v>
      </c>
      <c r="C264">
        <v>-147.098542386182</v>
      </c>
      <c r="D264">
        <v>37.946791031362203</v>
      </c>
      <c r="E264">
        <v>124.675593214489</v>
      </c>
      <c r="F264">
        <f t="shared" si="18"/>
        <v>-147.95172974872801</v>
      </c>
      <c r="G264">
        <f t="shared" si="19"/>
        <v>34.470651082862801</v>
      </c>
      <c r="H264">
        <f t="shared" si="16"/>
        <v>142.81234125854201</v>
      </c>
      <c r="I264">
        <f t="shared" si="17"/>
        <v>187.31569224453301</v>
      </c>
    </row>
    <row r="265" spans="1:9" x14ac:dyDescent="0.3">
      <c r="A265">
        <v>58300.648000000001</v>
      </c>
      <c r="B265">
        <v>69100.648000000001</v>
      </c>
      <c r="C265">
        <v>-147.098542386182</v>
      </c>
      <c r="D265">
        <v>37.946791031362203</v>
      </c>
      <c r="E265">
        <v>124.675593214489</v>
      </c>
      <c r="F265">
        <f t="shared" si="18"/>
        <v>-147.95172974872801</v>
      </c>
      <c r="G265">
        <f t="shared" si="19"/>
        <v>34.470651082862801</v>
      </c>
      <c r="H265">
        <f t="shared" si="16"/>
        <v>142.81234125854201</v>
      </c>
      <c r="I265">
        <f t="shared" si="17"/>
        <v>187.31569224453301</v>
      </c>
    </row>
    <row r="266" spans="1:9" x14ac:dyDescent="0.3">
      <c r="A266">
        <v>58300.728000000003</v>
      </c>
      <c r="B266">
        <v>69100.728000000003</v>
      </c>
      <c r="C266">
        <v>-147.23405450616201</v>
      </c>
      <c r="D266">
        <v>38.082062023818601</v>
      </c>
      <c r="E266">
        <v>124.56933581054</v>
      </c>
      <c r="F266">
        <f t="shared" si="18"/>
        <v>-148.09039120740999</v>
      </c>
      <c r="G266">
        <f t="shared" si="19"/>
        <v>34.602691894500403</v>
      </c>
      <c r="H266">
        <f t="shared" si="16"/>
        <v>142.616289032937</v>
      </c>
      <c r="I266">
        <f t="shared" si="17"/>
        <v>187.11388350178899</v>
      </c>
    </row>
    <row r="267" spans="1:9" x14ac:dyDescent="0.3">
      <c r="A267">
        <v>58300.807999999997</v>
      </c>
      <c r="B267">
        <v>69100.808000000005</v>
      </c>
      <c r="C267">
        <v>-147.23405450616201</v>
      </c>
      <c r="D267">
        <v>37.805822403656997</v>
      </c>
      <c r="E267">
        <v>124.56933581054</v>
      </c>
      <c r="F267">
        <f t="shared" si="18"/>
        <v>-148.083883066921</v>
      </c>
      <c r="G267">
        <f t="shared" si="19"/>
        <v>34.326528950110003</v>
      </c>
      <c r="H267">
        <f t="shared" si="16"/>
        <v>142.62549083594399</v>
      </c>
      <c r="I267">
        <f t="shared" si="17"/>
        <v>187.53596585578799</v>
      </c>
    </row>
    <row r="268" spans="1:9" x14ac:dyDescent="0.3">
      <c r="A268">
        <v>58300.928</v>
      </c>
      <c r="B268">
        <v>69100.928</v>
      </c>
      <c r="C268">
        <v>-147.02131362720101</v>
      </c>
      <c r="D268">
        <v>37.786759246642198</v>
      </c>
      <c r="E268">
        <v>124.367104957332</v>
      </c>
      <c r="F268">
        <f t="shared" si="18"/>
        <v>-147.87075211490301</v>
      </c>
      <c r="G268">
        <f t="shared" si="19"/>
        <v>34.312483209530299</v>
      </c>
      <c r="H268">
        <f t="shared" si="16"/>
        <v>142.92683482789101</v>
      </c>
      <c r="I268">
        <f t="shared" si="17"/>
        <v>187.5574331068</v>
      </c>
    </row>
    <row r="269" spans="1:9" x14ac:dyDescent="0.3">
      <c r="A269">
        <v>58301.288</v>
      </c>
      <c r="B269">
        <v>69101.288</v>
      </c>
      <c r="C269">
        <v>-146.719423895581</v>
      </c>
      <c r="D269">
        <v>37.596092795294403</v>
      </c>
      <c r="E269">
        <v>124.081983437682</v>
      </c>
      <c r="F269">
        <f t="shared" si="18"/>
        <v>-147.564454121995</v>
      </c>
      <c r="G269">
        <f t="shared" si="19"/>
        <v>34.128982132510501</v>
      </c>
      <c r="H269">
        <f t="shared" si="16"/>
        <v>143.35990688539599</v>
      </c>
      <c r="I269">
        <f t="shared" si="17"/>
        <v>187.837892770644</v>
      </c>
    </row>
    <row r="270" spans="1:9" x14ac:dyDescent="0.3">
      <c r="A270">
        <v>58301.368000000002</v>
      </c>
      <c r="B270">
        <v>69101.368000000002</v>
      </c>
      <c r="C270">
        <v>-146.86985169852099</v>
      </c>
      <c r="D270">
        <v>37.718917804425601</v>
      </c>
      <c r="E270">
        <v>123.985721930276</v>
      </c>
      <c r="F270">
        <f t="shared" si="18"/>
        <v>-147.717733899053</v>
      </c>
      <c r="G270">
        <f t="shared" si="19"/>
        <v>34.248229005469</v>
      </c>
      <c r="H270">
        <f t="shared" ref="H270:H333" si="20">($K$2*60/2+F270)*$M$2/($K$2*60)</f>
        <v>143.14318594708899</v>
      </c>
      <c r="I270">
        <f t="shared" ref="I270:I333" si="21">($L$2*60/2-G270)*$N$2/($L$2*60)</f>
        <v>187.65563804796</v>
      </c>
    </row>
    <row r="271" spans="1:9" x14ac:dyDescent="0.3">
      <c r="A271">
        <v>58302.567999999999</v>
      </c>
      <c r="B271">
        <v>69102.567999999999</v>
      </c>
      <c r="C271">
        <v>-146.13578507484101</v>
      </c>
      <c r="D271">
        <v>37.329202965997197</v>
      </c>
      <c r="E271">
        <v>122.766215056558</v>
      </c>
      <c r="F271">
        <f t="shared" si="18"/>
        <v>-146.97468944014</v>
      </c>
      <c r="G271">
        <f t="shared" si="19"/>
        <v>33.875916777129497</v>
      </c>
      <c r="H271">
        <f t="shared" si="20"/>
        <v>144.193770019103</v>
      </c>
      <c r="I271">
        <f t="shared" si="21"/>
        <v>188.224673195333</v>
      </c>
    </row>
    <row r="272" spans="1:9" x14ac:dyDescent="0.3">
      <c r="A272">
        <v>58302.648000000001</v>
      </c>
      <c r="B272">
        <v>69102.648000000001</v>
      </c>
      <c r="C272">
        <v>-146.372457167101</v>
      </c>
      <c r="D272">
        <v>37.464366776325598</v>
      </c>
      <c r="E272">
        <v>122.661190036112</v>
      </c>
      <c r="F272">
        <f t="shared" si="18"/>
        <v>-147.21448026696501</v>
      </c>
      <c r="G272">
        <f t="shared" si="19"/>
        <v>34.005467131232201</v>
      </c>
      <c r="H272">
        <f t="shared" si="20"/>
        <v>143.85473186296599</v>
      </c>
      <c r="I272">
        <f t="shared" si="21"/>
        <v>188.02667082198101</v>
      </c>
    </row>
    <row r="273" spans="1:9" x14ac:dyDescent="0.3">
      <c r="A273">
        <v>58302.728000000003</v>
      </c>
      <c r="B273">
        <v>69102.728000000003</v>
      </c>
      <c r="C273">
        <v>-146.346189561361</v>
      </c>
      <c r="D273">
        <v>37.3063177614072</v>
      </c>
      <c r="E273">
        <v>122.565998976945</v>
      </c>
      <c r="F273">
        <f t="shared" si="18"/>
        <v>-147.184496354695</v>
      </c>
      <c r="G273">
        <f t="shared" si="19"/>
        <v>33.848080844558403</v>
      </c>
      <c r="H273">
        <f t="shared" si="20"/>
        <v>143.897125854698</v>
      </c>
      <c r="I273">
        <f t="shared" si="21"/>
        <v>188.267217121605</v>
      </c>
    </row>
    <row r="274" spans="1:9" x14ac:dyDescent="0.3">
      <c r="A274">
        <v>58302.847999999904</v>
      </c>
      <c r="B274">
        <v>69102.847999999896</v>
      </c>
      <c r="C274">
        <v>-145.928027929861</v>
      </c>
      <c r="D274">
        <v>37.414131430215001</v>
      </c>
      <c r="E274">
        <v>122.48233012787399</v>
      </c>
      <c r="F274">
        <f t="shared" si="18"/>
        <v>-146.76899085691099</v>
      </c>
      <c r="G274">
        <f t="shared" si="19"/>
        <v>33.965716377250203</v>
      </c>
      <c r="H274">
        <f t="shared" si="20"/>
        <v>144.48460544971999</v>
      </c>
      <c r="I274">
        <f t="shared" si="21"/>
        <v>188.087425141685</v>
      </c>
    </row>
    <row r="275" spans="1:9" x14ac:dyDescent="0.3">
      <c r="A275">
        <v>58302.928</v>
      </c>
      <c r="B275">
        <v>69102.928</v>
      </c>
      <c r="C275">
        <v>-146.05823768226</v>
      </c>
      <c r="D275">
        <v>37.2617465836218</v>
      </c>
      <c r="E275">
        <v>122.382530116482</v>
      </c>
      <c r="F275">
        <f t="shared" si="18"/>
        <v>-146.89557431586701</v>
      </c>
      <c r="G275">
        <f t="shared" si="19"/>
        <v>33.810306116940097</v>
      </c>
      <c r="H275">
        <f t="shared" si="20"/>
        <v>144.30563020246001</v>
      </c>
      <c r="I275">
        <f t="shared" si="21"/>
        <v>188.32495131903701</v>
      </c>
    </row>
    <row r="276" spans="1:9" x14ac:dyDescent="0.3">
      <c r="A276">
        <v>58303.008000000002</v>
      </c>
      <c r="B276">
        <v>69103.008000000002</v>
      </c>
      <c r="C276">
        <v>-145.70965828782201</v>
      </c>
      <c r="D276">
        <v>37.393903826711401</v>
      </c>
      <c r="E276">
        <v>122.280103027303</v>
      </c>
      <c r="F276">
        <f t="shared" si="18"/>
        <v>-146.55020527010399</v>
      </c>
      <c r="G276">
        <f t="shared" si="19"/>
        <v>33.9506391257313</v>
      </c>
      <c r="H276">
        <f t="shared" si="20"/>
        <v>144.79394448041799</v>
      </c>
      <c r="I276">
        <f t="shared" si="21"/>
        <v>188.110468935005</v>
      </c>
    </row>
    <row r="277" spans="1:9" x14ac:dyDescent="0.3">
      <c r="A277">
        <v>58303.088000000003</v>
      </c>
      <c r="B277">
        <v>69103.088000000003</v>
      </c>
      <c r="C277">
        <v>-145.896814970641</v>
      </c>
      <c r="D277">
        <v>37.248784699470598</v>
      </c>
      <c r="E277">
        <v>122.17446059859</v>
      </c>
      <c r="F277">
        <f t="shared" si="18"/>
        <v>-146.733891031372</v>
      </c>
      <c r="G277">
        <f t="shared" si="19"/>
        <v>33.801150911740798</v>
      </c>
      <c r="H277">
        <f t="shared" si="20"/>
        <v>144.53423278655001</v>
      </c>
      <c r="I277">
        <f t="shared" si="21"/>
        <v>188.338943965916</v>
      </c>
    </row>
    <row r="278" spans="1:9" x14ac:dyDescent="0.3">
      <c r="A278">
        <v>58303.288</v>
      </c>
      <c r="B278">
        <v>69103.288</v>
      </c>
      <c r="C278">
        <v>-145.92023601954099</v>
      </c>
      <c r="D278">
        <v>37.089121337703602</v>
      </c>
      <c r="E278">
        <v>122.07988621289699</v>
      </c>
      <c r="F278">
        <f t="shared" si="18"/>
        <v>-146.753543948041</v>
      </c>
      <c r="G278">
        <f t="shared" si="19"/>
        <v>33.640980073294102</v>
      </c>
      <c r="H278">
        <f t="shared" si="20"/>
        <v>144.506445699285</v>
      </c>
      <c r="I278">
        <f t="shared" si="21"/>
        <v>188.583746123145</v>
      </c>
    </row>
    <row r="279" spans="1:9" x14ac:dyDescent="0.3">
      <c r="A279">
        <v>58303.368000000002</v>
      </c>
      <c r="B279">
        <v>69103.368000000002</v>
      </c>
      <c r="C279">
        <v>-145.62767362986</v>
      </c>
      <c r="D279">
        <v>37.229001070126202</v>
      </c>
      <c r="E279">
        <v>121.97161736163</v>
      </c>
      <c r="F279">
        <f t="shared" si="18"/>
        <v>-146.46435829844</v>
      </c>
      <c r="G279">
        <f t="shared" si="19"/>
        <v>33.787713680429903</v>
      </c>
      <c r="H279">
        <f t="shared" si="20"/>
        <v>144.91532276401699</v>
      </c>
      <c r="I279">
        <f t="shared" si="21"/>
        <v>188.35948118257801</v>
      </c>
    </row>
    <row r="280" spans="1:9" x14ac:dyDescent="0.3">
      <c r="A280">
        <v>58303.487999999998</v>
      </c>
      <c r="B280">
        <v>69103.487999999998</v>
      </c>
      <c r="C280">
        <v>-145.939217484121</v>
      </c>
      <c r="D280">
        <v>37.204135709743802</v>
      </c>
      <c r="E280">
        <v>121.772633392301</v>
      </c>
      <c r="F280">
        <f t="shared" si="18"/>
        <v>-146.775229855498</v>
      </c>
      <c r="G280">
        <f t="shared" si="19"/>
        <v>33.7555153219784</v>
      </c>
      <c r="H280">
        <f t="shared" si="20"/>
        <v>144.47578418409901</v>
      </c>
      <c r="I280">
        <f t="shared" si="21"/>
        <v>188.40869256015799</v>
      </c>
    </row>
    <row r="281" spans="1:9" x14ac:dyDescent="0.3">
      <c r="A281">
        <v>58303.567999999999</v>
      </c>
      <c r="B281">
        <v>69103.567999999999</v>
      </c>
      <c r="C281">
        <v>-145.939217484121</v>
      </c>
      <c r="D281">
        <v>36.921554996599198</v>
      </c>
      <c r="E281">
        <v>121.772633392301</v>
      </c>
      <c r="F281">
        <f t="shared" si="18"/>
        <v>-146.76857232034999</v>
      </c>
      <c r="G281">
        <f t="shared" si="19"/>
        <v>33.4730130447007</v>
      </c>
      <c r="H281">
        <f t="shared" si="20"/>
        <v>144.48519721490899</v>
      </c>
      <c r="I281">
        <f t="shared" si="21"/>
        <v>188.84046383369599</v>
      </c>
    </row>
    <row r="282" spans="1:9" x14ac:dyDescent="0.3">
      <c r="A282">
        <v>58303.648000000001</v>
      </c>
      <c r="B282">
        <v>69103.648000000001</v>
      </c>
      <c r="C282">
        <v>-145.58881672218101</v>
      </c>
      <c r="D282">
        <v>37.054059278919603</v>
      </c>
      <c r="E282">
        <v>121.670206852749</v>
      </c>
      <c r="F282">
        <f t="shared" si="18"/>
        <v>-146.421390588804</v>
      </c>
      <c r="G282">
        <f t="shared" si="19"/>
        <v>33.613735907385198</v>
      </c>
      <c r="H282">
        <f t="shared" si="20"/>
        <v>144.97607443346701</v>
      </c>
      <c r="I282">
        <f t="shared" si="21"/>
        <v>188.625385604158</v>
      </c>
    </row>
    <row r="283" spans="1:9" x14ac:dyDescent="0.3">
      <c r="A283">
        <v>58303.728000000003</v>
      </c>
      <c r="B283">
        <v>69103.728000000003</v>
      </c>
      <c r="C283">
        <v>-145.71964550988099</v>
      </c>
      <c r="D283">
        <v>37.183376622733803</v>
      </c>
      <c r="E283">
        <v>121.57040654656601</v>
      </c>
      <c r="F283">
        <f t="shared" si="18"/>
        <v>-146.555229748595</v>
      </c>
      <c r="G283">
        <f t="shared" si="19"/>
        <v>33.739935061140798</v>
      </c>
      <c r="H283">
        <f t="shared" si="20"/>
        <v>144.78684041415499</v>
      </c>
      <c r="I283">
        <f t="shared" si="21"/>
        <v>188.432505143648</v>
      </c>
    </row>
    <row r="284" spans="1:9" x14ac:dyDescent="0.3">
      <c r="A284">
        <v>58303.847999999904</v>
      </c>
      <c r="B284">
        <v>69103.847999999896</v>
      </c>
      <c r="C284">
        <v>-145.39709182038101</v>
      </c>
      <c r="D284">
        <v>37.036810353683997</v>
      </c>
      <c r="E284">
        <v>121.465059617791</v>
      </c>
      <c r="F284">
        <f t="shared" si="18"/>
        <v>-146.22931252342099</v>
      </c>
      <c r="G284">
        <f t="shared" si="19"/>
        <v>33.601008763529201</v>
      </c>
      <c r="H284">
        <f t="shared" si="20"/>
        <v>145.24765193284</v>
      </c>
      <c r="I284">
        <f t="shared" si="21"/>
        <v>188.64483753624299</v>
      </c>
    </row>
    <row r="285" spans="1:9" x14ac:dyDescent="0.3">
      <c r="A285">
        <v>58303.928</v>
      </c>
      <c r="B285">
        <v>69103.928</v>
      </c>
      <c r="C285">
        <v>-145.55662597338099</v>
      </c>
      <c r="D285">
        <v>37.170117239624403</v>
      </c>
      <c r="E285">
        <v>121.362337922395</v>
      </c>
      <c r="F285">
        <f t="shared" si="18"/>
        <v>-146.391943073444</v>
      </c>
      <c r="G285">
        <f t="shared" si="19"/>
        <v>33.730520060378701</v>
      </c>
      <c r="H285">
        <f t="shared" si="20"/>
        <v>145.01771001829201</v>
      </c>
      <c r="I285">
        <f t="shared" si="21"/>
        <v>188.44689485727699</v>
      </c>
    </row>
    <row r="286" spans="1:9" x14ac:dyDescent="0.3">
      <c r="A286">
        <v>58304.008000000002</v>
      </c>
      <c r="B286">
        <v>69104.008000000002</v>
      </c>
      <c r="C286">
        <v>-145.55662597338099</v>
      </c>
      <c r="D286">
        <v>36.886581317248798</v>
      </c>
      <c r="E286">
        <v>121.362337922395</v>
      </c>
      <c r="F286">
        <f t="shared" si="18"/>
        <v>-146.38526303379101</v>
      </c>
      <c r="G286">
        <f t="shared" si="19"/>
        <v>33.447062839007302</v>
      </c>
      <c r="H286">
        <f t="shared" si="20"/>
        <v>145.027154868026</v>
      </c>
      <c r="I286">
        <f t="shared" si="21"/>
        <v>188.880125649766</v>
      </c>
    </row>
    <row r="287" spans="1:9" x14ac:dyDescent="0.3">
      <c r="A287">
        <v>58304.127999999997</v>
      </c>
      <c r="B287">
        <v>69104.127999999997</v>
      </c>
      <c r="C287">
        <v>-145.10632488492101</v>
      </c>
      <c r="D287">
        <v>36.834846071477401</v>
      </c>
      <c r="E287">
        <v>121.183482223776</v>
      </c>
      <c r="F287">
        <f t="shared" si="18"/>
        <v>-145.93386806508201</v>
      </c>
      <c r="G287">
        <f t="shared" si="19"/>
        <v>33.405950941125198</v>
      </c>
      <c r="H287">
        <f t="shared" si="20"/>
        <v>145.66537827259299</v>
      </c>
      <c r="I287">
        <f t="shared" si="21"/>
        <v>188.942960316719</v>
      </c>
    </row>
    <row r="288" spans="1:9" x14ac:dyDescent="0.3">
      <c r="A288">
        <v>58304.207999999999</v>
      </c>
      <c r="B288">
        <v>69104.207999999999</v>
      </c>
      <c r="C288">
        <v>-145.287860274541</v>
      </c>
      <c r="D288">
        <v>36.963680274479401</v>
      </c>
      <c r="E288">
        <v>121.084297492762</v>
      </c>
      <c r="F288">
        <f t="shared" si="18"/>
        <v>-146.118388369489</v>
      </c>
      <c r="G288">
        <f t="shared" si="19"/>
        <v>33.530472452557099</v>
      </c>
      <c r="H288">
        <f t="shared" si="20"/>
        <v>145.404486625468</v>
      </c>
      <c r="I288">
        <f t="shared" si="21"/>
        <v>188.752643933814</v>
      </c>
    </row>
    <row r="289" spans="1:9" x14ac:dyDescent="0.3">
      <c r="A289">
        <v>58304.288</v>
      </c>
      <c r="B289">
        <v>69104.288</v>
      </c>
      <c r="C289">
        <v>-145.36849235550099</v>
      </c>
      <c r="D289">
        <v>37.094325768638399</v>
      </c>
      <c r="E289">
        <v>120.983880704501</v>
      </c>
      <c r="F289">
        <f t="shared" si="18"/>
        <v>-146.20207604653899</v>
      </c>
      <c r="G289">
        <f t="shared" si="19"/>
        <v>33.6591820106093</v>
      </c>
      <c r="H289">
        <f t="shared" si="20"/>
        <v>145.28616134966799</v>
      </c>
      <c r="I289">
        <f t="shared" si="21"/>
        <v>188.55592661764899</v>
      </c>
    </row>
    <row r="290" spans="1:9" x14ac:dyDescent="0.3">
      <c r="A290">
        <v>58304.368000000002</v>
      </c>
      <c r="B290">
        <v>69104.368000000002</v>
      </c>
      <c r="C290">
        <v>-145.36849235550099</v>
      </c>
      <c r="D290">
        <v>36.809903176710002</v>
      </c>
      <c r="E290">
        <v>120.983880704501</v>
      </c>
      <c r="F290">
        <f t="shared" si="18"/>
        <v>-146.19537511716001</v>
      </c>
      <c r="G290">
        <f t="shared" si="19"/>
        <v>33.3748383657978</v>
      </c>
      <c r="H290">
        <f t="shared" si="20"/>
        <v>145.29563573520301</v>
      </c>
      <c r="I290">
        <f t="shared" si="21"/>
        <v>188.99051220338501</v>
      </c>
    </row>
    <row r="291" spans="1:9" x14ac:dyDescent="0.3">
      <c r="A291">
        <v>58304.447999999997</v>
      </c>
      <c r="B291">
        <v>69104.448000000004</v>
      </c>
      <c r="C291">
        <v>-145.01535639078199</v>
      </c>
      <c r="D291">
        <v>36.658475216161797</v>
      </c>
      <c r="E291">
        <v>120.881456377185</v>
      </c>
      <c r="F291">
        <f t="shared" si="18"/>
        <v>-145.838769565174</v>
      </c>
      <c r="G291">
        <f t="shared" si="19"/>
        <v>33.231772237358598</v>
      </c>
      <c r="H291">
        <f t="shared" si="20"/>
        <v>145.79983721119001</v>
      </c>
      <c r="I291">
        <f t="shared" si="21"/>
        <v>189.209171837111</v>
      </c>
    </row>
    <row r="292" spans="1:9" x14ac:dyDescent="0.3">
      <c r="A292">
        <v>58304.487999999998</v>
      </c>
      <c r="B292">
        <v>69104.487999999998</v>
      </c>
      <c r="C292">
        <v>-145.01535639078199</v>
      </c>
      <c r="D292">
        <v>36.658475216161797</v>
      </c>
      <c r="E292">
        <v>120.881456377185</v>
      </c>
      <c r="F292">
        <f t="shared" si="18"/>
        <v>-145.838769565174</v>
      </c>
      <c r="G292">
        <f t="shared" si="19"/>
        <v>33.231772237358598</v>
      </c>
      <c r="H292">
        <f t="shared" si="20"/>
        <v>145.79983721119001</v>
      </c>
      <c r="I292">
        <f t="shared" si="21"/>
        <v>189.209171837111</v>
      </c>
    </row>
    <row r="293" spans="1:9" x14ac:dyDescent="0.3">
      <c r="A293">
        <v>58304.567999999999</v>
      </c>
      <c r="B293">
        <v>69104.567999999999</v>
      </c>
      <c r="C293">
        <v>-145.04521598202001</v>
      </c>
      <c r="D293">
        <v>36.789878846611202</v>
      </c>
      <c r="E293">
        <v>120.780423377302</v>
      </c>
      <c r="F293">
        <f t="shared" si="18"/>
        <v>-145.871716706923</v>
      </c>
      <c r="G293">
        <f t="shared" si="19"/>
        <v>33.362435909183397</v>
      </c>
      <c r="H293">
        <f t="shared" si="20"/>
        <v>145.753253535174</v>
      </c>
      <c r="I293">
        <f t="shared" si="21"/>
        <v>189.009467889474</v>
      </c>
    </row>
    <row r="294" spans="1:9" x14ac:dyDescent="0.3">
      <c r="A294">
        <v>58304.648000000001</v>
      </c>
      <c r="B294">
        <v>69104.648000000001</v>
      </c>
      <c r="C294">
        <v>-144.82146625950099</v>
      </c>
      <c r="D294">
        <v>36.925513695346197</v>
      </c>
      <c r="E294">
        <v>120.676310586873</v>
      </c>
      <c r="F294">
        <f t="shared" si="18"/>
        <v>-145.65122461570499</v>
      </c>
      <c r="G294">
        <f t="shared" si="19"/>
        <v>33.503304600627096</v>
      </c>
      <c r="H294">
        <f t="shared" si="20"/>
        <v>146.06500537755599</v>
      </c>
      <c r="I294">
        <f t="shared" si="21"/>
        <v>188.79416677794899</v>
      </c>
    </row>
    <row r="295" spans="1:9" x14ac:dyDescent="0.3">
      <c r="A295">
        <v>58305.567999999999</v>
      </c>
      <c r="B295">
        <v>69105.567999999999</v>
      </c>
      <c r="C295">
        <v>-144.450317487181</v>
      </c>
      <c r="D295">
        <v>36.371922043825798</v>
      </c>
      <c r="E295">
        <v>119.785458605046</v>
      </c>
      <c r="F295">
        <f t="shared" si="18"/>
        <v>-145.26713637394499</v>
      </c>
      <c r="G295">
        <f t="shared" si="19"/>
        <v>32.958610787214901</v>
      </c>
      <c r="H295">
        <f t="shared" si="20"/>
        <v>146.60806438863</v>
      </c>
      <c r="I295">
        <f t="shared" si="21"/>
        <v>189.626666762626</v>
      </c>
    </row>
    <row r="296" spans="1:9" x14ac:dyDescent="0.3">
      <c r="A296">
        <v>58305.648000000001</v>
      </c>
      <c r="B296">
        <v>69105.648000000001</v>
      </c>
      <c r="C296">
        <v>-144.17307467694101</v>
      </c>
      <c r="D296">
        <v>36.509078231705999</v>
      </c>
      <c r="E296">
        <v>119.68073179565999</v>
      </c>
      <c r="F296">
        <f t="shared" si="18"/>
        <v>-144.993201885464</v>
      </c>
      <c r="G296">
        <f t="shared" si="19"/>
        <v>33.102260680093003</v>
      </c>
      <c r="H296">
        <f t="shared" si="20"/>
        <v>146.995377969831</v>
      </c>
      <c r="I296">
        <f t="shared" si="21"/>
        <v>189.40711491409201</v>
      </c>
    </row>
    <row r="297" spans="1:9" x14ac:dyDescent="0.3">
      <c r="A297">
        <v>58305.728000000003</v>
      </c>
      <c r="B297">
        <v>69105.728000000003</v>
      </c>
      <c r="C297">
        <v>-144.17353772124099</v>
      </c>
      <c r="D297">
        <v>36.3500304970092</v>
      </c>
      <c r="E297">
        <v>119.582620336826</v>
      </c>
      <c r="F297">
        <f t="shared" si="18"/>
        <v>-144.98991767401</v>
      </c>
      <c r="G297">
        <f t="shared" si="19"/>
        <v>32.943246183026403</v>
      </c>
      <c r="H297">
        <f t="shared" si="20"/>
        <v>147.000021487727</v>
      </c>
      <c r="I297">
        <f t="shared" si="21"/>
        <v>189.650149740469</v>
      </c>
    </row>
    <row r="298" spans="1:9" x14ac:dyDescent="0.3">
      <c r="A298">
        <v>58305.767999999996</v>
      </c>
      <c r="B298">
        <v>69105.767999999996</v>
      </c>
      <c r="C298">
        <v>-144.17353772124099</v>
      </c>
      <c r="D298">
        <v>36.3500304970092</v>
      </c>
      <c r="E298">
        <v>119.582620336826</v>
      </c>
      <c r="F298">
        <f t="shared" si="18"/>
        <v>-144.98991767401</v>
      </c>
      <c r="G298">
        <f t="shared" si="19"/>
        <v>32.943246183026403</v>
      </c>
      <c r="H298">
        <f t="shared" si="20"/>
        <v>147.000021487727</v>
      </c>
      <c r="I298">
        <f t="shared" si="21"/>
        <v>189.650149740469</v>
      </c>
    </row>
    <row r="299" spans="1:9" x14ac:dyDescent="0.3">
      <c r="A299">
        <v>58309.048000000003</v>
      </c>
      <c r="B299">
        <v>69109.047999999995</v>
      </c>
      <c r="C299">
        <v>-141.42228717810099</v>
      </c>
      <c r="D299">
        <v>34.862608137541201</v>
      </c>
      <c r="E299">
        <v>116.292989148041</v>
      </c>
      <c r="F299">
        <f t="shared" si="18"/>
        <v>-142.20438747388599</v>
      </c>
      <c r="G299">
        <f t="shared" si="19"/>
        <v>31.521055502853201</v>
      </c>
      <c r="H299">
        <f t="shared" si="20"/>
        <v>150.93845831375901</v>
      </c>
      <c r="I299">
        <f t="shared" si="21"/>
        <v>191.82379976236999</v>
      </c>
    </row>
    <row r="300" spans="1:9" x14ac:dyDescent="0.3">
      <c r="A300">
        <v>58309.127999999997</v>
      </c>
      <c r="B300">
        <v>69109.127999999997</v>
      </c>
      <c r="C300">
        <v>-141.562707233221</v>
      </c>
      <c r="D300">
        <v>35.0044063228044</v>
      </c>
      <c r="E300">
        <v>116.186725548826</v>
      </c>
      <c r="F300">
        <f t="shared" si="18"/>
        <v>-142.34810928453999</v>
      </c>
      <c r="G300">
        <f t="shared" si="19"/>
        <v>31.659506065748499</v>
      </c>
      <c r="H300">
        <f t="shared" si="20"/>
        <v>150.73525130068899</v>
      </c>
      <c r="I300">
        <f t="shared" si="21"/>
        <v>191.61219447394799</v>
      </c>
    </row>
    <row r="301" spans="1:9" x14ac:dyDescent="0.3">
      <c r="A301">
        <v>58309.248</v>
      </c>
      <c r="B301">
        <v>69109.248000000007</v>
      </c>
      <c r="C301">
        <v>-141.005987745841</v>
      </c>
      <c r="D301">
        <v>34.812849567092996</v>
      </c>
      <c r="E301">
        <v>116.108309443454</v>
      </c>
      <c r="F301">
        <f t="shared" si="18"/>
        <v>-141.78703129355</v>
      </c>
      <c r="G301">
        <f t="shared" si="19"/>
        <v>31.481118660604899</v>
      </c>
      <c r="H301">
        <f t="shared" si="20"/>
        <v>151.528554572681</v>
      </c>
      <c r="I301">
        <f t="shared" si="21"/>
        <v>191.88483849594999</v>
      </c>
    </row>
    <row r="302" spans="1:9" x14ac:dyDescent="0.3">
      <c r="A302">
        <v>58309.328000000001</v>
      </c>
      <c r="B302">
        <v>69109.327999999994</v>
      </c>
      <c r="C302">
        <v>-141.0865589892</v>
      </c>
      <c r="D302">
        <v>34.947003975362399</v>
      </c>
      <c r="E302">
        <v>116.007890178461</v>
      </c>
      <c r="F302">
        <f t="shared" si="18"/>
        <v>-141.87074081907701</v>
      </c>
      <c r="G302">
        <f t="shared" si="19"/>
        <v>31.613337592118601</v>
      </c>
      <c r="H302">
        <f t="shared" si="20"/>
        <v>151.41019840550999</v>
      </c>
      <c r="I302">
        <f t="shared" si="21"/>
        <v>191.68275751807101</v>
      </c>
    </row>
    <row r="303" spans="1:9" x14ac:dyDescent="0.3">
      <c r="A303">
        <v>58309.408000000003</v>
      </c>
      <c r="B303">
        <v>69109.407999999996</v>
      </c>
      <c r="C303">
        <v>-141.243065205721</v>
      </c>
      <c r="D303">
        <v>34.778966298262802</v>
      </c>
      <c r="E303">
        <v>115.91162146273901</v>
      </c>
      <c r="F303">
        <f t="shared" si="18"/>
        <v>-142.023244666046</v>
      </c>
      <c r="G303">
        <f t="shared" si="19"/>
        <v>31.441659307544199</v>
      </c>
      <c r="H303">
        <f t="shared" si="20"/>
        <v>151.19457454798101</v>
      </c>
      <c r="I303">
        <f t="shared" si="21"/>
        <v>191.94514744385799</v>
      </c>
    </row>
    <row r="304" spans="1:9" x14ac:dyDescent="0.3">
      <c r="A304">
        <v>58309.487999999998</v>
      </c>
      <c r="B304">
        <v>69109.487999999998</v>
      </c>
      <c r="C304">
        <v>-140.90094235272099</v>
      </c>
      <c r="D304">
        <v>34.622756005978196</v>
      </c>
      <c r="E304">
        <v>115.806290577391</v>
      </c>
      <c r="F304">
        <f t="shared" si="18"/>
        <v>-141.67753649826099</v>
      </c>
      <c r="G304">
        <f t="shared" si="19"/>
        <v>31.2935527084772</v>
      </c>
      <c r="H304">
        <f t="shared" si="20"/>
        <v>151.68336830760501</v>
      </c>
      <c r="I304">
        <f t="shared" si="21"/>
        <v>192.17151083998601</v>
      </c>
    </row>
    <row r="305" spans="1:9" x14ac:dyDescent="0.3">
      <c r="A305">
        <v>58309.567999999999</v>
      </c>
      <c r="B305">
        <v>69109.567999999999</v>
      </c>
      <c r="C305">
        <v>-140.90094235272099</v>
      </c>
      <c r="D305">
        <v>34.622756005978196</v>
      </c>
      <c r="E305">
        <v>115.806290577391</v>
      </c>
      <c r="F305">
        <f t="shared" si="18"/>
        <v>-141.67753649826099</v>
      </c>
      <c r="G305">
        <f t="shared" si="19"/>
        <v>31.2935527084772</v>
      </c>
      <c r="H305">
        <f t="shared" si="20"/>
        <v>151.68336830760501</v>
      </c>
      <c r="I305">
        <f t="shared" si="21"/>
        <v>192.17151083998601</v>
      </c>
    </row>
    <row r="306" spans="1:9" x14ac:dyDescent="0.3">
      <c r="A306">
        <v>58309.608</v>
      </c>
      <c r="B306">
        <v>69109.607999999993</v>
      </c>
      <c r="C306">
        <v>-140.90094235272099</v>
      </c>
      <c r="D306">
        <v>34.622756005978196</v>
      </c>
      <c r="E306">
        <v>115.806290577391</v>
      </c>
      <c r="F306">
        <f t="shared" si="18"/>
        <v>-141.67753649826099</v>
      </c>
      <c r="G306">
        <f t="shared" si="19"/>
        <v>31.2935527084772</v>
      </c>
      <c r="H306">
        <f t="shared" si="20"/>
        <v>151.68336830760501</v>
      </c>
      <c r="I306">
        <f t="shared" si="21"/>
        <v>192.17151083998601</v>
      </c>
    </row>
    <row r="307" spans="1:9" x14ac:dyDescent="0.3">
      <c r="A307">
        <v>58309.688000000002</v>
      </c>
      <c r="B307">
        <v>69109.687999999995</v>
      </c>
      <c r="C307">
        <v>-141.064496732701</v>
      </c>
      <c r="D307">
        <v>34.7601718238964</v>
      </c>
      <c r="E307">
        <v>115.70356276365899</v>
      </c>
      <c r="F307">
        <f t="shared" si="18"/>
        <v>-141.84428296484199</v>
      </c>
      <c r="G307">
        <f t="shared" si="19"/>
        <v>31.427077081187001</v>
      </c>
      <c r="H307">
        <f t="shared" si="20"/>
        <v>151.44760693457701</v>
      </c>
      <c r="I307">
        <f t="shared" si="21"/>
        <v>191.96743464984399</v>
      </c>
    </row>
    <row r="308" spans="1:9" x14ac:dyDescent="0.3">
      <c r="A308">
        <v>58309.767999999996</v>
      </c>
      <c r="B308">
        <v>69109.767999999996</v>
      </c>
      <c r="C308">
        <v>-140.72160514314101</v>
      </c>
      <c r="D308">
        <v>34.603652187327</v>
      </c>
      <c r="E308">
        <v>115.59823251808299</v>
      </c>
      <c r="F308">
        <f t="shared" si="18"/>
        <v>-141.49779898579601</v>
      </c>
      <c r="G308">
        <f t="shared" si="19"/>
        <v>31.2786793349524</v>
      </c>
      <c r="H308">
        <f t="shared" si="20"/>
        <v>151.93749760696801</v>
      </c>
      <c r="I308">
        <f t="shared" si="21"/>
        <v>192.19424302993599</v>
      </c>
    </row>
    <row r="309" spans="1:9" x14ac:dyDescent="0.3">
      <c r="A309">
        <v>58309.887999999999</v>
      </c>
      <c r="B309">
        <v>69109.888000000006</v>
      </c>
      <c r="C309">
        <v>-140.58779706672101</v>
      </c>
      <c r="D309">
        <v>34.574976346562401</v>
      </c>
      <c r="E309">
        <v>115.39724743597399</v>
      </c>
      <c r="F309">
        <f t="shared" si="18"/>
        <v>-141.36335245439</v>
      </c>
      <c r="G309">
        <f t="shared" si="19"/>
        <v>31.253163940547999</v>
      </c>
      <c r="H309">
        <f t="shared" si="20"/>
        <v>152.12759038370399</v>
      </c>
      <c r="I309">
        <f t="shared" si="21"/>
        <v>192.23324028844701</v>
      </c>
    </row>
    <row r="310" spans="1:9" x14ac:dyDescent="0.3">
      <c r="A310">
        <v>58309.968000000001</v>
      </c>
      <c r="B310">
        <v>69109.967999999993</v>
      </c>
      <c r="C310">
        <v>-140.58779706672101</v>
      </c>
      <c r="D310">
        <v>34.574976346562401</v>
      </c>
      <c r="E310">
        <v>115.39724743597399</v>
      </c>
      <c r="F310">
        <f t="shared" si="18"/>
        <v>-141.36335245439</v>
      </c>
      <c r="G310">
        <f t="shared" si="19"/>
        <v>31.253163940547999</v>
      </c>
      <c r="H310">
        <f t="shared" si="20"/>
        <v>152.12759038370399</v>
      </c>
      <c r="I310">
        <f t="shared" si="21"/>
        <v>192.23324028844701</v>
      </c>
    </row>
    <row r="311" spans="1:9" x14ac:dyDescent="0.3">
      <c r="A311">
        <v>58310.048000000003</v>
      </c>
      <c r="B311">
        <v>69110.047999999995</v>
      </c>
      <c r="C311">
        <v>-140.37529448880099</v>
      </c>
      <c r="D311">
        <v>34.6791485922516</v>
      </c>
      <c r="E311">
        <v>115.31959513699201</v>
      </c>
      <c r="F311">
        <f t="shared" si="18"/>
        <v>-141.15336313437501</v>
      </c>
      <c r="G311">
        <f t="shared" si="19"/>
        <v>31.362313781931999</v>
      </c>
      <c r="H311">
        <f t="shared" si="20"/>
        <v>152.42449244959499</v>
      </c>
      <c r="I311">
        <f t="shared" si="21"/>
        <v>192.06641768271501</v>
      </c>
    </row>
    <row r="312" spans="1:9" x14ac:dyDescent="0.3">
      <c r="A312">
        <v>58310.127999999997</v>
      </c>
      <c r="B312">
        <v>69110.127999999997</v>
      </c>
      <c r="C312">
        <v>-140.45589729900101</v>
      </c>
      <c r="D312">
        <v>34.515423571413002</v>
      </c>
      <c r="E312">
        <v>115.21917553009</v>
      </c>
      <c r="F312">
        <f t="shared" si="18"/>
        <v>-141.230086248682</v>
      </c>
      <c r="G312">
        <f t="shared" si="19"/>
        <v>31.196735222958502</v>
      </c>
      <c r="H312">
        <f t="shared" si="20"/>
        <v>152.31601430824099</v>
      </c>
      <c r="I312">
        <f t="shared" si="21"/>
        <v>192.31948490032201</v>
      </c>
    </row>
    <row r="313" spans="1:9" x14ac:dyDescent="0.3">
      <c r="A313">
        <v>58310.207999999999</v>
      </c>
      <c r="B313">
        <v>69110.207999999999</v>
      </c>
      <c r="C313">
        <v>-140.19429036474199</v>
      </c>
      <c r="D313">
        <v>34.660016869133401</v>
      </c>
      <c r="E313">
        <v>115.11153819541801</v>
      </c>
      <c r="F313">
        <f t="shared" si="18"/>
        <v>-140.97195851269399</v>
      </c>
      <c r="G313">
        <f t="shared" si="19"/>
        <v>31.3474517837988</v>
      </c>
      <c r="H313">
        <f t="shared" si="20"/>
        <v>152.680978860121</v>
      </c>
      <c r="I313">
        <f t="shared" si="21"/>
        <v>192.08913248672599</v>
      </c>
    </row>
    <row r="314" spans="1:9" x14ac:dyDescent="0.3">
      <c r="A314">
        <v>58310.248</v>
      </c>
      <c r="B314">
        <v>69110.248000000007</v>
      </c>
      <c r="C314">
        <v>-140.19429036474199</v>
      </c>
      <c r="D314">
        <v>34.660016869133401</v>
      </c>
      <c r="E314">
        <v>115.11153819541801</v>
      </c>
      <c r="F314">
        <f t="shared" si="18"/>
        <v>-140.97195851269399</v>
      </c>
      <c r="G314">
        <f t="shared" si="19"/>
        <v>31.3474517837988</v>
      </c>
      <c r="H314">
        <f t="shared" si="20"/>
        <v>152.680978860121</v>
      </c>
      <c r="I314">
        <f t="shared" si="21"/>
        <v>192.08913248672599</v>
      </c>
    </row>
    <row r="315" spans="1:9" x14ac:dyDescent="0.3">
      <c r="A315">
        <v>58310.328000000001</v>
      </c>
      <c r="B315">
        <v>69110.327999999994</v>
      </c>
      <c r="C315">
        <v>-140.32121435712099</v>
      </c>
      <c r="D315">
        <v>34.486462623106199</v>
      </c>
      <c r="E315">
        <v>115.018190941828</v>
      </c>
      <c r="F315">
        <f t="shared" si="18"/>
        <v>-141.09475837758501</v>
      </c>
      <c r="G315">
        <f t="shared" si="19"/>
        <v>31.170955411773601</v>
      </c>
      <c r="H315">
        <f t="shared" si="20"/>
        <v>152.50735320346999</v>
      </c>
      <c r="I315">
        <f t="shared" si="21"/>
        <v>192.358886288566</v>
      </c>
    </row>
    <row r="316" spans="1:9" x14ac:dyDescent="0.3">
      <c r="A316">
        <v>58310.408000000003</v>
      </c>
      <c r="B316">
        <v>69110.407999999996</v>
      </c>
      <c r="C316">
        <v>-140.32121435712099</v>
      </c>
      <c r="D316">
        <v>34.486462623106199</v>
      </c>
      <c r="E316">
        <v>115.018190941828</v>
      </c>
      <c r="F316">
        <f t="shared" si="18"/>
        <v>-141.09475837758501</v>
      </c>
      <c r="G316">
        <f t="shared" si="19"/>
        <v>31.170955411773601</v>
      </c>
      <c r="H316">
        <f t="shared" si="20"/>
        <v>152.50735320346999</v>
      </c>
      <c r="I316">
        <f t="shared" si="21"/>
        <v>192.358886288566</v>
      </c>
    </row>
    <row r="317" spans="1:9" x14ac:dyDescent="0.3">
      <c r="A317">
        <v>58310.527999999998</v>
      </c>
      <c r="B317">
        <v>69110.528000000006</v>
      </c>
      <c r="C317">
        <v>-140.13966178560099</v>
      </c>
      <c r="D317">
        <v>34.466901728290203</v>
      </c>
      <c r="E317">
        <v>114.810134216611</v>
      </c>
      <c r="F317">
        <f t="shared" si="18"/>
        <v>-140.91279534949101</v>
      </c>
      <c r="G317">
        <f t="shared" si="19"/>
        <v>31.155677282360902</v>
      </c>
      <c r="H317">
        <f t="shared" si="20"/>
        <v>152.764629139947</v>
      </c>
      <c r="I317">
        <f t="shared" si="21"/>
        <v>192.382237099956</v>
      </c>
    </row>
    <row r="318" spans="1:9" x14ac:dyDescent="0.3">
      <c r="A318">
        <v>58310.608</v>
      </c>
      <c r="B318">
        <v>69110.607999999993</v>
      </c>
      <c r="C318">
        <v>-139.79329261686101</v>
      </c>
      <c r="D318">
        <v>34.308845496023999</v>
      </c>
      <c r="E318">
        <v>114.70480725147701</v>
      </c>
      <c r="F318">
        <f t="shared" si="18"/>
        <v>-140.56279855470299</v>
      </c>
      <c r="G318">
        <f t="shared" si="19"/>
        <v>31.0058252978897</v>
      </c>
      <c r="H318">
        <f t="shared" si="20"/>
        <v>153.25948655184101</v>
      </c>
      <c r="I318">
        <f t="shared" si="21"/>
        <v>192.611268110965</v>
      </c>
    </row>
    <row r="319" spans="1:9" x14ac:dyDescent="0.3">
      <c r="A319">
        <v>58310.688000000002</v>
      </c>
      <c r="B319">
        <v>69110.687999999995</v>
      </c>
      <c r="C319">
        <v>-139.769460608641</v>
      </c>
      <c r="D319">
        <v>34.414898618750399</v>
      </c>
      <c r="E319">
        <v>114.626073565271</v>
      </c>
      <c r="F319">
        <f t="shared" si="18"/>
        <v>-140.54147174816001</v>
      </c>
      <c r="G319">
        <f t="shared" si="19"/>
        <v>31.112410459983099</v>
      </c>
      <c r="H319">
        <f t="shared" si="20"/>
        <v>153.289640337381</v>
      </c>
      <c r="I319">
        <f t="shared" si="21"/>
        <v>192.448365313788</v>
      </c>
    </row>
    <row r="320" spans="1:9" x14ac:dyDescent="0.3">
      <c r="A320">
        <v>58310.767999999996</v>
      </c>
      <c r="B320">
        <v>69110.767999999996</v>
      </c>
      <c r="C320">
        <v>-139.769460608641</v>
      </c>
      <c r="D320">
        <v>34.414898618750399</v>
      </c>
      <c r="E320">
        <v>114.626073565271</v>
      </c>
      <c r="F320">
        <f t="shared" si="18"/>
        <v>-140.54147174816001</v>
      </c>
      <c r="G320">
        <f t="shared" si="19"/>
        <v>31.112410459983099</v>
      </c>
      <c r="H320">
        <f t="shared" si="20"/>
        <v>153.289640337381</v>
      </c>
      <c r="I320">
        <f t="shared" si="21"/>
        <v>192.448365313788</v>
      </c>
    </row>
    <row r="321" spans="1:9" x14ac:dyDescent="0.3">
      <c r="A321">
        <v>58310.847999999904</v>
      </c>
      <c r="B321">
        <v>69110.847999999896</v>
      </c>
      <c r="C321">
        <v>-139.41529863204099</v>
      </c>
      <c r="D321">
        <v>34.247825531482803</v>
      </c>
      <c r="E321">
        <v>114.527206827497</v>
      </c>
      <c r="F321">
        <f t="shared" si="18"/>
        <v>-140.18347187357699</v>
      </c>
      <c r="G321">
        <f t="shared" si="19"/>
        <v>30.953727720037701</v>
      </c>
      <c r="H321">
        <f t="shared" si="20"/>
        <v>153.79581323391301</v>
      </c>
      <c r="I321">
        <f t="shared" si="21"/>
        <v>192.69089308869599</v>
      </c>
    </row>
    <row r="322" spans="1:9" x14ac:dyDescent="0.3">
      <c r="A322">
        <v>58310.887999999999</v>
      </c>
      <c r="B322">
        <v>69110.888000000006</v>
      </c>
      <c r="C322">
        <v>-139.41529863204099</v>
      </c>
      <c r="D322">
        <v>34.247825531482803</v>
      </c>
      <c r="E322">
        <v>114.527206827497</v>
      </c>
      <c r="F322">
        <f t="shared" si="18"/>
        <v>-140.18347187357699</v>
      </c>
      <c r="G322">
        <f t="shared" si="19"/>
        <v>30.953727720037701</v>
      </c>
      <c r="H322">
        <f t="shared" si="20"/>
        <v>153.79581323391301</v>
      </c>
      <c r="I322">
        <f t="shared" si="21"/>
        <v>192.69089308869599</v>
      </c>
    </row>
    <row r="323" spans="1:9" x14ac:dyDescent="0.3">
      <c r="A323">
        <v>58310.968000000001</v>
      </c>
      <c r="B323">
        <v>69110.967999999993</v>
      </c>
      <c r="C323">
        <v>-139.55609206650001</v>
      </c>
      <c r="D323">
        <v>34.391154516695998</v>
      </c>
      <c r="E323">
        <v>114.420940846831</v>
      </c>
      <c r="F323">
        <f t="shared" ref="F323:F386" si="22">C323*COS(RADIANS($J$2))-D323*SIN(RADIANS($J$2))</f>
        <v>-140.327603025218</v>
      </c>
      <c r="G323">
        <f t="shared" ref="G323:G386" si="23">C323*SIN(RADIANS($J$2))+D323*COS(RADIANS($J$2))</f>
        <v>31.0936998612497</v>
      </c>
      <c r="H323">
        <f t="shared" si="20"/>
        <v>153.592027457195</v>
      </c>
      <c r="I323">
        <f t="shared" si="21"/>
        <v>192.47696224801999</v>
      </c>
    </row>
    <row r="324" spans="1:9" x14ac:dyDescent="0.3">
      <c r="A324">
        <v>58311.048000000003</v>
      </c>
      <c r="B324">
        <v>69111.047999999995</v>
      </c>
      <c r="C324">
        <v>-139.55281749042101</v>
      </c>
      <c r="D324">
        <v>34.222730779267799</v>
      </c>
      <c r="E324">
        <v>114.32283044792599</v>
      </c>
      <c r="F324">
        <f t="shared" si="22"/>
        <v>-140.32036133441599</v>
      </c>
      <c r="G324">
        <f t="shared" si="23"/>
        <v>30.925400021403899</v>
      </c>
      <c r="H324">
        <f t="shared" si="20"/>
        <v>153.60226642058399</v>
      </c>
      <c r="I324">
        <f t="shared" si="21"/>
        <v>192.734188621155</v>
      </c>
    </row>
    <row r="325" spans="1:9" x14ac:dyDescent="0.3">
      <c r="A325">
        <v>58311.167999999998</v>
      </c>
      <c r="B325">
        <v>69111.168000000005</v>
      </c>
      <c r="C325">
        <v>-139.20445276632</v>
      </c>
      <c r="D325">
        <v>34.365010129148999</v>
      </c>
      <c r="E325">
        <v>114.2175055518</v>
      </c>
      <c r="F325">
        <f t="shared" si="22"/>
        <v>-139.97544537386</v>
      </c>
      <c r="G325">
        <f t="shared" si="23"/>
        <v>31.075847269813099</v>
      </c>
      <c r="H325">
        <f t="shared" si="20"/>
        <v>154.089940085325</v>
      </c>
      <c r="I325">
        <f t="shared" si="21"/>
        <v>192.504247819715</v>
      </c>
    </row>
    <row r="326" spans="1:9" x14ac:dyDescent="0.3">
      <c r="A326">
        <v>58311.248</v>
      </c>
      <c r="B326">
        <v>69111.248000000007</v>
      </c>
      <c r="C326">
        <v>-139.36189017960101</v>
      </c>
      <c r="D326">
        <v>34.1937683019408</v>
      </c>
      <c r="E326">
        <v>114.121234304884</v>
      </c>
      <c r="F326">
        <f t="shared" si="22"/>
        <v>-140.12880467009401</v>
      </c>
      <c r="G326">
        <f t="shared" si="23"/>
        <v>30.9009437857287</v>
      </c>
      <c r="H326">
        <f t="shared" si="20"/>
        <v>153.87310671554999</v>
      </c>
      <c r="I326">
        <f t="shared" si="21"/>
        <v>192.77156708098599</v>
      </c>
    </row>
    <row r="327" spans="1:9" x14ac:dyDescent="0.3">
      <c r="A327">
        <v>58311.328000000001</v>
      </c>
      <c r="B327">
        <v>69111.327999999994</v>
      </c>
      <c r="C327">
        <v>-138.82396429596201</v>
      </c>
      <c r="D327">
        <v>34.303772686701002</v>
      </c>
      <c r="E327">
        <v>114.03990745077</v>
      </c>
      <c r="F327">
        <f t="shared" si="22"/>
        <v>-139.59361977585999</v>
      </c>
      <c r="G327">
        <f t="shared" si="23"/>
        <v>31.023591043912202</v>
      </c>
      <c r="H327">
        <f t="shared" si="20"/>
        <v>154.62979996414401</v>
      </c>
      <c r="I327">
        <f t="shared" si="21"/>
        <v>192.58411527219999</v>
      </c>
    </row>
    <row r="328" spans="1:9" x14ac:dyDescent="0.3">
      <c r="A328">
        <v>58311.408000000003</v>
      </c>
      <c r="B328">
        <v>69111.407999999996</v>
      </c>
      <c r="C328">
        <v>-138.90415476456101</v>
      </c>
      <c r="D328">
        <v>34.1378191129998</v>
      </c>
      <c r="E328">
        <v>113.939486885652</v>
      </c>
      <c r="F328">
        <f t="shared" si="22"/>
        <v>-139.669878158839</v>
      </c>
      <c r="G328">
        <f t="shared" si="23"/>
        <v>30.8557942653262</v>
      </c>
      <c r="H328">
        <f t="shared" si="20"/>
        <v>154.52197890235601</v>
      </c>
      <c r="I328">
        <f t="shared" si="21"/>
        <v>192.84057277577801</v>
      </c>
    </row>
    <row r="329" spans="1:9" x14ac:dyDescent="0.3">
      <c r="A329">
        <v>58311.487999999998</v>
      </c>
      <c r="B329">
        <v>69111.487999999998</v>
      </c>
      <c r="C329">
        <v>-138.638200538701</v>
      </c>
      <c r="D329">
        <v>34.283609050617599</v>
      </c>
      <c r="E329">
        <v>113.831853771121</v>
      </c>
      <c r="F329">
        <f t="shared" si="22"/>
        <v>-139.407432530481</v>
      </c>
      <c r="G329">
        <f t="shared" si="23"/>
        <v>31.007809555080598</v>
      </c>
      <c r="H329">
        <f t="shared" si="20"/>
        <v>154.89304848455299</v>
      </c>
      <c r="I329">
        <f t="shared" si="21"/>
        <v>192.608235408848</v>
      </c>
    </row>
    <row r="330" spans="1:9" x14ac:dyDescent="0.3">
      <c r="A330">
        <v>58311.527999999998</v>
      </c>
      <c r="B330">
        <v>69111.528000000006</v>
      </c>
      <c r="C330">
        <v>-138.638200538701</v>
      </c>
      <c r="D330">
        <v>34.283609050617599</v>
      </c>
      <c r="E330">
        <v>113.831853771121</v>
      </c>
      <c r="F330">
        <f t="shared" si="22"/>
        <v>-139.407432530481</v>
      </c>
      <c r="G330">
        <f t="shared" si="23"/>
        <v>31.007809555080598</v>
      </c>
      <c r="H330">
        <f t="shared" si="20"/>
        <v>154.89304848455299</v>
      </c>
      <c r="I330">
        <f t="shared" si="21"/>
        <v>192.608235408848</v>
      </c>
    </row>
    <row r="331" spans="1:9" x14ac:dyDescent="0.3">
      <c r="A331">
        <v>58311.608</v>
      </c>
      <c r="B331">
        <v>69111.607999999993</v>
      </c>
      <c r="C331">
        <v>-138.638200538701</v>
      </c>
      <c r="D331">
        <v>33.981327036041399</v>
      </c>
      <c r="E331">
        <v>113.831853771121</v>
      </c>
      <c r="F331">
        <f t="shared" si="22"/>
        <v>-139.400310837304</v>
      </c>
      <c r="G331">
        <f t="shared" si="23"/>
        <v>30.705611444857301</v>
      </c>
      <c r="H331">
        <f t="shared" si="20"/>
        <v>154.90311778434699</v>
      </c>
      <c r="I331">
        <f t="shared" si="21"/>
        <v>193.070109430428</v>
      </c>
    </row>
    <row r="332" spans="1:9" x14ac:dyDescent="0.3">
      <c r="A332">
        <v>58311.688000000002</v>
      </c>
      <c r="B332">
        <v>69111.687999999995</v>
      </c>
      <c r="C332">
        <v>-138.82609399764101</v>
      </c>
      <c r="D332">
        <v>34.115663198729997</v>
      </c>
      <c r="E332">
        <v>113.732658644937</v>
      </c>
      <c r="F332">
        <f t="shared" si="22"/>
        <v>-139.59131707109901</v>
      </c>
      <c r="G332">
        <f t="shared" si="23"/>
        <v>30.835483594180101</v>
      </c>
      <c r="H332">
        <f t="shared" si="20"/>
        <v>154.633055738297</v>
      </c>
      <c r="I332">
        <f t="shared" si="21"/>
        <v>192.871615231193</v>
      </c>
    </row>
    <row r="333" spans="1:9" x14ac:dyDescent="0.3">
      <c r="A333">
        <v>58311.807999999997</v>
      </c>
      <c r="B333">
        <v>69111.808000000005</v>
      </c>
      <c r="C333">
        <v>-138.57898114518099</v>
      </c>
      <c r="D333">
        <v>34.087133023101003</v>
      </c>
      <c r="E333">
        <v>113.53045138714</v>
      </c>
      <c r="F333">
        <f t="shared" si="22"/>
        <v>-139.34360064547101</v>
      </c>
      <c r="G333">
        <f t="shared" si="23"/>
        <v>30.812783258357001</v>
      </c>
      <c r="H333">
        <f t="shared" si="20"/>
        <v>154.98329982937301</v>
      </c>
      <c r="I333">
        <f t="shared" si="21"/>
        <v>192.90631000605501</v>
      </c>
    </row>
    <row r="334" spans="1:9" x14ac:dyDescent="0.3">
      <c r="A334">
        <v>58311.887999999999</v>
      </c>
      <c r="B334">
        <v>69111.888000000006</v>
      </c>
      <c r="C334">
        <v>-138.659334073081</v>
      </c>
      <c r="D334">
        <v>34.223571107150399</v>
      </c>
      <c r="E334">
        <v>113.43003073297101</v>
      </c>
      <c r="F334">
        <f t="shared" si="22"/>
        <v>-139.427145719001</v>
      </c>
      <c r="G334">
        <f t="shared" si="23"/>
        <v>30.9472903752322</v>
      </c>
      <c r="H334">
        <f t="shared" ref="H334:H397" si="24">($K$2*60/2+F334)*$M$2/($K$2*60)</f>
        <v>154.865176179445</v>
      </c>
      <c r="I334">
        <f t="shared" ref="I334:I397" si="25">($L$2*60/2-G334)*$N$2/($L$2*60)</f>
        <v>192.70073180784499</v>
      </c>
    </row>
    <row r="335" spans="1:9" x14ac:dyDescent="0.3">
      <c r="A335">
        <v>58311.968000000001</v>
      </c>
      <c r="B335">
        <v>69111.967999999993</v>
      </c>
      <c r="C335">
        <v>-138.659334073081</v>
      </c>
      <c r="D335">
        <v>34.223571107150399</v>
      </c>
      <c r="E335">
        <v>113.43003073297101</v>
      </c>
      <c r="F335">
        <f t="shared" si="22"/>
        <v>-139.427145719001</v>
      </c>
      <c r="G335">
        <f t="shared" si="23"/>
        <v>30.9472903752322</v>
      </c>
      <c r="H335">
        <f t="shared" si="24"/>
        <v>154.865176179445</v>
      </c>
      <c r="I335">
        <f t="shared" si="25"/>
        <v>192.70073180784499</v>
      </c>
    </row>
    <row r="336" spans="1:9" x14ac:dyDescent="0.3">
      <c r="A336">
        <v>58312.048000000003</v>
      </c>
      <c r="B336">
        <v>69112.047999999995</v>
      </c>
      <c r="C336">
        <v>-138.148126649761</v>
      </c>
      <c r="D336">
        <v>34.034638217253601</v>
      </c>
      <c r="E336">
        <v>113.34578434119901</v>
      </c>
      <c r="F336">
        <f t="shared" si="22"/>
        <v>-138.91162897695901</v>
      </c>
      <c r="G336">
        <f t="shared" si="23"/>
        <v>30.770453854071</v>
      </c>
      <c r="H336">
        <f t="shared" si="24"/>
        <v>155.59406079940101</v>
      </c>
      <c r="I336">
        <f t="shared" si="25"/>
        <v>192.97100548735401</v>
      </c>
    </row>
    <row r="337" spans="1:9" x14ac:dyDescent="0.3">
      <c r="A337">
        <v>58312.127999999997</v>
      </c>
      <c r="B337">
        <v>69112.127999999997</v>
      </c>
      <c r="C337">
        <v>-138.27540529584101</v>
      </c>
      <c r="D337">
        <v>34.161616343760002</v>
      </c>
      <c r="E337">
        <v>113.252434902315</v>
      </c>
      <c r="F337">
        <f t="shared" si="22"/>
        <v>-139.04186386913199</v>
      </c>
      <c r="G337">
        <f t="shared" si="23"/>
        <v>30.894398080316599</v>
      </c>
      <c r="H337">
        <f t="shared" si="24"/>
        <v>155.40992282260001</v>
      </c>
      <c r="I337">
        <f t="shared" si="25"/>
        <v>192.78157141648799</v>
      </c>
    </row>
    <row r="338" spans="1:9" x14ac:dyDescent="0.3">
      <c r="A338">
        <v>58312.167999999998</v>
      </c>
      <c r="B338">
        <v>69112.168000000005</v>
      </c>
      <c r="C338">
        <v>-138.27540529584101</v>
      </c>
      <c r="D338">
        <v>34.161616343760002</v>
      </c>
      <c r="E338">
        <v>113.252434902315</v>
      </c>
      <c r="F338">
        <f t="shared" si="22"/>
        <v>-139.04186386913199</v>
      </c>
      <c r="G338">
        <f t="shared" si="23"/>
        <v>30.894398080316599</v>
      </c>
      <c r="H338">
        <f t="shared" si="24"/>
        <v>155.40992282260001</v>
      </c>
      <c r="I338">
        <f t="shared" si="25"/>
        <v>192.78157141648799</v>
      </c>
    </row>
    <row r="339" spans="1:9" x14ac:dyDescent="0.3">
      <c r="A339">
        <v>58312.248</v>
      </c>
      <c r="B339">
        <v>69112.248000000007</v>
      </c>
      <c r="C339">
        <v>-137.98365604842101</v>
      </c>
      <c r="D339">
        <v>34.008971800762197</v>
      </c>
      <c r="E339">
        <v>113.14126784144599</v>
      </c>
      <c r="F339">
        <f t="shared" si="22"/>
        <v>-138.74659933295101</v>
      </c>
      <c r="G339">
        <f t="shared" si="23"/>
        <v>30.748669450490901</v>
      </c>
      <c r="H339">
        <f t="shared" si="24"/>
        <v>155.82739477198501</v>
      </c>
      <c r="I339">
        <f t="shared" si="25"/>
        <v>193.00430036825799</v>
      </c>
    </row>
    <row r="340" spans="1:9" x14ac:dyDescent="0.3">
      <c r="A340">
        <v>58312.328000000001</v>
      </c>
      <c r="B340">
        <v>69112.327999999994</v>
      </c>
      <c r="C340">
        <v>-137.979030380041</v>
      </c>
      <c r="D340">
        <v>34.142640637218001</v>
      </c>
      <c r="E340">
        <v>113.043157742837</v>
      </c>
      <c r="F340">
        <f t="shared" si="22"/>
        <v>-138.74512415486899</v>
      </c>
      <c r="G340">
        <f t="shared" si="23"/>
        <v>30.8824101641761</v>
      </c>
      <c r="H340">
        <f t="shared" si="24"/>
        <v>155.829480513394</v>
      </c>
      <c r="I340">
        <f t="shared" si="25"/>
        <v>192.79989352655701</v>
      </c>
    </row>
    <row r="341" spans="1:9" x14ac:dyDescent="0.3">
      <c r="A341">
        <v>58312.447999999997</v>
      </c>
      <c r="B341">
        <v>69112.448000000004</v>
      </c>
      <c r="C341">
        <v>-138.16768544604099</v>
      </c>
      <c r="D341">
        <v>33.9733624718586</v>
      </c>
      <c r="E341">
        <v>112.943961582908</v>
      </c>
      <c r="F341">
        <f t="shared" si="22"/>
        <v>-138.92973870215599</v>
      </c>
      <c r="G341">
        <f t="shared" si="23"/>
        <v>30.708734316330599</v>
      </c>
      <c r="H341">
        <f t="shared" si="24"/>
        <v>155.568455617084</v>
      </c>
      <c r="I341">
        <f t="shared" si="25"/>
        <v>193.065336491229</v>
      </c>
    </row>
    <row r="342" spans="1:9" x14ac:dyDescent="0.3">
      <c r="A342">
        <v>58312.527999999998</v>
      </c>
      <c r="B342">
        <v>69112.528000000006</v>
      </c>
      <c r="C342">
        <v>-137.78323467984001</v>
      </c>
      <c r="D342">
        <v>34.113078440246397</v>
      </c>
      <c r="E342">
        <v>112.841565011407</v>
      </c>
      <c r="F342">
        <f t="shared" si="22"/>
        <v>-138.54868632322899</v>
      </c>
      <c r="G342">
        <f t="shared" si="23"/>
        <v>30.8574690734293</v>
      </c>
      <c r="H342">
        <f t="shared" si="24"/>
        <v>156.10722224820699</v>
      </c>
      <c r="I342">
        <f t="shared" si="25"/>
        <v>192.838013029943</v>
      </c>
    </row>
    <row r="343" spans="1:9" x14ac:dyDescent="0.3">
      <c r="A343">
        <v>58313.728000000003</v>
      </c>
      <c r="B343">
        <v>69113.728000000003</v>
      </c>
      <c r="C343">
        <v>-136.44961478076101</v>
      </c>
      <c r="D343">
        <v>33.890222867341201</v>
      </c>
      <c r="E343">
        <v>111.663090306539</v>
      </c>
      <c r="F343">
        <f t="shared" si="22"/>
        <v>-137.210186171846</v>
      </c>
      <c r="G343">
        <f t="shared" si="23"/>
        <v>30.6660951296966</v>
      </c>
      <c r="H343">
        <f t="shared" si="24"/>
        <v>157.99971592414099</v>
      </c>
      <c r="I343">
        <f t="shared" si="25"/>
        <v>193.13050543815899</v>
      </c>
    </row>
    <row r="344" spans="1:9" x14ac:dyDescent="0.3">
      <c r="A344">
        <v>58314.088000000003</v>
      </c>
      <c r="B344">
        <v>69114.088000000003</v>
      </c>
      <c r="C344">
        <v>-136.19777859480101</v>
      </c>
      <c r="D344">
        <v>33.664343120237397</v>
      </c>
      <c r="E344">
        <v>111.37923335880301</v>
      </c>
      <c r="F344">
        <f t="shared" si="22"/>
        <v>-136.95309821427799</v>
      </c>
      <c r="G344">
        <f t="shared" si="23"/>
        <v>30.446211281302698</v>
      </c>
      <c r="H344">
        <f t="shared" si="24"/>
        <v>158.36321034239199</v>
      </c>
      <c r="I344">
        <f t="shared" si="25"/>
        <v>193.466571859167</v>
      </c>
    </row>
    <row r="345" spans="1:9" x14ac:dyDescent="0.3">
      <c r="A345">
        <v>58314.167999999998</v>
      </c>
      <c r="B345">
        <v>69114.168000000005</v>
      </c>
      <c r="C345">
        <v>-135.89222610396001</v>
      </c>
      <c r="D345">
        <v>33.499618025814598</v>
      </c>
      <c r="E345">
        <v>111.274531645945</v>
      </c>
      <c r="F345">
        <f t="shared" si="22"/>
        <v>-136.643749651089</v>
      </c>
      <c r="G345">
        <f t="shared" si="23"/>
        <v>30.288730654417002</v>
      </c>
      <c r="H345">
        <f t="shared" si="24"/>
        <v>158.80059557457801</v>
      </c>
      <c r="I345">
        <f t="shared" si="25"/>
        <v>193.70726234663201</v>
      </c>
    </row>
    <row r="346" spans="1:9" x14ac:dyDescent="0.3">
      <c r="A346">
        <v>58314.248</v>
      </c>
      <c r="B346">
        <v>69114.248000000007</v>
      </c>
      <c r="C346">
        <v>-135.940858616041</v>
      </c>
      <c r="D346">
        <v>33.634147047134398</v>
      </c>
      <c r="E346">
        <v>111.17703329953601</v>
      </c>
      <c r="F346">
        <f t="shared" si="22"/>
        <v>-136.69553813636</v>
      </c>
      <c r="G346">
        <f t="shared" si="23"/>
        <v>30.422076563997798</v>
      </c>
      <c r="H346">
        <f t="shared" si="24"/>
        <v>158.72737228748301</v>
      </c>
      <c r="I346">
        <f t="shared" si="25"/>
        <v>193.50345891624701</v>
      </c>
    </row>
    <row r="347" spans="1:9" x14ac:dyDescent="0.3">
      <c r="A347">
        <v>58314.527999999998</v>
      </c>
      <c r="B347">
        <v>69114.528000000006</v>
      </c>
      <c r="C347">
        <v>-135.63142569612</v>
      </c>
      <c r="D347">
        <v>33.4073980432116</v>
      </c>
      <c r="E347">
        <v>110.892566664803</v>
      </c>
      <c r="F347">
        <f t="shared" si="22"/>
        <v>-136.380848952458</v>
      </c>
      <c r="G347">
        <f t="shared" si="23"/>
        <v>30.202680665571702</v>
      </c>
      <c r="H347">
        <f t="shared" si="24"/>
        <v>159.17230857665999</v>
      </c>
      <c r="I347">
        <f t="shared" si="25"/>
        <v>193.83877956351799</v>
      </c>
    </row>
    <row r="348" spans="1:9" x14ac:dyDescent="0.3">
      <c r="A348">
        <v>58314.608</v>
      </c>
      <c r="B348">
        <v>69114.607999999993</v>
      </c>
      <c r="C348">
        <v>-135.206510595661</v>
      </c>
      <c r="D348">
        <v>33.545011583503801</v>
      </c>
      <c r="E348">
        <v>110.793103936728</v>
      </c>
      <c r="F348">
        <f t="shared" si="22"/>
        <v>-135.95929393823801</v>
      </c>
      <c r="G348">
        <f t="shared" si="23"/>
        <v>30.350266908344601</v>
      </c>
      <c r="H348">
        <f t="shared" si="24"/>
        <v>159.76834153014599</v>
      </c>
      <c r="I348">
        <f t="shared" si="25"/>
        <v>193.613211470359</v>
      </c>
    </row>
    <row r="349" spans="1:9" x14ac:dyDescent="0.3">
      <c r="A349">
        <v>58314.688000000002</v>
      </c>
      <c r="B349">
        <v>69114.687999999995</v>
      </c>
      <c r="C349">
        <v>-135.427734941701</v>
      </c>
      <c r="D349">
        <v>33.375703777101599</v>
      </c>
      <c r="E349">
        <v>110.69097918978299</v>
      </c>
      <c r="F349">
        <f t="shared" si="22"/>
        <v>-136.17646802698101</v>
      </c>
      <c r="G349">
        <f t="shared" si="23"/>
        <v>30.175794103105101</v>
      </c>
      <c r="H349">
        <f t="shared" si="24"/>
        <v>159.46128098248801</v>
      </c>
      <c r="I349">
        <f t="shared" si="25"/>
        <v>193.879872490022</v>
      </c>
    </row>
    <row r="350" spans="1:9" x14ac:dyDescent="0.3">
      <c r="A350">
        <v>58315.008000000002</v>
      </c>
      <c r="B350">
        <v>69115.008000000002</v>
      </c>
      <c r="C350">
        <v>-135.24745024968101</v>
      </c>
      <c r="D350">
        <v>33.172386173022602</v>
      </c>
      <c r="E350">
        <v>110.38835861638</v>
      </c>
      <c r="F350">
        <f t="shared" si="22"/>
        <v>-135.99144326160501</v>
      </c>
      <c r="G350">
        <f t="shared" si="23"/>
        <v>29.976780398796301</v>
      </c>
      <c r="H350">
        <f t="shared" si="24"/>
        <v>159.722885882573</v>
      </c>
      <c r="I350">
        <f t="shared" si="25"/>
        <v>194.184041367487</v>
      </c>
    </row>
    <row r="351" spans="1:9" x14ac:dyDescent="0.3">
      <c r="A351">
        <v>58315.447999999997</v>
      </c>
      <c r="B351">
        <v>69115.448000000004</v>
      </c>
      <c r="C351">
        <v>-135.125164584961</v>
      </c>
      <c r="D351">
        <v>33.0804846245832</v>
      </c>
      <c r="E351">
        <v>110.00469339788</v>
      </c>
      <c r="F351">
        <f t="shared" si="22"/>
        <v>-135.867026360822</v>
      </c>
      <c r="G351">
        <f t="shared" si="23"/>
        <v>29.887785380953002</v>
      </c>
      <c r="H351">
        <f t="shared" si="24"/>
        <v>159.89879785215101</v>
      </c>
      <c r="I351">
        <f t="shared" si="25"/>
        <v>194.32005971241099</v>
      </c>
    </row>
    <row r="352" spans="1:9" x14ac:dyDescent="0.3">
      <c r="A352">
        <v>58315.887999999999</v>
      </c>
      <c r="B352">
        <v>69115.888000000006</v>
      </c>
      <c r="C352">
        <v>-134.547222866521</v>
      </c>
      <c r="D352">
        <v>33.131566303301398</v>
      </c>
      <c r="E352">
        <v>109.518033723269</v>
      </c>
      <c r="F352">
        <f t="shared" si="22"/>
        <v>-135.290448533876</v>
      </c>
      <c r="G352">
        <f t="shared" si="23"/>
        <v>29.952469051914701</v>
      </c>
      <c r="H352">
        <f t="shared" si="24"/>
        <v>160.71401620685299</v>
      </c>
      <c r="I352">
        <f t="shared" si="25"/>
        <v>194.22119838195599</v>
      </c>
    </row>
    <row r="353" spans="1:9" x14ac:dyDescent="0.3">
      <c r="A353">
        <v>58315.968000000001</v>
      </c>
      <c r="B353">
        <v>69115.967999999993</v>
      </c>
      <c r="C353">
        <v>-134.547222866521</v>
      </c>
      <c r="D353">
        <v>32.817382202384998</v>
      </c>
      <c r="E353">
        <v>109.518033723269</v>
      </c>
      <c r="F353">
        <f t="shared" si="22"/>
        <v>-135.283046430344</v>
      </c>
      <c r="G353">
        <f t="shared" si="23"/>
        <v>29.6383721590107</v>
      </c>
      <c r="H353">
        <f t="shared" si="24"/>
        <v>160.7244819764</v>
      </c>
      <c r="I353">
        <f t="shared" si="25"/>
        <v>194.70125828366801</v>
      </c>
    </row>
    <row r="354" spans="1:9" x14ac:dyDescent="0.3">
      <c r="A354">
        <v>58316.368000000002</v>
      </c>
      <c r="B354">
        <v>69116.368000000002</v>
      </c>
      <c r="C354">
        <v>-134.27779930992099</v>
      </c>
      <c r="D354">
        <v>32.720952356286602</v>
      </c>
      <c r="E354">
        <v>109.13607334605101</v>
      </c>
      <c r="F354">
        <f t="shared" si="22"/>
        <v>-135.01142579308501</v>
      </c>
      <c r="G354">
        <f t="shared" si="23"/>
        <v>29.5483166345578</v>
      </c>
      <c r="H354">
        <f t="shared" si="24"/>
        <v>161.108524023564</v>
      </c>
      <c r="I354">
        <f t="shared" si="25"/>
        <v>194.83889748734799</v>
      </c>
    </row>
    <row r="355" spans="1:9" x14ac:dyDescent="0.3">
      <c r="A355">
        <v>58316.807999999997</v>
      </c>
      <c r="B355">
        <v>69116.808000000005</v>
      </c>
      <c r="C355">
        <v>-133.94324161524099</v>
      </c>
      <c r="D355">
        <v>32.299204067019602</v>
      </c>
      <c r="E355">
        <v>108.759962861372</v>
      </c>
      <c r="F355">
        <f t="shared" si="22"/>
        <v>-134.66702467099699</v>
      </c>
      <c r="G355">
        <f t="shared" si="23"/>
        <v>29.134567510481499</v>
      </c>
      <c r="H355">
        <f t="shared" si="24"/>
        <v>161.59546976268999</v>
      </c>
      <c r="I355">
        <f t="shared" si="25"/>
        <v>195.471264022404</v>
      </c>
    </row>
    <row r="356" spans="1:9" x14ac:dyDescent="0.3">
      <c r="A356">
        <v>58317.008000000002</v>
      </c>
      <c r="B356">
        <v>69117.008000000002</v>
      </c>
      <c r="C356">
        <v>-133.90058085048</v>
      </c>
      <c r="D356">
        <v>32.4086139829788</v>
      </c>
      <c r="E356">
        <v>108.455641844506</v>
      </c>
      <c r="F356">
        <f t="shared" si="22"/>
        <v>-134.62695341946599</v>
      </c>
      <c r="G356">
        <f t="shared" si="23"/>
        <v>29.244952135139499</v>
      </c>
      <c r="H356">
        <f t="shared" si="24"/>
        <v>161.652126155318</v>
      </c>
      <c r="I356">
        <f t="shared" si="25"/>
        <v>195.302554196675</v>
      </c>
    </row>
    <row r="357" spans="1:9" x14ac:dyDescent="0.3">
      <c r="A357">
        <v>58317.368000000002</v>
      </c>
      <c r="B357">
        <v>69117.368000000002</v>
      </c>
      <c r="C357">
        <v>-133.74440365865999</v>
      </c>
      <c r="D357">
        <v>32.202155669376602</v>
      </c>
      <c r="E357">
        <v>108.15010062392</v>
      </c>
      <c r="F357">
        <f t="shared" si="22"/>
        <v>-134.46595546839899</v>
      </c>
      <c r="G357">
        <f t="shared" si="23"/>
        <v>29.042230626038101</v>
      </c>
      <c r="H357">
        <f t="shared" si="24"/>
        <v>161.879759752458</v>
      </c>
      <c r="I357">
        <f t="shared" si="25"/>
        <v>195.61239001464301</v>
      </c>
    </row>
    <row r="358" spans="1:9" x14ac:dyDescent="0.3">
      <c r="A358">
        <v>58317.447999999997</v>
      </c>
      <c r="B358">
        <v>69117.448000000004</v>
      </c>
      <c r="C358">
        <v>-133.56969580950101</v>
      </c>
      <c r="D358">
        <v>32.310444021505198</v>
      </c>
      <c r="E358">
        <v>108.07307376516999</v>
      </c>
      <c r="F358">
        <f t="shared" si="22"/>
        <v>-134.29384736097001</v>
      </c>
      <c r="G358">
        <f t="shared" si="23"/>
        <v>29.1546049964332</v>
      </c>
      <c r="H358">
        <f t="shared" si="24"/>
        <v>162.123101902663</v>
      </c>
      <c r="I358">
        <f t="shared" si="25"/>
        <v>195.440639098204</v>
      </c>
    </row>
    <row r="359" spans="1:9" x14ac:dyDescent="0.3">
      <c r="A359">
        <v>58317.567999999999</v>
      </c>
      <c r="B359">
        <v>69117.567999999999</v>
      </c>
      <c r="C359">
        <v>-133.70642154648101</v>
      </c>
      <c r="D359">
        <v>32.132315802594</v>
      </c>
      <c r="E359">
        <v>107.973260549674</v>
      </c>
      <c r="F359">
        <f t="shared" si="22"/>
        <v>-134.42633848806901</v>
      </c>
      <c r="G359">
        <f t="shared" si="23"/>
        <v>28.973304994322898</v>
      </c>
      <c r="H359">
        <f t="shared" si="24"/>
        <v>161.935773855002</v>
      </c>
      <c r="I359">
        <f t="shared" si="25"/>
        <v>195.71773467972599</v>
      </c>
    </row>
    <row r="360" spans="1:9" x14ac:dyDescent="0.3">
      <c r="A360">
        <v>58318.288</v>
      </c>
      <c r="B360">
        <v>69118.288</v>
      </c>
      <c r="C360">
        <v>-133.43427852882101</v>
      </c>
      <c r="D360">
        <v>32.279532029504402</v>
      </c>
      <c r="E360">
        <v>107.1894845546</v>
      </c>
      <c r="F360">
        <f t="shared" si="22"/>
        <v>-134.157739388773</v>
      </c>
      <c r="G360">
        <f t="shared" si="23"/>
        <v>29.126891983954501</v>
      </c>
      <c r="H360">
        <f t="shared" si="24"/>
        <v>162.31554377602399</v>
      </c>
      <c r="I360">
        <f t="shared" si="25"/>
        <v>195.482995155673</v>
      </c>
    </row>
    <row r="361" spans="1:9" x14ac:dyDescent="0.3">
      <c r="A361">
        <v>58319.368000000002</v>
      </c>
      <c r="B361">
        <v>69119.368000000002</v>
      </c>
      <c r="C361">
        <v>-133.67044803702001</v>
      </c>
      <c r="D361">
        <v>32.030263177039203</v>
      </c>
      <c r="E361">
        <v>106.231436408764</v>
      </c>
      <c r="F361">
        <f t="shared" si="22"/>
        <v>-134.387970627908</v>
      </c>
      <c r="G361">
        <f t="shared" si="23"/>
        <v>28.872128222916299</v>
      </c>
      <c r="H361">
        <f t="shared" si="24"/>
        <v>161.99002183744599</v>
      </c>
      <c r="I361">
        <f t="shared" si="25"/>
        <v>195.872371392264</v>
      </c>
    </row>
    <row r="362" spans="1:9" x14ac:dyDescent="0.3">
      <c r="A362">
        <v>58319.487999999998</v>
      </c>
      <c r="B362">
        <v>69119.487999999998</v>
      </c>
      <c r="C362">
        <v>-133.86613118112101</v>
      </c>
      <c r="D362">
        <v>31.9972002548304</v>
      </c>
      <c r="E362">
        <v>106.02766616192</v>
      </c>
      <c r="F362">
        <f t="shared" si="22"/>
        <v>-134.58282050161</v>
      </c>
      <c r="G362">
        <f t="shared" si="23"/>
        <v>28.834464229118701</v>
      </c>
      <c r="H362">
        <f t="shared" si="24"/>
        <v>161.71452530249499</v>
      </c>
      <c r="I362">
        <f t="shared" si="25"/>
        <v>195.92993634616499</v>
      </c>
    </row>
    <row r="363" spans="1:9" x14ac:dyDescent="0.3">
      <c r="A363">
        <v>58319.567999999999</v>
      </c>
      <c r="B363">
        <v>69119.567999999999</v>
      </c>
      <c r="C363">
        <v>-133.86613118112101</v>
      </c>
      <c r="D363">
        <v>31.9972002548304</v>
      </c>
      <c r="E363">
        <v>106.02766616192</v>
      </c>
      <c r="F363">
        <f t="shared" si="22"/>
        <v>-134.58282050161</v>
      </c>
      <c r="G363">
        <f t="shared" si="23"/>
        <v>28.834464229118701</v>
      </c>
      <c r="H363">
        <f t="shared" si="24"/>
        <v>161.71452530249499</v>
      </c>
      <c r="I363">
        <f t="shared" si="25"/>
        <v>195.92993634616499</v>
      </c>
    </row>
    <row r="364" spans="1:9" x14ac:dyDescent="0.3">
      <c r="A364">
        <v>58319.648000000001</v>
      </c>
      <c r="B364">
        <v>69119.648000000001</v>
      </c>
      <c r="C364">
        <v>-133.94085845574099</v>
      </c>
      <c r="D364">
        <v>32.131682587425601</v>
      </c>
      <c r="E364">
        <v>105.933702624898</v>
      </c>
      <c r="F364">
        <f t="shared" si="22"/>
        <v>-134.66069540632699</v>
      </c>
      <c r="G364">
        <f t="shared" si="23"/>
        <v>28.967148676465399</v>
      </c>
      <c r="H364">
        <f t="shared" si="24"/>
        <v>161.604418654738</v>
      </c>
      <c r="I364">
        <f t="shared" si="25"/>
        <v>195.727143882467</v>
      </c>
    </row>
    <row r="365" spans="1:9" x14ac:dyDescent="0.3">
      <c r="A365">
        <v>58319.728000000003</v>
      </c>
      <c r="B365">
        <v>69119.728000000003</v>
      </c>
      <c r="C365">
        <v>-133.33213859381999</v>
      </c>
      <c r="D365">
        <v>31.928225581037999</v>
      </c>
      <c r="E365">
        <v>105.848870660125</v>
      </c>
      <c r="F365">
        <f t="shared" si="22"/>
        <v>-134.04735110742101</v>
      </c>
      <c r="G365">
        <f t="shared" si="23"/>
        <v>28.778089440391099</v>
      </c>
      <c r="H365">
        <f t="shared" si="24"/>
        <v>162.47162080309101</v>
      </c>
      <c r="I365">
        <f t="shared" si="25"/>
        <v>196.01609853416201</v>
      </c>
    </row>
    <row r="366" spans="1:9" x14ac:dyDescent="0.3">
      <c r="A366">
        <v>58319.807999999997</v>
      </c>
      <c r="B366">
        <v>69119.808000000005</v>
      </c>
      <c r="C366">
        <v>-133.47160114584</v>
      </c>
      <c r="D366">
        <v>32.071254829324197</v>
      </c>
      <c r="E366">
        <v>105.74905758267001</v>
      </c>
      <c r="F366">
        <f t="shared" si="22"/>
        <v>-134.19014468430399</v>
      </c>
      <c r="G366">
        <f t="shared" si="23"/>
        <v>28.917793283151401</v>
      </c>
      <c r="H366">
        <f t="shared" si="24"/>
        <v>162.26972621164401</v>
      </c>
      <c r="I366">
        <f t="shared" si="25"/>
        <v>195.80257775589399</v>
      </c>
    </row>
    <row r="367" spans="1:9" x14ac:dyDescent="0.3">
      <c r="A367">
        <v>58319.847999999904</v>
      </c>
      <c r="B367">
        <v>69119.847999999896</v>
      </c>
      <c r="C367">
        <v>-133.47160114584</v>
      </c>
      <c r="D367">
        <v>32.071254829324197</v>
      </c>
      <c r="E367">
        <v>105.74905758267001</v>
      </c>
      <c r="F367">
        <f t="shared" si="22"/>
        <v>-134.19014468430399</v>
      </c>
      <c r="G367">
        <f t="shared" si="23"/>
        <v>28.917793283151401</v>
      </c>
      <c r="H367">
        <f t="shared" si="24"/>
        <v>162.26972621164401</v>
      </c>
      <c r="I367">
        <f t="shared" si="25"/>
        <v>195.80257775589399</v>
      </c>
    </row>
    <row r="368" spans="1:9" x14ac:dyDescent="0.3">
      <c r="A368">
        <v>58319.928</v>
      </c>
      <c r="B368">
        <v>69119.928</v>
      </c>
      <c r="C368">
        <v>-133.66932668921999</v>
      </c>
      <c r="D368">
        <v>32.213672504879398</v>
      </c>
      <c r="E368">
        <v>105.64985481431199</v>
      </c>
      <c r="F368">
        <f t="shared" si="22"/>
        <v>-134.391170671993</v>
      </c>
      <c r="G368">
        <f t="shared" si="23"/>
        <v>29.0555130605598</v>
      </c>
      <c r="H368">
        <f t="shared" si="24"/>
        <v>161.98549732305801</v>
      </c>
      <c r="I368">
        <f t="shared" si="25"/>
        <v>195.59208938654001</v>
      </c>
    </row>
    <row r="369" spans="1:9" x14ac:dyDescent="0.3">
      <c r="A369">
        <v>58320.008000000002</v>
      </c>
      <c r="B369">
        <v>69120.008000000002</v>
      </c>
      <c r="C369">
        <v>-133.66932668921999</v>
      </c>
      <c r="D369">
        <v>32.213672504879398</v>
      </c>
      <c r="E369">
        <v>105.64985481431199</v>
      </c>
      <c r="F369">
        <f t="shared" si="22"/>
        <v>-134.391170671993</v>
      </c>
      <c r="G369">
        <f t="shared" si="23"/>
        <v>29.0555130605598</v>
      </c>
      <c r="H369">
        <f t="shared" si="24"/>
        <v>161.98549732305801</v>
      </c>
      <c r="I369">
        <f t="shared" si="25"/>
        <v>195.59208938654001</v>
      </c>
    </row>
    <row r="370" spans="1:9" x14ac:dyDescent="0.3">
      <c r="A370">
        <v>58320.127999999997</v>
      </c>
      <c r="B370">
        <v>69120.127999999997</v>
      </c>
      <c r="C370">
        <v>-133.74274444392</v>
      </c>
      <c r="D370">
        <v>32.173180649014199</v>
      </c>
      <c r="E370">
        <v>105.451323596359</v>
      </c>
      <c r="F370">
        <f t="shared" si="22"/>
        <v>-134.46361406954099</v>
      </c>
      <c r="G370">
        <f t="shared" si="23"/>
        <v>29.013302738974801</v>
      </c>
      <c r="H370">
        <f t="shared" si="24"/>
        <v>161.88307023585801</v>
      </c>
      <c r="I370">
        <f t="shared" si="25"/>
        <v>195.65660286403499</v>
      </c>
    </row>
    <row r="371" spans="1:9" x14ac:dyDescent="0.3">
      <c r="A371">
        <v>58320.207999999999</v>
      </c>
      <c r="B371">
        <v>69120.207999999999</v>
      </c>
      <c r="C371">
        <v>-133.712609758441</v>
      </c>
      <c r="D371">
        <v>31.960029454082399</v>
      </c>
      <c r="E371">
        <v>105.372592816267</v>
      </c>
      <c r="F371">
        <f t="shared" si="22"/>
        <v>-134.42846595651301</v>
      </c>
      <c r="G371">
        <f t="shared" si="23"/>
        <v>28.800920674476998</v>
      </c>
      <c r="H371">
        <f t="shared" si="24"/>
        <v>161.93276584594599</v>
      </c>
      <c r="I371">
        <f t="shared" si="25"/>
        <v>195.981203696808</v>
      </c>
    </row>
    <row r="372" spans="1:9" x14ac:dyDescent="0.3">
      <c r="A372">
        <v>58320.288</v>
      </c>
      <c r="B372">
        <v>69120.288</v>
      </c>
      <c r="C372">
        <v>-133.794879494041</v>
      </c>
      <c r="D372">
        <v>32.104590014633999</v>
      </c>
      <c r="E372">
        <v>105.27217009688501</v>
      </c>
      <c r="F372">
        <f t="shared" si="22"/>
        <v>-134.514118669331</v>
      </c>
      <c r="G372">
        <f t="shared" si="23"/>
        <v>28.943502853761601</v>
      </c>
      <c r="H372">
        <f t="shared" si="24"/>
        <v>161.81166222323299</v>
      </c>
      <c r="I372">
        <f t="shared" si="25"/>
        <v>195.76328372205001</v>
      </c>
    </row>
    <row r="373" spans="1:9" x14ac:dyDescent="0.3">
      <c r="A373">
        <v>58320.368000000002</v>
      </c>
      <c r="B373">
        <v>69120.368000000002</v>
      </c>
      <c r="C373">
        <v>-133.794879494041</v>
      </c>
      <c r="D373">
        <v>31.777738343949601</v>
      </c>
      <c r="E373">
        <v>105.27217009688501</v>
      </c>
      <c r="F373">
        <f t="shared" si="22"/>
        <v>-134.50641812083501</v>
      </c>
      <c r="G373">
        <f t="shared" si="23"/>
        <v>28.616741907224199</v>
      </c>
      <c r="H373">
        <f t="shared" si="24"/>
        <v>161.822549961509</v>
      </c>
      <c r="I373">
        <f t="shared" si="25"/>
        <v>196.26269912991299</v>
      </c>
    </row>
    <row r="374" spans="1:9" x14ac:dyDescent="0.3">
      <c r="A374">
        <v>58320.447999999997</v>
      </c>
      <c r="B374">
        <v>69120.448000000004</v>
      </c>
      <c r="C374">
        <v>-133.93556724738099</v>
      </c>
      <c r="D374">
        <v>31.921378216853999</v>
      </c>
      <c r="E374">
        <v>105.17235771058699</v>
      </c>
      <c r="F374">
        <f t="shared" si="22"/>
        <v>-134.65045094513201</v>
      </c>
      <c r="G374">
        <f t="shared" si="23"/>
        <v>28.757027339656801</v>
      </c>
      <c r="H374">
        <f t="shared" si="24"/>
        <v>161.61890320896501</v>
      </c>
      <c r="I374">
        <f t="shared" si="25"/>
        <v>196.04828946071001</v>
      </c>
    </row>
    <row r="375" spans="1:9" x14ac:dyDescent="0.3">
      <c r="A375">
        <v>58320.487999999998</v>
      </c>
      <c r="B375">
        <v>69120.487999999998</v>
      </c>
      <c r="C375">
        <v>-133.93556724738099</v>
      </c>
      <c r="D375">
        <v>31.921378216853999</v>
      </c>
      <c r="E375">
        <v>105.17235771058699</v>
      </c>
      <c r="F375">
        <f t="shared" si="22"/>
        <v>-134.65045094513201</v>
      </c>
      <c r="G375">
        <f t="shared" si="23"/>
        <v>28.757027339656801</v>
      </c>
      <c r="H375">
        <f t="shared" si="24"/>
        <v>161.61890320896501</v>
      </c>
      <c r="I375">
        <f t="shared" si="25"/>
        <v>196.04828946071001</v>
      </c>
    </row>
    <row r="376" spans="1:9" x14ac:dyDescent="0.3">
      <c r="A376">
        <v>58320.567999999999</v>
      </c>
      <c r="B376">
        <v>69120.567999999999</v>
      </c>
      <c r="C376">
        <v>-134.01821440920099</v>
      </c>
      <c r="D376">
        <v>32.066166620686801</v>
      </c>
      <c r="E376">
        <v>105.071935194069</v>
      </c>
      <c r="F376">
        <f t="shared" si="22"/>
        <v>-134.73648634734201</v>
      </c>
      <c r="G376">
        <f t="shared" si="23"/>
        <v>28.899828406907201</v>
      </c>
      <c r="H376">
        <f t="shared" si="24"/>
        <v>161.49725850506201</v>
      </c>
      <c r="I376">
        <f t="shared" si="25"/>
        <v>195.830034941619</v>
      </c>
    </row>
    <row r="377" spans="1:9" x14ac:dyDescent="0.3">
      <c r="A377">
        <v>58320.648000000001</v>
      </c>
      <c r="B377">
        <v>69120.648000000001</v>
      </c>
      <c r="C377">
        <v>-134.068225682161</v>
      </c>
      <c r="D377">
        <v>31.879219712509801</v>
      </c>
      <c r="E377">
        <v>104.974437173547</v>
      </c>
      <c r="F377">
        <f t="shared" si="22"/>
        <v>-134.78207931349101</v>
      </c>
      <c r="G377">
        <f t="shared" si="23"/>
        <v>28.711755135712799</v>
      </c>
      <c r="H377">
        <f t="shared" si="24"/>
        <v>161.432795008353</v>
      </c>
      <c r="I377">
        <f t="shared" si="25"/>
        <v>196.11748266276501</v>
      </c>
    </row>
    <row r="378" spans="1:9" x14ac:dyDescent="0.3">
      <c r="A378">
        <v>58320.767999999996</v>
      </c>
      <c r="B378">
        <v>69120.767999999996</v>
      </c>
      <c r="C378">
        <v>-134.26800378234</v>
      </c>
      <c r="D378">
        <v>32.022465968251801</v>
      </c>
      <c r="E378">
        <v>104.875235613215</v>
      </c>
      <c r="F378">
        <f t="shared" si="22"/>
        <v>-134.985176809405</v>
      </c>
      <c r="G378">
        <f t="shared" si="23"/>
        <v>28.850254905563698</v>
      </c>
      <c r="H378">
        <f t="shared" si="24"/>
        <v>161.145637232376</v>
      </c>
      <c r="I378">
        <f t="shared" si="25"/>
        <v>195.905802167339</v>
      </c>
    </row>
    <row r="379" spans="1:9" x14ac:dyDescent="0.3">
      <c r="A379">
        <v>58320.847999999904</v>
      </c>
      <c r="B379">
        <v>69120.847999999896</v>
      </c>
      <c r="C379">
        <v>-134.062722885602</v>
      </c>
      <c r="D379">
        <v>32.138992810438197</v>
      </c>
      <c r="E379">
        <v>104.794673643045</v>
      </c>
      <c r="F379">
        <f t="shared" si="22"/>
        <v>-134.78269823743901</v>
      </c>
      <c r="G379">
        <f t="shared" si="23"/>
        <v>28.971585773071901</v>
      </c>
      <c r="H379">
        <f t="shared" si="24"/>
        <v>161.431919917187</v>
      </c>
      <c r="I379">
        <f t="shared" si="25"/>
        <v>195.72036230579801</v>
      </c>
    </row>
    <row r="380" spans="1:9" x14ac:dyDescent="0.3">
      <c r="A380">
        <v>58320.928</v>
      </c>
      <c r="B380">
        <v>69120.928</v>
      </c>
      <c r="C380">
        <v>-134.145804981541</v>
      </c>
      <c r="D380">
        <v>31.9558362046002</v>
      </c>
      <c r="E380">
        <v>104.694251293842</v>
      </c>
      <c r="F380">
        <f t="shared" si="22"/>
        <v>-134.86144214573801</v>
      </c>
      <c r="G380">
        <f t="shared" si="23"/>
        <v>28.786522611330799</v>
      </c>
      <c r="H380">
        <f t="shared" si="24"/>
        <v>161.320584592854</v>
      </c>
      <c r="I380">
        <f t="shared" si="25"/>
        <v>196.00320943113701</v>
      </c>
    </row>
    <row r="381" spans="1:9" x14ac:dyDescent="0.3">
      <c r="A381">
        <v>58323.567999999999</v>
      </c>
      <c r="B381">
        <v>69123.567999999999</v>
      </c>
      <c r="C381">
        <v>-136.32546184158099</v>
      </c>
      <c r="D381">
        <v>31.9184148875784</v>
      </c>
      <c r="E381">
        <v>102.22016106005501</v>
      </c>
      <c r="F381">
        <f t="shared" si="22"/>
        <v>-137.03961236147001</v>
      </c>
      <c r="G381">
        <f t="shared" si="23"/>
        <v>28.6977594782953</v>
      </c>
      <c r="H381">
        <f t="shared" si="24"/>
        <v>158.24088874513899</v>
      </c>
      <c r="I381">
        <f t="shared" si="25"/>
        <v>196.13887336759501</v>
      </c>
    </row>
    <row r="382" spans="1:9" x14ac:dyDescent="0.3">
      <c r="A382">
        <v>58323.648000000001</v>
      </c>
      <c r="B382">
        <v>69123.648000000001</v>
      </c>
      <c r="C382">
        <v>-136.41296474472099</v>
      </c>
      <c r="D382">
        <v>32.067225688167603</v>
      </c>
      <c r="E382">
        <v>102.119740904441</v>
      </c>
      <c r="F382">
        <f t="shared" si="22"/>
        <v>-137.130596923914</v>
      </c>
      <c r="G382">
        <f t="shared" si="23"/>
        <v>28.844467425682801</v>
      </c>
      <c r="H382">
        <f t="shared" si="24"/>
        <v>158.11224646679901</v>
      </c>
      <c r="I382">
        <f t="shared" si="25"/>
        <v>195.914647644914</v>
      </c>
    </row>
    <row r="383" spans="1:9" x14ac:dyDescent="0.3">
      <c r="A383">
        <v>58323.688000000002</v>
      </c>
      <c r="B383">
        <v>69123.687999999995</v>
      </c>
      <c r="C383">
        <v>-136.41296474472099</v>
      </c>
      <c r="D383">
        <v>32.067225688167603</v>
      </c>
      <c r="E383">
        <v>102.119740904441</v>
      </c>
      <c r="F383">
        <f t="shared" si="22"/>
        <v>-137.130596923914</v>
      </c>
      <c r="G383">
        <f t="shared" si="23"/>
        <v>28.844467425682801</v>
      </c>
      <c r="H383">
        <f t="shared" si="24"/>
        <v>158.11224646679901</v>
      </c>
      <c r="I383">
        <f t="shared" si="25"/>
        <v>195.914647644914</v>
      </c>
    </row>
    <row r="384" spans="1:9" x14ac:dyDescent="0.3">
      <c r="A384">
        <v>58323.767999999996</v>
      </c>
      <c r="B384">
        <v>69123.767999999996</v>
      </c>
      <c r="C384">
        <v>-136.62071798952101</v>
      </c>
      <c r="D384">
        <v>32.214506293773603</v>
      </c>
      <c r="E384">
        <v>102.020544085873</v>
      </c>
      <c r="F384">
        <f t="shared" si="22"/>
        <v>-137.34176239912401</v>
      </c>
      <c r="G384">
        <f t="shared" si="23"/>
        <v>28.986812533052301</v>
      </c>
      <c r="H384">
        <f t="shared" si="24"/>
        <v>157.81368144534801</v>
      </c>
      <c r="I384">
        <f t="shared" si="25"/>
        <v>195.69709000650201</v>
      </c>
    </row>
    <row r="385" spans="1:9" x14ac:dyDescent="0.3">
      <c r="A385">
        <v>58323.847999999904</v>
      </c>
      <c r="B385">
        <v>69123.847999999896</v>
      </c>
      <c r="C385">
        <v>-136.67483442006099</v>
      </c>
      <c r="D385">
        <v>32.021943714004799</v>
      </c>
      <c r="E385">
        <v>101.923047831231</v>
      </c>
      <c r="F385">
        <f t="shared" si="22"/>
        <v>-137.39132707948301</v>
      </c>
      <c r="G385">
        <f t="shared" si="23"/>
        <v>28.7930284324597</v>
      </c>
      <c r="H385">
        <f t="shared" si="24"/>
        <v>157.743602376599</v>
      </c>
      <c r="I385">
        <f t="shared" si="25"/>
        <v>195.993266054038</v>
      </c>
    </row>
    <row r="386" spans="1:9" x14ac:dyDescent="0.3">
      <c r="A386">
        <v>58323.968000000001</v>
      </c>
      <c r="B386">
        <v>69123.967999999993</v>
      </c>
      <c r="C386">
        <v>-136.58589742482101</v>
      </c>
      <c r="D386">
        <v>32.1399075411396</v>
      </c>
      <c r="E386">
        <v>101.843705179171</v>
      </c>
      <c r="F386">
        <f t="shared" si="22"/>
        <v>-137.30519397049201</v>
      </c>
      <c r="G386">
        <f t="shared" si="23"/>
        <v>28.913054851093499</v>
      </c>
      <c r="H386">
        <f t="shared" si="24"/>
        <v>157.86538522726599</v>
      </c>
      <c r="I386">
        <f t="shared" si="25"/>
        <v>195.809819888113</v>
      </c>
    </row>
    <row r="387" spans="1:9" x14ac:dyDescent="0.3">
      <c r="A387">
        <v>58324.048000000003</v>
      </c>
      <c r="B387">
        <v>69124.047999999995</v>
      </c>
      <c r="C387">
        <v>-136.67399612250099</v>
      </c>
      <c r="D387">
        <v>31.951278478110002</v>
      </c>
      <c r="E387">
        <v>101.743285294929</v>
      </c>
      <c r="F387">
        <f t="shared" ref="F387:F450" si="26">C387*COS(RADIANS($J$2))-D387*SIN(RADIANS($J$2))</f>
        <v>-137.38882415827001</v>
      </c>
      <c r="G387">
        <f t="shared" ref="G387:G450" si="27">C387*SIN(RADIANS($J$2))+D387*COS(RADIANS($J$2))</f>
        <v>28.7224025611924</v>
      </c>
      <c r="H387">
        <f t="shared" si="24"/>
        <v>157.747141235046</v>
      </c>
      <c r="I387">
        <f t="shared" si="25"/>
        <v>196.101209333914</v>
      </c>
    </row>
    <row r="388" spans="1:9" x14ac:dyDescent="0.3">
      <c r="A388">
        <v>58324.127999999997</v>
      </c>
      <c r="B388">
        <v>69124.127999999997</v>
      </c>
      <c r="C388">
        <v>-136.822530587161</v>
      </c>
      <c r="D388">
        <v>31.7613619776048</v>
      </c>
      <c r="E388">
        <v>101.643477242659</v>
      </c>
      <c r="F388">
        <f t="shared" si="26"/>
        <v>-137.53284300616099</v>
      </c>
      <c r="G388">
        <f t="shared" si="27"/>
        <v>28.529039338711701</v>
      </c>
      <c r="H388">
        <f t="shared" si="24"/>
        <v>157.54351424362</v>
      </c>
      <c r="I388">
        <f t="shared" si="25"/>
        <v>196.39674211910199</v>
      </c>
    </row>
    <row r="389" spans="1:9" x14ac:dyDescent="0.3">
      <c r="A389">
        <v>58324.207999999999</v>
      </c>
      <c r="B389">
        <v>69124.207999999999</v>
      </c>
      <c r="C389">
        <v>-136.91104483224001</v>
      </c>
      <c r="D389">
        <v>31.910830747136998</v>
      </c>
      <c r="E389">
        <v>101.54305757771</v>
      </c>
      <c r="F389">
        <f t="shared" si="26"/>
        <v>-137.62485413141999</v>
      </c>
      <c r="G389">
        <f t="shared" si="27"/>
        <v>28.676381245431699</v>
      </c>
      <c r="H389">
        <f t="shared" si="24"/>
        <v>157.41342051708</v>
      </c>
      <c r="I389">
        <f t="shared" si="25"/>
        <v>196.17154746466301</v>
      </c>
    </row>
    <row r="390" spans="1:9" x14ac:dyDescent="0.3">
      <c r="A390">
        <v>58324.288</v>
      </c>
      <c r="B390">
        <v>69124.288</v>
      </c>
      <c r="C390">
        <v>-136.76160830202201</v>
      </c>
      <c r="D390">
        <v>31.6909244675034</v>
      </c>
      <c r="E390">
        <v>101.463103058344</v>
      </c>
      <c r="F390">
        <f t="shared" si="26"/>
        <v>-137.470278140034</v>
      </c>
      <c r="G390">
        <f t="shared" si="27"/>
        <v>28.460056694645701</v>
      </c>
      <c r="H390">
        <f t="shared" si="24"/>
        <v>157.63197416150501</v>
      </c>
      <c r="I390">
        <f t="shared" si="25"/>
        <v>196.502173920812</v>
      </c>
    </row>
    <row r="391" spans="1:9" x14ac:dyDescent="0.3">
      <c r="A391">
        <v>58324.328000000001</v>
      </c>
      <c r="B391">
        <v>69124.327999999994</v>
      </c>
      <c r="C391">
        <v>-136.76160830202201</v>
      </c>
      <c r="D391">
        <v>31.6909244675034</v>
      </c>
      <c r="E391">
        <v>101.463103058344</v>
      </c>
      <c r="F391">
        <f t="shared" si="26"/>
        <v>-137.470278140034</v>
      </c>
      <c r="G391">
        <f t="shared" si="27"/>
        <v>28.460056694645701</v>
      </c>
      <c r="H391">
        <f t="shared" si="24"/>
        <v>157.63197416150501</v>
      </c>
      <c r="I391">
        <f t="shared" si="25"/>
        <v>196.502173920812</v>
      </c>
    </row>
    <row r="392" spans="1:9" x14ac:dyDescent="0.3">
      <c r="A392">
        <v>58325.048000000003</v>
      </c>
      <c r="B392">
        <v>69125.047999999995</v>
      </c>
      <c r="C392">
        <v>-137.320469490661</v>
      </c>
      <c r="D392">
        <v>31.677094999582199</v>
      </c>
      <c r="E392">
        <v>100.788926245572</v>
      </c>
      <c r="F392">
        <f t="shared" si="26"/>
        <v>-138.028658386682</v>
      </c>
      <c r="G392">
        <f t="shared" si="27"/>
        <v>28.433064427187901</v>
      </c>
      <c r="H392">
        <f t="shared" si="24"/>
        <v>156.842485206681</v>
      </c>
      <c r="I392">
        <f t="shared" si="25"/>
        <v>196.54342840487499</v>
      </c>
    </row>
    <row r="393" spans="1:9" x14ac:dyDescent="0.3">
      <c r="A393">
        <v>58325.127999999997</v>
      </c>
      <c r="B393">
        <v>69125.127999999997</v>
      </c>
      <c r="C393">
        <v>-137.95765251606201</v>
      </c>
      <c r="D393">
        <v>31.819430034177</v>
      </c>
      <c r="E393">
        <v>100.694016983533</v>
      </c>
      <c r="F393">
        <f t="shared" si="26"/>
        <v>-138.669017929273</v>
      </c>
      <c r="G393">
        <f t="shared" si="27"/>
        <v>28.560348071643698</v>
      </c>
      <c r="H393">
        <f t="shared" si="24"/>
        <v>155.93708644118601</v>
      </c>
      <c r="I393">
        <f t="shared" si="25"/>
        <v>196.34889042876799</v>
      </c>
    </row>
    <row r="394" spans="1:9" x14ac:dyDescent="0.3">
      <c r="A394">
        <v>58325.248</v>
      </c>
      <c r="B394">
        <v>69125.248000000007</v>
      </c>
      <c r="C394">
        <v>-138.01383018102101</v>
      </c>
      <c r="D394">
        <v>31.6238754525492</v>
      </c>
      <c r="E394">
        <v>100.59652161399799</v>
      </c>
      <c r="F394">
        <f t="shared" si="26"/>
        <v>-138.72057278105399</v>
      </c>
      <c r="G394">
        <f t="shared" si="27"/>
        <v>28.363524237483201</v>
      </c>
      <c r="H394">
        <f t="shared" si="24"/>
        <v>155.86419348644199</v>
      </c>
      <c r="I394">
        <f t="shared" si="25"/>
        <v>196.64971234906201</v>
      </c>
    </row>
    <row r="395" spans="1:9" x14ac:dyDescent="0.3">
      <c r="A395">
        <v>58325.328000000001</v>
      </c>
      <c r="B395">
        <v>69125.327999999994</v>
      </c>
      <c r="C395">
        <v>-137.82953347260101</v>
      </c>
      <c r="D395">
        <v>31.3972488335382</v>
      </c>
      <c r="E395">
        <v>100.519489125013</v>
      </c>
      <c r="F395">
        <f t="shared" si="26"/>
        <v>-138.53098795798201</v>
      </c>
      <c r="G395">
        <f t="shared" si="27"/>
        <v>28.141302510283399</v>
      </c>
      <c r="H395">
        <f t="shared" si="24"/>
        <v>156.132245812283</v>
      </c>
      <c r="I395">
        <f t="shared" si="25"/>
        <v>196.98935194094599</v>
      </c>
    </row>
    <row r="396" spans="1:9" x14ac:dyDescent="0.3">
      <c r="A396">
        <v>58325.408000000003</v>
      </c>
      <c r="B396">
        <v>69125.407999999996</v>
      </c>
      <c r="C396">
        <v>-137.98107381509999</v>
      </c>
      <c r="D396">
        <v>31.889688513511199</v>
      </c>
      <c r="E396">
        <v>100.41968279599701</v>
      </c>
      <c r="F396">
        <f t="shared" si="26"/>
        <v>-138.69408800051599</v>
      </c>
      <c r="G396">
        <f t="shared" si="27"/>
        <v>28.630035249049701</v>
      </c>
      <c r="H396">
        <f t="shared" si="24"/>
        <v>155.90164008637299</v>
      </c>
      <c r="I396">
        <f t="shared" si="25"/>
        <v>196.24238183128799</v>
      </c>
    </row>
    <row r="397" spans="1:9" x14ac:dyDescent="0.3">
      <c r="A397">
        <v>58325.487999999998</v>
      </c>
      <c r="B397">
        <v>69125.487999999998</v>
      </c>
      <c r="C397">
        <v>-138.19396170786101</v>
      </c>
      <c r="D397">
        <v>32.039193487106402</v>
      </c>
      <c r="E397">
        <v>100.32048913586399</v>
      </c>
      <c r="F397">
        <f t="shared" si="26"/>
        <v>-138.91043910405099</v>
      </c>
      <c r="G397">
        <f t="shared" si="27"/>
        <v>28.774483135892599</v>
      </c>
      <c r="H397">
        <f t="shared" si="24"/>
        <v>155.595743150316</v>
      </c>
      <c r="I397">
        <f t="shared" si="25"/>
        <v>196.021610343486</v>
      </c>
    </row>
    <row r="398" spans="1:9" x14ac:dyDescent="0.3">
      <c r="A398">
        <v>58325.567999999999</v>
      </c>
      <c r="B398">
        <v>69125.567999999999</v>
      </c>
      <c r="C398">
        <v>-138.19396170786101</v>
      </c>
      <c r="D398">
        <v>31.696209179642398</v>
      </c>
      <c r="E398">
        <v>100.32048913586399</v>
      </c>
      <c r="F398">
        <f t="shared" si="26"/>
        <v>-138.902358474425</v>
      </c>
      <c r="G398">
        <f t="shared" si="27"/>
        <v>28.431594030508101</v>
      </c>
      <c r="H398">
        <f t="shared" ref="H398:H461" si="28">($K$2*60/2+F398)*$M$2/($K$2*60)</f>
        <v>155.60716828198201</v>
      </c>
      <c r="I398">
        <f t="shared" ref="I398:I461" si="29">($L$2*60/2-G398)*$N$2/($L$2*60)</f>
        <v>196.54567573205799</v>
      </c>
    </row>
    <row r="399" spans="1:9" x14ac:dyDescent="0.3">
      <c r="A399">
        <v>58325.608</v>
      </c>
      <c r="B399">
        <v>69125.607999999993</v>
      </c>
      <c r="C399">
        <v>-138.19396170786101</v>
      </c>
      <c r="D399">
        <v>31.696209179642398</v>
      </c>
      <c r="E399">
        <v>100.32048913586399</v>
      </c>
      <c r="F399">
        <f t="shared" si="26"/>
        <v>-138.902358474425</v>
      </c>
      <c r="G399">
        <f t="shared" si="27"/>
        <v>28.431594030508101</v>
      </c>
      <c r="H399">
        <f t="shared" si="28"/>
        <v>155.60716828198201</v>
      </c>
      <c r="I399">
        <f t="shared" si="29"/>
        <v>196.54567573205799</v>
      </c>
    </row>
    <row r="400" spans="1:9" x14ac:dyDescent="0.3">
      <c r="A400">
        <v>58325.688000000002</v>
      </c>
      <c r="B400">
        <v>69125.687999999995</v>
      </c>
      <c r="C400">
        <v>-137.97484409784099</v>
      </c>
      <c r="D400">
        <v>31.807842992853001</v>
      </c>
      <c r="E400">
        <v>100.246379654186</v>
      </c>
      <c r="F400">
        <f t="shared" si="26"/>
        <v>-138.68593175121899</v>
      </c>
      <c r="G400">
        <f t="shared" si="27"/>
        <v>28.548359216908398</v>
      </c>
      <c r="H400">
        <f t="shared" si="28"/>
        <v>155.91317213603199</v>
      </c>
      <c r="I400">
        <f t="shared" si="29"/>
        <v>196.367213973368</v>
      </c>
    </row>
    <row r="401" spans="1:9" x14ac:dyDescent="0.3">
      <c r="A401">
        <v>58325.767999999996</v>
      </c>
      <c r="B401">
        <v>69125.767999999996</v>
      </c>
      <c r="C401">
        <v>-138.07365234677999</v>
      </c>
      <c r="D401">
        <v>31.625518380499201</v>
      </c>
      <c r="E401">
        <v>100.139502291678</v>
      </c>
      <c r="F401">
        <f t="shared" si="26"/>
        <v>-138.78041704898399</v>
      </c>
      <c r="G401">
        <f t="shared" si="27"/>
        <v>28.3637573132489</v>
      </c>
      <c r="H401">
        <f t="shared" si="28"/>
        <v>155.77958019859099</v>
      </c>
      <c r="I401">
        <f t="shared" si="29"/>
        <v>196.64935612035799</v>
      </c>
    </row>
    <row r="402" spans="1:9" x14ac:dyDescent="0.3">
      <c r="A402">
        <v>58325.887999999999</v>
      </c>
      <c r="B402">
        <v>69125.888000000006</v>
      </c>
      <c r="C402">
        <v>-138.34413200472099</v>
      </c>
      <c r="D402">
        <v>31.5782526631506</v>
      </c>
      <c r="E402">
        <v>99.942813767787399</v>
      </c>
      <c r="F402">
        <f t="shared" si="26"/>
        <v>-139.04970806076</v>
      </c>
      <c r="G402">
        <f t="shared" si="27"/>
        <v>28.310132278301801</v>
      </c>
      <c r="H402">
        <f t="shared" si="28"/>
        <v>155.398831988555</v>
      </c>
      <c r="I402">
        <f t="shared" si="29"/>
        <v>196.73131563536</v>
      </c>
    </row>
    <row r="403" spans="1:9" x14ac:dyDescent="0.3">
      <c r="A403">
        <v>58325.968000000001</v>
      </c>
      <c r="B403">
        <v>69125.967999999993</v>
      </c>
      <c r="C403">
        <v>-138.34413200472099</v>
      </c>
      <c r="D403">
        <v>31.233974204090998</v>
      </c>
      <c r="E403">
        <v>99.942813767787399</v>
      </c>
      <c r="F403">
        <f t="shared" si="26"/>
        <v>-139.041596941227</v>
      </c>
      <c r="G403">
        <f t="shared" si="27"/>
        <v>27.965949380539001</v>
      </c>
      <c r="H403">
        <f t="shared" si="28"/>
        <v>155.410300229634</v>
      </c>
      <c r="I403">
        <f t="shared" si="29"/>
        <v>197.257358432356</v>
      </c>
    </row>
    <row r="404" spans="1:9" x14ac:dyDescent="0.3">
      <c r="A404">
        <v>58326.048000000003</v>
      </c>
      <c r="B404">
        <v>69126.047999999995</v>
      </c>
      <c r="C404">
        <v>-138.49708447386101</v>
      </c>
      <c r="D404">
        <v>31.384438348319399</v>
      </c>
      <c r="E404">
        <v>99.843008216386195</v>
      </c>
      <c r="F404">
        <f t="shared" si="26"/>
        <v>-139.198051855237</v>
      </c>
      <c r="G404">
        <f t="shared" si="27"/>
        <v>28.112768236264099</v>
      </c>
      <c r="H404">
        <f t="shared" si="28"/>
        <v>155.18908999291801</v>
      </c>
      <c r="I404">
        <f t="shared" si="29"/>
        <v>197.032963199416</v>
      </c>
    </row>
    <row r="405" spans="1:9" x14ac:dyDescent="0.3">
      <c r="A405">
        <v>58326.127999999997</v>
      </c>
      <c r="B405">
        <v>69126.127999999997</v>
      </c>
      <c r="C405">
        <v>-138.346433613361</v>
      </c>
      <c r="D405">
        <v>31.160293276440601</v>
      </c>
      <c r="E405">
        <v>99.763051936912106</v>
      </c>
      <c r="F405">
        <f t="shared" si="26"/>
        <v>-139.042162005682</v>
      </c>
      <c r="G405">
        <f t="shared" si="27"/>
        <v>27.892234679129398</v>
      </c>
      <c r="H405">
        <f t="shared" si="28"/>
        <v>155.409501289936</v>
      </c>
      <c r="I405">
        <f t="shared" si="29"/>
        <v>197.37002262328801</v>
      </c>
    </row>
    <row r="406" spans="1:9" x14ac:dyDescent="0.3">
      <c r="A406">
        <v>58327.167999999998</v>
      </c>
      <c r="B406">
        <v>69127.168000000005</v>
      </c>
      <c r="C406">
        <v>-139.022790238141</v>
      </c>
      <c r="D406">
        <v>30.871924153513199</v>
      </c>
      <c r="E406">
        <v>98.808706049308995</v>
      </c>
      <c r="F406">
        <f t="shared" si="26"/>
        <v>-139.71153698557899</v>
      </c>
      <c r="G406">
        <f t="shared" si="27"/>
        <v>27.588010795733101</v>
      </c>
      <c r="H406">
        <f t="shared" si="28"/>
        <v>154.46307785100299</v>
      </c>
      <c r="I406">
        <f t="shared" si="29"/>
        <v>197.834992799247</v>
      </c>
    </row>
    <row r="407" spans="1:9" x14ac:dyDescent="0.3">
      <c r="A407">
        <v>58327.248</v>
      </c>
      <c r="B407">
        <v>69127.248000000007</v>
      </c>
      <c r="C407">
        <v>-138.96004285475999</v>
      </c>
      <c r="D407">
        <v>30.987170338944001</v>
      </c>
      <c r="E407">
        <v>98.732897917091904</v>
      </c>
      <c r="F407">
        <f t="shared" si="26"/>
        <v>-139.651522192003</v>
      </c>
      <c r="G407">
        <f t="shared" si="27"/>
        <v>27.704703305901699</v>
      </c>
      <c r="H407">
        <f t="shared" si="28"/>
        <v>154.54793224357701</v>
      </c>
      <c r="I407">
        <f t="shared" si="29"/>
        <v>197.65664211756999</v>
      </c>
    </row>
    <row r="408" spans="1:9" x14ac:dyDescent="0.3">
      <c r="A408">
        <v>58327.328000000001</v>
      </c>
      <c r="B408">
        <v>69127.327999999994</v>
      </c>
      <c r="C408">
        <v>-138.95633054520101</v>
      </c>
      <c r="D408">
        <v>30.787733057661001</v>
      </c>
      <c r="E408">
        <v>98.634790526228301</v>
      </c>
      <c r="F408">
        <f t="shared" si="26"/>
        <v>-139.64311221742301</v>
      </c>
      <c r="G408">
        <f t="shared" si="27"/>
        <v>27.5054088435216</v>
      </c>
      <c r="H408">
        <f t="shared" si="28"/>
        <v>154.559823033198</v>
      </c>
      <c r="I408">
        <f t="shared" si="29"/>
        <v>197.96124010049601</v>
      </c>
    </row>
    <row r="409" spans="1:9" x14ac:dyDescent="0.3">
      <c r="A409">
        <v>58327.408000000003</v>
      </c>
      <c r="B409">
        <v>69127.407999999996</v>
      </c>
      <c r="C409">
        <v>-139.049845834921</v>
      </c>
      <c r="D409">
        <v>30.940602552302401</v>
      </c>
      <c r="E409">
        <v>98.534373098151605</v>
      </c>
      <c r="F409">
        <f t="shared" si="26"/>
        <v>-139.74020311946799</v>
      </c>
      <c r="G409">
        <f t="shared" si="27"/>
        <v>27.6560327079765</v>
      </c>
      <c r="H409">
        <f t="shared" si="28"/>
        <v>154.42254705461701</v>
      </c>
      <c r="I409">
        <f t="shared" si="29"/>
        <v>197.73102936234699</v>
      </c>
    </row>
    <row r="410" spans="1:9" x14ac:dyDescent="0.3">
      <c r="A410">
        <v>58327.487999999998</v>
      </c>
      <c r="B410">
        <v>69127.487999999998</v>
      </c>
      <c r="C410">
        <v>-138.79740778062001</v>
      </c>
      <c r="D410">
        <v>30.744440277957601</v>
      </c>
      <c r="E410">
        <v>98.433814359513903</v>
      </c>
      <c r="F410">
        <f t="shared" si="26"/>
        <v>-139.48321359728999</v>
      </c>
      <c r="G410">
        <f t="shared" si="27"/>
        <v>27.465872263545901</v>
      </c>
      <c r="H410">
        <f t="shared" si="28"/>
        <v>154.78590229592999</v>
      </c>
      <c r="I410">
        <f t="shared" si="29"/>
        <v>198.02166708059701</v>
      </c>
    </row>
    <row r="411" spans="1:9" x14ac:dyDescent="0.3">
      <c r="A411">
        <v>58327.527999999998</v>
      </c>
      <c r="B411">
        <v>69127.528000000006</v>
      </c>
      <c r="C411">
        <v>-138.79740778062001</v>
      </c>
      <c r="D411">
        <v>30.744440277957601</v>
      </c>
      <c r="E411">
        <v>98.433814359513903</v>
      </c>
      <c r="F411">
        <f t="shared" si="26"/>
        <v>-139.48321359728999</v>
      </c>
      <c r="G411">
        <f t="shared" si="27"/>
        <v>27.465872263545901</v>
      </c>
      <c r="H411">
        <f t="shared" si="28"/>
        <v>154.78590229592999</v>
      </c>
      <c r="I411">
        <f t="shared" si="29"/>
        <v>198.02166708059701</v>
      </c>
    </row>
    <row r="412" spans="1:9" x14ac:dyDescent="0.3">
      <c r="A412">
        <v>58330.048000000003</v>
      </c>
      <c r="B412">
        <v>69130.047999999995</v>
      </c>
      <c r="C412">
        <v>-139.18021302018099</v>
      </c>
      <c r="D412">
        <v>30.0725151549372</v>
      </c>
      <c r="E412">
        <v>96.109981485284905</v>
      </c>
      <c r="F412">
        <f t="shared" si="26"/>
        <v>-139.8500821838</v>
      </c>
      <c r="G412">
        <f t="shared" si="27"/>
        <v>26.785114845214199</v>
      </c>
      <c r="H412">
        <f t="shared" si="28"/>
        <v>154.267190005049</v>
      </c>
      <c r="I412">
        <f t="shared" si="29"/>
        <v>199.062124171123</v>
      </c>
    </row>
    <row r="413" spans="1:9" x14ac:dyDescent="0.3">
      <c r="A413">
        <v>58330.088000000003</v>
      </c>
      <c r="B413">
        <v>69130.088000000003</v>
      </c>
      <c r="C413">
        <v>-139.18021302018099</v>
      </c>
      <c r="D413">
        <v>30.0725151549372</v>
      </c>
      <c r="E413">
        <v>96.109981485284905</v>
      </c>
      <c r="F413">
        <f t="shared" si="26"/>
        <v>-139.8500821838</v>
      </c>
      <c r="G413">
        <f t="shared" si="27"/>
        <v>26.785114845214199</v>
      </c>
      <c r="H413">
        <f t="shared" si="28"/>
        <v>154.267190005049</v>
      </c>
      <c r="I413">
        <f t="shared" si="29"/>
        <v>199.062124171123</v>
      </c>
    </row>
    <row r="414" spans="1:9" x14ac:dyDescent="0.3">
      <c r="A414">
        <v>58330.167999999998</v>
      </c>
      <c r="B414">
        <v>69130.168000000005</v>
      </c>
      <c r="C414">
        <v>-139.368043146541</v>
      </c>
      <c r="D414">
        <v>29.863698723041999</v>
      </c>
      <c r="E414">
        <v>96.013713668353205</v>
      </c>
      <c r="F414">
        <f t="shared" si="26"/>
        <v>-140.03294050816399</v>
      </c>
      <c r="G414">
        <f t="shared" si="27"/>
        <v>26.5719311408448</v>
      </c>
      <c r="H414">
        <f t="shared" si="28"/>
        <v>154.008648216994</v>
      </c>
      <c r="I414">
        <f t="shared" si="29"/>
        <v>199.38795021550001</v>
      </c>
    </row>
    <row r="415" spans="1:9" x14ac:dyDescent="0.3">
      <c r="A415">
        <v>58330.608</v>
      </c>
      <c r="B415">
        <v>69130.607999999993</v>
      </c>
      <c r="C415">
        <v>-139.17890797104101</v>
      </c>
      <c r="D415">
        <v>29.535176057960999</v>
      </c>
      <c r="E415">
        <v>95.531334957080205</v>
      </c>
      <c r="F415">
        <f t="shared" si="26"/>
        <v>-139.836117914141</v>
      </c>
      <c r="G415">
        <f t="shared" si="27"/>
        <v>26.247955643984898</v>
      </c>
      <c r="H415">
        <f t="shared" si="28"/>
        <v>154.28693396398</v>
      </c>
      <c r="I415">
        <f t="shared" si="29"/>
        <v>199.88310839341699</v>
      </c>
    </row>
    <row r="416" spans="1:9" x14ac:dyDescent="0.3">
      <c r="A416">
        <v>58330.688000000002</v>
      </c>
      <c r="B416">
        <v>69130.687999999995</v>
      </c>
      <c r="C416">
        <v>-139.050105411061</v>
      </c>
      <c r="D416">
        <v>30.0145871802942</v>
      </c>
      <c r="E416">
        <v>95.454914295346398</v>
      </c>
      <c r="F416">
        <f t="shared" si="26"/>
        <v>-139.71864591916099</v>
      </c>
      <c r="G416">
        <f t="shared" si="27"/>
        <v>26.730268254300501</v>
      </c>
      <c r="H416">
        <f t="shared" si="28"/>
        <v>154.453026591889</v>
      </c>
      <c r="I416">
        <f t="shared" si="29"/>
        <v>199.14595068974799</v>
      </c>
    </row>
    <row r="417" spans="1:9" x14ac:dyDescent="0.3">
      <c r="A417">
        <v>58330.728000000003</v>
      </c>
      <c r="B417">
        <v>69130.728000000003</v>
      </c>
      <c r="C417">
        <v>-139.050105411061</v>
      </c>
      <c r="D417">
        <v>30.0145871802942</v>
      </c>
      <c r="E417">
        <v>95.454914295346398</v>
      </c>
      <c r="F417">
        <f t="shared" si="26"/>
        <v>-139.71864591916099</v>
      </c>
      <c r="G417">
        <f t="shared" si="27"/>
        <v>26.730268254300501</v>
      </c>
      <c r="H417">
        <f t="shared" si="28"/>
        <v>154.453026591889</v>
      </c>
      <c r="I417">
        <f t="shared" si="29"/>
        <v>199.14595068974799</v>
      </c>
    </row>
    <row r="418" spans="1:9" x14ac:dyDescent="0.3">
      <c r="A418">
        <v>58334.447999999997</v>
      </c>
      <c r="B418">
        <v>69134.448000000004</v>
      </c>
      <c r="C418">
        <v>-137.623808037781</v>
      </c>
      <c r="D418">
        <v>28.072358306096401</v>
      </c>
      <c r="E418">
        <v>92.0353858653571</v>
      </c>
      <c r="F418">
        <f t="shared" si="26"/>
        <v>-138.24698598740201</v>
      </c>
      <c r="G418">
        <f t="shared" si="27"/>
        <v>24.822181714845101</v>
      </c>
      <c r="H418">
        <f t="shared" si="28"/>
        <v>156.53379371851199</v>
      </c>
      <c r="I418">
        <f t="shared" si="29"/>
        <v>202.062234986992</v>
      </c>
    </row>
    <row r="419" spans="1:9" x14ac:dyDescent="0.3">
      <c r="A419">
        <v>58334.527999999998</v>
      </c>
      <c r="B419">
        <v>69134.528000000006</v>
      </c>
      <c r="C419">
        <v>-137.827060362541</v>
      </c>
      <c r="D419">
        <v>28.610799559967401</v>
      </c>
      <c r="E419">
        <v>91.932657695186606</v>
      </c>
      <c r="F419">
        <f t="shared" si="26"/>
        <v>-138.462867444777</v>
      </c>
      <c r="G419">
        <f t="shared" si="27"/>
        <v>25.355684936721499</v>
      </c>
      <c r="H419">
        <f t="shared" si="28"/>
        <v>156.228560811059</v>
      </c>
      <c r="I419">
        <f t="shared" si="29"/>
        <v>201.246838496154</v>
      </c>
    </row>
    <row r="420" spans="1:9" x14ac:dyDescent="0.3">
      <c r="A420">
        <v>58334.567999999999</v>
      </c>
      <c r="B420">
        <v>69134.567999999999</v>
      </c>
      <c r="C420">
        <v>-137.827060362541</v>
      </c>
      <c r="D420">
        <v>28.610799559967401</v>
      </c>
      <c r="E420">
        <v>91.932657695186606</v>
      </c>
      <c r="F420">
        <f t="shared" si="26"/>
        <v>-138.462867444777</v>
      </c>
      <c r="G420">
        <f t="shared" si="27"/>
        <v>25.355684936721499</v>
      </c>
      <c r="H420">
        <f t="shared" si="28"/>
        <v>156.228560811059</v>
      </c>
      <c r="I420">
        <f t="shared" si="29"/>
        <v>201.246838496154</v>
      </c>
    </row>
    <row r="421" spans="1:9" x14ac:dyDescent="0.3">
      <c r="A421">
        <v>58334.648000000001</v>
      </c>
      <c r="B421">
        <v>69134.648000000001</v>
      </c>
      <c r="C421">
        <v>-137.92647271608001</v>
      </c>
      <c r="D421">
        <v>28.7720443068186</v>
      </c>
      <c r="E421">
        <v>91.832240709949801</v>
      </c>
      <c r="F421">
        <f t="shared" si="26"/>
        <v>-138.566051092767</v>
      </c>
      <c r="G421">
        <f t="shared" si="27"/>
        <v>25.514542795232501</v>
      </c>
      <c r="H421">
        <f t="shared" si="28"/>
        <v>156.082670352191</v>
      </c>
      <c r="I421">
        <f t="shared" si="29"/>
        <v>201.004043073258</v>
      </c>
    </row>
    <row r="422" spans="1:9" x14ac:dyDescent="0.3">
      <c r="A422">
        <v>58334.728000000003</v>
      </c>
      <c r="B422">
        <v>69134.728000000003</v>
      </c>
      <c r="C422">
        <v>-137.72484732432</v>
      </c>
      <c r="D422">
        <v>28.520985278650802</v>
      </c>
      <c r="E422">
        <v>91.755209653365696</v>
      </c>
      <c r="F422">
        <f t="shared" si="26"/>
        <v>-138.35856677446</v>
      </c>
      <c r="G422">
        <f t="shared" si="27"/>
        <v>25.2683037002788</v>
      </c>
      <c r="H422">
        <f t="shared" si="28"/>
        <v>156.37603061804199</v>
      </c>
      <c r="I422">
        <f t="shared" si="29"/>
        <v>201.38039036733099</v>
      </c>
    </row>
    <row r="423" spans="1:9" x14ac:dyDescent="0.3">
      <c r="A423">
        <v>58334.847999999904</v>
      </c>
      <c r="B423">
        <v>69134.847999999896</v>
      </c>
      <c r="C423">
        <v>-137.957953017421</v>
      </c>
      <c r="D423">
        <v>28.305070151856601</v>
      </c>
      <c r="E423">
        <v>91.656017247728499</v>
      </c>
      <c r="F423">
        <f t="shared" si="26"/>
        <v>-138.58652085485301</v>
      </c>
      <c r="G423">
        <f t="shared" si="27"/>
        <v>25.046956589688399</v>
      </c>
      <c r="H423">
        <f t="shared" si="28"/>
        <v>156.05372833432401</v>
      </c>
      <c r="I423">
        <f t="shared" si="29"/>
        <v>201.71869321131001</v>
      </c>
    </row>
    <row r="424" spans="1:9" x14ac:dyDescent="0.3">
      <c r="A424">
        <v>58334.928</v>
      </c>
      <c r="B424">
        <v>69134.928</v>
      </c>
      <c r="C424">
        <v>-137.72683458642101</v>
      </c>
      <c r="D424">
        <v>28.05879951444</v>
      </c>
      <c r="E424">
        <v>91.575450666492799</v>
      </c>
      <c r="F424">
        <f t="shared" si="26"/>
        <v>-138.34966449704299</v>
      </c>
      <c r="G424">
        <f t="shared" si="27"/>
        <v>24.806199405442001</v>
      </c>
      <c r="H424">
        <f t="shared" si="28"/>
        <v>156.388617470345</v>
      </c>
      <c r="I424">
        <f t="shared" si="29"/>
        <v>202.0866620541</v>
      </c>
    </row>
    <row r="425" spans="1:9" x14ac:dyDescent="0.3">
      <c r="A425">
        <v>58335.008000000002</v>
      </c>
      <c r="B425">
        <v>69135.008000000002</v>
      </c>
      <c r="C425">
        <v>-137.78877617814101</v>
      </c>
      <c r="D425">
        <v>27.839226115720201</v>
      </c>
      <c r="E425">
        <v>91.477956921258397</v>
      </c>
      <c r="F425">
        <f t="shared" si="26"/>
        <v>-138.40641579801101</v>
      </c>
      <c r="G425">
        <f t="shared" si="27"/>
        <v>24.585227624328301</v>
      </c>
      <c r="H425">
        <f t="shared" si="28"/>
        <v>156.30837730147201</v>
      </c>
      <c r="I425">
        <f t="shared" si="29"/>
        <v>202.424391251424</v>
      </c>
    </row>
    <row r="426" spans="1:9" x14ac:dyDescent="0.3">
      <c r="A426">
        <v>58335.167999999998</v>
      </c>
      <c r="B426">
        <v>69135.168000000005</v>
      </c>
      <c r="C426">
        <v>-138.02267029158099</v>
      </c>
      <c r="D426">
        <v>27.6219010664352</v>
      </c>
      <c r="E426">
        <v>91.378764686234504</v>
      </c>
      <c r="F426">
        <f t="shared" si="26"/>
        <v>-138.63512486246</v>
      </c>
      <c r="G426">
        <f t="shared" si="27"/>
        <v>24.3624524076012</v>
      </c>
      <c r="H426">
        <f t="shared" si="28"/>
        <v>155.98500755238999</v>
      </c>
      <c r="I426">
        <f t="shared" si="29"/>
        <v>202.764876786499</v>
      </c>
    </row>
    <row r="427" spans="1:9" x14ac:dyDescent="0.3">
      <c r="A427">
        <v>58335.487999999998</v>
      </c>
      <c r="B427">
        <v>69135.487999999998</v>
      </c>
      <c r="C427">
        <v>-137.41386557814101</v>
      </c>
      <c r="D427">
        <v>27.820751793153601</v>
      </c>
      <c r="E427">
        <v>91.020195799637506</v>
      </c>
      <c r="F427">
        <f t="shared" si="26"/>
        <v>-138.03117401117001</v>
      </c>
      <c r="G427">
        <f t="shared" si="27"/>
        <v>24.575591235245</v>
      </c>
      <c r="H427">
        <f t="shared" si="28"/>
        <v>156.83892838718501</v>
      </c>
      <c r="I427">
        <f t="shared" si="29"/>
        <v>202.43911933088199</v>
      </c>
    </row>
    <row r="428" spans="1:9" x14ac:dyDescent="0.3">
      <c r="A428">
        <v>58335.847999999904</v>
      </c>
      <c r="B428">
        <v>69135.847999999896</v>
      </c>
      <c r="C428">
        <v>-137.43940030805999</v>
      </c>
      <c r="D428">
        <v>27.884819561212201</v>
      </c>
      <c r="E428">
        <v>90.745866653658297</v>
      </c>
      <c r="F428">
        <f t="shared" si="26"/>
        <v>-138.058211074968</v>
      </c>
      <c r="G428">
        <f t="shared" si="27"/>
        <v>24.639039627795199</v>
      </c>
      <c r="H428">
        <f t="shared" si="28"/>
        <v>156.80070091877499</v>
      </c>
      <c r="I428">
        <f t="shared" si="29"/>
        <v>202.34214597718301</v>
      </c>
    </row>
    <row r="429" spans="1:9" x14ac:dyDescent="0.3">
      <c r="A429">
        <v>58336.487999999998</v>
      </c>
      <c r="B429">
        <v>69136.487999999998</v>
      </c>
      <c r="C429">
        <v>-137.16029465184101</v>
      </c>
      <c r="D429">
        <v>27.266479629170998</v>
      </c>
      <c r="E429">
        <v>90.187689940720205</v>
      </c>
      <c r="F429">
        <f t="shared" si="26"/>
        <v>-137.76461494665901</v>
      </c>
      <c r="G429">
        <f t="shared" si="27"/>
        <v>24.027446991858401</v>
      </c>
      <c r="H429">
        <f t="shared" si="28"/>
        <v>157.215813920838</v>
      </c>
      <c r="I429">
        <f t="shared" si="29"/>
        <v>203.27689288913501</v>
      </c>
    </row>
    <row r="430" spans="1:9" x14ac:dyDescent="0.3">
      <c r="A430">
        <v>58336.567999999999</v>
      </c>
      <c r="B430">
        <v>69136.567999999999</v>
      </c>
      <c r="C430">
        <v>-137.06066761242101</v>
      </c>
      <c r="D430">
        <v>27.776886459164999</v>
      </c>
      <c r="E430">
        <v>90.108348709151201</v>
      </c>
      <c r="F430">
        <f t="shared" si="26"/>
        <v>-137.677040625579</v>
      </c>
      <c r="G430">
        <f t="shared" si="27"/>
        <v>24.540059337959701</v>
      </c>
      <c r="H430">
        <f t="shared" si="28"/>
        <v>157.33963448869301</v>
      </c>
      <c r="I430">
        <f t="shared" si="29"/>
        <v>202.49342562777301</v>
      </c>
    </row>
    <row r="431" spans="1:9" x14ac:dyDescent="0.3">
      <c r="A431">
        <v>58336.648000000001</v>
      </c>
      <c r="B431">
        <v>69136.648000000001</v>
      </c>
      <c r="C431">
        <v>-137.29737915192001</v>
      </c>
      <c r="D431">
        <v>27.938363119684201</v>
      </c>
      <c r="E431">
        <v>90.009155431089695</v>
      </c>
      <c r="F431">
        <f t="shared" si="26"/>
        <v>-137.917490813255</v>
      </c>
      <c r="G431">
        <f t="shared" si="27"/>
        <v>24.695914309233402</v>
      </c>
      <c r="H431">
        <f t="shared" si="28"/>
        <v>156.99966406800701</v>
      </c>
      <c r="I431">
        <f t="shared" si="29"/>
        <v>202.25521976238099</v>
      </c>
    </row>
    <row r="432" spans="1:9" x14ac:dyDescent="0.3">
      <c r="A432">
        <v>58337.008000000002</v>
      </c>
      <c r="B432">
        <v>69137.008000000002</v>
      </c>
      <c r="C432">
        <v>-136.91638413744101</v>
      </c>
      <c r="D432">
        <v>27.7966532409846</v>
      </c>
      <c r="E432">
        <v>89.626590926091396</v>
      </c>
      <c r="F432">
        <f t="shared" si="26"/>
        <v>-137.53326290006299</v>
      </c>
      <c r="G432">
        <f t="shared" si="27"/>
        <v>24.563219917857801</v>
      </c>
      <c r="H432">
        <f t="shared" si="28"/>
        <v>157.54292055929901</v>
      </c>
      <c r="I432">
        <f t="shared" si="29"/>
        <v>202.45802742435001</v>
      </c>
    </row>
    <row r="433" spans="1:9" x14ac:dyDescent="0.3">
      <c r="A433">
        <v>58337.408000000003</v>
      </c>
      <c r="B433">
        <v>69137.407999999996</v>
      </c>
      <c r="C433">
        <v>-136.32145883028099</v>
      </c>
      <c r="D433">
        <v>27.608493330097801</v>
      </c>
      <c r="E433">
        <v>89.271563640249298</v>
      </c>
      <c r="F433">
        <f t="shared" si="26"/>
        <v>-136.934069722939</v>
      </c>
      <c r="G433">
        <f t="shared" si="27"/>
        <v>24.389128534806702</v>
      </c>
      <c r="H433">
        <f t="shared" si="28"/>
        <v>158.390114560135</v>
      </c>
      <c r="I433">
        <f t="shared" si="29"/>
        <v>202.72410548536999</v>
      </c>
    </row>
    <row r="434" spans="1:9" x14ac:dyDescent="0.3">
      <c r="A434">
        <v>58337.487999999998</v>
      </c>
      <c r="B434">
        <v>69137.487999999998</v>
      </c>
      <c r="C434">
        <v>-136.39229694024201</v>
      </c>
      <c r="D434">
        <v>27.007339555894799</v>
      </c>
      <c r="E434">
        <v>89.167610837495602</v>
      </c>
      <c r="F434">
        <f t="shared" si="26"/>
        <v>-136.990725128832</v>
      </c>
      <c r="G434">
        <f t="shared" si="27"/>
        <v>23.7864726935139</v>
      </c>
      <c r="H434">
        <f t="shared" si="28"/>
        <v>158.31000997647101</v>
      </c>
      <c r="I434">
        <f t="shared" si="29"/>
        <v>203.64519356510999</v>
      </c>
    </row>
    <row r="435" spans="1:9" x14ac:dyDescent="0.3">
      <c r="A435">
        <v>58337.728000000003</v>
      </c>
      <c r="B435">
        <v>69137.728000000003</v>
      </c>
      <c r="C435">
        <v>-136.45194342606101</v>
      </c>
      <c r="D435">
        <v>27.290063379885598</v>
      </c>
      <c r="E435">
        <v>88.994923115259795</v>
      </c>
      <c r="F435">
        <f t="shared" si="26"/>
        <v>-137.05701596539501</v>
      </c>
      <c r="G435">
        <f t="shared" si="27"/>
        <v>24.067712784735399</v>
      </c>
      <c r="H435">
        <f t="shared" si="28"/>
        <v>158.216281941522</v>
      </c>
      <c r="I435">
        <f t="shared" si="29"/>
        <v>203.215351393476</v>
      </c>
    </row>
    <row r="436" spans="1:9" x14ac:dyDescent="0.3">
      <c r="A436">
        <v>58337.928</v>
      </c>
      <c r="B436">
        <v>69137.928</v>
      </c>
      <c r="C436">
        <v>-136.42157023608101</v>
      </c>
      <c r="D436">
        <v>27.203924846935799</v>
      </c>
      <c r="E436">
        <v>88.811629888581507</v>
      </c>
      <c r="F436">
        <f t="shared" si="26"/>
        <v>-137.02462180251601</v>
      </c>
      <c r="G436">
        <f t="shared" si="27"/>
        <v>23.982313746452601</v>
      </c>
      <c r="H436">
        <f t="shared" si="28"/>
        <v>158.262083765543</v>
      </c>
      <c r="I436">
        <f t="shared" si="29"/>
        <v>203.34587370952099</v>
      </c>
    </row>
    <row r="437" spans="1:9" x14ac:dyDescent="0.3">
      <c r="A437">
        <v>58338.048000000003</v>
      </c>
      <c r="B437">
        <v>69138.047999999995</v>
      </c>
      <c r="C437">
        <v>-136.24202626416101</v>
      </c>
      <c r="D437">
        <v>27.3247449981594</v>
      </c>
      <c r="E437">
        <v>88.738136778667993</v>
      </c>
      <c r="F437">
        <f t="shared" si="26"/>
        <v>-136.84797416092701</v>
      </c>
      <c r="G437">
        <f t="shared" si="27"/>
        <v>24.1073303754089</v>
      </c>
      <c r="H437">
        <f t="shared" si="28"/>
        <v>158.51184432345599</v>
      </c>
      <c r="I437">
        <f t="shared" si="29"/>
        <v>203.15480059811799</v>
      </c>
    </row>
    <row r="438" spans="1:9" x14ac:dyDescent="0.3">
      <c r="A438">
        <v>58338.288</v>
      </c>
      <c r="B438">
        <v>69138.288</v>
      </c>
      <c r="C438">
        <v>-135.84956543538101</v>
      </c>
      <c r="D438">
        <v>27.394599170741401</v>
      </c>
      <c r="E438">
        <v>88.460140447991506</v>
      </c>
      <c r="F438">
        <f t="shared" si="26"/>
        <v>-136.45726801529199</v>
      </c>
      <c r="G438">
        <f t="shared" si="27"/>
        <v>24.186411443415899</v>
      </c>
      <c r="H438">
        <f t="shared" si="28"/>
        <v>159.064260331029</v>
      </c>
      <c r="I438">
        <f t="shared" si="29"/>
        <v>203.03393455139101</v>
      </c>
    </row>
    <row r="439" spans="1:9" x14ac:dyDescent="0.3">
      <c r="A439">
        <v>58338.368000000002</v>
      </c>
      <c r="B439">
        <v>69138.368000000002</v>
      </c>
      <c r="C439">
        <v>-135.84956543538101</v>
      </c>
      <c r="D439">
        <v>27.005651059569001</v>
      </c>
      <c r="E439">
        <v>88.460140447991506</v>
      </c>
      <c r="F439">
        <f t="shared" si="26"/>
        <v>-136.44810448926</v>
      </c>
      <c r="G439">
        <f t="shared" si="27"/>
        <v>23.797571292485902</v>
      </c>
      <c r="H439">
        <f t="shared" si="28"/>
        <v>159.07721656046701</v>
      </c>
      <c r="I439">
        <f t="shared" si="29"/>
        <v>203.62823067100999</v>
      </c>
    </row>
    <row r="440" spans="1:9" x14ac:dyDescent="0.3">
      <c r="A440">
        <v>58338.408000000003</v>
      </c>
      <c r="B440">
        <v>69138.407999999996</v>
      </c>
      <c r="C440">
        <v>-135.84956543538101</v>
      </c>
      <c r="D440">
        <v>27.005651059569001</v>
      </c>
      <c r="E440">
        <v>88.460140447991506</v>
      </c>
      <c r="F440">
        <f t="shared" si="26"/>
        <v>-136.44810448926</v>
      </c>
      <c r="G440">
        <f t="shared" si="27"/>
        <v>23.797571292485902</v>
      </c>
      <c r="H440">
        <f t="shared" si="28"/>
        <v>159.07721656046701</v>
      </c>
      <c r="I440">
        <f t="shared" si="29"/>
        <v>203.62823067100999</v>
      </c>
    </row>
    <row r="441" spans="1:9" x14ac:dyDescent="0.3">
      <c r="A441">
        <v>58338.487999999998</v>
      </c>
      <c r="B441">
        <v>69138.487999999998</v>
      </c>
      <c r="C441">
        <v>-135.989844834481</v>
      </c>
      <c r="D441">
        <v>27.176018885021399</v>
      </c>
      <c r="E441">
        <v>88.356798867869003</v>
      </c>
      <c r="F441">
        <f t="shared" si="26"/>
        <v>-136.59235877694101</v>
      </c>
      <c r="G441">
        <f t="shared" si="27"/>
        <v>23.964586879324401</v>
      </c>
      <c r="H441">
        <f t="shared" si="28"/>
        <v>158.87325668277899</v>
      </c>
      <c r="I441">
        <f t="shared" si="29"/>
        <v>203.37296712649999</v>
      </c>
    </row>
    <row r="442" spans="1:9" x14ac:dyDescent="0.3">
      <c r="A442">
        <v>58338.567999999999</v>
      </c>
      <c r="B442">
        <v>69138.567999999999</v>
      </c>
      <c r="C442">
        <v>-135.77873800482001</v>
      </c>
      <c r="D442">
        <v>26.913518669974199</v>
      </c>
      <c r="E442">
        <v>88.2797713623861</v>
      </c>
      <c r="F442">
        <f t="shared" si="26"/>
        <v>-136.37512610082101</v>
      </c>
      <c r="G442">
        <f t="shared" si="27"/>
        <v>23.707133153666199</v>
      </c>
      <c r="H442">
        <f t="shared" si="28"/>
        <v>159.18040006661599</v>
      </c>
      <c r="I442">
        <f t="shared" si="29"/>
        <v>203.76645465543501</v>
      </c>
    </row>
    <row r="443" spans="1:9" x14ac:dyDescent="0.3">
      <c r="A443">
        <v>58338.688000000002</v>
      </c>
      <c r="B443">
        <v>69138.687999999995</v>
      </c>
      <c r="C443">
        <v>-136.09041281490099</v>
      </c>
      <c r="D443">
        <v>27.2492503463586</v>
      </c>
      <c r="E443">
        <v>88.076623398433995</v>
      </c>
      <c r="F443">
        <f t="shared" si="26"/>
        <v>-136.69462415873599</v>
      </c>
      <c r="G443">
        <f t="shared" si="27"/>
        <v>24.0354286558523</v>
      </c>
      <c r="H443">
        <f t="shared" si="28"/>
        <v>158.72866455246501</v>
      </c>
      <c r="I443">
        <f t="shared" si="29"/>
        <v>203.26469386100399</v>
      </c>
    </row>
    <row r="444" spans="1:9" x14ac:dyDescent="0.3">
      <c r="A444">
        <v>58338.767999999996</v>
      </c>
      <c r="B444">
        <v>69138.767999999996</v>
      </c>
      <c r="C444">
        <v>-136.09041281490099</v>
      </c>
      <c r="D444">
        <v>26.858609297714999</v>
      </c>
      <c r="E444">
        <v>88.076623398433995</v>
      </c>
      <c r="F444">
        <f t="shared" si="26"/>
        <v>-136.68542074749601</v>
      </c>
      <c r="G444">
        <f t="shared" si="27"/>
        <v>23.644896037359398</v>
      </c>
      <c r="H444">
        <f t="shared" si="28"/>
        <v>158.74167717525</v>
      </c>
      <c r="I444">
        <f t="shared" si="29"/>
        <v>203.86157671685001</v>
      </c>
    </row>
    <row r="445" spans="1:9" x14ac:dyDescent="0.3">
      <c r="A445">
        <v>58338.847999999904</v>
      </c>
      <c r="B445">
        <v>69138.847999999896</v>
      </c>
      <c r="C445">
        <v>-135.87873335472099</v>
      </c>
      <c r="D445">
        <v>26.9859651881142</v>
      </c>
      <c r="E445">
        <v>87.999595776024606</v>
      </c>
      <c r="F445">
        <f t="shared" si="26"/>
        <v>-136.47680051796499</v>
      </c>
      <c r="G445">
        <f t="shared" si="27"/>
        <v>23.777203695913801</v>
      </c>
      <c r="H445">
        <f t="shared" si="28"/>
        <v>159.036643496062</v>
      </c>
      <c r="I445">
        <f t="shared" si="29"/>
        <v>203.659360130197</v>
      </c>
    </row>
    <row r="446" spans="1:9" x14ac:dyDescent="0.3">
      <c r="A446">
        <v>58338.928</v>
      </c>
      <c r="B446">
        <v>69138.928</v>
      </c>
      <c r="C446">
        <v>-136.01097744323999</v>
      </c>
      <c r="D446">
        <v>26.7550475070468</v>
      </c>
      <c r="E446">
        <v>87.902713156087998</v>
      </c>
      <c r="F446">
        <f t="shared" si="26"/>
        <v>-136.60356753325999</v>
      </c>
      <c r="G446">
        <f t="shared" si="27"/>
        <v>23.543234470990701</v>
      </c>
      <c r="H446">
        <f t="shared" si="28"/>
        <v>158.857408720097</v>
      </c>
      <c r="I446">
        <f t="shared" si="29"/>
        <v>204.016954381072</v>
      </c>
    </row>
    <row r="447" spans="1:9" x14ac:dyDescent="0.3">
      <c r="A447">
        <v>58339.008000000002</v>
      </c>
      <c r="B447">
        <v>69139.008000000002</v>
      </c>
      <c r="C447">
        <v>-135.24099287700099</v>
      </c>
      <c r="D447">
        <v>26.498878759678799</v>
      </c>
      <c r="E447">
        <v>87.820797003815699</v>
      </c>
      <c r="F447">
        <f t="shared" si="26"/>
        <v>-135.82776141602301</v>
      </c>
      <c r="G447">
        <f t="shared" si="27"/>
        <v>23.305277483632199</v>
      </c>
      <c r="H447">
        <f t="shared" si="28"/>
        <v>159.95431421473199</v>
      </c>
      <c r="I447">
        <f t="shared" si="29"/>
        <v>204.380643454552</v>
      </c>
    </row>
    <row r="448" spans="1:9" x14ac:dyDescent="0.3">
      <c r="A448">
        <v>58339.048000000003</v>
      </c>
      <c r="B448">
        <v>69139.047999999995</v>
      </c>
      <c r="C448">
        <v>-135.24099287700099</v>
      </c>
      <c r="D448">
        <v>26.498878759678799</v>
      </c>
      <c r="E448">
        <v>87.820797003815699</v>
      </c>
      <c r="F448">
        <f t="shared" si="26"/>
        <v>-135.82776141602301</v>
      </c>
      <c r="G448">
        <f t="shared" si="27"/>
        <v>23.305277483632199</v>
      </c>
      <c r="H448">
        <f t="shared" si="28"/>
        <v>159.95431421473199</v>
      </c>
      <c r="I448">
        <f t="shared" si="29"/>
        <v>204.380643454552</v>
      </c>
    </row>
    <row r="449" spans="1:9" x14ac:dyDescent="0.3">
      <c r="A449">
        <v>58339.127999999997</v>
      </c>
      <c r="B449">
        <v>69139.127999999997</v>
      </c>
      <c r="C449">
        <v>-135.41211543804101</v>
      </c>
      <c r="D449">
        <v>27.0562194075744</v>
      </c>
      <c r="E449">
        <v>87.720989864021803</v>
      </c>
      <c r="F449">
        <f t="shared" si="26"/>
        <v>-136.01196729320799</v>
      </c>
      <c r="G449">
        <f t="shared" si="27"/>
        <v>23.8584318233098</v>
      </c>
      <c r="H449">
        <f t="shared" si="28"/>
        <v>159.69386713351</v>
      </c>
      <c r="I449">
        <f t="shared" si="29"/>
        <v>203.53521255747401</v>
      </c>
    </row>
    <row r="450" spans="1:9" x14ac:dyDescent="0.3">
      <c r="A450">
        <v>58339.207999999999</v>
      </c>
      <c r="B450">
        <v>69139.207999999999</v>
      </c>
      <c r="C450">
        <v>-135.41211543804101</v>
      </c>
      <c r="D450">
        <v>26.663995549782602</v>
      </c>
      <c r="E450">
        <v>87.720989864021803</v>
      </c>
      <c r="F450">
        <f t="shared" si="26"/>
        <v>-136.00272659135601</v>
      </c>
      <c r="G450">
        <f t="shared" si="27"/>
        <v>23.466316835008701</v>
      </c>
      <c r="H450">
        <f t="shared" si="28"/>
        <v>159.70693248116601</v>
      </c>
      <c r="I450">
        <f t="shared" si="29"/>
        <v>204.134513878169</v>
      </c>
    </row>
    <row r="451" spans="1:9" x14ac:dyDescent="0.3">
      <c r="A451">
        <v>58339.328000000001</v>
      </c>
      <c r="B451">
        <v>69139.327999999994</v>
      </c>
      <c r="C451">
        <v>-135.479762428741</v>
      </c>
      <c r="D451">
        <v>26.961297942333001</v>
      </c>
      <c r="E451">
        <v>87.541843323303496</v>
      </c>
      <c r="F451">
        <f t="shared" ref="F451:F514" si="30">C451*COS(RADIANS($J$2))-D451*SIN(RADIANS($J$2))</f>
        <v>-136.07735917974901</v>
      </c>
      <c r="G451">
        <f t="shared" ref="G451:G514" si="31">C451*SIN(RADIANS($J$2))+D451*COS(RADIANS($J$2))</f>
        <v>23.761942958206198</v>
      </c>
      <c r="H451">
        <f t="shared" si="28"/>
        <v>159.60141011614701</v>
      </c>
      <c r="I451">
        <f t="shared" si="29"/>
        <v>203.68268436042499</v>
      </c>
    </row>
    <row r="452" spans="1:9" x14ac:dyDescent="0.3">
      <c r="A452">
        <v>58339.408000000003</v>
      </c>
      <c r="B452">
        <v>69139.407999999996</v>
      </c>
      <c r="C452">
        <v>-135.58168498332</v>
      </c>
      <c r="D452">
        <v>26.734992748491599</v>
      </c>
      <c r="E452">
        <v>87.441425406936304</v>
      </c>
      <c r="F452">
        <f t="shared" si="30"/>
        <v>-136.17392174655899</v>
      </c>
      <c r="G452">
        <f t="shared" si="31"/>
        <v>23.533299308431001</v>
      </c>
      <c r="H452">
        <f t="shared" si="28"/>
        <v>159.46488114614201</v>
      </c>
      <c r="I452">
        <f t="shared" si="29"/>
        <v>204.032139100405</v>
      </c>
    </row>
    <row r="453" spans="1:9" x14ac:dyDescent="0.3">
      <c r="A453">
        <v>58339.487999999998</v>
      </c>
      <c r="B453">
        <v>69139.487999999998</v>
      </c>
      <c r="C453">
        <v>-135.39867378791999</v>
      </c>
      <c r="D453">
        <v>26.4634401916794</v>
      </c>
      <c r="E453">
        <v>87.367933622217393</v>
      </c>
      <c r="F453">
        <f t="shared" si="30"/>
        <v>-135.984563635158</v>
      </c>
      <c r="G453">
        <f t="shared" si="31"/>
        <v>23.2661338271283</v>
      </c>
      <c r="H453">
        <f t="shared" si="28"/>
        <v>159.732612926331</v>
      </c>
      <c r="I453">
        <f t="shared" si="29"/>
        <v>204.44046989765999</v>
      </c>
    </row>
    <row r="454" spans="1:9" x14ac:dyDescent="0.3">
      <c r="A454">
        <v>58339.567999999999</v>
      </c>
      <c r="B454">
        <v>69139.567999999999</v>
      </c>
      <c r="C454">
        <v>-135.39867378791999</v>
      </c>
      <c r="D454">
        <v>26.4634401916794</v>
      </c>
      <c r="E454">
        <v>87.367933622217393</v>
      </c>
      <c r="F454">
        <f t="shared" si="30"/>
        <v>-135.984563635158</v>
      </c>
      <c r="G454">
        <f t="shared" si="31"/>
        <v>23.2661338271283</v>
      </c>
      <c r="H454">
        <f t="shared" si="28"/>
        <v>159.732612926331</v>
      </c>
      <c r="I454">
        <f t="shared" si="29"/>
        <v>204.44046989765999</v>
      </c>
    </row>
    <row r="455" spans="1:9" x14ac:dyDescent="0.3">
      <c r="A455">
        <v>58339.648000000001</v>
      </c>
      <c r="B455">
        <v>69139.648000000001</v>
      </c>
      <c r="C455">
        <v>-134.939313007621</v>
      </c>
      <c r="D455">
        <v>26.638495586975999</v>
      </c>
      <c r="E455">
        <v>87.262628239667393</v>
      </c>
      <c r="F455">
        <f t="shared" si="30"/>
        <v>-135.52945462347699</v>
      </c>
      <c r="G455">
        <f t="shared" si="31"/>
        <v>23.451963064294699</v>
      </c>
      <c r="H455">
        <f t="shared" si="28"/>
        <v>160.37608758382501</v>
      </c>
      <c r="I455">
        <f t="shared" si="29"/>
        <v>204.156451916761</v>
      </c>
    </row>
    <row r="456" spans="1:9" x14ac:dyDescent="0.3">
      <c r="A456">
        <v>58339.847999999904</v>
      </c>
      <c r="B456">
        <v>69139.847999999896</v>
      </c>
      <c r="C456">
        <v>-135.03712649658101</v>
      </c>
      <c r="D456">
        <v>26.536274075275202</v>
      </c>
      <c r="E456">
        <v>87.087016480698495</v>
      </c>
      <c r="F456">
        <f t="shared" si="30"/>
        <v>-135.62483264759101</v>
      </c>
      <c r="G456">
        <f t="shared" si="31"/>
        <v>23.3474654633991</v>
      </c>
      <c r="H456">
        <f t="shared" si="28"/>
        <v>160.241233428394</v>
      </c>
      <c r="I456">
        <f t="shared" si="29"/>
        <v>204.31616412388101</v>
      </c>
    </row>
    <row r="457" spans="1:9" x14ac:dyDescent="0.3">
      <c r="A457">
        <v>58339.968000000001</v>
      </c>
      <c r="B457">
        <v>69139.967999999993</v>
      </c>
      <c r="C457">
        <v>-135.178723545661</v>
      </c>
      <c r="D457">
        <v>26.708685511299599</v>
      </c>
      <c r="E457">
        <v>86.983674328924707</v>
      </c>
      <c r="F457">
        <f t="shared" si="30"/>
        <v>-135.77045236649701</v>
      </c>
      <c r="G457">
        <f t="shared" si="31"/>
        <v>23.516493050041401</v>
      </c>
      <c r="H457">
        <f t="shared" si="28"/>
        <v>160.03534297941999</v>
      </c>
      <c r="I457">
        <f t="shared" si="29"/>
        <v>204.05782547595601</v>
      </c>
    </row>
    <row r="458" spans="1:9" x14ac:dyDescent="0.3">
      <c r="A458">
        <v>58340.127999999997</v>
      </c>
      <c r="B458">
        <v>69140.127999999997</v>
      </c>
      <c r="C458">
        <v>-135.09656033316199</v>
      </c>
      <c r="D458">
        <v>26.2070610447084</v>
      </c>
      <c r="E458">
        <v>86.809764995210401</v>
      </c>
      <c r="F458">
        <f t="shared" si="30"/>
        <v>-135.676493805555</v>
      </c>
      <c r="G458">
        <f t="shared" si="31"/>
        <v>23.0169435652085</v>
      </c>
      <c r="H458">
        <f t="shared" si="28"/>
        <v>160.16819016826699</v>
      </c>
      <c r="I458">
        <f t="shared" si="29"/>
        <v>204.821327700929</v>
      </c>
    </row>
    <row r="459" spans="1:9" x14ac:dyDescent="0.3">
      <c r="A459">
        <v>58340.207999999999</v>
      </c>
      <c r="B459">
        <v>69140.207999999999</v>
      </c>
      <c r="C459">
        <v>-134.35578989538101</v>
      </c>
      <c r="D459">
        <v>26.348681398807202</v>
      </c>
      <c r="E459">
        <v>86.724930030710297</v>
      </c>
      <c r="F459">
        <f t="shared" si="30"/>
        <v>-134.93926552550101</v>
      </c>
      <c r="G459">
        <f t="shared" si="31"/>
        <v>23.175976987086301</v>
      </c>
      <c r="H459">
        <f t="shared" si="28"/>
        <v>161.21055079577999</v>
      </c>
      <c r="I459">
        <f t="shared" si="29"/>
        <v>204.578263950219</v>
      </c>
    </row>
    <row r="460" spans="1:9" x14ac:dyDescent="0.3">
      <c r="A460">
        <v>58340.288</v>
      </c>
      <c r="B460">
        <v>69140.288</v>
      </c>
      <c r="C460">
        <v>-134.52811004783999</v>
      </c>
      <c r="D460">
        <v>26.515646964192001</v>
      </c>
      <c r="E460">
        <v>86.625121984640501</v>
      </c>
      <c r="F460">
        <f t="shared" si="30"/>
        <v>-135.11547151654901</v>
      </c>
      <c r="G460">
        <f t="shared" si="31"/>
        <v>23.338836385607401</v>
      </c>
      <c r="H460">
        <f t="shared" si="28"/>
        <v>160.96141468370999</v>
      </c>
      <c r="I460">
        <f t="shared" si="29"/>
        <v>204.329352647327</v>
      </c>
    </row>
    <row r="461" spans="1:9" x14ac:dyDescent="0.3">
      <c r="A461">
        <v>58340.328000000001</v>
      </c>
      <c r="B461">
        <v>69140.327999999994</v>
      </c>
      <c r="C461">
        <v>-134.52811004783999</v>
      </c>
      <c r="D461">
        <v>26.515646964192001</v>
      </c>
      <c r="E461">
        <v>86.625121984640501</v>
      </c>
      <c r="F461">
        <f t="shared" si="30"/>
        <v>-135.11547151654901</v>
      </c>
      <c r="G461">
        <f t="shared" si="31"/>
        <v>23.338836385607401</v>
      </c>
      <c r="H461">
        <f t="shared" si="28"/>
        <v>160.96141468370999</v>
      </c>
      <c r="I461">
        <f t="shared" si="29"/>
        <v>204.329352647327</v>
      </c>
    </row>
    <row r="462" spans="1:9" x14ac:dyDescent="0.3">
      <c r="A462">
        <v>58340.408000000003</v>
      </c>
      <c r="B462">
        <v>69140.407999999996</v>
      </c>
      <c r="C462">
        <v>-134.52811004783999</v>
      </c>
      <c r="D462">
        <v>26.118463766219399</v>
      </c>
      <c r="E462">
        <v>86.625121984640501</v>
      </c>
      <c r="F462">
        <f t="shared" si="30"/>
        <v>-135.10611397380899</v>
      </c>
      <c r="G462">
        <f t="shared" si="31"/>
        <v>22.9417634336885</v>
      </c>
      <c r="H462">
        <f t="shared" ref="H462:H525" si="32">($K$2*60/2+F462)*$M$2/($K$2*60)</f>
        <v>160.97464523167801</v>
      </c>
      <c r="I462">
        <f t="shared" ref="I462:I525" si="33">($L$2*60/2-G462)*$N$2/($L$2*60)</f>
        <v>204.93623162823101</v>
      </c>
    </row>
    <row r="463" spans="1:9" x14ac:dyDescent="0.3">
      <c r="A463">
        <v>58340.487999999998</v>
      </c>
      <c r="B463">
        <v>69140.487999999998</v>
      </c>
      <c r="C463">
        <v>-134.59023189918099</v>
      </c>
      <c r="D463">
        <v>26.2814766620622</v>
      </c>
      <c r="E463">
        <v>86.527627681036606</v>
      </c>
      <c r="F463">
        <f t="shared" si="30"/>
        <v>-135.17205912749199</v>
      </c>
      <c r="G463">
        <f t="shared" si="31"/>
        <v>23.1032675058687</v>
      </c>
      <c r="H463">
        <f t="shared" si="32"/>
        <v>160.88140595473499</v>
      </c>
      <c r="I463">
        <f t="shared" si="33"/>
        <v>204.689391781138</v>
      </c>
    </row>
    <row r="464" spans="1:9" x14ac:dyDescent="0.3">
      <c r="A464">
        <v>58341.048000000003</v>
      </c>
      <c r="B464">
        <v>69141.047999999995</v>
      </c>
      <c r="C464">
        <v>-133.88847752136101</v>
      </c>
      <c r="D464">
        <v>25.982813041257</v>
      </c>
      <c r="E464">
        <v>85.9922458086956</v>
      </c>
      <c r="F464">
        <f t="shared" si="30"/>
        <v>-134.46346309081099</v>
      </c>
      <c r="G464">
        <f t="shared" si="31"/>
        <v>22.821219953172001</v>
      </c>
      <c r="H464">
        <f t="shared" si="32"/>
        <v>161.883283703366</v>
      </c>
      <c r="I464">
        <f t="shared" si="33"/>
        <v>205.12046806200701</v>
      </c>
    </row>
    <row r="465" spans="1:9" x14ac:dyDescent="0.3">
      <c r="A465">
        <v>58341.127999999997</v>
      </c>
      <c r="B465">
        <v>69141.127999999997</v>
      </c>
      <c r="C465">
        <v>-134.17316330970101</v>
      </c>
      <c r="D465">
        <v>25.754048922214199</v>
      </c>
      <c r="E465">
        <v>85.890123388695699</v>
      </c>
      <c r="F465">
        <f t="shared" si="30"/>
        <v>-134.74268023013201</v>
      </c>
      <c r="G465">
        <f t="shared" si="31"/>
        <v>22.5858122019111</v>
      </c>
      <c r="H465">
        <f t="shared" si="32"/>
        <v>161.488501028272</v>
      </c>
      <c r="I465">
        <f t="shared" si="33"/>
        <v>205.48026093002201</v>
      </c>
    </row>
    <row r="466" spans="1:9" x14ac:dyDescent="0.3">
      <c r="A466">
        <v>58341.248</v>
      </c>
      <c r="B466">
        <v>69141.248000000007</v>
      </c>
      <c r="C466">
        <v>-133.95446473692101</v>
      </c>
      <c r="D466">
        <v>25.8835449330576</v>
      </c>
      <c r="E466">
        <v>85.813099117093699</v>
      </c>
      <c r="F466">
        <f t="shared" si="30"/>
        <v>-134.52709325702901</v>
      </c>
      <c r="G466">
        <f t="shared" si="31"/>
        <v>22.7204247555192</v>
      </c>
      <c r="H466">
        <f t="shared" si="32"/>
        <v>161.793317566984</v>
      </c>
      <c r="I466">
        <f t="shared" si="33"/>
        <v>205.27452158425299</v>
      </c>
    </row>
    <row r="467" spans="1:9" x14ac:dyDescent="0.3">
      <c r="A467">
        <v>58341.328000000001</v>
      </c>
      <c r="B467">
        <v>69141.327999999994</v>
      </c>
      <c r="C467">
        <v>-134.01656250665999</v>
      </c>
      <c r="D467">
        <v>26.047784735230199</v>
      </c>
      <c r="E467">
        <v>85.715604706766101</v>
      </c>
      <c r="F467">
        <f t="shared" si="30"/>
        <v>-134.593043241419</v>
      </c>
      <c r="G467">
        <f t="shared" si="31"/>
        <v>22.8831559608339</v>
      </c>
      <c r="H467">
        <f t="shared" si="32"/>
        <v>161.700071459947</v>
      </c>
      <c r="I467">
        <f t="shared" si="33"/>
        <v>205.02580620949499</v>
      </c>
    </row>
    <row r="468" spans="1:9" x14ac:dyDescent="0.3">
      <c r="A468">
        <v>58341.408000000003</v>
      </c>
      <c r="B468">
        <v>69141.407999999996</v>
      </c>
      <c r="C468">
        <v>-133.94031426510099</v>
      </c>
      <c r="D468">
        <v>26.1757384147656</v>
      </c>
      <c r="E468">
        <v>85.639801170905002</v>
      </c>
      <c r="F468">
        <f t="shared" si="30"/>
        <v>-134.519830722667</v>
      </c>
      <c r="G468">
        <f t="shared" si="31"/>
        <v>23.012870514934502</v>
      </c>
      <c r="H468">
        <f t="shared" si="32"/>
        <v>161.80358600090099</v>
      </c>
      <c r="I468">
        <f t="shared" si="33"/>
        <v>204.82755287589299</v>
      </c>
    </row>
    <row r="469" spans="1:9" x14ac:dyDescent="0.3">
      <c r="A469">
        <v>58341.487999999998</v>
      </c>
      <c r="B469">
        <v>69141.487999999998</v>
      </c>
      <c r="C469">
        <v>-133.54158981798199</v>
      </c>
      <c r="D469">
        <v>25.950574838777399</v>
      </c>
      <c r="E469">
        <v>85.535111136312295</v>
      </c>
      <c r="F469">
        <f t="shared" si="30"/>
        <v>-134.11591214850699</v>
      </c>
      <c r="G469">
        <f t="shared" si="31"/>
        <v>22.797163291758601</v>
      </c>
      <c r="H469">
        <f t="shared" si="32"/>
        <v>162.37468294579099</v>
      </c>
      <c r="I469">
        <f t="shared" si="33"/>
        <v>205.15723581990099</v>
      </c>
    </row>
    <row r="470" spans="1:9" x14ac:dyDescent="0.3">
      <c r="A470">
        <v>58341.567999999999</v>
      </c>
      <c r="B470">
        <v>69141.567999999999</v>
      </c>
      <c r="C470">
        <v>-133.54158981798199</v>
      </c>
      <c r="D470">
        <v>25.950574838777399</v>
      </c>
      <c r="E470">
        <v>85.535111136312295</v>
      </c>
      <c r="F470">
        <f t="shared" si="30"/>
        <v>-134.11591214850699</v>
      </c>
      <c r="G470">
        <f t="shared" si="31"/>
        <v>22.797163291758601</v>
      </c>
      <c r="H470">
        <f t="shared" si="32"/>
        <v>162.37468294579099</v>
      </c>
      <c r="I470">
        <f t="shared" si="33"/>
        <v>205.15723581990099</v>
      </c>
    </row>
    <row r="471" spans="1:9" x14ac:dyDescent="0.3">
      <c r="A471">
        <v>58342.127999999997</v>
      </c>
      <c r="B471">
        <v>69142.127999999997</v>
      </c>
      <c r="C471">
        <v>-132.93786670518199</v>
      </c>
      <c r="D471">
        <v>25.649917126443601</v>
      </c>
      <c r="E471">
        <v>84.997420771081394</v>
      </c>
      <c r="F471">
        <f t="shared" si="30"/>
        <v>-133.505273186002</v>
      </c>
      <c r="G471">
        <f t="shared" si="31"/>
        <v>22.510812607482599</v>
      </c>
      <c r="H471">
        <f t="shared" si="32"/>
        <v>163.23806004263</v>
      </c>
      <c r="I471">
        <f t="shared" si="33"/>
        <v>205.59488892776201</v>
      </c>
    </row>
    <row r="472" spans="1:9" x14ac:dyDescent="0.3">
      <c r="A472">
        <v>58342.887999999999</v>
      </c>
      <c r="B472">
        <v>69142.888000000006</v>
      </c>
      <c r="C472">
        <v>-132.27452576682001</v>
      </c>
      <c r="D472">
        <v>25.507459048711802</v>
      </c>
      <c r="E472">
        <v>84.364554085366706</v>
      </c>
      <c r="F472">
        <f t="shared" si="30"/>
        <v>-132.83876009222899</v>
      </c>
      <c r="G472">
        <f t="shared" si="31"/>
        <v>22.384022228320699</v>
      </c>
      <c r="H472">
        <f t="shared" si="32"/>
        <v>164.18043708576201</v>
      </c>
      <c r="I472">
        <f t="shared" si="33"/>
        <v>205.78867300628499</v>
      </c>
    </row>
    <row r="473" spans="1:9" x14ac:dyDescent="0.3">
      <c r="A473">
        <v>58343.167999999998</v>
      </c>
      <c r="B473">
        <v>69143.168000000005</v>
      </c>
      <c r="C473">
        <v>-131.85812954160099</v>
      </c>
      <c r="D473">
        <v>25.585193092060798</v>
      </c>
      <c r="E473">
        <v>84.080112877544494</v>
      </c>
      <c r="F473">
        <f t="shared" si="30"/>
        <v>-132.424310841801</v>
      </c>
      <c r="G473">
        <f t="shared" si="31"/>
        <v>22.471544892192</v>
      </c>
      <c r="H473">
        <f t="shared" si="32"/>
        <v>164.76642326187101</v>
      </c>
      <c r="I473">
        <f t="shared" si="33"/>
        <v>205.654904980033</v>
      </c>
    </row>
    <row r="474" spans="1:9" x14ac:dyDescent="0.3">
      <c r="A474">
        <v>58343.248</v>
      </c>
      <c r="B474">
        <v>69143.248000000007</v>
      </c>
      <c r="C474">
        <v>-131.55975588162201</v>
      </c>
      <c r="D474">
        <v>25.308693083628601</v>
      </c>
      <c r="E474">
        <v>84.002483504786497</v>
      </c>
      <c r="F474">
        <f t="shared" si="30"/>
        <v>-132.119505726158</v>
      </c>
      <c r="G474">
        <f t="shared" si="31"/>
        <v>22.202151245068499</v>
      </c>
      <c r="H474">
        <f t="shared" si="32"/>
        <v>165.19738455324699</v>
      </c>
      <c r="I474">
        <f t="shared" si="33"/>
        <v>206.06664126486001</v>
      </c>
    </row>
    <row r="475" spans="1:9" x14ac:dyDescent="0.3">
      <c r="A475">
        <v>58343.608</v>
      </c>
      <c r="B475">
        <v>69143.607999999993</v>
      </c>
      <c r="C475">
        <v>-131.17132163100001</v>
      </c>
      <c r="D475">
        <v>25.379947915101599</v>
      </c>
      <c r="E475">
        <v>83.721578580663007</v>
      </c>
      <c r="F475">
        <f t="shared" si="30"/>
        <v>-131.73285804021901</v>
      </c>
      <c r="G475">
        <f t="shared" si="31"/>
        <v>22.282537717951399</v>
      </c>
      <c r="H475">
        <f t="shared" si="32"/>
        <v>165.74406234009501</v>
      </c>
      <c r="I475">
        <f t="shared" si="33"/>
        <v>205.943780061382</v>
      </c>
    </row>
    <row r="476" spans="1:9" x14ac:dyDescent="0.3">
      <c r="A476">
        <v>58343.887999999999</v>
      </c>
      <c r="B476">
        <v>69143.888000000006</v>
      </c>
      <c r="C476">
        <v>-131.10776424192099</v>
      </c>
      <c r="D476">
        <v>25.582211992533601</v>
      </c>
      <c r="E476">
        <v>83.364991764192098</v>
      </c>
      <c r="F476">
        <f t="shared" si="30"/>
        <v>-131.67408358685</v>
      </c>
      <c r="G476">
        <f t="shared" si="31"/>
        <v>22.486243050127701</v>
      </c>
      <c r="H476">
        <f t="shared" si="32"/>
        <v>165.82716302648001</v>
      </c>
      <c r="I476">
        <f t="shared" si="33"/>
        <v>205.632440586359</v>
      </c>
    </row>
    <row r="477" spans="1:9" x14ac:dyDescent="0.3">
      <c r="A477">
        <v>58343.968000000001</v>
      </c>
      <c r="B477">
        <v>69143.967999999993</v>
      </c>
      <c r="C477">
        <v>-131.10776424192099</v>
      </c>
      <c r="D477">
        <v>25.169500860586801</v>
      </c>
      <c r="E477">
        <v>83.364991764192098</v>
      </c>
      <c r="F477">
        <f t="shared" si="30"/>
        <v>-131.66436020963701</v>
      </c>
      <c r="G477">
        <f t="shared" si="31"/>
        <v>22.073646474319801</v>
      </c>
      <c r="H477">
        <f t="shared" si="32"/>
        <v>165.84091082461501</v>
      </c>
      <c r="I477">
        <f t="shared" si="33"/>
        <v>206.26304558788601</v>
      </c>
    </row>
    <row r="478" spans="1:9" x14ac:dyDescent="0.3">
      <c r="A478">
        <v>58344.048000000003</v>
      </c>
      <c r="B478">
        <v>69144.047999999995</v>
      </c>
      <c r="C478">
        <v>-130.250045222041</v>
      </c>
      <c r="D478">
        <v>25.305597901673401</v>
      </c>
      <c r="E478">
        <v>83.286029888002005</v>
      </c>
      <c r="F478">
        <f t="shared" si="30"/>
        <v>-130.81008568092099</v>
      </c>
      <c r="G478">
        <f t="shared" si="31"/>
        <v>22.229913397382099</v>
      </c>
      <c r="H478">
        <f t="shared" si="32"/>
        <v>167.048762121035</v>
      </c>
      <c r="I478">
        <f t="shared" si="33"/>
        <v>206.024210102973</v>
      </c>
    </row>
    <row r="479" spans="1:9" x14ac:dyDescent="0.3">
      <c r="A479">
        <v>58344.127999999997</v>
      </c>
      <c r="B479">
        <v>69144.127999999997</v>
      </c>
      <c r="C479">
        <v>-130.49838127956099</v>
      </c>
      <c r="D479">
        <v>25.0633501245972</v>
      </c>
      <c r="E479">
        <v>83.186825862743007</v>
      </c>
      <c r="F479">
        <f t="shared" si="30"/>
        <v>-131.05264550719599</v>
      </c>
      <c r="G479">
        <f t="shared" si="31"/>
        <v>21.981882121853701</v>
      </c>
      <c r="H479">
        <f t="shared" si="32"/>
        <v>166.70580890075601</v>
      </c>
      <c r="I479">
        <f t="shared" si="33"/>
        <v>206.40329653280301</v>
      </c>
    </row>
    <row r="480" spans="1:9" x14ac:dyDescent="0.3">
      <c r="A480">
        <v>58344.167999999998</v>
      </c>
      <c r="B480">
        <v>69144.168000000005</v>
      </c>
      <c r="C480">
        <v>-130.49838127956099</v>
      </c>
      <c r="D480">
        <v>25.0633501245972</v>
      </c>
      <c r="E480">
        <v>83.186825862743007</v>
      </c>
      <c r="F480">
        <f t="shared" si="30"/>
        <v>-131.05264550719599</v>
      </c>
      <c r="G480">
        <f t="shared" si="31"/>
        <v>21.981882121853701</v>
      </c>
      <c r="H480">
        <f t="shared" si="32"/>
        <v>166.70580890075601</v>
      </c>
      <c r="I480">
        <f t="shared" si="33"/>
        <v>206.40329653280301</v>
      </c>
    </row>
    <row r="481" spans="1:9" x14ac:dyDescent="0.3">
      <c r="A481">
        <v>58344.248</v>
      </c>
      <c r="B481">
        <v>69144.248000000007</v>
      </c>
      <c r="C481">
        <v>-130.38431267922101</v>
      </c>
      <c r="D481">
        <v>25.200273291740402</v>
      </c>
      <c r="E481">
        <v>83.107490883935895</v>
      </c>
      <c r="F481">
        <f t="shared" si="30"/>
        <v>-130.94183444647101</v>
      </c>
      <c r="G481">
        <f t="shared" si="31"/>
        <v>22.1214547126621</v>
      </c>
      <c r="H481">
        <f t="shared" si="32"/>
        <v>166.86248369188601</v>
      </c>
      <c r="I481">
        <f t="shared" si="33"/>
        <v>206.18997635759999</v>
      </c>
    </row>
    <row r="482" spans="1:9" x14ac:dyDescent="0.3">
      <c r="A482">
        <v>58344.328000000001</v>
      </c>
      <c r="B482">
        <v>69144.327999999994</v>
      </c>
      <c r="C482">
        <v>-130.40301762192101</v>
      </c>
      <c r="D482">
        <v>25.363827443458199</v>
      </c>
      <c r="E482">
        <v>83.012920765242995</v>
      </c>
      <c r="F482">
        <f t="shared" si="30"/>
        <v>-130.964387494596</v>
      </c>
      <c r="G482">
        <f t="shared" si="31"/>
        <v>22.284522782638501</v>
      </c>
      <c r="H482">
        <f t="shared" si="32"/>
        <v>166.83059613408</v>
      </c>
      <c r="I482">
        <f t="shared" si="33"/>
        <v>205.94074612510201</v>
      </c>
    </row>
    <row r="483" spans="1:9" x14ac:dyDescent="0.3">
      <c r="A483">
        <v>58344.527999999998</v>
      </c>
      <c r="B483">
        <v>69144.528000000006</v>
      </c>
      <c r="C483">
        <v>-129.79846586526099</v>
      </c>
      <c r="D483">
        <v>25.2687960875394</v>
      </c>
      <c r="E483">
        <v>82.828298842209307</v>
      </c>
      <c r="F483">
        <f t="shared" si="30"/>
        <v>-130.35776462683799</v>
      </c>
      <c r="G483">
        <f t="shared" si="31"/>
        <v>22.203760901769101</v>
      </c>
      <c r="H483">
        <f t="shared" si="32"/>
        <v>167.68829490962599</v>
      </c>
      <c r="I483">
        <f t="shared" si="33"/>
        <v>206.06418109522801</v>
      </c>
    </row>
    <row r="484" spans="1:9" x14ac:dyDescent="0.3">
      <c r="A484">
        <v>58344.968000000001</v>
      </c>
      <c r="B484">
        <v>69144.967999999993</v>
      </c>
      <c r="C484">
        <v>-129.16683315888099</v>
      </c>
      <c r="D484">
        <v>25.0576908134442</v>
      </c>
      <c r="E484">
        <v>82.470383295830601</v>
      </c>
      <c r="F484">
        <f t="shared" si="30"/>
        <v>-129.72133365199801</v>
      </c>
      <c r="G484">
        <f t="shared" si="31"/>
        <v>22.007595342142299</v>
      </c>
      <c r="H484">
        <f t="shared" si="32"/>
        <v>168.58813910748299</v>
      </c>
      <c r="I484">
        <f t="shared" si="33"/>
        <v>206.363996920858</v>
      </c>
    </row>
    <row r="485" spans="1:9" x14ac:dyDescent="0.3">
      <c r="A485">
        <v>58345.088000000003</v>
      </c>
      <c r="B485">
        <v>69145.088000000003</v>
      </c>
      <c r="C485">
        <v>-129.15125254824099</v>
      </c>
      <c r="D485">
        <v>24.952806932781002</v>
      </c>
      <c r="E485">
        <v>82.290627899665296</v>
      </c>
      <c r="F485">
        <f t="shared" si="30"/>
        <v>-129.703286326501</v>
      </c>
      <c r="G485">
        <f t="shared" si="31"/>
        <v>21.903107649597601</v>
      </c>
      <c r="H485">
        <f t="shared" si="32"/>
        <v>168.61365606340999</v>
      </c>
      <c r="I485">
        <f t="shared" si="33"/>
        <v>206.52369398423599</v>
      </c>
    </row>
    <row r="486" spans="1:9" x14ac:dyDescent="0.3">
      <c r="A486">
        <v>58345.167999999998</v>
      </c>
      <c r="B486">
        <v>69145.168000000005</v>
      </c>
      <c r="C486">
        <v>-129.15125254824099</v>
      </c>
      <c r="D486">
        <v>24.952806932781002</v>
      </c>
      <c r="E486">
        <v>82.290627899665296</v>
      </c>
      <c r="F486">
        <f t="shared" si="30"/>
        <v>-129.703286326501</v>
      </c>
      <c r="G486">
        <f t="shared" si="31"/>
        <v>21.903107649597601</v>
      </c>
      <c r="H486">
        <f t="shared" si="32"/>
        <v>168.61365606340999</v>
      </c>
      <c r="I486">
        <f t="shared" si="33"/>
        <v>206.52369398423599</v>
      </c>
    </row>
    <row r="487" spans="1:9" x14ac:dyDescent="0.3">
      <c r="A487">
        <v>58345.248</v>
      </c>
      <c r="B487">
        <v>69145.248000000007</v>
      </c>
      <c r="C487">
        <v>-128.91844024901999</v>
      </c>
      <c r="D487">
        <v>24.668534855796</v>
      </c>
      <c r="E487">
        <v>82.213612198277801</v>
      </c>
      <c r="F487">
        <f t="shared" si="30"/>
        <v>-129.46384126565701</v>
      </c>
      <c r="G487">
        <f t="shared" si="31"/>
        <v>21.6243994809711</v>
      </c>
      <c r="H487">
        <f t="shared" si="32"/>
        <v>168.95220534404501</v>
      </c>
      <c r="I487">
        <f t="shared" si="33"/>
        <v>206.949666412044</v>
      </c>
    </row>
    <row r="488" spans="1:9" x14ac:dyDescent="0.3">
      <c r="A488">
        <v>58345.328000000001</v>
      </c>
      <c r="B488">
        <v>69145.327999999994</v>
      </c>
      <c r="C488">
        <v>-128.45514828432101</v>
      </c>
      <c r="D488">
        <v>24.845715172837799</v>
      </c>
      <c r="E488">
        <v>82.111863342898602</v>
      </c>
      <c r="F488">
        <f t="shared" si="30"/>
        <v>-129.00485222341001</v>
      </c>
      <c r="G488">
        <f t="shared" si="31"/>
        <v>21.8124456678485</v>
      </c>
      <c r="H488">
        <f t="shared" si="32"/>
        <v>169.60116594287501</v>
      </c>
      <c r="I488">
        <f t="shared" si="33"/>
        <v>206.66226008606901</v>
      </c>
    </row>
    <row r="489" spans="1:9" x14ac:dyDescent="0.3">
      <c r="A489">
        <v>58345.408000000003</v>
      </c>
      <c r="B489">
        <v>69145.407999999996</v>
      </c>
      <c r="C489">
        <v>-128.22118398276001</v>
      </c>
      <c r="D489">
        <v>24.980112366906599</v>
      </c>
      <c r="E489">
        <v>82.034848795149003</v>
      </c>
      <c r="F489">
        <f t="shared" si="30"/>
        <v>-128.77411922955599</v>
      </c>
      <c r="G489">
        <f t="shared" si="31"/>
        <v>21.9523177012417</v>
      </c>
      <c r="H489">
        <f t="shared" si="32"/>
        <v>169.927397308069</v>
      </c>
      <c r="I489">
        <f t="shared" si="33"/>
        <v>206.448482248338</v>
      </c>
    </row>
    <row r="490" spans="1:9" x14ac:dyDescent="0.3">
      <c r="A490">
        <v>58345.447999999997</v>
      </c>
      <c r="B490">
        <v>69145.448000000004</v>
      </c>
      <c r="C490">
        <v>-128.22118398276001</v>
      </c>
      <c r="D490">
        <v>24.980112366906599</v>
      </c>
      <c r="E490">
        <v>82.034848795149003</v>
      </c>
      <c r="F490">
        <f t="shared" si="30"/>
        <v>-128.77411922955599</v>
      </c>
      <c r="G490">
        <f t="shared" si="31"/>
        <v>21.9523177012417</v>
      </c>
      <c r="H490">
        <f t="shared" si="32"/>
        <v>169.927397308069</v>
      </c>
      <c r="I490">
        <f t="shared" si="33"/>
        <v>206.448482248338</v>
      </c>
    </row>
    <row r="491" spans="1:9" x14ac:dyDescent="0.3">
      <c r="A491">
        <v>58345.527999999998</v>
      </c>
      <c r="B491">
        <v>69145.528000000006</v>
      </c>
      <c r="C491">
        <v>-128.47091886846101</v>
      </c>
      <c r="D491">
        <v>24.7336961326512</v>
      </c>
      <c r="E491">
        <v>81.935641484584195</v>
      </c>
      <c r="F491">
        <f t="shared" si="30"/>
        <v>-129.017979287869</v>
      </c>
      <c r="G491">
        <f t="shared" si="31"/>
        <v>21.7000861695089</v>
      </c>
      <c r="H491">
        <f t="shared" si="32"/>
        <v>169.58260570106501</v>
      </c>
      <c r="I491">
        <f t="shared" si="33"/>
        <v>206.83398827233299</v>
      </c>
    </row>
    <row r="492" spans="1:9" x14ac:dyDescent="0.3">
      <c r="A492">
        <v>58345.608</v>
      </c>
      <c r="B492">
        <v>69145.607999999993</v>
      </c>
      <c r="C492">
        <v>-128.47091886846101</v>
      </c>
      <c r="D492">
        <v>24.7336961326512</v>
      </c>
      <c r="E492">
        <v>81.935641484584195</v>
      </c>
      <c r="F492">
        <f t="shared" si="30"/>
        <v>-129.017979287869</v>
      </c>
      <c r="G492">
        <f t="shared" si="31"/>
        <v>21.7000861695089</v>
      </c>
      <c r="H492">
        <f t="shared" si="32"/>
        <v>169.58260570106501</v>
      </c>
      <c r="I492">
        <f t="shared" si="33"/>
        <v>206.83398827233299</v>
      </c>
    </row>
    <row r="493" spans="1:9" x14ac:dyDescent="0.3">
      <c r="A493">
        <v>58345.728000000003</v>
      </c>
      <c r="B493">
        <v>69145.728000000003</v>
      </c>
      <c r="C493">
        <v>-127.854159361862</v>
      </c>
      <c r="D493">
        <v>24.635843652102601</v>
      </c>
      <c r="E493">
        <v>81.751028163482403</v>
      </c>
      <c r="F493">
        <f t="shared" si="30"/>
        <v>-128.39908559364099</v>
      </c>
      <c r="G493">
        <f t="shared" si="31"/>
        <v>21.6167915587863</v>
      </c>
      <c r="H493">
        <f t="shared" si="32"/>
        <v>170.457654091004</v>
      </c>
      <c r="I493">
        <f t="shared" si="33"/>
        <v>206.961294220083</v>
      </c>
    </row>
    <row r="494" spans="1:9" x14ac:dyDescent="0.3">
      <c r="A494">
        <v>58345.807999999997</v>
      </c>
      <c r="B494">
        <v>69145.808000000005</v>
      </c>
      <c r="C494">
        <v>-127.660554771181</v>
      </c>
      <c r="D494">
        <v>24.775741836673198</v>
      </c>
      <c r="E494">
        <v>81.671088503030703</v>
      </c>
      <c r="F494">
        <f t="shared" si="30"/>
        <v>-128.20883071007299</v>
      </c>
      <c r="G494">
        <f t="shared" si="31"/>
        <v>21.761212190475501</v>
      </c>
      <c r="H494">
        <f t="shared" si="32"/>
        <v>170.72665380953001</v>
      </c>
      <c r="I494">
        <f t="shared" si="33"/>
        <v>206.74056438855601</v>
      </c>
    </row>
    <row r="495" spans="1:9" x14ac:dyDescent="0.3">
      <c r="A495">
        <v>58346.368000000002</v>
      </c>
      <c r="B495">
        <v>69146.368000000002</v>
      </c>
      <c r="C495">
        <v>-127.03491366966099</v>
      </c>
      <c r="D495">
        <v>24.313202378553001</v>
      </c>
      <c r="E495">
        <v>81.212153745203906</v>
      </c>
      <c r="F495">
        <f t="shared" si="30"/>
        <v>-127.572465946758</v>
      </c>
      <c r="G495">
        <f t="shared" si="31"/>
        <v>21.3135410765539</v>
      </c>
      <c r="H495">
        <f t="shared" si="32"/>
        <v>171.62640439149001</v>
      </c>
      <c r="I495">
        <f t="shared" si="33"/>
        <v>207.42477666764501</v>
      </c>
    </row>
    <row r="496" spans="1:9" x14ac:dyDescent="0.3">
      <c r="A496">
        <v>58346.447999999997</v>
      </c>
      <c r="B496">
        <v>69146.448000000004</v>
      </c>
      <c r="C496">
        <v>-126.41938353198201</v>
      </c>
      <c r="D496">
        <v>24.453867001954201</v>
      </c>
      <c r="E496">
        <v>81.132109272939402</v>
      </c>
      <c r="F496">
        <f t="shared" si="30"/>
        <v>-126.96042068709301</v>
      </c>
      <c r="G496">
        <f t="shared" si="31"/>
        <v>21.468668400997998</v>
      </c>
      <c r="H496">
        <f t="shared" si="32"/>
        <v>172.49176983960299</v>
      </c>
      <c r="I496">
        <f t="shared" si="33"/>
        <v>207.18768292425599</v>
      </c>
    </row>
    <row r="497" spans="1:9" x14ac:dyDescent="0.3">
      <c r="A497">
        <v>58346.608</v>
      </c>
      <c r="B497">
        <v>69146.607999999993</v>
      </c>
      <c r="C497">
        <v>-126.237343716121</v>
      </c>
      <c r="D497">
        <v>24.336505746833399</v>
      </c>
      <c r="E497">
        <v>80.957601398709201</v>
      </c>
      <c r="F497">
        <f t="shared" si="30"/>
        <v>-126.775666396413</v>
      </c>
      <c r="G497">
        <f t="shared" si="31"/>
        <v>21.355628537067201</v>
      </c>
      <c r="H497">
        <f t="shared" si="32"/>
        <v>172.75299231787599</v>
      </c>
      <c r="I497">
        <f t="shared" si="33"/>
        <v>207.36045096874801</v>
      </c>
    </row>
    <row r="498" spans="1:9" x14ac:dyDescent="0.3">
      <c r="A498">
        <v>58346.688000000002</v>
      </c>
      <c r="B498">
        <v>69146.687999999995</v>
      </c>
      <c r="C498">
        <v>-126.412235880841</v>
      </c>
      <c r="D498">
        <v>24.5125234133892</v>
      </c>
      <c r="E498">
        <v>80.857784487862702</v>
      </c>
      <c r="F498">
        <f t="shared" si="30"/>
        <v>-126.954656951183</v>
      </c>
      <c r="G498">
        <f t="shared" si="31"/>
        <v>21.527476928165601</v>
      </c>
      <c r="H498">
        <f t="shared" si="32"/>
        <v>172.49991913547601</v>
      </c>
      <c r="I498">
        <f t="shared" si="33"/>
        <v>207.097801055285</v>
      </c>
    </row>
    <row r="499" spans="1:9" x14ac:dyDescent="0.3">
      <c r="A499">
        <v>58346.728000000003</v>
      </c>
      <c r="B499">
        <v>69146.728000000003</v>
      </c>
      <c r="C499">
        <v>-126.412235880841</v>
      </c>
      <c r="D499">
        <v>24.5125234133892</v>
      </c>
      <c r="E499">
        <v>80.857784487862702</v>
      </c>
      <c r="F499">
        <f t="shared" si="30"/>
        <v>-126.954656951183</v>
      </c>
      <c r="G499">
        <f t="shared" si="31"/>
        <v>21.527476928165601</v>
      </c>
      <c r="H499">
        <f t="shared" si="32"/>
        <v>172.49991913547601</v>
      </c>
      <c r="I499">
        <f t="shared" si="33"/>
        <v>207.097801055285</v>
      </c>
    </row>
    <row r="500" spans="1:9" x14ac:dyDescent="0.3">
      <c r="A500">
        <v>58347.088000000003</v>
      </c>
      <c r="B500">
        <v>69147.088000000003</v>
      </c>
      <c r="C500">
        <v>-125.598236955842</v>
      </c>
      <c r="D500">
        <v>24.2945331581736</v>
      </c>
      <c r="E500">
        <v>80.498673442899303</v>
      </c>
      <c r="F500">
        <f t="shared" si="30"/>
        <v>-126.13574816854</v>
      </c>
      <c r="G500">
        <f t="shared" si="31"/>
        <v>21.328724803705398</v>
      </c>
      <c r="H500">
        <f t="shared" si="32"/>
        <v>173.657767112345</v>
      </c>
      <c r="I500">
        <f t="shared" si="33"/>
        <v>207.40157013893099</v>
      </c>
    </row>
    <row r="501" spans="1:9" x14ac:dyDescent="0.3">
      <c r="A501">
        <v>58347.167999999998</v>
      </c>
      <c r="B501">
        <v>69147.168000000005</v>
      </c>
      <c r="C501">
        <v>-125.598236955842</v>
      </c>
      <c r="D501">
        <v>24.2945331581736</v>
      </c>
      <c r="E501">
        <v>80.498673442899303</v>
      </c>
      <c r="F501">
        <f t="shared" si="30"/>
        <v>-126.13574816854</v>
      </c>
      <c r="G501">
        <f t="shared" si="31"/>
        <v>21.328724803705398</v>
      </c>
      <c r="H501">
        <f t="shared" si="32"/>
        <v>173.657767112345</v>
      </c>
      <c r="I501">
        <f t="shared" si="33"/>
        <v>207.40157013893099</v>
      </c>
    </row>
    <row r="502" spans="1:9" x14ac:dyDescent="0.3">
      <c r="A502">
        <v>58347.248</v>
      </c>
      <c r="B502">
        <v>69147.248000000007</v>
      </c>
      <c r="C502">
        <v>-124.86592011786</v>
      </c>
      <c r="D502">
        <v>24.015870791885401</v>
      </c>
      <c r="E502">
        <v>80.414497038418602</v>
      </c>
      <c r="F502">
        <f t="shared" si="30"/>
        <v>-125.397069379765</v>
      </c>
      <c r="G502">
        <f t="shared" si="31"/>
        <v>21.067392998155999</v>
      </c>
      <c r="H502">
        <f t="shared" si="32"/>
        <v>174.70217860147201</v>
      </c>
      <c r="I502">
        <f t="shared" si="33"/>
        <v>207.80098485369101</v>
      </c>
    </row>
    <row r="503" spans="1:9" x14ac:dyDescent="0.3">
      <c r="A503">
        <v>58347.328000000001</v>
      </c>
      <c r="B503">
        <v>69147.327999999994</v>
      </c>
      <c r="C503">
        <v>-125.116633342981</v>
      </c>
      <c r="D503">
        <v>24.191571860418598</v>
      </c>
      <c r="E503">
        <v>80.315284279447994</v>
      </c>
      <c r="F503">
        <f t="shared" si="30"/>
        <v>-125.65185249032599</v>
      </c>
      <c r="G503">
        <f t="shared" si="31"/>
        <v>21.237138552757401</v>
      </c>
      <c r="H503">
        <f t="shared" si="32"/>
        <v>174.34194298627801</v>
      </c>
      <c r="I503">
        <f t="shared" si="33"/>
        <v>207.541548876772</v>
      </c>
    </row>
    <row r="504" spans="1:9" x14ac:dyDescent="0.3">
      <c r="A504">
        <v>58348.288</v>
      </c>
      <c r="B504">
        <v>69148.288</v>
      </c>
      <c r="C504">
        <v>-122.657520523861</v>
      </c>
      <c r="D504">
        <v>23.593740293809802</v>
      </c>
      <c r="E504">
        <v>79.440652660332702</v>
      </c>
      <c r="F504">
        <f t="shared" si="30"/>
        <v>-123.179337475496</v>
      </c>
      <c r="G504">
        <f t="shared" si="31"/>
        <v>20.697409045844001</v>
      </c>
      <c r="H504">
        <f t="shared" si="32"/>
        <v>177.837810375147</v>
      </c>
      <c r="I504">
        <f t="shared" si="33"/>
        <v>208.36646150689799</v>
      </c>
    </row>
    <row r="505" spans="1:9" x14ac:dyDescent="0.3">
      <c r="A505">
        <v>58348.368000000002</v>
      </c>
      <c r="B505">
        <v>69148.368000000002</v>
      </c>
      <c r="C505">
        <v>-122.657520523861</v>
      </c>
      <c r="D505">
        <v>23.593740293809802</v>
      </c>
      <c r="E505">
        <v>79.440652660332702</v>
      </c>
      <c r="F505">
        <f t="shared" si="30"/>
        <v>-123.179337475496</v>
      </c>
      <c r="G505">
        <f t="shared" si="31"/>
        <v>20.697409045844001</v>
      </c>
      <c r="H505">
        <f t="shared" si="32"/>
        <v>177.837810375147</v>
      </c>
      <c r="I505">
        <f t="shared" si="33"/>
        <v>208.36646150689799</v>
      </c>
    </row>
    <row r="506" spans="1:9" x14ac:dyDescent="0.3">
      <c r="A506">
        <v>58348.608</v>
      </c>
      <c r="B506">
        <v>69148.607999999993</v>
      </c>
      <c r="C506">
        <v>-122.68054398426101</v>
      </c>
      <c r="D506">
        <v>23.655594046299001</v>
      </c>
      <c r="E506">
        <v>79.163401523348099</v>
      </c>
      <c r="F506">
        <f t="shared" si="30"/>
        <v>-123.203811805142</v>
      </c>
      <c r="G506">
        <f t="shared" si="31"/>
        <v>20.758703202287901</v>
      </c>
      <c r="H506">
        <f t="shared" si="32"/>
        <v>177.80320633417699</v>
      </c>
      <c r="I506">
        <f t="shared" si="33"/>
        <v>208.27278064795701</v>
      </c>
    </row>
    <row r="507" spans="1:9" x14ac:dyDescent="0.3">
      <c r="A507">
        <v>58348.648000000001</v>
      </c>
      <c r="B507">
        <v>69148.648000000001</v>
      </c>
      <c r="C507">
        <v>-122.68054398426101</v>
      </c>
      <c r="D507">
        <v>23.655594046299001</v>
      </c>
      <c r="E507">
        <v>79.163401523348099</v>
      </c>
      <c r="F507">
        <f t="shared" si="30"/>
        <v>-123.203811805142</v>
      </c>
      <c r="G507">
        <f t="shared" si="31"/>
        <v>20.758703202287901</v>
      </c>
      <c r="H507">
        <f t="shared" si="32"/>
        <v>177.80320633417699</v>
      </c>
      <c r="I507">
        <f t="shared" si="33"/>
        <v>208.27278064795701</v>
      </c>
    </row>
    <row r="508" spans="1:9" x14ac:dyDescent="0.3">
      <c r="A508">
        <v>58348.728000000003</v>
      </c>
      <c r="B508">
        <v>69148.728000000003</v>
      </c>
      <c r="C508">
        <v>-121.812204350041</v>
      </c>
      <c r="D508">
        <v>23.367286654338599</v>
      </c>
      <c r="E508">
        <v>79.081563674540902</v>
      </c>
      <c r="F508">
        <f t="shared" si="30"/>
        <v>-122.32892074141</v>
      </c>
      <c r="G508">
        <f t="shared" si="31"/>
        <v>20.490933713325401</v>
      </c>
      <c r="H508">
        <f t="shared" si="32"/>
        <v>179.04020716942699</v>
      </c>
      <c r="I508">
        <f t="shared" si="33"/>
        <v>208.68203459938701</v>
      </c>
    </row>
    <row r="509" spans="1:9" x14ac:dyDescent="0.3">
      <c r="A509">
        <v>58349.167999999998</v>
      </c>
      <c r="B509">
        <v>69149.168000000005</v>
      </c>
      <c r="C509">
        <v>-121.19290932822101</v>
      </c>
      <c r="D509">
        <v>23.135420682942001</v>
      </c>
      <c r="E509">
        <v>78.724290565976403</v>
      </c>
      <c r="F509">
        <f t="shared" si="30"/>
        <v>-121.704334909416</v>
      </c>
      <c r="G509">
        <f t="shared" si="31"/>
        <v>20.273722545992602</v>
      </c>
      <c r="H509">
        <f t="shared" si="32"/>
        <v>179.92330362324901</v>
      </c>
      <c r="I509">
        <f t="shared" si="33"/>
        <v>209.01401614392401</v>
      </c>
    </row>
    <row r="510" spans="1:9" x14ac:dyDescent="0.3">
      <c r="A510">
        <v>58349.807999999997</v>
      </c>
      <c r="B510">
        <v>69149.808000000005</v>
      </c>
      <c r="C510">
        <v>-119.572418758322</v>
      </c>
      <c r="D510">
        <v>22.934170424638801</v>
      </c>
      <c r="E510">
        <v>78.104839692841594</v>
      </c>
      <c r="F510">
        <f t="shared" si="30"/>
        <v>-120.079552729973</v>
      </c>
      <c r="G510">
        <f t="shared" si="31"/>
        <v>20.110706525421701</v>
      </c>
      <c r="H510">
        <f t="shared" si="32"/>
        <v>182.22056895877299</v>
      </c>
      <c r="I510">
        <f t="shared" si="33"/>
        <v>209.26316682506899</v>
      </c>
    </row>
    <row r="511" spans="1:9" x14ac:dyDescent="0.3">
      <c r="A511">
        <v>58349.887999999999</v>
      </c>
      <c r="B511">
        <v>69149.888000000006</v>
      </c>
      <c r="C511">
        <v>-119.39646158484101</v>
      </c>
      <c r="D511">
        <v>23.072247884305799</v>
      </c>
      <c r="E511">
        <v>78.028443102345307</v>
      </c>
      <c r="F511">
        <f t="shared" si="30"/>
        <v>-119.906897469364</v>
      </c>
      <c r="G511">
        <f t="shared" si="31"/>
        <v>20.252891168586299</v>
      </c>
      <c r="H511">
        <f t="shared" si="32"/>
        <v>182.46468472408</v>
      </c>
      <c r="I511">
        <f t="shared" si="33"/>
        <v>209.04585443719</v>
      </c>
    </row>
    <row r="512" spans="1:9" x14ac:dyDescent="0.3">
      <c r="A512">
        <v>58349.928</v>
      </c>
      <c r="B512">
        <v>69149.928</v>
      </c>
      <c r="C512">
        <v>-119.39646158484101</v>
      </c>
      <c r="D512">
        <v>23.072247884305799</v>
      </c>
      <c r="E512">
        <v>78.028443102345307</v>
      </c>
      <c r="F512">
        <f t="shared" si="30"/>
        <v>-119.906897469364</v>
      </c>
      <c r="G512">
        <f t="shared" si="31"/>
        <v>20.252891168586299</v>
      </c>
      <c r="H512">
        <f t="shared" si="32"/>
        <v>182.46468472408</v>
      </c>
      <c r="I512">
        <f t="shared" si="33"/>
        <v>209.04585443719</v>
      </c>
    </row>
    <row r="513" spans="1:9" x14ac:dyDescent="0.3">
      <c r="A513">
        <v>58350.008000000002</v>
      </c>
      <c r="B513">
        <v>69150.008000000002</v>
      </c>
      <c r="C513">
        <v>-119.39646158484101</v>
      </c>
      <c r="D513">
        <v>23.072247884305799</v>
      </c>
      <c r="E513">
        <v>78.028443102345307</v>
      </c>
      <c r="F513">
        <f t="shared" si="30"/>
        <v>-119.906897469364</v>
      </c>
      <c r="G513">
        <f t="shared" si="31"/>
        <v>20.252891168586299</v>
      </c>
      <c r="H513">
        <f t="shared" si="32"/>
        <v>182.46468472408</v>
      </c>
      <c r="I513">
        <f t="shared" si="33"/>
        <v>209.04585443719</v>
      </c>
    </row>
    <row r="514" spans="1:9" x14ac:dyDescent="0.3">
      <c r="A514">
        <v>58350.088000000003</v>
      </c>
      <c r="B514">
        <v>69150.088000000003</v>
      </c>
      <c r="C514">
        <v>-119.44698451488</v>
      </c>
      <c r="D514">
        <v>22.807375470189001</v>
      </c>
      <c r="E514">
        <v>77.930944425464006</v>
      </c>
      <c r="F514">
        <f t="shared" si="30"/>
        <v>-119.951166043977</v>
      </c>
      <c r="G514">
        <f t="shared" si="31"/>
        <v>19.9869019666973</v>
      </c>
      <c r="H514">
        <f t="shared" si="32"/>
        <v>182.402093772999</v>
      </c>
      <c r="I514">
        <f t="shared" si="33"/>
        <v>209.452387430671</v>
      </c>
    </row>
    <row r="515" spans="1:9" x14ac:dyDescent="0.3">
      <c r="A515">
        <v>58350.207999999999</v>
      </c>
      <c r="B515">
        <v>69150.207999999999</v>
      </c>
      <c r="C515">
        <v>-118.935267400201</v>
      </c>
      <c r="D515">
        <v>22.697141830276198</v>
      </c>
      <c r="E515">
        <v>77.747576580624894</v>
      </c>
      <c r="F515">
        <f t="shared" ref="F515:F578" si="34">C515*COS(RADIANS($J$2))-D515*SIN(RADIANS($J$2))</f>
        <v>-119.436993887873</v>
      </c>
      <c r="G515">
        <f t="shared" ref="G515:G578" si="35">C515*SIN(RADIANS($J$2))+D515*COS(RADIANS($J$2))</f>
        <v>19.8887548591951</v>
      </c>
      <c r="H515">
        <f t="shared" si="32"/>
        <v>183.12907729463899</v>
      </c>
      <c r="I515">
        <f t="shared" si="33"/>
        <v>209.60239366073901</v>
      </c>
    </row>
    <row r="516" spans="1:9" x14ac:dyDescent="0.3">
      <c r="A516">
        <v>58350.288</v>
      </c>
      <c r="B516">
        <v>69150.288</v>
      </c>
      <c r="C516">
        <v>-118.521019320721</v>
      </c>
      <c r="D516">
        <v>22.838878759587001</v>
      </c>
      <c r="E516">
        <v>77.669373743577793</v>
      </c>
      <c r="F516">
        <f t="shared" si="34"/>
        <v>-119.02620007986501</v>
      </c>
      <c r="G516">
        <f t="shared" si="35"/>
        <v>20.040212033952599</v>
      </c>
      <c r="H516">
        <f t="shared" si="32"/>
        <v>183.70989507262999</v>
      </c>
      <c r="I516">
        <f t="shared" si="33"/>
        <v>209.37090930648299</v>
      </c>
    </row>
    <row r="517" spans="1:9" x14ac:dyDescent="0.3">
      <c r="A517">
        <v>58350.368000000002</v>
      </c>
      <c r="B517">
        <v>69150.368000000002</v>
      </c>
      <c r="C517">
        <v>-118.521019320721</v>
      </c>
      <c r="D517">
        <v>22.838878759587001</v>
      </c>
      <c r="E517">
        <v>77.669373743577793</v>
      </c>
      <c r="F517">
        <f t="shared" si="34"/>
        <v>-119.02620007986501</v>
      </c>
      <c r="G517">
        <f t="shared" si="35"/>
        <v>20.040212033952599</v>
      </c>
      <c r="H517">
        <f t="shared" si="32"/>
        <v>183.70989507262999</v>
      </c>
      <c r="I517">
        <f t="shared" si="33"/>
        <v>209.37090930648299</v>
      </c>
    </row>
    <row r="518" spans="1:9" x14ac:dyDescent="0.3">
      <c r="A518">
        <v>58350.447999999997</v>
      </c>
      <c r="B518">
        <v>69150.448000000004</v>
      </c>
      <c r="C518">
        <v>-118.737409679161</v>
      </c>
      <c r="D518">
        <v>22.581991760693398</v>
      </c>
      <c r="E518">
        <v>77.566619783582993</v>
      </c>
      <c r="F518">
        <f t="shared" si="34"/>
        <v>-119.236478177598</v>
      </c>
      <c r="G518">
        <f t="shared" si="35"/>
        <v>19.778298233170201</v>
      </c>
      <c r="H518">
        <f t="shared" si="32"/>
        <v>183.41258470644499</v>
      </c>
      <c r="I518">
        <f t="shared" si="33"/>
        <v>209.77121353203</v>
      </c>
    </row>
    <row r="519" spans="1:9" x14ac:dyDescent="0.3">
      <c r="A519">
        <v>58350.527999999998</v>
      </c>
      <c r="B519">
        <v>69150.528000000006</v>
      </c>
      <c r="C519">
        <v>-118.638572931841</v>
      </c>
      <c r="D519">
        <v>22.719555631220999</v>
      </c>
      <c r="E519">
        <v>77.490826565510304</v>
      </c>
      <c r="F519">
        <f t="shared" si="34"/>
        <v>-119.14090983681101</v>
      </c>
      <c r="G519">
        <f t="shared" si="35"/>
        <v>19.918152490648001</v>
      </c>
      <c r="H519">
        <f t="shared" si="32"/>
        <v>183.54770794895799</v>
      </c>
      <c r="I519">
        <f t="shared" si="33"/>
        <v>209.55746286268101</v>
      </c>
    </row>
    <row r="520" spans="1:9" x14ac:dyDescent="0.3">
      <c r="A520">
        <v>58350.567999999999</v>
      </c>
      <c r="B520">
        <v>69150.567999999999</v>
      </c>
      <c r="C520">
        <v>-118.638572931841</v>
      </c>
      <c r="D520">
        <v>22.719555631220999</v>
      </c>
      <c r="E520">
        <v>77.490826565510304</v>
      </c>
      <c r="F520">
        <f t="shared" si="34"/>
        <v>-119.14090983681101</v>
      </c>
      <c r="G520">
        <f t="shared" si="35"/>
        <v>19.918152490648001</v>
      </c>
      <c r="H520">
        <f t="shared" si="32"/>
        <v>183.54770794895799</v>
      </c>
      <c r="I520">
        <f t="shared" si="33"/>
        <v>209.55746286268101</v>
      </c>
    </row>
    <row r="521" spans="1:9" x14ac:dyDescent="0.3">
      <c r="A521">
        <v>58350.648000000001</v>
      </c>
      <c r="B521">
        <v>69150.648000000001</v>
      </c>
      <c r="C521">
        <v>-117.703423452721</v>
      </c>
      <c r="D521">
        <v>22.863013218447001</v>
      </c>
      <c r="E521">
        <v>77.411941504927896</v>
      </c>
      <c r="F521">
        <f t="shared" si="34"/>
        <v>-118.209399753947</v>
      </c>
      <c r="G521">
        <f t="shared" si="35"/>
        <v>20.083602160195198</v>
      </c>
      <c r="H521">
        <f t="shared" si="32"/>
        <v>184.86476192094801</v>
      </c>
      <c r="I521">
        <f t="shared" si="33"/>
        <v>209.30459263729699</v>
      </c>
    </row>
    <row r="522" spans="1:9" x14ac:dyDescent="0.3">
      <c r="A522">
        <v>58350.728000000003</v>
      </c>
      <c r="B522">
        <v>69150.728000000003</v>
      </c>
      <c r="C522">
        <v>-117.875517719341</v>
      </c>
      <c r="D522">
        <v>22.599957660179399</v>
      </c>
      <c r="E522">
        <v>77.312115359270507</v>
      </c>
      <c r="F522">
        <f t="shared" si="34"/>
        <v>-118.375248725308</v>
      </c>
      <c r="G522">
        <f t="shared" si="35"/>
        <v>19.816565117750699</v>
      </c>
      <c r="H522">
        <f t="shared" si="32"/>
        <v>184.630269508574</v>
      </c>
      <c r="I522">
        <f t="shared" si="33"/>
        <v>209.712727130969</v>
      </c>
    </row>
    <row r="523" spans="1:9" x14ac:dyDescent="0.3">
      <c r="A523">
        <v>58350.847999999904</v>
      </c>
      <c r="B523">
        <v>69150.847999999896</v>
      </c>
      <c r="C523">
        <v>-117.660684602942</v>
      </c>
      <c r="D523">
        <v>22.745511347306401</v>
      </c>
      <c r="E523">
        <v>77.232190026442495</v>
      </c>
      <c r="F523">
        <f t="shared" si="34"/>
        <v>-118.16390445073</v>
      </c>
      <c r="G523">
        <f t="shared" si="35"/>
        <v>19.967139821273399</v>
      </c>
      <c r="H523">
        <f t="shared" si="32"/>
        <v>184.92908733288999</v>
      </c>
      <c r="I523">
        <f t="shared" si="33"/>
        <v>209.48259152948299</v>
      </c>
    </row>
    <row r="524" spans="1:9" x14ac:dyDescent="0.3">
      <c r="A524">
        <v>58350.928</v>
      </c>
      <c r="B524">
        <v>69150.928</v>
      </c>
      <c r="C524">
        <v>-117.66554353476</v>
      </c>
      <c r="D524">
        <v>22.4721034591626</v>
      </c>
      <c r="E524">
        <v>77.137619909595301</v>
      </c>
      <c r="F524">
        <f t="shared" si="34"/>
        <v>-118.162320608307</v>
      </c>
      <c r="G524">
        <f t="shared" si="35"/>
        <v>19.693693347606501</v>
      </c>
      <c r="H524">
        <f t="shared" si="32"/>
        <v>184.93132671386201</v>
      </c>
      <c r="I524">
        <f t="shared" si="33"/>
        <v>209.900522079697</v>
      </c>
    </row>
    <row r="525" spans="1:9" x14ac:dyDescent="0.3">
      <c r="A525">
        <v>58351.008000000002</v>
      </c>
      <c r="B525">
        <v>69151.008000000002</v>
      </c>
      <c r="C525">
        <v>-116.892832096981</v>
      </c>
      <c r="D525">
        <v>22.625530592578802</v>
      </c>
      <c r="E525">
        <v>77.053483800318205</v>
      </c>
      <c r="F525">
        <f t="shared" si="34"/>
        <v>-117.393438359055</v>
      </c>
      <c r="G525">
        <f t="shared" si="35"/>
        <v>19.865282794045001</v>
      </c>
      <c r="H525">
        <f t="shared" si="32"/>
        <v>186.01844261201401</v>
      </c>
      <c r="I525">
        <f t="shared" si="33"/>
        <v>209.63826793248001</v>
      </c>
    </row>
    <row r="526" spans="1:9" x14ac:dyDescent="0.3">
      <c r="A526">
        <v>58351.088000000003</v>
      </c>
      <c r="B526">
        <v>69151.088000000003</v>
      </c>
      <c r="C526">
        <v>-116.63218083132</v>
      </c>
      <c r="D526">
        <v>22.319276155591801</v>
      </c>
      <c r="E526">
        <v>76.976489163997101</v>
      </c>
      <c r="F526">
        <f t="shared" si="34"/>
        <v>-117.125644159795</v>
      </c>
      <c r="G526">
        <f t="shared" si="35"/>
        <v>19.565254246557899</v>
      </c>
      <c r="H526">
        <f t="shared" ref="H526:H589" si="36">($K$2*60/2+F526)*$M$2/($K$2*60)</f>
        <v>186.39707449190399</v>
      </c>
      <c r="I526">
        <f t="shared" ref="I526:I589" si="37">($L$2*60/2-G526)*$N$2/($L$2*60)</f>
        <v>210.096826034363</v>
      </c>
    </row>
    <row r="527" spans="1:9" x14ac:dyDescent="0.3">
      <c r="A527">
        <v>58351.167999999998</v>
      </c>
      <c r="B527">
        <v>69151.168000000005</v>
      </c>
      <c r="C527">
        <v>-116.63218083132</v>
      </c>
      <c r="D527">
        <v>22.319276155591801</v>
      </c>
      <c r="E527">
        <v>76.976489163997101</v>
      </c>
      <c r="F527">
        <f t="shared" si="34"/>
        <v>-117.125644159795</v>
      </c>
      <c r="G527">
        <f t="shared" si="35"/>
        <v>19.565254246557899</v>
      </c>
      <c r="H527">
        <f t="shared" si="36"/>
        <v>186.39707449190399</v>
      </c>
      <c r="I527">
        <f t="shared" si="37"/>
        <v>210.096826034363</v>
      </c>
    </row>
    <row r="528" spans="1:9" x14ac:dyDescent="0.3">
      <c r="A528">
        <v>58351.207999999999</v>
      </c>
      <c r="B528">
        <v>69151.207999999999</v>
      </c>
      <c r="C528">
        <v>-116.63218083132</v>
      </c>
      <c r="D528">
        <v>22.319276155591801</v>
      </c>
      <c r="E528">
        <v>76.976489163997101</v>
      </c>
      <c r="F528">
        <f t="shared" si="34"/>
        <v>-117.125644159795</v>
      </c>
      <c r="G528">
        <f t="shared" si="35"/>
        <v>19.565254246557899</v>
      </c>
      <c r="H528">
        <f t="shared" si="36"/>
        <v>186.39707449190399</v>
      </c>
      <c r="I528">
        <f t="shared" si="37"/>
        <v>210.096826034363</v>
      </c>
    </row>
    <row r="529" spans="1:9" x14ac:dyDescent="0.3">
      <c r="A529">
        <v>58351.288</v>
      </c>
      <c r="B529">
        <v>69151.288</v>
      </c>
      <c r="C529">
        <v>-116.88366821352101</v>
      </c>
      <c r="D529">
        <v>22.5004257709992</v>
      </c>
      <c r="E529">
        <v>76.877263314695099</v>
      </c>
      <c r="F529">
        <f t="shared" si="34"/>
        <v>-117.381329579037</v>
      </c>
      <c r="G529">
        <f t="shared" si="35"/>
        <v>19.740428596722801</v>
      </c>
      <c r="H529">
        <f t="shared" si="36"/>
        <v>186.03556311034399</v>
      </c>
      <c r="I529">
        <f t="shared" si="37"/>
        <v>209.829092786367</v>
      </c>
    </row>
    <row r="530" spans="1:9" x14ac:dyDescent="0.3">
      <c r="A530">
        <v>58351.368000000002</v>
      </c>
      <c r="B530">
        <v>69151.368000000002</v>
      </c>
      <c r="C530">
        <v>-116.74647673026099</v>
      </c>
      <c r="D530">
        <v>22.197584323619399</v>
      </c>
      <c r="E530">
        <v>76.797940784980199</v>
      </c>
      <c r="F530">
        <f t="shared" si="34"/>
        <v>-117.237041302704</v>
      </c>
      <c r="G530">
        <f t="shared" si="35"/>
        <v>19.440903408060301</v>
      </c>
      <c r="H530">
        <f t="shared" si="36"/>
        <v>186.23957104429101</v>
      </c>
      <c r="I530">
        <f t="shared" si="37"/>
        <v>210.28688156390101</v>
      </c>
    </row>
    <row r="531" spans="1:9" x14ac:dyDescent="0.3">
      <c r="A531">
        <v>58351.487999999998</v>
      </c>
      <c r="B531">
        <v>69151.487999999998</v>
      </c>
      <c r="C531">
        <v>-116.016462158821</v>
      </c>
      <c r="D531">
        <v>22.080939312495602</v>
      </c>
      <c r="E531">
        <v>76.616309831007996</v>
      </c>
      <c r="F531">
        <f t="shared" si="34"/>
        <v>-116.50448123221901</v>
      </c>
      <c r="G531">
        <f t="shared" si="35"/>
        <v>19.341489745695</v>
      </c>
      <c r="H531">
        <f t="shared" si="36"/>
        <v>187.275331331058</v>
      </c>
      <c r="I531">
        <f t="shared" si="37"/>
        <v>210.438823573077</v>
      </c>
    </row>
    <row r="532" spans="1:9" x14ac:dyDescent="0.3">
      <c r="A532">
        <v>58351.567999999999</v>
      </c>
      <c r="B532">
        <v>69151.567999999999</v>
      </c>
      <c r="C532">
        <v>-116.016462158821</v>
      </c>
      <c r="D532">
        <v>22.080939312495602</v>
      </c>
      <c r="E532">
        <v>76.616309831007996</v>
      </c>
      <c r="F532">
        <f t="shared" si="34"/>
        <v>-116.50448123221901</v>
      </c>
      <c r="G532">
        <f t="shared" si="35"/>
        <v>19.341489745695</v>
      </c>
      <c r="H532">
        <f t="shared" si="36"/>
        <v>187.275331331058</v>
      </c>
      <c r="I532">
        <f t="shared" si="37"/>
        <v>210.438823573077</v>
      </c>
    </row>
    <row r="533" spans="1:9" x14ac:dyDescent="0.3">
      <c r="A533">
        <v>58351.648000000001</v>
      </c>
      <c r="B533">
        <v>69151.648000000001</v>
      </c>
      <c r="C533">
        <v>-115.79777070684101</v>
      </c>
      <c r="D533">
        <v>22.227229124286598</v>
      </c>
      <c r="E533">
        <v>76.536387219880197</v>
      </c>
      <c r="F533">
        <f t="shared" si="34"/>
        <v>-116.289297035941</v>
      </c>
      <c r="G533">
        <f t="shared" si="35"/>
        <v>19.492891271034601</v>
      </c>
      <c r="H533">
        <f t="shared" si="36"/>
        <v>187.579578387135</v>
      </c>
      <c r="I533">
        <f t="shared" si="37"/>
        <v>210.20742427236601</v>
      </c>
    </row>
    <row r="534" spans="1:9" x14ac:dyDescent="0.3">
      <c r="A534">
        <v>58351.728000000003</v>
      </c>
      <c r="B534">
        <v>69151.728000000003</v>
      </c>
      <c r="C534">
        <v>-115.844775516361</v>
      </c>
      <c r="D534">
        <v>22.406100102739199</v>
      </c>
      <c r="E534">
        <v>76.438887666729102</v>
      </c>
      <c r="F534">
        <f t="shared" si="34"/>
        <v>-116.340502956534</v>
      </c>
      <c r="G534">
        <f t="shared" si="35"/>
        <v>19.670605178050401</v>
      </c>
      <c r="H534">
        <f t="shared" si="36"/>
        <v>187.50717878315101</v>
      </c>
      <c r="I534">
        <f t="shared" si="37"/>
        <v>209.93580961248799</v>
      </c>
    </row>
    <row r="535" spans="1:9" x14ac:dyDescent="0.3">
      <c r="A535">
        <v>58351.807999999997</v>
      </c>
      <c r="B535">
        <v>69151.808000000005</v>
      </c>
      <c r="C535">
        <v>-115.661331514981</v>
      </c>
      <c r="D535">
        <v>22.096021202534398</v>
      </c>
      <c r="E535">
        <v>76.362495681367903</v>
      </c>
      <c r="F535">
        <f t="shared" si="34"/>
        <v>-116.149804487697</v>
      </c>
      <c r="G535">
        <f t="shared" si="35"/>
        <v>19.364934243911001</v>
      </c>
      <c r="H535">
        <f t="shared" si="36"/>
        <v>187.776805683015</v>
      </c>
      <c r="I535">
        <f t="shared" si="37"/>
        <v>210.40299143413</v>
      </c>
    </row>
    <row r="536" spans="1:9" x14ac:dyDescent="0.3">
      <c r="A536">
        <v>58351.847999999904</v>
      </c>
      <c r="B536">
        <v>69151.847999999896</v>
      </c>
      <c r="C536">
        <v>-115.661331514981</v>
      </c>
      <c r="D536">
        <v>22.096021202534398</v>
      </c>
      <c r="E536">
        <v>76.362495681367903</v>
      </c>
      <c r="F536">
        <f t="shared" si="34"/>
        <v>-116.149804487697</v>
      </c>
      <c r="G536">
        <f t="shared" si="35"/>
        <v>19.364934243911001</v>
      </c>
      <c r="H536">
        <f t="shared" si="36"/>
        <v>187.776805683015</v>
      </c>
      <c r="I536">
        <f t="shared" si="37"/>
        <v>210.40299143413</v>
      </c>
    </row>
    <row r="537" spans="1:9" x14ac:dyDescent="0.3">
      <c r="A537">
        <v>58351.928</v>
      </c>
      <c r="B537">
        <v>69151.928</v>
      </c>
      <c r="C537">
        <v>-115.270108641721</v>
      </c>
      <c r="D537">
        <v>22.287138387452998</v>
      </c>
      <c r="E537">
        <v>76.258462230803005</v>
      </c>
      <c r="F537">
        <f t="shared" si="34"/>
        <v>-115.76319288201699</v>
      </c>
      <c r="G537">
        <f t="shared" si="35"/>
        <v>19.565215499365799</v>
      </c>
      <c r="H537">
        <f t="shared" si="36"/>
        <v>188.3234324563</v>
      </c>
      <c r="I537">
        <f t="shared" si="37"/>
        <v>210.096885254857</v>
      </c>
    </row>
    <row r="538" spans="1:9" x14ac:dyDescent="0.3">
      <c r="A538">
        <v>58352.008000000002</v>
      </c>
      <c r="B538">
        <v>69152.008000000002</v>
      </c>
      <c r="C538">
        <v>-115.270108641721</v>
      </c>
      <c r="D538">
        <v>21.8359840955526</v>
      </c>
      <c r="E538">
        <v>76.258462230803005</v>
      </c>
      <c r="F538">
        <f t="shared" si="34"/>
        <v>-115.752563792996</v>
      </c>
      <c r="G538">
        <f t="shared" si="35"/>
        <v>19.1141864342638</v>
      </c>
      <c r="H538">
        <f t="shared" si="36"/>
        <v>188.33846083245101</v>
      </c>
      <c r="I538">
        <f t="shared" si="37"/>
        <v>210.786229764637</v>
      </c>
    </row>
    <row r="539" spans="1:9" x14ac:dyDescent="0.3">
      <c r="A539">
        <v>58352.767999999996</v>
      </c>
      <c r="B539">
        <v>69152.767999999996</v>
      </c>
      <c r="C539">
        <v>-113.893588140841</v>
      </c>
      <c r="D539">
        <v>21.756182549941201</v>
      </c>
      <c r="E539">
        <v>75.563358371684501</v>
      </c>
      <c r="F539">
        <f t="shared" si="34"/>
        <v>-114.374545266963</v>
      </c>
      <c r="G539">
        <f t="shared" si="35"/>
        <v>19.066837538439401</v>
      </c>
      <c r="H539">
        <f t="shared" si="36"/>
        <v>190.28682919321801</v>
      </c>
      <c r="I539">
        <f t="shared" si="37"/>
        <v>210.85859694428501</v>
      </c>
    </row>
    <row r="540" spans="1:9" x14ac:dyDescent="0.3">
      <c r="A540">
        <v>58352.847999999904</v>
      </c>
      <c r="B540">
        <v>69152.847999999896</v>
      </c>
      <c r="C540">
        <v>-113.5799666019</v>
      </c>
      <c r="D540">
        <v>21.893245434728399</v>
      </c>
      <c r="E540">
        <v>75.489299205756694</v>
      </c>
      <c r="F540">
        <f t="shared" si="34"/>
        <v>-114.06423994921801</v>
      </c>
      <c r="G540">
        <f t="shared" si="35"/>
        <v>19.211251228415801</v>
      </c>
      <c r="H540">
        <f t="shared" si="36"/>
        <v>190.725567172317</v>
      </c>
      <c r="I540">
        <f t="shared" si="37"/>
        <v>210.63787772234301</v>
      </c>
    </row>
    <row r="541" spans="1:9" x14ac:dyDescent="0.3">
      <c r="A541">
        <v>58352.928</v>
      </c>
      <c r="B541">
        <v>69152.928</v>
      </c>
      <c r="C541">
        <v>-113.181400795081</v>
      </c>
      <c r="D541">
        <v>21.629841881248201</v>
      </c>
      <c r="E541">
        <v>75.385271194977193</v>
      </c>
      <c r="F541">
        <f t="shared" si="34"/>
        <v>-113.659579046446</v>
      </c>
      <c r="G541">
        <f t="shared" si="35"/>
        <v>18.957310904481901</v>
      </c>
      <c r="H541">
        <f t="shared" si="36"/>
        <v>191.29771368914899</v>
      </c>
      <c r="I541">
        <f t="shared" si="37"/>
        <v>211.025995432841</v>
      </c>
    </row>
    <row r="542" spans="1:9" x14ac:dyDescent="0.3">
      <c r="A542">
        <v>58353.648000000001</v>
      </c>
      <c r="B542">
        <v>69153.648000000001</v>
      </c>
      <c r="C542">
        <v>-111.710198820361</v>
      </c>
      <c r="D542">
        <v>21.340846047761399</v>
      </c>
      <c r="E542">
        <v>74.800607786255</v>
      </c>
      <c r="F542">
        <f t="shared" si="34"/>
        <v>-112.18197675906301</v>
      </c>
      <c r="G542">
        <f t="shared" si="35"/>
        <v>18.7030564600527</v>
      </c>
      <c r="H542">
        <f t="shared" si="36"/>
        <v>193.38688266049999</v>
      </c>
      <c r="I542">
        <f t="shared" si="37"/>
        <v>211.414593239315</v>
      </c>
    </row>
    <row r="543" spans="1:9" x14ac:dyDescent="0.3">
      <c r="A543">
        <v>58353.728000000003</v>
      </c>
      <c r="B543">
        <v>69153.728000000003</v>
      </c>
      <c r="C543">
        <v>-111.888800460421</v>
      </c>
      <c r="D543">
        <v>21.539005477480199</v>
      </c>
      <c r="E543">
        <v>74.694315430857998</v>
      </c>
      <c r="F543">
        <f t="shared" si="34"/>
        <v>-112.365197414268</v>
      </c>
      <c r="G543">
        <f t="shared" si="35"/>
        <v>18.896953074063099</v>
      </c>
      <c r="H543">
        <f t="shared" si="36"/>
        <v>193.12782857603199</v>
      </c>
      <c r="I543">
        <f t="shared" si="37"/>
        <v>211.11824522834399</v>
      </c>
    </row>
    <row r="544" spans="1:9" x14ac:dyDescent="0.3">
      <c r="A544">
        <v>58353.767999999996</v>
      </c>
      <c r="B544">
        <v>69153.767999999996</v>
      </c>
      <c r="C544">
        <v>-111.888800460421</v>
      </c>
      <c r="D544">
        <v>21.539005477480199</v>
      </c>
      <c r="E544">
        <v>74.694315430857998</v>
      </c>
      <c r="F544">
        <f t="shared" si="34"/>
        <v>-112.365197414268</v>
      </c>
      <c r="G544">
        <f t="shared" si="35"/>
        <v>18.896953074063099</v>
      </c>
      <c r="H544">
        <f t="shared" si="36"/>
        <v>193.12782857603199</v>
      </c>
      <c r="I544">
        <f t="shared" si="37"/>
        <v>211.11824522834399</v>
      </c>
    </row>
    <row r="545" spans="1:9" x14ac:dyDescent="0.3">
      <c r="A545">
        <v>58353.847999999904</v>
      </c>
      <c r="B545">
        <v>69153.847999999896</v>
      </c>
      <c r="C545">
        <v>-111.651816050401</v>
      </c>
      <c r="D545">
        <v>21.2152225682274</v>
      </c>
      <c r="E545">
        <v>74.620859112306704</v>
      </c>
      <c r="F545">
        <f t="shared" si="34"/>
        <v>-112.12065053476</v>
      </c>
      <c r="G545">
        <f t="shared" si="35"/>
        <v>18.578843334131101</v>
      </c>
      <c r="H545">
        <f t="shared" si="36"/>
        <v>193.47359127352601</v>
      </c>
      <c r="I545">
        <f t="shared" si="37"/>
        <v>211.604438291489</v>
      </c>
    </row>
    <row r="546" spans="1:9" x14ac:dyDescent="0.3">
      <c r="A546">
        <v>58353.928</v>
      </c>
      <c r="B546">
        <v>69153.928</v>
      </c>
      <c r="C546">
        <v>-111.74006618550099</v>
      </c>
      <c r="D546">
        <v>21.402709320227999</v>
      </c>
      <c r="E546">
        <v>74.520428037956094</v>
      </c>
      <c r="F546">
        <f t="shared" si="34"/>
        <v>-112.213293318076</v>
      </c>
      <c r="G546">
        <f t="shared" si="35"/>
        <v>18.7641988930453</v>
      </c>
      <c r="H546">
        <f t="shared" si="36"/>
        <v>193.34260445117499</v>
      </c>
      <c r="I546">
        <f t="shared" si="37"/>
        <v>211.32114427170001</v>
      </c>
    </row>
    <row r="547" spans="1:9" x14ac:dyDescent="0.3">
      <c r="A547">
        <v>58354.048000000003</v>
      </c>
      <c r="B547">
        <v>69154.047999999995</v>
      </c>
      <c r="C547">
        <v>-110.933660270581</v>
      </c>
      <c r="D547">
        <v>21.097909168998001</v>
      </c>
      <c r="E547">
        <v>74.436322336037307</v>
      </c>
      <c r="F547">
        <f t="shared" si="34"/>
        <v>-111.399930217186</v>
      </c>
      <c r="G547">
        <f t="shared" si="35"/>
        <v>18.478482078842799</v>
      </c>
      <c r="H547">
        <f t="shared" si="36"/>
        <v>194.49261143704001</v>
      </c>
      <c r="I547">
        <f t="shared" si="37"/>
        <v>211.75782858422301</v>
      </c>
    </row>
    <row r="548" spans="1:9" x14ac:dyDescent="0.3">
      <c r="A548">
        <v>58355.648000000001</v>
      </c>
      <c r="B548">
        <v>69155.648000000001</v>
      </c>
      <c r="C548">
        <v>-108.11893771386001</v>
      </c>
      <c r="D548">
        <v>20.896242516699001</v>
      </c>
      <c r="E548">
        <v>73.056797443753496</v>
      </c>
      <c r="F548">
        <f t="shared" si="34"/>
        <v>-108.581237723488</v>
      </c>
      <c r="G548">
        <f t="shared" si="35"/>
        <v>18.3431856046207</v>
      </c>
      <c r="H548">
        <f t="shared" si="36"/>
        <v>198.47793614037599</v>
      </c>
      <c r="I548">
        <f t="shared" si="37"/>
        <v>211.964613221653</v>
      </c>
    </row>
    <row r="549" spans="1:9" x14ac:dyDescent="0.3">
      <c r="A549">
        <v>58355.688000000002</v>
      </c>
      <c r="B549">
        <v>69155.687999999995</v>
      </c>
      <c r="C549">
        <v>-108.11893771386001</v>
      </c>
      <c r="D549">
        <v>20.896242516699001</v>
      </c>
      <c r="E549">
        <v>73.056797443753496</v>
      </c>
      <c r="F549">
        <f t="shared" si="34"/>
        <v>-108.581237723488</v>
      </c>
      <c r="G549">
        <f t="shared" si="35"/>
        <v>18.3431856046207</v>
      </c>
      <c r="H549">
        <f t="shared" si="36"/>
        <v>198.47793614037599</v>
      </c>
      <c r="I549">
        <f t="shared" si="37"/>
        <v>211.964613221653</v>
      </c>
    </row>
    <row r="550" spans="1:9" x14ac:dyDescent="0.3">
      <c r="A550">
        <v>58355.767999999996</v>
      </c>
      <c r="B550">
        <v>69155.767999999996</v>
      </c>
      <c r="C550">
        <v>-107.834966422741</v>
      </c>
      <c r="D550">
        <v>21.0425564860866</v>
      </c>
      <c r="E550">
        <v>72.979818502949399</v>
      </c>
      <c r="F550">
        <f t="shared" si="34"/>
        <v>-108.300792376929</v>
      </c>
      <c r="G550">
        <f t="shared" si="35"/>
        <v>18.496149258509998</v>
      </c>
      <c r="H550">
        <f t="shared" si="36"/>
        <v>198.87445536695901</v>
      </c>
      <c r="I550">
        <f t="shared" si="37"/>
        <v>211.73082639245999</v>
      </c>
    </row>
    <row r="551" spans="1:9" x14ac:dyDescent="0.3">
      <c r="A551">
        <v>58355.847999999904</v>
      </c>
      <c r="B551">
        <v>69155.847999999896</v>
      </c>
      <c r="C551">
        <v>-108.0422708649</v>
      </c>
      <c r="D551">
        <v>20.753997886699199</v>
      </c>
      <c r="E551">
        <v>72.883511040295701</v>
      </c>
      <c r="F551">
        <f t="shared" si="34"/>
        <v>-108.501240904897</v>
      </c>
      <c r="G551">
        <f t="shared" si="35"/>
        <v>18.202786710363899</v>
      </c>
      <c r="H551">
        <f t="shared" si="36"/>
        <v>198.59104294362999</v>
      </c>
      <c r="I551">
        <f t="shared" si="37"/>
        <v>212.17919630381701</v>
      </c>
    </row>
    <row r="552" spans="1:9" x14ac:dyDescent="0.3">
      <c r="A552">
        <v>58355.968000000001</v>
      </c>
      <c r="B552">
        <v>69155.967999999993</v>
      </c>
      <c r="C552">
        <v>-107.673237991202</v>
      </c>
      <c r="D552">
        <v>20.4290951166426</v>
      </c>
      <c r="E552">
        <v>72.8059355755627</v>
      </c>
      <c r="F552">
        <f t="shared" si="34"/>
        <v>-108.124655830717</v>
      </c>
      <c r="G552">
        <f t="shared" si="35"/>
        <v>17.8866684512186</v>
      </c>
      <c r="H552">
        <f t="shared" si="36"/>
        <v>199.12349329158101</v>
      </c>
      <c r="I552">
        <f t="shared" si="37"/>
        <v>212.66234562443501</v>
      </c>
    </row>
    <row r="553" spans="1:9" x14ac:dyDescent="0.3">
      <c r="A553">
        <v>58356.048000000003</v>
      </c>
      <c r="B553">
        <v>69156.047999999995</v>
      </c>
      <c r="C553">
        <v>-107.518532887441</v>
      </c>
      <c r="D553">
        <v>20.579846030278802</v>
      </c>
      <c r="E553">
        <v>72.726622119226406</v>
      </c>
      <c r="F553">
        <f t="shared" si="34"/>
        <v>-107.97354532449199</v>
      </c>
      <c r="G553">
        <f t="shared" si="35"/>
        <v>18.041022336819701</v>
      </c>
      <c r="H553">
        <f t="shared" si="36"/>
        <v>199.337147116799</v>
      </c>
      <c r="I553">
        <f t="shared" si="37"/>
        <v>212.42643399071699</v>
      </c>
    </row>
    <row r="554" spans="1:9" x14ac:dyDescent="0.3">
      <c r="A554">
        <v>58356.127999999997</v>
      </c>
      <c r="B554">
        <v>69156.127999999997</v>
      </c>
      <c r="C554">
        <v>-107.641636375801</v>
      </c>
      <c r="D554">
        <v>20.764473060663601</v>
      </c>
      <c r="E554">
        <v>72.629717631722798</v>
      </c>
      <c r="F554">
        <f t="shared" si="34"/>
        <v>-108.100964412461</v>
      </c>
      <c r="G554">
        <f t="shared" si="35"/>
        <v>18.222697831084002</v>
      </c>
      <c r="H554">
        <f t="shared" si="36"/>
        <v>199.15699038097401</v>
      </c>
      <c r="I554">
        <f t="shared" si="37"/>
        <v>212.14876451390799</v>
      </c>
    </row>
    <row r="555" spans="1:9" x14ac:dyDescent="0.3">
      <c r="A555">
        <v>58358.328000000001</v>
      </c>
      <c r="B555">
        <v>69158.327999999994</v>
      </c>
      <c r="C555">
        <v>-104.723498423222</v>
      </c>
      <c r="D555">
        <v>19.110577134383401</v>
      </c>
      <c r="E555">
        <v>70.742177996127893</v>
      </c>
      <c r="F555">
        <f t="shared" si="34"/>
        <v>-105.14467104771499</v>
      </c>
      <c r="G555">
        <f t="shared" si="35"/>
        <v>16.6380116202503</v>
      </c>
      <c r="H555">
        <f t="shared" si="36"/>
        <v>203.33686775432</v>
      </c>
      <c r="I555">
        <f t="shared" si="37"/>
        <v>214.570769709769</v>
      </c>
    </row>
    <row r="556" spans="1:9" x14ac:dyDescent="0.3">
      <c r="A556">
        <v>58358.408000000003</v>
      </c>
      <c r="B556">
        <v>69158.407999999996</v>
      </c>
      <c r="C556">
        <v>-104.723498423222</v>
      </c>
      <c r="D556">
        <v>18.6242607047718</v>
      </c>
      <c r="E556">
        <v>70.742177996127893</v>
      </c>
      <c r="F556">
        <f t="shared" si="34"/>
        <v>-105.133213546999</v>
      </c>
      <c r="G556">
        <f t="shared" si="35"/>
        <v>16.151830177383999</v>
      </c>
      <c r="H556">
        <f t="shared" si="36"/>
        <v>203.353067414533</v>
      </c>
      <c r="I556">
        <f t="shared" si="37"/>
        <v>215.31384046579899</v>
      </c>
    </row>
    <row r="557" spans="1:9" x14ac:dyDescent="0.3">
      <c r="A557">
        <v>58359.248</v>
      </c>
      <c r="B557">
        <v>69159.248000000007</v>
      </c>
      <c r="C557">
        <v>-103.61669025594099</v>
      </c>
      <c r="D557">
        <v>17.646729356692202</v>
      </c>
      <c r="E557">
        <v>69.982018284688806</v>
      </c>
      <c r="F557">
        <f t="shared" si="34"/>
        <v>-104.003682187541</v>
      </c>
      <c r="G557">
        <f t="shared" si="35"/>
        <v>15.200646302604699</v>
      </c>
      <c r="H557">
        <f t="shared" si="36"/>
        <v>204.95010194033</v>
      </c>
      <c r="I557">
        <f t="shared" si="37"/>
        <v>216.76761236788599</v>
      </c>
    </row>
    <row r="558" spans="1:9" x14ac:dyDescent="0.3">
      <c r="A558">
        <v>58359.328000000001</v>
      </c>
      <c r="B558">
        <v>69159.327999999994</v>
      </c>
      <c r="C558">
        <v>-103.36343464788099</v>
      </c>
      <c r="D558">
        <v>17.801378781665399</v>
      </c>
      <c r="E558">
        <v>69.902114700123903</v>
      </c>
      <c r="F558">
        <f t="shared" si="34"/>
        <v>-103.754140379669</v>
      </c>
      <c r="G558">
        <f t="shared" si="35"/>
        <v>15.361219444139399</v>
      </c>
      <c r="H558">
        <f t="shared" si="36"/>
        <v>205.30292692341999</v>
      </c>
      <c r="I558">
        <f t="shared" si="37"/>
        <v>216.52219533803199</v>
      </c>
    </row>
    <row r="559" spans="1:9" x14ac:dyDescent="0.3">
      <c r="A559">
        <v>58360.248</v>
      </c>
      <c r="B559">
        <v>69160.248000000007</v>
      </c>
      <c r="C559">
        <v>-103.327371998641</v>
      </c>
      <c r="D559">
        <v>17.336494920149399</v>
      </c>
      <c r="E559">
        <v>69.123252719128899</v>
      </c>
      <c r="F559">
        <f t="shared" si="34"/>
        <v>-103.707135185879</v>
      </c>
      <c r="G559">
        <f t="shared" si="35"/>
        <v>14.897314247870799</v>
      </c>
      <c r="H559">
        <f t="shared" si="36"/>
        <v>205.369387156459</v>
      </c>
      <c r="I559">
        <f t="shared" si="37"/>
        <v>217.231219489355</v>
      </c>
    </row>
    <row r="560" spans="1:9" x14ac:dyDescent="0.3">
      <c r="A560">
        <v>58360.328000000001</v>
      </c>
      <c r="B560">
        <v>69160.327999999994</v>
      </c>
      <c r="C560">
        <v>-103.02209339357999</v>
      </c>
      <c r="D560">
        <v>17.486914883988</v>
      </c>
      <c r="E560">
        <v>69.046282802532403</v>
      </c>
      <c r="F560">
        <f t="shared" si="34"/>
        <v>-103.405485175908</v>
      </c>
      <c r="G560">
        <f t="shared" si="35"/>
        <v>15.0548847518168</v>
      </c>
      <c r="H560">
        <f t="shared" si="36"/>
        <v>205.79588747147699</v>
      </c>
      <c r="I560">
        <f t="shared" si="37"/>
        <v>216.99039163544799</v>
      </c>
    </row>
    <row r="561" spans="1:9" x14ac:dyDescent="0.3">
      <c r="A561">
        <v>58360.447999999997</v>
      </c>
      <c r="B561">
        <v>69160.448000000004</v>
      </c>
      <c r="C561">
        <v>-102.756551973062</v>
      </c>
      <c r="D561">
        <v>17.131965911276399</v>
      </c>
      <c r="E561">
        <v>68.972840737561299</v>
      </c>
      <c r="F561">
        <f t="shared" si="34"/>
        <v>-103.131654947339</v>
      </c>
      <c r="G561">
        <f t="shared" si="35"/>
        <v>14.7062903956352</v>
      </c>
      <c r="H561">
        <f t="shared" si="36"/>
        <v>206.183053640498</v>
      </c>
      <c r="I561">
        <f t="shared" si="37"/>
        <v>217.52317682417899</v>
      </c>
    </row>
    <row r="562" spans="1:9" x14ac:dyDescent="0.3">
      <c r="A562">
        <v>58360.527999999998</v>
      </c>
      <c r="B562">
        <v>69160.528000000006</v>
      </c>
      <c r="C562">
        <v>-103.115163596101</v>
      </c>
      <c r="D562">
        <v>17.3375904417924</v>
      </c>
      <c r="E562">
        <v>68.867728276811405</v>
      </c>
      <c r="F562">
        <f t="shared" si="34"/>
        <v>-103.49501149621101</v>
      </c>
      <c r="G562">
        <f t="shared" si="35"/>
        <v>14.903409045489701</v>
      </c>
      <c r="H562">
        <f t="shared" si="36"/>
        <v>205.66930698896601</v>
      </c>
      <c r="I562">
        <f t="shared" si="37"/>
        <v>217.221904313013</v>
      </c>
    </row>
    <row r="563" spans="1:9" x14ac:dyDescent="0.3">
      <c r="A563">
        <v>58360.608</v>
      </c>
      <c r="B563">
        <v>69160.607999999993</v>
      </c>
      <c r="C563">
        <v>-102.80852727288099</v>
      </c>
      <c r="D563">
        <v>16.988451209781601</v>
      </c>
      <c r="E563">
        <v>68.790758774603006</v>
      </c>
      <c r="F563">
        <f t="shared" si="34"/>
        <v>-103.180234647768</v>
      </c>
      <c r="G563">
        <f t="shared" si="35"/>
        <v>14.561591003643899</v>
      </c>
      <c r="H563">
        <f t="shared" si="36"/>
        <v>206.11436722627201</v>
      </c>
      <c r="I563">
        <f t="shared" si="37"/>
        <v>217.74433270781401</v>
      </c>
    </row>
    <row r="564" spans="1:9" x14ac:dyDescent="0.3">
      <c r="A564">
        <v>58360.688000000002</v>
      </c>
      <c r="B564">
        <v>69160.687999999995</v>
      </c>
      <c r="C564">
        <v>-103.167315883561</v>
      </c>
      <c r="D564">
        <v>17.124118649580002</v>
      </c>
      <c r="E564">
        <v>68.721476201677305</v>
      </c>
      <c r="F564">
        <f t="shared" si="34"/>
        <v>-103.54211996254899</v>
      </c>
      <c r="G564">
        <f t="shared" si="35"/>
        <v>14.688767810968001</v>
      </c>
      <c r="H564">
        <f t="shared" si="36"/>
        <v>205.60270073977301</v>
      </c>
      <c r="I564">
        <f t="shared" si="37"/>
        <v>217.54995801960999</v>
      </c>
    </row>
    <row r="565" spans="1:9" x14ac:dyDescent="0.3">
      <c r="A565">
        <v>58360.767999999996</v>
      </c>
      <c r="B565">
        <v>69160.767999999996</v>
      </c>
      <c r="C565">
        <v>-103.167315883561</v>
      </c>
      <c r="D565">
        <v>16.6235135868552</v>
      </c>
      <c r="E565">
        <v>68.721476201677305</v>
      </c>
      <c r="F565">
        <f t="shared" si="34"/>
        <v>-103.530325824996</v>
      </c>
      <c r="G565">
        <f t="shared" si="35"/>
        <v>14.1883017010814</v>
      </c>
      <c r="H565">
        <f t="shared" si="36"/>
        <v>205.61937636786999</v>
      </c>
      <c r="I565">
        <f t="shared" si="37"/>
        <v>218.31486119741999</v>
      </c>
    </row>
    <row r="566" spans="1:9" x14ac:dyDescent="0.3">
      <c r="A566">
        <v>58360.807999999997</v>
      </c>
      <c r="B566">
        <v>69160.808000000005</v>
      </c>
      <c r="C566">
        <v>-103.167315883561</v>
      </c>
      <c r="D566">
        <v>16.6235135868552</v>
      </c>
      <c r="E566">
        <v>68.721476201677305</v>
      </c>
      <c r="F566">
        <f t="shared" si="34"/>
        <v>-103.530325824996</v>
      </c>
      <c r="G566">
        <f t="shared" si="35"/>
        <v>14.1883017010814</v>
      </c>
      <c r="H566">
        <f t="shared" si="36"/>
        <v>205.61937636786999</v>
      </c>
      <c r="I566">
        <f t="shared" si="37"/>
        <v>218.31486119741999</v>
      </c>
    </row>
    <row r="567" spans="1:9" x14ac:dyDescent="0.3">
      <c r="A567">
        <v>58360.887999999999</v>
      </c>
      <c r="B567">
        <v>69160.888000000006</v>
      </c>
      <c r="C567">
        <v>-103.340591548861</v>
      </c>
      <c r="D567">
        <v>16.818763981327798</v>
      </c>
      <c r="E567">
        <v>68.621636183204402</v>
      </c>
      <c r="F567">
        <f t="shared" si="34"/>
        <v>-103.708153447585</v>
      </c>
      <c r="G567">
        <f t="shared" si="35"/>
        <v>14.3794155660187</v>
      </c>
      <c r="H567">
        <f t="shared" si="36"/>
        <v>205.367947445125</v>
      </c>
      <c r="I567">
        <f t="shared" si="37"/>
        <v>218.02276628884101</v>
      </c>
    </row>
    <row r="568" spans="1:9" x14ac:dyDescent="0.3">
      <c r="A568">
        <v>58360.968000000001</v>
      </c>
      <c r="B568">
        <v>69160.967999999993</v>
      </c>
      <c r="C568">
        <v>-103.08206087856099</v>
      </c>
      <c r="D568">
        <v>16.975429258790999</v>
      </c>
      <c r="E568">
        <v>68.541733210843901</v>
      </c>
      <c r="F568">
        <f t="shared" si="34"/>
        <v>-103.453385534682</v>
      </c>
      <c r="G568">
        <f t="shared" si="35"/>
        <v>14.5421282797295</v>
      </c>
      <c r="H568">
        <f t="shared" si="36"/>
        <v>205.728161572483</v>
      </c>
      <c r="I568">
        <f t="shared" si="37"/>
        <v>217.77407917631001</v>
      </c>
    </row>
    <row r="569" spans="1:9" x14ac:dyDescent="0.3">
      <c r="A569">
        <v>58361.088000000003</v>
      </c>
      <c r="B569">
        <v>69161.088000000003</v>
      </c>
      <c r="C569">
        <v>-102.8982503343</v>
      </c>
      <c r="D569">
        <v>16.814401680096001</v>
      </c>
      <c r="E569">
        <v>68.367856587834595</v>
      </c>
      <c r="F569">
        <f t="shared" si="34"/>
        <v>-103.265832238787</v>
      </c>
      <c r="G569">
        <f t="shared" si="35"/>
        <v>14.385475930621199</v>
      </c>
      <c r="H569">
        <f t="shared" si="36"/>
        <v>205.99334153978899</v>
      </c>
      <c r="I569">
        <f t="shared" si="37"/>
        <v>218.01350373928699</v>
      </c>
    </row>
    <row r="570" spans="1:9" x14ac:dyDescent="0.3">
      <c r="A570">
        <v>58361.167999999998</v>
      </c>
      <c r="B570">
        <v>69161.168000000005</v>
      </c>
      <c r="C570">
        <v>-102.8982503343</v>
      </c>
      <c r="D570">
        <v>15.8080192348776</v>
      </c>
      <c r="E570">
        <v>68.367856587834595</v>
      </c>
      <c r="F570">
        <f t="shared" si="34"/>
        <v>-103.242122105045</v>
      </c>
      <c r="G570">
        <f t="shared" si="35"/>
        <v>13.379372826758701</v>
      </c>
      <c r="H570">
        <f t="shared" si="36"/>
        <v>206.02686509084401</v>
      </c>
      <c r="I570">
        <f t="shared" si="37"/>
        <v>219.55121317883899</v>
      </c>
    </row>
    <row r="571" spans="1:9" x14ac:dyDescent="0.3">
      <c r="A571">
        <v>58361.248</v>
      </c>
      <c r="B571">
        <v>69161.248000000007</v>
      </c>
      <c r="C571">
        <v>-102.76899664794099</v>
      </c>
      <c r="D571">
        <v>15.956007241569599</v>
      </c>
      <c r="E571">
        <v>68.292075683087205</v>
      </c>
      <c r="F571">
        <f t="shared" si="34"/>
        <v>-103.11639085824</v>
      </c>
      <c r="G571">
        <f t="shared" si="35"/>
        <v>13.530364942906401</v>
      </c>
      <c r="H571">
        <f t="shared" si="36"/>
        <v>206.20463540278601</v>
      </c>
      <c r="I571">
        <f t="shared" si="37"/>
        <v>219.32043961158999</v>
      </c>
    </row>
    <row r="572" spans="1:9" x14ac:dyDescent="0.3">
      <c r="A572">
        <v>58361.328000000001</v>
      </c>
      <c r="B572">
        <v>69161.327999999994</v>
      </c>
      <c r="C572">
        <v>-103.44224804136201</v>
      </c>
      <c r="D572">
        <v>16.151399316246</v>
      </c>
      <c r="E572">
        <v>68.192273962191393</v>
      </c>
      <c r="F572">
        <f t="shared" si="34"/>
        <v>-103.794058768748</v>
      </c>
      <c r="G572">
        <f t="shared" si="35"/>
        <v>13.7098411381443</v>
      </c>
      <c r="H572">
        <f t="shared" si="36"/>
        <v>205.246486661679</v>
      </c>
      <c r="I572">
        <f t="shared" si="37"/>
        <v>219.04613150287599</v>
      </c>
    </row>
    <row r="573" spans="1:9" x14ac:dyDescent="0.3">
      <c r="A573">
        <v>58361.408000000003</v>
      </c>
      <c r="B573">
        <v>69161.407999999996</v>
      </c>
      <c r="C573">
        <v>-103.31327429100099</v>
      </c>
      <c r="D573">
        <v>16.3001415600774</v>
      </c>
      <c r="E573">
        <v>68.116492676996202</v>
      </c>
      <c r="F573">
        <f t="shared" si="34"/>
        <v>-103.668625149888</v>
      </c>
      <c r="G573">
        <f t="shared" si="35"/>
        <v>13.8615806868518</v>
      </c>
      <c r="H573">
        <f t="shared" si="36"/>
        <v>205.42383616006799</v>
      </c>
      <c r="I573">
        <f t="shared" si="37"/>
        <v>218.814215573479</v>
      </c>
    </row>
    <row r="574" spans="1:9" x14ac:dyDescent="0.3">
      <c r="A574">
        <v>58361.447999999997</v>
      </c>
      <c r="B574">
        <v>69161.448000000004</v>
      </c>
      <c r="C574">
        <v>-103.31327429100099</v>
      </c>
      <c r="D574">
        <v>16.3001415600774</v>
      </c>
      <c r="E574">
        <v>68.116492676996202</v>
      </c>
      <c r="F574">
        <f t="shared" si="34"/>
        <v>-103.668625149888</v>
      </c>
      <c r="G574">
        <f t="shared" si="35"/>
        <v>13.8615806868518</v>
      </c>
      <c r="H574">
        <f t="shared" si="36"/>
        <v>205.42383616006799</v>
      </c>
      <c r="I574">
        <f t="shared" si="37"/>
        <v>218.814215573479</v>
      </c>
    </row>
    <row r="575" spans="1:9" x14ac:dyDescent="0.3">
      <c r="A575">
        <v>58361.527999999998</v>
      </c>
      <c r="B575">
        <v>69161.528000000006</v>
      </c>
      <c r="C575">
        <v>-103.044464847241</v>
      </c>
      <c r="D575">
        <v>16.444605077662199</v>
      </c>
      <c r="E575">
        <v>68.043050286457699</v>
      </c>
      <c r="F575">
        <f t="shared" si="34"/>
        <v>-103.403293846008</v>
      </c>
      <c r="G575">
        <f t="shared" si="35"/>
        <v>14.0123371930095</v>
      </c>
      <c r="H575">
        <f t="shared" si="36"/>
        <v>205.79898577368701</v>
      </c>
      <c r="I575">
        <f t="shared" si="37"/>
        <v>218.58380210819701</v>
      </c>
    </row>
    <row r="576" spans="1:9" x14ac:dyDescent="0.3">
      <c r="A576">
        <v>58361.608</v>
      </c>
      <c r="B576">
        <v>69161.607999999993</v>
      </c>
      <c r="C576">
        <v>-103.044464847241</v>
      </c>
      <c r="D576">
        <v>15.939012517038</v>
      </c>
      <c r="E576">
        <v>68.043050286457699</v>
      </c>
      <c r="F576">
        <f t="shared" si="34"/>
        <v>-103.391382204178</v>
      </c>
      <c r="G576">
        <f t="shared" si="35"/>
        <v>13.506884969602201</v>
      </c>
      <c r="H576">
        <f t="shared" si="36"/>
        <v>205.81582754005501</v>
      </c>
      <c r="I576">
        <f t="shared" si="37"/>
        <v>219.35632597000799</v>
      </c>
    </row>
    <row r="577" spans="1:9" x14ac:dyDescent="0.3">
      <c r="A577">
        <v>58361.728000000003</v>
      </c>
      <c r="B577">
        <v>69161.728000000003</v>
      </c>
      <c r="C577">
        <v>-102.867621880141</v>
      </c>
      <c r="D577">
        <v>16.293704699623198</v>
      </c>
      <c r="E577">
        <v>67.862713387777305</v>
      </c>
      <c r="F577">
        <f t="shared" si="34"/>
        <v>-103.222944787752</v>
      </c>
      <c r="G577">
        <f t="shared" si="35"/>
        <v>13.8656450790729</v>
      </c>
      <c r="H577">
        <f t="shared" si="36"/>
        <v>206.05397973230399</v>
      </c>
      <c r="I577">
        <f t="shared" si="37"/>
        <v>218.808003631323</v>
      </c>
    </row>
    <row r="578" spans="1:9" x14ac:dyDescent="0.3">
      <c r="A578">
        <v>58361.807999999997</v>
      </c>
      <c r="B578">
        <v>69161.808000000005</v>
      </c>
      <c r="C578">
        <v>-103.190327225101</v>
      </c>
      <c r="D578">
        <v>15.9299563882524</v>
      </c>
      <c r="E578">
        <v>67.789903663532399</v>
      </c>
      <c r="F578">
        <f t="shared" si="34"/>
        <v>-103.536990734786</v>
      </c>
      <c r="G578">
        <f t="shared" si="35"/>
        <v>13.4943948712038</v>
      </c>
      <c r="H578">
        <f t="shared" si="36"/>
        <v>205.60995291011699</v>
      </c>
      <c r="I578">
        <f t="shared" si="37"/>
        <v>219.37541560618399</v>
      </c>
    </row>
    <row r="579" spans="1:9" x14ac:dyDescent="0.3">
      <c r="A579">
        <v>58361.887999999999</v>
      </c>
      <c r="B579">
        <v>69161.888000000006</v>
      </c>
      <c r="C579">
        <v>-103.456789842181</v>
      </c>
      <c r="D579">
        <v>16.125621094970398</v>
      </c>
      <c r="E579">
        <v>67.690658290906896</v>
      </c>
      <c r="F579">
        <f t="shared" ref="F579:F642" si="38">C579*COS(RADIANS($J$2))-D579*SIN(RADIANS($J$2))</f>
        <v>-103.80798920437201</v>
      </c>
      <c r="G579">
        <f t="shared" ref="G579:G642" si="39">C579*SIN(RADIANS($J$2))+D579*COS(RADIANS($J$2))</f>
        <v>13.6837274707165</v>
      </c>
      <c r="H579">
        <f t="shared" si="36"/>
        <v>205.22679054039401</v>
      </c>
      <c r="I579">
        <f t="shared" si="37"/>
        <v>219.08604315084801</v>
      </c>
    </row>
    <row r="580" spans="1:9" x14ac:dyDescent="0.3">
      <c r="A580">
        <v>58361.968000000001</v>
      </c>
      <c r="B580">
        <v>69161.967999999993</v>
      </c>
      <c r="C580">
        <v>-103.456789842181</v>
      </c>
      <c r="D580">
        <v>15.6173982502734</v>
      </c>
      <c r="E580">
        <v>67.690658290906896</v>
      </c>
      <c r="F580">
        <f t="shared" si="38"/>
        <v>-103.79601559366699</v>
      </c>
      <c r="G580">
        <f t="shared" si="39"/>
        <v>13.1756456933237</v>
      </c>
      <c r="H580">
        <f t="shared" si="36"/>
        <v>205.24371992401299</v>
      </c>
      <c r="I580">
        <f t="shared" si="37"/>
        <v>219.86258597450299</v>
      </c>
    </row>
    <row r="581" spans="1:9" x14ac:dyDescent="0.3">
      <c r="A581">
        <v>58362.048000000003</v>
      </c>
      <c r="B581">
        <v>69162.047999999995</v>
      </c>
      <c r="C581">
        <v>-103.194887028781</v>
      </c>
      <c r="D581">
        <v>15.7747395044016</v>
      </c>
      <c r="E581">
        <v>67.610755280783295</v>
      </c>
      <c r="F581">
        <f t="shared" si="38"/>
        <v>-103.53789239952</v>
      </c>
      <c r="G581">
        <f t="shared" si="39"/>
        <v>13.339113642967201</v>
      </c>
      <c r="H581">
        <f t="shared" si="36"/>
        <v>205.60867805422299</v>
      </c>
      <c r="I581">
        <f t="shared" si="37"/>
        <v>219.61274457329301</v>
      </c>
    </row>
    <row r="582" spans="1:9" x14ac:dyDescent="0.3">
      <c r="A582">
        <v>58362.088000000003</v>
      </c>
      <c r="B582">
        <v>69162.088000000003</v>
      </c>
      <c r="C582">
        <v>-103.194887028781</v>
      </c>
      <c r="D582">
        <v>15.7747395044016</v>
      </c>
      <c r="E582">
        <v>67.610755280783295</v>
      </c>
      <c r="F582">
        <f t="shared" si="38"/>
        <v>-103.53789239952</v>
      </c>
      <c r="G582">
        <f t="shared" si="39"/>
        <v>13.339113642967201</v>
      </c>
      <c r="H582">
        <f t="shared" si="36"/>
        <v>205.60867805422299</v>
      </c>
      <c r="I582">
        <f t="shared" si="37"/>
        <v>219.61274457329301</v>
      </c>
    </row>
    <row r="583" spans="1:9" x14ac:dyDescent="0.3">
      <c r="A583">
        <v>58362.167999999998</v>
      </c>
      <c r="B583">
        <v>69162.168000000005</v>
      </c>
      <c r="C583">
        <v>-102.973628620501</v>
      </c>
      <c r="D583">
        <v>14.9066848751352</v>
      </c>
      <c r="E583">
        <v>67.534380013436802</v>
      </c>
      <c r="F583">
        <f t="shared" si="38"/>
        <v>-103.29624424296</v>
      </c>
      <c r="G583">
        <f t="shared" si="39"/>
        <v>12.4765127555016</v>
      </c>
      <c r="H583">
        <f t="shared" si="36"/>
        <v>205.95034227265299</v>
      </c>
      <c r="I583">
        <f t="shared" si="37"/>
        <v>220.931127870322</v>
      </c>
    </row>
    <row r="584" spans="1:9" x14ac:dyDescent="0.3">
      <c r="A584">
        <v>58362.248</v>
      </c>
      <c r="B584">
        <v>69162.248000000007</v>
      </c>
      <c r="C584">
        <v>-103.108427404981</v>
      </c>
      <c r="D584">
        <v>15.109668691692599</v>
      </c>
      <c r="E584">
        <v>67.431012640914602</v>
      </c>
      <c r="F584">
        <f t="shared" si="38"/>
        <v>-103.435787862354</v>
      </c>
      <c r="G584">
        <f t="shared" si="39"/>
        <v>12.676264402223</v>
      </c>
      <c r="H584">
        <f t="shared" si="36"/>
        <v>205.75304276772101</v>
      </c>
      <c r="I584">
        <f t="shared" si="37"/>
        <v>220.62583113527501</v>
      </c>
    </row>
    <row r="585" spans="1:9" x14ac:dyDescent="0.3">
      <c r="A585">
        <v>58362.368000000002</v>
      </c>
      <c r="B585">
        <v>69162.368000000002</v>
      </c>
      <c r="C585">
        <v>-102.78690240258101</v>
      </c>
      <c r="D585">
        <v>14.737771594851599</v>
      </c>
      <c r="E585">
        <v>67.360503825436695</v>
      </c>
      <c r="F585">
        <f t="shared" si="38"/>
        <v>-103.105590297435</v>
      </c>
      <c r="G585">
        <f t="shared" si="39"/>
        <v>12.3120455862228</v>
      </c>
      <c r="H585">
        <f t="shared" si="36"/>
        <v>206.21990622139501</v>
      </c>
      <c r="I585">
        <f t="shared" si="37"/>
        <v>221.18249646040499</v>
      </c>
    </row>
    <row r="586" spans="1:9" x14ac:dyDescent="0.3">
      <c r="A586">
        <v>58362.447999999997</v>
      </c>
      <c r="B586">
        <v>69162.448000000004</v>
      </c>
      <c r="C586">
        <v>-103.344328816741</v>
      </c>
      <c r="D586">
        <v>14.884293115695</v>
      </c>
      <c r="E586">
        <v>67.285949684178505</v>
      </c>
      <c r="F586">
        <f t="shared" si="38"/>
        <v>-103.666313999441</v>
      </c>
      <c r="G586">
        <f t="shared" si="39"/>
        <v>12.44539360189</v>
      </c>
      <c r="H586">
        <f t="shared" si="36"/>
        <v>205.427103875504</v>
      </c>
      <c r="I586">
        <f t="shared" si="37"/>
        <v>220.97868981111699</v>
      </c>
    </row>
    <row r="587" spans="1:9" x14ac:dyDescent="0.3">
      <c r="A587">
        <v>58362.527999999998</v>
      </c>
      <c r="B587">
        <v>69162.528000000006</v>
      </c>
      <c r="C587">
        <v>-103.33886707008099</v>
      </c>
      <c r="D587">
        <v>15.595402441074</v>
      </c>
      <c r="E587">
        <v>67.184921192028497</v>
      </c>
      <c r="F587">
        <f t="shared" si="38"/>
        <v>-103.677607337273</v>
      </c>
      <c r="G587">
        <f t="shared" si="39"/>
        <v>13.156434222275401</v>
      </c>
      <c r="H587">
        <f t="shared" si="36"/>
        <v>205.411136323759</v>
      </c>
      <c r="I587">
        <f t="shared" si="37"/>
        <v>219.89194843274899</v>
      </c>
    </row>
    <row r="588" spans="1:9" x14ac:dyDescent="0.3">
      <c r="A588">
        <v>58362.608</v>
      </c>
      <c r="B588">
        <v>69162.607999999993</v>
      </c>
      <c r="C588">
        <v>-103.257887633281</v>
      </c>
      <c r="D588">
        <v>15.238863095206201</v>
      </c>
      <c r="E588">
        <v>67.1062070774787</v>
      </c>
      <c r="F588">
        <f t="shared" si="38"/>
        <v>-103.588250394776</v>
      </c>
      <c r="G588">
        <f t="shared" si="39"/>
        <v>12.801901697443499</v>
      </c>
      <c r="H588">
        <f t="shared" si="36"/>
        <v>205.53747732446899</v>
      </c>
      <c r="I588">
        <f t="shared" si="37"/>
        <v>220.43380940899399</v>
      </c>
    </row>
    <row r="589" spans="1:9" x14ac:dyDescent="0.3">
      <c r="A589">
        <v>58362.688000000002</v>
      </c>
      <c r="B589">
        <v>69162.687999999995</v>
      </c>
      <c r="C589">
        <v>-103.243786132621</v>
      </c>
      <c r="D589">
        <v>15.426166798197601</v>
      </c>
      <c r="E589">
        <v>67.011639066324705</v>
      </c>
      <c r="F589">
        <f t="shared" si="38"/>
        <v>-103.578565639461</v>
      </c>
      <c r="G589">
        <f t="shared" si="39"/>
        <v>12.989485638626199</v>
      </c>
      <c r="H589">
        <f t="shared" si="36"/>
        <v>205.551170515439</v>
      </c>
      <c r="I589">
        <f t="shared" si="37"/>
        <v>220.147109570819</v>
      </c>
    </row>
    <row r="590" spans="1:9" x14ac:dyDescent="0.3">
      <c r="A590">
        <v>58362.728000000003</v>
      </c>
      <c r="B590">
        <v>69162.728000000003</v>
      </c>
      <c r="C590">
        <v>-103.243786132621</v>
      </c>
      <c r="D590">
        <v>15.426166798197601</v>
      </c>
      <c r="E590">
        <v>67.011639066324705</v>
      </c>
      <c r="F590">
        <f t="shared" si="38"/>
        <v>-103.578565639461</v>
      </c>
      <c r="G590">
        <f t="shared" si="39"/>
        <v>12.989485638626199</v>
      </c>
      <c r="H590">
        <f t="shared" ref="H590:H653" si="40">($K$2*60/2+F590)*$M$2/($K$2*60)</f>
        <v>205.551170515439</v>
      </c>
      <c r="I590">
        <f t="shared" ref="I590:I653" si="41">($L$2*60/2-G590)*$N$2/($L$2*60)</f>
        <v>220.147109570819</v>
      </c>
    </row>
    <row r="591" spans="1:9" x14ac:dyDescent="0.3">
      <c r="A591">
        <v>58362.807999999997</v>
      </c>
      <c r="B591">
        <v>69162.808000000005</v>
      </c>
      <c r="C591">
        <v>-103.243786132621</v>
      </c>
      <c r="D591">
        <v>14.912798150700601</v>
      </c>
      <c r="E591">
        <v>67.011639066324705</v>
      </c>
      <c r="F591">
        <f t="shared" si="38"/>
        <v>-103.566470794853</v>
      </c>
      <c r="G591">
        <f t="shared" si="39"/>
        <v>12.4762594867528</v>
      </c>
      <c r="H591">
        <f t="shared" si="40"/>
        <v>205.56827131061601</v>
      </c>
      <c r="I591">
        <f t="shared" si="41"/>
        <v>220.931514961609</v>
      </c>
    </row>
    <row r="592" spans="1:9" x14ac:dyDescent="0.3">
      <c r="A592">
        <v>58363.527999999998</v>
      </c>
      <c r="B592">
        <v>69163.528000000006</v>
      </c>
      <c r="C592">
        <v>-103.556239594321</v>
      </c>
      <c r="D592">
        <v>14.666316068387999</v>
      </c>
      <c r="E592">
        <v>66.355568573525005</v>
      </c>
      <c r="F592">
        <f t="shared" si="38"/>
        <v>-103.873030469019</v>
      </c>
      <c r="G592">
        <f t="shared" si="39"/>
        <v>12.222484490338999</v>
      </c>
      <c r="H592">
        <f t="shared" si="40"/>
        <v>205.13482926426499</v>
      </c>
      <c r="I592">
        <f t="shared" si="41"/>
        <v>221.31937998857299</v>
      </c>
    </row>
    <row r="593" spans="1:9" x14ac:dyDescent="0.3">
      <c r="A593">
        <v>58363.648000000001</v>
      </c>
      <c r="B593">
        <v>69163.648000000001</v>
      </c>
      <c r="C593">
        <v>-103.643758047961</v>
      </c>
      <c r="D593">
        <v>14.34735095241</v>
      </c>
      <c r="E593">
        <v>66.255134793310305</v>
      </c>
      <c r="F593">
        <f t="shared" si="38"/>
        <v>-103.953009887058</v>
      </c>
      <c r="G593">
        <f t="shared" si="39"/>
        <v>11.901545995252301</v>
      </c>
      <c r="H593">
        <f t="shared" si="40"/>
        <v>205.02174706349999</v>
      </c>
      <c r="I593">
        <f t="shared" si="41"/>
        <v>221.80989646895699</v>
      </c>
    </row>
    <row r="594" spans="1:9" x14ac:dyDescent="0.3">
      <c r="A594">
        <v>58363.728000000003</v>
      </c>
      <c r="B594">
        <v>69163.728000000003</v>
      </c>
      <c r="C594">
        <v>-103.23298800636</v>
      </c>
      <c r="D594">
        <v>14.501813417506201</v>
      </c>
      <c r="E594">
        <v>66.177570338684504</v>
      </c>
      <c r="F594">
        <f t="shared" si="38"/>
        <v>-103.54599296216099</v>
      </c>
      <c r="G594">
        <f t="shared" si="39"/>
        <v>12.065643231816599</v>
      </c>
      <c r="H594">
        <f t="shared" si="40"/>
        <v>205.597224739441</v>
      </c>
      <c r="I594">
        <f t="shared" si="41"/>
        <v>221.55909327721599</v>
      </c>
    </row>
    <row r="595" spans="1:9" x14ac:dyDescent="0.3">
      <c r="A595">
        <v>58363.807999999997</v>
      </c>
      <c r="B595">
        <v>69163.808000000005</v>
      </c>
      <c r="C595">
        <v>-103.15070044242</v>
      </c>
      <c r="D595">
        <v>14.138477216035801</v>
      </c>
      <c r="E595">
        <v>66.098856417317194</v>
      </c>
      <c r="F595">
        <f t="shared" si="38"/>
        <v>-103.4551681233</v>
      </c>
      <c r="G595">
        <f t="shared" si="39"/>
        <v>11.704346557151601</v>
      </c>
      <c r="H595">
        <f t="shared" si="40"/>
        <v>205.72564118600201</v>
      </c>
      <c r="I595">
        <f t="shared" si="41"/>
        <v>222.11129245538999</v>
      </c>
    </row>
    <row r="596" spans="1:9" x14ac:dyDescent="0.3">
      <c r="A596">
        <v>58363.887999999999</v>
      </c>
      <c r="B596">
        <v>69163.888000000006</v>
      </c>
      <c r="C596">
        <v>-103.93133678088</v>
      </c>
      <c r="D596">
        <v>14.3233431402564</v>
      </c>
      <c r="E596">
        <v>66.00611173966</v>
      </c>
      <c r="F596">
        <f t="shared" si="38"/>
        <v>-104.239943178402</v>
      </c>
      <c r="G596">
        <f t="shared" si="39"/>
        <v>11.8707695596232</v>
      </c>
      <c r="H596">
        <f t="shared" si="40"/>
        <v>204.616054588439</v>
      </c>
      <c r="I596">
        <f t="shared" si="41"/>
        <v>221.856934605905</v>
      </c>
    </row>
    <row r="597" spans="1:9" x14ac:dyDescent="0.3">
      <c r="A597">
        <v>58363.968000000001</v>
      </c>
      <c r="B597">
        <v>69163.967999999993</v>
      </c>
      <c r="C597">
        <v>-103.93133678088</v>
      </c>
      <c r="D597">
        <v>14.3233431402564</v>
      </c>
      <c r="E597">
        <v>66.00611173966</v>
      </c>
      <c r="F597">
        <f t="shared" si="38"/>
        <v>-104.239943178402</v>
      </c>
      <c r="G597">
        <f t="shared" si="39"/>
        <v>11.8707695596232</v>
      </c>
      <c r="H597">
        <f t="shared" si="40"/>
        <v>204.616054588439</v>
      </c>
      <c r="I597">
        <f t="shared" si="41"/>
        <v>221.856934605905</v>
      </c>
    </row>
    <row r="598" spans="1:9" x14ac:dyDescent="0.3">
      <c r="A598">
        <v>58364.008000000002</v>
      </c>
      <c r="B598">
        <v>69164.008000000002</v>
      </c>
      <c r="C598">
        <v>-103.93133678088</v>
      </c>
      <c r="D598">
        <v>14.3233431402564</v>
      </c>
      <c r="E598">
        <v>66.00611173966</v>
      </c>
      <c r="F598">
        <f t="shared" si="38"/>
        <v>-104.239943178402</v>
      </c>
      <c r="G598">
        <f t="shared" si="39"/>
        <v>11.8707695596232</v>
      </c>
      <c r="H598">
        <f t="shared" si="40"/>
        <v>204.616054588439</v>
      </c>
      <c r="I598">
        <f t="shared" si="41"/>
        <v>221.856934605905</v>
      </c>
    </row>
    <row r="599" spans="1:9" x14ac:dyDescent="0.3">
      <c r="A599">
        <v>58364.088000000003</v>
      </c>
      <c r="B599">
        <v>69164.088000000003</v>
      </c>
      <c r="C599">
        <v>-103.612499478782</v>
      </c>
      <c r="D599">
        <v>13.955364422363401</v>
      </c>
      <c r="E599">
        <v>65.929141189908606</v>
      </c>
      <c r="F599">
        <f t="shared" si="38"/>
        <v>-103.912524883847</v>
      </c>
      <c r="G599">
        <f t="shared" si="39"/>
        <v>11.5104047133603</v>
      </c>
      <c r="H599">
        <f t="shared" si="40"/>
        <v>205.078988456015</v>
      </c>
      <c r="I599">
        <f t="shared" si="41"/>
        <v>222.407709594724</v>
      </c>
    </row>
    <row r="600" spans="1:9" x14ac:dyDescent="0.3">
      <c r="A600">
        <v>58364.167999999998</v>
      </c>
      <c r="B600">
        <v>69164.168000000005</v>
      </c>
      <c r="C600">
        <v>-103.38616357794</v>
      </c>
      <c r="D600">
        <v>14.1077338227828</v>
      </c>
      <c r="E600">
        <v>65.8527656302781</v>
      </c>
      <c r="F600">
        <f t="shared" si="38"/>
        <v>-103.68984159425401</v>
      </c>
      <c r="G600">
        <f t="shared" si="39"/>
        <v>11.668064241235699</v>
      </c>
      <c r="H600">
        <f t="shared" si="40"/>
        <v>205.39383841464601</v>
      </c>
      <c r="I600">
        <f t="shared" si="41"/>
        <v>222.166745678284</v>
      </c>
    </row>
    <row r="601" spans="1:9" x14ac:dyDescent="0.3">
      <c r="A601">
        <v>58364.288</v>
      </c>
      <c r="B601">
        <v>69164.288</v>
      </c>
      <c r="C601">
        <v>-103.34051908776</v>
      </c>
      <c r="D601">
        <v>13.936818311319</v>
      </c>
      <c r="E601">
        <v>65.676550887444506</v>
      </c>
      <c r="F601">
        <f t="shared" si="38"/>
        <v>-103.640183044349</v>
      </c>
      <c r="G601">
        <f t="shared" si="39"/>
        <v>11.4982715442077</v>
      </c>
      <c r="H601">
        <f t="shared" si="40"/>
        <v>205.46405020472599</v>
      </c>
      <c r="I601">
        <f t="shared" si="41"/>
        <v>222.42625370682001</v>
      </c>
    </row>
    <row r="602" spans="1:9" x14ac:dyDescent="0.3">
      <c r="A602">
        <v>58364.368000000002</v>
      </c>
      <c r="B602">
        <v>69164.368000000002</v>
      </c>
      <c r="C602">
        <v>-103.34051908776</v>
      </c>
      <c r="D602">
        <v>13.936818311319</v>
      </c>
      <c r="E602">
        <v>65.676550887444506</v>
      </c>
      <c r="F602">
        <f t="shared" si="38"/>
        <v>-103.640183044349</v>
      </c>
      <c r="G602">
        <f t="shared" si="39"/>
        <v>11.4982715442077</v>
      </c>
      <c r="H602">
        <f t="shared" si="40"/>
        <v>205.46405020472599</v>
      </c>
      <c r="I602">
        <f t="shared" si="41"/>
        <v>222.42625370682001</v>
      </c>
    </row>
    <row r="603" spans="1:9" x14ac:dyDescent="0.3">
      <c r="A603">
        <v>58364.447999999997</v>
      </c>
      <c r="B603">
        <v>69164.448000000004</v>
      </c>
      <c r="C603">
        <v>-103.674591748081</v>
      </c>
      <c r="D603">
        <v>13.558209032650799</v>
      </c>
      <c r="E603">
        <v>65.603742347937299</v>
      </c>
      <c r="F603">
        <f t="shared" si="38"/>
        <v>-103.965243030625</v>
      </c>
      <c r="G603">
        <f t="shared" si="39"/>
        <v>11.111896682719999</v>
      </c>
      <c r="H603">
        <f t="shared" si="40"/>
        <v>205.004450728633</v>
      </c>
      <c r="I603">
        <f t="shared" si="41"/>
        <v>223.01678192349499</v>
      </c>
    </row>
    <row r="604" spans="1:9" x14ac:dyDescent="0.3">
      <c r="A604">
        <v>58364.527999999998</v>
      </c>
      <c r="B604">
        <v>69164.528000000006</v>
      </c>
      <c r="C604">
        <v>-103.95080907222101</v>
      </c>
      <c r="D604">
        <v>13.7566240279914</v>
      </c>
      <c r="E604">
        <v>65.504498126435806</v>
      </c>
      <c r="F604">
        <f t="shared" si="38"/>
        <v>-104.24605829581201</v>
      </c>
      <c r="G604">
        <f t="shared" si="39"/>
        <v>11.303748988853901</v>
      </c>
      <c r="H604">
        <f t="shared" si="40"/>
        <v>204.607408477332</v>
      </c>
      <c r="I604">
        <f t="shared" si="41"/>
        <v>222.72355839500199</v>
      </c>
    </row>
    <row r="605" spans="1:9" x14ac:dyDescent="0.3">
      <c r="A605">
        <v>58364.608</v>
      </c>
      <c r="B605">
        <v>69164.607999999993</v>
      </c>
      <c r="C605">
        <v>-103.493180936462</v>
      </c>
      <c r="D605">
        <v>13.919190201286201</v>
      </c>
      <c r="E605">
        <v>65.423405616833406</v>
      </c>
      <c r="F605">
        <f t="shared" si="38"/>
        <v>-103.792387204608</v>
      </c>
      <c r="G605">
        <f t="shared" si="39"/>
        <v>11.4770516499511</v>
      </c>
      <c r="H605">
        <f t="shared" si="40"/>
        <v>205.24885007162001</v>
      </c>
      <c r="I605">
        <f t="shared" si="41"/>
        <v>222.458685802079</v>
      </c>
    </row>
    <row r="606" spans="1:9" x14ac:dyDescent="0.3">
      <c r="A606">
        <v>58364.648000000001</v>
      </c>
      <c r="B606">
        <v>69164.648000000001</v>
      </c>
      <c r="C606">
        <v>-103.493180936462</v>
      </c>
      <c r="D606">
        <v>13.919190201286201</v>
      </c>
      <c r="E606">
        <v>65.423405616833406</v>
      </c>
      <c r="F606">
        <f t="shared" si="38"/>
        <v>-103.792387204608</v>
      </c>
      <c r="G606">
        <f t="shared" si="39"/>
        <v>11.4770516499511</v>
      </c>
      <c r="H606">
        <f t="shared" si="40"/>
        <v>205.24885007162001</v>
      </c>
      <c r="I606">
        <f t="shared" si="41"/>
        <v>222.458685802079</v>
      </c>
    </row>
    <row r="607" spans="1:9" x14ac:dyDescent="0.3">
      <c r="A607">
        <v>58367.368000000002</v>
      </c>
      <c r="B607">
        <v>69167.368000000002</v>
      </c>
      <c r="C607">
        <v>-103.446224364361</v>
      </c>
      <c r="D607">
        <v>12.0357577758672</v>
      </c>
      <c r="E607">
        <v>63.184936862921397</v>
      </c>
      <c r="F607">
        <f t="shared" si="38"/>
        <v>-103.701070441209</v>
      </c>
      <c r="G607">
        <f t="shared" si="39"/>
        <v>9.5952482942559403</v>
      </c>
      <c r="H607">
        <f t="shared" si="40"/>
        <v>205.37796204598899</v>
      </c>
      <c r="I607">
        <f t="shared" si="41"/>
        <v>225.334799365713</v>
      </c>
    </row>
    <row r="608" spans="1:9" x14ac:dyDescent="0.3">
      <c r="A608">
        <v>58367.487999999998</v>
      </c>
      <c r="B608">
        <v>69167.487999999998</v>
      </c>
      <c r="C608">
        <v>-103.16004317478099</v>
      </c>
      <c r="D608">
        <v>11.8610749009902</v>
      </c>
      <c r="E608">
        <v>63.004006814833602</v>
      </c>
      <c r="F608">
        <f t="shared" si="38"/>
        <v>-103.410853199427</v>
      </c>
      <c r="G608">
        <f t="shared" si="39"/>
        <v>9.4273562675927405</v>
      </c>
      <c r="H608">
        <f t="shared" si="40"/>
        <v>205.78829766989799</v>
      </c>
      <c r="I608">
        <f t="shared" si="41"/>
        <v>225.591402444696</v>
      </c>
    </row>
    <row r="609" spans="1:9" x14ac:dyDescent="0.3">
      <c r="A609">
        <v>58367.567999999999</v>
      </c>
      <c r="B609">
        <v>69167.567999999999</v>
      </c>
      <c r="C609">
        <v>-103.16004317478099</v>
      </c>
      <c r="D609">
        <v>11.8610749009902</v>
      </c>
      <c r="E609">
        <v>63.004006814833602</v>
      </c>
      <c r="F609">
        <f t="shared" si="38"/>
        <v>-103.410853199427</v>
      </c>
      <c r="G609">
        <f t="shared" si="39"/>
        <v>9.4273562675927405</v>
      </c>
      <c r="H609">
        <f t="shared" si="40"/>
        <v>205.78829766989799</v>
      </c>
      <c r="I609">
        <f t="shared" si="41"/>
        <v>225.591402444696</v>
      </c>
    </row>
    <row r="610" spans="1:9" x14ac:dyDescent="0.3">
      <c r="A610">
        <v>58367.648000000001</v>
      </c>
      <c r="B610">
        <v>69167.648000000001</v>
      </c>
      <c r="C610">
        <v>-102.96706289994</v>
      </c>
      <c r="D610">
        <v>12.0105418593888</v>
      </c>
      <c r="E610">
        <v>62.931159543742098</v>
      </c>
      <c r="F610">
        <f t="shared" si="38"/>
        <v>-103.221447896469</v>
      </c>
      <c r="G610">
        <f t="shared" si="39"/>
        <v>9.5813283083730596</v>
      </c>
      <c r="H610">
        <f t="shared" si="40"/>
        <v>206.056096173817</v>
      </c>
      <c r="I610">
        <f t="shared" si="41"/>
        <v>225.356074415564</v>
      </c>
    </row>
    <row r="611" spans="1:9" x14ac:dyDescent="0.3">
      <c r="A611">
        <v>58367.728000000003</v>
      </c>
      <c r="B611">
        <v>69167.728000000003</v>
      </c>
      <c r="C611">
        <v>-102.63162448062</v>
      </c>
      <c r="D611">
        <v>11.621530448598</v>
      </c>
      <c r="E611">
        <v>62.854191147570297</v>
      </c>
      <c r="F611">
        <f t="shared" si="38"/>
        <v>-102.87693756736201</v>
      </c>
      <c r="G611">
        <f t="shared" si="39"/>
        <v>9.2003277256700908</v>
      </c>
      <c r="H611">
        <f t="shared" si="40"/>
        <v>206.54319631979399</v>
      </c>
      <c r="I611">
        <f t="shared" si="41"/>
        <v>225.93838868360299</v>
      </c>
    </row>
    <row r="612" spans="1:9" x14ac:dyDescent="0.3">
      <c r="A612">
        <v>58367.807999999997</v>
      </c>
      <c r="B612">
        <v>69167.808000000005</v>
      </c>
      <c r="C612">
        <v>-102.820622888881</v>
      </c>
      <c r="D612">
        <v>11.8265611456854</v>
      </c>
      <c r="E612">
        <v>62.754351680488703</v>
      </c>
      <c r="F612">
        <f t="shared" si="38"/>
        <v>-103.070713990383</v>
      </c>
      <c r="G612">
        <f t="shared" si="39"/>
        <v>9.4008487543790409</v>
      </c>
      <c r="H612">
        <f t="shared" si="40"/>
        <v>206.26921752738701</v>
      </c>
      <c r="I612">
        <f t="shared" si="41"/>
        <v>225.63191603930801</v>
      </c>
    </row>
    <row r="613" spans="1:9" x14ac:dyDescent="0.3">
      <c r="A613">
        <v>58367.847999999904</v>
      </c>
      <c r="B613">
        <v>69167.847999999896</v>
      </c>
      <c r="C613">
        <v>-102.820622888881</v>
      </c>
      <c r="D613">
        <v>11.8265611456854</v>
      </c>
      <c r="E613">
        <v>62.754351680488703</v>
      </c>
      <c r="F613">
        <f t="shared" si="38"/>
        <v>-103.070713990383</v>
      </c>
      <c r="G613">
        <f t="shared" si="39"/>
        <v>9.4008487543790409</v>
      </c>
      <c r="H613">
        <f t="shared" si="40"/>
        <v>206.26921752738701</v>
      </c>
      <c r="I613">
        <f t="shared" si="41"/>
        <v>225.63191603930801</v>
      </c>
    </row>
    <row r="614" spans="1:9" x14ac:dyDescent="0.3">
      <c r="A614">
        <v>58367.928</v>
      </c>
      <c r="B614">
        <v>69167.928</v>
      </c>
      <c r="C614">
        <v>-103.321280095801</v>
      </c>
      <c r="D614">
        <v>11.981310292414801</v>
      </c>
      <c r="E614">
        <v>62.6792039385927</v>
      </c>
      <c r="F614">
        <f t="shared" si="38"/>
        <v>-103.574878083497</v>
      </c>
      <c r="G614">
        <f t="shared" si="39"/>
        <v>9.5437595813642293</v>
      </c>
      <c r="H614">
        <f t="shared" si="40"/>
        <v>205.55638431861601</v>
      </c>
      <c r="I614">
        <f t="shared" si="41"/>
        <v>225.413493765461</v>
      </c>
    </row>
    <row r="615" spans="1:9" x14ac:dyDescent="0.3">
      <c r="A615">
        <v>58368.008000000002</v>
      </c>
      <c r="B615">
        <v>69168.008000000002</v>
      </c>
      <c r="C615">
        <v>-103.321280095801</v>
      </c>
      <c r="D615">
        <v>11.4324776765244</v>
      </c>
      <c r="E615">
        <v>62.6792039385927</v>
      </c>
      <c r="F615">
        <f t="shared" si="38"/>
        <v>-103.56194771613301</v>
      </c>
      <c r="G615">
        <f t="shared" si="39"/>
        <v>8.9950793048233795</v>
      </c>
      <c r="H615">
        <f t="shared" si="40"/>
        <v>205.57466645212099</v>
      </c>
      <c r="I615">
        <f t="shared" si="41"/>
        <v>226.25208658690701</v>
      </c>
    </row>
    <row r="616" spans="1:9" x14ac:dyDescent="0.3">
      <c r="A616">
        <v>58368.127999999997</v>
      </c>
      <c r="B616">
        <v>69168.127999999997</v>
      </c>
      <c r="C616">
        <v>-103.12160123922099</v>
      </c>
      <c r="D616">
        <v>11.790412428306</v>
      </c>
      <c r="E616">
        <v>62.505328924401901</v>
      </c>
      <c r="F616">
        <f t="shared" si="38"/>
        <v>-103.37075714294799</v>
      </c>
      <c r="G616">
        <f t="shared" si="39"/>
        <v>9.3576190916372308</v>
      </c>
      <c r="H616">
        <f t="shared" si="40"/>
        <v>205.84498913402501</v>
      </c>
      <c r="I616">
        <f t="shared" si="41"/>
        <v>225.69798745903699</v>
      </c>
    </row>
    <row r="617" spans="1:9" x14ac:dyDescent="0.3">
      <c r="A617">
        <v>58368.207999999999</v>
      </c>
      <c r="B617">
        <v>69168.207999999999</v>
      </c>
      <c r="C617">
        <v>-102.784089697141</v>
      </c>
      <c r="D617">
        <v>11.398449127912199</v>
      </c>
      <c r="E617">
        <v>62.428360313352997</v>
      </c>
      <c r="F617">
        <f t="shared" si="38"/>
        <v>-103.02410472069199</v>
      </c>
      <c r="G617">
        <f t="shared" si="39"/>
        <v>8.9737162809712991</v>
      </c>
      <c r="H617">
        <f t="shared" si="40"/>
        <v>206.3351179668</v>
      </c>
      <c r="I617">
        <f t="shared" si="41"/>
        <v>226.28473743880099</v>
      </c>
    </row>
    <row r="618" spans="1:9" x14ac:dyDescent="0.3">
      <c r="A618">
        <v>58368.288</v>
      </c>
      <c r="B618">
        <v>69168.288</v>
      </c>
      <c r="C618">
        <v>-102.69649289700099</v>
      </c>
      <c r="D618">
        <v>11.5608336451602</v>
      </c>
      <c r="E618">
        <v>62.349647136277902</v>
      </c>
      <c r="F618">
        <f t="shared" si="38"/>
        <v>-102.940357975816</v>
      </c>
      <c r="G618">
        <f t="shared" si="39"/>
        <v>9.1381194851957197</v>
      </c>
      <c r="H618">
        <f t="shared" si="40"/>
        <v>206.453526758083</v>
      </c>
      <c r="I618">
        <f t="shared" si="41"/>
        <v>226.03346661172799</v>
      </c>
    </row>
    <row r="619" spans="1:9" x14ac:dyDescent="0.3">
      <c r="A619">
        <v>58368.368000000002</v>
      </c>
      <c r="B619">
        <v>69168.368000000002</v>
      </c>
      <c r="C619">
        <v>-102.69649289700099</v>
      </c>
      <c r="D619">
        <v>11.5608336451602</v>
      </c>
      <c r="E619">
        <v>62.349647136277902</v>
      </c>
      <c r="F619">
        <f t="shared" si="38"/>
        <v>-102.940357975816</v>
      </c>
      <c r="G619">
        <f t="shared" si="39"/>
        <v>9.1381194851957197</v>
      </c>
      <c r="H619">
        <f t="shared" si="40"/>
        <v>206.453526758083</v>
      </c>
      <c r="I619">
        <f t="shared" si="41"/>
        <v>226.03346661172799</v>
      </c>
    </row>
    <row r="620" spans="1:9" x14ac:dyDescent="0.3">
      <c r="A620">
        <v>58368.447999999997</v>
      </c>
      <c r="B620">
        <v>69168.448000000004</v>
      </c>
      <c r="C620">
        <v>-102.357621730801</v>
      </c>
      <c r="D620">
        <v>11.1675956323728</v>
      </c>
      <c r="E620">
        <v>62.272679305627598</v>
      </c>
      <c r="F620">
        <f t="shared" si="38"/>
        <v>-102.59231627490701</v>
      </c>
      <c r="G620">
        <f t="shared" si="39"/>
        <v>8.7529743483823701</v>
      </c>
      <c r="H620">
        <f t="shared" si="40"/>
        <v>206.94561987981399</v>
      </c>
      <c r="I620">
        <f t="shared" si="41"/>
        <v>226.62211533987701</v>
      </c>
    </row>
    <row r="621" spans="1:9" x14ac:dyDescent="0.3">
      <c r="A621">
        <v>58368.487999999998</v>
      </c>
      <c r="B621">
        <v>69168.487999999998</v>
      </c>
      <c r="C621">
        <v>-102.357621730801</v>
      </c>
      <c r="D621">
        <v>11.1675956323728</v>
      </c>
      <c r="E621">
        <v>62.272679305627598</v>
      </c>
      <c r="F621">
        <f t="shared" si="38"/>
        <v>-102.59231627490701</v>
      </c>
      <c r="G621">
        <f t="shared" si="39"/>
        <v>8.7529743483823701</v>
      </c>
      <c r="H621">
        <f t="shared" si="40"/>
        <v>206.94561987981399</v>
      </c>
      <c r="I621">
        <f t="shared" si="41"/>
        <v>226.62211533987701</v>
      </c>
    </row>
    <row r="622" spans="1:9" x14ac:dyDescent="0.3">
      <c r="A622">
        <v>58368.567999999999</v>
      </c>
      <c r="B622">
        <v>69168.567999999999</v>
      </c>
      <c r="C622">
        <v>-103.185296942221</v>
      </c>
      <c r="D622">
        <v>11.3590968584334</v>
      </c>
      <c r="E622">
        <v>62.179931955529398</v>
      </c>
      <c r="F622">
        <f t="shared" si="38"/>
        <v>-103.42427347255</v>
      </c>
      <c r="G622">
        <f t="shared" si="39"/>
        <v>8.9249225861497301</v>
      </c>
      <c r="H622">
        <f t="shared" si="40"/>
        <v>205.76932286291799</v>
      </c>
      <c r="I622">
        <f t="shared" si="41"/>
        <v>226.359312822606</v>
      </c>
    </row>
    <row r="623" spans="1:9" x14ac:dyDescent="0.3">
      <c r="A623">
        <v>58368.648000000001</v>
      </c>
      <c r="B623">
        <v>69168.648000000001</v>
      </c>
      <c r="C623">
        <v>-102.944982165181</v>
      </c>
      <c r="D623">
        <v>11.5172161485168</v>
      </c>
      <c r="E623">
        <v>62.103557458627897</v>
      </c>
      <c r="F623">
        <f t="shared" si="38"/>
        <v>-103.18775065292</v>
      </c>
      <c r="G623">
        <f t="shared" si="39"/>
        <v>9.0886597467293608</v>
      </c>
      <c r="H623">
        <f t="shared" si="40"/>
        <v>206.103740412219</v>
      </c>
      <c r="I623">
        <f t="shared" si="41"/>
        <v>226.10905996436301</v>
      </c>
    </row>
    <row r="624" spans="1:9" x14ac:dyDescent="0.3">
      <c r="A624">
        <v>58368.767999999996</v>
      </c>
      <c r="B624">
        <v>69168.767999999996</v>
      </c>
      <c r="C624">
        <v>-102.659159410621</v>
      </c>
      <c r="D624">
        <v>11.1284173036944</v>
      </c>
      <c r="E624">
        <v>62.0236560341596</v>
      </c>
      <c r="F624">
        <f t="shared" si="38"/>
        <v>-102.892847224768</v>
      </c>
      <c r="G624">
        <f t="shared" si="39"/>
        <v>8.7067027375990893</v>
      </c>
      <c r="H624">
        <f t="shared" si="40"/>
        <v>206.52070179411501</v>
      </c>
      <c r="I624">
        <f t="shared" si="41"/>
        <v>226.69283601692399</v>
      </c>
    </row>
    <row r="625" spans="1:9" x14ac:dyDescent="0.3">
      <c r="A625">
        <v>58368.847999999904</v>
      </c>
      <c r="B625">
        <v>69168.847999999896</v>
      </c>
      <c r="C625">
        <v>-102.417599179861</v>
      </c>
      <c r="D625">
        <v>11.2866388598796</v>
      </c>
      <c r="E625">
        <v>61.947282223896799</v>
      </c>
      <c r="F625">
        <f t="shared" si="38"/>
        <v>-102.655081706484</v>
      </c>
      <c r="G625">
        <f t="shared" si="39"/>
        <v>8.8705714784912892</v>
      </c>
      <c r="H625">
        <f t="shared" si="40"/>
        <v>206.856876384191</v>
      </c>
      <c r="I625">
        <f t="shared" si="41"/>
        <v>226.442382053757</v>
      </c>
    </row>
    <row r="626" spans="1:9" x14ac:dyDescent="0.3">
      <c r="A626">
        <v>58368.928</v>
      </c>
      <c r="B626">
        <v>69168.928</v>
      </c>
      <c r="C626">
        <v>-102.564026270941</v>
      </c>
      <c r="D626">
        <v>11.5013956020456</v>
      </c>
      <c r="E626">
        <v>61.843915492396299</v>
      </c>
      <c r="F626">
        <f t="shared" si="38"/>
        <v>-102.80652777217099</v>
      </c>
      <c r="G626">
        <f t="shared" si="39"/>
        <v>9.0818188228440704</v>
      </c>
      <c r="H626">
        <f t="shared" si="40"/>
        <v>206.642748114379</v>
      </c>
      <c r="I626">
        <f t="shared" si="41"/>
        <v>226.11951550633799</v>
      </c>
    </row>
    <row r="627" spans="1:9" x14ac:dyDescent="0.3">
      <c r="A627">
        <v>58369.008000000002</v>
      </c>
      <c r="B627">
        <v>69169.008000000002</v>
      </c>
      <c r="C627">
        <v>-102.222245169061</v>
      </c>
      <c r="D627">
        <v>11.6617659494022</v>
      </c>
      <c r="E627">
        <v>61.766947969976698</v>
      </c>
      <c r="F627">
        <f t="shared" si="38"/>
        <v>-102.468619826066</v>
      </c>
      <c r="G627">
        <f t="shared" si="39"/>
        <v>9.2501969386231799</v>
      </c>
      <c r="H627">
        <f t="shared" si="40"/>
        <v>207.12051320868301</v>
      </c>
      <c r="I627">
        <f t="shared" si="41"/>
        <v>225.86216949771</v>
      </c>
    </row>
    <row r="628" spans="1:9" x14ac:dyDescent="0.3">
      <c r="A628">
        <v>58369.088000000003</v>
      </c>
      <c r="B628">
        <v>69169.088000000003</v>
      </c>
      <c r="C628">
        <v>-102.02435496240101</v>
      </c>
      <c r="D628">
        <v>11.2563178985052</v>
      </c>
      <c r="E628">
        <v>61.694101828577402</v>
      </c>
      <c r="F628">
        <f t="shared" si="38"/>
        <v>-102.26123228701699</v>
      </c>
      <c r="G628">
        <f t="shared" si="39"/>
        <v>8.8495236745850594</v>
      </c>
      <c r="H628">
        <f t="shared" si="40"/>
        <v>207.41373663918699</v>
      </c>
      <c r="I628">
        <f t="shared" si="41"/>
        <v>226.474551129296</v>
      </c>
    </row>
    <row r="629" spans="1:9" x14ac:dyDescent="0.3">
      <c r="A629">
        <v>58369.127999999997</v>
      </c>
      <c r="B629">
        <v>69169.127999999997</v>
      </c>
      <c r="C629">
        <v>-102.02435496240101</v>
      </c>
      <c r="D629">
        <v>11.2563178985052</v>
      </c>
      <c r="E629">
        <v>61.694101828577402</v>
      </c>
      <c r="F629">
        <f t="shared" si="38"/>
        <v>-102.26123228701699</v>
      </c>
      <c r="G629">
        <f t="shared" si="39"/>
        <v>8.8495236745850594</v>
      </c>
      <c r="H629">
        <f t="shared" si="40"/>
        <v>207.41373663918699</v>
      </c>
      <c r="I629">
        <f t="shared" si="41"/>
        <v>226.474551129296</v>
      </c>
    </row>
    <row r="630" spans="1:9" x14ac:dyDescent="0.3">
      <c r="A630">
        <v>58369.207999999999</v>
      </c>
      <c r="B630">
        <v>69169.207999999999</v>
      </c>
      <c r="C630">
        <v>-102.02435496240101</v>
      </c>
      <c r="D630">
        <v>11.2563178985052</v>
      </c>
      <c r="E630">
        <v>61.694101828577402</v>
      </c>
      <c r="F630">
        <f t="shared" si="38"/>
        <v>-102.26123228701699</v>
      </c>
      <c r="G630">
        <f t="shared" si="39"/>
        <v>8.8495236745850594</v>
      </c>
      <c r="H630">
        <f t="shared" si="40"/>
        <v>207.41373663918699</v>
      </c>
      <c r="I630">
        <f t="shared" si="41"/>
        <v>226.474551129296</v>
      </c>
    </row>
    <row r="631" spans="1:9" x14ac:dyDescent="0.3">
      <c r="A631">
        <v>58369.288</v>
      </c>
      <c r="B631">
        <v>69169.288</v>
      </c>
      <c r="C631">
        <v>-102.814109863201</v>
      </c>
      <c r="D631">
        <v>11.457073277373601</v>
      </c>
      <c r="E631">
        <v>61.597825871211498</v>
      </c>
      <c r="F631">
        <f t="shared" si="38"/>
        <v>-103.05549772523599</v>
      </c>
      <c r="G631">
        <f t="shared" si="39"/>
        <v>9.0316168900876708</v>
      </c>
      <c r="H631">
        <f t="shared" si="40"/>
        <v>206.29073167180701</v>
      </c>
      <c r="I631">
        <f t="shared" si="41"/>
        <v>226.196243215046</v>
      </c>
    </row>
    <row r="632" spans="1:9" x14ac:dyDescent="0.3">
      <c r="A632">
        <v>58369.408000000003</v>
      </c>
      <c r="B632">
        <v>69169.407999999996</v>
      </c>
      <c r="C632">
        <v>-102.382048021561</v>
      </c>
      <c r="D632">
        <v>11.223133593301201</v>
      </c>
      <c r="E632">
        <v>61.4421450352067</v>
      </c>
      <c r="F632">
        <f t="shared" si="38"/>
        <v>-102.618044246965</v>
      </c>
      <c r="G632">
        <f t="shared" si="39"/>
        <v>8.8079214159849997</v>
      </c>
      <c r="H632">
        <f t="shared" si="40"/>
        <v>206.909243324785</v>
      </c>
      <c r="I632">
        <f t="shared" si="41"/>
        <v>226.53813525453199</v>
      </c>
    </row>
    <row r="633" spans="1:9" x14ac:dyDescent="0.3">
      <c r="A633">
        <v>58369.487999999998</v>
      </c>
      <c r="B633">
        <v>69169.487999999998</v>
      </c>
      <c r="C633">
        <v>-102.137887150921</v>
      </c>
      <c r="D633">
        <v>11.382932513104199</v>
      </c>
      <c r="E633">
        <v>61.365771657126501</v>
      </c>
      <c r="F633">
        <f t="shared" si="38"/>
        <v>-102.37771597297601</v>
      </c>
      <c r="G633">
        <f t="shared" si="39"/>
        <v>8.9734283531305099</v>
      </c>
      <c r="H633">
        <f t="shared" si="40"/>
        <v>207.24904137277301</v>
      </c>
      <c r="I633">
        <f t="shared" si="41"/>
        <v>226.28517750240599</v>
      </c>
    </row>
    <row r="634" spans="1:9" x14ac:dyDescent="0.3">
      <c r="A634">
        <v>58369.567999999999</v>
      </c>
      <c r="B634">
        <v>69169.567999999999</v>
      </c>
      <c r="C634">
        <v>-102.137887150921</v>
      </c>
      <c r="D634">
        <v>11.382932513104199</v>
      </c>
      <c r="E634">
        <v>61.365771657126501</v>
      </c>
      <c r="F634">
        <f t="shared" si="38"/>
        <v>-102.37771597297601</v>
      </c>
      <c r="G634">
        <f t="shared" si="39"/>
        <v>8.9734283531305099</v>
      </c>
      <c r="H634">
        <f t="shared" si="40"/>
        <v>207.24904137277301</v>
      </c>
      <c r="I634">
        <f t="shared" si="41"/>
        <v>226.28517750240599</v>
      </c>
    </row>
    <row r="635" spans="1:9" x14ac:dyDescent="0.3">
      <c r="A635">
        <v>58369.648000000001</v>
      </c>
      <c r="B635">
        <v>69169.648000000001</v>
      </c>
      <c r="C635">
        <v>-102.28527248766</v>
      </c>
      <c r="D635">
        <v>11.599837654631401</v>
      </c>
      <c r="E635">
        <v>61.262404822410097</v>
      </c>
      <c r="F635">
        <f t="shared" si="38"/>
        <v>-102.530170634125</v>
      </c>
      <c r="G635">
        <f t="shared" si="39"/>
        <v>9.1868009244713704</v>
      </c>
      <c r="H635">
        <f t="shared" si="40"/>
        <v>207.03348705864499</v>
      </c>
      <c r="I635">
        <f t="shared" si="41"/>
        <v>225.95906279722999</v>
      </c>
    </row>
    <row r="636" spans="1:9" x14ac:dyDescent="0.3">
      <c r="A636">
        <v>58369.728000000003</v>
      </c>
      <c r="B636">
        <v>69169.728000000003</v>
      </c>
      <c r="C636">
        <v>-101.88514938144</v>
      </c>
      <c r="D636">
        <v>11.193431372532</v>
      </c>
      <c r="E636">
        <v>61.188371265107499</v>
      </c>
      <c r="F636">
        <f t="shared" si="38"/>
        <v>-102.120583753555</v>
      </c>
      <c r="G636">
        <f t="shared" si="39"/>
        <v>8.7899342547621302</v>
      </c>
      <c r="H636">
        <f t="shared" si="40"/>
        <v>207.61259837247201</v>
      </c>
      <c r="I636">
        <f t="shared" si="41"/>
        <v>226.565626500207</v>
      </c>
    </row>
    <row r="637" spans="1:9" x14ac:dyDescent="0.3">
      <c r="A637">
        <v>58369.767999999996</v>
      </c>
      <c r="B637">
        <v>69169.767999999996</v>
      </c>
      <c r="C637">
        <v>-101.88514938144</v>
      </c>
      <c r="D637">
        <v>11.193431372532</v>
      </c>
      <c r="E637">
        <v>61.188371265107499</v>
      </c>
      <c r="F637">
        <f t="shared" si="38"/>
        <v>-102.120583753555</v>
      </c>
      <c r="G637">
        <f t="shared" si="39"/>
        <v>8.7899342547621302</v>
      </c>
      <c r="H637">
        <f t="shared" si="40"/>
        <v>207.61259837247201</v>
      </c>
      <c r="I637">
        <f t="shared" si="41"/>
        <v>226.565626500207</v>
      </c>
    </row>
    <row r="638" spans="1:9" x14ac:dyDescent="0.3">
      <c r="A638">
        <v>58369.847999999904</v>
      </c>
      <c r="B638">
        <v>69169.847999999896</v>
      </c>
      <c r="C638">
        <v>-101.639368713241</v>
      </c>
      <c r="D638">
        <v>11.3538381677076</v>
      </c>
      <c r="E638">
        <v>61.111998552834898</v>
      </c>
      <c r="F638">
        <f t="shared" si="38"/>
        <v>-101.878650453015</v>
      </c>
      <c r="G638">
        <f t="shared" si="39"/>
        <v>8.9560870606019805</v>
      </c>
      <c r="H638">
        <f t="shared" si="40"/>
        <v>207.95466575348499</v>
      </c>
      <c r="I638">
        <f t="shared" si="41"/>
        <v>226.31168161427399</v>
      </c>
    </row>
    <row r="639" spans="1:9" x14ac:dyDescent="0.3">
      <c r="A639">
        <v>58369.928</v>
      </c>
      <c r="B639">
        <v>69169.928</v>
      </c>
      <c r="C639">
        <v>-101.292367529941</v>
      </c>
      <c r="D639">
        <v>11.515891732662</v>
      </c>
      <c r="E639">
        <v>61.035032788228897</v>
      </c>
      <c r="F639">
        <f t="shared" si="38"/>
        <v>-101.535563530638</v>
      </c>
      <c r="G639">
        <f t="shared" si="39"/>
        <v>9.1262709106592208</v>
      </c>
      <c r="H639">
        <f t="shared" si="40"/>
        <v>208.43975335711599</v>
      </c>
      <c r="I639">
        <f t="shared" si="41"/>
        <v>226.05157575465799</v>
      </c>
    </row>
    <row r="640" spans="1:9" x14ac:dyDescent="0.3">
      <c r="A640">
        <v>58370.048000000003</v>
      </c>
      <c r="B640">
        <v>69170.047999999995</v>
      </c>
      <c r="C640">
        <v>-102.446845750801</v>
      </c>
      <c r="D640">
        <v>11.157097735737</v>
      </c>
      <c r="E640">
        <v>60.937602241449</v>
      </c>
      <c r="F640">
        <f t="shared" si="38"/>
        <v>-102.681268201039</v>
      </c>
      <c r="G640">
        <f t="shared" si="39"/>
        <v>8.74037726871674</v>
      </c>
      <c r="H640">
        <f t="shared" si="40"/>
        <v>206.81985152820599</v>
      </c>
      <c r="I640">
        <f t="shared" si="41"/>
        <v>226.64136848424999</v>
      </c>
    </row>
    <row r="641" spans="1:9" x14ac:dyDescent="0.3">
      <c r="A641">
        <v>58370.127999999997</v>
      </c>
      <c r="B641">
        <v>69170.127999999997</v>
      </c>
      <c r="C641">
        <v>-101.998988558101</v>
      </c>
      <c r="D641">
        <v>11.3206108893642</v>
      </c>
      <c r="E641">
        <v>60.860041315294403</v>
      </c>
      <c r="F641">
        <f t="shared" si="38"/>
        <v>-102.23738765140899</v>
      </c>
      <c r="G641">
        <f t="shared" si="39"/>
        <v>8.9143964461725904</v>
      </c>
      <c r="H641">
        <f t="shared" si="40"/>
        <v>207.44745036125599</v>
      </c>
      <c r="I641">
        <f t="shared" si="41"/>
        <v>226.37540078092999</v>
      </c>
    </row>
    <row r="642" spans="1:9" x14ac:dyDescent="0.3">
      <c r="A642">
        <v>58370.207999999999</v>
      </c>
      <c r="B642">
        <v>69170.207999999999</v>
      </c>
      <c r="C642">
        <v>-101.595892045561</v>
      </c>
      <c r="D642">
        <v>11.4770708248482</v>
      </c>
      <c r="E642">
        <v>60.786008406613597</v>
      </c>
      <c r="F642">
        <f t="shared" si="38"/>
        <v>-101.83808918556601</v>
      </c>
      <c r="G642">
        <f t="shared" si="39"/>
        <v>9.0803098121470907</v>
      </c>
      <c r="H642">
        <f t="shared" si="40"/>
        <v>208.01201497534001</v>
      </c>
      <c r="I642">
        <f t="shared" si="41"/>
        <v>226.121821850473</v>
      </c>
    </row>
    <row r="643" spans="1:9" x14ac:dyDescent="0.3">
      <c r="A643">
        <v>58370.288</v>
      </c>
      <c r="B643">
        <v>69170.288</v>
      </c>
      <c r="C643">
        <v>-101.449290051001</v>
      </c>
      <c r="D643">
        <v>11.6376110887878</v>
      </c>
      <c r="E643">
        <v>60.710229522579901</v>
      </c>
      <c r="F643">
        <f t="shared" ref="F643:F706" si="42">C643*COS(RADIANS($J$2))-D643*SIN(RADIANS($J$2))</f>
        <v>-101.695310174154</v>
      </c>
      <c r="G643">
        <f t="shared" ref="G643:G706" si="43">C643*SIN(RADIANS($J$2))+D643*COS(RADIANS($J$2))</f>
        <v>9.2442594234765991</v>
      </c>
      <c r="H643">
        <f t="shared" si="40"/>
        <v>208.21388897279499</v>
      </c>
      <c r="I643">
        <f t="shared" si="41"/>
        <v>225.87124428641999</v>
      </c>
    </row>
    <row r="644" spans="1:9" x14ac:dyDescent="0.3">
      <c r="A644">
        <v>58370.368000000002</v>
      </c>
      <c r="B644">
        <v>69170.368000000002</v>
      </c>
      <c r="C644">
        <v>-101.449290051001</v>
      </c>
      <c r="D644">
        <v>11.070980670145801</v>
      </c>
      <c r="E644">
        <v>60.710229522579901</v>
      </c>
      <c r="F644">
        <f t="shared" si="42"/>
        <v>-101.681960494744</v>
      </c>
      <c r="G644">
        <f t="shared" si="43"/>
        <v>8.6777862843163796</v>
      </c>
      <c r="H644">
        <f t="shared" si="40"/>
        <v>208.23276396794</v>
      </c>
      <c r="I644">
        <f t="shared" si="41"/>
        <v>226.73703139113701</v>
      </c>
    </row>
    <row r="645" spans="1:9" x14ac:dyDescent="0.3">
      <c r="A645">
        <v>58370.408000000003</v>
      </c>
      <c r="B645">
        <v>69170.407999999996</v>
      </c>
      <c r="C645">
        <v>-101.449290051001</v>
      </c>
      <c r="D645">
        <v>11.070980670145801</v>
      </c>
      <c r="E645">
        <v>60.710229522579901</v>
      </c>
      <c r="F645">
        <f t="shared" si="42"/>
        <v>-101.681960494744</v>
      </c>
      <c r="G645">
        <f t="shared" si="43"/>
        <v>8.6777862843163796</v>
      </c>
      <c r="H645">
        <f t="shared" si="40"/>
        <v>208.23276396794</v>
      </c>
      <c r="I645">
        <f t="shared" si="41"/>
        <v>226.73703139113701</v>
      </c>
    </row>
    <row r="646" spans="1:9" x14ac:dyDescent="0.3">
      <c r="A646">
        <v>58370.487999999998</v>
      </c>
      <c r="B646">
        <v>69170.487999999998</v>
      </c>
      <c r="C646">
        <v>-101.597141711101</v>
      </c>
      <c r="D646">
        <v>11.2896395953944</v>
      </c>
      <c r="E646">
        <v>60.606862288035501</v>
      </c>
      <c r="F646">
        <f t="shared" si="42"/>
        <v>-101.834922668548</v>
      </c>
      <c r="G646">
        <f t="shared" si="43"/>
        <v>8.8929011661125497</v>
      </c>
      <c r="H646">
        <f t="shared" si="40"/>
        <v>208.01649208610101</v>
      </c>
      <c r="I646">
        <f t="shared" si="41"/>
        <v>226.40825377077499</v>
      </c>
    </row>
    <row r="647" spans="1:9" x14ac:dyDescent="0.3">
      <c r="A647">
        <v>58370.567999999999</v>
      </c>
      <c r="B647">
        <v>69170.567999999999</v>
      </c>
      <c r="C647">
        <v>-101.14577015778001</v>
      </c>
      <c r="D647">
        <v>11.454189106256999</v>
      </c>
      <c r="E647">
        <v>60.529303371507197</v>
      </c>
      <c r="F647">
        <f t="shared" si="42"/>
        <v>-101.38755315010999</v>
      </c>
      <c r="G647">
        <f t="shared" si="43"/>
        <v>9.0680392106521097</v>
      </c>
      <c r="H647">
        <f t="shared" si="40"/>
        <v>208.649023941682</v>
      </c>
      <c r="I647">
        <f t="shared" si="41"/>
        <v>226.14057601162801</v>
      </c>
    </row>
    <row r="648" spans="1:9" x14ac:dyDescent="0.3">
      <c r="A648">
        <v>58370.688000000002</v>
      </c>
      <c r="B648">
        <v>69170.687999999995</v>
      </c>
      <c r="C648">
        <v>-100.59098355414</v>
      </c>
      <c r="D648">
        <v>11.203472905449001</v>
      </c>
      <c r="E648">
        <v>60.379494087277102</v>
      </c>
      <c r="F648">
        <f t="shared" si="42"/>
        <v>-100.827013723736</v>
      </c>
      <c r="G648">
        <f t="shared" si="43"/>
        <v>8.8304632429999099</v>
      </c>
      <c r="H648">
        <f t="shared" si="40"/>
        <v>209.44156574186599</v>
      </c>
      <c r="I648">
        <f t="shared" si="41"/>
        <v>226.50368274161099</v>
      </c>
    </row>
    <row r="649" spans="1:9" x14ac:dyDescent="0.3">
      <c r="A649">
        <v>58370.767999999996</v>
      </c>
      <c r="B649">
        <v>69170.767999999996</v>
      </c>
      <c r="C649">
        <v>-100.59098355414</v>
      </c>
      <c r="D649">
        <v>11.203472905449001</v>
      </c>
      <c r="E649">
        <v>60.379494087277102</v>
      </c>
      <c r="F649">
        <f t="shared" si="42"/>
        <v>-100.827013723736</v>
      </c>
      <c r="G649">
        <f t="shared" si="43"/>
        <v>8.8304632429999099</v>
      </c>
      <c r="H649">
        <f t="shared" si="40"/>
        <v>209.44156574186599</v>
      </c>
      <c r="I649">
        <f t="shared" si="41"/>
        <v>226.50368274161099</v>
      </c>
    </row>
    <row r="650" spans="1:9" x14ac:dyDescent="0.3">
      <c r="A650">
        <v>58370.847999999904</v>
      </c>
      <c r="B650">
        <v>69170.847999999896</v>
      </c>
      <c r="C650">
        <v>-100.840079731381</v>
      </c>
      <c r="D650">
        <v>11.4222650021256</v>
      </c>
      <c r="E650">
        <v>60.276719355200598</v>
      </c>
      <c r="F650">
        <f t="shared" si="42"/>
        <v>-101.08119544975</v>
      </c>
      <c r="G650">
        <f t="shared" si="43"/>
        <v>9.0433259622451896</v>
      </c>
      <c r="H650">
        <f t="shared" si="40"/>
        <v>209.082180419032</v>
      </c>
      <c r="I650">
        <f t="shared" si="41"/>
        <v>226.17834728498099</v>
      </c>
    </row>
    <row r="651" spans="1:9" x14ac:dyDescent="0.3">
      <c r="A651">
        <v>58370.928</v>
      </c>
      <c r="B651">
        <v>69170.928</v>
      </c>
      <c r="C651">
        <v>-101.303334115501</v>
      </c>
      <c r="D651">
        <v>11.0050603162386</v>
      </c>
      <c r="E651">
        <v>60.204500287859602</v>
      </c>
      <c r="F651">
        <f t="shared" si="42"/>
        <v>-101.534492004165</v>
      </c>
      <c r="G651">
        <f t="shared" si="43"/>
        <v>8.6153229154238904</v>
      </c>
      <c r="H651">
        <f t="shared" si="40"/>
        <v>208.441268379039</v>
      </c>
      <c r="I651">
        <f t="shared" si="41"/>
        <v>226.832499252833</v>
      </c>
    </row>
    <row r="652" spans="1:9" x14ac:dyDescent="0.3">
      <c r="A652">
        <v>58371.008000000002</v>
      </c>
      <c r="B652">
        <v>69171.008000000002</v>
      </c>
      <c r="C652">
        <v>-101.21068698324</v>
      </c>
      <c r="D652">
        <v>11.1727757618136</v>
      </c>
      <c r="E652">
        <v>60.125788119573301</v>
      </c>
      <c r="F652">
        <f t="shared" si="42"/>
        <v>-101.445821924405</v>
      </c>
      <c r="G652">
        <f t="shared" si="43"/>
        <v>8.7851745529077991</v>
      </c>
      <c r="H652">
        <f t="shared" si="40"/>
        <v>208.56663823052301</v>
      </c>
      <c r="I652">
        <f t="shared" si="41"/>
        <v>226.572901140791</v>
      </c>
    </row>
    <row r="653" spans="1:9" x14ac:dyDescent="0.3">
      <c r="A653">
        <v>58371.048000000003</v>
      </c>
      <c r="B653">
        <v>69171.047999999995</v>
      </c>
      <c r="C653">
        <v>-101.21068698324</v>
      </c>
      <c r="D653">
        <v>11.1727757618136</v>
      </c>
      <c r="E653">
        <v>60.125788119573301</v>
      </c>
      <c r="F653">
        <f t="shared" si="42"/>
        <v>-101.445821924405</v>
      </c>
      <c r="G653">
        <f t="shared" si="43"/>
        <v>8.7851745529077991</v>
      </c>
      <c r="H653">
        <f t="shared" si="40"/>
        <v>208.56663823052301</v>
      </c>
      <c r="I653">
        <f t="shared" si="41"/>
        <v>226.572901140791</v>
      </c>
    </row>
    <row r="654" spans="1:9" x14ac:dyDescent="0.3">
      <c r="A654">
        <v>58371.127999999997</v>
      </c>
      <c r="B654">
        <v>69171.127999999997</v>
      </c>
      <c r="C654">
        <v>-100.85749720266099</v>
      </c>
      <c r="D654">
        <v>11.3371881827628</v>
      </c>
      <c r="E654">
        <v>60.048823263691801</v>
      </c>
      <c r="F654">
        <f t="shared" si="42"/>
        <v>-101.09660369661</v>
      </c>
      <c r="G654">
        <f t="shared" si="43"/>
        <v>8.9578624061092391</v>
      </c>
      <c r="H654">
        <f t="shared" ref="H654:H717" si="44">($K$2*60/2+F654)*$M$2/($K$2*60)</f>
        <v>209.06039483334499</v>
      </c>
      <c r="I654">
        <f t="shared" ref="I654:I717" si="45">($L$2*60/2-G654)*$N$2/($L$2*60)</f>
        <v>226.30896820892301</v>
      </c>
    </row>
    <row r="655" spans="1:9" x14ac:dyDescent="0.3">
      <c r="A655">
        <v>58371.207999999999</v>
      </c>
      <c r="B655">
        <v>69171.207999999999</v>
      </c>
      <c r="C655">
        <v>-100.85749720266099</v>
      </c>
      <c r="D655">
        <v>11.3371881827628</v>
      </c>
      <c r="E655">
        <v>60.048823263691801</v>
      </c>
      <c r="F655">
        <f t="shared" si="42"/>
        <v>-101.09660369661</v>
      </c>
      <c r="G655">
        <f t="shared" si="43"/>
        <v>8.9578624061092391</v>
      </c>
      <c r="H655">
        <f t="shared" si="44"/>
        <v>209.06039483334499</v>
      </c>
      <c r="I655">
        <f t="shared" si="45"/>
        <v>226.30896820892301</v>
      </c>
    </row>
    <row r="656" spans="1:9" x14ac:dyDescent="0.3">
      <c r="A656">
        <v>58371.328000000001</v>
      </c>
      <c r="B656">
        <v>69171.327999999994</v>
      </c>
      <c r="C656">
        <v>-100.6422302469</v>
      </c>
      <c r="D656">
        <v>11.1356146380342</v>
      </c>
      <c r="E656">
        <v>59.874951728586701</v>
      </c>
      <c r="F656">
        <f t="shared" si="42"/>
        <v>-100.87664746714</v>
      </c>
      <c r="G656">
        <f t="shared" si="43"/>
        <v>8.7614164509596808</v>
      </c>
      <c r="H656">
        <f t="shared" si="44"/>
        <v>209.37138902548099</v>
      </c>
      <c r="I656">
        <f t="shared" si="45"/>
        <v>226.60921258590199</v>
      </c>
    </row>
    <row r="657" spans="1:9" x14ac:dyDescent="0.3">
      <c r="A657">
        <v>58371.408000000003</v>
      </c>
      <c r="B657">
        <v>69171.407999999996</v>
      </c>
      <c r="C657">
        <v>-100.342817759281</v>
      </c>
      <c r="D657">
        <v>11.3069484713088</v>
      </c>
      <c r="E657">
        <v>59.795054100709301</v>
      </c>
      <c r="F657">
        <f t="shared" si="42"/>
        <v>-100.58135467220001</v>
      </c>
      <c r="G657">
        <f t="shared" si="43"/>
        <v>8.9397568149360804</v>
      </c>
      <c r="H657">
        <f t="shared" si="44"/>
        <v>209.78890092967899</v>
      </c>
      <c r="I657">
        <f t="shared" si="45"/>
        <v>226.33664046075199</v>
      </c>
    </row>
    <row r="658" spans="1:9" x14ac:dyDescent="0.3">
      <c r="A658">
        <v>58371.487999999998</v>
      </c>
      <c r="B658">
        <v>69171.487999999998</v>
      </c>
      <c r="C658">
        <v>-99.883733658480594</v>
      </c>
      <c r="D658">
        <v>11.473693930533599</v>
      </c>
      <c r="E658">
        <v>59.717498206328798</v>
      </c>
      <c r="F658">
        <f t="shared" si="42"/>
        <v>-100.12632648308001</v>
      </c>
      <c r="G658">
        <f t="shared" si="43"/>
        <v>9.1172719041138208</v>
      </c>
      <c r="H658">
        <f t="shared" si="44"/>
        <v>210.43226131285999</v>
      </c>
      <c r="I658">
        <f t="shared" si="45"/>
        <v>226.065329670393</v>
      </c>
    </row>
    <row r="659" spans="1:9" x14ac:dyDescent="0.3">
      <c r="A659">
        <v>58371.567999999999</v>
      </c>
      <c r="B659">
        <v>69171.567999999999</v>
      </c>
      <c r="C659">
        <v>-99.883733658480594</v>
      </c>
      <c r="D659">
        <v>10.897644993663</v>
      </c>
      <c r="E659">
        <v>59.717498206328798</v>
      </c>
      <c r="F659">
        <f t="shared" si="42"/>
        <v>-100.112754905595</v>
      </c>
      <c r="G659">
        <f t="shared" si="43"/>
        <v>8.5413828610210505</v>
      </c>
      <c r="H659">
        <f t="shared" si="44"/>
        <v>210.451450047755</v>
      </c>
      <c r="I659">
        <f t="shared" si="45"/>
        <v>226.945507869127</v>
      </c>
    </row>
    <row r="660" spans="1:9" x14ac:dyDescent="0.3">
      <c r="A660">
        <v>58371.648000000001</v>
      </c>
      <c r="B660">
        <v>69171.648000000001</v>
      </c>
      <c r="C660">
        <v>-100.55611776708101</v>
      </c>
      <c r="D660">
        <v>11.0500603734744</v>
      </c>
      <c r="E660">
        <v>59.646462792612603</v>
      </c>
      <c r="F660">
        <f t="shared" si="42"/>
        <v>-100.78854325119001</v>
      </c>
      <c r="G660">
        <f t="shared" si="43"/>
        <v>8.6779147234522203</v>
      </c>
      <c r="H660">
        <f t="shared" si="44"/>
        <v>209.49595880706599</v>
      </c>
      <c r="I660">
        <f t="shared" si="45"/>
        <v>226.73683508712901</v>
      </c>
    </row>
    <row r="661" spans="1:9" x14ac:dyDescent="0.3">
      <c r="A661">
        <v>58371.688000000002</v>
      </c>
      <c r="B661">
        <v>69171.687999999995</v>
      </c>
      <c r="C661">
        <v>-100.55611776708101</v>
      </c>
      <c r="D661">
        <v>11.0500603734744</v>
      </c>
      <c r="E661">
        <v>59.646462792612603</v>
      </c>
      <c r="F661">
        <f t="shared" si="42"/>
        <v>-100.78854325119001</v>
      </c>
      <c r="G661">
        <f t="shared" si="43"/>
        <v>8.6779147234522203</v>
      </c>
      <c r="H661">
        <f t="shared" si="44"/>
        <v>209.49595880706599</v>
      </c>
      <c r="I661">
        <f t="shared" si="45"/>
        <v>226.73683508712901</v>
      </c>
    </row>
    <row r="662" spans="1:9" x14ac:dyDescent="0.3">
      <c r="A662">
        <v>58371.767999999996</v>
      </c>
      <c r="B662">
        <v>69171.767999999996</v>
      </c>
      <c r="C662">
        <v>-100.70513679726101</v>
      </c>
      <c r="D662">
        <v>11.2724906229186</v>
      </c>
      <c r="E662">
        <v>59.5430950861291</v>
      </c>
      <c r="F662">
        <f t="shared" si="42"/>
        <v>-100.94276132255899</v>
      </c>
      <c r="G662">
        <f t="shared" si="43"/>
        <v>8.8967723796737896</v>
      </c>
      <c r="H662">
        <f t="shared" si="44"/>
        <v>209.27791122262701</v>
      </c>
      <c r="I662">
        <f t="shared" si="45"/>
        <v>226.402337079322</v>
      </c>
    </row>
    <row r="663" spans="1:9" x14ac:dyDescent="0.3">
      <c r="A663">
        <v>58371.847999999904</v>
      </c>
      <c r="B663">
        <v>69171.847999999896</v>
      </c>
      <c r="C663">
        <v>-100.451138310001</v>
      </c>
      <c r="D663">
        <v>10.8588412509342</v>
      </c>
      <c r="E663">
        <v>59.466724106473897</v>
      </c>
      <c r="F663">
        <f t="shared" si="42"/>
        <v>-100.679087855676</v>
      </c>
      <c r="G663">
        <f t="shared" si="43"/>
        <v>8.4892219688833404</v>
      </c>
      <c r="H663">
        <f t="shared" si="44"/>
        <v>209.65071683499201</v>
      </c>
      <c r="I663">
        <f t="shared" si="45"/>
        <v>227.02522961524599</v>
      </c>
    </row>
    <row r="664" spans="1:9" x14ac:dyDescent="0.3">
      <c r="A664">
        <v>58371.968000000001</v>
      </c>
      <c r="B664">
        <v>69171.967999999993</v>
      </c>
      <c r="C664">
        <v>-100.03674111846099</v>
      </c>
      <c r="D664">
        <v>11.0182940806944</v>
      </c>
      <c r="E664">
        <v>59.392694605606799</v>
      </c>
      <c r="F664">
        <f t="shared" si="42"/>
        <v>-100.26856235944599</v>
      </c>
      <c r="G664">
        <f t="shared" si="43"/>
        <v>8.6583936397367296</v>
      </c>
      <c r="H664">
        <f t="shared" si="44"/>
        <v>210.23115524930401</v>
      </c>
      <c r="I664">
        <f t="shared" si="45"/>
        <v>226.76667075166901</v>
      </c>
    </row>
    <row r="665" spans="1:9" x14ac:dyDescent="0.3">
      <c r="A665">
        <v>58372.048000000003</v>
      </c>
      <c r="B665">
        <v>69172.047999999995</v>
      </c>
      <c r="C665">
        <v>-99.781247720521193</v>
      </c>
      <c r="D665">
        <v>11.183200491007799</v>
      </c>
      <c r="E665">
        <v>59.316324502204601</v>
      </c>
      <c r="F665">
        <f t="shared" si="42"/>
        <v>-100.01702503499899</v>
      </c>
      <c r="G665">
        <f t="shared" si="43"/>
        <v>8.8292736413857806</v>
      </c>
      <c r="H665">
        <f t="shared" si="44"/>
        <v>210.58680167585501</v>
      </c>
      <c r="I665">
        <f t="shared" si="45"/>
        <v>226.50550090679101</v>
      </c>
    </row>
    <row r="666" spans="1:9" x14ac:dyDescent="0.3">
      <c r="A666">
        <v>58372.127999999997</v>
      </c>
      <c r="B666">
        <v>69172.127999999997</v>
      </c>
      <c r="C666">
        <v>-100.033485251161</v>
      </c>
      <c r="D666">
        <v>10.824836726418001</v>
      </c>
      <c r="E666">
        <v>59.213548947082202</v>
      </c>
      <c r="F666">
        <f t="shared" si="42"/>
        <v>-100.260749586104</v>
      </c>
      <c r="G666">
        <f t="shared" si="43"/>
        <v>8.4650666908438996</v>
      </c>
      <c r="H666">
        <f t="shared" si="44"/>
        <v>210.242201661309</v>
      </c>
      <c r="I666">
        <f t="shared" si="45"/>
        <v>227.062148096974</v>
      </c>
    </row>
    <row r="667" spans="1:9" x14ac:dyDescent="0.3">
      <c r="A667">
        <v>58372.207999999999</v>
      </c>
      <c r="B667">
        <v>69172.207999999999</v>
      </c>
      <c r="C667">
        <v>-99.569518300021201</v>
      </c>
      <c r="D667">
        <v>10.992545770630199</v>
      </c>
      <c r="E667">
        <v>59.135993855263401</v>
      </c>
      <c r="F667">
        <f t="shared" si="42"/>
        <v>-99.800862603811595</v>
      </c>
      <c r="G667">
        <f t="shared" si="43"/>
        <v>8.6436601363526808</v>
      </c>
      <c r="H667">
        <f t="shared" si="44"/>
        <v>210.89243184972801</v>
      </c>
      <c r="I667">
        <f t="shared" si="45"/>
        <v>226.78918916667499</v>
      </c>
    </row>
    <row r="668" spans="1:9" x14ac:dyDescent="0.3">
      <c r="A668">
        <v>58372.288</v>
      </c>
      <c r="B668">
        <v>69172.288</v>
      </c>
      <c r="C668">
        <v>-99.472948117441206</v>
      </c>
      <c r="D668">
        <v>11.1631998734562</v>
      </c>
      <c r="E668">
        <v>59.057282665299603</v>
      </c>
      <c r="F668">
        <f t="shared" si="42"/>
        <v>-99.708339796726605</v>
      </c>
      <c r="G668">
        <f t="shared" si="43"/>
        <v>8.8165420415480895</v>
      </c>
      <c r="H668">
        <f t="shared" si="44"/>
        <v>211.02324903873401</v>
      </c>
      <c r="I668">
        <f t="shared" si="45"/>
        <v>226.524959649316</v>
      </c>
    </row>
    <row r="669" spans="1:9" x14ac:dyDescent="0.3">
      <c r="A669">
        <v>58372.328000000001</v>
      </c>
      <c r="B669">
        <v>69172.327999999994</v>
      </c>
      <c r="C669">
        <v>-99.472948117441206</v>
      </c>
      <c r="D669">
        <v>11.1631998734562</v>
      </c>
      <c r="E669">
        <v>59.057282665299603</v>
      </c>
      <c r="F669">
        <f t="shared" si="42"/>
        <v>-99.708339796726605</v>
      </c>
      <c r="G669">
        <f t="shared" si="43"/>
        <v>8.8165420415480895</v>
      </c>
      <c r="H669">
        <f t="shared" si="44"/>
        <v>211.02324903873401</v>
      </c>
      <c r="I669">
        <f t="shared" si="45"/>
        <v>226.524959649316</v>
      </c>
    </row>
    <row r="670" spans="1:9" x14ac:dyDescent="0.3">
      <c r="A670">
        <v>58372.408000000003</v>
      </c>
      <c r="B670">
        <v>69172.407999999996</v>
      </c>
      <c r="C670">
        <v>-99.472948117441206</v>
      </c>
      <c r="D670">
        <v>11.1631998734562</v>
      </c>
      <c r="E670">
        <v>59.057282665299603</v>
      </c>
      <c r="F670">
        <f t="shared" si="42"/>
        <v>-99.708339796726605</v>
      </c>
      <c r="G670">
        <f t="shared" si="43"/>
        <v>8.8165420415480895</v>
      </c>
      <c r="H670">
        <f t="shared" si="44"/>
        <v>211.02324903873401</v>
      </c>
      <c r="I670">
        <f t="shared" si="45"/>
        <v>226.524959649316</v>
      </c>
    </row>
    <row r="671" spans="1:9" x14ac:dyDescent="0.3">
      <c r="A671">
        <v>58372.487999999998</v>
      </c>
      <c r="B671">
        <v>69172.487999999998</v>
      </c>
      <c r="C671">
        <v>-99.840042504360596</v>
      </c>
      <c r="D671">
        <v>10.7382637867968</v>
      </c>
      <c r="E671">
        <v>58.984467931148203</v>
      </c>
      <c r="F671">
        <f t="shared" si="42"/>
        <v>-100.06532089506599</v>
      </c>
      <c r="G671">
        <f t="shared" si="43"/>
        <v>8.3830752468780698</v>
      </c>
      <c r="H671">
        <f t="shared" si="44"/>
        <v>210.51851658103701</v>
      </c>
      <c r="I671">
        <f t="shared" si="45"/>
        <v>227.18746230867299</v>
      </c>
    </row>
    <row r="672" spans="1:9" x14ac:dyDescent="0.3">
      <c r="A672">
        <v>58372.608</v>
      </c>
      <c r="B672">
        <v>69172.607999999993</v>
      </c>
      <c r="C672">
        <v>-99.722438398080598</v>
      </c>
      <c r="D672">
        <v>11.114738289311401</v>
      </c>
      <c r="E672">
        <v>58.811190357332499</v>
      </c>
      <c r="F672">
        <f t="shared" si="42"/>
        <v>-99.956619082877296</v>
      </c>
      <c r="G672">
        <f t="shared" si="43"/>
        <v>8.7622159765345007</v>
      </c>
      <c r="H672">
        <f t="shared" si="44"/>
        <v>210.67220912408001</v>
      </c>
      <c r="I672">
        <f t="shared" si="45"/>
        <v>226.60799060574999</v>
      </c>
    </row>
    <row r="673" spans="1:9" x14ac:dyDescent="0.3">
      <c r="A673">
        <v>58372.928</v>
      </c>
      <c r="B673">
        <v>69172.928</v>
      </c>
      <c r="C673">
        <v>-99.249310996920002</v>
      </c>
      <c r="D673">
        <v>11.089017099225</v>
      </c>
      <c r="E673">
        <v>58.554490618817297</v>
      </c>
      <c r="F673">
        <f t="shared" si="42"/>
        <v>-99.483017022396595</v>
      </c>
      <c r="G673">
        <f t="shared" si="43"/>
        <v>8.7476486961809101</v>
      </c>
      <c r="H673">
        <f t="shared" si="44"/>
        <v>211.34183094178599</v>
      </c>
      <c r="I673">
        <f t="shared" si="45"/>
        <v>226.63025496853999</v>
      </c>
    </row>
    <row r="674" spans="1:9" x14ac:dyDescent="0.3">
      <c r="A674">
        <v>58372.968000000001</v>
      </c>
      <c r="B674">
        <v>69172.967999999993</v>
      </c>
      <c r="C674">
        <v>-99.249310996920002</v>
      </c>
      <c r="D674">
        <v>11.089017099225</v>
      </c>
      <c r="E674">
        <v>58.554490618817297</v>
      </c>
      <c r="F674">
        <f t="shared" si="42"/>
        <v>-99.483017022396595</v>
      </c>
      <c r="G674">
        <f t="shared" si="43"/>
        <v>8.7476486961809101</v>
      </c>
      <c r="H674">
        <f t="shared" si="44"/>
        <v>211.34183094178599</v>
      </c>
      <c r="I674">
        <f t="shared" si="45"/>
        <v>226.63025496853999</v>
      </c>
    </row>
    <row r="675" spans="1:9" x14ac:dyDescent="0.3">
      <c r="A675">
        <v>58373.048000000003</v>
      </c>
      <c r="B675">
        <v>69173.047999999995</v>
      </c>
      <c r="C675">
        <v>-98.932009220881199</v>
      </c>
      <c r="D675">
        <v>11.249882169184801</v>
      </c>
      <c r="E675">
        <v>58.4810558470706</v>
      </c>
      <c r="F675">
        <f t="shared" si="42"/>
        <v>-99.169593262960802</v>
      </c>
      <c r="G675">
        <f t="shared" si="43"/>
        <v>8.9159446700830696</v>
      </c>
      <c r="H675">
        <f t="shared" si="44"/>
        <v>211.78497805836</v>
      </c>
      <c r="I675">
        <f t="shared" si="45"/>
        <v>226.37303450404201</v>
      </c>
    </row>
    <row r="676" spans="1:9" x14ac:dyDescent="0.3">
      <c r="A676">
        <v>58373.127999999997</v>
      </c>
      <c r="B676">
        <v>69173.127999999997</v>
      </c>
      <c r="C676">
        <v>-98.833535941800605</v>
      </c>
      <c r="D676">
        <v>10.8337282133412</v>
      </c>
      <c r="E676">
        <v>58.402345058921703</v>
      </c>
      <c r="F676">
        <f t="shared" si="42"/>
        <v>-99.061342827752597</v>
      </c>
      <c r="G676">
        <f t="shared" si="43"/>
        <v>8.5022262332997993</v>
      </c>
      <c r="H676">
        <f t="shared" si="44"/>
        <v>211.938032403432</v>
      </c>
      <c r="I676">
        <f t="shared" si="45"/>
        <v>227.00535413720499</v>
      </c>
    </row>
    <row r="677" spans="1:9" x14ac:dyDescent="0.3">
      <c r="A677">
        <v>58373.328000000001</v>
      </c>
      <c r="B677">
        <v>69173.327999999994</v>
      </c>
      <c r="C677">
        <v>-98.942801256120603</v>
      </c>
      <c r="D677">
        <v>11.161127715860401</v>
      </c>
      <c r="E677">
        <v>58.253160360904197</v>
      </c>
      <c r="F677">
        <f t="shared" si="42"/>
        <v>-99.178291268609101</v>
      </c>
      <c r="G677">
        <f t="shared" si="43"/>
        <v>8.8269605945006102</v>
      </c>
      <c r="H677">
        <f t="shared" si="44"/>
        <v>211.772680024127</v>
      </c>
      <c r="I677">
        <f t="shared" si="45"/>
        <v>226.50903612501699</v>
      </c>
    </row>
    <row r="678" spans="1:9" x14ac:dyDescent="0.3">
      <c r="A678">
        <v>58373.408000000003</v>
      </c>
      <c r="B678">
        <v>69173.407999999996</v>
      </c>
      <c r="C678">
        <v>-99.198244228621206</v>
      </c>
      <c r="D678">
        <v>10.796073418369801</v>
      </c>
      <c r="E678">
        <v>58.150383951924098</v>
      </c>
      <c r="F678">
        <f t="shared" si="42"/>
        <v>-99.425062744459098</v>
      </c>
      <c r="G678">
        <f t="shared" si="43"/>
        <v>8.4559894486912697</v>
      </c>
      <c r="H678">
        <f t="shared" si="44"/>
        <v>211.423771989291</v>
      </c>
      <c r="I678">
        <f t="shared" si="45"/>
        <v>227.076021586569</v>
      </c>
    </row>
    <row r="679" spans="1:9" x14ac:dyDescent="0.3">
      <c r="A679">
        <v>58373.487999999998</v>
      </c>
      <c r="B679">
        <v>69173.487999999998</v>
      </c>
      <c r="C679">
        <v>-98.772939277980598</v>
      </c>
      <c r="D679">
        <v>10.958963422149001</v>
      </c>
      <c r="E679">
        <v>58.076357245962797</v>
      </c>
      <c r="F679">
        <f t="shared" si="42"/>
        <v>-99.003713495803694</v>
      </c>
      <c r="G679">
        <f t="shared" si="43"/>
        <v>8.6288543237472997</v>
      </c>
      <c r="H679">
        <f t="shared" si="44"/>
        <v>212.01951401264199</v>
      </c>
      <c r="I679">
        <f t="shared" si="45"/>
        <v>226.81181809776101</v>
      </c>
    </row>
    <row r="680" spans="1:9" x14ac:dyDescent="0.3">
      <c r="A680">
        <v>58373.567999999999</v>
      </c>
      <c r="B680">
        <v>69173.567999999999</v>
      </c>
      <c r="C680">
        <v>-98.772939277980598</v>
      </c>
      <c r="D680">
        <v>10.958963422149001</v>
      </c>
      <c r="E680">
        <v>58.076357245962797</v>
      </c>
      <c r="F680">
        <f t="shared" si="42"/>
        <v>-99.003713495803694</v>
      </c>
      <c r="G680">
        <f t="shared" si="43"/>
        <v>8.6288543237472997</v>
      </c>
      <c r="H680">
        <f t="shared" si="44"/>
        <v>212.01951401264199</v>
      </c>
      <c r="I680">
        <f t="shared" si="45"/>
        <v>226.81181809776101</v>
      </c>
    </row>
    <row r="681" spans="1:9" x14ac:dyDescent="0.3">
      <c r="A681">
        <v>58373.608</v>
      </c>
      <c r="B681">
        <v>69173.607999999993</v>
      </c>
      <c r="C681">
        <v>-98.772939277980598</v>
      </c>
      <c r="D681">
        <v>10.958963422149001</v>
      </c>
      <c r="E681">
        <v>58.076357245962797</v>
      </c>
      <c r="F681">
        <f t="shared" si="42"/>
        <v>-99.003713495803694</v>
      </c>
      <c r="G681">
        <f t="shared" si="43"/>
        <v>8.6288543237472997</v>
      </c>
      <c r="H681">
        <f t="shared" si="44"/>
        <v>212.01951401264199</v>
      </c>
      <c r="I681">
        <f t="shared" si="45"/>
        <v>226.81181809776101</v>
      </c>
    </row>
    <row r="682" spans="1:9" x14ac:dyDescent="0.3">
      <c r="A682">
        <v>58373.688000000002</v>
      </c>
      <c r="B682">
        <v>69173.687999999995</v>
      </c>
      <c r="C682">
        <v>-98.404165296781201</v>
      </c>
      <c r="D682">
        <v>11.1287440232484</v>
      </c>
      <c r="E682">
        <v>57.999397073506699</v>
      </c>
      <c r="F682">
        <f t="shared" si="42"/>
        <v>-98.639041866153093</v>
      </c>
      <c r="G682">
        <f t="shared" si="43"/>
        <v>8.8072760271560693</v>
      </c>
      <c r="H682">
        <f t="shared" si="44"/>
        <v>212.535120045404</v>
      </c>
      <c r="I682">
        <f t="shared" si="45"/>
        <v>226.53912165492201</v>
      </c>
    </row>
    <row r="683" spans="1:9" x14ac:dyDescent="0.3">
      <c r="A683">
        <v>58373.767999999996</v>
      </c>
      <c r="B683">
        <v>69173.767999999996</v>
      </c>
      <c r="C683">
        <v>-98.14045940394</v>
      </c>
      <c r="D683">
        <v>10.7037647218242</v>
      </c>
      <c r="E683">
        <v>57.923029264992003</v>
      </c>
      <c r="F683">
        <f t="shared" si="42"/>
        <v>-98.365396757698406</v>
      </c>
      <c r="G683">
        <f t="shared" si="43"/>
        <v>8.3886275359645008</v>
      </c>
      <c r="H683">
        <f t="shared" si="44"/>
        <v>212.922024474713</v>
      </c>
      <c r="I683">
        <f t="shared" si="45"/>
        <v>227.17897629237299</v>
      </c>
    </row>
    <row r="684" spans="1:9" x14ac:dyDescent="0.3">
      <c r="A684">
        <v>58373.887999999999</v>
      </c>
      <c r="B684">
        <v>69173.888000000006</v>
      </c>
      <c r="C684">
        <v>-97.918690131721206</v>
      </c>
      <c r="D684">
        <v>11.102520731330401</v>
      </c>
      <c r="E684">
        <v>57.742700833124999</v>
      </c>
      <c r="F684">
        <f t="shared" si="42"/>
        <v>-98.153083639738099</v>
      </c>
      <c r="G684">
        <f t="shared" si="43"/>
        <v>8.7924976947528695</v>
      </c>
      <c r="H684">
        <f t="shared" si="44"/>
        <v>213.22221213822701</v>
      </c>
      <c r="I684">
        <f t="shared" si="45"/>
        <v>226.56170858577499</v>
      </c>
    </row>
    <row r="685" spans="1:9" x14ac:dyDescent="0.3">
      <c r="A685">
        <v>58373.968000000001</v>
      </c>
      <c r="B685">
        <v>69173.967999999993</v>
      </c>
      <c r="C685">
        <v>-97.595277098521194</v>
      </c>
      <c r="D685">
        <v>11.265606709863</v>
      </c>
      <c r="E685">
        <v>57.669268264541302</v>
      </c>
      <c r="F685">
        <f t="shared" si="42"/>
        <v>-97.833602643525097</v>
      </c>
      <c r="G685">
        <f t="shared" si="43"/>
        <v>8.9631579405522697</v>
      </c>
      <c r="H685">
        <f t="shared" si="44"/>
        <v>213.67392352898801</v>
      </c>
      <c r="I685">
        <f t="shared" si="45"/>
        <v>226.30087461168699</v>
      </c>
    </row>
    <row r="686" spans="1:9" x14ac:dyDescent="0.3">
      <c r="A686">
        <v>58374.048000000003</v>
      </c>
      <c r="B686">
        <v>69174.047999999995</v>
      </c>
      <c r="C686">
        <v>-97.595277098521194</v>
      </c>
      <c r="D686">
        <v>10.6690997140152</v>
      </c>
      <c r="E686">
        <v>57.669268264541302</v>
      </c>
      <c r="F686">
        <f t="shared" si="42"/>
        <v>-97.819549078981296</v>
      </c>
      <c r="G686">
        <f t="shared" si="43"/>
        <v>8.3668165170212703</v>
      </c>
      <c r="H686">
        <f t="shared" si="44"/>
        <v>213.69379374117699</v>
      </c>
      <c r="I686">
        <f t="shared" si="45"/>
        <v>227.212311851707</v>
      </c>
    </row>
    <row r="687" spans="1:9" x14ac:dyDescent="0.3">
      <c r="A687">
        <v>58374.127999999997</v>
      </c>
      <c r="B687">
        <v>69174.127999999997</v>
      </c>
      <c r="C687">
        <v>-97.435664020499999</v>
      </c>
      <c r="D687">
        <v>10.837033963037401</v>
      </c>
      <c r="E687">
        <v>57.593492868388303</v>
      </c>
      <c r="F687">
        <f t="shared" si="42"/>
        <v>-97.663936796141897</v>
      </c>
      <c r="G687">
        <f t="shared" si="43"/>
        <v>8.5384645991531301</v>
      </c>
      <c r="H687">
        <f t="shared" si="44"/>
        <v>213.913812589039</v>
      </c>
      <c r="I687">
        <f t="shared" si="45"/>
        <v>226.94996808677701</v>
      </c>
    </row>
    <row r="688" spans="1:9" x14ac:dyDescent="0.3">
      <c r="A688">
        <v>58374.207999999999</v>
      </c>
      <c r="B688">
        <v>69174.207999999999</v>
      </c>
      <c r="C688">
        <v>-97.120070038380604</v>
      </c>
      <c r="D688">
        <v>11.0145660838068</v>
      </c>
      <c r="E688">
        <v>57.513600463652402</v>
      </c>
      <c r="F688">
        <f t="shared" si="42"/>
        <v>-97.352613028391005</v>
      </c>
      <c r="G688">
        <f t="shared" si="43"/>
        <v>8.7233827623721005</v>
      </c>
      <c r="H688">
        <f t="shared" si="44"/>
        <v>214.353990545708</v>
      </c>
      <c r="I688">
        <f t="shared" si="45"/>
        <v>226.66734257450599</v>
      </c>
    </row>
    <row r="689" spans="1:9" x14ac:dyDescent="0.3">
      <c r="A689">
        <v>58374.248</v>
      </c>
      <c r="B689">
        <v>69174.248000000007</v>
      </c>
      <c r="C689">
        <v>-97.120070038380604</v>
      </c>
      <c r="D689">
        <v>11.0145660838068</v>
      </c>
      <c r="E689">
        <v>57.513600463652402</v>
      </c>
      <c r="F689">
        <f t="shared" si="42"/>
        <v>-97.352613028391005</v>
      </c>
      <c r="G689">
        <f t="shared" si="43"/>
        <v>8.7233827623721005</v>
      </c>
      <c r="H689">
        <f t="shared" si="44"/>
        <v>214.353990545708</v>
      </c>
      <c r="I689">
        <f t="shared" si="45"/>
        <v>226.66734257450599</v>
      </c>
    </row>
    <row r="690" spans="1:9" x14ac:dyDescent="0.3">
      <c r="A690">
        <v>58374.328000000001</v>
      </c>
      <c r="B690">
        <v>69174.327999999994</v>
      </c>
      <c r="C690">
        <v>-97.601058629579995</v>
      </c>
      <c r="D690">
        <v>11.1754856689956</v>
      </c>
      <c r="E690">
        <v>57.441373056899302</v>
      </c>
      <c r="F690">
        <f t="shared" si="42"/>
        <v>-97.837259339276201</v>
      </c>
      <c r="G690">
        <f t="shared" si="43"/>
        <v>8.8729257030504201</v>
      </c>
      <c r="H690">
        <f t="shared" si="44"/>
        <v>213.66875335879601</v>
      </c>
      <c r="I690">
        <f t="shared" si="45"/>
        <v>226.43878390033399</v>
      </c>
    </row>
    <row r="691" spans="1:9" x14ac:dyDescent="0.3">
      <c r="A691">
        <v>58374.408000000003</v>
      </c>
      <c r="B691">
        <v>69174.407999999996</v>
      </c>
      <c r="C691">
        <v>-96.745505699220004</v>
      </c>
      <c r="D691">
        <v>10.587114760813799</v>
      </c>
      <c r="E691">
        <v>57.436643370338899</v>
      </c>
      <c r="F691">
        <f t="shared" si="42"/>
        <v>-96.968082004324899</v>
      </c>
      <c r="G691">
        <f t="shared" si="43"/>
        <v>8.3048747346953196</v>
      </c>
      <c r="H691">
        <f t="shared" si="44"/>
        <v>214.897675602817</v>
      </c>
      <c r="I691">
        <f t="shared" si="45"/>
        <v>227.306982530109</v>
      </c>
    </row>
    <row r="692" spans="1:9" x14ac:dyDescent="0.3">
      <c r="A692">
        <v>58374.527999999998</v>
      </c>
      <c r="B692">
        <v>69174.528000000006</v>
      </c>
      <c r="C692">
        <v>-97.366456417320606</v>
      </c>
      <c r="D692">
        <v>10.963806003366599</v>
      </c>
      <c r="E692">
        <v>57.267505973925601</v>
      </c>
      <c r="F692">
        <f t="shared" si="42"/>
        <v>-97.597735122359396</v>
      </c>
      <c r="G692">
        <f t="shared" si="43"/>
        <v>8.6668319662503404</v>
      </c>
      <c r="H692">
        <f t="shared" si="44"/>
        <v>214.00741455751199</v>
      </c>
      <c r="I692">
        <f t="shared" si="45"/>
        <v>226.75377376896</v>
      </c>
    </row>
    <row r="693" spans="1:9" x14ac:dyDescent="0.3">
      <c r="A693">
        <v>58374.608</v>
      </c>
      <c r="B693">
        <v>69174.607999999993</v>
      </c>
      <c r="C693">
        <v>-97.048987765200593</v>
      </c>
      <c r="D693">
        <v>11.142502503983399</v>
      </c>
      <c r="E693">
        <v>57.187613723078897</v>
      </c>
      <c r="F693">
        <f t="shared" si="42"/>
        <v>-97.2845646374751</v>
      </c>
      <c r="G693">
        <f t="shared" si="43"/>
        <v>8.8529583529044107</v>
      </c>
      <c r="H693">
        <f t="shared" si="44"/>
        <v>214.45020357140899</v>
      </c>
      <c r="I693">
        <f t="shared" si="45"/>
        <v>226.46930163026099</v>
      </c>
    </row>
    <row r="694" spans="1:9" x14ac:dyDescent="0.3">
      <c r="A694">
        <v>58374.688000000002</v>
      </c>
      <c r="B694">
        <v>69174.687999999995</v>
      </c>
      <c r="C694">
        <v>-96.779772580380595</v>
      </c>
      <c r="D694">
        <v>10.711438035451801</v>
      </c>
      <c r="E694">
        <v>57.1112477841396</v>
      </c>
      <c r="F694">
        <f t="shared" si="42"/>
        <v>-97.005268401148498</v>
      </c>
      <c r="G694">
        <f t="shared" si="43"/>
        <v>8.4283561812873593</v>
      </c>
      <c r="H694">
        <f t="shared" si="44"/>
        <v>214.84509808106901</v>
      </c>
      <c r="I694">
        <f t="shared" si="45"/>
        <v>227.11825576313501</v>
      </c>
    </row>
    <row r="695" spans="1:9" x14ac:dyDescent="0.3">
      <c r="A695">
        <v>58374.767999999996</v>
      </c>
      <c r="B695">
        <v>69174.767999999996</v>
      </c>
      <c r="C695">
        <v>-96.779772580380595</v>
      </c>
      <c r="D695">
        <v>10.711438035451801</v>
      </c>
      <c r="E695">
        <v>57.1112477841396</v>
      </c>
      <c r="F695">
        <f t="shared" si="42"/>
        <v>-97.005268401148498</v>
      </c>
      <c r="G695">
        <f t="shared" si="43"/>
        <v>8.4283561812873593</v>
      </c>
      <c r="H695">
        <f t="shared" si="44"/>
        <v>214.84509808106901</v>
      </c>
      <c r="I695">
        <f t="shared" si="45"/>
        <v>227.11825576313501</v>
      </c>
    </row>
    <row r="696" spans="1:9" x14ac:dyDescent="0.3">
      <c r="A696">
        <v>58374.847999999904</v>
      </c>
      <c r="B696">
        <v>69174.847999999896</v>
      </c>
      <c r="C696">
        <v>-96.676048602361206</v>
      </c>
      <c r="D696">
        <v>10.8876074542362</v>
      </c>
      <c r="E696">
        <v>57.032538251815602</v>
      </c>
      <c r="F696">
        <f t="shared" si="42"/>
        <v>-96.905723723848595</v>
      </c>
      <c r="G696">
        <f t="shared" si="43"/>
        <v>8.6069204132943398</v>
      </c>
      <c r="H696">
        <f t="shared" si="44"/>
        <v>214.985843431055</v>
      </c>
      <c r="I696">
        <f t="shared" si="45"/>
        <v>226.845341482214</v>
      </c>
    </row>
    <row r="697" spans="1:9" x14ac:dyDescent="0.3">
      <c r="A697">
        <v>58374.887999999999</v>
      </c>
      <c r="B697">
        <v>69174.888000000006</v>
      </c>
      <c r="C697">
        <v>-96.676048602361206</v>
      </c>
      <c r="D697">
        <v>10.8876074542362</v>
      </c>
      <c r="E697">
        <v>57.032538251815602</v>
      </c>
      <c r="F697">
        <f t="shared" si="42"/>
        <v>-96.905723723848595</v>
      </c>
      <c r="G697">
        <f t="shared" si="43"/>
        <v>8.6069204132943398</v>
      </c>
      <c r="H697">
        <f t="shared" si="44"/>
        <v>214.985843431055</v>
      </c>
      <c r="I697">
        <f t="shared" si="45"/>
        <v>226.845341482214</v>
      </c>
    </row>
    <row r="698" spans="1:9" x14ac:dyDescent="0.3">
      <c r="A698">
        <v>58374.968000000001</v>
      </c>
      <c r="B698">
        <v>69174.967999999993</v>
      </c>
      <c r="C698">
        <v>-96.658549192440006</v>
      </c>
      <c r="D698">
        <v>11.114432335677</v>
      </c>
      <c r="E698">
        <v>56.931512021886597</v>
      </c>
      <c r="F698">
        <f t="shared" si="42"/>
        <v>-96.893573112099901</v>
      </c>
      <c r="G698">
        <f t="shared" si="43"/>
        <v>8.8340946169847108</v>
      </c>
      <c r="H698">
        <f t="shared" si="44"/>
        <v>215.003023074905</v>
      </c>
      <c r="I698">
        <f t="shared" si="45"/>
        <v>226.498132616546</v>
      </c>
    </row>
    <row r="699" spans="1:9" x14ac:dyDescent="0.3">
      <c r="A699">
        <v>58375.048000000003</v>
      </c>
      <c r="B699">
        <v>69175.047999999995</v>
      </c>
      <c r="C699">
        <v>-96.220899467880599</v>
      </c>
      <c r="D699">
        <v>10.676107546186801</v>
      </c>
      <c r="E699">
        <v>56.857490811022402</v>
      </c>
      <c r="F699">
        <f t="shared" si="42"/>
        <v>-96.445718036917995</v>
      </c>
      <c r="G699">
        <f t="shared" si="43"/>
        <v>8.4062024178008894</v>
      </c>
      <c r="H699">
        <f t="shared" si="44"/>
        <v>215.636241454925</v>
      </c>
      <c r="I699">
        <f t="shared" si="45"/>
        <v>227.15211516691201</v>
      </c>
    </row>
    <row r="700" spans="1:9" x14ac:dyDescent="0.3">
      <c r="A700">
        <v>58375.167999999998</v>
      </c>
      <c r="B700">
        <v>69175.168000000005</v>
      </c>
      <c r="C700">
        <v>-96.057219923520606</v>
      </c>
      <c r="D700">
        <v>10.8463908273978</v>
      </c>
      <c r="E700">
        <v>56.781716600067597</v>
      </c>
      <c r="F700">
        <f t="shared" si="42"/>
        <v>-96.286095759113906</v>
      </c>
      <c r="G700">
        <f t="shared" si="43"/>
        <v>8.5802946850918396</v>
      </c>
      <c r="H700">
        <f t="shared" si="44"/>
        <v>215.86192999965201</v>
      </c>
      <c r="I700">
        <f t="shared" si="45"/>
        <v>226.88603575443599</v>
      </c>
    </row>
    <row r="701" spans="1:9" x14ac:dyDescent="0.3">
      <c r="A701">
        <v>58375.248</v>
      </c>
      <c r="B701">
        <v>69175.248000000007</v>
      </c>
      <c r="C701">
        <v>-95.735219926920607</v>
      </c>
      <c r="D701">
        <v>11.026410946871399</v>
      </c>
      <c r="E701">
        <v>56.7018264366979</v>
      </c>
      <c r="F701">
        <f t="shared" si="42"/>
        <v>-95.9684263716629</v>
      </c>
      <c r="G701">
        <f t="shared" si="43"/>
        <v>8.76785108061644</v>
      </c>
      <c r="H701">
        <f t="shared" si="44"/>
        <v>216.31107997260301</v>
      </c>
      <c r="I701">
        <f t="shared" si="45"/>
        <v>226.599378016537</v>
      </c>
    </row>
    <row r="702" spans="1:9" x14ac:dyDescent="0.3">
      <c r="A702">
        <v>58375.328000000001</v>
      </c>
      <c r="B702">
        <v>69175.327999999994</v>
      </c>
      <c r="C702">
        <v>-96.050876352060001</v>
      </c>
      <c r="D702">
        <v>10.657578271938601</v>
      </c>
      <c r="E702">
        <v>56.596111309263598</v>
      </c>
      <c r="F702">
        <f t="shared" si="42"/>
        <v>-96.275305569032795</v>
      </c>
      <c r="G702">
        <f t="shared" si="43"/>
        <v>8.3916839913443209</v>
      </c>
      <c r="H702">
        <f t="shared" si="44"/>
        <v>215.877186155185</v>
      </c>
      <c r="I702">
        <f t="shared" si="45"/>
        <v>227.174304862306</v>
      </c>
    </row>
    <row r="703" spans="1:9" x14ac:dyDescent="0.3">
      <c r="A703">
        <v>58375.408000000003</v>
      </c>
      <c r="B703">
        <v>69175.407999999996</v>
      </c>
      <c r="C703">
        <v>-96.420314292</v>
      </c>
      <c r="D703">
        <v>10.8073320888792</v>
      </c>
      <c r="E703">
        <v>56.529751323861603</v>
      </c>
      <c r="F703">
        <f t="shared" si="42"/>
        <v>-96.6481691288744</v>
      </c>
      <c r="G703">
        <f t="shared" si="43"/>
        <v>8.5326923701649893</v>
      </c>
      <c r="H703">
        <f t="shared" si="44"/>
        <v>215.34999762385999</v>
      </c>
      <c r="I703">
        <f t="shared" si="45"/>
        <v>226.95879025516899</v>
      </c>
    </row>
    <row r="704" spans="1:9" x14ac:dyDescent="0.3">
      <c r="A704">
        <v>58375.487999999998</v>
      </c>
      <c r="B704">
        <v>69175.487999999998</v>
      </c>
      <c r="C704">
        <v>-96.097406766359995</v>
      </c>
      <c r="D704">
        <v>11.597476902063001</v>
      </c>
      <c r="E704">
        <v>56.449860636930403</v>
      </c>
      <c r="F704">
        <f t="shared" si="42"/>
        <v>-96.343966858588999</v>
      </c>
      <c r="G704">
        <f t="shared" si="43"/>
        <v>9.3302254883923297</v>
      </c>
      <c r="H704">
        <f t="shared" si="44"/>
        <v>215.78010655744899</v>
      </c>
      <c r="I704">
        <f t="shared" si="45"/>
        <v>225.73985533732099</v>
      </c>
    </row>
    <row r="705" spans="1:9" x14ac:dyDescent="0.3">
      <c r="A705">
        <v>58375.527999999998</v>
      </c>
      <c r="B705">
        <v>69175.528000000006</v>
      </c>
      <c r="C705">
        <v>-96.097406766359995</v>
      </c>
      <c r="D705">
        <v>11.597476902063001</v>
      </c>
      <c r="E705">
        <v>56.449860636930403</v>
      </c>
      <c r="F705">
        <f t="shared" si="42"/>
        <v>-96.343966858588999</v>
      </c>
      <c r="G705">
        <f t="shared" si="43"/>
        <v>9.3302254883923297</v>
      </c>
      <c r="H705">
        <f t="shared" si="44"/>
        <v>215.78010655744899</v>
      </c>
      <c r="I705">
        <f t="shared" si="45"/>
        <v>225.73985533732099</v>
      </c>
    </row>
    <row r="706" spans="1:9" x14ac:dyDescent="0.3">
      <c r="A706">
        <v>58375.608</v>
      </c>
      <c r="B706">
        <v>69175.607999999993</v>
      </c>
      <c r="C706">
        <v>-96.097406766359995</v>
      </c>
      <c r="D706">
        <v>11.597476902063001</v>
      </c>
      <c r="E706">
        <v>56.449860636930403</v>
      </c>
      <c r="F706">
        <f t="shared" si="42"/>
        <v>-96.343966858588999</v>
      </c>
      <c r="G706">
        <f t="shared" si="43"/>
        <v>9.3302254883923297</v>
      </c>
      <c r="H706">
        <f t="shared" si="44"/>
        <v>215.78010655744899</v>
      </c>
      <c r="I706">
        <f t="shared" si="45"/>
        <v>225.73985533732099</v>
      </c>
    </row>
    <row r="707" spans="1:9" x14ac:dyDescent="0.3">
      <c r="A707">
        <v>58375.688000000002</v>
      </c>
      <c r="B707">
        <v>69175.687999999995</v>
      </c>
      <c r="C707">
        <v>-95.764285310400595</v>
      </c>
      <c r="D707">
        <v>11.7648504306972</v>
      </c>
      <c r="E707">
        <v>56.376431125680099</v>
      </c>
      <c r="F707">
        <f t="shared" ref="F707:F770" si="46">C707*COS(RADIANS($J$2))-D707*SIN(RADIANS($J$2))</f>
        <v>-96.014881148053504</v>
      </c>
      <c r="G707">
        <f t="shared" ref="G707:G770" si="47">C707*SIN(RADIANS($J$2))+D707*COS(RADIANS($J$2))</f>
        <v>9.5054008223561102</v>
      </c>
      <c r="H707">
        <f t="shared" si="44"/>
        <v>216.245397969919</v>
      </c>
      <c r="I707">
        <f t="shared" si="45"/>
        <v>225.472120585705</v>
      </c>
    </row>
    <row r="708" spans="1:9" x14ac:dyDescent="0.3">
      <c r="A708">
        <v>58375.807999999997</v>
      </c>
      <c r="B708">
        <v>69175.808000000005</v>
      </c>
      <c r="C708">
        <v>-95.806981152901201</v>
      </c>
      <c r="D708">
        <v>11.5695751652478</v>
      </c>
      <c r="E708">
        <v>56.1943515557426</v>
      </c>
      <c r="F708">
        <f t="shared" si="46"/>
        <v>-96.052964500146601</v>
      </c>
      <c r="G708">
        <f t="shared" si="47"/>
        <v>9.3091738554108794</v>
      </c>
      <c r="H708">
        <f t="shared" si="44"/>
        <v>216.19155225094801</v>
      </c>
      <c r="I708">
        <f t="shared" si="45"/>
        <v>225.772030265148</v>
      </c>
    </row>
    <row r="709" spans="1:9" x14ac:dyDescent="0.3">
      <c r="A709">
        <v>58375.887999999999</v>
      </c>
      <c r="B709">
        <v>69175.888000000006</v>
      </c>
      <c r="C709">
        <v>-95.421897020820595</v>
      </c>
      <c r="D709">
        <v>11.7457358007564</v>
      </c>
      <c r="E709">
        <v>56.117397044815</v>
      </c>
      <c r="F709">
        <f t="shared" si="46"/>
        <v>-95.672137558930103</v>
      </c>
      <c r="G709">
        <f t="shared" si="47"/>
        <v>9.4943580856432597</v>
      </c>
      <c r="H709">
        <f t="shared" si="44"/>
        <v>216.73000013766099</v>
      </c>
      <c r="I709">
        <f t="shared" si="45"/>
        <v>225.48899810095801</v>
      </c>
    </row>
    <row r="710" spans="1:9" x14ac:dyDescent="0.3">
      <c r="A710">
        <v>58375.968000000001</v>
      </c>
      <c r="B710">
        <v>69175.967999999993</v>
      </c>
      <c r="C710">
        <v>-95.421897020820595</v>
      </c>
      <c r="D710">
        <v>11.7457358007564</v>
      </c>
      <c r="E710">
        <v>56.117397044815</v>
      </c>
      <c r="F710">
        <f t="shared" si="46"/>
        <v>-95.672137558930103</v>
      </c>
      <c r="G710">
        <f t="shared" si="47"/>
        <v>9.4943580856432597</v>
      </c>
      <c r="H710">
        <f t="shared" si="44"/>
        <v>216.73000013766099</v>
      </c>
      <c r="I710">
        <f t="shared" si="45"/>
        <v>225.48899810095801</v>
      </c>
    </row>
    <row r="711" spans="1:9" x14ac:dyDescent="0.3">
      <c r="A711">
        <v>58376.048000000003</v>
      </c>
      <c r="B711">
        <v>69176.047999999995</v>
      </c>
      <c r="C711">
        <v>-94.866681084181195</v>
      </c>
      <c r="D711">
        <v>11.916982885488601</v>
      </c>
      <c r="E711">
        <v>56.042788512844901</v>
      </c>
      <c r="F711">
        <f t="shared" si="46"/>
        <v>-95.121110274501902</v>
      </c>
      <c r="G711">
        <f t="shared" si="47"/>
        <v>9.6786383942585807</v>
      </c>
      <c r="H711">
        <f t="shared" si="44"/>
        <v>217.50909280341</v>
      </c>
      <c r="I711">
        <f t="shared" si="45"/>
        <v>225.207347473906</v>
      </c>
    </row>
    <row r="712" spans="1:9" x14ac:dyDescent="0.3">
      <c r="A712">
        <v>58376.127999999997</v>
      </c>
      <c r="B712">
        <v>69176.127999999997</v>
      </c>
      <c r="C712">
        <v>-94.758353785081198</v>
      </c>
      <c r="D712">
        <v>11.4834422292006</v>
      </c>
      <c r="E712">
        <v>55.964080100353499</v>
      </c>
      <c r="F712">
        <f t="shared" si="46"/>
        <v>-95.002598927878793</v>
      </c>
      <c r="G712">
        <f t="shared" si="47"/>
        <v>9.2477702414478902</v>
      </c>
      <c r="H712">
        <f t="shared" si="44"/>
        <v>217.676654961531</v>
      </c>
      <c r="I712">
        <f t="shared" si="45"/>
        <v>225.86587841694401</v>
      </c>
    </row>
    <row r="713" spans="1:9" x14ac:dyDescent="0.3">
      <c r="A713">
        <v>58376.167999999998</v>
      </c>
      <c r="B713">
        <v>69176.168000000005</v>
      </c>
      <c r="C713">
        <v>-94.758353785081198</v>
      </c>
      <c r="D713">
        <v>11.4834422292006</v>
      </c>
      <c r="E713">
        <v>55.964080100353499</v>
      </c>
      <c r="F713">
        <f t="shared" si="46"/>
        <v>-95.002598927878793</v>
      </c>
      <c r="G713">
        <f t="shared" si="47"/>
        <v>9.2477702414478902</v>
      </c>
      <c r="H713">
        <f t="shared" si="44"/>
        <v>217.676654961531</v>
      </c>
      <c r="I713">
        <f t="shared" si="45"/>
        <v>225.86587841694401</v>
      </c>
    </row>
    <row r="714" spans="1:9" x14ac:dyDescent="0.3">
      <c r="A714">
        <v>58376.248</v>
      </c>
      <c r="B714">
        <v>69176.248000000007</v>
      </c>
      <c r="C714">
        <v>-94.370255309041198</v>
      </c>
      <c r="D714">
        <v>11.660188310729399</v>
      </c>
      <c r="E714">
        <v>55.887127542729502</v>
      </c>
      <c r="F714">
        <f t="shared" si="46"/>
        <v>-94.618772272364197</v>
      </c>
      <c r="G714">
        <f t="shared" si="47"/>
        <v>9.4336107724331608</v>
      </c>
      <c r="H714">
        <f t="shared" si="44"/>
        <v>218.21934411809599</v>
      </c>
      <c r="I714">
        <f t="shared" si="45"/>
        <v>225.58184317478</v>
      </c>
    </row>
    <row r="715" spans="1:9" x14ac:dyDescent="0.3">
      <c r="A715">
        <v>58376.328000000001</v>
      </c>
      <c r="B715">
        <v>69176.327999999994</v>
      </c>
      <c r="C715">
        <v>-94.568585183161801</v>
      </c>
      <c r="D715">
        <v>11.8902356777688</v>
      </c>
      <c r="E715">
        <v>55.787281338451301</v>
      </c>
      <c r="F715">
        <f t="shared" si="46"/>
        <v>-94.822466957972907</v>
      </c>
      <c r="G715">
        <f t="shared" si="47"/>
        <v>9.6589216800812796</v>
      </c>
      <c r="H715">
        <f t="shared" si="44"/>
        <v>217.93134198082501</v>
      </c>
      <c r="I715">
        <f t="shared" si="45"/>
        <v>225.23748213643901</v>
      </c>
    </row>
    <row r="716" spans="1:9" x14ac:dyDescent="0.3">
      <c r="A716">
        <v>58377.088000000003</v>
      </c>
      <c r="B716">
        <v>69177.088000000003</v>
      </c>
      <c r="C716">
        <v>-93.300863420640596</v>
      </c>
      <c r="D716">
        <v>12.124980909213001</v>
      </c>
      <c r="E716">
        <v>55.1523245262198</v>
      </c>
      <c r="F716">
        <f t="shared" si="46"/>
        <v>-93.560627619153607</v>
      </c>
      <c r="G716">
        <f t="shared" si="47"/>
        <v>9.9234689799422107</v>
      </c>
      <c r="H716">
        <f t="shared" si="44"/>
        <v>219.71544560329599</v>
      </c>
      <c r="I716">
        <f t="shared" si="45"/>
        <v>224.83315291944001</v>
      </c>
    </row>
    <row r="717" spans="1:9" x14ac:dyDescent="0.3">
      <c r="A717">
        <v>58377.167999999998</v>
      </c>
      <c r="B717">
        <v>69177.168000000005</v>
      </c>
      <c r="C717">
        <v>-93.300863420640596</v>
      </c>
      <c r="D717">
        <v>11.5012459967688</v>
      </c>
      <c r="E717">
        <v>55.1523245262198</v>
      </c>
      <c r="F717">
        <f t="shared" si="46"/>
        <v>-93.545932571297897</v>
      </c>
      <c r="G717">
        <f t="shared" si="47"/>
        <v>9.29990719746168</v>
      </c>
      <c r="H717">
        <f t="shared" si="44"/>
        <v>219.73622280313799</v>
      </c>
      <c r="I717">
        <f t="shared" si="45"/>
        <v>225.786193254355</v>
      </c>
    </row>
    <row r="718" spans="1:9" x14ac:dyDescent="0.3">
      <c r="A718">
        <v>58377.248</v>
      </c>
      <c r="B718">
        <v>69177.248000000007</v>
      </c>
      <c r="C718">
        <v>-93.388341003361802</v>
      </c>
      <c r="D718">
        <v>11.735381401957801</v>
      </c>
      <c r="E718">
        <v>55.051888184357999</v>
      </c>
      <c r="F718">
        <f t="shared" si="46"/>
        <v>-93.638902047971101</v>
      </c>
      <c r="G718">
        <f t="shared" si="47"/>
        <v>9.5319166624601799</v>
      </c>
      <c r="H718">
        <f t="shared" ref="H718:H781" si="48">($K$2*60/2+F718)*$M$2/($K$2*60)</f>
        <v>219.604774071902</v>
      </c>
      <c r="I718">
        <f t="shared" ref="I718:I781" si="49">($L$2*60/2-G718)*$N$2/($L$2*60)</f>
        <v>225.43159426442699</v>
      </c>
    </row>
    <row r="719" spans="1:9" x14ac:dyDescent="0.3">
      <c r="A719">
        <v>58377.328000000001</v>
      </c>
      <c r="B719">
        <v>69177.327999999994</v>
      </c>
      <c r="C719">
        <v>-93.103722012420604</v>
      </c>
      <c r="D719">
        <v>11.913958654757399</v>
      </c>
      <c r="E719">
        <v>54.975527344377802</v>
      </c>
      <c r="F719">
        <f t="shared" si="46"/>
        <v>-93.358569296741706</v>
      </c>
      <c r="G719">
        <f t="shared" si="47"/>
        <v>9.71714990410441</v>
      </c>
      <c r="H719">
        <f t="shared" si="48"/>
        <v>220.00113410093201</v>
      </c>
      <c r="I719">
        <f t="shared" si="49"/>
        <v>225.148487192098</v>
      </c>
    </row>
    <row r="720" spans="1:9" x14ac:dyDescent="0.3">
      <c r="A720">
        <v>58377.408000000003</v>
      </c>
      <c r="B720">
        <v>69177.407999999996</v>
      </c>
      <c r="C720">
        <v>-92.766954058261206</v>
      </c>
      <c r="D720">
        <v>12.101304177761399</v>
      </c>
      <c r="E720">
        <v>54.895642034919497</v>
      </c>
      <c r="F720">
        <f t="shared" si="46"/>
        <v>-93.026308635654502</v>
      </c>
      <c r="G720">
        <f t="shared" si="47"/>
        <v>9.9123775994559207</v>
      </c>
      <c r="H720">
        <f t="shared" si="48"/>
        <v>220.47091454826199</v>
      </c>
      <c r="I720">
        <f t="shared" si="49"/>
        <v>224.85010478094</v>
      </c>
    </row>
    <row r="721" spans="1:9" x14ac:dyDescent="0.3">
      <c r="A721">
        <v>58377.447999999997</v>
      </c>
      <c r="B721">
        <v>69177.448000000004</v>
      </c>
      <c r="C721">
        <v>-92.766954058261206</v>
      </c>
      <c r="D721">
        <v>12.101304177761399</v>
      </c>
      <c r="E721">
        <v>54.895642034919497</v>
      </c>
      <c r="F721">
        <f t="shared" si="46"/>
        <v>-93.026308635654502</v>
      </c>
      <c r="G721">
        <f t="shared" si="47"/>
        <v>9.9123775994559207</v>
      </c>
      <c r="H721">
        <f t="shared" si="48"/>
        <v>220.47091454826199</v>
      </c>
      <c r="I721">
        <f t="shared" si="49"/>
        <v>224.85010478094</v>
      </c>
    </row>
    <row r="722" spans="1:9" x14ac:dyDescent="0.3">
      <c r="A722">
        <v>58377.527999999998</v>
      </c>
      <c r="B722">
        <v>69177.528000000006</v>
      </c>
      <c r="C722">
        <v>-92.420028602040603</v>
      </c>
      <c r="D722">
        <v>11.6464813732902</v>
      </c>
      <c r="E722">
        <v>54.822218057194199</v>
      </c>
      <c r="F722">
        <f t="shared" si="46"/>
        <v>-92.6687639571429</v>
      </c>
      <c r="G722">
        <f t="shared" si="47"/>
        <v>9.4658545222147605</v>
      </c>
      <c r="H722">
        <f t="shared" si="48"/>
        <v>220.97644384704299</v>
      </c>
      <c r="I722">
        <f t="shared" si="49"/>
        <v>225.532562421927</v>
      </c>
    </row>
    <row r="723" spans="1:9" x14ac:dyDescent="0.3">
      <c r="A723">
        <v>58377.608</v>
      </c>
      <c r="B723">
        <v>69177.607999999993</v>
      </c>
      <c r="C723">
        <v>-92.420028602040603</v>
      </c>
      <c r="D723">
        <v>11.6464813732902</v>
      </c>
      <c r="E723">
        <v>54.822218057194199</v>
      </c>
      <c r="F723">
        <f t="shared" si="46"/>
        <v>-92.6687639571429</v>
      </c>
      <c r="G723">
        <f t="shared" si="47"/>
        <v>9.4658545222147605</v>
      </c>
      <c r="H723">
        <f t="shared" si="48"/>
        <v>220.97644384704299</v>
      </c>
      <c r="I723">
        <f t="shared" si="49"/>
        <v>225.532562421927</v>
      </c>
    </row>
    <row r="724" spans="1:9" x14ac:dyDescent="0.3">
      <c r="A724">
        <v>58377.968000000001</v>
      </c>
      <c r="B724">
        <v>69177.967999999993</v>
      </c>
      <c r="C724">
        <v>-92.491793200801197</v>
      </c>
      <c r="D724">
        <v>11.7891777098622</v>
      </c>
      <c r="E724">
        <v>54.493887513826103</v>
      </c>
      <c r="F724">
        <f t="shared" si="46"/>
        <v>-92.743870528351707</v>
      </c>
      <c r="G724">
        <f t="shared" si="47"/>
        <v>9.6068204935255395</v>
      </c>
      <c r="H724">
        <f t="shared" si="48"/>
        <v>220.87025132186</v>
      </c>
      <c r="I724">
        <f t="shared" si="49"/>
        <v>225.317112629647</v>
      </c>
    </row>
    <row r="725" spans="1:9" x14ac:dyDescent="0.3">
      <c r="A725">
        <v>58378.048000000003</v>
      </c>
      <c r="B725">
        <v>69178.047999999995</v>
      </c>
      <c r="C725">
        <v>-92.141960811719997</v>
      </c>
      <c r="D725">
        <v>11.962669109607001</v>
      </c>
      <c r="E725">
        <v>54.420464032868502</v>
      </c>
      <c r="F725">
        <f t="shared" si="46"/>
        <v>-92.398222658749106</v>
      </c>
      <c r="G725">
        <f t="shared" si="47"/>
        <v>9.7885057061182703</v>
      </c>
      <c r="H725">
        <f t="shared" si="48"/>
        <v>221.35895982641</v>
      </c>
      <c r="I725">
        <f t="shared" si="49"/>
        <v>225.039428299523</v>
      </c>
    </row>
    <row r="726" spans="1:9" x14ac:dyDescent="0.3">
      <c r="A726">
        <v>58378.088000000003</v>
      </c>
      <c r="B726">
        <v>69178.088000000003</v>
      </c>
      <c r="C726">
        <v>-92.141960811719997</v>
      </c>
      <c r="D726">
        <v>11.962669109607001</v>
      </c>
      <c r="E726">
        <v>54.420464032868502</v>
      </c>
      <c r="F726">
        <f t="shared" si="46"/>
        <v>-92.398222658749106</v>
      </c>
      <c r="G726">
        <f t="shared" si="47"/>
        <v>9.7885057061182703</v>
      </c>
      <c r="H726">
        <f t="shared" si="48"/>
        <v>221.35895982641</v>
      </c>
      <c r="I726">
        <f t="shared" si="49"/>
        <v>225.039428299523</v>
      </c>
    </row>
    <row r="727" spans="1:9" x14ac:dyDescent="0.3">
      <c r="A727">
        <v>58378.167999999998</v>
      </c>
      <c r="B727">
        <v>69178.168000000005</v>
      </c>
      <c r="C727">
        <v>-91.8003778042806</v>
      </c>
      <c r="D727">
        <v>12.151952129213401</v>
      </c>
      <c r="E727">
        <v>54.3405803115701</v>
      </c>
      <c r="F727">
        <f t="shared" si="46"/>
        <v>-92.061193927859506</v>
      </c>
      <c r="G727">
        <f t="shared" si="47"/>
        <v>9.9857838018046099</v>
      </c>
      <c r="H727">
        <f t="shared" si="48"/>
        <v>221.835481805999</v>
      </c>
      <c r="I727">
        <f t="shared" si="49"/>
        <v>224.737912094286</v>
      </c>
    </row>
    <row r="728" spans="1:9" x14ac:dyDescent="0.3">
      <c r="A728">
        <v>58379.968000000001</v>
      </c>
      <c r="B728">
        <v>69179.967999999993</v>
      </c>
      <c r="C728">
        <v>-88.3375488451818</v>
      </c>
      <c r="D728">
        <v>11.845324441056601</v>
      </c>
      <c r="E728">
        <v>52.8651425382794</v>
      </c>
      <c r="F728">
        <f t="shared" si="46"/>
        <v>-88.592102069215599</v>
      </c>
      <c r="G728">
        <f t="shared" si="47"/>
        <v>9.7608246601637507</v>
      </c>
      <c r="H728">
        <f t="shared" si="48"/>
        <v>226.740400491987</v>
      </c>
      <c r="I728">
        <f t="shared" si="49"/>
        <v>225.08173549994601</v>
      </c>
    </row>
    <row r="729" spans="1:9" x14ac:dyDescent="0.3">
      <c r="A729">
        <v>58380.368000000002</v>
      </c>
      <c r="B729">
        <v>69180.368000000002</v>
      </c>
      <c r="C729">
        <v>-87.936773392560596</v>
      </c>
      <c r="D729">
        <v>12.5822161308846</v>
      </c>
      <c r="E729">
        <v>52.563833395322703</v>
      </c>
      <c r="F729">
        <f t="shared" si="46"/>
        <v>-88.208798854669595</v>
      </c>
      <c r="G729">
        <f t="shared" si="47"/>
        <v>10.5069539865409</v>
      </c>
      <c r="H729">
        <f t="shared" si="48"/>
        <v>227.28234955993699</v>
      </c>
      <c r="I729">
        <f t="shared" si="49"/>
        <v>223.941365190092</v>
      </c>
    </row>
    <row r="730" spans="1:9" x14ac:dyDescent="0.3">
      <c r="A730">
        <v>58380.447999999997</v>
      </c>
      <c r="B730">
        <v>69180.448000000004</v>
      </c>
      <c r="C730">
        <v>-88.135685908499994</v>
      </c>
      <c r="D730">
        <v>12.172563165192001</v>
      </c>
      <c r="E730">
        <v>52.463981935515399</v>
      </c>
      <c r="F730">
        <f t="shared" si="46"/>
        <v>-88.398004830970194</v>
      </c>
      <c r="G730">
        <f t="shared" si="47"/>
        <v>10.092728396034699</v>
      </c>
      <c r="H730">
        <f t="shared" si="48"/>
        <v>227.01483288223801</v>
      </c>
      <c r="I730">
        <f t="shared" si="49"/>
        <v>224.574459947657</v>
      </c>
    </row>
    <row r="731" spans="1:9" x14ac:dyDescent="0.3">
      <c r="A731">
        <v>58380.527999999998</v>
      </c>
      <c r="B731">
        <v>69180.528000000006</v>
      </c>
      <c r="C731">
        <v>-88.010086543681197</v>
      </c>
      <c r="D731">
        <v>12.3661693652196</v>
      </c>
      <c r="E731">
        <v>52.385277623559297</v>
      </c>
      <c r="F731">
        <f t="shared" si="46"/>
        <v>-88.277001645282695</v>
      </c>
      <c r="G731">
        <f t="shared" si="47"/>
        <v>10.2892399483299</v>
      </c>
      <c r="H731">
        <f t="shared" si="48"/>
        <v>227.18591822985201</v>
      </c>
      <c r="I731">
        <f t="shared" si="49"/>
        <v>224.27411531320999</v>
      </c>
    </row>
    <row r="732" spans="1:9" x14ac:dyDescent="0.3">
      <c r="A732">
        <v>58380.608</v>
      </c>
      <c r="B732">
        <v>69180.607999999993</v>
      </c>
      <c r="C732">
        <v>-87.287433348481201</v>
      </c>
      <c r="D732">
        <v>12.5516307014418</v>
      </c>
      <c r="E732">
        <v>52.310103203201301</v>
      </c>
      <c r="F732">
        <f t="shared" si="46"/>
        <v>-87.558918462239703</v>
      </c>
      <c r="G732">
        <f t="shared" si="47"/>
        <v>10.4916753454246</v>
      </c>
      <c r="H732">
        <f t="shared" si="48"/>
        <v>228.201209771881</v>
      </c>
      <c r="I732">
        <f t="shared" si="49"/>
        <v>223.96471678355999</v>
      </c>
    </row>
    <row r="733" spans="1:9" x14ac:dyDescent="0.3">
      <c r="A733">
        <v>58380.648000000001</v>
      </c>
      <c r="B733">
        <v>69180.648000000001</v>
      </c>
      <c r="C733">
        <v>-87.287433348481201</v>
      </c>
      <c r="D733">
        <v>12.5516307014418</v>
      </c>
      <c r="E733">
        <v>52.310103203201301</v>
      </c>
      <c r="F733">
        <f t="shared" si="46"/>
        <v>-87.558918462239703</v>
      </c>
      <c r="G733">
        <f t="shared" si="47"/>
        <v>10.4916753454246</v>
      </c>
      <c r="H733">
        <f t="shared" si="48"/>
        <v>228.201209771881</v>
      </c>
      <c r="I733">
        <f t="shared" si="49"/>
        <v>223.96471678355999</v>
      </c>
    </row>
    <row r="734" spans="1:9" x14ac:dyDescent="0.3">
      <c r="A734">
        <v>58380.728000000003</v>
      </c>
      <c r="B734">
        <v>69180.728000000003</v>
      </c>
      <c r="C734">
        <v>-87.096847849920593</v>
      </c>
      <c r="D734">
        <v>12.080503856676</v>
      </c>
      <c r="E734">
        <v>52.2343368810455</v>
      </c>
      <c r="F734">
        <f t="shared" si="46"/>
        <v>-87.357286226784893</v>
      </c>
      <c r="G734">
        <f t="shared" si="47"/>
        <v>10.0251694207612</v>
      </c>
      <c r="H734">
        <f t="shared" si="48"/>
        <v>228.48629582888901</v>
      </c>
      <c r="I734">
        <f t="shared" si="49"/>
        <v>224.67771584022501</v>
      </c>
    </row>
    <row r="735" spans="1:9" x14ac:dyDescent="0.3">
      <c r="A735">
        <v>58380.807999999997</v>
      </c>
      <c r="B735">
        <v>69180.808000000005</v>
      </c>
      <c r="C735">
        <v>-87.096847849920593</v>
      </c>
      <c r="D735">
        <v>12.080503856676</v>
      </c>
      <c r="E735">
        <v>52.2343368810455</v>
      </c>
      <c r="F735">
        <f t="shared" si="46"/>
        <v>-87.357286226784893</v>
      </c>
      <c r="G735">
        <f t="shared" si="47"/>
        <v>10.0251694207612</v>
      </c>
      <c r="H735">
        <f t="shared" si="48"/>
        <v>228.48629582888901</v>
      </c>
      <c r="I735">
        <f t="shared" si="49"/>
        <v>224.67771584022501</v>
      </c>
    </row>
    <row r="736" spans="1:9" x14ac:dyDescent="0.3">
      <c r="A736">
        <v>58380.928</v>
      </c>
      <c r="B736">
        <v>69180.928</v>
      </c>
      <c r="C736">
        <v>-86.423370415801202</v>
      </c>
      <c r="D736">
        <v>11.806199558710199</v>
      </c>
      <c r="E736">
        <v>52.078109994144803</v>
      </c>
      <c r="F736">
        <f t="shared" si="46"/>
        <v>-86.677533184897101</v>
      </c>
      <c r="G736">
        <f t="shared" si="47"/>
        <v>9.7668082313481897</v>
      </c>
      <c r="H736">
        <f t="shared" si="48"/>
        <v>229.44739271904601</v>
      </c>
      <c r="I736">
        <f t="shared" si="49"/>
        <v>225.072590320036</v>
      </c>
    </row>
    <row r="737" spans="1:9" x14ac:dyDescent="0.3">
      <c r="A737">
        <v>58381.008000000002</v>
      </c>
      <c r="B737">
        <v>69181.008000000002</v>
      </c>
      <c r="C737">
        <v>-86.502987849060005</v>
      </c>
      <c r="D737">
        <v>12.0544570968468</v>
      </c>
      <c r="E737">
        <v>51.977671594411397</v>
      </c>
      <c r="F737">
        <f t="shared" si="46"/>
        <v>-86.762977407978994</v>
      </c>
      <c r="G737">
        <f t="shared" si="47"/>
        <v>10.013121092689801</v>
      </c>
      <c r="H737">
        <f t="shared" si="48"/>
        <v>229.32658387815101</v>
      </c>
      <c r="I737">
        <f t="shared" si="49"/>
        <v>224.69613028277601</v>
      </c>
    </row>
    <row r="738" spans="1:9" x14ac:dyDescent="0.3">
      <c r="A738">
        <v>58381.088000000003</v>
      </c>
      <c r="B738">
        <v>69181.088000000003</v>
      </c>
      <c r="C738">
        <v>-86.2552999689606</v>
      </c>
      <c r="D738">
        <v>12.251110321138199</v>
      </c>
      <c r="E738">
        <v>51.898382697690202</v>
      </c>
      <c r="F738">
        <f t="shared" si="46"/>
        <v>-86.5199913822686</v>
      </c>
      <c r="G738">
        <f t="shared" si="47"/>
        <v>10.215555200195899</v>
      </c>
      <c r="H738">
        <f t="shared" si="48"/>
        <v>229.67013969809</v>
      </c>
      <c r="I738">
        <f t="shared" si="49"/>
        <v>224.38673372410901</v>
      </c>
    </row>
    <row r="739" spans="1:9" x14ac:dyDescent="0.3">
      <c r="A739">
        <v>58384.767999999996</v>
      </c>
      <c r="B739">
        <v>69184.767999999996</v>
      </c>
      <c r="C739">
        <v>-77.687358784621196</v>
      </c>
      <c r="D739">
        <v>8.6403167132279997</v>
      </c>
      <c r="E739">
        <v>48.999495188754899</v>
      </c>
      <c r="F739">
        <f t="shared" si="46"/>
        <v>-77.869358951230794</v>
      </c>
      <c r="G739">
        <f t="shared" si="47"/>
        <v>6.80762251889153</v>
      </c>
      <c r="H739">
        <f t="shared" si="48"/>
        <v>241.90119335292101</v>
      </c>
      <c r="I739">
        <f t="shared" si="49"/>
        <v>229.59535521954101</v>
      </c>
    </row>
    <row r="740" spans="1:9" x14ac:dyDescent="0.3">
      <c r="A740">
        <v>58384.847999999904</v>
      </c>
      <c r="B740">
        <v>69184.847999999896</v>
      </c>
      <c r="C740">
        <v>-77.410531445341206</v>
      </c>
      <c r="D740">
        <v>8.8431137799395998</v>
      </c>
      <c r="E740">
        <v>48.920216556079502</v>
      </c>
      <c r="F740">
        <f t="shared" si="46"/>
        <v>-77.597386302055696</v>
      </c>
      <c r="G740">
        <f t="shared" si="47"/>
        <v>7.01688528227848</v>
      </c>
      <c r="H740">
        <f t="shared" si="48"/>
        <v>242.285733106658</v>
      </c>
      <c r="I740">
        <f t="shared" si="49"/>
        <v>229.27552186909099</v>
      </c>
    </row>
    <row r="741" spans="1:9" x14ac:dyDescent="0.3">
      <c r="A741">
        <v>58384.928</v>
      </c>
      <c r="B741">
        <v>69184.928</v>
      </c>
      <c r="C741">
        <v>-76.939680739921201</v>
      </c>
      <c r="D741">
        <v>8.3362183772142</v>
      </c>
      <c r="E741">
        <v>48.843297791617204</v>
      </c>
      <c r="F741">
        <f t="shared" si="46"/>
        <v>-77.114723954079906</v>
      </c>
      <c r="G741">
        <f t="shared" si="47"/>
        <v>6.5212237102909496</v>
      </c>
      <c r="H741">
        <f t="shared" si="48"/>
        <v>242.96816518573701</v>
      </c>
      <c r="I741">
        <f t="shared" si="49"/>
        <v>230.03308187973201</v>
      </c>
    </row>
    <row r="742" spans="1:9" x14ac:dyDescent="0.3">
      <c r="A742">
        <v>58385.008000000002</v>
      </c>
      <c r="B742">
        <v>69185.008000000002</v>
      </c>
      <c r="C742">
        <v>-76.786954006921206</v>
      </c>
      <c r="D742">
        <v>8.5376654641572003</v>
      </c>
      <c r="E742">
        <v>48.764600622697898</v>
      </c>
      <c r="F742">
        <f t="shared" si="46"/>
        <v>-76.966785659400699</v>
      </c>
      <c r="G742">
        <f t="shared" si="47"/>
        <v>6.72621308752323</v>
      </c>
      <c r="H742">
        <f t="shared" si="48"/>
        <v>243.177333848751</v>
      </c>
      <c r="I742">
        <f t="shared" si="49"/>
        <v>229.71977989391399</v>
      </c>
    </row>
    <row r="743" spans="1:9" x14ac:dyDescent="0.3">
      <c r="A743">
        <v>58385.088000000003</v>
      </c>
      <c r="B743">
        <v>69185.088000000003</v>
      </c>
      <c r="C743">
        <v>-76.187230125181799</v>
      </c>
      <c r="D743">
        <v>8.7366727188155995</v>
      </c>
      <c r="E743">
        <v>48.687102757971097</v>
      </c>
      <c r="F743">
        <f t="shared" si="46"/>
        <v>-76.371916807008304</v>
      </c>
      <c r="G743">
        <f t="shared" si="47"/>
        <v>6.9392944574002096</v>
      </c>
      <c r="H743">
        <f t="shared" si="48"/>
        <v>244.01841372461001</v>
      </c>
      <c r="I743">
        <f t="shared" si="49"/>
        <v>229.39411025568799</v>
      </c>
    </row>
    <row r="744" spans="1:9" x14ac:dyDescent="0.3">
      <c r="A744">
        <v>58385.127999999997</v>
      </c>
      <c r="B744">
        <v>69185.127999999997</v>
      </c>
      <c r="C744">
        <v>-76.187230125181799</v>
      </c>
      <c r="D744">
        <v>8.7366727188155995</v>
      </c>
      <c r="E744">
        <v>48.687102757971097</v>
      </c>
      <c r="F744">
        <f t="shared" si="46"/>
        <v>-76.371916807008304</v>
      </c>
      <c r="G744">
        <f t="shared" si="47"/>
        <v>6.9392944574002096</v>
      </c>
      <c r="H744">
        <f t="shared" si="48"/>
        <v>244.01841372461001</v>
      </c>
      <c r="I744">
        <f t="shared" si="49"/>
        <v>229.39411025568799</v>
      </c>
    </row>
    <row r="745" spans="1:9" x14ac:dyDescent="0.3">
      <c r="A745">
        <v>58385.207999999999</v>
      </c>
      <c r="B745">
        <v>69185.207999999999</v>
      </c>
      <c r="C745">
        <v>-76.187230125181799</v>
      </c>
      <c r="D745">
        <v>8.0301366767993994</v>
      </c>
      <c r="E745">
        <v>48.687102757971097</v>
      </c>
      <c r="F745">
        <f t="shared" si="46"/>
        <v>-76.355270984011995</v>
      </c>
      <c r="G745">
        <f t="shared" si="47"/>
        <v>6.2329545284391701</v>
      </c>
      <c r="H745">
        <f t="shared" si="48"/>
        <v>244.04194910838899</v>
      </c>
      <c r="I745">
        <f t="shared" si="49"/>
        <v>230.47366718392601</v>
      </c>
    </row>
    <row r="746" spans="1:9" x14ac:dyDescent="0.3">
      <c r="A746">
        <v>58385.408000000003</v>
      </c>
      <c r="B746">
        <v>69185.407999999996</v>
      </c>
      <c r="C746">
        <v>-75.552378289380599</v>
      </c>
      <c r="D746">
        <v>7.9705753091718003</v>
      </c>
      <c r="E746">
        <v>48.433989646513901</v>
      </c>
      <c r="F746">
        <f t="shared" si="46"/>
        <v>-75.719192112081899</v>
      </c>
      <c r="G746">
        <f t="shared" si="47"/>
        <v>6.1883666532030599</v>
      </c>
      <c r="H746">
        <f t="shared" si="48"/>
        <v>244.94129547101701</v>
      </c>
      <c r="I746">
        <f t="shared" si="49"/>
        <v>230.54181447059699</v>
      </c>
    </row>
    <row r="747" spans="1:9" x14ac:dyDescent="0.3">
      <c r="A747">
        <v>58385.487999999998</v>
      </c>
      <c r="B747">
        <v>69185.487999999998</v>
      </c>
      <c r="C747">
        <v>-75.201146536440604</v>
      </c>
      <c r="D747">
        <v>8.1670081910442001</v>
      </c>
      <c r="E747">
        <v>48.357654336121399</v>
      </c>
      <c r="F747">
        <f t="shared" si="46"/>
        <v>-75.372685762965503</v>
      </c>
      <c r="G747">
        <f t="shared" si="47"/>
        <v>6.3930199487446302</v>
      </c>
      <c r="H747">
        <f t="shared" si="48"/>
        <v>245.431217772255</v>
      </c>
      <c r="I747">
        <f t="shared" si="49"/>
        <v>230.229026145841</v>
      </c>
    </row>
    <row r="748" spans="1:9" x14ac:dyDescent="0.3">
      <c r="A748">
        <v>58385.567999999999</v>
      </c>
      <c r="B748">
        <v>69185.567999999999</v>
      </c>
      <c r="C748">
        <v>-75.201146536440604</v>
      </c>
      <c r="D748">
        <v>8.1670081910442001</v>
      </c>
      <c r="E748">
        <v>48.357654336121399</v>
      </c>
      <c r="F748">
        <f t="shared" si="46"/>
        <v>-75.372685762965503</v>
      </c>
      <c r="G748">
        <f t="shared" si="47"/>
        <v>6.3930199487446302</v>
      </c>
      <c r="H748">
        <f t="shared" si="48"/>
        <v>245.431217772255</v>
      </c>
      <c r="I748">
        <f t="shared" si="49"/>
        <v>230.229026145841</v>
      </c>
    </row>
    <row r="749" spans="1:9" x14ac:dyDescent="0.3">
      <c r="A749">
        <v>58385.648000000001</v>
      </c>
      <c r="B749">
        <v>69185.648000000001</v>
      </c>
      <c r="C749">
        <v>-74.789123821740603</v>
      </c>
      <c r="D749">
        <v>7.6606338218778003</v>
      </c>
      <c r="E749">
        <v>48.277799053135801</v>
      </c>
      <c r="F749">
        <f t="shared" si="46"/>
        <v>-74.948847352265304</v>
      </c>
      <c r="G749">
        <f t="shared" si="47"/>
        <v>5.8964932920659203</v>
      </c>
      <c r="H749">
        <f t="shared" si="48"/>
        <v>246.03047920008501</v>
      </c>
      <c r="I749">
        <f t="shared" si="49"/>
        <v>230.987908335979</v>
      </c>
    </row>
    <row r="750" spans="1:9" x14ac:dyDescent="0.3">
      <c r="A750">
        <v>58385.728000000003</v>
      </c>
      <c r="B750">
        <v>69185.728000000003</v>
      </c>
      <c r="C750">
        <v>-74.307865769939994</v>
      </c>
      <c r="D750">
        <v>7.8586897075830002</v>
      </c>
      <c r="E750">
        <v>48.2008855033706</v>
      </c>
      <c r="F750">
        <f t="shared" si="46"/>
        <v>-74.472389033248405</v>
      </c>
      <c r="G750">
        <f t="shared" si="47"/>
        <v>6.1058325299668104</v>
      </c>
      <c r="H750">
        <f t="shared" si="48"/>
        <v>246.704139456793</v>
      </c>
      <c r="I750">
        <f t="shared" si="49"/>
        <v>230.667958103291</v>
      </c>
    </row>
    <row r="751" spans="1:9" x14ac:dyDescent="0.3">
      <c r="A751">
        <v>58385.767999999996</v>
      </c>
      <c r="B751">
        <v>69185.767999999996</v>
      </c>
      <c r="C751">
        <v>-74.307865769939994</v>
      </c>
      <c r="D751">
        <v>7.8586897075830002</v>
      </c>
      <c r="E751">
        <v>48.2008855033706</v>
      </c>
      <c r="F751">
        <f t="shared" si="46"/>
        <v>-74.472389033248405</v>
      </c>
      <c r="G751">
        <f t="shared" si="47"/>
        <v>6.1058325299668104</v>
      </c>
      <c r="H751">
        <f t="shared" si="48"/>
        <v>246.704139456793</v>
      </c>
      <c r="I751">
        <f t="shared" si="49"/>
        <v>230.667958103291</v>
      </c>
    </row>
    <row r="752" spans="1:9" x14ac:dyDescent="0.3">
      <c r="A752">
        <v>58385.847999999904</v>
      </c>
      <c r="B752">
        <v>69185.847999999896</v>
      </c>
      <c r="C752">
        <v>-74.080875264601204</v>
      </c>
      <c r="D752">
        <v>8.0543732282076004</v>
      </c>
      <c r="E752">
        <v>48.125131193371303</v>
      </c>
      <c r="F752">
        <f t="shared" si="46"/>
        <v>-74.250071791342407</v>
      </c>
      <c r="G752">
        <f t="shared" si="47"/>
        <v>6.3068095776844899</v>
      </c>
      <c r="H752">
        <f t="shared" si="48"/>
        <v>247.01847186379601</v>
      </c>
      <c r="I752">
        <f t="shared" si="49"/>
        <v>230.36078848794801</v>
      </c>
    </row>
    <row r="753" spans="1:9" x14ac:dyDescent="0.3">
      <c r="A753">
        <v>58385.928</v>
      </c>
      <c r="B753">
        <v>69185.928</v>
      </c>
      <c r="C753">
        <v>-73.945327365480594</v>
      </c>
      <c r="D753">
        <v>8.3086336447800004</v>
      </c>
      <c r="E753">
        <v>48.027051718640301</v>
      </c>
      <c r="F753">
        <f t="shared" si="46"/>
        <v>-74.1205518318435</v>
      </c>
      <c r="G753">
        <f t="shared" si="47"/>
        <v>6.5641928958754701</v>
      </c>
      <c r="H753">
        <f t="shared" si="48"/>
        <v>247.20159900353201</v>
      </c>
      <c r="I753">
        <f t="shared" si="49"/>
        <v>229.967408568488</v>
      </c>
    </row>
    <row r="754" spans="1:9" x14ac:dyDescent="0.3">
      <c r="A754">
        <v>58386.048000000003</v>
      </c>
      <c r="B754">
        <v>69186.047999999995</v>
      </c>
      <c r="C754">
        <v>-73.656774961500602</v>
      </c>
      <c r="D754">
        <v>7.7974673441795996</v>
      </c>
      <c r="E754">
        <v>47.947777556798997</v>
      </c>
      <c r="F754">
        <f t="shared" si="46"/>
        <v>-73.820036563458402</v>
      </c>
      <c r="G754">
        <f t="shared" si="47"/>
        <v>6.05996670637363</v>
      </c>
      <c r="H754">
        <f t="shared" si="48"/>
        <v>247.62649491733001</v>
      </c>
      <c r="I754">
        <f t="shared" si="49"/>
        <v>230.73805858267701</v>
      </c>
    </row>
    <row r="755" spans="1:9" x14ac:dyDescent="0.3">
      <c r="A755">
        <v>58386.127999999997</v>
      </c>
      <c r="B755">
        <v>69186.127999999997</v>
      </c>
      <c r="C755">
        <v>-73.427572381980596</v>
      </c>
      <c r="D755">
        <v>7.9940651791494002</v>
      </c>
      <c r="E755">
        <v>47.872023883529998</v>
      </c>
      <c r="F755">
        <f t="shared" si="46"/>
        <v>-73.595529402407095</v>
      </c>
      <c r="G755">
        <f t="shared" si="47"/>
        <v>6.2619099305979802</v>
      </c>
      <c r="H755">
        <f t="shared" si="48"/>
        <v>247.94392363188999</v>
      </c>
      <c r="I755">
        <f t="shared" si="49"/>
        <v>230.42941228096899</v>
      </c>
    </row>
    <row r="756" spans="1:9" x14ac:dyDescent="0.3">
      <c r="A756">
        <v>58386.207999999999</v>
      </c>
      <c r="B756">
        <v>69186.207999999999</v>
      </c>
      <c r="C756">
        <v>-72.940069668361204</v>
      </c>
      <c r="D756">
        <v>7.4745794900957998</v>
      </c>
      <c r="E756">
        <v>47.795113069938203</v>
      </c>
      <c r="F756">
        <f t="shared" si="46"/>
        <v>-73.095923044141102</v>
      </c>
      <c r="G756">
        <f t="shared" si="47"/>
        <v>5.7540538843624702</v>
      </c>
      <c r="H756">
        <f t="shared" si="48"/>
        <v>248.65031269915801</v>
      </c>
      <c r="I756">
        <f t="shared" si="49"/>
        <v>231.20561010128401</v>
      </c>
    </row>
    <row r="757" spans="1:9" x14ac:dyDescent="0.3">
      <c r="A757">
        <v>58386.288</v>
      </c>
      <c r="B757">
        <v>69186.288</v>
      </c>
      <c r="C757">
        <v>-73.551456213480606</v>
      </c>
      <c r="D757">
        <v>7.6698974373714002</v>
      </c>
      <c r="E757">
        <v>47.719891005204403</v>
      </c>
      <c r="F757">
        <f t="shared" si="46"/>
        <v>-73.711741531736095</v>
      </c>
      <c r="G757">
        <f t="shared" si="47"/>
        <v>5.9349134940525703</v>
      </c>
      <c r="H757">
        <f t="shared" si="48"/>
        <v>247.779612317024</v>
      </c>
      <c r="I757">
        <f t="shared" si="49"/>
        <v>230.92918760742</v>
      </c>
    </row>
    <row r="758" spans="1:9" x14ac:dyDescent="0.3">
      <c r="A758">
        <v>58386.368000000002</v>
      </c>
      <c r="B758">
        <v>69186.368000000002</v>
      </c>
      <c r="C758">
        <v>-73.551456213480606</v>
      </c>
      <c r="D758">
        <v>7.6698974373714002</v>
      </c>
      <c r="E758">
        <v>47.719891005204403</v>
      </c>
      <c r="F758">
        <f t="shared" si="46"/>
        <v>-73.711741531736095</v>
      </c>
      <c r="G758">
        <f t="shared" si="47"/>
        <v>5.9349134940525703</v>
      </c>
      <c r="H758">
        <f t="shared" si="48"/>
        <v>247.779612317024</v>
      </c>
      <c r="I758">
        <f t="shared" si="49"/>
        <v>230.92918760742</v>
      </c>
    </row>
    <row r="759" spans="1:9" x14ac:dyDescent="0.3">
      <c r="A759">
        <v>58386.408000000003</v>
      </c>
      <c r="B759">
        <v>69186.407999999996</v>
      </c>
      <c r="C759">
        <v>-73.551456213480606</v>
      </c>
      <c r="D759">
        <v>7.6698974373714002</v>
      </c>
      <c r="E759">
        <v>47.719891005204403</v>
      </c>
      <c r="F759">
        <f t="shared" si="46"/>
        <v>-73.711741531736095</v>
      </c>
      <c r="G759">
        <f t="shared" si="47"/>
        <v>5.9349134940525703</v>
      </c>
      <c r="H759">
        <f t="shared" si="48"/>
        <v>247.779612317024</v>
      </c>
      <c r="I759">
        <f t="shared" si="49"/>
        <v>230.92918760742</v>
      </c>
    </row>
    <row r="760" spans="1:9" x14ac:dyDescent="0.3">
      <c r="A760">
        <v>58388.767999999996</v>
      </c>
      <c r="B760">
        <v>69188.767999999996</v>
      </c>
      <c r="C760">
        <v>-67.537584207720599</v>
      </c>
      <c r="D760">
        <v>6.8874591089220001</v>
      </c>
      <c r="E760">
        <v>45.790295455857397</v>
      </c>
      <c r="F760">
        <f t="shared" si="46"/>
        <v>-67.681104732102597</v>
      </c>
      <c r="G760">
        <f t="shared" si="47"/>
        <v>5.29437775703457</v>
      </c>
      <c r="H760">
        <f t="shared" si="48"/>
        <v>256.30627702704697</v>
      </c>
      <c r="I760">
        <f t="shared" si="49"/>
        <v>231.908170621588</v>
      </c>
    </row>
    <row r="761" spans="1:9" x14ac:dyDescent="0.3">
      <c r="A761">
        <v>58388.847999999904</v>
      </c>
      <c r="B761">
        <v>69188.847999999896</v>
      </c>
      <c r="C761">
        <v>-68.365237818300599</v>
      </c>
      <c r="D761">
        <v>6.3267889136886</v>
      </c>
      <c r="E761">
        <v>45.7191554893746</v>
      </c>
      <c r="F761">
        <f t="shared" si="46"/>
        <v>-68.495319353101394</v>
      </c>
      <c r="G761">
        <f t="shared" si="47"/>
        <v>4.7143638624760804</v>
      </c>
      <c r="H761">
        <f t="shared" si="48"/>
        <v>255.155066084336</v>
      </c>
      <c r="I761">
        <f t="shared" si="49"/>
        <v>232.794653167273</v>
      </c>
    </row>
    <row r="762" spans="1:9" x14ac:dyDescent="0.3">
      <c r="A762">
        <v>58388.928</v>
      </c>
      <c r="B762">
        <v>69188.928</v>
      </c>
      <c r="C762">
        <v>-67.647781401300605</v>
      </c>
      <c r="D762">
        <v>6.5444509027607998</v>
      </c>
      <c r="E762">
        <v>45.638160388752198</v>
      </c>
      <c r="F762">
        <f t="shared" si="46"/>
        <v>-67.783190145598496</v>
      </c>
      <c r="G762">
        <f t="shared" si="47"/>
        <v>4.9488685396202996</v>
      </c>
      <c r="H762">
        <f t="shared" si="48"/>
        <v>256.16193935234003</v>
      </c>
      <c r="I762">
        <f t="shared" si="49"/>
        <v>232.43624054109199</v>
      </c>
    </row>
    <row r="763" spans="1:9" x14ac:dyDescent="0.3">
      <c r="A763">
        <v>58388.968000000001</v>
      </c>
      <c r="B763">
        <v>69188.967999999993</v>
      </c>
      <c r="C763">
        <v>-67.647781401300605</v>
      </c>
      <c r="D763">
        <v>6.5444509027607998</v>
      </c>
      <c r="E763">
        <v>45.638160388752198</v>
      </c>
      <c r="F763">
        <f t="shared" si="46"/>
        <v>-67.783190145598496</v>
      </c>
      <c r="G763">
        <f t="shared" si="47"/>
        <v>4.9488685396202996</v>
      </c>
      <c r="H763">
        <f t="shared" si="48"/>
        <v>256.16193935234003</v>
      </c>
      <c r="I763">
        <f t="shared" si="49"/>
        <v>232.43624054109199</v>
      </c>
    </row>
    <row r="764" spans="1:9" x14ac:dyDescent="0.3">
      <c r="A764">
        <v>58390.328000000001</v>
      </c>
      <c r="B764">
        <v>69190.327999999994</v>
      </c>
      <c r="C764">
        <v>-65.852818345079996</v>
      </c>
      <c r="D764">
        <v>5.7388695937769896</v>
      </c>
      <c r="E764">
        <v>44.529973100568697</v>
      </c>
      <c r="F764">
        <f t="shared" si="46"/>
        <v>-65.969746010687999</v>
      </c>
      <c r="G764">
        <f t="shared" si="47"/>
        <v>4.1857997431543899</v>
      </c>
      <c r="H764">
        <f t="shared" si="48"/>
        <v>258.72595217925698</v>
      </c>
      <c r="I764">
        <f t="shared" si="49"/>
        <v>233.602500824804</v>
      </c>
    </row>
    <row r="765" spans="1:9" x14ac:dyDescent="0.3">
      <c r="A765">
        <v>58390.408000000003</v>
      </c>
      <c r="B765">
        <v>69190.407999999996</v>
      </c>
      <c r="C765">
        <v>-65.852818345079996</v>
      </c>
      <c r="D765">
        <v>5.7388695937769896</v>
      </c>
      <c r="E765">
        <v>44.529973100568697</v>
      </c>
      <c r="F765">
        <f t="shared" si="46"/>
        <v>-65.969746010687999</v>
      </c>
      <c r="G765">
        <f t="shared" si="47"/>
        <v>4.1857997431543899</v>
      </c>
      <c r="H765">
        <f t="shared" si="48"/>
        <v>258.72595217925698</v>
      </c>
      <c r="I765">
        <f t="shared" si="49"/>
        <v>233.602500824804</v>
      </c>
    </row>
    <row r="766" spans="1:9" x14ac:dyDescent="0.3">
      <c r="A766">
        <v>58390.527999999998</v>
      </c>
      <c r="B766">
        <v>69190.528000000006</v>
      </c>
      <c r="C766">
        <v>-64.988924952181193</v>
      </c>
      <c r="D766">
        <v>5.3929815575370004</v>
      </c>
      <c r="E766">
        <v>44.3738145630928</v>
      </c>
      <c r="F766">
        <f t="shared" si="46"/>
        <v>-65.097943367697397</v>
      </c>
      <c r="G766">
        <f t="shared" si="47"/>
        <v>3.86036084015922</v>
      </c>
      <c r="H766">
        <f t="shared" si="48"/>
        <v>259.95858632339002</v>
      </c>
      <c r="I766">
        <f t="shared" si="49"/>
        <v>234.099895645684</v>
      </c>
    </row>
    <row r="767" spans="1:9" x14ac:dyDescent="0.3">
      <c r="A767">
        <v>58392.328000000001</v>
      </c>
      <c r="B767">
        <v>69192.327999999994</v>
      </c>
      <c r="C767">
        <v>-63.949646560920598</v>
      </c>
      <c r="D767">
        <v>5.4442091728763904</v>
      </c>
      <c r="E767">
        <v>42.941342364324797</v>
      </c>
      <c r="F767">
        <f t="shared" si="46"/>
        <v>-64.060160359283699</v>
      </c>
      <c r="G767">
        <f t="shared" si="47"/>
        <v>3.9360593907553398</v>
      </c>
      <c r="H767">
        <f t="shared" si="48"/>
        <v>261.42589865681401</v>
      </c>
      <c r="I767">
        <f t="shared" si="49"/>
        <v>233.984199376221</v>
      </c>
    </row>
    <row r="768" spans="1:9" x14ac:dyDescent="0.3">
      <c r="A768">
        <v>58392.447999999997</v>
      </c>
      <c r="B768">
        <v>69192.448000000004</v>
      </c>
      <c r="C768">
        <v>-63.4650732717012</v>
      </c>
      <c r="D768">
        <v>4.8681865663548001</v>
      </c>
      <c r="E768">
        <v>42.861507221743302</v>
      </c>
      <c r="F768">
        <f t="shared" si="46"/>
        <v>-63.562150615818098</v>
      </c>
      <c r="G768">
        <f t="shared" si="47"/>
        <v>3.3716131034417298</v>
      </c>
      <c r="H768">
        <f t="shared" si="48"/>
        <v>262.13003028435901</v>
      </c>
      <c r="I768">
        <f t="shared" si="49"/>
        <v>234.846888677934</v>
      </c>
    </row>
    <row r="769" spans="1:9" x14ac:dyDescent="0.3">
      <c r="A769">
        <v>58392.527999999998</v>
      </c>
      <c r="B769">
        <v>69192.528000000006</v>
      </c>
      <c r="C769">
        <v>-64.054842671040603</v>
      </c>
      <c r="D769">
        <v>5.0726918825364002</v>
      </c>
      <c r="E769">
        <v>42.789206588778299</v>
      </c>
      <c r="F769">
        <f t="shared" si="46"/>
        <v>-64.156574410150299</v>
      </c>
      <c r="G769">
        <f t="shared" si="47"/>
        <v>3.5621668267727999</v>
      </c>
      <c r="H769">
        <f t="shared" si="48"/>
        <v>261.28957967220498</v>
      </c>
      <c r="I769">
        <f t="shared" si="49"/>
        <v>234.55564987946201</v>
      </c>
    </row>
    <row r="770" spans="1:9" x14ac:dyDescent="0.3">
      <c r="A770">
        <v>58392.608</v>
      </c>
      <c r="B770">
        <v>69192.607999999993</v>
      </c>
      <c r="C770">
        <v>-63.7129904625018</v>
      </c>
      <c r="D770">
        <v>4.4922893859630104</v>
      </c>
      <c r="E770">
        <v>42.709945056099201</v>
      </c>
      <c r="F770">
        <f t="shared" si="46"/>
        <v>-63.801142943126401</v>
      </c>
      <c r="G770">
        <f t="shared" si="47"/>
        <v>2.9899793900348799</v>
      </c>
      <c r="H770">
        <f t="shared" si="48"/>
        <v>261.792121119716</v>
      </c>
      <c r="I770">
        <f t="shared" si="49"/>
        <v>235.430170611271</v>
      </c>
    </row>
    <row r="771" spans="1:9" x14ac:dyDescent="0.3">
      <c r="A771">
        <v>58392.688000000002</v>
      </c>
      <c r="B771">
        <v>69192.687999999995</v>
      </c>
      <c r="C771">
        <v>-62.997453441181797</v>
      </c>
      <c r="D771">
        <v>4.6931901544140002</v>
      </c>
      <c r="E771">
        <v>42.638942625657201</v>
      </c>
      <c r="F771">
        <f t="shared" ref="F771:F834" si="50">C771*COS(RADIANS($J$2))-D771*SIN(RADIANS($J$2))</f>
        <v>-63.090537708120998</v>
      </c>
      <c r="G771">
        <f t="shared" ref="G771:G834" si="51">C771*SIN(RADIANS($J$2))+D771*COS(RADIANS($J$2))</f>
        <v>3.20768227845541</v>
      </c>
      <c r="H771">
        <f t="shared" si="48"/>
        <v>262.79683965631398</v>
      </c>
      <c r="I771">
        <f t="shared" si="49"/>
        <v>235.09743752928699</v>
      </c>
    </row>
    <row r="772" spans="1:9" x14ac:dyDescent="0.3">
      <c r="A772">
        <v>58392.767999999996</v>
      </c>
      <c r="B772">
        <v>69192.767999999996</v>
      </c>
      <c r="C772">
        <v>-62.997453441181797</v>
      </c>
      <c r="D772">
        <v>4.6931901544140002</v>
      </c>
      <c r="E772">
        <v>42.638942625657201</v>
      </c>
      <c r="F772">
        <f t="shared" si="50"/>
        <v>-63.090537708120998</v>
      </c>
      <c r="G772">
        <f t="shared" si="51"/>
        <v>3.20768227845541</v>
      </c>
      <c r="H772">
        <f t="shared" si="48"/>
        <v>262.79683965631398</v>
      </c>
      <c r="I772">
        <f t="shared" si="49"/>
        <v>235.09743752928699</v>
      </c>
    </row>
    <row r="773" spans="1:9" x14ac:dyDescent="0.3">
      <c r="A773">
        <v>58392.807999999997</v>
      </c>
      <c r="B773">
        <v>69192.808000000005</v>
      </c>
      <c r="C773">
        <v>-62.997453441181797</v>
      </c>
      <c r="D773">
        <v>4.6931901544140002</v>
      </c>
      <c r="E773">
        <v>42.638942625657201</v>
      </c>
      <c r="F773">
        <f t="shared" si="50"/>
        <v>-63.090537708120998</v>
      </c>
      <c r="G773">
        <f t="shared" si="51"/>
        <v>3.20768227845541</v>
      </c>
      <c r="H773">
        <f t="shared" si="48"/>
        <v>262.79683965631398</v>
      </c>
      <c r="I773">
        <f t="shared" si="49"/>
        <v>235.09743752928699</v>
      </c>
    </row>
    <row r="774" spans="1:9" x14ac:dyDescent="0.3">
      <c r="A774">
        <v>58392.887999999999</v>
      </c>
      <c r="B774">
        <v>69192.888000000006</v>
      </c>
      <c r="C774">
        <v>-63.955111042261201</v>
      </c>
      <c r="D774">
        <v>4.9035576329729897</v>
      </c>
      <c r="E774">
        <v>42.564844802325901</v>
      </c>
      <c r="F774">
        <f t="shared" si="50"/>
        <v>-64.052885700712395</v>
      </c>
      <c r="G774">
        <f t="shared" si="51"/>
        <v>3.3954291774866898</v>
      </c>
      <c r="H774">
        <f t="shared" si="48"/>
        <v>261.436184233044</v>
      </c>
      <c r="I774">
        <f t="shared" si="49"/>
        <v>234.81048862933901</v>
      </c>
    </row>
    <row r="775" spans="1:9" x14ac:dyDescent="0.3">
      <c r="A775">
        <v>58393.728000000003</v>
      </c>
      <c r="B775">
        <v>69193.728000000003</v>
      </c>
      <c r="C775">
        <v>-63.5409739925406</v>
      </c>
      <c r="D775">
        <v>3.6577960858409999</v>
      </c>
      <c r="E775">
        <v>41.8588781714137</v>
      </c>
      <c r="F775">
        <f t="shared" si="50"/>
        <v>-63.609513753833198</v>
      </c>
      <c r="G775">
        <f t="shared" si="51"/>
        <v>2.1597703876160601</v>
      </c>
      <c r="H775">
        <f t="shared" si="48"/>
        <v>262.06306395710601</v>
      </c>
      <c r="I775">
        <f t="shared" si="49"/>
        <v>236.699046748239</v>
      </c>
    </row>
    <row r="776" spans="1:9" x14ac:dyDescent="0.3">
      <c r="A776">
        <v>58393.807999999997</v>
      </c>
      <c r="B776">
        <v>69193.808000000005</v>
      </c>
      <c r="C776">
        <v>-63.508489129559997</v>
      </c>
      <c r="D776">
        <v>3.9374048205336001</v>
      </c>
      <c r="E776">
        <v>41.761379676305701</v>
      </c>
      <c r="F776">
        <f t="shared" si="50"/>
        <v>-63.583625423703701</v>
      </c>
      <c r="G776">
        <f t="shared" si="51"/>
        <v>2.4400668471056002</v>
      </c>
      <c r="H776">
        <f t="shared" si="48"/>
        <v>262.09966724101298</v>
      </c>
      <c r="I776">
        <f t="shared" si="49"/>
        <v>236.270646805951</v>
      </c>
    </row>
    <row r="777" spans="1:9" x14ac:dyDescent="0.3">
      <c r="A777">
        <v>58393.887999999999</v>
      </c>
      <c r="B777">
        <v>69193.888000000006</v>
      </c>
      <c r="C777">
        <v>-63.079550178781801</v>
      </c>
      <c r="D777">
        <v>3.3319947623952002</v>
      </c>
      <c r="E777">
        <v>41.685063042297799</v>
      </c>
      <c r="F777">
        <f t="shared" si="50"/>
        <v>-63.1405422148189</v>
      </c>
      <c r="G777">
        <f t="shared" si="51"/>
        <v>1.8449305333133701</v>
      </c>
      <c r="H777">
        <f t="shared" si="48"/>
        <v>262.72613872094502</v>
      </c>
      <c r="I777">
        <f t="shared" si="49"/>
        <v>237.180242178458</v>
      </c>
    </row>
    <row r="778" spans="1:9" x14ac:dyDescent="0.3">
      <c r="A778">
        <v>58393.968000000001</v>
      </c>
      <c r="B778">
        <v>69193.967999999993</v>
      </c>
      <c r="C778">
        <v>-63.079550178781801</v>
      </c>
      <c r="D778">
        <v>3.3319947623952002</v>
      </c>
      <c r="E778">
        <v>41.685063042297799</v>
      </c>
      <c r="F778">
        <f t="shared" si="50"/>
        <v>-63.1405422148189</v>
      </c>
      <c r="G778">
        <f t="shared" si="51"/>
        <v>1.8449305333133701</v>
      </c>
      <c r="H778">
        <f t="shared" si="48"/>
        <v>262.72613872094502</v>
      </c>
      <c r="I778">
        <f t="shared" si="49"/>
        <v>237.180242178458</v>
      </c>
    </row>
    <row r="779" spans="1:9" x14ac:dyDescent="0.3">
      <c r="A779">
        <v>58394.048000000003</v>
      </c>
      <c r="B779">
        <v>69194.047999999995</v>
      </c>
      <c r="C779">
        <v>-63.763277676241202</v>
      </c>
      <c r="D779">
        <v>2.7213004515035899</v>
      </c>
      <c r="E779">
        <v>41.609817838629503</v>
      </c>
      <c r="F779">
        <f t="shared" si="50"/>
        <v>-63.8096921158361</v>
      </c>
      <c r="G779">
        <f t="shared" si="51"/>
        <v>1.2182972736580799</v>
      </c>
      <c r="H779">
        <f t="shared" si="48"/>
        <v>261.78003351907603</v>
      </c>
      <c r="I779">
        <f t="shared" si="49"/>
        <v>238.13797690247401</v>
      </c>
    </row>
    <row r="780" spans="1:9" x14ac:dyDescent="0.3">
      <c r="A780">
        <v>58394.088000000003</v>
      </c>
      <c r="B780">
        <v>69194.088000000003</v>
      </c>
      <c r="C780">
        <v>-63.763277676241202</v>
      </c>
      <c r="D780">
        <v>2.7213004515035899</v>
      </c>
      <c r="E780">
        <v>41.609817838629503</v>
      </c>
      <c r="F780">
        <f t="shared" si="50"/>
        <v>-63.8096921158361</v>
      </c>
      <c r="G780">
        <f t="shared" si="51"/>
        <v>1.2182972736580799</v>
      </c>
      <c r="H780">
        <f t="shared" si="48"/>
        <v>261.78003351907603</v>
      </c>
      <c r="I780">
        <f t="shared" si="49"/>
        <v>238.13797690247401</v>
      </c>
    </row>
    <row r="781" spans="1:9" x14ac:dyDescent="0.3">
      <c r="A781">
        <v>58394.167999999998</v>
      </c>
      <c r="B781">
        <v>69194.168000000005</v>
      </c>
      <c r="C781">
        <v>-63.481574594341801</v>
      </c>
      <c r="D781">
        <v>2.9379745957883898</v>
      </c>
      <c r="E781">
        <v>41.534074491053403</v>
      </c>
      <c r="F781">
        <f t="shared" si="50"/>
        <v>-63.533172018084599</v>
      </c>
      <c r="G781">
        <f t="shared" si="51"/>
        <v>1.44154813411034</v>
      </c>
      <c r="H781">
        <f t="shared" si="48"/>
        <v>262.17100287064602</v>
      </c>
      <c r="I781">
        <f t="shared" si="49"/>
        <v>237.79676440229599</v>
      </c>
    </row>
    <row r="782" spans="1:9" x14ac:dyDescent="0.3">
      <c r="A782">
        <v>58394.248</v>
      </c>
      <c r="B782">
        <v>69194.248000000007</v>
      </c>
      <c r="C782">
        <v>-62.9797736251206</v>
      </c>
      <c r="D782">
        <v>3.1672004479679998</v>
      </c>
      <c r="E782">
        <v>41.454240374109297</v>
      </c>
      <c r="F782">
        <f t="shared" si="50"/>
        <v>-63.036910840820099</v>
      </c>
      <c r="G782">
        <f t="shared" si="51"/>
        <v>1.6825326729482599</v>
      </c>
      <c r="H782">
        <f t="shared" ref="H782:H845" si="52">($K$2*60/2+F782)*$M$2/($K$2*60)</f>
        <v>262.87266221570798</v>
      </c>
      <c r="I782">
        <f t="shared" ref="I782:I845" si="53">($L$2*60/2-G782)*$N$2/($L$2*60)</f>
        <v>237.42844807493901</v>
      </c>
    </row>
    <row r="783" spans="1:9" x14ac:dyDescent="0.3">
      <c r="A783">
        <v>58394.368000000002</v>
      </c>
      <c r="B783">
        <v>69194.368000000002</v>
      </c>
      <c r="C783">
        <v>-63.588837123841202</v>
      </c>
      <c r="D783">
        <v>2.5443390324942001</v>
      </c>
      <c r="E783">
        <v>41.3819389042064</v>
      </c>
      <c r="F783">
        <f t="shared" si="50"/>
        <v>-63.631130813445701</v>
      </c>
      <c r="G783">
        <f t="shared" si="51"/>
        <v>1.0454947521831801</v>
      </c>
      <c r="H783">
        <f t="shared" si="52"/>
        <v>262.03249978528498</v>
      </c>
      <c r="I783">
        <f t="shared" si="53"/>
        <v>238.402085091218</v>
      </c>
    </row>
    <row r="784" spans="1:9" x14ac:dyDescent="0.3">
      <c r="A784">
        <v>58394.447999999997</v>
      </c>
      <c r="B784">
        <v>69194.448000000004</v>
      </c>
      <c r="C784">
        <v>-63.077723871121201</v>
      </c>
      <c r="D784">
        <v>2.7550407808866</v>
      </c>
      <c r="E784">
        <v>41.308566278778201</v>
      </c>
      <c r="F784">
        <f t="shared" si="50"/>
        <v>-63.125123513962002</v>
      </c>
      <c r="G784">
        <f t="shared" si="51"/>
        <v>1.26817972417464</v>
      </c>
      <c r="H784">
        <f t="shared" si="52"/>
        <v>262.74793908744698</v>
      </c>
      <c r="I784">
        <f t="shared" si="53"/>
        <v>238.06173748453301</v>
      </c>
    </row>
    <row r="785" spans="1:9" x14ac:dyDescent="0.3">
      <c r="A785">
        <v>58394.527999999998</v>
      </c>
      <c r="B785">
        <v>69194.528000000006</v>
      </c>
      <c r="C785">
        <v>-62.493898054261201</v>
      </c>
      <c r="D785">
        <v>2.1423969868074102</v>
      </c>
      <c r="E785">
        <v>41.231677144477501</v>
      </c>
      <c r="F785">
        <f t="shared" si="50"/>
        <v>-62.527026005791399</v>
      </c>
      <c r="G785">
        <f t="shared" si="51"/>
        <v>0.66946078044882495</v>
      </c>
      <c r="H785">
        <f t="shared" si="52"/>
        <v>263.593583931517</v>
      </c>
      <c r="I785">
        <f t="shared" si="53"/>
        <v>238.976808482596</v>
      </c>
    </row>
    <row r="786" spans="1:9" x14ac:dyDescent="0.3">
      <c r="A786">
        <v>58394.608</v>
      </c>
      <c r="B786">
        <v>69194.607999999993</v>
      </c>
      <c r="C786">
        <v>-62.615914758419997</v>
      </c>
      <c r="D786">
        <v>2.4395567494505999</v>
      </c>
      <c r="E786">
        <v>41.128290404524897</v>
      </c>
      <c r="F786">
        <f t="shared" si="50"/>
        <v>-62.656009855926101</v>
      </c>
      <c r="G786">
        <f t="shared" si="51"/>
        <v>0.96366337566572502</v>
      </c>
      <c r="H786">
        <f t="shared" si="52"/>
        <v>263.41121479213001</v>
      </c>
      <c r="I786">
        <f t="shared" si="53"/>
        <v>238.52715465877901</v>
      </c>
    </row>
    <row r="787" spans="1:9" x14ac:dyDescent="0.3">
      <c r="A787">
        <v>58394.688000000002</v>
      </c>
      <c r="B787">
        <v>69194.687999999995</v>
      </c>
      <c r="C787">
        <v>-63.379239062460599</v>
      </c>
      <c r="D787">
        <v>2.6465945732087999</v>
      </c>
      <c r="E787">
        <v>41.056561802188</v>
      </c>
      <c r="F787">
        <f t="shared" si="50"/>
        <v>-63.424000046645403</v>
      </c>
      <c r="G787">
        <f t="shared" si="51"/>
        <v>1.1526599908853401</v>
      </c>
      <c r="H787">
        <f t="shared" si="52"/>
        <v>262.32536016774799</v>
      </c>
      <c r="I787">
        <f t="shared" si="53"/>
        <v>238.238295715644</v>
      </c>
    </row>
    <row r="788" spans="1:9" x14ac:dyDescent="0.3">
      <c r="A788">
        <v>58394.728000000003</v>
      </c>
      <c r="B788">
        <v>69194.728000000003</v>
      </c>
      <c r="C788">
        <v>-63.379239062460599</v>
      </c>
      <c r="D788">
        <v>2.6465945732087999</v>
      </c>
      <c r="E788">
        <v>41.056561802188</v>
      </c>
      <c r="F788">
        <f t="shared" si="50"/>
        <v>-63.424000046645403</v>
      </c>
      <c r="G788">
        <f t="shared" si="51"/>
        <v>1.1526599908853401</v>
      </c>
      <c r="H788">
        <f t="shared" si="52"/>
        <v>262.32536016774799</v>
      </c>
      <c r="I788">
        <f t="shared" si="53"/>
        <v>238.238295715644</v>
      </c>
    </row>
    <row r="789" spans="1:9" x14ac:dyDescent="0.3">
      <c r="A789">
        <v>58394.807999999997</v>
      </c>
      <c r="B789">
        <v>69194.808000000005</v>
      </c>
      <c r="C789">
        <v>-63.379239062460599</v>
      </c>
      <c r="D789">
        <v>2.6465945732087999</v>
      </c>
      <c r="E789">
        <v>41.056561802188</v>
      </c>
      <c r="F789">
        <f t="shared" si="50"/>
        <v>-63.424000046645403</v>
      </c>
      <c r="G789">
        <f t="shared" si="51"/>
        <v>1.1526599908853401</v>
      </c>
      <c r="H789">
        <f t="shared" si="52"/>
        <v>262.32536016774799</v>
      </c>
      <c r="I789">
        <f t="shared" si="53"/>
        <v>238.238295715644</v>
      </c>
    </row>
    <row r="790" spans="1:9" x14ac:dyDescent="0.3">
      <c r="A790">
        <v>58394.887999999999</v>
      </c>
      <c r="B790">
        <v>69194.888000000006</v>
      </c>
      <c r="C790">
        <v>-62.942741294400001</v>
      </c>
      <c r="D790">
        <v>2.8676632764329999</v>
      </c>
      <c r="E790">
        <v>40.980245459519701</v>
      </c>
      <c r="F790">
        <f t="shared" si="50"/>
        <v>-62.992831763835198</v>
      </c>
      <c r="G790">
        <f t="shared" si="51"/>
        <v>1.38395111688369</v>
      </c>
      <c r="H790">
        <f t="shared" si="52"/>
        <v>262.93498523774798</v>
      </c>
      <c r="I790">
        <f t="shared" si="53"/>
        <v>237.884794621803</v>
      </c>
    </row>
    <row r="791" spans="1:9" x14ac:dyDescent="0.3">
      <c r="A791">
        <v>58395.008000000002</v>
      </c>
      <c r="B791">
        <v>69195.008000000002</v>
      </c>
      <c r="C791">
        <v>-63.121086934200598</v>
      </c>
      <c r="D791">
        <v>2.4581047428996001</v>
      </c>
      <c r="E791">
        <v>40.831627383638398</v>
      </c>
      <c r="F791">
        <f t="shared" si="50"/>
        <v>-63.1614787975398</v>
      </c>
      <c r="G791">
        <f t="shared" si="51"/>
        <v>0.970304483090353</v>
      </c>
      <c r="H791">
        <f t="shared" si="52"/>
        <v>262.69653666945902</v>
      </c>
      <c r="I791">
        <f t="shared" si="53"/>
        <v>238.51700451259899</v>
      </c>
    </row>
    <row r="792" spans="1:9" x14ac:dyDescent="0.3">
      <c r="A792">
        <v>58395.088000000003</v>
      </c>
      <c r="B792">
        <v>69195.088000000003</v>
      </c>
      <c r="C792">
        <v>-62.530552264920601</v>
      </c>
      <c r="D792">
        <v>2.6816861703654</v>
      </c>
      <c r="E792">
        <v>40.7547382286212</v>
      </c>
      <c r="F792">
        <f t="shared" si="50"/>
        <v>-62.576375568691503</v>
      </c>
      <c r="G792">
        <f t="shared" si="51"/>
        <v>1.2077367090424</v>
      </c>
      <c r="H792">
        <f t="shared" si="52"/>
        <v>263.52380901546502</v>
      </c>
      <c r="I792">
        <f t="shared" si="53"/>
        <v>238.154117474781</v>
      </c>
    </row>
    <row r="793" spans="1:9" x14ac:dyDescent="0.3">
      <c r="A793">
        <v>58395.167999999998</v>
      </c>
      <c r="B793">
        <v>69195.168000000005</v>
      </c>
      <c r="C793">
        <v>-62.530552264920601</v>
      </c>
      <c r="D793">
        <v>2.6816861703654</v>
      </c>
      <c r="E793">
        <v>40.7547382286212</v>
      </c>
      <c r="F793">
        <f t="shared" si="50"/>
        <v>-62.576375568691503</v>
      </c>
      <c r="G793">
        <f t="shared" si="51"/>
        <v>1.2077367090424</v>
      </c>
      <c r="H793">
        <f t="shared" si="52"/>
        <v>263.52380901546502</v>
      </c>
      <c r="I793">
        <f t="shared" si="53"/>
        <v>238.154117474781</v>
      </c>
    </row>
    <row r="794" spans="1:9" x14ac:dyDescent="0.3">
      <c r="A794">
        <v>58395.248</v>
      </c>
      <c r="B794">
        <v>69195.248000000007</v>
      </c>
      <c r="C794">
        <v>-63.380393565061802</v>
      </c>
      <c r="D794">
        <v>2.0540719200468001</v>
      </c>
      <c r="E794">
        <v>40.6800654420814</v>
      </c>
      <c r="F794">
        <f t="shared" si="50"/>
        <v>-63.411194534424503</v>
      </c>
      <c r="G794">
        <f t="shared" si="51"/>
        <v>0.56027460429722697</v>
      </c>
      <c r="H794">
        <f t="shared" si="52"/>
        <v>262.34346576965601</v>
      </c>
      <c r="I794">
        <f t="shared" si="53"/>
        <v>239.14368662171699</v>
      </c>
    </row>
    <row r="795" spans="1:9" x14ac:dyDescent="0.3">
      <c r="A795">
        <v>58395.328000000001</v>
      </c>
      <c r="B795">
        <v>69195.327999999994</v>
      </c>
      <c r="C795">
        <v>-62.788158570961798</v>
      </c>
      <c r="D795">
        <v>2.27770789627799</v>
      </c>
      <c r="E795">
        <v>40.603175780405998</v>
      </c>
      <c r="F795">
        <f t="shared" si="50"/>
        <v>-62.824392737871101</v>
      </c>
      <c r="G795">
        <f t="shared" si="51"/>
        <v>0.79780142312647795</v>
      </c>
      <c r="H795">
        <f t="shared" si="52"/>
        <v>263.17313970570802</v>
      </c>
      <c r="I795">
        <f t="shared" si="53"/>
        <v>238.78065500988899</v>
      </c>
    </row>
    <row r="796" spans="1:9" x14ac:dyDescent="0.3">
      <c r="A796">
        <v>58395.368000000002</v>
      </c>
      <c r="B796">
        <v>69195.368000000002</v>
      </c>
      <c r="C796">
        <v>-62.788158570961798</v>
      </c>
      <c r="D796">
        <v>2.27770789627799</v>
      </c>
      <c r="E796">
        <v>40.603175780405998</v>
      </c>
      <c r="F796">
        <f t="shared" si="50"/>
        <v>-62.824392737871101</v>
      </c>
      <c r="G796">
        <f t="shared" si="51"/>
        <v>0.79780142312647795</v>
      </c>
      <c r="H796">
        <f t="shared" si="52"/>
        <v>263.17313970570802</v>
      </c>
      <c r="I796">
        <f t="shared" si="53"/>
        <v>238.78065500988899</v>
      </c>
    </row>
    <row r="797" spans="1:9" x14ac:dyDescent="0.3">
      <c r="A797">
        <v>58395.447999999997</v>
      </c>
      <c r="B797">
        <v>69195.448000000004</v>
      </c>
      <c r="C797">
        <v>-62.193683864161201</v>
      </c>
      <c r="D797">
        <v>1.65342360093781</v>
      </c>
      <c r="E797">
        <v>40.526287336859902</v>
      </c>
      <c r="F797">
        <f t="shared" si="50"/>
        <v>-62.215375048097698</v>
      </c>
      <c r="G797">
        <f t="shared" si="51"/>
        <v>0.187696094533813</v>
      </c>
      <c r="H797">
        <f t="shared" si="52"/>
        <v>264.03422449918901</v>
      </c>
      <c r="I797">
        <f t="shared" si="53"/>
        <v>239.71312874871001</v>
      </c>
    </row>
    <row r="798" spans="1:9" x14ac:dyDescent="0.3">
      <c r="A798">
        <v>58395.527999999998</v>
      </c>
      <c r="B798">
        <v>69195.528000000006</v>
      </c>
      <c r="C798">
        <v>-63.528337702200602</v>
      </c>
      <c r="D798">
        <v>1.9221794063886</v>
      </c>
      <c r="E798">
        <v>40.433949437986101</v>
      </c>
      <c r="F798">
        <f t="shared" si="50"/>
        <v>-63.555990250136297</v>
      </c>
      <c r="G798">
        <f t="shared" si="51"/>
        <v>0.42493317093578897</v>
      </c>
      <c r="H798">
        <f t="shared" si="52"/>
        <v>262.13874037160298</v>
      </c>
      <c r="I798">
        <f t="shared" si="53"/>
        <v>239.350539973867</v>
      </c>
    </row>
    <row r="799" spans="1:9" x14ac:dyDescent="0.3">
      <c r="A799">
        <v>58395.648000000001</v>
      </c>
      <c r="B799">
        <v>69195.648000000001</v>
      </c>
      <c r="C799">
        <v>-63.013048082760598</v>
      </c>
      <c r="D799">
        <v>1.3031483650889999</v>
      </c>
      <c r="E799">
        <v>40.354115397085401</v>
      </c>
      <c r="F799">
        <f t="shared" si="50"/>
        <v>-63.026259433766</v>
      </c>
      <c r="G799">
        <f t="shared" si="51"/>
        <v>-0.18178594379742</v>
      </c>
      <c r="H799">
        <f t="shared" si="52"/>
        <v>262.887722147131</v>
      </c>
      <c r="I799">
        <f t="shared" si="53"/>
        <v>240.27783828584001</v>
      </c>
    </row>
    <row r="800" spans="1:9" x14ac:dyDescent="0.3">
      <c r="A800">
        <v>58395.728000000003</v>
      </c>
      <c r="B800">
        <v>69195.728000000003</v>
      </c>
      <c r="C800">
        <v>-62.415348393661198</v>
      </c>
      <c r="D800">
        <v>1.5271230409265899</v>
      </c>
      <c r="E800">
        <v>40.277226530516501</v>
      </c>
      <c r="F800">
        <f t="shared" si="50"/>
        <v>-62.434002438730403</v>
      </c>
      <c r="G800">
        <f t="shared" si="51"/>
        <v>5.6208227554528603E-2</v>
      </c>
      <c r="H800">
        <f t="shared" si="52"/>
        <v>263.72510914068101</v>
      </c>
      <c r="I800">
        <f t="shared" si="53"/>
        <v>239.91409238103</v>
      </c>
    </row>
    <row r="801" spans="1:9" x14ac:dyDescent="0.3">
      <c r="A801">
        <v>58395.807999999997</v>
      </c>
      <c r="B801">
        <v>69195.808000000005</v>
      </c>
      <c r="C801">
        <v>-63.34774068726</v>
      </c>
      <c r="D801">
        <v>0.8796416617674</v>
      </c>
      <c r="E801">
        <v>40.206071105038902</v>
      </c>
      <c r="F801">
        <f t="shared" si="50"/>
        <v>-63.3508814193764</v>
      </c>
      <c r="G801">
        <f t="shared" si="51"/>
        <v>-0.61306037350925802</v>
      </c>
      <c r="H801">
        <f t="shared" si="52"/>
        <v>262.42874195635397</v>
      </c>
      <c r="I801">
        <f t="shared" si="53"/>
        <v>240.93699017500401</v>
      </c>
    </row>
    <row r="802" spans="1:9" x14ac:dyDescent="0.3">
      <c r="A802">
        <v>58395.887999999999</v>
      </c>
      <c r="B802">
        <v>69195.888000000006</v>
      </c>
      <c r="C802">
        <v>-62.675656858380002</v>
      </c>
      <c r="D802">
        <v>1.1138834151744099</v>
      </c>
      <c r="E802">
        <v>40.125664105174899</v>
      </c>
      <c r="F802">
        <f t="shared" si="50"/>
        <v>-62.684502821282699</v>
      </c>
      <c r="G802">
        <f t="shared" si="51"/>
        <v>-0.36304950157779098</v>
      </c>
      <c r="H802">
        <f t="shared" si="52"/>
        <v>263.37092883721999</v>
      </c>
      <c r="I802">
        <f t="shared" si="53"/>
        <v>240.55487816652001</v>
      </c>
    </row>
    <row r="803" spans="1:9" x14ac:dyDescent="0.3">
      <c r="A803">
        <v>58395.968000000001</v>
      </c>
      <c r="B803">
        <v>69195.967999999993</v>
      </c>
      <c r="C803">
        <v>-62.675656858380002</v>
      </c>
      <c r="D803">
        <v>1.1138834151744099</v>
      </c>
      <c r="E803">
        <v>40.125664105174899</v>
      </c>
      <c r="F803">
        <f t="shared" si="50"/>
        <v>-62.684502821282699</v>
      </c>
      <c r="G803">
        <f t="shared" si="51"/>
        <v>-0.36304950157779098</v>
      </c>
      <c r="H803">
        <f t="shared" si="52"/>
        <v>263.37092883721999</v>
      </c>
      <c r="I803">
        <f t="shared" si="53"/>
        <v>240.55487816652001</v>
      </c>
    </row>
    <row r="804" spans="1:9" x14ac:dyDescent="0.3">
      <c r="A804">
        <v>58396.008000000002</v>
      </c>
      <c r="B804">
        <v>69196.008000000002</v>
      </c>
      <c r="C804">
        <v>-62.675656858380002</v>
      </c>
      <c r="D804">
        <v>1.1138834151744099</v>
      </c>
      <c r="E804">
        <v>40.125664105174899</v>
      </c>
      <c r="F804">
        <f t="shared" si="50"/>
        <v>-62.684502821282699</v>
      </c>
      <c r="G804">
        <f t="shared" si="51"/>
        <v>-0.36304950157779098</v>
      </c>
      <c r="H804">
        <f t="shared" si="52"/>
        <v>263.37092883721999</v>
      </c>
      <c r="I804">
        <f t="shared" si="53"/>
        <v>240.55487816652001</v>
      </c>
    </row>
    <row r="805" spans="1:9" x14ac:dyDescent="0.3">
      <c r="A805">
        <v>58396.088000000003</v>
      </c>
      <c r="B805">
        <v>69196.088000000003</v>
      </c>
      <c r="C805">
        <v>-62.073920741220597</v>
      </c>
      <c r="D805">
        <v>0.47987805189659799</v>
      </c>
      <c r="E805">
        <v>40.048775959243699</v>
      </c>
      <c r="F805">
        <f t="shared" si="50"/>
        <v>-62.067996710624101</v>
      </c>
      <c r="G805">
        <f t="shared" si="51"/>
        <v>-0.98270212271296598</v>
      </c>
      <c r="H805">
        <f t="shared" si="52"/>
        <v>264.24260144359999</v>
      </c>
      <c r="I805">
        <f t="shared" si="53"/>
        <v>241.50194381128799</v>
      </c>
    </row>
    <row r="806" spans="1:9" x14ac:dyDescent="0.3">
      <c r="A806">
        <v>58396.167999999998</v>
      </c>
      <c r="B806">
        <v>69196.168000000005</v>
      </c>
      <c r="C806">
        <v>-63.0920685184212</v>
      </c>
      <c r="D806">
        <v>0.69580591441619999</v>
      </c>
      <c r="E806">
        <v>39.974675397795998</v>
      </c>
      <c r="F806">
        <f t="shared" si="50"/>
        <v>-63.090949090430101</v>
      </c>
      <c r="G806">
        <f t="shared" si="51"/>
        <v>-0.7908215174398</v>
      </c>
      <c r="H806">
        <f t="shared" si="52"/>
        <v>262.79625800645903</v>
      </c>
      <c r="I806">
        <f t="shared" si="53"/>
        <v>241.20867703091201</v>
      </c>
    </row>
    <row r="807" spans="1:9" x14ac:dyDescent="0.3">
      <c r="A807">
        <v>58396.288</v>
      </c>
      <c r="B807">
        <v>69196.288</v>
      </c>
      <c r="C807">
        <v>-61.956809916121202</v>
      </c>
      <c r="D807">
        <v>0.27239981057820101</v>
      </c>
      <c r="E807">
        <v>39.824415966892602</v>
      </c>
      <c r="F807">
        <f t="shared" si="50"/>
        <v>-61.946030253377302</v>
      </c>
      <c r="G807">
        <f t="shared" si="51"/>
        <v>-1.1873636708423401</v>
      </c>
      <c r="H807">
        <f t="shared" si="52"/>
        <v>264.41504875246</v>
      </c>
      <c r="I807">
        <f t="shared" si="53"/>
        <v>241.814744749147</v>
      </c>
    </row>
    <row r="808" spans="1:9" x14ac:dyDescent="0.3">
      <c r="A808">
        <v>58396.368000000002</v>
      </c>
      <c r="B808">
        <v>69196.368000000002</v>
      </c>
      <c r="C808">
        <v>-61.956809916121202</v>
      </c>
      <c r="D808">
        <v>0.27239981057820101</v>
      </c>
      <c r="E808">
        <v>39.824415966892602</v>
      </c>
      <c r="F808">
        <f t="shared" si="50"/>
        <v>-61.946030253377302</v>
      </c>
      <c r="G808">
        <f t="shared" si="51"/>
        <v>-1.1873636708423401</v>
      </c>
      <c r="H808">
        <f t="shared" si="52"/>
        <v>264.41504875246</v>
      </c>
      <c r="I808">
        <f t="shared" si="53"/>
        <v>241.814744749147</v>
      </c>
    </row>
    <row r="809" spans="1:9" x14ac:dyDescent="0.3">
      <c r="A809">
        <v>58396.447999999997</v>
      </c>
      <c r="B809">
        <v>69196.448000000004</v>
      </c>
      <c r="C809">
        <v>-62.360560668180597</v>
      </c>
      <c r="D809">
        <v>-0.36950216536140601</v>
      </c>
      <c r="E809">
        <v>39.7480219720061</v>
      </c>
      <c r="F809">
        <f t="shared" si="50"/>
        <v>-62.334545876829097</v>
      </c>
      <c r="G809">
        <f t="shared" si="51"/>
        <v>-1.8385997469603299</v>
      </c>
      <c r="H809">
        <f t="shared" si="52"/>
        <v>263.86572990507398</v>
      </c>
      <c r="I809">
        <f t="shared" si="53"/>
        <v>242.81008196436801</v>
      </c>
    </row>
    <row r="810" spans="1:9" x14ac:dyDescent="0.3">
      <c r="A810">
        <v>58396.527999999998</v>
      </c>
      <c r="B810">
        <v>69196.528000000006</v>
      </c>
      <c r="C810">
        <v>-62.716060355940598</v>
      </c>
      <c r="D810">
        <v>-7.9948761406796395E-2</v>
      </c>
      <c r="E810">
        <v>39.648726111886397</v>
      </c>
      <c r="F810">
        <f t="shared" si="50"/>
        <v>-62.696768698722302</v>
      </c>
      <c r="G810">
        <f t="shared" si="51"/>
        <v>-1.55750220332298</v>
      </c>
      <c r="H810">
        <f t="shared" si="52"/>
        <v>263.35358622021698</v>
      </c>
      <c r="I810">
        <f t="shared" si="53"/>
        <v>242.380457659835</v>
      </c>
    </row>
    <row r="811" spans="1:9" x14ac:dyDescent="0.3">
      <c r="A811">
        <v>58396.608</v>
      </c>
      <c r="B811">
        <v>69196.607999999993</v>
      </c>
      <c r="C811">
        <v>-62.262877706040001</v>
      </c>
      <c r="D811">
        <v>0.14357030695260101</v>
      </c>
      <c r="E811">
        <v>39.572410966090096</v>
      </c>
      <c r="F811">
        <f t="shared" si="50"/>
        <v>-62.248977895317402</v>
      </c>
      <c r="G811">
        <f t="shared" si="51"/>
        <v>-1.32336830044433</v>
      </c>
      <c r="H811">
        <f t="shared" si="52"/>
        <v>263.98671372693298</v>
      </c>
      <c r="I811">
        <f t="shared" si="53"/>
        <v>242.022611718207</v>
      </c>
    </row>
    <row r="812" spans="1:9" x14ac:dyDescent="0.3">
      <c r="A812">
        <v>58396.648000000001</v>
      </c>
      <c r="B812">
        <v>69196.648000000001</v>
      </c>
      <c r="C812">
        <v>-62.262877706040001</v>
      </c>
      <c r="D812">
        <v>0.14357030695260101</v>
      </c>
      <c r="E812">
        <v>39.572410966090096</v>
      </c>
      <c r="F812">
        <f t="shared" si="50"/>
        <v>-62.248977895317402</v>
      </c>
      <c r="G812">
        <f t="shared" si="51"/>
        <v>-1.32336830044433</v>
      </c>
      <c r="H812">
        <f t="shared" si="52"/>
        <v>263.98671372693298</v>
      </c>
      <c r="I812">
        <f t="shared" si="53"/>
        <v>242.022611718207</v>
      </c>
    </row>
    <row r="813" spans="1:9" x14ac:dyDescent="0.3">
      <c r="A813">
        <v>58396.728000000003</v>
      </c>
      <c r="B813">
        <v>69196.728000000003</v>
      </c>
      <c r="C813">
        <v>-62.981759525939999</v>
      </c>
      <c r="D813">
        <v>-0.50605584040080798</v>
      </c>
      <c r="E813">
        <v>39.497164118946998</v>
      </c>
      <c r="F813">
        <f t="shared" si="50"/>
        <v>-62.952355136085899</v>
      </c>
      <c r="G813">
        <f t="shared" si="51"/>
        <v>-1.9897508178296399</v>
      </c>
      <c r="H813">
        <f t="shared" si="52"/>
        <v>262.99221478827099</v>
      </c>
      <c r="I813">
        <f t="shared" si="53"/>
        <v>243.041098475083</v>
      </c>
    </row>
    <row r="814" spans="1:9" x14ac:dyDescent="0.3">
      <c r="A814">
        <v>58396.807999999997</v>
      </c>
      <c r="B814">
        <v>69196.808000000005</v>
      </c>
      <c r="C814">
        <v>-62.981759525939999</v>
      </c>
      <c r="D814">
        <v>-0.50605584040080798</v>
      </c>
      <c r="E814">
        <v>39.497164118946998</v>
      </c>
      <c r="F814">
        <f t="shared" si="50"/>
        <v>-62.952355136085899</v>
      </c>
      <c r="G814">
        <f t="shared" si="51"/>
        <v>-1.9897508178296399</v>
      </c>
      <c r="H814">
        <f t="shared" si="52"/>
        <v>262.99221478827099</v>
      </c>
      <c r="I814">
        <f t="shared" si="53"/>
        <v>243.041098475083</v>
      </c>
    </row>
    <row r="815" spans="1:9" x14ac:dyDescent="0.3">
      <c r="A815">
        <v>58396.928</v>
      </c>
      <c r="B815">
        <v>69196.928</v>
      </c>
      <c r="C815">
        <v>-61.832386689000003</v>
      </c>
      <c r="D815">
        <v>-0.93928525126500595</v>
      </c>
      <c r="E815">
        <v>39.346905256513303</v>
      </c>
      <c r="F815">
        <f t="shared" si="50"/>
        <v>-61.793094547274698</v>
      </c>
      <c r="G815">
        <f t="shared" si="51"/>
        <v>-2.39578102355626</v>
      </c>
      <c r="H815">
        <f t="shared" si="52"/>
        <v>264.63128321184701</v>
      </c>
      <c r="I815">
        <f t="shared" si="53"/>
        <v>243.66166755760801</v>
      </c>
    </row>
    <row r="816" spans="1:9" x14ac:dyDescent="0.3">
      <c r="A816">
        <v>58397.368000000002</v>
      </c>
      <c r="B816">
        <v>69197.368000000002</v>
      </c>
      <c r="C816">
        <v>-60.777351269940603</v>
      </c>
      <c r="D816">
        <v>-1.81036109782141</v>
      </c>
      <c r="E816">
        <v>39.044514868581999</v>
      </c>
      <c r="F816">
        <f t="shared" si="50"/>
        <v>-60.717829632069503</v>
      </c>
      <c r="G816">
        <f t="shared" si="51"/>
        <v>-3.2417586994156702</v>
      </c>
      <c r="H816">
        <f t="shared" si="52"/>
        <v>266.15159088598301</v>
      </c>
      <c r="I816">
        <f t="shared" si="53"/>
        <v>244.95464424441599</v>
      </c>
    </row>
    <row r="817" spans="1:9" x14ac:dyDescent="0.3">
      <c r="A817">
        <v>58397.447999999997</v>
      </c>
      <c r="B817">
        <v>69197.448000000004</v>
      </c>
      <c r="C817">
        <v>-61.819332258720003</v>
      </c>
      <c r="D817">
        <v>-1.5933189995135899</v>
      </c>
      <c r="E817">
        <v>38.970410019061298</v>
      </c>
      <c r="F817">
        <f t="shared" si="50"/>
        <v>-61.764634859208101</v>
      </c>
      <c r="G817">
        <f t="shared" si="51"/>
        <v>-3.0493256724924902</v>
      </c>
      <c r="H817">
        <f t="shared" si="52"/>
        <v>264.67152211628797</v>
      </c>
      <c r="I817">
        <f t="shared" si="53"/>
        <v>244.66053315297299</v>
      </c>
    </row>
    <row r="818" spans="1:9" x14ac:dyDescent="0.3">
      <c r="A818">
        <v>58397.567999999999</v>
      </c>
      <c r="B818">
        <v>69197.567999999999</v>
      </c>
      <c r="C818">
        <v>-60.881301583621202</v>
      </c>
      <c r="D818">
        <v>-2.2482733426877899</v>
      </c>
      <c r="E818">
        <v>38.892378952952299</v>
      </c>
      <c r="F818">
        <f t="shared" si="50"/>
        <v>-60.811433982777402</v>
      </c>
      <c r="G818">
        <f t="shared" si="51"/>
        <v>-3.6819984380204001</v>
      </c>
      <c r="H818">
        <f t="shared" si="52"/>
        <v>266.01924451189302</v>
      </c>
      <c r="I818">
        <f t="shared" si="53"/>
        <v>245.627498546445</v>
      </c>
    </row>
    <row r="819" spans="1:9" x14ac:dyDescent="0.3">
      <c r="A819">
        <v>58397.648000000001</v>
      </c>
      <c r="B819">
        <v>69197.648000000001</v>
      </c>
      <c r="C819">
        <v>-61.2409424778606</v>
      </c>
      <c r="D819">
        <v>-2.84390191056481</v>
      </c>
      <c r="E819">
        <v>38.793081484549802</v>
      </c>
      <c r="F819">
        <f t="shared" si="50"/>
        <v>-61.1569421825848</v>
      </c>
      <c r="G819">
        <f t="shared" si="51"/>
        <v>-4.28593473229851</v>
      </c>
      <c r="H819">
        <f t="shared" si="52"/>
        <v>265.530733485246</v>
      </c>
      <c r="I819">
        <f t="shared" si="53"/>
        <v>246.550543646926</v>
      </c>
    </row>
    <row r="820" spans="1:9" x14ac:dyDescent="0.3">
      <c r="A820">
        <v>58397.728000000003</v>
      </c>
      <c r="B820">
        <v>69197.728000000003</v>
      </c>
      <c r="C820">
        <v>-62.131478687640602</v>
      </c>
      <c r="D820">
        <v>-2.6257845182819999</v>
      </c>
      <c r="E820">
        <v>38.718405247278199</v>
      </c>
      <c r="F820">
        <f t="shared" si="50"/>
        <v>-62.0523700008915</v>
      </c>
      <c r="G820">
        <f t="shared" si="51"/>
        <v>-4.0888587064909601</v>
      </c>
      <c r="H820">
        <f t="shared" si="52"/>
        <v>264.26469591203397</v>
      </c>
      <c r="I820">
        <f t="shared" si="53"/>
        <v>246.24933628156799</v>
      </c>
    </row>
    <row r="821" spans="1:9" x14ac:dyDescent="0.3">
      <c r="A821">
        <v>58397.807999999997</v>
      </c>
      <c r="B821">
        <v>69197.808000000005</v>
      </c>
      <c r="C821">
        <v>-61.5068760795006</v>
      </c>
      <c r="D821">
        <v>-2.4003371591993998</v>
      </c>
      <c r="E821">
        <v>38.641518414451099</v>
      </c>
      <c r="F821">
        <f t="shared" si="50"/>
        <v>-61.433252250323598</v>
      </c>
      <c r="G821">
        <f t="shared" si="51"/>
        <v>-3.84875843422043</v>
      </c>
      <c r="H821">
        <f t="shared" si="52"/>
        <v>265.14006109327602</v>
      </c>
      <c r="I821">
        <f t="shared" si="53"/>
        <v>245.88237145093299</v>
      </c>
    </row>
    <row r="822" spans="1:9" x14ac:dyDescent="0.3">
      <c r="A822">
        <v>58397.887999999999</v>
      </c>
      <c r="B822">
        <v>69197.888000000006</v>
      </c>
      <c r="C822">
        <v>-60.963621193381798</v>
      </c>
      <c r="D822">
        <v>-3.057275515158</v>
      </c>
      <c r="E822">
        <v>38.561688206476902</v>
      </c>
      <c r="F822">
        <f t="shared" si="50"/>
        <v>-60.874670842168598</v>
      </c>
      <c r="G822">
        <f t="shared" si="51"/>
        <v>-4.4927154865811101</v>
      </c>
      <c r="H822">
        <f t="shared" si="52"/>
        <v>265.92983446859898</v>
      </c>
      <c r="I822">
        <f t="shared" si="53"/>
        <v>246.86658354041001</v>
      </c>
    </row>
    <row r="823" spans="1:9" x14ac:dyDescent="0.3">
      <c r="A823">
        <v>58397.928</v>
      </c>
      <c r="B823">
        <v>69197.928</v>
      </c>
      <c r="C823">
        <v>-60.963621193381798</v>
      </c>
      <c r="D823">
        <v>-3.057275515158</v>
      </c>
      <c r="E823">
        <v>38.561688206476902</v>
      </c>
      <c r="F823">
        <f t="shared" si="50"/>
        <v>-60.874670842168598</v>
      </c>
      <c r="G823">
        <f t="shared" si="51"/>
        <v>-4.4927154865811101</v>
      </c>
      <c r="H823">
        <f t="shared" si="52"/>
        <v>265.92983446859898</v>
      </c>
      <c r="I823">
        <f t="shared" si="53"/>
        <v>246.86658354041001</v>
      </c>
    </row>
    <row r="824" spans="1:9" x14ac:dyDescent="0.3">
      <c r="A824">
        <v>58398.008000000002</v>
      </c>
      <c r="B824">
        <v>69198.008000000002</v>
      </c>
      <c r="C824">
        <v>-60.963621193381798</v>
      </c>
      <c r="D824">
        <v>-3.057275515158</v>
      </c>
      <c r="E824">
        <v>38.561688206476902</v>
      </c>
      <c r="F824">
        <f t="shared" si="50"/>
        <v>-60.874670842168598</v>
      </c>
      <c r="G824">
        <f t="shared" si="51"/>
        <v>-4.4927154865811101</v>
      </c>
      <c r="H824">
        <f t="shared" si="52"/>
        <v>265.92983446859898</v>
      </c>
      <c r="I824">
        <f t="shared" si="53"/>
        <v>246.86658354041001</v>
      </c>
    </row>
    <row r="825" spans="1:9" x14ac:dyDescent="0.3">
      <c r="A825">
        <v>58398.088000000003</v>
      </c>
      <c r="B825">
        <v>69198.088000000003</v>
      </c>
      <c r="C825">
        <v>-61.766882080320599</v>
      </c>
      <c r="D825">
        <v>-3.7593788996759998</v>
      </c>
      <c r="E825">
        <v>38.496417279106304</v>
      </c>
      <c r="F825">
        <f t="shared" si="50"/>
        <v>-61.661167377529999</v>
      </c>
      <c r="G825">
        <f t="shared" si="51"/>
        <v>-5.2135486260120496</v>
      </c>
      <c r="H825">
        <f t="shared" si="52"/>
        <v>264.817813885129</v>
      </c>
      <c r="I825">
        <f t="shared" si="53"/>
        <v>247.96829162439201</v>
      </c>
    </row>
    <row r="826" spans="1:9" x14ac:dyDescent="0.3">
      <c r="A826">
        <v>58398.207999999999</v>
      </c>
      <c r="B826">
        <v>69198.207999999999</v>
      </c>
      <c r="C826">
        <v>-60.6672225576012</v>
      </c>
      <c r="D826">
        <v>-3.3112652852159901</v>
      </c>
      <c r="E826">
        <v>38.343218650238498</v>
      </c>
      <c r="F826">
        <f t="shared" si="50"/>
        <v>-60.572370538439998</v>
      </c>
      <c r="G826">
        <f t="shared" si="51"/>
        <v>-4.739651674598</v>
      </c>
      <c r="H826">
        <f t="shared" si="52"/>
        <v>266.35725422828102</v>
      </c>
      <c r="I826">
        <f t="shared" si="53"/>
        <v>247.24399625867201</v>
      </c>
    </row>
    <row r="827" spans="1:9" x14ac:dyDescent="0.3">
      <c r="A827">
        <v>58398.288</v>
      </c>
      <c r="B827">
        <v>69198.288</v>
      </c>
      <c r="C827">
        <v>-60.999652225380601</v>
      </c>
      <c r="D827">
        <v>-3.0951563878176001</v>
      </c>
      <c r="E827">
        <v>38.269767742690597</v>
      </c>
      <c r="F827">
        <f t="shared" si="50"/>
        <v>-60.909799408590104</v>
      </c>
      <c r="G827">
        <f t="shared" si="51"/>
        <v>-4.5314347272957498</v>
      </c>
      <c r="H827">
        <f t="shared" si="52"/>
        <v>265.88016649528703</v>
      </c>
      <c r="I827">
        <f t="shared" si="53"/>
        <v>246.925761314249</v>
      </c>
    </row>
    <row r="828" spans="1:9" x14ac:dyDescent="0.3">
      <c r="A828">
        <v>58398.368000000002</v>
      </c>
      <c r="B828">
        <v>69198.368000000002</v>
      </c>
      <c r="C828">
        <v>-60.999652225380601</v>
      </c>
      <c r="D828">
        <v>-3.9939116865305899</v>
      </c>
      <c r="E828">
        <v>38.269767742690597</v>
      </c>
      <c r="F828">
        <f t="shared" si="50"/>
        <v>-60.888624945109498</v>
      </c>
      <c r="G828">
        <f t="shared" si="51"/>
        <v>-5.4299405586964102</v>
      </c>
      <c r="H828">
        <f t="shared" si="52"/>
        <v>265.91010488430101</v>
      </c>
      <c r="I828">
        <f t="shared" si="53"/>
        <v>248.299021065792</v>
      </c>
    </row>
    <row r="829" spans="1:9" x14ac:dyDescent="0.3">
      <c r="A829">
        <v>58398.447999999997</v>
      </c>
      <c r="B829">
        <v>69198.448000000004</v>
      </c>
      <c r="C829">
        <v>-60.772755781500599</v>
      </c>
      <c r="D829">
        <v>-3.7633427276754099</v>
      </c>
      <c r="E829">
        <v>38.191082878464897</v>
      </c>
      <c r="F829">
        <f t="shared" si="50"/>
        <v>-60.667223631274503</v>
      </c>
      <c r="G829">
        <f t="shared" si="51"/>
        <v>-5.1940899719574798</v>
      </c>
      <c r="H829">
        <f t="shared" si="52"/>
        <v>266.223142268603</v>
      </c>
      <c r="I829">
        <f t="shared" si="53"/>
        <v>247.93855137619499</v>
      </c>
    </row>
    <row r="830" spans="1:9" x14ac:dyDescent="0.3">
      <c r="A830">
        <v>58398.527999999998</v>
      </c>
      <c r="B830">
        <v>69198.528000000006</v>
      </c>
      <c r="C830">
        <v>-60.298484757601798</v>
      </c>
      <c r="D830">
        <v>-4.4412319526423998</v>
      </c>
      <c r="E830">
        <v>38.1147708945104</v>
      </c>
      <c r="F830">
        <f t="shared" si="50"/>
        <v>-60.177113339957003</v>
      </c>
      <c r="G830">
        <f t="shared" si="51"/>
        <v>-5.8606173215696202</v>
      </c>
      <c r="H830">
        <f t="shared" si="52"/>
        <v>266.91610492973501</v>
      </c>
      <c r="I830">
        <f t="shared" si="53"/>
        <v>248.957259491977</v>
      </c>
    </row>
    <row r="831" spans="1:9" x14ac:dyDescent="0.3">
      <c r="A831">
        <v>58398.567999999999</v>
      </c>
      <c r="B831">
        <v>69198.567999999999</v>
      </c>
      <c r="C831">
        <v>-60.298484757601798</v>
      </c>
      <c r="D831">
        <v>-4.4412319526423998</v>
      </c>
      <c r="E831">
        <v>38.1147708945104</v>
      </c>
      <c r="F831">
        <f t="shared" si="50"/>
        <v>-60.177113339957003</v>
      </c>
      <c r="G831">
        <f t="shared" si="51"/>
        <v>-5.8606173215696202</v>
      </c>
      <c r="H831">
        <f t="shared" si="52"/>
        <v>266.91610492973501</v>
      </c>
      <c r="I831">
        <f t="shared" si="53"/>
        <v>248.957259491977</v>
      </c>
    </row>
    <row r="832" spans="1:9" x14ac:dyDescent="0.3">
      <c r="A832">
        <v>58398.648000000001</v>
      </c>
      <c r="B832">
        <v>69198.648000000001</v>
      </c>
      <c r="C832">
        <v>-59.7452219897406</v>
      </c>
      <c r="D832">
        <v>-4.2073105049922104</v>
      </c>
      <c r="E832">
        <v>38.0349429118004</v>
      </c>
      <c r="F832">
        <f t="shared" si="50"/>
        <v>-59.629515275417802</v>
      </c>
      <c r="G832">
        <f t="shared" si="51"/>
        <v>-5.6137260627426597</v>
      </c>
      <c r="H832">
        <f t="shared" si="52"/>
        <v>267.69034905142797</v>
      </c>
      <c r="I832">
        <f t="shared" si="53"/>
        <v>248.57991544266099</v>
      </c>
    </row>
    <row r="833" spans="1:9" x14ac:dyDescent="0.3">
      <c r="A833">
        <v>58398.728000000003</v>
      </c>
      <c r="B833">
        <v>69198.728000000003</v>
      </c>
      <c r="C833">
        <v>-60.403213188540597</v>
      </c>
      <c r="D833">
        <v>-3.9945836832600099</v>
      </c>
      <c r="E833">
        <v>37.962635056389203</v>
      </c>
      <c r="F833">
        <f t="shared" si="50"/>
        <v>-60.292335629638004</v>
      </c>
      <c r="G833">
        <f t="shared" si="51"/>
        <v>-5.4165604054543</v>
      </c>
      <c r="H833">
        <f t="shared" si="52"/>
        <v>266.75319314050398</v>
      </c>
      <c r="I833">
        <f t="shared" si="53"/>
        <v>248.27857108619901</v>
      </c>
    </row>
    <row r="834" spans="1:9" x14ac:dyDescent="0.3">
      <c r="A834">
        <v>58398.847999999904</v>
      </c>
      <c r="B834">
        <v>69198.847999999896</v>
      </c>
      <c r="C834">
        <v>-59.925359217780297</v>
      </c>
      <c r="D834">
        <v>-4.67705136632161</v>
      </c>
      <c r="E834">
        <v>37.886323669718401</v>
      </c>
      <c r="F834">
        <f t="shared" si="50"/>
        <v>-59.798535518580699</v>
      </c>
      <c r="G834">
        <f t="shared" si="51"/>
        <v>-6.0875805289339802</v>
      </c>
      <c r="H834">
        <f t="shared" si="52"/>
        <v>267.45137280554599</v>
      </c>
      <c r="I834">
        <f t="shared" si="53"/>
        <v>249.304145874749</v>
      </c>
    </row>
    <row r="835" spans="1:9" x14ac:dyDescent="0.3">
      <c r="A835">
        <v>58398.928</v>
      </c>
      <c r="B835">
        <v>69198.928</v>
      </c>
      <c r="C835">
        <v>-59.523165516000702</v>
      </c>
      <c r="D835">
        <v>-5.3725582419990099</v>
      </c>
      <c r="E835">
        <v>37.8135296873713</v>
      </c>
      <c r="F835">
        <f t="shared" ref="F835:F898" si="54">C835*COS(RADIANS($J$2))-D835*SIN(RADIANS($J$2))</f>
        <v>-59.380067475188099</v>
      </c>
      <c r="G835">
        <f t="shared" ref="G835:G898" si="55">C835*SIN(RADIANS($J$2))+D835*COS(RADIANS($J$2))</f>
        <v>-6.7734187638880297</v>
      </c>
      <c r="H835">
        <f t="shared" si="52"/>
        <v>268.04304111793499</v>
      </c>
      <c r="I835">
        <f t="shared" si="53"/>
        <v>250.35236839175201</v>
      </c>
    </row>
    <row r="836" spans="1:9" x14ac:dyDescent="0.3">
      <c r="A836">
        <v>58399.008000000002</v>
      </c>
      <c r="B836">
        <v>69199.008000000002</v>
      </c>
      <c r="C836">
        <v>-59.321660280961098</v>
      </c>
      <c r="D836">
        <v>-5.066233859325</v>
      </c>
      <c r="E836">
        <v>37.708999107764001</v>
      </c>
      <c r="F836">
        <f t="shared" si="54"/>
        <v>-59.185835102331303</v>
      </c>
      <c r="G836">
        <f t="shared" si="55"/>
        <v>-6.4624319916558601</v>
      </c>
      <c r="H836">
        <f t="shared" si="52"/>
        <v>268.31766457383299</v>
      </c>
      <c r="I836">
        <f t="shared" si="53"/>
        <v>249.87706194114901</v>
      </c>
    </row>
    <row r="837" spans="1:9" x14ac:dyDescent="0.3">
      <c r="A837">
        <v>58399.088000000003</v>
      </c>
      <c r="B837">
        <v>69199.088000000003</v>
      </c>
      <c r="C837">
        <v>-60.311982515161198</v>
      </c>
      <c r="D837">
        <v>-4.8567220761984098</v>
      </c>
      <c r="E837">
        <v>37.6378343098106</v>
      </c>
      <c r="F837">
        <f t="shared" si="54"/>
        <v>-60.180818501345101</v>
      </c>
      <c r="G837">
        <f t="shared" si="55"/>
        <v>-6.2763101216164898</v>
      </c>
      <c r="H837">
        <f t="shared" si="52"/>
        <v>266.91086623440299</v>
      </c>
      <c r="I837">
        <f t="shared" si="53"/>
        <v>249.59259670556099</v>
      </c>
    </row>
    <row r="838" spans="1:9" x14ac:dyDescent="0.3">
      <c r="A838">
        <v>58399.167999999998</v>
      </c>
      <c r="B838">
        <v>69199.168000000005</v>
      </c>
      <c r="C838">
        <v>-60.311982515161198</v>
      </c>
      <c r="D838">
        <v>-4.8567220761984098</v>
      </c>
      <c r="E838">
        <v>37.6378343098106</v>
      </c>
      <c r="F838">
        <f t="shared" si="54"/>
        <v>-60.180818501345101</v>
      </c>
      <c r="G838">
        <f t="shared" si="55"/>
        <v>-6.2763101216164898</v>
      </c>
      <c r="H838">
        <f t="shared" si="52"/>
        <v>266.91086623440299</v>
      </c>
      <c r="I838">
        <f t="shared" si="53"/>
        <v>249.59259670556099</v>
      </c>
    </row>
    <row r="839" spans="1:9" x14ac:dyDescent="0.3">
      <c r="A839">
        <v>58399.207999999999</v>
      </c>
      <c r="B839">
        <v>69199.207999999999</v>
      </c>
      <c r="C839">
        <v>-60.311982515161198</v>
      </c>
      <c r="D839">
        <v>-4.8567220761984098</v>
      </c>
      <c r="E839">
        <v>37.6378343098106</v>
      </c>
      <c r="F839">
        <f t="shared" si="54"/>
        <v>-60.180818501345101</v>
      </c>
      <c r="G839">
        <f t="shared" si="55"/>
        <v>-6.2763101216164898</v>
      </c>
      <c r="H839">
        <f t="shared" si="52"/>
        <v>266.91086623440299</v>
      </c>
      <c r="I839">
        <f t="shared" si="53"/>
        <v>249.59259670556099</v>
      </c>
    </row>
    <row r="840" spans="1:9" x14ac:dyDescent="0.3">
      <c r="A840">
        <v>58399.648000000001</v>
      </c>
      <c r="B840">
        <v>69199.648000000001</v>
      </c>
      <c r="C840">
        <v>-58.795233231841102</v>
      </c>
      <c r="D840">
        <v>-6.4892053237373997</v>
      </c>
      <c r="E840">
        <v>37.256195538710998</v>
      </c>
      <c r="F840">
        <f t="shared" si="54"/>
        <v>-58.626029300386101</v>
      </c>
      <c r="G840">
        <f t="shared" si="55"/>
        <v>-7.8726059847097796</v>
      </c>
      <c r="H840">
        <f t="shared" si="52"/>
        <v>269.10916910884401</v>
      </c>
      <c r="I840">
        <f t="shared" si="53"/>
        <v>252.032345879947</v>
      </c>
    </row>
    <row r="841" spans="1:9" x14ac:dyDescent="0.3">
      <c r="A841">
        <v>58399.728000000003</v>
      </c>
      <c r="B841">
        <v>69199.728000000003</v>
      </c>
      <c r="C841">
        <v>-58.139311477081598</v>
      </c>
      <c r="D841">
        <v>-6.2630734229262002</v>
      </c>
      <c r="E841">
        <v>37.179315772753299</v>
      </c>
      <c r="F841">
        <f t="shared" si="54"/>
        <v>-57.975617224089497</v>
      </c>
      <c r="G841">
        <f t="shared" si="55"/>
        <v>-7.63108348898961</v>
      </c>
      <c r="H841">
        <f t="shared" si="52"/>
        <v>270.028781063964</v>
      </c>
      <c r="I841">
        <f t="shared" si="53"/>
        <v>251.663207349207</v>
      </c>
    </row>
    <row r="842" spans="1:9" x14ac:dyDescent="0.3">
      <c r="A842">
        <v>58399.807999999997</v>
      </c>
      <c r="B842">
        <v>69199.808000000005</v>
      </c>
      <c r="C842">
        <v>-58.809405311820903</v>
      </c>
      <c r="D842">
        <v>-6.0495318736302002</v>
      </c>
      <c r="E842">
        <v>37.107004649783597</v>
      </c>
      <c r="F842">
        <f t="shared" si="54"/>
        <v>-58.650556049712797</v>
      </c>
      <c r="G842">
        <f t="shared" si="55"/>
        <v>-7.4333884655378002</v>
      </c>
      <c r="H842">
        <f t="shared" si="52"/>
        <v>269.074490952144</v>
      </c>
      <c r="I842">
        <f t="shared" si="53"/>
        <v>251.36105391925801</v>
      </c>
    </row>
    <row r="843" spans="1:9" x14ac:dyDescent="0.3">
      <c r="A843">
        <v>58399.847999999904</v>
      </c>
      <c r="B843">
        <v>69199.847999999896</v>
      </c>
      <c r="C843">
        <v>-58.809405311820903</v>
      </c>
      <c r="D843">
        <v>-6.0495318736302002</v>
      </c>
      <c r="E843">
        <v>37.107004649783597</v>
      </c>
      <c r="F843">
        <f t="shared" si="54"/>
        <v>-58.650556049712797</v>
      </c>
      <c r="G843">
        <f t="shared" si="55"/>
        <v>-7.4333884655378002</v>
      </c>
      <c r="H843">
        <f t="shared" si="52"/>
        <v>269.074490952144</v>
      </c>
      <c r="I843">
        <f t="shared" si="53"/>
        <v>251.36105391925801</v>
      </c>
    </row>
    <row r="844" spans="1:9" x14ac:dyDescent="0.3">
      <c r="A844">
        <v>58399.928</v>
      </c>
      <c r="B844">
        <v>69199.928</v>
      </c>
      <c r="C844">
        <v>-58.404409090020401</v>
      </c>
      <c r="D844">
        <v>-6.7434158380374001</v>
      </c>
      <c r="E844">
        <v>37.027750476549301</v>
      </c>
      <c r="F844">
        <f t="shared" si="54"/>
        <v>-58.2293244996021</v>
      </c>
      <c r="G844">
        <f t="shared" si="55"/>
        <v>-8.1175382129801505</v>
      </c>
      <c r="H844">
        <f t="shared" si="52"/>
        <v>269.67006656255001</v>
      </c>
      <c r="I844">
        <f t="shared" si="53"/>
        <v>252.40669578306901</v>
      </c>
    </row>
    <row r="845" spans="1:9" x14ac:dyDescent="0.3">
      <c r="A845">
        <v>58400.008000000002</v>
      </c>
      <c r="B845">
        <v>69200.008000000002</v>
      </c>
      <c r="C845">
        <v>-58.404409090020401</v>
      </c>
      <c r="D845">
        <v>-6.7434158380374001</v>
      </c>
      <c r="E845">
        <v>37.027750476549301</v>
      </c>
      <c r="F845">
        <f t="shared" si="54"/>
        <v>-58.2293244996021</v>
      </c>
      <c r="G845">
        <f t="shared" si="55"/>
        <v>-8.1175382129801505</v>
      </c>
      <c r="H845">
        <f t="shared" si="52"/>
        <v>269.67006656255001</v>
      </c>
      <c r="I845">
        <f t="shared" si="53"/>
        <v>252.40669578306901</v>
      </c>
    </row>
    <row r="846" spans="1:9" x14ac:dyDescent="0.3">
      <c r="A846">
        <v>58400.127999999997</v>
      </c>
      <c r="B846">
        <v>69200.127999999997</v>
      </c>
      <c r="C846">
        <v>-57.159898282441198</v>
      </c>
      <c r="D846">
        <v>-7.2316399821521999</v>
      </c>
      <c r="E846">
        <v>36.8775100734943</v>
      </c>
      <c r="F846">
        <f t="shared" si="54"/>
        <v>-56.973656684594999</v>
      </c>
      <c r="G846">
        <f t="shared" si="55"/>
        <v>-8.5763064588662505</v>
      </c>
      <c r="H846">
        <f t="shared" ref="H846:H909" si="56">($K$2*60/2+F846)*$M$2/($K$2*60)</f>
        <v>271.44544432139401</v>
      </c>
      <c r="I846">
        <f t="shared" ref="I846:I909" si="57">($L$2*60/2-G846)*$N$2/($L$2*60)</f>
        <v>253.10786871411099</v>
      </c>
    </row>
    <row r="847" spans="1:9" x14ac:dyDescent="0.3">
      <c r="A847">
        <v>58400.207999999999</v>
      </c>
      <c r="B847">
        <v>69200.207999999999</v>
      </c>
      <c r="C847">
        <v>-58.088637490921599</v>
      </c>
      <c r="D847">
        <v>-7.0112577125106004</v>
      </c>
      <c r="E847">
        <v>36.802822284022902</v>
      </c>
      <c r="F847">
        <f t="shared" si="54"/>
        <v>-57.907330257581997</v>
      </c>
      <c r="G847">
        <f t="shared" si="55"/>
        <v>-8.3778662380267406</v>
      </c>
      <c r="H847">
        <f t="shared" si="56"/>
        <v>270.12533140961102</v>
      </c>
      <c r="I847">
        <f t="shared" si="57"/>
        <v>252.80457633821101</v>
      </c>
    </row>
    <row r="848" spans="1:9" x14ac:dyDescent="0.3">
      <c r="A848">
        <v>58400.288</v>
      </c>
      <c r="B848">
        <v>69200.288</v>
      </c>
      <c r="C848">
        <v>-57.2553681420601</v>
      </c>
      <c r="D848">
        <v>-6.7817902102997998</v>
      </c>
      <c r="E848">
        <v>36.725373555579999</v>
      </c>
      <c r="F848">
        <f t="shared" si="54"/>
        <v>-57.079698399501098</v>
      </c>
      <c r="G848">
        <f t="shared" si="55"/>
        <v>-8.1288307991582691</v>
      </c>
      <c r="H848">
        <f t="shared" si="56"/>
        <v>271.29551286666998</v>
      </c>
      <c r="I848">
        <f t="shared" si="57"/>
        <v>252.42395516363999</v>
      </c>
    </row>
    <row r="849" spans="1:9" x14ac:dyDescent="0.3">
      <c r="A849">
        <v>58400.368000000002</v>
      </c>
      <c r="B849">
        <v>69200.368000000002</v>
      </c>
      <c r="C849">
        <v>-57.2553681420601</v>
      </c>
      <c r="D849">
        <v>-7.718308583472</v>
      </c>
      <c r="E849">
        <v>36.725373555579999</v>
      </c>
      <c r="F849">
        <f t="shared" si="54"/>
        <v>-57.057634246866797</v>
      </c>
      <c r="G849">
        <f t="shared" si="55"/>
        <v>-9.0650892231297906</v>
      </c>
      <c r="H849">
        <f t="shared" si="56"/>
        <v>271.32670917940999</v>
      </c>
      <c r="I849">
        <f t="shared" si="57"/>
        <v>253.854915281817</v>
      </c>
    </row>
    <row r="850" spans="1:9" x14ac:dyDescent="0.3">
      <c r="A850">
        <v>58400.447999999997</v>
      </c>
      <c r="B850">
        <v>69200.448000000004</v>
      </c>
      <c r="C850">
        <v>-56.842831958221602</v>
      </c>
      <c r="D850">
        <v>-7.4845298119145998</v>
      </c>
      <c r="E850">
        <v>36.646121417322398</v>
      </c>
      <c r="F850">
        <f t="shared" si="54"/>
        <v>-56.650720343487897</v>
      </c>
      <c r="G850">
        <f t="shared" si="55"/>
        <v>-8.8216560860184607</v>
      </c>
      <c r="H850">
        <f t="shared" si="56"/>
        <v>271.90204119412698</v>
      </c>
      <c r="I850">
        <f t="shared" si="57"/>
        <v>253.48285656199101</v>
      </c>
    </row>
    <row r="851" spans="1:9" x14ac:dyDescent="0.3">
      <c r="A851">
        <v>58400.487999999998</v>
      </c>
      <c r="B851">
        <v>69200.487999999998</v>
      </c>
      <c r="C851">
        <v>-56.842831958221602</v>
      </c>
      <c r="D851">
        <v>-7.4845298119145998</v>
      </c>
      <c r="E851">
        <v>36.646121417322398</v>
      </c>
      <c r="F851">
        <f t="shared" si="54"/>
        <v>-56.650720343487897</v>
      </c>
      <c r="G851">
        <f t="shared" si="55"/>
        <v>-8.8216560860184607</v>
      </c>
      <c r="H851">
        <f t="shared" si="56"/>
        <v>271.90204119412698</v>
      </c>
      <c r="I851">
        <f t="shared" si="57"/>
        <v>253.48285656199101</v>
      </c>
    </row>
    <row r="852" spans="1:9" x14ac:dyDescent="0.3">
      <c r="A852">
        <v>58400.567999999999</v>
      </c>
      <c r="B852">
        <v>69200.567999999999</v>
      </c>
      <c r="C852">
        <v>-57.045203974800501</v>
      </c>
      <c r="D852">
        <v>-7.1884944435042</v>
      </c>
      <c r="E852">
        <v>36.546249251650103</v>
      </c>
      <c r="F852">
        <f t="shared" si="54"/>
        <v>-56.860010711372396</v>
      </c>
      <c r="G852">
        <f t="shared" si="55"/>
        <v>-8.5304707252002405</v>
      </c>
      <c r="H852">
        <f t="shared" si="56"/>
        <v>271.60612737054902</v>
      </c>
      <c r="I852">
        <f t="shared" si="57"/>
        <v>253.03781422361601</v>
      </c>
    </row>
    <row r="853" spans="1:9" x14ac:dyDescent="0.3">
      <c r="A853">
        <v>58400.648000000001</v>
      </c>
      <c r="B853">
        <v>69200.648000000001</v>
      </c>
      <c r="C853">
        <v>-57.467475715020498</v>
      </c>
      <c r="D853">
        <v>-7.9231415465352004</v>
      </c>
      <c r="E853">
        <v>36.476310856227997</v>
      </c>
      <c r="F853">
        <f t="shared" si="54"/>
        <v>-57.264857128734398</v>
      </c>
      <c r="G853">
        <f t="shared" si="55"/>
        <v>-9.2748625352904597</v>
      </c>
      <c r="H853">
        <f t="shared" si="56"/>
        <v>271.03371855625801</v>
      </c>
      <c r="I853">
        <f t="shared" si="57"/>
        <v>254.17552894560299</v>
      </c>
    </row>
    <row r="854" spans="1:9" x14ac:dyDescent="0.3">
      <c r="A854">
        <v>58402.048000000003</v>
      </c>
      <c r="B854">
        <v>69202.047999999995</v>
      </c>
      <c r="C854">
        <v>-53.629687187579997</v>
      </c>
      <c r="D854">
        <v>-10.5015078331074</v>
      </c>
      <c r="E854">
        <v>35.409468380703998</v>
      </c>
      <c r="F854">
        <f t="shared" si="54"/>
        <v>-53.3673881520523</v>
      </c>
      <c r="G854">
        <f t="shared" si="55"/>
        <v>-11.762095750106999</v>
      </c>
      <c r="H854">
        <f t="shared" si="56"/>
        <v>276.54431590874702</v>
      </c>
      <c r="I854">
        <f t="shared" si="57"/>
        <v>257.976970346695</v>
      </c>
    </row>
    <row r="855" spans="1:9" x14ac:dyDescent="0.3">
      <c r="A855">
        <v>58402.127999999997</v>
      </c>
      <c r="B855">
        <v>69202.127999999997</v>
      </c>
      <c r="C855">
        <v>-52.928436569520699</v>
      </c>
      <c r="D855">
        <v>-10.272545374832401</v>
      </c>
      <c r="E855">
        <v>35.332599639924503</v>
      </c>
      <c r="F855">
        <f t="shared" si="54"/>
        <v>-52.6717264816469</v>
      </c>
      <c r="G855">
        <f t="shared" si="55"/>
        <v>-11.5166755452407</v>
      </c>
      <c r="H855">
        <f t="shared" si="56"/>
        <v>277.52790586984702</v>
      </c>
      <c r="I855">
        <f t="shared" si="57"/>
        <v>257.60187462913802</v>
      </c>
    </row>
    <row r="856" spans="1:9" x14ac:dyDescent="0.3">
      <c r="A856">
        <v>58402.207999999999</v>
      </c>
      <c r="B856">
        <v>69202.207999999999</v>
      </c>
      <c r="C856">
        <v>-53.532004749540697</v>
      </c>
      <c r="D856">
        <v>-10.0650539666448</v>
      </c>
      <c r="E856">
        <v>35.263224534668097</v>
      </c>
      <c r="F856">
        <f t="shared" si="54"/>
        <v>-53.280015578160601</v>
      </c>
      <c r="G856">
        <f t="shared" si="55"/>
        <v>-11.323461654780299</v>
      </c>
      <c r="H856">
        <f t="shared" si="56"/>
        <v>276.667851228014</v>
      </c>
      <c r="I856">
        <f t="shared" si="57"/>
        <v>257.30657008025798</v>
      </c>
    </row>
    <row r="857" spans="1:9" x14ac:dyDescent="0.3">
      <c r="A857">
        <v>58402.288</v>
      </c>
      <c r="B857">
        <v>69202.288</v>
      </c>
      <c r="C857">
        <v>-53.178079390560796</v>
      </c>
      <c r="D857">
        <v>-10.815046224099</v>
      </c>
      <c r="E857">
        <v>35.187492478796401</v>
      </c>
      <c r="F857">
        <f t="shared" si="54"/>
        <v>-52.9085188169528</v>
      </c>
      <c r="G857">
        <f t="shared" si="55"/>
        <v>-12.0649073388209</v>
      </c>
      <c r="H857">
        <f t="shared" si="56"/>
        <v>277.19310725468603</v>
      </c>
      <c r="I857">
        <f t="shared" si="57"/>
        <v>258.43978199749301</v>
      </c>
    </row>
    <row r="858" spans="1:9" x14ac:dyDescent="0.3">
      <c r="A858">
        <v>58402.368000000002</v>
      </c>
      <c r="B858">
        <v>69202.368000000002</v>
      </c>
      <c r="C858">
        <v>-53.178079390560796</v>
      </c>
      <c r="D858">
        <v>-10.815046224099</v>
      </c>
      <c r="E858">
        <v>35.187492478796401</v>
      </c>
      <c r="F858">
        <f t="shared" si="54"/>
        <v>-52.9085188169528</v>
      </c>
      <c r="G858">
        <f t="shared" si="55"/>
        <v>-12.0649073388209</v>
      </c>
      <c r="H858">
        <f t="shared" si="56"/>
        <v>277.19310725468603</v>
      </c>
      <c r="I858">
        <f t="shared" si="57"/>
        <v>258.43978199749301</v>
      </c>
    </row>
    <row r="859" spans="1:9" x14ac:dyDescent="0.3">
      <c r="A859">
        <v>58402.408000000003</v>
      </c>
      <c r="B859">
        <v>69202.407999999996</v>
      </c>
      <c r="C859">
        <v>-53.178079390560796</v>
      </c>
      <c r="D859">
        <v>-10.815046224099</v>
      </c>
      <c r="E859">
        <v>35.187492478796401</v>
      </c>
      <c r="F859">
        <f t="shared" si="54"/>
        <v>-52.9085188169528</v>
      </c>
      <c r="G859">
        <f t="shared" si="55"/>
        <v>-12.0649073388209</v>
      </c>
      <c r="H859">
        <f t="shared" si="56"/>
        <v>277.19310725468603</v>
      </c>
      <c r="I859">
        <f t="shared" si="57"/>
        <v>258.43978199749301</v>
      </c>
    </row>
    <row r="860" spans="1:9" x14ac:dyDescent="0.3">
      <c r="A860">
        <v>58402.688000000002</v>
      </c>
      <c r="B860">
        <v>69202.687999999995</v>
      </c>
      <c r="C860">
        <v>-52.284480084960002</v>
      </c>
      <c r="D860">
        <v>-11.861685400411799</v>
      </c>
      <c r="E860">
        <v>34.879809406207102</v>
      </c>
      <c r="F860">
        <f t="shared" si="54"/>
        <v>-51.990508974656898</v>
      </c>
      <c r="G860">
        <f t="shared" si="55"/>
        <v>-13.090203010230301</v>
      </c>
      <c r="H860">
        <f t="shared" si="56"/>
        <v>278.491073354425</v>
      </c>
      <c r="I860">
        <f t="shared" si="57"/>
        <v>260.00682500352798</v>
      </c>
    </row>
    <row r="861" spans="1:9" x14ac:dyDescent="0.3">
      <c r="A861">
        <v>58402.767999999996</v>
      </c>
      <c r="B861">
        <v>69202.767999999996</v>
      </c>
      <c r="C861">
        <v>-52.284480084960002</v>
      </c>
      <c r="D861">
        <v>-11.861685400411799</v>
      </c>
      <c r="E861">
        <v>34.879809406207102</v>
      </c>
      <c r="F861">
        <f t="shared" si="54"/>
        <v>-51.990508974656898</v>
      </c>
      <c r="G861">
        <f t="shared" si="55"/>
        <v>-13.090203010230301</v>
      </c>
      <c r="H861">
        <f t="shared" si="56"/>
        <v>278.491073354425</v>
      </c>
      <c r="I861">
        <f t="shared" si="57"/>
        <v>260.00682500352798</v>
      </c>
    </row>
    <row r="862" spans="1:9" x14ac:dyDescent="0.3">
      <c r="A862">
        <v>58402.847999999904</v>
      </c>
      <c r="B862">
        <v>69202.847999999896</v>
      </c>
      <c r="C862">
        <v>-52.214747671800403</v>
      </c>
      <c r="D862">
        <v>-11.5705869564078</v>
      </c>
      <c r="E862">
        <v>34.782313856731797</v>
      </c>
      <c r="F862">
        <f t="shared" si="54"/>
        <v>-51.927654127992199</v>
      </c>
      <c r="G862">
        <f t="shared" si="55"/>
        <v>-12.7975424871026</v>
      </c>
      <c r="H862">
        <f t="shared" si="56"/>
        <v>278.57994327326003</v>
      </c>
      <c r="I862">
        <f t="shared" si="57"/>
        <v>259.55952805426898</v>
      </c>
    </row>
    <row r="863" spans="1:9" x14ac:dyDescent="0.3">
      <c r="A863">
        <v>58402.928</v>
      </c>
      <c r="B863">
        <v>69202.928</v>
      </c>
      <c r="C863">
        <v>-51.497757155761398</v>
      </c>
      <c r="D863">
        <v>-12.3309267696396</v>
      </c>
      <c r="E863">
        <v>34.705448184385602</v>
      </c>
      <c r="F863">
        <f t="shared" si="54"/>
        <v>-51.192949199661001</v>
      </c>
      <c r="G863">
        <f t="shared" si="55"/>
        <v>-13.540779125032399</v>
      </c>
      <c r="H863">
        <f t="shared" si="56"/>
        <v>279.61873615580703</v>
      </c>
      <c r="I863">
        <f t="shared" si="57"/>
        <v>260.695477232418</v>
      </c>
    </row>
    <row r="864" spans="1:9" x14ac:dyDescent="0.3">
      <c r="A864">
        <v>58403.008000000002</v>
      </c>
      <c r="B864">
        <v>69203.008000000002</v>
      </c>
      <c r="C864">
        <v>-51.048189767041102</v>
      </c>
      <c r="D864">
        <v>-12.094350592446</v>
      </c>
      <c r="E864">
        <v>34.626203809268397</v>
      </c>
      <c r="F864">
        <f t="shared" si="54"/>
        <v>-50.749080276362697</v>
      </c>
      <c r="G864">
        <f t="shared" si="55"/>
        <v>-13.293676912281599</v>
      </c>
      <c r="H864">
        <f t="shared" si="56"/>
        <v>280.24631855048699</v>
      </c>
      <c r="I864">
        <f t="shared" si="57"/>
        <v>260.31781076501301</v>
      </c>
    </row>
    <row r="865" spans="1:9" x14ac:dyDescent="0.3">
      <c r="A865">
        <v>58403.048000000003</v>
      </c>
      <c r="B865">
        <v>69203.047999999995</v>
      </c>
      <c r="C865">
        <v>-51.048189767041102</v>
      </c>
      <c r="D865">
        <v>-12.094350592446</v>
      </c>
      <c r="E865">
        <v>34.626203809268397</v>
      </c>
      <c r="F865">
        <f t="shared" si="54"/>
        <v>-50.749080276362697</v>
      </c>
      <c r="G865">
        <f t="shared" si="55"/>
        <v>-13.293676912281599</v>
      </c>
      <c r="H865">
        <f t="shared" si="56"/>
        <v>280.24631855048699</v>
      </c>
      <c r="I865">
        <f t="shared" si="57"/>
        <v>260.31781076501301</v>
      </c>
    </row>
    <row r="866" spans="1:9" x14ac:dyDescent="0.3">
      <c r="A866">
        <v>58403.127999999997</v>
      </c>
      <c r="B866">
        <v>69203.127999999997</v>
      </c>
      <c r="C866">
        <v>-51.753148498020202</v>
      </c>
      <c r="D866">
        <v>-11.877490914182401</v>
      </c>
      <c r="E866">
        <v>34.553878266808901</v>
      </c>
      <c r="F866">
        <f t="shared" si="54"/>
        <v>-51.458952495122297</v>
      </c>
      <c r="G866">
        <f t="shared" si="55"/>
        <v>-13.0934860896309</v>
      </c>
      <c r="H866">
        <f t="shared" si="56"/>
        <v>279.242636419159</v>
      </c>
      <c r="I866">
        <f t="shared" si="57"/>
        <v>260.01184280157099</v>
      </c>
    </row>
    <row r="867" spans="1:9" x14ac:dyDescent="0.3">
      <c r="A867">
        <v>58403.207999999999</v>
      </c>
      <c r="B867">
        <v>69203.207999999999</v>
      </c>
      <c r="C867">
        <v>-51.753148498020202</v>
      </c>
      <c r="D867">
        <v>-12.8728187137452</v>
      </c>
      <c r="E867">
        <v>34.553878266808901</v>
      </c>
      <c r="F867">
        <f t="shared" si="54"/>
        <v>-51.4355028062323</v>
      </c>
      <c r="G867">
        <f t="shared" si="55"/>
        <v>-14.088537616273401</v>
      </c>
      <c r="H867">
        <f t="shared" si="56"/>
        <v>279.27579172951198</v>
      </c>
      <c r="I867">
        <f t="shared" si="57"/>
        <v>261.53266121420103</v>
      </c>
    </row>
    <row r="868" spans="1:9" x14ac:dyDescent="0.3">
      <c r="A868">
        <v>58403.328000000001</v>
      </c>
      <c r="B868">
        <v>69203.327999999994</v>
      </c>
      <c r="C868">
        <v>-50.576796570539898</v>
      </c>
      <c r="D868">
        <v>-12.4061852767194</v>
      </c>
      <c r="E868">
        <v>34.397769875600602</v>
      </c>
      <c r="F868">
        <f t="shared" si="54"/>
        <v>-50.270471172539899</v>
      </c>
      <c r="G868">
        <f t="shared" si="55"/>
        <v>-13.594319127816</v>
      </c>
      <c r="H868">
        <f t="shared" si="56"/>
        <v>280.92301978305198</v>
      </c>
      <c r="I868">
        <f t="shared" si="57"/>
        <v>260.77730678582901</v>
      </c>
    </row>
    <row r="869" spans="1:9" x14ac:dyDescent="0.3">
      <c r="A869">
        <v>58403.408000000003</v>
      </c>
      <c r="B869">
        <v>69203.407999999996</v>
      </c>
      <c r="C869">
        <v>-50.207513026260798</v>
      </c>
      <c r="D869">
        <v>-13.1803520301678</v>
      </c>
      <c r="E869">
        <v>34.322041077630601</v>
      </c>
      <c r="F869">
        <f t="shared" si="54"/>
        <v>-49.883050943560399</v>
      </c>
      <c r="G869">
        <f t="shared" si="55"/>
        <v>-14.3595707625072</v>
      </c>
      <c r="H869">
        <f t="shared" si="56"/>
        <v>281.47078986175899</v>
      </c>
      <c r="I869">
        <f t="shared" si="57"/>
        <v>261.946903279249</v>
      </c>
    </row>
    <row r="870" spans="1:9" x14ac:dyDescent="0.3">
      <c r="A870">
        <v>58403.487999999998</v>
      </c>
      <c r="B870">
        <v>69203.487999999998</v>
      </c>
      <c r="C870">
        <v>-51.010524248340502</v>
      </c>
      <c r="D870">
        <v>-12.9550514207394</v>
      </c>
      <c r="E870">
        <v>34.246766494956098</v>
      </c>
      <c r="F870">
        <f t="shared" si="54"/>
        <v>-50.691147303365298</v>
      </c>
      <c r="G870">
        <f t="shared" si="55"/>
        <v>-14.153251445270801</v>
      </c>
      <c r="H870">
        <f t="shared" si="56"/>
        <v>280.32822947512398</v>
      </c>
      <c r="I870">
        <f t="shared" si="57"/>
        <v>261.63156863764198</v>
      </c>
    </row>
    <row r="871" spans="1:9" x14ac:dyDescent="0.3">
      <c r="A871">
        <v>58403.567999999999</v>
      </c>
      <c r="B871">
        <v>69203.567999999999</v>
      </c>
      <c r="C871">
        <v>-51.010524248340502</v>
      </c>
      <c r="D871">
        <v>-13.9592956569618</v>
      </c>
      <c r="E871">
        <v>34.246766494956098</v>
      </c>
      <c r="F871">
        <f t="shared" si="54"/>
        <v>-50.667487545324398</v>
      </c>
      <c r="G871">
        <f t="shared" si="55"/>
        <v>-15.1572169336395</v>
      </c>
      <c r="H871">
        <f t="shared" si="56"/>
        <v>280.361681800415</v>
      </c>
      <c r="I871">
        <f t="shared" si="57"/>
        <v>263.16601098507402</v>
      </c>
    </row>
    <row r="872" spans="1:9" x14ac:dyDescent="0.3">
      <c r="A872">
        <v>58403.648000000001</v>
      </c>
      <c r="B872">
        <v>69203.648000000001</v>
      </c>
      <c r="C872">
        <v>-50.185953184200699</v>
      </c>
      <c r="D872">
        <v>-13.739279350960199</v>
      </c>
      <c r="E872">
        <v>34.172850993322399</v>
      </c>
      <c r="F872">
        <f t="shared" si="54"/>
        <v>-49.848328889624</v>
      </c>
      <c r="G872">
        <f t="shared" si="55"/>
        <v>-14.9178349971563</v>
      </c>
      <c r="H872">
        <f t="shared" si="56"/>
        <v>281.51988307061799</v>
      </c>
      <c r="I872">
        <f t="shared" si="57"/>
        <v>262.80014404561598</v>
      </c>
    </row>
    <row r="873" spans="1:9" x14ac:dyDescent="0.3">
      <c r="A873">
        <v>58403.688000000002</v>
      </c>
      <c r="B873">
        <v>69203.687999999995</v>
      </c>
      <c r="C873">
        <v>-50.185953184200699</v>
      </c>
      <c r="D873">
        <v>-13.739279350960199</v>
      </c>
      <c r="E873">
        <v>34.172850993322399</v>
      </c>
      <c r="F873">
        <f t="shared" si="54"/>
        <v>-49.848328889624</v>
      </c>
      <c r="G873">
        <f t="shared" si="55"/>
        <v>-14.9178349971563</v>
      </c>
      <c r="H873">
        <f t="shared" si="56"/>
        <v>281.51988307061799</v>
      </c>
      <c r="I873">
        <f t="shared" si="57"/>
        <v>262.80014404561598</v>
      </c>
    </row>
    <row r="874" spans="1:9" x14ac:dyDescent="0.3">
      <c r="A874">
        <v>58403.767999999996</v>
      </c>
      <c r="B874">
        <v>69203.767999999996</v>
      </c>
      <c r="C874">
        <v>-49.632516518640799</v>
      </c>
      <c r="D874">
        <v>-13.5111888183774</v>
      </c>
      <c r="E874">
        <v>34.096556125715701</v>
      </c>
      <c r="F874">
        <f t="shared" si="54"/>
        <v>-49.300419600667198</v>
      </c>
      <c r="G874">
        <f t="shared" si="55"/>
        <v>-14.676768937922001</v>
      </c>
      <c r="H874">
        <f t="shared" si="56"/>
        <v>282.29456722979802</v>
      </c>
      <c r="I874">
        <f t="shared" si="57"/>
        <v>262.43170312398797</v>
      </c>
    </row>
    <row r="875" spans="1:9" x14ac:dyDescent="0.3">
      <c r="A875">
        <v>58403.847999999904</v>
      </c>
      <c r="B875">
        <v>69203.847999999896</v>
      </c>
      <c r="C875">
        <v>-48.989315885760902</v>
      </c>
      <c r="D875">
        <v>-14.2825420643724</v>
      </c>
      <c r="E875">
        <v>34.016748122979699</v>
      </c>
      <c r="F875">
        <f t="shared" si="54"/>
        <v>-48.639224599767402</v>
      </c>
      <c r="G875">
        <f t="shared" si="55"/>
        <v>-15.432754423913201</v>
      </c>
      <c r="H875">
        <f t="shared" si="56"/>
        <v>283.22942506785603</v>
      </c>
      <c r="I875">
        <f t="shared" si="57"/>
        <v>263.587137406529</v>
      </c>
    </row>
    <row r="876" spans="1:9" x14ac:dyDescent="0.3">
      <c r="A876">
        <v>58403.968000000001</v>
      </c>
      <c r="B876">
        <v>69203.967999999993</v>
      </c>
      <c r="C876">
        <v>-49.702592329620103</v>
      </c>
      <c r="D876">
        <v>-14.0665129728672</v>
      </c>
      <c r="E876">
        <v>33.9444184313828</v>
      </c>
      <c r="F876">
        <f t="shared" si="54"/>
        <v>-49.357392654232697</v>
      </c>
      <c r="G876">
        <f t="shared" si="55"/>
        <v>-15.2335899208345</v>
      </c>
      <c r="H876">
        <f t="shared" si="56"/>
        <v>282.21401352686399</v>
      </c>
      <c r="I876">
        <f t="shared" si="57"/>
        <v>263.28273805100298</v>
      </c>
    </row>
    <row r="877" spans="1:9" x14ac:dyDescent="0.3">
      <c r="A877">
        <v>58404.048000000003</v>
      </c>
      <c r="B877">
        <v>69204.047999999995</v>
      </c>
      <c r="C877">
        <v>-49.238802217200799</v>
      </c>
      <c r="D877">
        <v>-14.844341281518</v>
      </c>
      <c r="E877">
        <v>33.865176540164803</v>
      </c>
      <c r="F877">
        <f t="shared" si="54"/>
        <v>-48.875405823900998</v>
      </c>
      <c r="G877">
        <f t="shared" si="55"/>
        <v>-16.000275541870501</v>
      </c>
      <c r="H877">
        <f t="shared" si="56"/>
        <v>282.895490497445</v>
      </c>
      <c r="I877">
        <f t="shared" si="57"/>
        <v>264.454526222722</v>
      </c>
    </row>
    <row r="878" spans="1:9" x14ac:dyDescent="0.3">
      <c r="A878">
        <v>58404.127999999997</v>
      </c>
      <c r="B878">
        <v>69204.127999999997</v>
      </c>
      <c r="C878">
        <v>-48.860752874761602</v>
      </c>
      <c r="D878">
        <v>-14.6184058756086</v>
      </c>
      <c r="E878">
        <v>33.789449253702799</v>
      </c>
      <c r="F878">
        <f t="shared" si="54"/>
        <v>-48.502784401566203</v>
      </c>
      <c r="G878">
        <f t="shared" si="55"/>
        <v>-15.765496095199101</v>
      </c>
      <c r="H878">
        <f t="shared" si="56"/>
        <v>283.42233667266402</v>
      </c>
      <c r="I878">
        <f t="shared" si="57"/>
        <v>264.09569364386101</v>
      </c>
    </row>
    <row r="879" spans="1:9" x14ac:dyDescent="0.3">
      <c r="A879">
        <v>58404.207999999999</v>
      </c>
      <c r="B879">
        <v>69204.207999999999</v>
      </c>
      <c r="C879">
        <v>-47.749179713341597</v>
      </c>
      <c r="D879">
        <v>-14.3846689615416</v>
      </c>
      <c r="E879">
        <v>33.711459664990002</v>
      </c>
      <c r="F879">
        <f t="shared" si="54"/>
        <v>-47.3970265659947</v>
      </c>
      <c r="G879">
        <f t="shared" si="55"/>
        <v>-15.505635657157899</v>
      </c>
      <c r="H879">
        <f t="shared" si="56"/>
        <v>284.985758020633</v>
      </c>
      <c r="I879">
        <f t="shared" si="57"/>
        <v>263.69852774008001</v>
      </c>
    </row>
    <row r="880" spans="1:9" x14ac:dyDescent="0.3">
      <c r="A880">
        <v>58404.288</v>
      </c>
      <c r="B880">
        <v>69204.288</v>
      </c>
      <c r="C880">
        <v>-48.737937386280798</v>
      </c>
      <c r="D880">
        <v>-15.2014830757374</v>
      </c>
      <c r="E880">
        <v>33.643207333333699</v>
      </c>
      <c r="F880">
        <f t="shared" si="54"/>
        <v>-48.366265841238899</v>
      </c>
      <c r="G880">
        <f t="shared" si="55"/>
        <v>-16.345517946689998</v>
      </c>
      <c r="H880">
        <f t="shared" si="56"/>
        <v>283.61535907299702</v>
      </c>
      <c r="I880">
        <f t="shared" si="57"/>
        <v>264.982188350775</v>
      </c>
    </row>
    <row r="881" spans="1:9" x14ac:dyDescent="0.3">
      <c r="A881">
        <v>58404.328000000001</v>
      </c>
      <c r="B881">
        <v>69204.327999999994</v>
      </c>
      <c r="C881">
        <v>-48.737937386280798</v>
      </c>
      <c r="D881">
        <v>-15.2014830757374</v>
      </c>
      <c r="E881">
        <v>33.643207333333699</v>
      </c>
      <c r="F881">
        <f t="shared" si="54"/>
        <v>-48.366265841238899</v>
      </c>
      <c r="G881">
        <f t="shared" si="55"/>
        <v>-16.345517946689998</v>
      </c>
      <c r="H881">
        <f t="shared" si="56"/>
        <v>283.61535907299702</v>
      </c>
      <c r="I881">
        <f t="shared" si="57"/>
        <v>264.982188350775</v>
      </c>
    </row>
    <row r="882" spans="1:9" x14ac:dyDescent="0.3">
      <c r="A882">
        <v>58404.408000000003</v>
      </c>
      <c r="B882">
        <v>69204.407999999996</v>
      </c>
      <c r="C882">
        <v>-48.737937386280798</v>
      </c>
      <c r="D882">
        <v>-15.2014830757374</v>
      </c>
      <c r="E882">
        <v>33.643207333333699</v>
      </c>
      <c r="F882">
        <f t="shared" si="54"/>
        <v>-48.366265841238899</v>
      </c>
      <c r="G882">
        <f t="shared" si="55"/>
        <v>-16.345517946689998</v>
      </c>
      <c r="H882">
        <f t="shared" si="56"/>
        <v>283.61535907299702</v>
      </c>
      <c r="I882">
        <f t="shared" si="57"/>
        <v>264.982188350775</v>
      </c>
    </row>
    <row r="883" spans="1:9" x14ac:dyDescent="0.3">
      <c r="A883">
        <v>58404.487999999998</v>
      </c>
      <c r="B883">
        <v>69204.487999999998</v>
      </c>
      <c r="C883">
        <v>-48.083971797121301</v>
      </c>
      <c r="D883">
        <v>-14.9626528939002</v>
      </c>
      <c r="E883">
        <v>33.563401058485603</v>
      </c>
      <c r="F883">
        <f t="shared" si="54"/>
        <v>-47.718108556084701</v>
      </c>
      <c r="G883">
        <f t="shared" si="55"/>
        <v>-16.0913467814044</v>
      </c>
      <c r="H883">
        <f t="shared" si="56"/>
        <v>284.53178299861099</v>
      </c>
      <c r="I883">
        <f t="shared" si="57"/>
        <v>264.59371782660997</v>
      </c>
    </row>
    <row r="884" spans="1:9" x14ac:dyDescent="0.3">
      <c r="A884">
        <v>58406.968000000001</v>
      </c>
      <c r="B884">
        <v>69206.967999999993</v>
      </c>
      <c r="C884">
        <v>-40.284194806200702</v>
      </c>
      <c r="D884">
        <v>-21.960470024044799</v>
      </c>
      <c r="E884">
        <v>31.664194399232301</v>
      </c>
      <c r="F884">
        <f t="shared" si="54"/>
        <v>-39.755629621628302</v>
      </c>
      <c r="G884">
        <f t="shared" si="55"/>
        <v>-22.903460617313002</v>
      </c>
      <c r="H884">
        <f t="shared" si="56"/>
        <v>295.789862433748</v>
      </c>
      <c r="I884">
        <f t="shared" si="57"/>
        <v>275.00522705321401</v>
      </c>
    </row>
    <row r="885" spans="1:9" x14ac:dyDescent="0.3">
      <c r="A885">
        <v>58407.048000000003</v>
      </c>
      <c r="B885">
        <v>69207.047999999995</v>
      </c>
      <c r="C885">
        <v>-39.5681327752214</v>
      </c>
      <c r="D885">
        <v>-21.7240853810004</v>
      </c>
      <c r="E885">
        <v>31.584404382055901</v>
      </c>
      <c r="F885">
        <f t="shared" si="54"/>
        <v>-39.045335514431201</v>
      </c>
      <c r="G885">
        <f t="shared" si="55"/>
        <v>-22.650271334446298</v>
      </c>
      <c r="H885">
        <f t="shared" si="56"/>
        <v>296.79414106945399</v>
      </c>
      <c r="I885">
        <f t="shared" si="57"/>
        <v>274.61825722003999</v>
      </c>
    </row>
    <row r="886" spans="1:9" x14ac:dyDescent="0.3">
      <c r="A886">
        <v>58407.167999999998</v>
      </c>
      <c r="B886">
        <v>69207.168000000005</v>
      </c>
      <c r="C886">
        <v>-38.019359259300202</v>
      </c>
      <c r="D886">
        <v>-21.275988927691198</v>
      </c>
      <c r="E886">
        <v>31.4342413805918</v>
      </c>
      <c r="F886">
        <f t="shared" si="54"/>
        <v>-37.507548938299898</v>
      </c>
      <c r="G886">
        <f t="shared" si="55"/>
        <v>-22.165810519356398</v>
      </c>
      <c r="H886">
        <f t="shared" si="56"/>
        <v>298.968404081122</v>
      </c>
      <c r="I886">
        <f t="shared" si="57"/>
        <v>273.87781623978998</v>
      </c>
    </row>
    <row r="887" spans="1:9" x14ac:dyDescent="0.3">
      <c r="A887">
        <v>58407.248</v>
      </c>
      <c r="B887">
        <v>69207.248000000007</v>
      </c>
      <c r="C887">
        <v>-38.019359259300202</v>
      </c>
      <c r="D887">
        <v>-22.370011710805802</v>
      </c>
      <c r="E887">
        <v>31.4342413805918</v>
      </c>
      <c r="F887">
        <f t="shared" si="54"/>
        <v>-37.481774018807201</v>
      </c>
      <c r="G887">
        <f t="shared" si="55"/>
        <v>-23.259529634805599</v>
      </c>
      <c r="H887">
        <f t="shared" si="56"/>
        <v>299.00484701471999</v>
      </c>
      <c r="I887">
        <f t="shared" si="57"/>
        <v>275.54943637652201</v>
      </c>
    </row>
    <row r="888" spans="1:9" x14ac:dyDescent="0.3">
      <c r="A888">
        <v>58407.328000000001</v>
      </c>
      <c r="B888">
        <v>69207.327999999994</v>
      </c>
      <c r="C888">
        <v>-37.292311896781598</v>
      </c>
      <c r="D888">
        <v>-22.132981066233</v>
      </c>
      <c r="E888">
        <v>31.354455756586301</v>
      </c>
      <c r="F888">
        <f t="shared" si="54"/>
        <v>-36.760512848910999</v>
      </c>
      <c r="G888">
        <f t="shared" si="55"/>
        <v>-23.005435717893299</v>
      </c>
      <c r="H888">
        <f t="shared" si="56"/>
        <v>300.02463188460899</v>
      </c>
      <c r="I888">
        <f t="shared" si="57"/>
        <v>275.16108391734599</v>
      </c>
    </row>
    <row r="889" spans="1:9" x14ac:dyDescent="0.3">
      <c r="A889">
        <v>58407.408000000003</v>
      </c>
      <c r="B889">
        <v>69207.407999999996</v>
      </c>
      <c r="C889">
        <v>-36.855275978101098</v>
      </c>
      <c r="D889">
        <v>-21.906939363330601</v>
      </c>
      <c r="E889">
        <v>31.278742178997501</v>
      </c>
      <c r="F889">
        <f t="shared" si="54"/>
        <v>-36.328923727558099</v>
      </c>
      <c r="G889">
        <f t="shared" si="55"/>
        <v>-22.769160293869099</v>
      </c>
      <c r="H889">
        <f t="shared" si="56"/>
        <v>300.63485197454901</v>
      </c>
      <c r="I889">
        <f t="shared" si="57"/>
        <v>274.799964914273</v>
      </c>
    </row>
    <row r="890" spans="1:9" x14ac:dyDescent="0.3">
      <c r="A890">
        <v>58407.487999999998</v>
      </c>
      <c r="B890">
        <v>69207.487999999998</v>
      </c>
      <c r="C890">
        <v>-37.501843493461102</v>
      </c>
      <c r="D890">
        <v>-22.800686226910202</v>
      </c>
      <c r="E890">
        <v>31.209339375675199</v>
      </c>
      <c r="F890">
        <f t="shared" si="54"/>
        <v>-36.954255309387101</v>
      </c>
      <c r="G890">
        <f t="shared" si="55"/>
        <v>-23.677892058937601</v>
      </c>
      <c r="H890">
        <f t="shared" si="56"/>
        <v>299.75070111154798</v>
      </c>
      <c r="I890">
        <f t="shared" si="57"/>
        <v>276.18885379435102</v>
      </c>
    </row>
    <row r="891" spans="1:9" x14ac:dyDescent="0.3">
      <c r="A891">
        <v>58407.527999999998</v>
      </c>
      <c r="B891">
        <v>69207.528000000006</v>
      </c>
      <c r="C891">
        <v>-37.501843493461102</v>
      </c>
      <c r="D891">
        <v>-22.800686226910202</v>
      </c>
      <c r="E891">
        <v>31.209339375675199</v>
      </c>
      <c r="F891">
        <f t="shared" si="54"/>
        <v>-36.954255309387101</v>
      </c>
      <c r="G891">
        <f t="shared" si="55"/>
        <v>-23.677892058937601</v>
      </c>
      <c r="H891">
        <f t="shared" si="56"/>
        <v>299.75070111154798</v>
      </c>
      <c r="I891">
        <f t="shared" si="57"/>
        <v>276.18885379435102</v>
      </c>
    </row>
    <row r="892" spans="1:9" x14ac:dyDescent="0.3">
      <c r="A892">
        <v>58407.608</v>
      </c>
      <c r="B892">
        <v>69207.607999999993</v>
      </c>
      <c r="C892">
        <v>-37.501843493461102</v>
      </c>
      <c r="D892">
        <v>-22.800686226910202</v>
      </c>
      <c r="E892">
        <v>31.209339375675199</v>
      </c>
      <c r="F892">
        <f t="shared" si="54"/>
        <v>-36.954255309387101</v>
      </c>
      <c r="G892">
        <f t="shared" si="55"/>
        <v>-23.677892058937601</v>
      </c>
      <c r="H892">
        <f t="shared" si="56"/>
        <v>299.75070111154798</v>
      </c>
      <c r="I892">
        <f t="shared" si="57"/>
        <v>276.18885379435102</v>
      </c>
    </row>
    <row r="893" spans="1:9" x14ac:dyDescent="0.3">
      <c r="A893">
        <v>58407.688000000002</v>
      </c>
      <c r="B893">
        <v>69207.687999999995</v>
      </c>
      <c r="C893">
        <v>-37.881707071081202</v>
      </c>
      <c r="D893">
        <v>-22.485393988227599</v>
      </c>
      <c r="E893">
        <v>31.1035557785513</v>
      </c>
      <c r="F893">
        <f t="shared" si="54"/>
        <v>-37.341441659353997</v>
      </c>
      <c r="G893">
        <f t="shared" si="55"/>
        <v>-23.371636832410498</v>
      </c>
      <c r="H893">
        <f t="shared" si="56"/>
        <v>299.20326171233398</v>
      </c>
      <c r="I893">
        <f t="shared" si="57"/>
        <v>275.72077895099198</v>
      </c>
    </row>
    <row r="894" spans="1:9" x14ac:dyDescent="0.3">
      <c r="A894">
        <v>58407.807999999997</v>
      </c>
      <c r="B894">
        <v>69207.808000000005</v>
      </c>
      <c r="C894">
        <v>-36.505066556400699</v>
      </c>
      <c r="D894">
        <v>-23.127577801444801</v>
      </c>
      <c r="E894">
        <v>30.947497429893399</v>
      </c>
      <c r="F894">
        <f t="shared" si="54"/>
        <v>-35.950053558861697</v>
      </c>
      <c r="G894">
        <f t="shared" si="55"/>
        <v>-23.981209068020402</v>
      </c>
      <c r="H894">
        <f t="shared" si="56"/>
        <v>301.17053319768303</v>
      </c>
      <c r="I894">
        <f t="shared" si="57"/>
        <v>276.65243792032402</v>
      </c>
    </row>
    <row r="895" spans="1:9" x14ac:dyDescent="0.3">
      <c r="A895">
        <v>58407.887999999999</v>
      </c>
      <c r="B895">
        <v>69207.888000000006</v>
      </c>
      <c r="C895">
        <v>-35.455756004581097</v>
      </c>
      <c r="D895">
        <v>-22.915401131845801</v>
      </c>
      <c r="E895">
        <v>30.8765692032384</v>
      </c>
      <c r="F895">
        <f t="shared" si="54"/>
        <v>-34.906033096382103</v>
      </c>
      <c r="G895">
        <f t="shared" si="55"/>
        <v>-23.744369782414999</v>
      </c>
      <c r="H895">
        <f t="shared" si="56"/>
        <v>302.64666461294399</v>
      </c>
      <c r="I895">
        <f t="shared" si="57"/>
        <v>276.29045712160303</v>
      </c>
    </row>
    <row r="896" spans="1:9" x14ac:dyDescent="0.3">
      <c r="A896">
        <v>58407.968000000001</v>
      </c>
      <c r="B896">
        <v>69207.967999999993</v>
      </c>
      <c r="C896">
        <v>-35.455756004581097</v>
      </c>
      <c r="D896">
        <v>-22.915401131845801</v>
      </c>
      <c r="E896">
        <v>30.8765692032384</v>
      </c>
      <c r="F896">
        <f t="shared" si="54"/>
        <v>-34.906033096382103</v>
      </c>
      <c r="G896">
        <f t="shared" si="55"/>
        <v>-23.744369782414999</v>
      </c>
      <c r="H896">
        <f t="shared" si="56"/>
        <v>302.64666461294399</v>
      </c>
      <c r="I896">
        <f t="shared" si="57"/>
        <v>276.29045712160303</v>
      </c>
    </row>
    <row r="897" spans="1:9" x14ac:dyDescent="0.3">
      <c r="A897">
        <v>58408.048000000003</v>
      </c>
      <c r="B897">
        <v>69208.047999999995</v>
      </c>
      <c r="C897">
        <v>-35.893146842280998</v>
      </c>
      <c r="D897">
        <v>-23.879105535826799</v>
      </c>
      <c r="E897">
        <v>30.825990935550202</v>
      </c>
      <c r="F897">
        <f t="shared" si="54"/>
        <v>-35.320597878475702</v>
      </c>
      <c r="G897">
        <f t="shared" si="55"/>
        <v>-24.718111516451302</v>
      </c>
      <c r="H897">
        <f t="shared" si="56"/>
        <v>302.06051508762198</v>
      </c>
      <c r="I897">
        <f t="shared" si="57"/>
        <v>277.77870603999401</v>
      </c>
    </row>
    <row r="898" spans="1:9" x14ac:dyDescent="0.3">
      <c r="A898">
        <v>58408.127999999997</v>
      </c>
      <c r="B898">
        <v>69208.127999999997</v>
      </c>
      <c r="C898">
        <v>-34.945435055161603</v>
      </c>
      <c r="D898">
        <v>-23.639733018370201</v>
      </c>
      <c r="E898">
        <v>30.745650665807101</v>
      </c>
      <c r="F898">
        <f t="shared" si="54"/>
        <v>-34.378788707729299</v>
      </c>
      <c r="G898">
        <f t="shared" si="55"/>
        <v>-24.456477574737601</v>
      </c>
      <c r="H898">
        <f t="shared" si="56"/>
        <v>303.39213085003502</v>
      </c>
      <c r="I898">
        <f t="shared" si="57"/>
        <v>277.378829545889</v>
      </c>
    </row>
    <row r="899" spans="1:9" x14ac:dyDescent="0.3">
      <c r="A899">
        <v>58408.167999999998</v>
      </c>
      <c r="B899">
        <v>69208.168000000005</v>
      </c>
      <c r="C899">
        <v>-34.945435055161603</v>
      </c>
      <c r="D899">
        <v>-23.639733018370201</v>
      </c>
      <c r="E899">
        <v>30.745650665807101</v>
      </c>
      <c r="F899">
        <f t="shared" ref="F899:F962" si="58">C899*COS(RADIANS($J$2))-D899*SIN(RADIANS($J$2))</f>
        <v>-34.378788707729299</v>
      </c>
      <c r="G899">
        <f t="shared" ref="G899:G962" si="59">C899*SIN(RADIANS($J$2))+D899*COS(RADIANS($J$2))</f>
        <v>-24.456477574737601</v>
      </c>
      <c r="H899">
        <f t="shared" si="56"/>
        <v>303.39213085003502</v>
      </c>
      <c r="I899">
        <f t="shared" si="57"/>
        <v>277.378829545889</v>
      </c>
    </row>
    <row r="900" spans="1:9" x14ac:dyDescent="0.3">
      <c r="A900">
        <v>58408.248</v>
      </c>
      <c r="B900">
        <v>69208.248000000007</v>
      </c>
      <c r="C900">
        <v>-34.708732429620497</v>
      </c>
      <c r="D900">
        <v>-23.356464291574799</v>
      </c>
      <c r="E900">
        <v>30.651112257194701</v>
      </c>
      <c r="F900">
        <f t="shared" si="58"/>
        <v>-34.148825528272397</v>
      </c>
      <c r="G900">
        <f t="shared" si="59"/>
        <v>-24.1677108165877</v>
      </c>
      <c r="H900">
        <f t="shared" si="56"/>
        <v>303.71727378137501</v>
      </c>
      <c r="I900">
        <f t="shared" si="57"/>
        <v>276.93748375525303</v>
      </c>
    </row>
    <row r="901" spans="1:9" x14ac:dyDescent="0.3">
      <c r="A901">
        <v>58408.328000000001</v>
      </c>
      <c r="B901">
        <v>69208.327999999994</v>
      </c>
      <c r="C901">
        <v>-34.358511625020498</v>
      </c>
      <c r="D901">
        <v>-24.2442875551572</v>
      </c>
      <c r="E901">
        <v>30.572449974871901</v>
      </c>
      <c r="F901">
        <f t="shared" si="58"/>
        <v>-33.777785027081002</v>
      </c>
      <c r="G901">
        <f t="shared" si="59"/>
        <v>-25.047036527464101</v>
      </c>
      <c r="H901">
        <f t="shared" si="56"/>
        <v>304.24188470599398</v>
      </c>
      <c r="I901">
        <f t="shared" si="57"/>
        <v>278.28142896411299</v>
      </c>
    </row>
    <row r="902" spans="1:9" x14ac:dyDescent="0.3">
      <c r="A902">
        <v>58408.447999999997</v>
      </c>
      <c r="B902">
        <v>69208.448000000004</v>
      </c>
      <c r="C902">
        <v>-33.295542917941297</v>
      </c>
      <c r="D902">
        <v>-24.012789388831202</v>
      </c>
      <c r="E902">
        <v>30.495065610803898</v>
      </c>
      <c r="F902">
        <f t="shared" si="58"/>
        <v>-32.720565410352101</v>
      </c>
      <c r="G902">
        <f t="shared" si="59"/>
        <v>-24.790559325269399</v>
      </c>
      <c r="H902">
        <f t="shared" si="56"/>
        <v>305.73667829019001</v>
      </c>
      <c r="I902">
        <f t="shared" si="57"/>
        <v>277.88943393564102</v>
      </c>
    </row>
    <row r="903" spans="1:9" x14ac:dyDescent="0.3">
      <c r="A903">
        <v>58408.527999999998</v>
      </c>
      <c r="B903">
        <v>69208.528000000006</v>
      </c>
      <c r="C903">
        <v>-34.3610655878405</v>
      </c>
      <c r="D903">
        <v>-23.788051178116799</v>
      </c>
      <c r="E903">
        <v>30.420311556119501</v>
      </c>
      <c r="F903">
        <f t="shared" si="58"/>
        <v>-33.7910871027497</v>
      </c>
      <c r="G903">
        <f t="shared" si="59"/>
        <v>-24.590986958618899</v>
      </c>
      <c r="H903">
        <f t="shared" si="56"/>
        <v>304.22307701736298</v>
      </c>
      <c r="I903">
        <f t="shared" si="57"/>
        <v>277.58441120894997</v>
      </c>
    </row>
    <row r="904" spans="1:9" x14ac:dyDescent="0.3">
      <c r="A904">
        <v>58408.608</v>
      </c>
      <c r="B904">
        <v>69208.607999999993</v>
      </c>
      <c r="C904">
        <v>-33.699849269280001</v>
      </c>
      <c r="D904">
        <v>-24.690938117373001</v>
      </c>
      <c r="E904">
        <v>30.344043312057401</v>
      </c>
      <c r="F904">
        <f t="shared" si="58"/>
        <v>-33.108782513898397</v>
      </c>
      <c r="G904">
        <f t="shared" si="59"/>
        <v>-25.4780451827747</v>
      </c>
      <c r="H904">
        <f t="shared" si="56"/>
        <v>305.18778151749098</v>
      </c>
      <c r="I904">
        <f t="shared" si="57"/>
        <v>278.940174648582</v>
      </c>
    </row>
    <row r="905" spans="1:9" x14ac:dyDescent="0.3">
      <c r="A905">
        <v>58408.688000000002</v>
      </c>
      <c r="B905">
        <v>69208.687999999995</v>
      </c>
      <c r="C905">
        <v>-32.831260564799997</v>
      </c>
      <c r="D905">
        <v>-24.4605493877052</v>
      </c>
      <c r="E905">
        <v>30.2672184478754</v>
      </c>
      <c r="F905">
        <f t="shared" si="58"/>
        <v>-32.245862807686997</v>
      </c>
      <c r="G905">
        <f t="shared" si="59"/>
        <v>-25.2272566564417</v>
      </c>
      <c r="H905">
        <f t="shared" si="56"/>
        <v>306.40785615487999</v>
      </c>
      <c r="I905">
        <f t="shared" si="57"/>
        <v>278.55687408744302</v>
      </c>
    </row>
    <row r="906" spans="1:9" x14ac:dyDescent="0.3">
      <c r="A906">
        <v>58410.688000000002</v>
      </c>
      <c r="B906">
        <v>69210.687999999995</v>
      </c>
      <c r="C906">
        <v>-23.8480822808407</v>
      </c>
      <c r="D906">
        <v>-28.019576986133998</v>
      </c>
      <c r="E906">
        <v>28.745407443834001</v>
      </c>
      <c r="F906">
        <f t="shared" si="58"/>
        <v>-23.181328129310401</v>
      </c>
      <c r="G906">
        <f t="shared" si="59"/>
        <v>-28.573654808527401</v>
      </c>
      <c r="H906">
        <f t="shared" si="56"/>
        <v>319.224122582929</v>
      </c>
      <c r="I906">
        <f t="shared" si="57"/>
        <v>283.67144734261598</v>
      </c>
    </row>
    <row r="907" spans="1:9" x14ac:dyDescent="0.3">
      <c r="A907">
        <v>58410.728000000003</v>
      </c>
      <c r="B907">
        <v>69210.728000000003</v>
      </c>
      <c r="C907">
        <v>-23.8480822808407</v>
      </c>
      <c r="D907">
        <v>-28.019576986133998</v>
      </c>
      <c r="E907">
        <v>28.745407443834001</v>
      </c>
      <c r="F907">
        <f t="shared" si="58"/>
        <v>-23.181328129310401</v>
      </c>
      <c r="G907">
        <f t="shared" si="59"/>
        <v>-28.573654808527401</v>
      </c>
      <c r="H907">
        <f t="shared" si="56"/>
        <v>319.224122582929</v>
      </c>
      <c r="I907">
        <f t="shared" si="57"/>
        <v>283.67144734261598</v>
      </c>
    </row>
    <row r="908" spans="1:9" x14ac:dyDescent="0.3">
      <c r="A908">
        <v>58410.807999999997</v>
      </c>
      <c r="B908">
        <v>69210.808000000005</v>
      </c>
      <c r="C908">
        <v>-23.8480822808407</v>
      </c>
      <c r="D908">
        <v>-28.019576986133998</v>
      </c>
      <c r="E908">
        <v>28.745407443834001</v>
      </c>
      <c r="F908">
        <f t="shared" si="58"/>
        <v>-23.181328129310401</v>
      </c>
      <c r="G908">
        <f t="shared" si="59"/>
        <v>-28.573654808527401</v>
      </c>
      <c r="H908">
        <f t="shared" si="56"/>
        <v>319.224122582929</v>
      </c>
      <c r="I908">
        <f t="shared" si="57"/>
        <v>283.67144734261598</v>
      </c>
    </row>
    <row r="909" spans="1:9" x14ac:dyDescent="0.3">
      <c r="A909">
        <v>58410.887999999999</v>
      </c>
      <c r="B909">
        <v>69210.888000000006</v>
      </c>
      <c r="C909">
        <v>-22.904872679041599</v>
      </c>
      <c r="D909">
        <v>-27.785567186904601</v>
      </c>
      <c r="E909">
        <v>28.668605095280999</v>
      </c>
      <c r="F909">
        <f t="shared" si="58"/>
        <v>-22.243893549833398</v>
      </c>
      <c r="G909">
        <f t="shared" si="59"/>
        <v>-28.3174881669398</v>
      </c>
      <c r="H909">
        <f t="shared" si="56"/>
        <v>320.54955314894602</v>
      </c>
      <c r="I909">
        <f t="shared" si="57"/>
        <v>283.27992696925202</v>
      </c>
    </row>
    <row r="910" spans="1:9" x14ac:dyDescent="0.3">
      <c r="A910">
        <v>58411.008000000002</v>
      </c>
      <c r="B910">
        <v>69211.008000000002</v>
      </c>
      <c r="C910">
        <v>-21.329350213560499</v>
      </c>
      <c r="D910">
        <v>-28.5124661073474</v>
      </c>
      <c r="E910">
        <v>28.512603271319801</v>
      </c>
      <c r="F910">
        <f t="shared" si="58"/>
        <v>-20.651682834156102</v>
      </c>
      <c r="G910">
        <f t="shared" si="59"/>
        <v>-29.007066383430899</v>
      </c>
      <c r="H910">
        <f t="shared" ref="H910:H973" si="60">($K$2*60/2+F910)*$M$2/($K$2*60)</f>
        <v>322.800765976273</v>
      </c>
      <c r="I910">
        <f t="shared" ref="I910:I973" si="61">($L$2*60/2-G910)*$N$2/($L$2*60)</f>
        <v>284.33386560510002</v>
      </c>
    </row>
    <row r="911" spans="1:9" x14ac:dyDescent="0.3">
      <c r="A911">
        <v>58411.088000000003</v>
      </c>
      <c r="B911">
        <v>69211.088000000003</v>
      </c>
      <c r="C911">
        <v>-22.2204965276404</v>
      </c>
      <c r="D911">
        <v>-28.282389376602602</v>
      </c>
      <c r="E911">
        <v>28.437264909569699</v>
      </c>
      <c r="F911">
        <f t="shared" si="58"/>
        <v>-21.548002346617899</v>
      </c>
      <c r="G911">
        <f t="shared" si="59"/>
        <v>-28.798048712626201</v>
      </c>
      <c r="H911">
        <f t="shared" si="60"/>
        <v>321.53346764448202</v>
      </c>
      <c r="I911">
        <f t="shared" si="61"/>
        <v>284.01440684963501</v>
      </c>
    </row>
    <row r="912" spans="1:9" x14ac:dyDescent="0.3">
      <c r="A912">
        <v>58411.167999999998</v>
      </c>
      <c r="B912">
        <v>69211.168000000005</v>
      </c>
      <c r="C912">
        <v>-22.2204965276404</v>
      </c>
      <c r="D912">
        <v>-28.282389376602602</v>
      </c>
      <c r="E912">
        <v>28.437264909569699</v>
      </c>
      <c r="F912">
        <f t="shared" si="58"/>
        <v>-21.548002346617899</v>
      </c>
      <c r="G912">
        <f t="shared" si="59"/>
        <v>-28.798048712626201</v>
      </c>
      <c r="H912">
        <f t="shared" si="60"/>
        <v>321.53346764448202</v>
      </c>
      <c r="I912">
        <f t="shared" si="61"/>
        <v>284.01440684963501</v>
      </c>
    </row>
    <row r="913" spans="1:9" x14ac:dyDescent="0.3">
      <c r="A913">
        <v>58411.248</v>
      </c>
      <c r="B913">
        <v>69211.248000000007</v>
      </c>
      <c r="C913">
        <v>-21.370760153521399</v>
      </c>
      <c r="D913">
        <v>-29.269783808263799</v>
      </c>
      <c r="E913">
        <v>28.3639732786244</v>
      </c>
      <c r="F913">
        <f t="shared" si="58"/>
        <v>-20.675239053031099</v>
      </c>
      <c r="G913">
        <f t="shared" si="59"/>
        <v>-29.765149484285399</v>
      </c>
      <c r="H913">
        <f t="shared" si="60"/>
        <v>322.76746004410501</v>
      </c>
      <c r="I913">
        <f t="shared" si="61"/>
        <v>285.49250584353399</v>
      </c>
    </row>
    <row r="914" spans="1:9" x14ac:dyDescent="0.3">
      <c r="A914">
        <v>58411.328000000001</v>
      </c>
      <c r="B914">
        <v>69211.327999999994</v>
      </c>
      <c r="C914">
        <v>-20.8452816943202</v>
      </c>
      <c r="D914">
        <v>-29.039452919092799</v>
      </c>
      <c r="E914">
        <v>28.2882793401097</v>
      </c>
      <c r="F914">
        <f t="shared" si="58"/>
        <v>-20.155332992354101</v>
      </c>
      <c r="G914">
        <f t="shared" si="59"/>
        <v>-29.5225023790852</v>
      </c>
      <c r="H914">
        <f t="shared" si="60"/>
        <v>323.50255068335002</v>
      </c>
      <c r="I914">
        <f t="shared" si="61"/>
        <v>285.12164848039401</v>
      </c>
    </row>
    <row r="915" spans="1:9" x14ac:dyDescent="0.3">
      <c r="A915">
        <v>58411.368000000002</v>
      </c>
      <c r="B915">
        <v>69211.368000000002</v>
      </c>
      <c r="C915">
        <v>-20.8452816943202</v>
      </c>
      <c r="D915">
        <v>-29.039452919092799</v>
      </c>
      <c r="E915">
        <v>28.2882793401097</v>
      </c>
      <c r="F915">
        <f t="shared" si="58"/>
        <v>-20.155332992354101</v>
      </c>
      <c r="G915">
        <f t="shared" si="59"/>
        <v>-29.5225023790852</v>
      </c>
      <c r="H915">
        <f t="shared" si="60"/>
        <v>323.50255068335002</v>
      </c>
      <c r="I915">
        <f t="shared" si="61"/>
        <v>285.12164848039401</v>
      </c>
    </row>
    <row r="916" spans="1:9" x14ac:dyDescent="0.3">
      <c r="A916">
        <v>58411.447999999997</v>
      </c>
      <c r="B916">
        <v>69211.448000000004</v>
      </c>
      <c r="C916">
        <v>-19.878675431221499</v>
      </c>
      <c r="D916">
        <v>-28.8045181894806</v>
      </c>
      <c r="E916">
        <v>28.211483976265601</v>
      </c>
      <c r="F916">
        <f t="shared" si="58"/>
        <v>-19.194530036926</v>
      </c>
      <c r="G916">
        <f t="shared" si="59"/>
        <v>-29.264859844009401</v>
      </c>
      <c r="H916">
        <f t="shared" si="60"/>
        <v>324.86102159206598</v>
      </c>
      <c r="I916">
        <f t="shared" si="61"/>
        <v>284.72787237862502</v>
      </c>
    </row>
    <row r="917" spans="1:9" x14ac:dyDescent="0.3">
      <c r="A917">
        <v>58411.53</v>
      </c>
      <c r="B917">
        <v>69211.53</v>
      </c>
      <c r="C917">
        <v>-19.017337864501101</v>
      </c>
      <c r="D917">
        <v>-29.7815893585338</v>
      </c>
      <c r="E917">
        <v>28.13173500029</v>
      </c>
      <c r="F917">
        <f t="shared" si="58"/>
        <v>-18.3104119845176</v>
      </c>
      <c r="G917">
        <f t="shared" si="59"/>
        <v>-30.221366897116901</v>
      </c>
      <c r="H917">
        <f t="shared" si="60"/>
        <v>326.11106838603399</v>
      </c>
      <c r="I917">
        <f t="shared" si="61"/>
        <v>286.18978012835299</v>
      </c>
    </row>
    <row r="918" spans="1:9" x14ac:dyDescent="0.3">
      <c r="A918">
        <v>58411.648000000001</v>
      </c>
      <c r="B918">
        <v>69211.648000000001</v>
      </c>
      <c r="C918">
        <v>-20.0238366112211</v>
      </c>
      <c r="D918">
        <v>-28.337040489579</v>
      </c>
      <c r="E918">
        <v>28.0598983247029</v>
      </c>
      <c r="F918">
        <f t="shared" si="58"/>
        <v>-19.350664589243198</v>
      </c>
      <c r="G918">
        <f t="shared" si="59"/>
        <v>-28.8009318650548</v>
      </c>
      <c r="H918">
        <f t="shared" si="60"/>
        <v>324.64026431194998</v>
      </c>
      <c r="I918">
        <f t="shared" si="61"/>
        <v>284.018813406665</v>
      </c>
    </row>
    <row r="919" spans="1:9" x14ac:dyDescent="0.3">
      <c r="A919">
        <v>58411.728000000003</v>
      </c>
      <c r="B919">
        <v>69211.728000000003</v>
      </c>
      <c r="C919">
        <v>-19.1582655477015</v>
      </c>
      <c r="D919">
        <v>-28.089084125507402</v>
      </c>
      <c r="E919">
        <v>27.980149073736602</v>
      </c>
      <c r="F919">
        <f t="shared" si="58"/>
        <v>-18.491175575721499</v>
      </c>
      <c r="G919">
        <f t="shared" si="59"/>
        <v>-28.532651675473801</v>
      </c>
      <c r="H919">
        <f t="shared" si="60"/>
        <v>325.85548832290198</v>
      </c>
      <c r="I919">
        <f t="shared" si="61"/>
        <v>283.608778909823</v>
      </c>
    </row>
    <row r="920" spans="1:9" x14ac:dyDescent="0.3">
      <c r="A920">
        <v>58411.807999999997</v>
      </c>
      <c r="B920">
        <v>69211.808000000005</v>
      </c>
      <c r="C920">
        <v>-18.176383538160501</v>
      </c>
      <c r="D920">
        <v>-29.081394758620199</v>
      </c>
      <c r="E920">
        <v>27.903357668117799</v>
      </c>
      <c r="F920">
        <f t="shared" si="58"/>
        <v>-17.486187501797801</v>
      </c>
      <c r="G920">
        <f t="shared" si="59"/>
        <v>-29.501553963901401</v>
      </c>
      <c r="H920">
        <f t="shared" si="60"/>
        <v>327.27643218482399</v>
      </c>
      <c r="I920">
        <f t="shared" si="61"/>
        <v>285.08963130874599</v>
      </c>
    </row>
    <row r="921" spans="1:9" x14ac:dyDescent="0.3">
      <c r="A921">
        <v>58411.887999999999</v>
      </c>
      <c r="B921">
        <v>69211.888000000006</v>
      </c>
      <c r="C921">
        <v>-17.52293759238</v>
      </c>
      <c r="D921">
        <v>-28.835922819081599</v>
      </c>
      <c r="E921">
        <v>27.824161891267899</v>
      </c>
      <c r="F921">
        <f t="shared" si="58"/>
        <v>-16.838706194034799</v>
      </c>
      <c r="G921">
        <f t="shared" si="59"/>
        <v>-29.240755127141501</v>
      </c>
      <c r="H921">
        <f t="shared" si="60"/>
        <v>328.19190035190701</v>
      </c>
      <c r="I921">
        <f t="shared" si="61"/>
        <v>284.69103117366001</v>
      </c>
    </row>
    <row r="922" spans="1:9" x14ac:dyDescent="0.3">
      <c r="A922">
        <v>58411.968000000001</v>
      </c>
      <c r="B922">
        <v>69211.967999999993</v>
      </c>
      <c r="C922">
        <v>-17.52293759238</v>
      </c>
      <c r="D922">
        <v>-28.835922819081599</v>
      </c>
      <c r="E922">
        <v>27.824161891267899</v>
      </c>
      <c r="F922">
        <f t="shared" si="58"/>
        <v>-16.838706194034799</v>
      </c>
      <c r="G922">
        <f t="shared" si="59"/>
        <v>-29.240755127141501</v>
      </c>
      <c r="H922">
        <f t="shared" si="60"/>
        <v>328.19190035190701</v>
      </c>
      <c r="I922">
        <f t="shared" si="61"/>
        <v>284.69103117366001</v>
      </c>
    </row>
    <row r="923" spans="1:9" x14ac:dyDescent="0.3">
      <c r="A923">
        <v>58412.008000000002</v>
      </c>
      <c r="B923">
        <v>69212.008000000002</v>
      </c>
      <c r="C923">
        <v>-17.52293759238</v>
      </c>
      <c r="D923">
        <v>-28.835922819081599</v>
      </c>
      <c r="E923">
        <v>27.824161891267899</v>
      </c>
      <c r="F923">
        <f t="shared" si="58"/>
        <v>-16.838706194034799</v>
      </c>
      <c r="G923">
        <f t="shared" si="59"/>
        <v>-29.240755127141501</v>
      </c>
      <c r="H923">
        <f t="shared" si="60"/>
        <v>328.19190035190701</v>
      </c>
      <c r="I923">
        <f t="shared" si="61"/>
        <v>284.69103117366001</v>
      </c>
    </row>
    <row r="924" spans="1:9" x14ac:dyDescent="0.3">
      <c r="A924">
        <v>58412.088000000003</v>
      </c>
      <c r="B924">
        <v>69212.088000000003</v>
      </c>
      <c r="C924">
        <v>-16.531032057180202</v>
      </c>
      <c r="D924">
        <v>-29.835908540075401</v>
      </c>
      <c r="E924">
        <v>27.7473743178614</v>
      </c>
      <c r="F924">
        <f t="shared" si="58"/>
        <v>-15.823516553414599</v>
      </c>
      <c r="G924">
        <f t="shared" si="59"/>
        <v>-30.2170942211702</v>
      </c>
      <c r="H924">
        <f t="shared" si="60"/>
        <v>329.62726811989899</v>
      </c>
      <c r="I924">
        <f t="shared" si="61"/>
        <v>286.183249849189</v>
      </c>
    </row>
    <row r="925" spans="1:9" x14ac:dyDescent="0.3">
      <c r="A925">
        <v>58412.167999999998</v>
      </c>
      <c r="B925">
        <v>69212.168000000005</v>
      </c>
      <c r="C925">
        <v>-15.868636477320599</v>
      </c>
      <c r="D925">
        <v>-29.611262344977</v>
      </c>
      <c r="E925">
        <v>27.674643289952801</v>
      </c>
      <c r="F925">
        <f t="shared" si="58"/>
        <v>-15.166597446079001</v>
      </c>
      <c r="G925">
        <f t="shared" si="59"/>
        <v>-29.9769044969789</v>
      </c>
      <c r="H925">
        <f t="shared" si="60"/>
        <v>330.55608030938401</v>
      </c>
      <c r="I925">
        <f t="shared" si="61"/>
        <v>285.81614830188801</v>
      </c>
    </row>
    <row r="926" spans="1:9" x14ac:dyDescent="0.3">
      <c r="A926">
        <v>58412.288</v>
      </c>
      <c r="B926">
        <v>69212.288</v>
      </c>
      <c r="C926">
        <v>-15.9946692978014</v>
      </c>
      <c r="D926">
        <v>-30.388684283048399</v>
      </c>
      <c r="E926">
        <v>27.523056478481099</v>
      </c>
      <c r="F926">
        <f t="shared" si="58"/>
        <v>-15.274279405619801</v>
      </c>
      <c r="G926">
        <f t="shared" si="59"/>
        <v>-30.757079949824298</v>
      </c>
      <c r="H926">
        <f t="shared" si="60"/>
        <v>330.40382972709398</v>
      </c>
      <c r="I926">
        <f t="shared" si="61"/>
        <v>287.008554083901</v>
      </c>
    </row>
    <row r="927" spans="1:9" x14ac:dyDescent="0.3">
      <c r="A927">
        <v>58412.368000000002</v>
      </c>
      <c r="B927">
        <v>69212.368000000002</v>
      </c>
      <c r="C927">
        <v>-15.9946692978014</v>
      </c>
      <c r="D927">
        <v>-30.388684283048399</v>
      </c>
      <c r="E927">
        <v>27.523056478481099</v>
      </c>
      <c r="F927">
        <f t="shared" si="58"/>
        <v>-15.274279405619801</v>
      </c>
      <c r="G927">
        <f t="shared" si="59"/>
        <v>-30.757079949824298</v>
      </c>
      <c r="H927">
        <f t="shared" si="60"/>
        <v>330.40382972709398</v>
      </c>
      <c r="I927">
        <f t="shared" si="61"/>
        <v>287.008554083901</v>
      </c>
    </row>
    <row r="928" spans="1:9" x14ac:dyDescent="0.3">
      <c r="A928">
        <v>58412.447999999997</v>
      </c>
      <c r="B928">
        <v>69212.448000000004</v>
      </c>
      <c r="C928">
        <v>-14.987646865560601</v>
      </c>
      <c r="D928">
        <v>-31.404030154837798</v>
      </c>
      <c r="E928">
        <v>27.4462725269285</v>
      </c>
      <c r="F928">
        <f t="shared" si="58"/>
        <v>-14.243615182411901</v>
      </c>
      <c r="G928">
        <f t="shared" si="59"/>
        <v>-31.7484187805956</v>
      </c>
      <c r="H928">
        <f t="shared" si="60"/>
        <v>331.861076872279</v>
      </c>
      <c r="I928">
        <f t="shared" si="61"/>
        <v>288.52369808059399</v>
      </c>
    </row>
    <row r="929" spans="1:9" x14ac:dyDescent="0.3">
      <c r="A929">
        <v>58412.527999999998</v>
      </c>
      <c r="B929">
        <v>69212.528000000006</v>
      </c>
      <c r="C929">
        <v>-14.0880798111601</v>
      </c>
      <c r="D929">
        <v>-31.159585935165001</v>
      </c>
      <c r="E929">
        <v>27.366533798888302</v>
      </c>
      <c r="F929">
        <f t="shared" si="58"/>
        <v>-13.350056868973001</v>
      </c>
      <c r="G929">
        <f t="shared" si="59"/>
        <v>-31.482848822997799</v>
      </c>
      <c r="H929">
        <f t="shared" si="60"/>
        <v>333.12447116888302</v>
      </c>
      <c r="I929">
        <f t="shared" si="61"/>
        <v>288.11780585236102</v>
      </c>
    </row>
    <row r="930" spans="1:9" x14ac:dyDescent="0.3">
      <c r="A930">
        <v>58412.608</v>
      </c>
      <c r="B930">
        <v>69212.607999999993</v>
      </c>
      <c r="C930">
        <v>-13.183313030640999</v>
      </c>
      <c r="D930">
        <v>-30.933709143449999</v>
      </c>
      <c r="E930">
        <v>27.293259143510301</v>
      </c>
      <c r="F930">
        <f t="shared" si="58"/>
        <v>-12.4508628284661</v>
      </c>
      <c r="G930">
        <f t="shared" si="59"/>
        <v>-31.235718635276399</v>
      </c>
      <c r="H930">
        <f t="shared" si="60"/>
        <v>334.39583377077599</v>
      </c>
      <c r="I930">
        <f t="shared" si="61"/>
        <v>287.74009662852598</v>
      </c>
    </row>
    <row r="931" spans="1:9" x14ac:dyDescent="0.3">
      <c r="A931">
        <v>58412.648000000001</v>
      </c>
      <c r="B931">
        <v>69212.648000000001</v>
      </c>
      <c r="C931">
        <v>-13.183313030640999</v>
      </c>
      <c r="D931">
        <v>-30.933709143449999</v>
      </c>
      <c r="E931">
        <v>27.293259143510301</v>
      </c>
      <c r="F931">
        <f t="shared" si="58"/>
        <v>-12.4508628284661</v>
      </c>
      <c r="G931">
        <f t="shared" si="59"/>
        <v>-31.235718635276399</v>
      </c>
      <c r="H931">
        <f t="shared" si="60"/>
        <v>334.39583377077599</v>
      </c>
      <c r="I931">
        <f t="shared" si="61"/>
        <v>287.74009662852598</v>
      </c>
    </row>
    <row r="932" spans="1:9" x14ac:dyDescent="0.3">
      <c r="A932">
        <v>58412.728000000003</v>
      </c>
      <c r="B932">
        <v>69212.728000000003</v>
      </c>
      <c r="C932">
        <v>-12.1598903634015</v>
      </c>
      <c r="D932">
        <v>-31.9592169752766</v>
      </c>
      <c r="E932">
        <v>27.216481843034501</v>
      </c>
      <c r="F932">
        <f t="shared" si="58"/>
        <v>-11.403563509080399</v>
      </c>
      <c r="G932">
        <f t="shared" si="59"/>
        <v>-32.2368302197521</v>
      </c>
      <c r="H932">
        <f t="shared" si="60"/>
        <v>335.87660113318401</v>
      </c>
      <c r="I932">
        <f t="shared" si="61"/>
        <v>289.27017712185102</v>
      </c>
    </row>
    <row r="933" spans="1:9" x14ac:dyDescent="0.3">
      <c r="A933">
        <v>58412.807999999997</v>
      </c>
      <c r="B933">
        <v>69212.808000000005</v>
      </c>
      <c r="C933">
        <v>-12.1598903634015</v>
      </c>
      <c r="D933">
        <v>-31.9592169752766</v>
      </c>
      <c r="E933">
        <v>27.216481843034501</v>
      </c>
      <c r="F933">
        <f t="shared" si="58"/>
        <v>-11.403563509080399</v>
      </c>
      <c r="G933">
        <f t="shared" si="59"/>
        <v>-32.2368302197521</v>
      </c>
      <c r="H933">
        <f t="shared" si="60"/>
        <v>335.87660113318401</v>
      </c>
      <c r="I933">
        <f t="shared" si="61"/>
        <v>289.27017712185102</v>
      </c>
    </row>
    <row r="934" spans="1:9" x14ac:dyDescent="0.3">
      <c r="A934">
        <v>58412.928</v>
      </c>
      <c r="B934">
        <v>69212.928</v>
      </c>
      <c r="C934">
        <v>-12.0391060497616</v>
      </c>
      <c r="D934">
        <v>-32.781103171734003</v>
      </c>
      <c r="E934">
        <v>27.0708094153321</v>
      </c>
      <c r="F934">
        <f t="shared" si="58"/>
        <v>-11.263449276007499</v>
      </c>
      <c r="G934">
        <f t="shared" si="59"/>
        <v>-33.055642635412198</v>
      </c>
      <c r="H934">
        <f t="shared" si="60"/>
        <v>336.07470742381503</v>
      </c>
      <c r="I934">
        <f t="shared" si="61"/>
        <v>290.52163492567701</v>
      </c>
    </row>
    <row r="935" spans="1:9" x14ac:dyDescent="0.3">
      <c r="A935">
        <v>58413.008000000002</v>
      </c>
      <c r="B935">
        <v>69213.008000000002</v>
      </c>
      <c r="C935">
        <v>-11.5768485201011</v>
      </c>
      <c r="D935">
        <v>-32.540758340078398</v>
      </c>
      <c r="E935">
        <v>26.992169874899599</v>
      </c>
      <c r="F935">
        <f t="shared" si="58"/>
        <v>-10.8069825227815</v>
      </c>
      <c r="G935">
        <f t="shared" si="59"/>
        <v>-32.804473837527802</v>
      </c>
      <c r="H935">
        <f t="shared" si="60"/>
        <v>336.72010178022299</v>
      </c>
      <c r="I935">
        <f t="shared" si="61"/>
        <v>290.13775316450898</v>
      </c>
    </row>
    <row r="936" spans="1:9" x14ac:dyDescent="0.3">
      <c r="A936">
        <v>58413.088000000003</v>
      </c>
      <c r="B936">
        <v>69213.088000000003</v>
      </c>
      <c r="C936">
        <v>-10.077607476721401</v>
      </c>
      <c r="D936">
        <v>-32.301407797054203</v>
      </c>
      <c r="E936">
        <v>26.9143045698696</v>
      </c>
      <c r="F936">
        <f t="shared" si="58"/>
        <v>-9.3137966659178701</v>
      </c>
      <c r="G936">
        <f t="shared" si="59"/>
        <v>-32.529867964570698</v>
      </c>
      <c r="H936">
        <f t="shared" si="60"/>
        <v>338.83130422438302</v>
      </c>
      <c r="I936">
        <f t="shared" si="61"/>
        <v>289.71805060978897</v>
      </c>
    </row>
    <row r="937" spans="1:9" x14ac:dyDescent="0.3">
      <c r="A937">
        <v>58413.167999999998</v>
      </c>
      <c r="B937">
        <v>69213.168000000005</v>
      </c>
      <c r="C937">
        <v>-10.077607476721401</v>
      </c>
      <c r="D937">
        <v>-33.579054782424599</v>
      </c>
      <c r="E937">
        <v>26.9143045698696</v>
      </c>
      <c r="F937">
        <f t="shared" si="58"/>
        <v>-9.2836956034021796</v>
      </c>
      <c r="G937">
        <f t="shared" si="59"/>
        <v>-33.807160313745896</v>
      </c>
      <c r="H937">
        <f t="shared" si="60"/>
        <v>338.87386385382399</v>
      </c>
      <c r="I937">
        <f t="shared" si="61"/>
        <v>291.670240693344</v>
      </c>
    </row>
    <row r="938" spans="1:9" x14ac:dyDescent="0.3">
      <c r="A938">
        <v>58413.248</v>
      </c>
      <c r="B938">
        <v>69213.248000000007</v>
      </c>
      <c r="C938">
        <v>-9.3763167647409595</v>
      </c>
      <c r="D938">
        <v>-33.338013728270397</v>
      </c>
      <c r="E938">
        <v>26.8351216367669</v>
      </c>
      <c r="F938">
        <f t="shared" si="58"/>
        <v>-8.5882784190829007</v>
      </c>
      <c r="G938">
        <f t="shared" si="59"/>
        <v>-33.549663921050303</v>
      </c>
      <c r="H938">
        <f t="shared" si="60"/>
        <v>339.85710813818201</v>
      </c>
      <c r="I938">
        <f t="shared" si="61"/>
        <v>291.276687952896</v>
      </c>
    </row>
    <row r="939" spans="1:9" x14ac:dyDescent="0.3">
      <c r="A939">
        <v>58413.288</v>
      </c>
      <c r="B939">
        <v>69213.288</v>
      </c>
      <c r="C939">
        <v>-9.3763167647409595</v>
      </c>
      <c r="D939">
        <v>-33.338013728270397</v>
      </c>
      <c r="E939">
        <v>26.8351216367669</v>
      </c>
      <c r="F939">
        <f t="shared" si="58"/>
        <v>-8.5882784190829007</v>
      </c>
      <c r="G939">
        <f t="shared" si="59"/>
        <v>-33.549663921050303</v>
      </c>
      <c r="H939">
        <f t="shared" si="60"/>
        <v>339.85710813818201</v>
      </c>
      <c r="I939">
        <f t="shared" si="61"/>
        <v>291.276687952896</v>
      </c>
    </row>
    <row r="940" spans="1:9" x14ac:dyDescent="0.3">
      <c r="A940">
        <v>58413.368000000002</v>
      </c>
      <c r="B940">
        <v>69213.368000000002</v>
      </c>
      <c r="C940">
        <v>-10.6370307733215</v>
      </c>
      <c r="D940">
        <v>-33.119718638121</v>
      </c>
      <c r="E940">
        <v>26.763808399718599</v>
      </c>
      <c r="F940">
        <f t="shared" si="58"/>
        <v>-9.85378547253916</v>
      </c>
      <c r="G940">
        <f t="shared" si="59"/>
        <v>-33.361131548586101</v>
      </c>
      <c r="H940">
        <f t="shared" si="60"/>
        <v>338.067818766014</v>
      </c>
      <c r="I940">
        <f t="shared" si="61"/>
        <v>290.98853854983099</v>
      </c>
    </row>
    <row r="941" spans="1:9" x14ac:dyDescent="0.3">
      <c r="A941">
        <v>58413.447999999997</v>
      </c>
      <c r="B941">
        <v>69213.448000000004</v>
      </c>
      <c r="C941">
        <v>-9.1222515909606603</v>
      </c>
      <c r="D941">
        <v>-34.168631220671401</v>
      </c>
      <c r="E941">
        <v>26.685946361854398</v>
      </c>
      <c r="F941">
        <f t="shared" si="58"/>
        <v>-8.3147146133298495</v>
      </c>
      <c r="G941">
        <f t="shared" si="59"/>
        <v>-34.3740651433883</v>
      </c>
      <c r="H941">
        <f t="shared" si="60"/>
        <v>340.24389761431098</v>
      </c>
      <c r="I941">
        <f t="shared" si="61"/>
        <v>292.536687585837</v>
      </c>
    </row>
    <row r="942" spans="1:9" x14ac:dyDescent="0.3">
      <c r="A942">
        <v>58413.567999999999</v>
      </c>
      <c r="B942">
        <v>69213.567999999999</v>
      </c>
      <c r="C942">
        <v>-8.6447387683199395</v>
      </c>
      <c r="D942">
        <v>-35.221358361717598</v>
      </c>
      <c r="E942">
        <v>26.607309985304902</v>
      </c>
      <c r="F942">
        <f t="shared" si="58"/>
        <v>-7.8125323299421998</v>
      </c>
      <c r="G942">
        <f t="shared" si="59"/>
        <v>-35.415249989385003</v>
      </c>
      <c r="H942">
        <f t="shared" si="60"/>
        <v>340.95392875961602</v>
      </c>
      <c r="I942">
        <f t="shared" si="61"/>
        <v>294.12801531344297</v>
      </c>
    </row>
    <row r="943" spans="1:9" x14ac:dyDescent="0.3">
      <c r="A943">
        <v>58413.648000000001</v>
      </c>
      <c r="B943">
        <v>69213.648000000001</v>
      </c>
      <c r="C943">
        <v>-7.81511317386048</v>
      </c>
      <c r="D943">
        <v>-34.991440460757602</v>
      </c>
      <c r="E943">
        <v>26.531088144096898</v>
      </c>
      <c r="F943">
        <f t="shared" si="58"/>
        <v>-6.9885538261557896</v>
      </c>
      <c r="G943">
        <f t="shared" si="59"/>
        <v>-35.165850122781301</v>
      </c>
      <c r="H943">
        <f t="shared" si="60"/>
        <v>342.11894477094</v>
      </c>
      <c r="I943">
        <f t="shared" si="61"/>
        <v>293.74683715423998</v>
      </c>
    </row>
    <row r="944" spans="1:9" x14ac:dyDescent="0.3">
      <c r="A944">
        <v>58413.728000000003</v>
      </c>
      <c r="B944">
        <v>69213.728000000003</v>
      </c>
      <c r="C944">
        <v>-7.5606910522213804</v>
      </c>
      <c r="D944">
        <v>-34.695492504366598</v>
      </c>
      <c r="E944">
        <v>26.433611146593201</v>
      </c>
      <c r="F944">
        <f t="shared" si="58"/>
        <v>-6.7411747886650897</v>
      </c>
      <c r="G944">
        <f t="shared" si="59"/>
        <v>-34.863990187245697</v>
      </c>
      <c r="H944">
        <f t="shared" si="60"/>
        <v>342.46871183187397</v>
      </c>
      <c r="I944">
        <f t="shared" si="61"/>
        <v>293.285479992619</v>
      </c>
    </row>
    <row r="945" spans="1:9" x14ac:dyDescent="0.3">
      <c r="A945">
        <v>58413.807999999997</v>
      </c>
      <c r="B945">
        <v>69213.808000000005</v>
      </c>
      <c r="C945">
        <v>-6.4876335996615602</v>
      </c>
      <c r="D945">
        <v>-35.765554654198802</v>
      </c>
      <c r="E945">
        <v>26.356847367829499</v>
      </c>
      <c r="F945">
        <f t="shared" si="58"/>
        <v>-5.6432047718210496</v>
      </c>
      <c r="G945">
        <f t="shared" si="59"/>
        <v>-35.908474338924997</v>
      </c>
      <c r="H945">
        <f t="shared" si="60"/>
        <v>344.02112205095</v>
      </c>
      <c r="I945">
        <f t="shared" si="61"/>
        <v>294.88185031821899</v>
      </c>
    </row>
    <row r="946" spans="1:9" x14ac:dyDescent="0.3">
      <c r="A946">
        <v>58413.887999999999</v>
      </c>
      <c r="B946">
        <v>69213.888000000006</v>
      </c>
      <c r="C946">
        <v>-5.7607261614612097</v>
      </c>
      <c r="D946">
        <v>-35.526100788175199</v>
      </c>
      <c r="E946">
        <v>26.2776702857937</v>
      </c>
      <c r="F946">
        <f t="shared" si="58"/>
        <v>-4.9221405779318701</v>
      </c>
      <c r="G946">
        <f t="shared" si="59"/>
        <v>-35.651961169758998</v>
      </c>
      <c r="H946">
        <f t="shared" si="60"/>
        <v>345.04062841818302</v>
      </c>
      <c r="I946">
        <f t="shared" si="61"/>
        <v>294.48980031848998</v>
      </c>
    </row>
    <row r="947" spans="1:9" x14ac:dyDescent="0.3">
      <c r="A947">
        <v>58413.928</v>
      </c>
      <c r="B947">
        <v>69213.928</v>
      </c>
      <c r="C947">
        <v>-5.7607261614612097</v>
      </c>
      <c r="D947">
        <v>-35.526100788175199</v>
      </c>
      <c r="E947">
        <v>26.2776702857937</v>
      </c>
      <c r="F947">
        <f t="shared" si="58"/>
        <v>-4.9221405779318701</v>
      </c>
      <c r="G947">
        <f t="shared" si="59"/>
        <v>-35.651961169758998</v>
      </c>
      <c r="H947">
        <f t="shared" si="60"/>
        <v>345.04062841818302</v>
      </c>
      <c r="I947">
        <f t="shared" si="61"/>
        <v>294.48980031848998</v>
      </c>
    </row>
    <row r="948" spans="1:9" x14ac:dyDescent="0.3">
      <c r="A948">
        <v>58415.987999999998</v>
      </c>
      <c r="B948">
        <v>69215.987999999998</v>
      </c>
      <c r="C948">
        <v>7.2226172468395804</v>
      </c>
      <c r="D948">
        <v>-44.432240184934201</v>
      </c>
      <c r="E948">
        <v>24.725602633886702</v>
      </c>
      <c r="F948">
        <f t="shared" si="58"/>
        <v>8.2674255963324406</v>
      </c>
      <c r="G948">
        <f t="shared" si="59"/>
        <v>-44.249743973893601</v>
      </c>
      <c r="H948">
        <f t="shared" si="60"/>
        <v>363.68924085749597</v>
      </c>
      <c r="I948">
        <f t="shared" si="61"/>
        <v>307.63049308286003</v>
      </c>
    </row>
    <row r="949" spans="1:9" x14ac:dyDescent="0.3">
      <c r="A949">
        <v>58416.447999999997</v>
      </c>
      <c r="B949">
        <v>69216.448000000004</v>
      </c>
      <c r="C949">
        <v>10.586449882438901</v>
      </c>
      <c r="D949">
        <v>-46.168165272790802</v>
      </c>
      <c r="E949">
        <v>24.350837183883801</v>
      </c>
      <c r="F949">
        <f t="shared" si="58"/>
        <v>11.6712225204791</v>
      </c>
      <c r="G949">
        <f t="shared" si="59"/>
        <v>-45.905936115567698</v>
      </c>
      <c r="H949">
        <f t="shared" si="60"/>
        <v>368.50183960576902</v>
      </c>
      <c r="I949">
        <f t="shared" si="61"/>
        <v>310.161786625427</v>
      </c>
    </row>
    <row r="950" spans="1:9" x14ac:dyDescent="0.3">
      <c r="A950">
        <v>58416.527999999998</v>
      </c>
      <c r="B950">
        <v>69216.528000000006</v>
      </c>
      <c r="C950">
        <v>11.8086238417192</v>
      </c>
      <c r="D950">
        <v>-47.366719456827603</v>
      </c>
      <c r="E950">
        <v>24.274118352931701</v>
      </c>
      <c r="F950">
        <f t="shared" si="58"/>
        <v>12.9212948959162</v>
      </c>
      <c r="G950">
        <f t="shared" si="59"/>
        <v>-47.075363486114497</v>
      </c>
      <c r="H950">
        <f t="shared" si="60"/>
        <v>370.26930602146501</v>
      </c>
      <c r="I950">
        <f t="shared" si="61"/>
        <v>311.949117863803</v>
      </c>
    </row>
    <row r="951" spans="1:9" x14ac:dyDescent="0.3">
      <c r="A951">
        <v>58416.608</v>
      </c>
      <c r="B951">
        <v>69216.607999999993</v>
      </c>
      <c r="C951">
        <v>12.6576454565384</v>
      </c>
      <c r="D951">
        <v>-47.145090061667403</v>
      </c>
      <c r="E951">
        <v>24.194972330937599</v>
      </c>
      <c r="F951">
        <f t="shared" si="58"/>
        <v>13.7648593115607</v>
      </c>
      <c r="G951">
        <f t="shared" si="59"/>
        <v>-46.833792858993398</v>
      </c>
      <c r="H951">
        <f t="shared" si="60"/>
        <v>371.46201438253701</v>
      </c>
      <c r="I951">
        <f t="shared" si="61"/>
        <v>311.57990576991699</v>
      </c>
    </row>
    <row r="952" spans="1:9" x14ac:dyDescent="0.3">
      <c r="A952">
        <v>58416.688000000002</v>
      </c>
      <c r="B952">
        <v>69216.687999999995</v>
      </c>
      <c r="C952">
        <v>13.3801034558388</v>
      </c>
      <c r="D952">
        <v>-48.357484713047398</v>
      </c>
      <c r="E952">
        <v>24.1193255210332</v>
      </c>
      <c r="F952">
        <f t="shared" si="58"/>
        <v>14.5156805112237</v>
      </c>
      <c r="G952">
        <f t="shared" si="59"/>
        <v>-48.028830045688601</v>
      </c>
      <c r="H952">
        <f t="shared" si="60"/>
        <v>372.52359392038801</v>
      </c>
      <c r="I952">
        <f t="shared" si="61"/>
        <v>313.406378579256</v>
      </c>
    </row>
    <row r="953" spans="1:9" x14ac:dyDescent="0.3">
      <c r="A953">
        <v>58416.767999999996</v>
      </c>
      <c r="B953">
        <v>69216.767999999996</v>
      </c>
      <c r="C953">
        <v>13.3801034558388</v>
      </c>
      <c r="D953">
        <v>-48.357484713047398</v>
      </c>
      <c r="E953">
        <v>24.1193255210332</v>
      </c>
      <c r="F953">
        <f t="shared" si="58"/>
        <v>14.5156805112237</v>
      </c>
      <c r="G953">
        <f t="shared" si="59"/>
        <v>-48.028830045688601</v>
      </c>
      <c r="H953">
        <f t="shared" si="60"/>
        <v>372.52359392038801</v>
      </c>
      <c r="I953">
        <f t="shared" si="61"/>
        <v>313.406378579256</v>
      </c>
    </row>
    <row r="954" spans="1:9" x14ac:dyDescent="0.3">
      <c r="A954">
        <v>58416.807999999997</v>
      </c>
      <c r="B954">
        <v>69216.808000000005</v>
      </c>
      <c r="C954">
        <v>13.3801034558388</v>
      </c>
      <c r="D954">
        <v>-48.357484713047398</v>
      </c>
      <c r="E954">
        <v>24.1193255210332</v>
      </c>
      <c r="F954">
        <f t="shared" si="58"/>
        <v>14.5156805112237</v>
      </c>
      <c r="G954">
        <f t="shared" si="59"/>
        <v>-48.028830045688601</v>
      </c>
      <c r="H954">
        <f t="shared" si="60"/>
        <v>372.52359392038801</v>
      </c>
      <c r="I954">
        <f t="shared" si="61"/>
        <v>313.406378579256</v>
      </c>
    </row>
    <row r="955" spans="1:9" x14ac:dyDescent="0.3">
      <c r="A955">
        <v>58416.887999999999</v>
      </c>
      <c r="B955">
        <v>69216.888000000006</v>
      </c>
      <c r="C955">
        <v>14.755648394818699</v>
      </c>
      <c r="D955">
        <v>-48.134757184211999</v>
      </c>
      <c r="E955">
        <v>24.039116403609999</v>
      </c>
      <c r="F955">
        <f t="shared" si="58"/>
        <v>15.8855962322934</v>
      </c>
      <c r="G955">
        <f t="shared" si="59"/>
        <v>-47.773756824004401</v>
      </c>
      <c r="H955">
        <f t="shared" si="60"/>
        <v>374.46050579597301</v>
      </c>
      <c r="I955">
        <f t="shared" si="61"/>
        <v>313.01652936871801</v>
      </c>
    </row>
    <row r="956" spans="1:9" x14ac:dyDescent="0.3">
      <c r="A956">
        <v>58416.968000000001</v>
      </c>
      <c r="B956">
        <v>69216.967999999993</v>
      </c>
      <c r="C956">
        <v>16.0070175065391</v>
      </c>
      <c r="D956">
        <v>-49.355268882466198</v>
      </c>
      <c r="E956">
        <v>23.962408176279901</v>
      </c>
      <c r="F956">
        <f t="shared" si="58"/>
        <v>17.1653729703498</v>
      </c>
      <c r="G956">
        <f t="shared" si="59"/>
        <v>-48.964447783100397</v>
      </c>
      <c r="H956">
        <f t="shared" si="60"/>
        <v>376.26997095059102</v>
      </c>
      <c r="I956">
        <f t="shared" si="61"/>
        <v>314.836359483904</v>
      </c>
    </row>
    <row r="957" spans="1:9" x14ac:dyDescent="0.3">
      <c r="A957">
        <v>58417.248</v>
      </c>
      <c r="B957">
        <v>69217.248000000007</v>
      </c>
      <c r="C957">
        <v>16.182987346379601</v>
      </c>
      <c r="D957">
        <v>-50.116239229981197</v>
      </c>
      <c r="E957">
        <v>23.713890677549902</v>
      </c>
      <c r="F957">
        <f t="shared" si="58"/>
        <v>17.359222248713099</v>
      </c>
      <c r="G957">
        <f t="shared" si="59"/>
        <v>-49.721061100197502</v>
      </c>
      <c r="H957">
        <f t="shared" si="60"/>
        <v>376.54405275252998</v>
      </c>
      <c r="I957">
        <f t="shared" si="61"/>
        <v>315.99275333193498</v>
      </c>
    </row>
    <row r="958" spans="1:9" x14ac:dyDescent="0.3">
      <c r="A958">
        <v>58417.328000000001</v>
      </c>
      <c r="B958">
        <v>69217.327999999994</v>
      </c>
      <c r="C958">
        <v>17.193752194318701</v>
      </c>
      <c r="D958">
        <v>-49.906867109645397</v>
      </c>
      <c r="E958">
        <v>23.637717594564801</v>
      </c>
      <c r="F958">
        <f t="shared" si="58"/>
        <v>18.3647737809559</v>
      </c>
      <c r="G958">
        <f t="shared" si="59"/>
        <v>-49.487933713116</v>
      </c>
      <c r="H958">
        <f t="shared" si="60"/>
        <v>377.96579328324998</v>
      </c>
      <c r="I958">
        <f t="shared" si="61"/>
        <v>315.63644573049999</v>
      </c>
    </row>
    <row r="959" spans="1:9" x14ac:dyDescent="0.3">
      <c r="A959">
        <v>58417.408000000003</v>
      </c>
      <c r="B959">
        <v>69217.407999999996</v>
      </c>
      <c r="C959">
        <v>18.474315232378402</v>
      </c>
      <c r="D959">
        <v>-51.154017216842398</v>
      </c>
      <c r="E959">
        <v>23.561015659789799</v>
      </c>
      <c r="F959">
        <f t="shared" si="58"/>
        <v>19.67436393665</v>
      </c>
      <c r="G959">
        <f t="shared" si="59"/>
        <v>-50.704567885098299</v>
      </c>
      <c r="H959">
        <f t="shared" si="60"/>
        <v>379.81741136872802</v>
      </c>
      <c r="I959">
        <f t="shared" si="61"/>
        <v>317.495926974079</v>
      </c>
    </row>
    <row r="960" spans="1:9" x14ac:dyDescent="0.3">
      <c r="A960">
        <v>58417.447999999997</v>
      </c>
      <c r="B960">
        <v>69217.448000000004</v>
      </c>
      <c r="C960">
        <v>18.474315232378402</v>
      </c>
      <c r="D960">
        <v>-51.154017216842398</v>
      </c>
      <c r="E960">
        <v>23.561015659789799</v>
      </c>
      <c r="F960">
        <f t="shared" si="58"/>
        <v>19.67436393665</v>
      </c>
      <c r="G960">
        <f t="shared" si="59"/>
        <v>-50.704567885098299</v>
      </c>
      <c r="H960">
        <f t="shared" si="60"/>
        <v>379.81741136872802</v>
      </c>
      <c r="I960">
        <f t="shared" si="61"/>
        <v>317.495926974079</v>
      </c>
    </row>
    <row r="961" spans="1:9" x14ac:dyDescent="0.3">
      <c r="A961">
        <v>58417.527999999998</v>
      </c>
      <c r="B961">
        <v>69217.528000000006</v>
      </c>
      <c r="C961">
        <v>19.626628331999399</v>
      </c>
      <c r="D961">
        <v>-50.954786657455799</v>
      </c>
      <c r="E961">
        <v>23.4878130480345</v>
      </c>
      <c r="F961">
        <f t="shared" si="58"/>
        <v>20.821663363848302</v>
      </c>
      <c r="G961">
        <f t="shared" si="59"/>
        <v>-50.478244400452901</v>
      </c>
      <c r="H961">
        <f t="shared" si="60"/>
        <v>381.43956801034699</v>
      </c>
      <c r="I961">
        <f t="shared" si="61"/>
        <v>317.15001833171902</v>
      </c>
    </row>
    <row r="962" spans="1:9" x14ac:dyDescent="0.3">
      <c r="A962">
        <v>58417.608</v>
      </c>
      <c r="B962">
        <v>69217.607999999993</v>
      </c>
      <c r="C962">
        <v>19.626628331999399</v>
      </c>
      <c r="D962">
        <v>-52.418655613920002</v>
      </c>
      <c r="E962">
        <v>23.4878130480345</v>
      </c>
      <c r="F962">
        <f t="shared" si="58"/>
        <v>20.856151772209898</v>
      </c>
      <c r="G962">
        <f t="shared" si="59"/>
        <v>-51.941707031130001</v>
      </c>
      <c r="H962">
        <f t="shared" si="60"/>
        <v>381.48833086976902</v>
      </c>
      <c r="I962">
        <f t="shared" si="61"/>
        <v>319.38674764204899</v>
      </c>
    </row>
    <row r="963" spans="1:9" x14ac:dyDescent="0.3">
      <c r="A963">
        <v>58417.728000000003</v>
      </c>
      <c r="B963">
        <v>69217.728000000003</v>
      </c>
      <c r="C963">
        <v>19.9732512503397</v>
      </c>
      <c r="D963">
        <v>-52.010232528471597</v>
      </c>
      <c r="E963">
        <v>23.3356946563732</v>
      </c>
      <c r="F963">
        <f t="shared" ref="F963:F1026" si="62">C963*COS(RADIANS($J$2))-D963*SIN(RADIANS($J$2))</f>
        <v>21.193056126656501</v>
      </c>
      <c r="G963">
        <f t="shared" ref="G963:G1026" si="63">C963*SIN(RADIANS($J$2))+D963*COS(RADIANS($J$2))</f>
        <v>-51.525230957146299</v>
      </c>
      <c r="H963">
        <f t="shared" si="60"/>
        <v>381.964676994591</v>
      </c>
      <c r="I963">
        <f t="shared" si="61"/>
        <v>318.75021328701803</v>
      </c>
    </row>
    <row r="964" spans="1:9" x14ac:dyDescent="0.3">
      <c r="A964">
        <v>58417.807999999997</v>
      </c>
      <c r="B964">
        <v>69217.808000000005</v>
      </c>
      <c r="C964">
        <v>20.884165738139</v>
      </c>
      <c r="D964">
        <v>-53.274098922292801</v>
      </c>
      <c r="E964">
        <v>23.256563224001098</v>
      </c>
      <c r="F964">
        <f t="shared" si="62"/>
        <v>22.133494167139499</v>
      </c>
      <c r="G964">
        <f t="shared" si="63"/>
        <v>-52.767285608732003</v>
      </c>
      <c r="H964">
        <f t="shared" si="60"/>
        <v>383.29435412789701</v>
      </c>
      <c r="I964">
        <f t="shared" si="61"/>
        <v>320.64854672307501</v>
      </c>
    </row>
    <row r="965" spans="1:9" x14ac:dyDescent="0.3">
      <c r="A965">
        <v>58417.887999999999</v>
      </c>
      <c r="B965">
        <v>69217.888000000006</v>
      </c>
      <c r="C965">
        <v>21.930247200178901</v>
      </c>
      <c r="D965">
        <v>-53.071083621175802</v>
      </c>
      <c r="E965">
        <v>23.180399811438299</v>
      </c>
      <c r="F965">
        <f t="shared" si="62"/>
        <v>23.1745022758241</v>
      </c>
      <c r="G965">
        <f t="shared" si="63"/>
        <v>-52.539681225285399</v>
      </c>
      <c r="H965">
        <f t="shared" si="60"/>
        <v>384.76622640243198</v>
      </c>
      <c r="I965">
        <f t="shared" si="61"/>
        <v>320.30068037859598</v>
      </c>
    </row>
    <row r="966" spans="1:9" x14ac:dyDescent="0.3">
      <c r="A966">
        <v>58417.968000000001</v>
      </c>
      <c r="B966">
        <v>69217.967999999993</v>
      </c>
      <c r="C966">
        <v>21.930247200178901</v>
      </c>
      <c r="D966">
        <v>-53.071083621175802</v>
      </c>
      <c r="E966">
        <v>23.180399811438299</v>
      </c>
      <c r="F966">
        <f t="shared" si="62"/>
        <v>23.1745022758241</v>
      </c>
      <c r="G966">
        <f t="shared" si="63"/>
        <v>-52.539681225285399</v>
      </c>
      <c r="H966">
        <f t="shared" si="60"/>
        <v>384.76622640243198</v>
      </c>
      <c r="I966">
        <f t="shared" si="61"/>
        <v>320.30068037859598</v>
      </c>
    </row>
    <row r="967" spans="1:9" x14ac:dyDescent="0.3">
      <c r="A967">
        <v>58418.048000000003</v>
      </c>
      <c r="B967">
        <v>69218.047999999995</v>
      </c>
      <c r="C967">
        <v>23.391224027579302</v>
      </c>
      <c r="D967">
        <v>-54.344333759973701</v>
      </c>
      <c r="E967">
        <v>23.100215118155901</v>
      </c>
      <c r="F967">
        <f t="shared" si="62"/>
        <v>24.665071054049498</v>
      </c>
      <c r="G967">
        <f t="shared" si="63"/>
        <v>-53.778157677838998</v>
      </c>
      <c r="H967">
        <f t="shared" si="60"/>
        <v>386.87372858195801</v>
      </c>
      <c r="I967">
        <f t="shared" si="61"/>
        <v>322.19354496120502</v>
      </c>
    </row>
    <row r="968" spans="1:9" x14ac:dyDescent="0.3">
      <c r="A968">
        <v>58418.088000000003</v>
      </c>
      <c r="B968">
        <v>69218.088000000003</v>
      </c>
      <c r="C968">
        <v>23.391224027579302</v>
      </c>
      <c r="D968">
        <v>-54.344333759973701</v>
      </c>
      <c r="E968">
        <v>23.100215118155901</v>
      </c>
      <c r="F968">
        <f t="shared" si="62"/>
        <v>24.665071054049498</v>
      </c>
      <c r="G968">
        <f t="shared" si="63"/>
        <v>-53.778157677838998</v>
      </c>
      <c r="H968">
        <f t="shared" si="60"/>
        <v>386.87372858195801</v>
      </c>
      <c r="I968">
        <f t="shared" si="61"/>
        <v>322.19354496120502</v>
      </c>
    </row>
    <row r="969" spans="1:9" x14ac:dyDescent="0.3">
      <c r="A969">
        <v>58418.167999999998</v>
      </c>
      <c r="B969">
        <v>69218.168000000005</v>
      </c>
      <c r="C969">
        <v>24.452675983079601</v>
      </c>
      <c r="D969">
        <v>-54.143522983260297</v>
      </c>
      <c r="E969">
        <v>23.0240569079083</v>
      </c>
      <c r="F969">
        <f t="shared" si="62"/>
        <v>25.7214973278865</v>
      </c>
      <c r="G969">
        <f t="shared" si="63"/>
        <v>-53.5523950816753</v>
      </c>
      <c r="H969">
        <f t="shared" si="60"/>
        <v>388.36740046556599</v>
      </c>
      <c r="I969">
        <f t="shared" si="61"/>
        <v>321.84849357046198</v>
      </c>
    </row>
    <row r="970" spans="1:9" x14ac:dyDescent="0.3">
      <c r="A970">
        <v>58418.248</v>
      </c>
      <c r="B970">
        <v>69218.248000000007</v>
      </c>
      <c r="C970">
        <v>25.250692933738598</v>
      </c>
      <c r="D970">
        <v>-53.9428025223338</v>
      </c>
      <c r="E970">
        <v>22.9484281333716</v>
      </c>
      <c r="F970">
        <f t="shared" si="62"/>
        <v>26.514563846297701</v>
      </c>
      <c r="G970">
        <f t="shared" si="63"/>
        <v>-53.332929242992599</v>
      </c>
      <c r="H970">
        <f t="shared" si="60"/>
        <v>389.48871029069898</v>
      </c>
      <c r="I970">
        <f t="shared" si="61"/>
        <v>321.51306602779198</v>
      </c>
    </row>
    <row r="971" spans="1:9" x14ac:dyDescent="0.3">
      <c r="A971">
        <v>58418.368000000002</v>
      </c>
      <c r="B971">
        <v>69218.368000000002</v>
      </c>
      <c r="C971">
        <v>25.685366308379699</v>
      </c>
      <c r="D971">
        <v>-55.186864946213902</v>
      </c>
      <c r="E971">
        <v>22.850975043442201</v>
      </c>
      <c r="F971">
        <f t="shared" si="62"/>
        <v>26.9784263868899</v>
      </c>
      <c r="G971">
        <f t="shared" si="63"/>
        <v>-54.566405550250998</v>
      </c>
      <c r="H971">
        <f t="shared" si="60"/>
        <v>390.14456148628301</v>
      </c>
      <c r="I971">
        <f t="shared" si="61"/>
        <v>323.39828848049399</v>
      </c>
    </row>
    <row r="972" spans="1:9" x14ac:dyDescent="0.3">
      <c r="A972">
        <v>58419.527999999998</v>
      </c>
      <c r="B972">
        <v>69219.528000000006</v>
      </c>
      <c r="C972">
        <v>34.971608518259799</v>
      </c>
      <c r="D972">
        <v>-62.039567102615401</v>
      </c>
      <c r="E972">
        <v>21.9127985672412</v>
      </c>
      <c r="F972">
        <f t="shared" si="62"/>
        <v>36.423539067823803</v>
      </c>
      <c r="G972">
        <f t="shared" si="63"/>
        <v>-61.198423920956103</v>
      </c>
      <c r="H972">
        <f t="shared" si="60"/>
        <v>403.49892382884798</v>
      </c>
      <c r="I972">
        <f t="shared" si="61"/>
        <v>333.53454311758298</v>
      </c>
    </row>
    <row r="973" spans="1:9" x14ac:dyDescent="0.3">
      <c r="A973">
        <v>58419.648000000001</v>
      </c>
      <c r="B973">
        <v>69219.648000000001</v>
      </c>
      <c r="C973">
        <v>36.415456508399302</v>
      </c>
      <c r="D973">
        <v>-61.853696864626798</v>
      </c>
      <c r="E973">
        <v>21.8361434891352</v>
      </c>
      <c r="F973">
        <f t="shared" si="62"/>
        <v>37.862607230294898</v>
      </c>
      <c r="G973">
        <f t="shared" si="63"/>
        <v>-60.978588555825802</v>
      </c>
      <c r="H973">
        <f t="shared" si="60"/>
        <v>405.53360973747499</v>
      </c>
      <c r="I973">
        <f t="shared" si="61"/>
        <v>333.19855079750101</v>
      </c>
    </row>
    <row r="974" spans="1:9" x14ac:dyDescent="0.3">
      <c r="A974">
        <v>58419.728000000003</v>
      </c>
      <c r="B974">
        <v>69219.728000000003</v>
      </c>
      <c r="C974">
        <v>37.7342507432394</v>
      </c>
      <c r="D974">
        <v>-63.239537888984401</v>
      </c>
      <c r="E974">
        <v>21.7565219371502</v>
      </c>
      <c r="F974">
        <f t="shared" si="62"/>
        <v>39.213685496337298</v>
      </c>
      <c r="G974">
        <f t="shared" si="63"/>
        <v>-62.332974430555602</v>
      </c>
      <c r="H974">
        <f t="shared" ref="H974:H1037" si="64">($K$2*60/2+F974)*$M$2/($K$2*60)</f>
        <v>407.44388749989002</v>
      </c>
      <c r="I974">
        <f t="shared" ref="I974:I1037" si="65">($L$2*60/2-G974)*$N$2/($L$2*60)</f>
        <v>335.268569204534</v>
      </c>
    </row>
    <row r="975" spans="1:9" x14ac:dyDescent="0.3">
      <c r="A975">
        <v>58419.807999999997</v>
      </c>
      <c r="B975">
        <v>69219.808000000005</v>
      </c>
      <c r="C975">
        <v>38.911635949379502</v>
      </c>
      <c r="D975">
        <v>-63.057864669474</v>
      </c>
      <c r="E975">
        <v>21.680394345930299</v>
      </c>
      <c r="F975">
        <f t="shared" si="62"/>
        <v>40.386463717594197</v>
      </c>
      <c r="G975">
        <f t="shared" si="63"/>
        <v>-62.123612719465903</v>
      </c>
      <c r="H975">
        <f t="shared" si="64"/>
        <v>409.10206838594303</v>
      </c>
      <c r="I975">
        <f t="shared" si="65"/>
        <v>334.94858462423798</v>
      </c>
    </row>
    <row r="976" spans="1:9" x14ac:dyDescent="0.3">
      <c r="A976">
        <v>58419.887999999999</v>
      </c>
      <c r="B976">
        <v>69219.888000000006</v>
      </c>
      <c r="C976">
        <v>37.372897775219897</v>
      </c>
      <c r="D976">
        <v>-62.8790579639724</v>
      </c>
      <c r="E976">
        <v>21.605980601977802</v>
      </c>
      <c r="F976">
        <f t="shared" si="62"/>
        <v>38.843940006721901</v>
      </c>
      <c r="G976">
        <f t="shared" si="63"/>
        <v>-61.9811079548263</v>
      </c>
      <c r="H976">
        <f t="shared" si="64"/>
        <v>406.92110758082998</v>
      </c>
      <c r="I976">
        <f t="shared" si="65"/>
        <v>334.730782968597</v>
      </c>
    </row>
    <row r="977" spans="1:9" x14ac:dyDescent="0.3">
      <c r="A977">
        <v>58419.968000000001</v>
      </c>
      <c r="B977">
        <v>69219.967999999993</v>
      </c>
      <c r="C977">
        <v>37.372897775219897</v>
      </c>
      <c r="D977">
        <v>-64.470336026488198</v>
      </c>
      <c r="E977">
        <v>21.605980601977802</v>
      </c>
      <c r="F977">
        <f t="shared" si="62"/>
        <v>38.8814301436596</v>
      </c>
      <c r="G977">
        <f t="shared" si="63"/>
        <v>-63.571944326637201</v>
      </c>
      <c r="H977">
        <f t="shared" si="64"/>
        <v>406.97411455807298</v>
      </c>
      <c r="I977">
        <f t="shared" si="65"/>
        <v>337.16218795713598</v>
      </c>
    </row>
    <row r="978" spans="1:9" x14ac:dyDescent="0.3">
      <c r="A978">
        <v>58420.008000000002</v>
      </c>
      <c r="B978">
        <v>69220.008000000002</v>
      </c>
      <c r="C978">
        <v>37.372897775219897</v>
      </c>
      <c r="D978">
        <v>-64.470336026488198</v>
      </c>
      <c r="E978">
        <v>21.605980601977802</v>
      </c>
      <c r="F978">
        <f t="shared" si="62"/>
        <v>38.8814301436596</v>
      </c>
      <c r="G978">
        <f t="shared" si="63"/>
        <v>-63.571944326637201</v>
      </c>
      <c r="H978">
        <f t="shared" si="64"/>
        <v>406.97411455807298</v>
      </c>
      <c r="I978">
        <f t="shared" si="65"/>
        <v>337.16218795713598</v>
      </c>
    </row>
    <row r="979" spans="1:9" x14ac:dyDescent="0.3">
      <c r="A979">
        <v>58420.447999999997</v>
      </c>
      <c r="B979">
        <v>69220.448000000004</v>
      </c>
      <c r="C979">
        <v>43.448184412679304</v>
      </c>
      <c r="D979">
        <v>-66.745827967809007</v>
      </c>
      <c r="E979">
        <v>21.199519947113</v>
      </c>
      <c r="F979">
        <f t="shared" si="62"/>
        <v>45.008640520149797</v>
      </c>
      <c r="G979">
        <f t="shared" si="63"/>
        <v>-65.703672335680594</v>
      </c>
      <c r="H979">
        <f t="shared" si="64"/>
        <v>415.63732380511101</v>
      </c>
      <c r="I979">
        <f t="shared" si="65"/>
        <v>340.42028175436099</v>
      </c>
    </row>
    <row r="980" spans="1:9" x14ac:dyDescent="0.3">
      <c r="A980">
        <v>58420.527999999998</v>
      </c>
      <c r="B980">
        <v>69220.528000000006</v>
      </c>
      <c r="C980">
        <v>44.538782734559803</v>
      </c>
      <c r="D980">
        <v>-66.565333493123404</v>
      </c>
      <c r="E980">
        <v>21.120432887730502</v>
      </c>
      <c r="F980">
        <f t="shared" si="62"/>
        <v>46.094683717514499</v>
      </c>
      <c r="G980">
        <f t="shared" si="63"/>
        <v>-65.497533720815497</v>
      </c>
      <c r="H980">
        <f t="shared" si="64"/>
        <v>417.17287079827298</v>
      </c>
      <c r="I980">
        <f t="shared" si="65"/>
        <v>340.10522329492801</v>
      </c>
    </row>
    <row r="981" spans="1:9" x14ac:dyDescent="0.3">
      <c r="A981">
        <v>58420.608</v>
      </c>
      <c r="B981">
        <v>69220.607999999993</v>
      </c>
      <c r="C981">
        <v>43.847525388059097</v>
      </c>
      <c r="D981">
        <v>-66.405563048089803</v>
      </c>
      <c r="E981">
        <v>21.0509114790643</v>
      </c>
      <c r="F981">
        <f t="shared" si="62"/>
        <v>45.399854089052397</v>
      </c>
      <c r="G981">
        <f t="shared" si="63"/>
        <v>-65.354093483752607</v>
      </c>
      <c r="H981">
        <f t="shared" si="64"/>
        <v>416.19045725401099</v>
      </c>
      <c r="I981">
        <f t="shared" si="65"/>
        <v>339.88599188047698</v>
      </c>
    </row>
    <row r="982" spans="1:9" x14ac:dyDescent="0.3">
      <c r="A982">
        <v>58420.648000000001</v>
      </c>
      <c r="B982">
        <v>69220.648000000001</v>
      </c>
      <c r="C982">
        <v>43.847525388059097</v>
      </c>
      <c r="D982">
        <v>-66.405563048089803</v>
      </c>
      <c r="E982">
        <v>21.0509114790643</v>
      </c>
      <c r="F982">
        <f t="shared" si="62"/>
        <v>45.399854089052397</v>
      </c>
      <c r="G982">
        <f t="shared" si="63"/>
        <v>-65.354093483752607</v>
      </c>
      <c r="H982">
        <f t="shared" si="64"/>
        <v>416.19045725401099</v>
      </c>
      <c r="I982">
        <f t="shared" si="65"/>
        <v>339.88599188047698</v>
      </c>
    </row>
    <row r="983" spans="1:9" x14ac:dyDescent="0.3">
      <c r="A983">
        <v>58420.728000000003</v>
      </c>
      <c r="B983">
        <v>69220.728000000003</v>
      </c>
      <c r="C983">
        <v>45.3829842309596</v>
      </c>
      <c r="D983">
        <v>-67.867422336774595</v>
      </c>
      <c r="E983">
        <v>20.974280577339801</v>
      </c>
      <c r="F983">
        <f t="shared" si="62"/>
        <v>46.969327796037803</v>
      </c>
      <c r="G983">
        <f t="shared" si="63"/>
        <v>-66.779371955222899</v>
      </c>
      <c r="H983">
        <f t="shared" si="64"/>
        <v>418.40952242329399</v>
      </c>
      <c r="I983">
        <f t="shared" si="65"/>
        <v>342.06436122568198</v>
      </c>
    </row>
    <row r="984" spans="1:9" x14ac:dyDescent="0.3">
      <c r="A984">
        <v>58420.807999999997</v>
      </c>
      <c r="B984">
        <v>69220.808000000005</v>
      </c>
      <c r="C984">
        <v>45.3829842309596</v>
      </c>
      <c r="D984">
        <v>-67.867422336774595</v>
      </c>
      <c r="E984">
        <v>20.974280577339801</v>
      </c>
      <c r="F984">
        <f t="shared" si="62"/>
        <v>46.969327796037803</v>
      </c>
      <c r="G984">
        <f t="shared" si="63"/>
        <v>-66.779371955222899</v>
      </c>
      <c r="H984">
        <f t="shared" si="64"/>
        <v>418.40952242329399</v>
      </c>
      <c r="I984">
        <f t="shared" si="65"/>
        <v>342.06436122568198</v>
      </c>
    </row>
    <row r="985" spans="1:9" x14ac:dyDescent="0.3">
      <c r="A985">
        <v>58420.928</v>
      </c>
      <c r="B985">
        <v>69220.928</v>
      </c>
      <c r="C985">
        <v>47.451924511679501</v>
      </c>
      <c r="D985">
        <v>-69.169107045874199</v>
      </c>
      <c r="E985">
        <v>20.819604668328498</v>
      </c>
      <c r="F985">
        <f t="shared" si="62"/>
        <v>49.068361187088897</v>
      </c>
      <c r="G985">
        <f t="shared" si="63"/>
        <v>-68.031951609513001</v>
      </c>
      <c r="H985">
        <f t="shared" si="64"/>
        <v>421.37732740563399</v>
      </c>
      <c r="I985">
        <f t="shared" si="65"/>
        <v>343.97878088187701</v>
      </c>
    </row>
    <row r="986" spans="1:9" x14ac:dyDescent="0.3">
      <c r="A986">
        <v>58421.008000000002</v>
      </c>
      <c r="B986">
        <v>69221.008000000002</v>
      </c>
      <c r="C986">
        <v>49.017776712119598</v>
      </c>
      <c r="D986">
        <v>-69.000087163954205</v>
      </c>
      <c r="E986">
        <v>20.742983709059502</v>
      </c>
      <c r="F986">
        <f t="shared" si="62"/>
        <v>50.629796685604902</v>
      </c>
      <c r="G986">
        <f t="shared" si="63"/>
        <v>-67.826087532798198</v>
      </c>
      <c r="H986">
        <f t="shared" si="64"/>
        <v>423.58502742215302</v>
      </c>
      <c r="I986">
        <f t="shared" si="65"/>
        <v>343.66414202149201</v>
      </c>
    </row>
    <row r="987" spans="1:9" x14ac:dyDescent="0.3">
      <c r="A987">
        <v>58421.088000000003</v>
      </c>
      <c r="B987">
        <v>69221.088000000003</v>
      </c>
      <c r="C987">
        <v>50.454685861739101</v>
      </c>
      <c r="D987">
        <v>-70.487032956213</v>
      </c>
      <c r="E987">
        <v>20.663393591380601</v>
      </c>
      <c r="F987">
        <f t="shared" si="62"/>
        <v>52.101339085850903</v>
      </c>
      <c r="G987">
        <f t="shared" si="63"/>
        <v>-69.278767352185298</v>
      </c>
      <c r="H987">
        <f t="shared" si="64"/>
        <v>425.665628371997</v>
      </c>
      <c r="I987">
        <f t="shared" si="65"/>
        <v>345.884391081795</v>
      </c>
    </row>
    <row r="988" spans="1:9" x14ac:dyDescent="0.3">
      <c r="A988">
        <v>58421.167999999998</v>
      </c>
      <c r="B988">
        <v>69221.168000000005</v>
      </c>
      <c r="C988">
        <v>50.454685861739101</v>
      </c>
      <c r="D988">
        <v>-70.487032956213</v>
      </c>
      <c r="E988">
        <v>20.663393591380601</v>
      </c>
      <c r="F988">
        <f t="shared" si="62"/>
        <v>52.101339085850903</v>
      </c>
      <c r="G988">
        <f t="shared" si="63"/>
        <v>-69.278767352185298</v>
      </c>
      <c r="H988">
        <f t="shared" si="64"/>
        <v>425.665628371997</v>
      </c>
      <c r="I988">
        <f t="shared" si="65"/>
        <v>345.884391081795</v>
      </c>
    </row>
    <row r="989" spans="1:9" x14ac:dyDescent="0.3">
      <c r="A989">
        <v>58421.248</v>
      </c>
      <c r="B989">
        <v>69221.248000000007</v>
      </c>
      <c r="C989">
        <v>50.895331110238601</v>
      </c>
      <c r="D989">
        <v>-70.284117754844999</v>
      </c>
      <c r="E989">
        <v>20.5694520989164</v>
      </c>
      <c r="F989">
        <f t="shared" si="62"/>
        <v>52.537081390119504</v>
      </c>
      <c r="G989">
        <f t="shared" si="63"/>
        <v>-69.065526975515795</v>
      </c>
      <c r="H989">
        <f t="shared" si="64"/>
        <v>426.28172061099502</v>
      </c>
      <c r="I989">
        <f t="shared" si="65"/>
        <v>345.55847842051799</v>
      </c>
    </row>
    <row r="990" spans="1:9" x14ac:dyDescent="0.3">
      <c r="A990">
        <v>58421.447999999997</v>
      </c>
      <c r="B990">
        <v>69221.448000000004</v>
      </c>
      <c r="C990">
        <v>51.523509289739302</v>
      </c>
      <c r="D990">
        <v>-71.635560266326195</v>
      </c>
      <c r="E990">
        <v>20.417362194066801</v>
      </c>
      <c r="F990">
        <f t="shared" si="62"/>
        <v>53.196924874096503</v>
      </c>
      <c r="G990">
        <f t="shared" si="63"/>
        <v>-70.401794637211097</v>
      </c>
      <c r="H990">
        <f t="shared" si="64"/>
        <v>427.21466755107798</v>
      </c>
      <c r="I990">
        <f t="shared" si="65"/>
        <v>347.60080528470201</v>
      </c>
    </row>
    <row r="991" spans="1:9" x14ac:dyDescent="0.3">
      <c r="A991">
        <v>58421.567999999999</v>
      </c>
      <c r="B991">
        <v>69221.567999999999</v>
      </c>
      <c r="C991">
        <v>52.687306421399903</v>
      </c>
      <c r="D991">
        <v>-73.157746674029397</v>
      </c>
      <c r="E991">
        <v>20.338291268123299</v>
      </c>
      <c r="F991">
        <f t="shared" si="62"/>
        <v>54.396261324639298</v>
      </c>
      <c r="G991">
        <f t="shared" si="63"/>
        <v>-71.896139745228993</v>
      </c>
      <c r="H991">
        <f t="shared" si="64"/>
        <v>428.91039888560402</v>
      </c>
      <c r="I991">
        <f t="shared" si="65"/>
        <v>349.88473480417701</v>
      </c>
    </row>
    <row r="992" spans="1:9" x14ac:dyDescent="0.3">
      <c r="A992">
        <v>58422.008000000002</v>
      </c>
      <c r="B992">
        <v>69222.008000000002</v>
      </c>
      <c r="C992">
        <v>55.691785073159899</v>
      </c>
      <c r="D992">
        <v>-74.240983308454204</v>
      </c>
      <c r="E992">
        <v>20.034532150411501</v>
      </c>
      <c r="F992">
        <f t="shared" si="62"/>
        <v>57.425426824281097</v>
      </c>
      <c r="G992">
        <f t="shared" si="63"/>
        <v>-72.908290895414197</v>
      </c>
      <c r="H992">
        <f t="shared" si="64"/>
        <v>433.19330953414197</v>
      </c>
      <c r="I992">
        <f t="shared" si="65"/>
        <v>351.43168796625201</v>
      </c>
    </row>
    <row r="993" spans="1:9" x14ac:dyDescent="0.3">
      <c r="A993">
        <v>58422.088000000003</v>
      </c>
      <c r="B993">
        <v>69222.088000000003</v>
      </c>
      <c r="C993">
        <v>58.1187454466993</v>
      </c>
      <c r="D993">
        <v>-74.088994878871205</v>
      </c>
      <c r="E993">
        <v>19.959889127537998</v>
      </c>
      <c r="F993">
        <f t="shared" si="62"/>
        <v>59.848132735300297</v>
      </c>
      <c r="G993">
        <f t="shared" si="63"/>
        <v>-72.699166037565405</v>
      </c>
      <c r="H993">
        <f t="shared" si="64"/>
        <v>436.61875226607901</v>
      </c>
      <c r="I993">
        <f t="shared" si="65"/>
        <v>351.11206538808398</v>
      </c>
    </row>
    <row r="994" spans="1:9" x14ac:dyDescent="0.3">
      <c r="A994">
        <v>58422.207999999999</v>
      </c>
      <c r="B994">
        <v>69222.207999999999</v>
      </c>
      <c r="C994">
        <v>59.230056122458997</v>
      </c>
      <c r="D994">
        <v>-75.4590567467976</v>
      </c>
      <c r="E994">
        <v>19.781455313186299</v>
      </c>
      <c r="F994">
        <f t="shared" si="62"/>
        <v>60.991413280213898</v>
      </c>
      <c r="G994">
        <f t="shared" si="63"/>
        <v>-74.0426653995398</v>
      </c>
      <c r="H994">
        <f t="shared" si="64"/>
        <v>438.23522664513001</v>
      </c>
      <c r="I994">
        <f t="shared" si="65"/>
        <v>353.16544504968101</v>
      </c>
    </row>
    <row r="995" spans="1:9" x14ac:dyDescent="0.3">
      <c r="A995">
        <v>58422.288</v>
      </c>
      <c r="B995">
        <v>69222.288</v>
      </c>
      <c r="C995">
        <v>60.923995630139999</v>
      </c>
      <c r="D995">
        <v>-75.305878324616401</v>
      </c>
      <c r="E995">
        <v>19.704867501166898</v>
      </c>
      <c r="F995">
        <f t="shared" si="62"/>
        <v>62.681273753870798</v>
      </c>
      <c r="G995">
        <f t="shared" si="63"/>
        <v>-73.849620678616603</v>
      </c>
      <c r="H995">
        <f t="shared" si="64"/>
        <v>440.62450561256298</v>
      </c>
      <c r="I995">
        <f t="shared" si="65"/>
        <v>352.87039905640302</v>
      </c>
    </row>
    <row r="996" spans="1:9" x14ac:dyDescent="0.3">
      <c r="A996">
        <v>58422.368000000002</v>
      </c>
      <c r="B996">
        <v>69222.368000000002</v>
      </c>
      <c r="C996">
        <v>60.923995630139999</v>
      </c>
      <c r="D996">
        <v>-77.050600890541205</v>
      </c>
      <c r="E996">
        <v>19.704867501166898</v>
      </c>
      <c r="F996">
        <f t="shared" si="62"/>
        <v>62.7223790072239</v>
      </c>
      <c r="G996">
        <f t="shared" si="63"/>
        <v>-75.5938589622791</v>
      </c>
      <c r="H996">
        <f t="shared" si="64"/>
        <v>440.68262397133799</v>
      </c>
      <c r="I996">
        <f t="shared" si="65"/>
        <v>355.53626069952702</v>
      </c>
    </row>
    <row r="997" spans="1:9" x14ac:dyDescent="0.3">
      <c r="A997">
        <v>58422.447999999997</v>
      </c>
      <c r="B997">
        <v>69222.448000000004</v>
      </c>
      <c r="C997">
        <v>62.484986546880002</v>
      </c>
      <c r="D997">
        <v>-76.897303959702</v>
      </c>
      <c r="E997">
        <v>19.625308083356298</v>
      </c>
      <c r="F997">
        <f t="shared" si="62"/>
        <v>64.279325000415199</v>
      </c>
      <c r="G997">
        <f t="shared" si="63"/>
        <v>-75.403828003129803</v>
      </c>
      <c r="H997">
        <f t="shared" si="64"/>
        <v>442.88397631548298</v>
      </c>
      <c r="I997">
        <f t="shared" si="65"/>
        <v>355.24582088419498</v>
      </c>
    </row>
    <row r="998" spans="1:9" x14ac:dyDescent="0.3">
      <c r="A998">
        <v>58422.527999999998</v>
      </c>
      <c r="B998">
        <v>69222.528000000006</v>
      </c>
      <c r="C998">
        <v>61.486168324620003</v>
      </c>
      <c r="D998">
        <v>-76.763290477569598</v>
      </c>
      <c r="E998">
        <v>19.556273784682102</v>
      </c>
      <c r="F998">
        <f t="shared" si="62"/>
        <v>63.277626693787802</v>
      </c>
      <c r="G998">
        <f t="shared" si="63"/>
        <v>-75.293383641518403</v>
      </c>
      <c r="H998">
        <f t="shared" si="64"/>
        <v>441.46768382681398</v>
      </c>
      <c r="I998">
        <f t="shared" si="65"/>
        <v>355.07701975760801</v>
      </c>
    </row>
    <row r="999" spans="1:9" x14ac:dyDescent="0.3">
      <c r="A999">
        <v>58422.567999999999</v>
      </c>
      <c r="B999">
        <v>69222.567999999999</v>
      </c>
      <c r="C999">
        <v>61.486168324620003</v>
      </c>
      <c r="D999">
        <v>-76.763290477569598</v>
      </c>
      <c r="E999">
        <v>19.556273784682102</v>
      </c>
      <c r="F999">
        <f t="shared" si="62"/>
        <v>63.277626693787802</v>
      </c>
      <c r="G999">
        <f t="shared" si="63"/>
        <v>-75.293383641518403</v>
      </c>
      <c r="H999">
        <f t="shared" si="64"/>
        <v>441.46768382681398</v>
      </c>
      <c r="I999">
        <f t="shared" si="65"/>
        <v>355.07701975760801</v>
      </c>
    </row>
    <row r="1000" spans="1:9" x14ac:dyDescent="0.3">
      <c r="A1000">
        <v>58422.648000000001</v>
      </c>
      <c r="B1000">
        <v>69222.648000000001</v>
      </c>
      <c r="C1000">
        <v>63.208516543739997</v>
      </c>
      <c r="D1000">
        <v>-78.378413666466002</v>
      </c>
      <c r="E1000">
        <v>19.4796924330557</v>
      </c>
      <c r="F1000">
        <f t="shared" si="62"/>
        <v>65.037548763595794</v>
      </c>
      <c r="G1000">
        <f t="shared" si="63"/>
        <v>-76.867480402019297</v>
      </c>
      <c r="H1000">
        <f t="shared" si="64"/>
        <v>443.95602227325099</v>
      </c>
      <c r="I1000">
        <f t="shared" si="65"/>
        <v>357.48284023276398</v>
      </c>
    </row>
    <row r="1001" spans="1:9" x14ac:dyDescent="0.3">
      <c r="A1001">
        <v>58422.728000000003</v>
      </c>
      <c r="B1001">
        <v>69222.728000000003</v>
      </c>
      <c r="C1001">
        <v>64.796950318379999</v>
      </c>
      <c r="D1001">
        <v>-78.2288445858822</v>
      </c>
      <c r="E1001">
        <v>19.400139022697001</v>
      </c>
      <c r="F1001">
        <f t="shared" si="62"/>
        <v>66.622017824654307</v>
      </c>
      <c r="G1001">
        <f t="shared" si="63"/>
        <v>-76.680529711108306</v>
      </c>
      <c r="H1001">
        <f t="shared" si="64"/>
        <v>446.19628924271399</v>
      </c>
      <c r="I1001">
        <f t="shared" si="65"/>
        <v>357.197108242632</v>
      </c>
    </row>
    <row r="1002" spans="1:9" x14ac:dyDescent="0.3">
      <c r="A1002">
        <v>58422.847999999904</v>
      </c>
      <c r="B1002">
        <v>69222.847999999896</v>
      </c>
      <c r="C1002">
        <v>65.901785256958803</v>
      </c>
      <c r="D1002">
        <v>-79.864700643292807</v>
      </c>
      <c r="E1002">
        <v>19.324578663331</v>
      </c>
      <c r="F1002">
        <f t="shared" si="62"/>
        <v>67.765086478454293</v>
      </c>
      <c r="G1002">
        <f t="shared" si="63"/>
        <v>-78.289902052976799</v>
      </c>
      <c r="H1002">
        <f t="shared" si="64"/>
        <v>447.81246403077</v>
      </c>
      <c r="I1002">
        <f t="shared" si="65"/>
        <v>359.656843266154</v>
      </c>
    </row>
    <row r="1003" spans="1:9" x14ac:dyDescent="0.3">
      <c r="A1003">
        <v>58422.928</v>
      </c>
      <c r="B1003">
        <v>69222.928</v>
      </c>
      <c r="C1003">
        <v>67.190515210559397</v>
      </c>
      <c r="D1003">
        <v>-79.721040037954197</v>
      </c>
      <c r="E1003">
        <v>19.2455375090479</v>
      </c>
      <c r="F1003">
        <f t="shared" si="62"/>
        <v>69.050074109484996</v>
      </c>
      <c r="G1003">
        <f t="shared" si="63"/>
        <v>-78.115919148840206</v>
      </c>
      <c r="H1003">
        <f t="shared" si="64"/>
        <v>449.62929682146199</v>
      </c>
      <c r="I1003">
        <f t="shared" si="65"/>
        <v>359.39093100230701</v>
      </c>
    </row>
    <row r="1004" spans="1:9" x14ac:dyDescent="0.3">
      <c r="A1004">
        <v>58423.008000000002</v>
      </c>
      <c r="B1004">
        <v>69223.008000000002</v>
      </c>
      <c r="C1004">
        <v>65.469592811578806</v>
      </c>
      <c r="D1004">
        <v>-79.555323550070995</v>
      </c>
      <c r="E1004">
        <v>19.155149009397899</v>
      </c>
      <c r="F1004">
        <f t="shared" si="62"/>
        <v>67.325725145075893</v>
      </c>
      <c r="G1004">
        <f t="shared" si="63"/>
        <v>-77.990793185863296</v>
      </c>
      <c r="H1004">
        <f t="shared" si="64"/>
        <v>447.19125487811601</v>
      </c>
      <c r="I1004">
        <f t="shared" si="65"/>
        <v>359.19969078680202</v>
      </c>
    </row>
    <row r="1005" spans="1:9" x14ac:dyDescent="0.3">
      <c r="A1005">
        <v>58423.088000000003</v>
      </c>
      <c r="B1005">
        <v>69223.088000000003</v>
      </c>
      <c r="C1005">
        <v>67.094418302639994</v>
      </c>
      <c r="D1005">
        <v>-79.408202745368399</v>
      </c>
      <c r="E1005">
        <v>19.075601602060701</v>
      </c>
      <c r="F1005">
        <f t="shared" si="62"/>
        <v>68.9466335021189</v>
      </c>
      <c r="G1005">
        <f t="shared" si="63"/>
        <v>-77.805432710985301</v>
      </c>
      <c r="H1005">
        <f t="shared" si="64"/>
        <v>449.483043049976</v>
      </c>
      <c r="I1005">
        <f t="shared" si="65"/>
        <v>358.91638925354499</v>
      </c>
    </row>
    <row r="1006" spans="1:9" x14ac:dyDescent="0.3">
      <c r="A1006">
        <v>58423.167999999998</v>
      </c>
      <c r="B1006">
        <v>69223.168000000005</v>
      </c>
      <c r="C1006">
        <v>67.094418302639994</v>
      </c>
      <c r="D1006">
        <v>-81.210457814225407</v>
      </c>
      <c r="E1006">
        <v>19.075601602060701</v>
      </c>
      <c r="F1006">
        <f t="shared" si="62"/>
        <v>68.989094207711304</v>
      </c>
      <c r="G1006">
        <f t="shared" si="63"/>
        <v>-79.607187528295796</v>
      </c>
      <c r="H1006">
        <f t="shared" si="64"/>
        <v>449.54307787083599</v>
      </c>
      <c r="I1006">
        <f t="shared" si="65"/>
        <v>361.67015810655801</v>
      </c>
    </row>
    <row r="1007" spans="1:9" x14ac:dyDescent="0.3">
      <c r="A1007">
        <v>58423.207999999999</v>
      </c>
      <c r="B1007">
        <v>69223.207999999999</v>
      </c>
      <c r="C1007">
        <v>67.094418302639994</v>
      </c>
      <c r="D1007">
        <v>-81.210457814225407</v>
      </c>
      <c r="E1007">
        <v>19.075601602060701</v>
      </c>
      <c r="F1007">
        <f t="shared" si="62"/>
        <v>68.989094207711304</v>
      </c>
      <c r="G1007">
        <f t="shared" si="63"/>
        <v>-79.607187528295796</v>
      </c>
      <c r="H1007">
        <f t="shared" si="64"/>
        <v>449.54307787083599</v>
      </c>
      <c r="I1007">
        <f t="shared" si="65"/>
        <v>361.67015810655801</v>
      </c>
    </row>
    <row r="1008" spans="1:9" x14ac:dyDescent="0.3">
      <c r="A1008">
        <v>58423.288</v>
      </c>
      <c r="B1008">
        <v>69223.288</v>
      </c>
      <c r="C1008">
        <v>69.2106993709194</v>
      </c>
      <c r="D1008">
        <v>-81.074073787158</v>
      </c>
      <c r="E1008">
        <v>18.998532181474101</v>
      </c>
      <c r="F1008">
        <f t="shared" si="62"/>
        <v>71.101574684711196</v>
      </c>
      <c r="G1008">
        <f t="shared" si="63"/>
        <v>-79.420982273022503</v>
      </c>
      <c r="H1008">
        <f t="shared" si="64"/>
        <v>452.529895570576</v>
      </c>
      <c r="I1008">
        <f t="shared" si="65"/>
        <v>361.38556542651497</v>
      </c>
    </row>
    <row r="1009" spans="1:9" x14ac:dyDescent="0.3">
      <c r="A1009">
        <v>58423.368000000002</v>
      </c>
      <c r="B1009">
        <v>69223.368000000002</v>
      </c>
      <c r="C1009">
        <v>70.206145994338797</v>
      </c>
      <c r="D1009">
        <v>-80.933978625397799</v>
      </c>
      <c r="E1009">
        <v>18.920001650232599</v>
      </c>
      <c r="F1009">
        <f t="shared" si="62"/>
        <v>72.093444393162898</v>
      </c>
      <c r="G1009">
        <f t="shared" si="63"/>
        <v>-79.2574735090937</v>
      </c>
      <c r="H1009">
        <f t="shared" si="64"/>
        <v>453.93229149010898</v>
      </c>
      <c r="I1009">
        <f t="shared" si="65"/>
        <v>361.13566164550298</v>
      </c>
    </row>
    <row r="1010" spans="1:9" x14ac:dyDescent="0.3">
      <c r="A1010">
        <v>58423.487999999998</v>
      </c>
      <c r="B1010">
        <v>69223.487999999998</v>
      </c>
      <c r="C1010">
        <v>70.865037765178798</v>
      </c>
      <c r="D1010">
        <v>-82.497205306534198</v>
      </c>
      <c r="E1010">
        <v>18.771417337965499</v>
      </c>
      <c r="F1010">
        <f t="shared" si="62"/>
        <v>72.788982528546896</v>
      </c>
      <c r="G1010">
        <f t="shared" si="63"/>
        <v>-80.804742950569207</v>
      </c>
      <c r="H1010">
        <f t="shared" si="64"/>
        <v>454.91570678612197</v>
      </c>
      <c r="I1010">
        <f t="shared" si="65"/>
        <v>363.50047974073902</v>
      </c>
    </row>
    <row r="1011" spans="1:9" x14ac:dyDescent="0.3">
      <c r="A1011">
        <v>58423.567999999999</v>
      </c>
      <c r="B1011">
        <v>69223.567999999999</v>
      </c>
      <c r="C1011">
        <v>70.865037765178798</v>
      </c>
      <c r="D1011">
        <v>-82.497205306534198</v>
      </c>
      <c r="E1011">
        <v>18.771417337965499</v>
      </c>
      <c r="F1011">
        <f t="shared" si="62"/>
        <v>72.788982528546896</v>
      </c>
      <c r="G1011">
        <f t="shared" si="63"/>
        <v>-80.804742950569207</v>
      </c>
      <c r="H1011">
        <f t="shared" si="64"/>
        <v>454.91570678612197</v>
      </c>
      <c r="I1011">
        <f t="shared" si="65"/>
        <v>363.50047974073902</v>
      </c>
    </row>
    <row r="1012" spans="1:9" x14ac:dyDescent="0.3">
      <c r="A1012">
        <v>58423.648000000001</v>
      </c>
      <c r="B1012">
        <v>69223.648000000001</v>
      </c>
      <c r="C1012">
        <v>72.546099833520003</v>
      </c>
      <c r="D1012">
        <v>-84.198936335408405</v>
      </c>
      <c r="E1012">
        <v>18.691884315047201</v>
      </c>
      <c r="F1012">
        <f t="shared" si="62"/>
        <v>74.509670367706605</v>
      </c>
      <c r="G1012">
        <f t="shared" si="63"/>
        <v>-82.466396203331897</v>
      </c>
      <c r="H1012">
        <f t="shared" si="64"/>
        <v>457.348572296447</v>
      </c>
      <c r="I1012">
        <f t="shared" si="65"/>
        <v>366.04011994483602</v>
      </c>
    </row>
    <row r="1013" spans="1:9" x14ac:dyDescent="0.3">
      <c r="A1013">
        <v>58423.728000000003</v>
      </c>
      <c r="B1013">
        <v>69223.728000000003</v>
      </c>
      <c r="C1013">
        <v>73.876564643039998</v>
      </c>
      <c r="D1013">
        <v>-84.079633277274596</v>
      </c>
      <c r="E1013">
        <v>18.6193174439567</v>
      </c>
      <c r="F1013">
        <f t="shared" si="62"/>
        <v>75.836955128405904</v>
      </c>
      <c r="G1013">
        <f t="shared" si="63"/>
        <v>-82.315780822090204</v>
      </c>
      <c r="H1013">
        <f t="shared" si="64"/>
        <v>459.22520862942901</v>
      </c>
      <c r="I1013">
        <f t="shared" si="65"/>
        <v>365.80992217227401</v>
      </c>
    </row>
    <row r="1014" spans="1:9" x14ac:dyDescent="0.3">
      <c r="A1014">
        <v>58423.807999999997</v>
      </c>
      <c r="B1014">
        <v>69223.808000000005</v>
      </c>
      <c r="C1014">
        <v>75.7369113681588</v>
      </c>
      <c r="D1014">
        <v>-83.952794054965807</v>
      </c>
      <c r="E1014">
        <v>18.542772108841501</v>
      </c>
      <c r="F1014">
        <f t="shared" si="62"/>
        <v>77.693797175240505</v>
      </c>
      <c r="G1014">
        <f t="shared" si="63"/>
        <v>-82.145147475163895</v>
      </c>
      <c r="H1014">
        <f t="shared" si="64"/>
        <v>461.85058138505502</v>
      </c>
      <c r="I1014">
        <f t="shared" si="65"/>
        <v>365.54912930992799</v>
      </c>
    </row>
    <row r="1015" spans="1:9" x14ac:dyDescent="0.3">
      <c r="A1015">
        <v>58423.847999999904</v>
      </c>
      <c r="B1015">
        <v>69223.847999999896</v>
      </c>
      <c r="C1015">
        <v>75.7369113681588</v>
      </c>
      <c r="D1015">
        <v>-83.952794054965807</v>
      </c>
      <c r="E1015">
        <v>18.542772108841501</v>
      </c>
      <c r="F1015">
        <f t="shared" si="62"/>
        <v>77.693797175240505</v>
      </c>
      <c r="G1015">
        <f t="shared" si="63"/>
        <v>-82.145147475163895</v>
      </c>
      <c r="H1015">
        <f t="shared" si="64"/>
        <v>461.85058138505502</v>
      </c>
      <c r="I1015">
        <f t="shared" si="65"/>
        <v>365.54912930992799</v>
      </c>
    </row>
    <row r="1016" spans="1:9" x14ac:dyDescent="0.3">
      <c r="A1016">
        <v>58423.928</v>
      </c>
      <c r="B1016">
        <v>69223.928</v>
      </c>
      <c r="C1016">
        <v>76.725719685779396</v>
      </c>
      <c r="D1016">
        <v>-83.784050059228207</v>
      </c>
      <c r="E1016">
        <v>18.4418927076862</v>
      </c>
      <c r="F1016">
        <f t="shared" si="62"/>
        <v>78.6783554606953</v>
      </c>
      <c r="G1016">
        <f t="shared" si="63"/>
        <v>-81.953154226231803</v>
      </c>
      <c r="H1016">
        <f t="shared" si="64"/>
        <v>463.24263974745799</v>
      </c>
      <c r="I1016">
        <f t="shared" si="65"/>
        <v>365.25569036706099</v>
      </c>
    </row>
    <row r="1017" spans="1:9" x14ac:dyDescent="0.3">
      <c r="A1017">
        <v>58424.008000000002</v>
      </c>
      <c r="B1017">
        <v>69224.008000000002</v>
      </c>
      <c r="C1017">
        <v>76.725719685779396</v>
      </c>
      <c r="D1017">
        <v>-85.648213306083605</v>
      </c>
      <c r="E1017">
        <v>18.4418927076862</v>
      </c>
      <c r="F1017">
        <f t="shared" si="62"/>
        <v>78.722274708402693</v>
      </c>
      <c r="G1017">
        <f t="shared" si="63"/>
        <v>-83.8168000377011</v>
      </c>
      <c r="H1017">
        <f t="shared" si="64"/>
        <v>463.30473678827798</v>
      </c>
      <c r="I1017">
        <f t="shared" si="65"/>
        <v>368.10405227477798</v>
      </c>
    </row>
    <row r="1018" spans="1:9" x14ac:dyDescent="0.3">
      <c r="A1018">
        <v>58424.127999999997</v>
      </c>
      <c r="B1018">
        <v>69224.127999999997</v>
      </c>
      <c r="C1018">
        <v>77.300209940579407</v>
      </c>
      <c r="D1018">
        <v>-85.406704647262202</v>
      </c>
      <c r="E1018">
        <v>18.2903356430587</v>
      </c>
      <c r="F1018">
        <f t="shared" si="62"/>
        <v>79.290915614860793</v>
      </c>
      <c r="G1018">
        <f t="shared" si="63"/>
        <v>-83.561823559083194</v>
      </c>
      <c r="H1018">
        <f t="shared" si="64"/>
        <v>464.10873320040901</v>
      </c>
      <c r="I1018">
        <f t="shared" si="65"/>
        <v>367.71435092455903</v>
      </c>
    </row>
    <row r="1019" spans="1:9" x14ac:dyDescent="0.3">
      <c r="A1019">
        <v>58424.207999999999</v>
      </c>
      <c r="B1019">
        <v>69224.207999999999</v>
      </c>
      <c r="C1019">
        <v>78.678861590638803</v>
      </c>
      <c r="D1019">
        <v>-87.176775189353407</v>
      </c>
      <c r="E1019">
        <v>18.217778909019099</v>
      </c>
      <c r="F1019">
        <f t="shared" si="62"/>
        <v>80.710887038592801</v>
      </c>
      <c r="G1019">
        <f t="shared" si="63"/>
        <v>-85.298922074417106</v>
      </c>
      <c r="H1019">
        <f t="shared" si="64"/>
        <v>466.11641839689003</v>
      </c>
      <c r="I1019">
        <f t="shared" si="65"/>
        <v>370.36930027736997</v>
      </c>
    </row>
    <row r="1020" spans="1:9" x14ac:dyDescent="0.3">
      <c r="A1020">
        <v>58424.648000000001</v>
      </c>
      <c r="B1020">
        <v>69224.648000000001</v>
      </c>
      <c r="C1020">
        <v>83.330846345998793</v>
      </c>
      <c r="D1020">
        <v>-88.630950298305606</v>
      </c>
      <c r="E1020">
        <v>17.916152279288799</v>
      </c>
      <c r="F1020">
        <f t="shared" si="62"/>
        <v>85.395840567152206</v>
      </c>
      <c r="G1020">
        <f t="shared" si="63"/>
        <v>-86.643093881455499</v>
      </c>
      <c r="H1020">
        <f t="shared" si="64"/>
        <v>472.74043328077403</v>
      </c>
      <c r="I1020">
        <f t="shared" si="65"/>
        <v>372.423707691608</v>
      </c>
    </row>
    <row r="1021" spans="1:9" x14ac:dyDescent="0.3">
      <c r="A1021">
        <v>58424.767999999996</v>
      </c>
      <c r="B1021">
        <v>69224.767999999996</v>
      </c>
      <c r="C1021">
        <v>84.448636615978799</v>
      </c>
      <c r="D1021">
        <v>-90.443208516659993</v>
      </c>
      <c r="E1021">
        <v>17.837645156915301</v>
      </c>
      <c r="F1021">
        <f t="shared" si="62"/>
        <v>86.556016949772797</v>
      </c>
      <c r="G1021">
        <f t="shared" si="63"/>
        <v>-88.428514195797206</v>
      </c>
      <c r="H1021">
        <f t="shared" si="64"/>
        <v>474.38079653722002</v>
      </c>
      <c r="I1021">
        <f t="shared" si="65"/>
        <v>375.15251119136002</v>
      </c>
    </row>
    <row r="1022" spans="1:9" x14ac:dyDescent="0.3">
      <c r="A1022">
        <v>58424.847999999904</v>
      </c>
      <c r="B1022">
        <v>69224.847999999896</v>
      </c>
      <c r="C1022">
        <v>85.526125999018802</v>
      </c>
      <c r="D1022">
        <v>-90.304909002898796</v>
      </c>
      <c r="E1022">
        <v>17.736779711965902</v>
      </c>
      <c r="F1022">
        <f t="shared" si="62"/>
        <v>87.629948950298896</v>
      </c>
      <c r="G1022">
        <f t="shared" si="63"/>
        <v>-88.264867673326805</v>
      </c>
      <c r="H1022">
        <f t="shared" si="64"/>
        <v>475.89921961493098</v>
      </c>
      <c r="I1022">
        <f t="shared" si="65"/>
        <v>374.90239686273202</v>
      </c>
    </row>
    <row r="1023" spans="1:9" x14ac:dyDescent="0.3">
      <c r="A1023">
        <v>58424.928</v>
      </c>
      <c r="B1023">
        <v>69224.928</v>
      </c>
      <c r="C1023">
        <v>86.823353182739396</v>
      </c>
      <c r="D1023">
        <v>-90.200345963491202</v>
      </c>
      <c r="E1023">
        <v>17.6612585705493</v>
      </c>
      <c r="F1023">
        <f t="shared" si="62"/>
        <v>88.924352582334095</v>
      </c>
      <c r="G1023">
        <f t="shared" si="63"/>
        <v>-88.129771290074999</v>
      </c>
      <c r="H1023">
        <f t="shared" si="64"/>
        <v>477.72936560722002</v>
      </c>
      <c r="I1023">
        <f t="shared" si="65"/>
        <v>374.695918040653</v>
      </c>
    </row>
    <row r="1024" spans="1:9" x14ac:dyDescent="0.3">
      <c r="A1024">
        <v>58425.008000000002</v>
      </c>
      <c r="B1024">
        <v>69225.008000000002</v>
      </c>
      <c r="C1024">
        <v>86.553933046139406</v>
      </c>
      <c r="D1024">
        <v>-90.093498235968596</v>
      </c>
      <c r="E1024">
        <v>17.5847360569235</v>
      </c>
      <c r="F1024">
        <f t="shared" si="62"/>
        <v>88.652489921289302</v>
      </c>
      <c r="G1024">
        <f t="shared" si="63"/>
        <v>-88.0293006953126</v>
      </c>
      <c r="H1024">
        <f t="shared" si="64"/>
        <v>477.344981364739</v>
      </c>
      <c r="I1024">
        <f t="shared" si="65"/>
        <v>374.542360635482</v>
      </c>
    </row>
    <row r="1025" spans="1:9" x14ac:dyDescent="0.3">
      <c r="A1025">
        <v>58425.088000000003</v>
      </c>
      <c r="B1025">
        <v>69225.088000000003</v>
      </c>
      <c r="C1025">
        <v>87.866829416459396</v>
      </c>
      <c r="D1025">
        <v>-91.950589557687593</v>
      </c>
      <c r="E1025">
        <v>17.509216944105599</v>
      </c>
      <c r="F1025">
        <f t="shared" si="62"/>
        <v>90.008774506064199</v>
      </c>
      <c r="G1025">
        <f t="shared" si="63"/>
        <v>-89.854945014862594</v>
      </c>
      <c r="H1025">
        <f t="shared" si="64"/>
        <v>479.26262029574701</v>
      </c>
      <c r="I1025">
        <f t="shared" si="65"/>
        <v>377.33264176338901</v>
      </c>
    </row>
    <row r="1026" spans="1:9" x14ac:dyDescent="0.3">
      <c r="A1026">
        <v>58425.127999999997</v>
      </c>
      <c r="B1026">
        <v>69225.127999999997</v>
      </c>
      <c r="C1026">
        <v>87.866829416459396</v>
      </c>
      <c r="D1026">
        <v>-91.950589557687593</v>
      </c>
      <c r="E1026">
        <v>17.509216944105599</v>
      </c>
      <c r="F1026">
        <f t="shared" si="62"/>
        <v>90.008774506064199</v>
      </c>
      <c r="G1026">
        <f t="shared" si="63"/>
        <v>-89.854945014862594</v>
      </c>
      <c r="H1026">
        <f t="shared" si="64"/>
        <v>479.26262029574701</v>
      </c>
      <c r="I1026">
        <f t="shared" si="65"/>
        <v>377.33264176338901</v>
      </c>
    </row>
    <row r="1027" spans="1:9" x14ac:dyDescent="0.3">
      <c r="A1027">
        <v>58425.207999999999</v>
      </c>
      <c r="B1027">
        <v>69225.207999999999</v>
      </c>
      <c r="C1027">
        <v>87.866829416459396</v>
      </c>
      <c r="D1027">
        <v>-91.950589557687593</v>
      </c>
      <c r="E1027">
        <v>17.509216944105599</v>
      </c>
      <c r="F1027">
        <f t="shared" ref="F1027:F1090" si="66">C1027*COS(RADIANS($J$2))-D1027*SIN(RADIANS($J$2))</f>
        <v>90.008774506064199</v>
      </c>
      <c r="G1027">
        <f t="shared" ref="G1027:G1090" si="67">C1027*SIN(RADIANS($J$2))+D1027*COS(RADIANS($J$2))</f>
        <v>-89.854945014862594</v>
      </c>
      <c r="H1027">
        <f t="shared" si="64"/>
        <v>479.26262029574701</v>
      </c>
      <c r="I1027">
        <f t="shared" si="65"/>
        <v>377.33264176338901</v>
      </c>
    </row>
    <row r="1028" spans="1:9" x14ac:dyDescent="0.3">
      <c r="A1028">
        <v>58425.288</v>
      </c>
      <c r="B1028">
        <v>69225.288</v>
      </c>
      <c r="C1028">
        <v>89.708850498359396</v>
      </c>
      <c r="D1028">
        <v>-91.855118431957195</v>
      </c>
      <c r="E1028">
        <v>17.436189770975801</v>
      </c>
      <c r="F1028">
        <f t="shared" si="66"/>
        <v>91.848035021303502</v>
      </c>
      <c r="G1028">
        <f t="shared" si="67"/>
        <v>-89.716102805523704</v>
      </c>
      <c r="H1028">
        <f t="shared" si="64"/>
        <v>481.86313467737699</v>
      </c>
      <c r="I1028">
        <f t="shared" si="65"/>
        <v>377.120437889762</v>
      </c>
    </row>
    <row r="1029" spans="1:9" x14ac:dyDescent="0.3">
      <c r="A1029">
        <v>58425.408000000003</v>
      </c>
      <c r="B1029">
        <v>69225.407999999996</v>
      </c>
      <c r="C1029">
        <v>92.957503259459401</v>
      </c>
      <c r="D1029">
        <v>-93.639211846727406</v>
      </c>
      <c r="E1029">
        <v>17.281199427575402</v>
      </c>
      <c r="F1029">
        <f t="shared" si="66"/>
        <v>95.137818875858002</v>
      </c>
      <c r="G1029">
        <f t="shared" si="67"/>
        <v>-91.423163514796101</v>
      </c>
      <c r="H1029">
        <f t="shared" si="64"/>
        <v>486.51453134214302</v>
      </c>
      <c r="I1029">
        <f t="shared" si="65"/>
        <v>379.72947801344202</v>
      </c>
    </row>
    <row r="1030" spans="1:9" x14ac:dyDescent="0.3">
      <c r="A1030">
        <v>58425.648000000001</v>
      </c>
      <c r="B1030">
        <v>69225.648000000001</v>
      </c>
      <c r="C1030">
        <v>94.402296656278807</v>
      </c>
      <c r="D1030">
        <v>-93.459418832003394</v>
      </c>
      <c r="E1030">
        <v>17.1351356631789</v>
      </c>
      <c r="F1030">
        <f t="shared" si="66"/>
        <v>96.577975360543604</v>
      </c>
      <c r="G1030">
        <f t="shared" si="67"/>
        <v>-91.2093814125178</v>
      </c>
      <c r="H1030">
        <f t="shared" si="64"/>
        <v>488.55075602004598</v>
      </c>
      <c r="I1030">
        <f t="shared" si="65"/>
        <v>379.40273738872997</v>
      </c>
    </row>
    <row r="1031" spans="1:9" x14ac:dyDescent="0.3">
      <c r="A1031">
        <v>58425.728000000003</v>
      </c>
      <c r="B1031">
        <v>69225.728000000003</v>
      </c>
      <c r="C1031">
        <v>96.719972332858802</v>
      </c>
      <c r="D1031">
        <v>-95.375415318495598</v>
      </c>
      <c r="E1031">
        <v>17.055177967311501</v>
      </c>
      <c r="F1031">
        <f t="shared" si="66"/>
        <v>98.940148147035003</v>
      </c>
      <c r="G1031">
        <f t="shared" si="67"/>
        <v>-93.070242182382103</v>
      </c>
      <c r="H1031">
        <f t="shared" si="64"/>
        <v>491.89061149580198</v>
      </c>
      <c r="I1031">
        <f t="shared" si="65"/>
        <v>382.24684269019201</v>
      </c>
    </row>
    <row r="1032" spans="1:9" x14ac:dyDescent="0.3">
      <c r="A1032">
        <v>58425.767999999996</v>
      </c>
      <c r="B1032">
        <v>69225.767999999996</v>
      </c>
      <c r="C1032">
        <v>96.719972332858802</v>
      </c>
      <c r="D1032">
        <v>-95.375415318495598</v>
      </c>
      <c r="E1032">
        <v>17.055177967311501</v>
      </c>
      <c r="F1032">
        <f t="shared" si="66"/>
        <v>98.940148147035003</v>
      </c>
      <c r="G1032">
        <f t="shared" si="67"/>
        <v>-93.070242182382103</v>
      </c>
      <c r="H1032">
        <f t="shared" si="64"/>
        <v>491.89061149580198</v>
      </c>
      <c r="I1032">
        <f t="shared" si="65"/>
        <v>382.24684269019201</v>
      </c>
    </row>
    <row r="1033" spans="1:9" x14ac:dyDescent="0.3">
      <c r="A1033">
        <v>58425.847999999904</v>
      </c>
      <c r="B1033">
        <v>69225.847999999896</v>
      </c>
      <c r="C1033">
        <v>96.857276034358804</v>
      </c>
      <c r="D1033">
        <v>-95.254623099783601</v>
      </c>
      <c r="E1033">
        <v>16.949342433921402</v>
      </c>
      <c r="F1033">
        <f t="shared" si="66"/>
        <v>99.074567900909997</v>
      </c>
      <c r="G1033">
        <f t="shared" si="67"/>
        <v>-92.946248649021797</v>
      </c>
      <c r="H1033">
        <f t="shared" si="64"/>
        <v>492.08066641201998</v>
      </c>
      <c r="I1033">
        <f t="shared" si="65"/>
        <v>382.05733325924001</v>
      </c>
    </row>
    <row r="1034" spans="1:9" x14ac:dyDescent="0.3">
      <c r="A1034">
        <v>58425.928</v>
      </c>
      <c r="B1034">
        <v>69225.928</v>
      </c>
      <c r="C1034">
        <v>98.429255486639406</v>
      </c>
      <c r="D1034">
        <v>-95.171007952171195</v>
      </c>
      <c r="E1034">
        <v>16.8768288336212</v>
      </c>
      <c r="F1034">
        <f t="shared" si="66"/>
        <v>100.644141065982</v>
      </c>
      <c r="G1034">
        <f t="shared" si="67"/>
        <v>-92.825621244228699</v>
      </c>
      <c r="H1034">
        <f t="shared" si="64"/>
        <v>494.29987220422299</v>
      </c>
      <c r="I1034">
        <f t="shared" si="65"/>
        <v>381.87296855714698</v>
      </c>
    </row>
    <row r="1035" spans="1:9" x14ac:dyDescent="0.3">
      <c r="A1035">
        <v>58426.048000000003</v>
      </c>
      <c r="B1035">
        <v>69226.047999999995</v>
      </c>
      <c r="C1035">
        <v>100.593975038099</v>
      </c>
      <c r="D1035">
        <v>-97.128327301750801</v>
      </c>
      <c r="E1035">
        <v>16.800357858237799</v>
      </c>
      <c r="F1035">
        <f t="shared" si="66"/>
        <v>102.854373740288</v>
      </c>
      <c r="G1035">
        <f t="shared" si="67"/>
        <v>-94.731397017540004</v>
      </c>
      <c r="H1035">
        <f t="shared" si="64"/>
        <v>497.42490088213901</v>
      </c>
      <c r="I1035">
        <f t="shared" si="65"/>
        <v>384.785721122008</v>
      </c>
    </row>
    <row r="1036" spans="1:9" x14ac:dyDescent="0.3">
      <c r="A1036">
        <v>58426.127999999997</v>
      </c>
      <c r="B1036">
        <v>69226.127999999997</v>
      </c>
      <c r="C1036">
        <v>99.956584917478807</v>
      </c>
      <c r="D1036">
        <v>-97.055219210005802</v>
      </c>
      <c r="E1036">
        <v>16.7307769202251</v>
      </c>
      <c r="F1036">
        <f t="shared" si="66"/>
        <v>102.21543813045599</v>
      </c>
      <c r="G1036">
        <f t="shared" si="67"/>
        <v>-94.673325979741193</v>
      </c>
      <c r="H1036">
        <f t="shared" si="64"/>
        <v>496.52151540273701</v>
      </c>
      <c r="I1036">
        <f t="shared" si="65"/>
        <v>384.69696641819598</v>
      </c>
    </row>
    <row r="1037" spans="1:9" x14ac:dyDescent="0.3">
      <c r="A1037">
        <v>58426.207999999999</v>
      </c>
      <c r="B1037">
        <v>69226.207999999999</v>
      </c>
      <c r="C1037">
        <v>102.147269048879</v>
      </c>
      <c r="D1037">
        <v>-96.974190373252199</v>
      </c>
      <c r="E1037">
        <v>16.654310714573199</v>
      </c>
      <c r="F1037">
        <f t="shared" si="66"/>
        <v>104.403605173801</v>
      </c>
      <c r="G1037">
        <f t="shared" si="67"/>
        <v>-94.540707631183594</v>
      </c>
      <c r="H1037">
        <f t="shared" si="64"/>
        <v>499.61534567771901</v>
      </c>
      <c r="I1037">
        <f t="shared" si="65"/>
        <v>384.49427497866799</v>
      </c>
    </row>
    <row r="1038" spans="1:9" x14ac:dyDescent="0.3">
      <c r="A1038">
        <v>58426.288</v>
      </c>
      <c r="B1038">
        <v>69226.288</v>
      </c>
      <c r="C1038">
        <v>103.815773246219</v>
      </c>
      <c r="D1038">
        <v>-96.889754460036599</v>
      </c>
      <c r="E1038">
        <v>16.5753508298795</v>
      </c>
      <c r="F1038">
        <f t="shared" si="66"/>
        <v>106.069656954536</v>
      </c>
      <c r="G1038">
        <f t="shared" si="67"/>
        <v>-94.416985588312798</v>
      </c>
      <c r="H1038">
        <f t="shared" ref="H1038:H1101" si="68">($K$2*60/2+F1038)*$M$2/($K$2*60)</f>
        <v>501.97096174213402</v>
      </c>
      <c r="I1038">
        <f t="shared" ref="I1038:I1101" si="69">($L$2*60/2-G1038)*$N$2/($L$2*60)</f>
        <v>384.30518048877701</v>
      </c>
    </row>
    <row r="1039" spans="1:9" x14ac:dyDescent="0.3">
      <c r="A1039">
        <v>58426.368000000002</v>
      </c>
      <c r="B1039">
        <v>69226.368000000002</v>
      </c>
      <c r="C1039">
        <v>103.815773246219</v>
      </c>
      <c r="D1039">
        <v>-98.963788073473793</v>
      </c>
      <c r="E1039">
        <v>16.5753508298795</v>
      </c>
      <c r="F1039">
        <f t="shared" si="66"/>
        <v>106.11852069872501</v>
      </c>
      <c r="G1039">
        <f t="shared" si="67"/>
        <v>-96.490443512692096</v>
      </c>
      <c r="H1039">
        <f t="shared" si="68"/>
        <v>502.04004976335199</v>
      </c>
      <c r="I1039">
        <f t="shared" si="69"/>
        <v>387.47421536262999</v>
      </c>
    </row>
    <row r="1040" spans="1:9" x14ac:dyDescent="0.3">
      <c r="A1040">
        <v>58426.408000000003</v>
      </c>
      <c r="B1040">
        <v>69226.407999999996</v>
      </c>
      <c r="C1040">
        <v>103.815773246219</v>
      </c>
      <c r="D1040">
        <v>-98.963788073473793</v>
      </c>
      <c r="E1040">
        <v>16.5753508298795</v>
      </c>
      <c r="F1040">
        <f t="shared" si="66"/>
        <v>106.11852069872501</v>
      </c>
      <c r="G1040">
        <f t="shared" si="67"/>
        <v>-96.490443512692096</v>
      </c>
      <c r="H1040">
        <f t="shared" si="68"/>
        <v>502.04004976335199</v>
      </c>
      <c r="I1040">
        <f t="shared" si="69"/>
        <v>387.47421536262999</v>
      </c>
    </row>
    <row r="1041" spans="1:9" x14ac:dyDescent="0.3">
      <c r="A1041">
        <v>58426.487999999998</v>
      </c>
      <c r="B1041">
        <v>69226.487999999998</v>
      </c>
      <c r="C1041">
        <v>106.04494119378001</v>
      </c>
      <c r="D1041">
        <v>-98.890892064431398</v>
      </c>
      <c r="E1041">
        <v>16.498896682837199</v>
      </c>
      <c r="F1041">
        <f t="shared" si="66"/>
        <v>108.345352483795</v>
      </c>
      <c r="G1041">
        <f t="shared" si="67"/>
        <v>-96.365049064759901</v>
      </c>
      <c r="H1041">
        <f t="shared" si="68"/>
        <v>505.18854777902902</v>
      </c>
      <c r="I1041">
        <f t="shared" si="69"/>
        <v>387.28256479966802</v>
      </c>
    </row>
    <row r="1042" spans="1:9" x14ac:dyDescent="0.3">
      <c r="A1042">
        <v>58426.567999999999</v>
      </c>
      <c r="B1042">
        <v>69226.567999999999</v>
      </c>
      <c r="C1042">
        <v>107.74794254111799</v>
      </c>
      <c r="D1042">
        <v>-98.814923469601794</v>
      </c>
      <c r="E1042">
        <v>16.419946043334701</v>
      </c>
      <c r="F1042">
        <f t="shared" si="66"/>
        <v>110.04609132719099</v>
      </c>
      <c r="G1042">
        <f t="shared" si="67"/>
        <v>-96.248979245262007</v>
      </c>
      <c r="H1042">
        <f t="shared" si="68"/>
        <v>507.59320757844398</v>
      </c>
      <c r="I1042">
        <f t="shared" si="69"/>
        <v>387.10516582693498</v>
      </c>
    </row>
    <row r="1043" spans="1:9" x14ac:dyDescent="0.3">
      <c r="A1043">
        <v>58427.207999999999</v>
      </c>
      <c r="B1043">
        <v>69227.207999999999</v>
      </c>
      <c r="C1043">
        <v>116.01969563015901</v>
      </c>
      <c r="D1043">
        <v>-100.496505349194</v>
      </c>
      <c r="E1043">
        <v>15.942745565435899</v>
      </c>
      <c r="F1043">
        <f t="shared" si="66"/>
        <v>118.355166101162</v>
      </c>
      <c r="G1043">
        <f t="shared" si="67"/>
        <v>-97.7352138109989</v>
      </c>
      <c r="H1043">
        <f t="shared" si="68"/>
        <v>519.34133584451297</v>
      </c>
      <c r="I1043">
        <f t="shared" si="69"/>
        <v>389.37669934308099</v>
      </c>
    </row>
    <row r="1044" spans="1:9" x14ac:dyDescent="0.3">
      <c r="A1044">
        <v>58427.328000000001</v>
      </c>
      <c r="B1044">
        <v>69227.327999999994</v>
      </c>
      <c r="C1044">
        <v>117.23251249728</v>
      </c>
      <c r="D1044">
        <v>-102.539929088995</v>
      </c>
      <c r="E1044">
        <v>15.7942235048409</v>
      </c>
      <c r="F1044">
        <f t="shared" si="66"/>
        <v>119.615788909735</v>
      </c>
      <c r="G1044">
        <f t="shared" si="67"/>
        <v>-99.749496677942304</v>
      </c>
      <c r="H1044">
        <f t="shared" si="68"/>
        <v>521.123719425491</v>
      </c>
      <c r="I1044">
        <f t="shared" si="69"/>
        <v>392.45529214985697</v>
      </c>
    </row>
    <row r="1045" spans="1:9" x14ac:dyDescent="0.3">
      <c r="A1045">
        <v>58427.408000000003</v>
      </c>
      <c r="B1045">
        <v>69227.407999999996</v>
      </c>
      <c r="C1045">
        <v>119.637518111999</v>
      </c>
      <c r="D1045">
        <v>-102.48104391625699</v>
      </c>
      <c r="E1045">
        <v>15.717812122802</v>
      </c>
      <c r="F1045">
        <f t="shared" si="66"/>
        <v>122.018739646748</v>
      </c>
      <c r="G1045">
        <f t="shared" si="67"/>
        <v>-99.633966483242602</v>
      </c>
      <c r="H1045">
        <f t="shared" si="68"/>
        <v>524.521230489407</v>
      </c>
      <c r="I1045">
        <f t="shared" si="69"/>
        <v>392.27871792971899</v>
      </c>
    </row>
    <row r="1046" spans="1:9" x14ac:dyDescent="0.3">
      <c r="A1046">
        <v>58427.487999999998</v>
      </c>
      <c r="B1046">
        <v>69227.487999999998</v>
      </c>
      <c r="C1046">
        <v>121.493996707859</v>
      </c>
      <c r="D1046">
        <v>-102.41964453143</v>
      </c>
      <c r="E1046">
        <v>15.638894585027399</v>
      </c>
      <c r="F1046">
        <f t="shared" si="66"/>
        <v>123.87325638518099</v>
      </c>
      <c r="G1046">
        <f t="shared" si="67"/>
        <v>-99.528845941892399</v>
      </c>
      <c r="H1046">
        <f t="shared" si="68"/>
        <v>527.14331551178896</v>
      </c>
      <c r="I1046">
        <f t="shared" si="69"/>
        <v>392.11805363189097</v>
      </c>
    </row>
    <row r="1047" spans="1:9" x14ac:dyDescent="0.3">
      <c r="A1047">
        <v>58427.567999999999</v>
      </c>
      <c r="B1047">
        <v>69227.567999999999</v>
      </c>
      <c r="C1047">
        <v>121.493996707859</v>
      </c>
      <c r="D1047">
        <v>-102.41964453143</v>
      </c>
      <c r="E1047">
        <v>15.638894585027399</v>
      </c>
      <c r="F1047">
        <f t="shared" si="66"/>
        <v>123.87325638518099</v>
      </c>
      <c r="G1047">
        <f t="shared" si="67"/>
        <v>-99.528845941892399</v>
      </c>
      <c r="H1047">
        <f t="shared" si="68"/>
        <v>527.14331551178896</v>
      </c>
      <c r="I1047">
        <f t="shared" si="69"/>
        <v>392.11805363189097</v>
      </c>
    </row>
    <row r="1048" spans="1:9" x14ac:dyDescent="0.3">
      <c r="A1048">
        <v>58427.648000000001</v>
      </c>
      <c r="B1048">
        <v>69227.648000000001</v>
      </c>
      <c r="C1048">
        <v>123.94388824091899</v>
      </c>
      <c r="D1048">
        <v>-104.568637459996</v>
      </c>
      <c r="E1048">
        <v>15.562497006379999</v>
      </c>
      <c r="F1048">
        <f t="shared" si="66"/>
        <v>126.373097670408</v>
      </c>
      <c r="G1048">
        <f t="shared" si="67"/>
        <v>-101.619523506573</v>
      </c>
      <c r="H1048">
        <f t="shared" si="68"/>
        <v>530.677819275753</v>
      </c>
      <c r="I1048">
        <f t="shared" si="69"/>
        <v>395.31340668658999</v>
      </c>
    </row>
    <row r="1049" spans="1:9" x14ac:dyDescent="0.3">
      <c r="A1049">
        <v>58427.688000000002</v>
      </c>
      <c r="B1049">
        <v>69227.687999999995</v>
      </c>
      <c r="C1049">
        <v>123.94388824091899</v>
      </c>
      <c r="D1049">
        <v>-104.568637459996</v>
      </c>
      <c r="E1049">
        <v>15.562497006379999</v>
      </c>
      <c r="F1049">
        <f t="shared" si="66"/>
        <v>126.373097670408</v>
      </c>
      <c r="G1049">
        <f t="shared" si="67"/>
        <v>-101.619523506573</v>
      </c>
      <c r="H1049">
        <f t="shared" si="68"/>
        <v>530.677819275753</v>
      </c>
      <c r="I1049">
        <f t="shared" si="69"/>
        <v>395.31340668658999</v>
      </c>
    </row>
    <row r="1050" spans="1:9" x14ac:dyDescent="0.3">
      <c r="A1050">
        <v>58427.767999999996</v>
      </c>
      <c r="B1050">
        <v>69227.767999999996</v>
      </c>
      <c r="C1050">
        <v>122.205501568739</v>
      </c>
      <c r="D1050">
        <v>-104.520107090249</v>
      </c>
      <c r="E1050">
        <v>15.487867271899001</v>
      </c>
      <c r="F1050">
        <f t="shared" si="66"/>
        <v>124.634050157739</v>
      </c>
      <c r="G1050">
        <f t="shared" si="67"/>
        <v>-101.611962588577</v>
      </c>
      <c r="H1050">
        <f t="shared" si="68"/>
        <v>528.21899518337295</v>
      </c>
      <c r="I1050">
        <f t="shared" si="69"/>
        <v>395.30185071888701</v>
      </c>
    </row>
    <row r="1051" spans="1:9" x14ac:dyDescent="0.3">
      <c r="A1051">
        <v>58429.248</v>
      </c>
      <c r="B1051">
        <v>69229.248000000007</v>
      </c>
      <c r="C1051">
        <v>148.844056779179</v>
      </c>
      <c r="D1051">
        <v>-110.908110464914</v>
      </c>
      <c r="E1051">
        <v>14.3536057585524</v>
      </c>
      <c r="F1051">
        <f t="shared" si="66"/>
        <v>151.41571116748</v>
      </c>
      <c r="G1051">
        <f t="shared" si="67"/>
        <v>-107.37059475027201</v>
      </c>
      <c r="H1051">
        <f t="shared" si="68"/>
        <v>566.08535182110802</v>
      </c>
      <c r="I1051">
        <f t="shared" si="69"/>
        <v>404.10323797229199</v>
      </c>
    </row>
    <row r="1052" spans="1:9" x14ac:dyDescent="0.3">
      <c r="A1052">
        <v>58429.328000000001</v>
      </c>
      <c r="B1052">
        <v>69229.327999999994</v>
      </c>
      <c r="C1052">
        <v>151.03898785721901</v>
      </c>
      <c r="D1052">
        <v>-110.88785916672001</v>
      </c>
      <c r="E1052">
        <v>14.2747635339216</v>
      </c>
      <c r="F1052">
        <f t="shared" si="66"/>
        <v>153.60955588315599</v>
      </c>
      <c r="G1052">
        <f t="shared" si="67"/>
        <v>-107.298637013202</v>
      </c>
      <c r="H1052">
        <f t="shared" si="68"/>
        <v>569.18720970742004</v>
      </c>
      <c r="I1052">
        <f t="shared" si="69"/>
        <v>403.993259093272</v>
      </c>
    </row>
    <row r="1053" spans="1:9" x14ac:dyDescent="0.3">
      <c r="A1053">
        <v>58429.408000000003</v>
      </c>
      <c r="B1053">
        <v>69229.407999999996</v>
      </c>
      <c r="C1053">
        <v>150.351471230399</v>
      </c>
      <c r="D1053">
        <v>-110.86902920891301</v>
      </c>
      <c r="E1053">
        <v>14.202147868518299</v>
      </c>
      <c r="F1053">
        <f t="shared" si="66"/>
        <v>152.92178646079901</v>
      </c>
      <c r="G1053">
        <f t="shared" si="67"/>
        <v>-107.29601001207</v>
      </c>
      <c r="H1053">
        <f t="shared" si="68"/>
        <v>568.21477852691805</v>
      </c>
      <c r="I1053">
        <f t="shared" si="69"/>
        <v>403.98924403316198</v>
      </c>
    </row>
    <row r="1054" spans="1:9" x14ac:dyDescent="0.3">
      <c r="A1054">
        <v>58429.487999999998</v>
      </c>
      <c r="B1054">
        <v>69229.487999999998</v>
      </c>
      <c r="C1054">
        <v>153.022164276479</v>
      </c>
      <c r="D1054">
        <v>-110.848268263039</v>
      </c>
      <c r="E1054">
        <v>14.122849725221499</v>
      </c>
      <c r="F1054">
        <f t="shared" si="66"/>
        <v>155.59124908019001</v>
      </c>
      <c r="G1054">
        <f t="shared" si="67"/>
        <v>-107.212333928698</v>
      </c>
      <c r="H1054">
        <f t="shared" si="68"/>
        <v>571.98910841408201</v>
      </c>
      <c r="I1054">
        <f t="shared" si="69"/>
        <v>403.861355049645</v>
      </c>
    </row>
    <row r="1055" spans="1:9" x14ac:dyDescent="0.3">
      <c r="A1055">
        <v>58429.567999999999</v>
      </c>
      <c r="B1055">
        <v>69229.567999999999</v>
      </c>
      <c r="C1055">
        <v>153.022164276479</v>
      </c>
      <c r="D1055">
        <v>-110.848268263039</v>
      </c>
      <c r="E1055">
        <v>14.122849725221499</v>
      </c>
      <c r="F1055">
        <f t="shared" si="66"/>
        <v>155.59124908019001</v>
      </c>
      <c r="G1055">
        <f t="shared" si="67"/>
        <v>-107.212333928698</v>
      </c>
      <c r="H1055">
        <f t="shared" si="68"/>
        <v>571.98910841408201</v>
      </c>
      <c r="I1055">
        <f t="shared" si="69"/>
        <v>403.861355049645</v>
      </c>
    </row>
    <row r="1056" spans="1:9" x14ac:dyDescent="0.3">
      <c r="A1056">
        <v>58429.608</v>
      </c>
      <c r="B1056">
        <v>69229.607999999993</v>
      </c>
      <c r="C1056">
        <v>153.022164276479</v>
      </c>
      <c r="D1056">
        <v>-110.848268263039</v>
      </c>
      <c r="E1056">
        <v>14.122849725221499</v>
      </c>
      <c r="F1056">
        <f t="shared" si="66"/>
        <v>155.59124908019001</v>
      </c>
      <c r="G1056">
        <f t="shared" si="67"/>
        <v>-107.212333928698</v>
      </c>
      <c r="H1056">
        <f t="shared" si="68"/>
        <v>571.98910841408201</v>
      </c>
      <c r="I1056">
        <f t="shared" si="69"/>
        <v>403.861355049645</v>
      </c>
    </row>
    <row r="1057" spans="1:9" x14ac:dyDescent="0.3">
      <c r="A1057">
        <v>58430.847999999904</v>
      </c>
      <c r="B1057">
        <v>69230.847999999896</v>
      </c>
      <c r="C1057">
        <v>177.45541318451799</v>
      </c>
      <c r="D1057">
        <v>-115.804781720636</v>
      </c>
      <c r="E1057">
        <v>13.1400483586514</v>
      </c>
      <c r="F1057">
        <f t="shared" si="66"/>
        <v>180.134490348111</v>
      </c>
      <c r="G1057">
        <f t="shared" si="67"/>
        <v>-111.591830009541</v>
      </c>
      <c r="H1057">
        <f t="shared" si="68"/>
        <v>606.69058292527995</v>
      </c>
      <c r="I1057">
        <f t="shared" si="69"/>
        <v>410.55489613717401</v>
      </c>
    </row>
    <row r="1058" spans="1:9" x14ac:dyDescent="0.3">
      <c r="A1058">
        <v>58430.887999999999</v>
      </c>
      <c r="B1058">
        <v>69230.888000000006</v>
      </c>
      <c r="C1058">
        <v>177.45541318451799</v>
      </c>
      <c r="D1058">
        <v>-115.804781720636</v>
      </c>
      <c r="E1058">
        <v>13.1400483586514</v>
      </c>
      <c r="F1058">
        <f t="shared" si="66"/>
        <v>180.134490348111</v>
      </c>
      <c r="G1058">
        <f t="shared" si="67"/>
        <v>-111.591830009541</v>
      </c>
      <c r="H1058">
        <f t="shared" si="68"/>
        <v>606.69058292527995</v>
      </c>
      <c r="I1058">
        <f t="shared" si="69"/>
        <v>410.55489613717401</v>
      </c>
    </row>
    <row r="1059" spans="1:9" x14ac:dyDescent="0.3">
      <c r="A1059">
        <v>58430.968000000001</v>
      </c>
      <c r="B1059">
        <v>69230.967999999993</v>
      </c>
      <c r="C1059">
        <v>178.59178495385899</v>
      </c>
      <c r="D1059">
        <v>-115.80929151267</v>
      </c>
      <c r="E1059">
        <v>13.0944371355135</v>
      </c>
      <c r="F1059">
        <f t="shared" si="66"/>
        <v>181.27065294462801</v>
      </c>
      <c r="G1059">
        <f t="shared" si="67"/>
        <v>-111.56956589814401</v>
      </c>
      <c r="H1059">
        <f t="shared" si="68"/>
        <v>608.29699329924904</v>
      </c>
      <c r="I1059">
        <f t="shared" si="69"/>
        <v>410.52086807968402</v>
      </c>
    </row>
    <row r="1060" spans="1:9" x14ac:dyDescent="0.3">
      <c r="A1060">
        <v>58431.048000000003</v>
      </c>
      <c r="B1060">
        <v>69231.047999999995</v>
      </c>
      <c r="C1060">
        <v>181.66140186365899</v>
      </c>
      <c r="D1060">
        <v>-115.81721842139601</v>
      </c>
      <c r="E1060">
        <v>13.0152327787226</v>
      </c>
      <c r="F1060">
        <f t="shared" si="66"/>
        <v>184.339604577637</v>
      </c>
      <c r="G1060">
        <f t="shared" si="67"/>
        <v>-111.505171154075</v>
      </c>
      <c r="H1060">
        <f t="shared" si="68"/>
        <v>612.63615721433302</v>
      </c>
      <c r="I1060">
        <f t="shared" si="69"/>
        <v>410.42244833976702</v>
      </c>
    </row>
    <row r="1061" spans="1:9" x14ac:dyDescent="0.3">
      <c r="A1061">
        <v>58431.167999999998</v>
      </c>
      <c r="B1061">
        <v>69231.168000000005</v>
      </c>
      <c r="C1061">
        <v>185.44765133645899</v>
      </c>
      <c r="D1061">
        <v>-115.825005218979</v>
      </c>
      <c r="E1061">
        <v>12.9386003429385</v>
      </c>
      <c r="F1061">
        <f t="shared" si="66"/>
        <v>188.12498655711599</v>
      </c>
      <c r="G1061">
        <f t="shared" si="67"/>
        <v>-111.423752643098</v>
      </c>
      <c r="H1061">
        <f t="shared" si="68"/>
        <v>617.98827574024801</v>
      </c>
      <c r="I1061">
        <f t="shared" si="69"/>
        <v>410.298009788287</v>
      </c>
    </row>
    <row r="1062" spans="1:9" x14ac:dyDescent="0.3">
      <c r="A1062">
        <v>58431.248</v>
      </c>
      <c r="B1062">
        <v>69231.248000000007</v>
      </c>
      <c r="C1062">
        <v>183.71129041403901</v>
      </c>
      <c r="D1062">
        <v>-115.83271470559301</v>
      </c>
      <c r="E1062">
        <v>12.863842332660701</v>
      </c>
      <c r="F1062">
        <f t="shared" si="66"/>
        <v>186.38928922970999</v>
      </c>
      <c r="G1062">
        <f t="shared" si="67"/>
        <v>-111.47236824479</v>
      </c>
      <c r="H1062">
        <f t="shared" si="68"/>
        <v>615.53418844555699</v>
      </c>
      <c r="I1062">
        <f t="shared" si="69"/>
        <v>410.37231297783597</v>
      </c>
    </row>
    <row r="1063" spans="1:9" x14ac:dyDescent="0.3">
      <c r="A1063">
        <v>58431.328000000001</v>
      </c>
      <c r="B1063">
        <v>69231.327999999994</v>
      </c>
      <c r="C1063">
        <v>187.06319780933899</v>
      </c>
      <c r="D1063">
        <v>-115.840688062642</v>
      </c>
      <c r="E1063">
        <v>12.7876602262125</v>
      </c>
      <c r="F1063">
        <f t="shared" si="66"/>
        <v>189.74045408722199</v>
      </c>
      <c r="G1063">
        <f t="shared" si="67"/>
        <v>-111.401369238699</v>
      </c>
      <c r="H1063">
        <f t="shared" si="68"/>
        <v>620.272371174412</v>
      </c>
      <c r="I1063">
        <f t="shared" si="69"/>
        <v>410.26379940557302</v>
      </c>
    </row>
    <row r="1064" spans="1:9" x14ac:dyDescent="0.3">
      <c r="A1064">
        <v>58431.408000000003</v>
      </c>
      <c r="B1064">
        <v>69231.407999999996</v>
      </c>
      <c r="C1064">
        <v>189.76506020880001</v>
      </c>
      <c r="D1064">
        <v>-115.849054963733</v>
      </c>
      <c r="E1064">
        <v>12.708925296327401</v>
      </c>
      <c r="F1064">
        <f t="shared" si="66"/>
        <v>192.44176365354801</v>
      </c>
      <c r="G1064">
        <f t="shared" si="67"/>
        <v>-111.346078574647</v>
      </c>
      <c r="H1064">
        <f t="shared" si="68"/>
        <v>624.09172918175204</v>
      </c>
      <c r="I1064">
        <f t="shared" si="69"/>
        <v>410.17929417374802</v>
      </c>
    </row>
    <row r="1065" spans="1:9" x14ac:dyDescent="0.3">
      <c r="A1065">
        <v>58431.487999999998</v>
      </c>
      <c r="B1065">
        <v>69231.487999999998</v>
      </c>
      <c r="C1065">
        <v>189.21460466790001</v>
      </c>
      <c r="D1065">
        <v>-115.856890472497</v>
      </c>
      <c r="E1065">
        <v>12.6362822368714</v>
      </c>
      <c r="F1065">
        <f t="shared" si="66"/>
        <v>191.89164550521701</v>
      </c>
      <c r="G1065">
        <f t="shared" si="67"/>
        <v>-111.366880511605</v>
      </c>
      <c r="H1065">
        <f t="shared" si="68"/>
        <v>623.31392193559202</v>
      </c>
      <c r="I1065">
        <f t="shared" si="69"/>
        <v>410.211087470775</v>
      </c>
    </row>
    <row r="1066" spans="1:9" x14ac:dyDescent="0.3">
      <c r="A1066">
        <v>58431.53</v>
      </c>
      <c r="B1066">
        <v>69231.53</v>
      </c>
      <c r="C1066">
        <v>189.21460466790001</v>
      </c>
      <c r="D1066">
        <v>-115.856890472497</v>
      </c>
      <c r="E1066">
        <v>12.6362822368714</v>
      </c>
      <c r="F1066">
        <f t="shared" si="66"/>
        <v>191.89164550521701</v>
      </c>
      <c r="G1066">
        <f t="shared" si="67"/>
        <v>-111.366880511605</v>
      </c>
      <c r="H1066">
        <f t="shared" si="68"/>
        <v>623.31392193559202</v>
      </c>
      <c r="I1066">
        <f t="shared" si="69"/>
        <v>410.211087470775</v>
      </c>
    </row>
    <row r="1067" spans="1:9" x14ac:dyDescent="0.3">
      <c r="A1067">
        <v>58431.608</v>
      </c>
      <c r="B1067">
        <v>69231.607999999993</v>
      </c>
      <c r="C1067">
        <v>189.21460466790001</v>
      </c>
      <c r="D1067">
        <v>-115.856890472497</v>
      </c>
      <c r="E1067">
        <v>12.6362822368714</v>
      </c>
      <c r="F1067">
        <f t="shared" si="66"/>
        <v>191.89164550521701</v>
      </c>
      <c r="G1067">
        <f t="shared" si="67"/>
        <v>-111.366880511605</v>
      </c>
      <c r="H1067">
        <f t="shared" si="68"/>
        <v>623.31392193559202</v>
      </c>
      <c r="I1067">
        <f t="shared" si="69"/>
        <v>410.211087470775</v>
      </c>
    </row>
    <row r="1068" spans="1:9" x14ac:dyDescent="0.3">
      <c r="A1068">
        <v>58431.688000000002</v>
      </c>
      <c r="B1068">
        <v>69231.687999999995</v>
      </c>
      <c r="C1068">
        <v>194.04026860439899</v>
      </c>
      <c r="D1068">
        <v>-115.862911368634</v>
      </c>
      <c r="E1068">
        <v>12.5811623252294</v>
      </c>
      <c r="F1068">
        <f t="shared" si="66"/>
        <v>196.716111834126</v>
      </c>
      <c r="G1068">
        <f t="shared" si="67"/>
        <v>-111.259208229013</v>
      </c>
      <c r="H1068">
        <f t="shared" si="68"/>
        <v>630.13519274963005</v>
      </c>
      <c r="I1068">
        <f t="shared" si="69"/>
        <v>410.04652313866598</v>
      </c>
    </row>
    <row r="1069" spans="1:9" x14ac:dyDescent="0.3">
      <c r="A1069">
        <v>58431.807999999997</v>
      </c>
      <c r="B1069">
        <v>69231.808000000005</v>
      </c>
      <c r="C1069">
        <v>196.005117571559</v>
      </c>
      <c r="D1069">
        <v>-118.644362914604</v>
      </c>
      <c r="E1069">
        <v>12.4332444945242</v>
      </c>
      <c r="F1069">
        <f t="shared" si="66"/>
        <v>198.745945762905</v>
      </c>
      <c r="G1069">
        <f t="shared" si="67"/>
        <v>-113.993596348484</v>
      </c>
      <c r="H1069">
        <f t="shared" si="68"/>
        <v>633.00515721653005</v>
      </c>
      <c r="I1069">
        <f t="shared" si="69"/>
        <v>414.22571154049803</v>
      </c>
    </row>
    <row r="1070" spans="1:9" x14ac:dyDescent="0.3">
      <c r="A1070">
        <v>58431.887999999999</v>
      </c>
      <c r="B1070">
        <v>69231.888000000006</v>
      </c>
      <c r="C1070">
        <v>199.85949397133999</v>
      </c>
      <c r="D1070">
        <v>-118.671246627984</v>
      </c>
      <c r="E1070">
        <v>12.3536655852718</v>
      </c>
      <c r="F1070">
        <f t="shared" si="66"/>
        <v>202.59988567823501</v>
      </c>
      <c r="G1070">
        <f t="shared" si="67"/>
        <v>-113.92966439819899</v>
      </c>
      <c r="H1070">
        <f t="shared" si="68"/>
        <v>638.45420920927995</v>
      </c>
      <c r="I1070">
        <f t="shared" si="69"/>
        <v>414.12799912606999</v>
      </c>
    </row>
    <row r="1071" spans="1:9" x14ac:dyDescent="0.3">
      <c r="A1071">
        <v>58431.968000000001</v>
      </c>
      <c r="B1071">
        <v>69231.967999999993</v>
      </c>
      <c r="C1071">
        <v>199.85949397133999</v>
      </c>
      <c r="D1071">
        <v>-118.671246627984</v>
      </c>
      <c r="E1071">
        <v>12.3536655852718</v>
      </c>
      <c r="F1071">
        <f t="shared" si="66"/>
        <v>202.59988567823501</v>
      </c>
      <c r="G1071">
        <f t="shared" si="67"/>
        <v>-113.92966439819899</v>
      </c>
      <c r="H1071">
        <f t="shared" si="68"/>
        <v>638.45420920927995</v>
      </c>
      <c r="I1071">
        <f t="shared" si="69"/>
        <v>414.12799912606999</v>
      </c>
    </row>
    <row r="1072" spans="1:9" x14ac:dyDescent="0.3">
      <c r="A1072">
        <v>58432.048000000003</v>
      </c>
      <c r="B1072">
        <v>69232.047999999995</v>
      </c>
      <c r="C1072">
        <v>202.62550445003899</v>
      </c>
      <c r="D1072">
        <v>-118.69597943700801</v>
      </c>
      <c r="E1072">
        <v>12.281418129397499</v>
      </c>
      <c r="F1072">
        <f t="shared" si="66"/>
        <v>205.365711095172</v>
      </c>
      <c r="G1072">
        <f t="shared" si="67"/>
        <v>-113.889223785737</v>
      </c>
      <c r="H1072">
        <f t="shared" si="68"/>
        <v>642.36478561443096</v>
      </c>
      <c r="I1072">
        <f t="shared" si="69"/>
        <v>414.06619043938002</v>
      </c>
    </row>
    <row r="1073" spans="1:9" x14ac:dyDescent="0.3">
      <c r="A1073">
        <v>58432.127999999997</v>
      </c>
      <c r="B1073">
        <v>69232.127999999997</v>
      </c>
      <c r="C1073">
        <v>206.25517315691999</v>
      </c>
      <c r="D1073">
        <v>-118.722376771912</v>
      </c>
      <c r="E1073">
        <v>12.2053065206147</v>
      </c>
      <c r="F1073">
        <f t="shared" si="66"/>
        <v>208.99499423070401</v>
      </c>
      <c r="G1073">
        <f t="shared" si="67"/>
        <v>-113.83009965238</v>
      </c>
      <c r="H1073">
        <f t="shared" si="68"/>
        <v>647.49619734798205</v>
      </c>
      <c r="I1073">
        <f t="shared" si="69"/>
        <v>413.97582620372799</v>
      </c>
    </row>
    <row r="1074" spans="1:9" x14ac:dyDescent="0.3">
      <c r="A1074">
        <v>58432.167999999998</v>
      </c>
      <c r="B1074">
        <v>69232.168000000005</v>
      </c>
      <c r="C1074">
        <v>206.25517315691999</v>
      </c>
      <c r="D1074">
        <v>-118.722376771912</v>
      </c>
      <c r="E1074">
        <v>12.2053065206147</v>
      </c>
      <c r="F1074">
        <f t="shared" si="66"/>
        <v>208.99499423070401</v>
      </c>
      <c r="G1074">
        <f t="shared" si="67"/>
        <v>-113.83009965238</v>
      </c>
      <c r="H1074">
        <f t="shared" si="68"/>
        <v>647.49619734798205</v>
      </c>
      <c r="I1074">
        <f t="shared" si="69"/>
        <v>413.97582620372799</v>
      </c>
    </row>
    <row r="1075" spans="1:9" x14ac:dyDescent="0.3">
      <c r="A1075">
        <v>58432.248</v>
      </c>
      <c r="B1075">
        <v>69232.248000000007</v>
      </c>
      <c r="C1075">
        <v>205.46313706385899</v>
      </c>
      <c r="D1075">
        <v>-118.74669078604801</v>
      </c>
      <c r="E1075">
        <v>12.136095042365501</v>
      </c>
      <c r="F1075">
        <f t="shared" si="66"/>
        <v>208.20375081538401</v>
      </c>
      <c r="G1075">
        <f t="shared" si="67"/>
        <v>-113.873067101773</v>
      </c>
      <c r="H1075">
        <f t="shared" si="68"/>
        <v>646.37746519238999</v>
      </c>
      <c r="I1075">
        <f t="shared" si="69"/>
        <v>414.04149686140801</v>
      </c>
    </row>
    <row r="1076" spans="1:9" x14ac:dyDescent="0.3">
      <c r="A1076">
        <v>58432.328000000001</v>
      </c>
      <c r="B1076">
        <v>69232.327999999994</v>
      </c>
      <c r="C1076">
        <v>208.95284520167999</v>
      </c>
      <c r="D1076">
        <v>-118.774850323016</v>
      </c>
      <c r="E1076">
        <v>12.0569850094688</v>
      </c>
      <c r="F1076">
        <f t="shared" si="66"/>
        <v>211.693153747747</v>
      </c>
      <c r="G1076">
        <f t="shared" si="67"/>
        <v>-113.81900211944</v>
      </c>
      <c r="H1076">
        <f t="shared" si="68"/>
        <v>651.31110152814801</v>
      </c>
      <c r="I1076">
        <f t="shared" si="69"/>
        <v>413.95886493893101</v>
      </c>
    </row>
    <row r="1077" spans="1:9" x14ac:dyDescent="0.3">
      <c r="A1077">
        <v>58432.447999999997</v>
      </c>
      <c r="B1077">
        <v>69232.448000000004</v>
      </c>
      <c r="C1077">
        <v>214.30300807031901</v>
      </c>
      <c r="D1077">
        <v>-118.793579673468</v>
      </c>
      <c r="E1077">
        <v>12.004978771405799</v>
      </c>
      <c r="F1077">
        <f t="shared" si="66"/>
        <v>217.042272831937</v>
      </c>
      <c r="G1077">
        <f t="shared" si="67"/>
        <v>-113.711677692183</v>
      </c>
      <c r="H1077">
        <f t="shared" si="68"/>
        <v>658.874174291484</v>
      </c>
      <c r="I1077">
        <f t="shared" si="69"/>
        <v>413.79483226250397</v>
      </c>
    </row>
    <row r="1078" spans="1:9" x14ac:dyDescent="0.3">
      <c r="A1078">
        <v>58432.527999999998</v>
      </c>
      <c r="B1078">
        <v>69232.528000000006</v>
      </c>
      <c r="C1078">
        <v>213.666784191359</v>
      </c>
      <c r="D1078">
        <v>-118.82114322735499</v>
      </c>
      <c r="E1078">
        <v>11.929312892170699</v>
      </c>
      <c r="F1078">
        <f t="shared" si="66"/>
        <v>216.40687494034799</v>
      </c>
      <c r="G1078">
        <f t="shared" si="67"/>
        <v>-113.75422288023</v>
      </c>
      <c r="H1078">
        <f t="shared" si="68"/>
        <v>657.97579076101397</v>
      </c>
      <c r="I1078">
        <f t="shared" si="69"/>
        <v>413.85985754372598</v>
      </c>
    </row>
    <row r="1079" spans="1:9" x14ac:dyDescent="0.3">
      <c r="A1079">
        <v>58432.608</v>
      </c>
      <c r="B1079">
        <v>69232.607999999993</v>
      </c>
      <c r="C1079">
        <v>216.94382242325901</v>
      </c>
      <c r="D1079">
        <v>-118.84907647090201</v>
      </c>
      <c r="E1079">
        <v>11.8536693025953</v>
      </c>
      <c r="F1079">
        <f t="shared" si="66"/>
        <v>219.683661666109</v>
      </c>
      <c r="G1079">
        <f t="shared" si="67"/>
        <v>-113.70494212025901</v>
      </c>
      <c r="H1079">
        <f t="shared" si="68"/>
        <v>662.608810898873</v>
      </c>
      <c r="I1079">
        <f t="shared" si="69"/>
        <v>413.78453773852499</v>
      </c>
    </row>
    <row r="1080" spans="1:9" x14ac:dyDescent="0.3">
      <c r="A1080">
        <v>58432.688000000002</v>
      </c>
      <c r="B1080">
        <v>69232.687999999995</v>
      </c>
      <c r="C1080">
        <v>216.520812764759</v>
      </c>
      <c r="D1080">
        <v>-118.87626920440201</v>
      </c>
      <c r="E1080">
        <v>11.7810125023593</v>
      </c>
      <c r="F1080">
        <f t="shared" si="66"/>
        <v>219.26141007671399</v>
      </c>
      <c r="G1080">
        <f t="shared" si="67"/>
        <v>-113.742093313954</v>
      </c>
      <c r="H1080">
        <f t="shared" si="68"/>
        <v>662.01179306383096</v>
      </c>
      <c r="I1080">
        <f t="shared" si="69"/>
        <v>413.84131893820103</v>
      </c>
    </row>
    <row r="1081" spans="1:9" x14ac:dyDescent="0.3">
      <c r="A1081">
        <v>58432.767999999996</v>
      </c>
      <c r="B1081">
        <v>69232.767999999996</v>
      </c>
      <c r="C1081">
        <v>216.520812764759</v>
      </c>
      <c r="D1081">
        <v>-121.794314730466</v>
      </c>
      <c r="E1081">
        <v>11.7810125023593</v>
      </c>
      <c r="F1081">
        <f t="shared" si="66"/>
        <v>219.33015854308201</v>
      </c>
      <c r="G1081">
        <f t="shared" si="67"/>
        <v>-116.659328878758</v>
      </c>
      <c r="H1081">
        <f t="shared" si="68"/>
        <v>662.10899592010003</v>
      </c>
      <c r="I1081">
        <f t="shared" si="69"/>
        <v>418.29996800525498</v>
      </c>
    </row>
    <row r="1082" spans="1:9" x14ac:dyDescent="0.3">
      <c r="A1082">
        <v>58432.807999999997</v>
      </c>
      <c r="B1082">
        <v>69232.808000000005</v>
      </c>
      <c r="C1082">
        <v>216.520812764759</v>
      </c>
      <c r="D1082">
        <v>-121.794314730466</v>
      </c>
      <c r="E1082">
        <v>11.7810125023593</v>
      </c>
      <c r="F1082">
        <f t="shared" si="66"/>
        <v>219.33015854308201</v>
      </c>
      <c r="G1082">
        <f t="shared" si="67"/>
        <v>-116.659328878758</v>
      </c>
      <c r="H1082">
        <f t="shared" si="68"/>
        <v>662.10899592010003</v>
      </c>
      <c r="I1082">
        <f t="shared" si="69"/>
        <v>418.29996800525498</v>
      </c>
    </row>
    <row r="1083" spans="1:9" x14ac:dyDescent="0.3">
      <c r="A1083">
        <v>58432.887999999999</v>
      </c>
      <c r="B1083">
        <v>69232.888000000006</v>
      </c>
      <c r="C1083">
        <v>220.19102642706</v>
      </c>
      <c r="D1083">
        <v>-121.844036222665</v>
      </c>
      <c r="E1083">
        <v>11.7019427176959</v>
      </c>
      <c r="F1083">
        <f t="shared" si="66"/>
        <v>223.00052489164</v>
      </c>
      <c r="G1083">
        <f t="shared" si="67"/>
        <v>-116.622567199</v>
      </c>
      <c r="H1083">
        <f t="shared" si="68"/>
        <v>667.29849484980002</v>
      </c>
      <c r="I1083">
        <f t="shared" si="69"/>
        <v>418.24378213149998</v>
      </c>
    </row>
    <row r="1084" spans="1:9" x14ac:dyDescent="0.3">
      <c r="A1084">
        <v>58432.968000000001</v>
      </c>
      <c r="B1084">
        <v>69232.967999999993</v>
      </c>
      <c r="C1084">
        <v>223.03272222263899</v>
      </c>
      <c r="D1084">
        <v>-121.89197817608201</v>
      </c>
      <c r="E1084">
        <v>11.626743472018299</v>
      </c>
      <c r="F1084">
        <f t="shared" si="66"/>
        <v>225.84256141948501</v>
      </c>
      <c r="G1084">
        <f t="shared" si="67"/>
        <v>-116.60354616050699</v>
      </c>
      <c r="H1084">
        <f t="shared" si="68"/>
        <v>671.31682547917001</v>
      </c>
      <c r="I1084">
        <f t="shared" si="69"/>
        <v>418.21471072686097</v>
      </c>
    </row>
    <row r="1085" spans="1:9" x14ac:dyDescent="0.3">
      <c r="A1085">
        <v>58433.088000000003</v>
      </c>
      <c r="B1085">
        <v>69233.088000000003</v>
      </c>
      <c r="C1085">
        <v>227.73759419471801</v>
      </c>
      <c r="D1085">
        <v>-124.961258625236</v>
      </c>
      <c r="E1085">
        <v>11.502573752627001</v>
      </c>
      <c r="F1085">
        <f t="shared" si="66"/>
        <v>230.61843898686701</v>
      </c>
      <c r="G1085">
        <f t="shared" si="67"/>
        <v>-119.561128992921</v>
      </c>
      <c r="H1085">
        <f t="shared" si="68"/>
        <v>678.06939706757396</v>
      </c>
      <c r="I1085">
        <f t="shared" si="69"/>
        <v>422.73502581405302</v>
      </c>
    </row>
    <row r="1086" spans="1:9" x14ac:dyDescent="0.3">
      <c r="A1086">
        <v>58433.167999999998</v>
      </c>
      <c r="B1086">
        <v>69233.168000000005</v>
      </c>
      <c r="C1086">
        <v>227.73759419471801</v>
      </c>
      <c r="D1086">
        <v>-124.961258625236</v>
      </c>
      <c r="E1086">
        <v>11.502573752627001</v>
      </c>
      <c r="F1086">
        <f t="shared" si="66"/>
        <v>230.61843898686701</v>
      </c>
      <c r="G1086">
        <f t="shared" si="67"/>
        <v>-119.561128992921</v>
      </c>
      <c r="H1086">
        <f t="shared" si="68"/>
        <v>678.06939706757396</v>
      </c>
      <c r="I1086">
        <f t="shared" si="69"/>
        <v>422.73502581405302</v>
      </c>
    </row>
    <row r="1087" spans="1:9" x14ac:dyDescent="0.3">
      <c r="A1087">
        <v>58433.248</v>
      </c>
      <c r="B1087">
        <v>69233.248000000007</v>
      </c>
      <c r="C1087">
        <v>232.333169309939</v>
      </c>
      <c r="D1087">
        <v>-125.03176631282599</v>
      </c>
      <c r="E1087">
        <v>11.4261415935619</v>
      </c>
      <c r="F1087">
        <f t="shared" si="66"/>
        <v>235.214399653843</v>
      </c>
      <c r="G1087">
        <f t="shared" si="67"/>
        <v>-119.523346440718</v>
      </c>
      <c r="H1087">
        <f t="shared" si="68"/>
        <v>684.56758572157196</v>
      </c>
      <c r="I1087">
        <f t="shared" si="69"/>
        <v>422.67727965767</v>
      </c>
    </row>
    <row r="1088" spans="1:9" x14ac:dyDescent="0.3">
      <c r="A1088">
        <v>58433.328000000001</v>
      </c>
      <c r="B1088">
        <v>69233.327999999994</v>
      </c>
      <c r="C1088">
        <v>231.64556985221901</v>
      </c>
      <c r="D1088">
        <v>-125.096473882488</v>
      </c>
      <c r="E1088">
        <v>11.3569108518126</v>
      </c>
      <c r="F1088">
        <f t="shared" si="66"/>
        <v>234.52851554807901</v>
      </c>
      <c r="G1088">
        <f t="shared" si="67"/>
        <v>-119.604235731038</v>
      </c>
      <c r="H1088">
        <f t="shared" si="68"/>
        <v>683.597820173738</v>
      </c>
      <c r="I1088">
        <f t="shared" si="69"/>
        <v>422.80090935805202</v>
      </c>
    </row>
    <row r="1089" spans="1:9" x14ac:dyDescent="0.3">
      <c r="A1089">
        <v>58433.408000000003</v>
      </c>
      <c r="B1089">
        <v>69233.407999999996</v>
      </c>
      <c r="C1089">
        <v>236.45800066049901</v>
      </c>
      <c r="D1089">
        <v>-125.150832399362</v>
      </c>
      <c r="E1089">
        <v>11.299416026006799</v>
      </c>
      <c r="F1089">
        <f t="shared" si="66"/>
        <v>239.340891244863</v>
      </c>
      <c r="G1089">
        <f t="shared" si="67"/>
        <v>-119.545199421509</v>
      </c>
      <c r="H1089">
        <f t="shared" si="68"/>
        <v>690.40199614859296</v>
      </c>
      <c r="I1089">
        <f t="shared" si="69"/>
        <v>422.71067935071898</v>
      </c>
    </row>
    <row r="1090" spans="1:9" x14ac:dyDescent="0.3">
      <c r="A1090">
        <v>58433.447999999997</v>
      </c>
      <c r="B1090">
        <v>69233.448000000004</v>
      </c>
      <c r="C1090">
        <v>236.45800066049901</v>
      </c>
      <c r="D1090">
        <v>-125.150832399362</v>
      </c>
      <c r="E1090">
        <v>11.299416026006799</v>
      </c>
      <c r="F1090">
        <f t="shared" si="66"/>
        <v>239.340891244863</v>
      </c>
      <c r="G1090">
        <f t="shared" si="67"/>
        <v>-119.545199421509</v>
      </c>
      <c r="H1090">
        <f t="shared" si="68"/>
        <v>690.40199614859296</v>
      </c>
      <c r="I1090">
        <f t="shared" si="69"/>
        <v>422.71067935071898</v>
      </c>
    </row>
    <row r="1091" spans="1:9" x14ac:dyDescent="0.3">
      <c r="A1091">
        <v>58433.527999999998</v>
      </c>
      <c r="B1091">
        <v>69233.528000000006</v>
      </c>
      <c r="C1091">
        <v>240.42599484701901</v>
      </c>
      <c r="D1091">
        <v>-125.22645290285</v>
      </c>
      <c r="E1091">
        <v>11.2204208427711</v>
      </c>
      <c r="F1091">
        <f t="shared" ref="F1091:F1154" si="70">C1091*COS(RADIANS($J$2))-D1091*SIN(RADIANS($J$2))</f>
        <v>243.30956563738101</v>
      </c>
      <c r="G1091">
        <f t="shared" ref="G1091:G1154" si="71">C1091*SIN(RADIANS($J$2))+D1091*COS(RADIANS($J$2))</f>
        <v>-119.527313925135</v>
      </c>
      <c r="H1091">
        <f t="shared" si="68"/>
        <v>696.01327021675002</v>
      </c>
      <c r="I1091">
        <f t="shared" si="69"/>
        <v>422.68334348772498</v>
      </c>
    </row>
    <row r="1092" spans="1:9" x14ac:dyDescent="0.3">
      <c r="A1092">
        <v>58433.608</v>
      </c>
      <c r="B1092">
        <v>69233.607999999993</v>
      </c>
      <c r="C1092">
        <v>240.42599484701901</v>
      </c>
      <c r="D1092">
        <v>-125.22645290285</v>
      </c>
      <c r="E1092">
        <v>11.2204208427711</v>
      </c>
      <c r="F1092">
        <f t="shared" si="70"/>
        <v>243.30956563738101</v>
      </c>
      <c r="G1092">
        <f t="shared" si="71"/>
        <v>-119.527313925135</v>
      </c>
      <c r="H1092">
        <f t="shared" si="68"/>
        <v>696.01327021675002</v>
      </c>
      <c r="I1092">
        <f t="shared" si="69"/>
        <v>422.68334348772498</v>
      </c>
    </row>
    <row r="1093" spans="1:9" x14ac:dyDescent="0.3">
      <c r="A1093">
        <v>58433.728000000003</v>
      </c>
      <c r="B1093">
        <v>69233.728000000003</v>
      </c>
      <c r="C1093">
        <v>243.46112649113999</v>
      </c>
      <c r="D1093">
        <v>-122.264040583636</v>
      </c>
      <c r="E1093">
        <v>11.075630343372699</v>
      </c>
      <c r="F1093">
        <f t="shared" si="70"/>
        <v>246.27406108309199</v>
      </c>
      <c r="G1093">
        <f t="shared" si="71"/>
        <v>-116.494216894288</v>
      </c>
      <c r="H1093">
        <f t="shared" si="68"/>
        <v>700.20474444075001</v>
      </c>
      <c r="I1093">
        <f t="shared" si="69"/>
        <v>418.04761389151798</v>
      </c>
    </row>
    <row r="1094" spans="1:9" x14ac:dyDescent="0.3">
      <c r="A1094">
        <v>58433.807999999997</v>
      </c>
      <c r="B1094">
        <v>69233.808000000005</v>
      </c>
      <c r="C1094">
        <v>249.81280653479899</v>
      </c>
      <c r="D1094">
        <v>-122.303467483172</v>
      </c>
      <c r="E1094">
        <v>11.020390605551301</v>
      </c>
      <c r="F1094">
        <f t="shared" si="70"/>
        <v>252.62490698078699</v>
      </c>
      <c r="G1094">
        <f t="shared" si="71"/>
        <v>-116.383988761981</v>
      </c>
      <c r="H1094">
        <f t="shared" si="68"/>
        <v>709.18414999838001</v>
      </c>
      <c r="I1094">
        <f t="shared" si="69"/>
        <v>417.87914324581402</v>
      </c>
    </row>
    <row r="1095" spans="1:9" x14ac:dyDescent="0.3">
      <c r="A1095">
        <v>58433.887999999999</v>
      </c>
      <c r="B1095">
        <v>69233.888000000006</v>
      </c>
      <c r="C1095">
        <v>248.42286994001901</v>
      </c>
      <c r="D1095">
        <v>-128.63523098514</v>
      </c>
      <c r="E1095">
        <v>10.948540861101099</v>
      </c>
      <c r="F1095">
        <f t="shared" si="70"/>
        <v>251.38453104949301</v>
      </c>
      <c r="G1095">
        <f t="shared" si="71"/>
        <v>-122.746741337041</v>
      </c>
      <c r="H1095">
        <f t="shared" si="68"/>
        <v>707.43039330038596</v>
      </c>
      <c r="I1095">
        <f t="shared" si="69"/>
        <v>427.60385700391902</v>
      </c>
    </row>
    <row r="1096" spans="1:9" x14ac:dyDescent="0.3">
      <c r="A1096">
        <v>58433.968000000001</v>
      </c>
      <c r="B1096">
        <v>69233.967999999993</v>
      </c>
      <c r="C1096">
        <v>248.42286994001901</v>
      </c>
      <c r="D1096">
        <v>-125.49529433011</v>
      </c>
      <c r="E1096">
        <v>10.948540861101099</v>
      </c>
      <c r="F1096">
        <f t="shared" si="70"/>
        <v>251.31055488030799</v>
      </c>
      <c r="G1096">
        <f t="shared" si="71"/>
        <v>-119.607676233543</v>
      </c>
      <c r="H1096">
        <f t="shared" si="68"/>
        <v>707.32579904075305</v>
      </c>
      <c r="I1096">
        <f t="shared" si="69"/>
        <v>422.80616775866503</v>
      </c>
    </row>
    <row r="1097" spans="1:9" x14ac:dyDescent="0.3">
      <c r="A1097">
        <v>58434.048000000003</v>
      </c>
      <c r="B1097">
        <v>69234.047999999995</v>
      </c>
      <c r="C1097">
        <v>253.60895151155901</v>
      </c>
      <c r="D1097">
        <v>-125.570158591167</v>
      </c>
      <c r="E1097">
        <v>10.875221306617799</v>
      </c>
      <c r="F1097">
        <f t="shared" si="70"/>
        <v>256.49696073670202</v>
      </c>
      <c r="G1097">
        <f t="shared" si="71"/>
        <v>-119.56033685231</v>
      </c>
      <c r="H1097">
        <f t="shared" si="68"/>
        <v>714.65881299215903</v>
      </c>
      <c r="I1097">
        <f t="shared" si="69"/>
        <v>422.73381512094397</v>
      </c>
    </row>
    <row r="1098" spans="1:9" x14ac:dyDescent="0.3">
      <c r="A1098">
        <v>58434.088000000003</v>
      </c>
      <c r="B1098">
        <v>69234.088000000003</v>
      </c>
      <c r="C1098">
        <v>253.60895151155901</v>
      </c>
      <c r="D1098">
        <v>-125.570158591167</v>
      </c>
      <c r="E1098">
        <v>10.875221306617799</v>
      </c>
      <c r="F1098">
        <f t="shared" si="70"/>
        <v>256.49696073670202</v>
      </c>
      <c r="G1098">
        <f t="shared" si="71"/>
        <v>-119.56033685231</v>
      </c>
      <c r="H1098">
        <f t="shared" si="68"/>
        <v>714.65881299215903</v>
      </c>
      <c r="I1098">
        <f t="shared" si="69"/>
        <v>422.73381512094397</v>
      </c>
    </row>
    <row r="1099" spans="1:9" x14ac:dyDescent="0.3">
      <c r="A1099">
        <v>58434.167999999998</v>
      </c>
      <c r="B1099">
        <v>69234.168000000005</v>
      </c>
      <c r="C1099">
        <v>256.90042083683898</v>
      </c>
      <c r="D1099">
        <v>-125.64792379580599</v>
      </c>
      <c r="E1099">
        <v>10.8001200403002</v>
      </c>
      <c r="F1099">
        <f t="shared" si="70"/>
        <v>259.78934857949201</v>
      </c>
      <c r="G1099">
        <f t="shared" si="71"/>
        <v>-119.56053422841801</v>
      </c>
      <c r="H1099">
        <f t="shared" si="68"/>
        <v>719.31389141315299</v>
      </c>
      <c r="I1099">
        <f t="shared" si="69"/>
        <v>422.73411678694902</v>
      </c>
    </row>
    <row r="1100" spans="1:9" x14ac:dyDescent="0.3">
      <c r="A1100">
        <v>58434.248</v>
      </c>
      <c r="B1100">
        <v>69234.248000000007</v>
      </c>
      <c r="C1100">
        <v>258.94618849283898</v>
      </c>
      <c r="D1100">
        <v>-125.709147606961</v>
      </c>
      <c r="E1100">
        <v>10.7417379354257</v>
      </c>
      <c r="F1100">
        <f t="shared" si="70"/>
        <v>261.83599081080303</v>
      </c>
      <c r="G1100">
        <f t="shared" si="71"/>
        <v>-119.573543240813</v>
      </c>
      <c r="H1100">
        <f t="shared" si="68"/>
        <v>722.20762099222895</v>
      </c>
      <c r="I1100">
        <f t="shared" si="69"/>
        <v>422.75399952171301</v>
      </c>
    </row>
    <row r="1101" spans="1:9" x14ac:dyDescent="0.3">
      <c r="A1101">
        <v>58434.368000000002</v>
      </c>
      <c r="B1101">
        <v>69234.368000000002</v>
      </c>
      <c r="C1101">
        <v>262.529133060839</v>
      </c>
      <c r="D1101">
        <v>-125.785668156767</v>
      </c>
      <c r="E1101">
        <v>10.6696728436965</v>
      </c>
      <c r="F1101">
        <f t="shared" si="70"/>
        <v>265.41974366781898</v>
      </c>
      <c r="G1101">
        <f t="shared" si="71"/>
        <v>-119.565629219393</v>
      </c>
      <c r="H1101">
        <f t="shared" si="68"/>
        <v>727.27465786256698</v>
      </c>
      <c r="I1101">
        <f t="shared" si="69"/>
        <v>422.74190387724502</v>
      </c>
    </row>
    <row r="1102" spans="1:9" x14ac:dyDescent="0.3">
      <c r="A1102">
        <v>58434.447999999997</v>
      </c>
      <c r="B1102">
        <v>69234.448000000004</v>
      </c>
      <c r="C1102">
        <v>266.54384468357898</v>
      </c>
      <c r="D1102">
        <v>-125.866952256503</v>
      </c>
      <c r="E1102">
        <v>10.5941993623769</v>
      </c>
      <c r="F1102">
        <f t="shared" si="70"/>
        <v>269.43525596220297</v>
      </c>
      <c r="G1102">
        <f t="shared" si="71"/>
        <v>-119.552305095413</v>
      </c>
      <c r="H1102">
        <f t="shared" ref="H1102:H1165" si="72">($K$2*60/2+F1102)*$M$2/($K$2*60)</f>
        <v>732.95215563117301</v>
      </c>
      <c r="I1102">
        <f t="shared" ref="I1102:I1165" si="73">($L$2*60/2-G1102)*$N$2/($L$2*60)</f>
        <v>422.72153953174302</v>
      </c>
    </row>
    <row r="1103" spans="1:9" x14ac:dyDescent="0.3">
      <c r="A1103">
        <v>58434.527999999998</v>
      </c>
      <c r="B1103">
        <v>69234.528000000006</v>
      </c>
      <c r="C1103">
        <v>266.41242345749799</v>
      </c>
      <c r="D1103">
        <v>-125.946346819597</v>
      </c>
      <c r="E1103">
        <v>10.521529199635699</v>
      </c>
      <c r="F1103">
        <f t="shared" si="70"/>
        <v>269.305741731919</v>
      </c>
      <c r="G1103">
        <f t="shared" si="71"/>
        <v>-119.634773874156</v>
      </c>
      <c r="H1103">
        <f t="shared" si="72"/>
        <v>732.76903659192396</v>
      </c>
      <c r="I1103">
        <f t="shared" si="73"/>
        <v>422.847583293117</v>
      </c>
    </row>
    <row r="1104" spans="1:9" x14ac:dyDescent="0.3">
      <c r="A1104">
        <v>58434.608</v>
      </c>
      <c r="B1104">
        <v>69234.607999999993</v>
      </c>
      <c r="C1104">
        <v>272.617359114419</v>
      </c>
      <c r="D1104">
        <v>-126.006858971759</v>
      </c>
      <c r="E1104">
        <v>10.466824365180299</v>
      </c>
      <c r="F1104">
        <f t="shared" si="70"/>
        <v>275.51038073827698</v>
      </c>
      <c r="G1104">
        <f t="shared" si="71"/>
        <v>-119.549082405088</v>
      </c>
      <c r="H1104">
        <f t="shared" si="72"/>
        <v>741.54172150260604</v>
      </c>
      <c r="I1104">
        <f t="shared" si="73"/>
        <v>422.71661403125</v>
      </c>
    </row>
    <row r="1105" spans="1:9" x14ac:dyDescent="0.3">
      <c r="A1105">
        <v>58434.688000000002</v>
      </c>
      <c r="B1105">
        <v>69234.687999999995</v>
      </c>
      <c r="C1105">
        <v>271.52663334983902</v>
      </c>
      <c r="D1105">
        <v>-126.0839517986</v>
      </c>
      <c r="E1105">
        <v>10.3979682958438</v>
      </c>
      <c r="F1105">
        <f t="shared" si="70"/>
        <v>274.42177401508002</v>
      </c>
      <c r="G1105">
        <f t="shared" si="71"/>
        <v>-119.651851075802</v>
      </c>
      <c r="H1105">
        <f t="shared" si="72"/>
        <v>740.00254996265505</v>
      </c>
      <c r="I1105">
        <f t="shared" si="73"/>
        <v>422.87368377334798</v>
      </c>
    </row>
    <row r="1106" spans="1:9" x14ac:dyDescent="0.3">
      <c r="A1106">
        <v>58434.728000000003</v>
      </c>
      <c r="B1106">
        <v>69234.728000000003</v>
      </c>
      <c r="C1106">
        <v>271.52663334983902</v>
      </c>
      <c r="D1106">
        <v>-126.0839517986</v>
      </c>
      <c r="E1106">
        <v>10.3979682958438</v>
      </c>
      <c r="F1106">
        <f t="shared" si="70"/>
        <v>274.42177401508002</v>
      </c>
      <c r="G1106">
        <f t="shared" si="71"/>
        <v>-119.651851075802</v>
      </c>
      <c r="H1106">
        <f t="shared" si="72"/>
        <v>740.00254996265505</v>
      </c>
      <c r="I1106">
        <f t="shared" si="73"/>
        <v>422.87368377334798</v>
      </c>
    </row>
    <row r="1107" spans="1:9" x14ac:dyDescent="0.3">
      <c r="A1107">
        <v>58434.807999999997</v>
      </c>
      <c r="B1107">
        <v>69234.808000000005</v>
      </c>
      <c r="C1107">
        <v>271.52663334983902</v>
      </c>
      <c r="D1107">
        <v>-126.0839517986</v>
      </c>
      <c r="E1107">
        <v>10.3979682958438</v>
      </c>
      <c r="F1107">
        <f t="shared" si="70"/>
        <v>274.42177401508002</v>
      </c>
      <c r="G1107">
        <f t="shared" si="71"/>
        <v>-119.651851075802</v>
      </c>
      <c r="H1107">
        <f t="shared" si="72"/>
        <v>740.00254996265505</v>
      </c>
      <c r="I1107">
        <f t="shared" si="73"/>
        <v>422.87368377334798</v>
      </c>
    </row>
    <row r="1108" spans="1:9" x14ac:dyDescent="0.3">
      <c r="A1108">
        <v>58434.887999999999</v>
      </c>
      <c r="B1108">
        <v>69234.888000000006</v>
      </c>
      <c r="C1108">
        <v>276.937385110739</v>
      </c>
      <c r="D1108">
        <v>-126.170527921542</v>
      </c>
      <c r="E1108">
        <v>10.3217394815108</v>
      </c>
      <c r="F1108">
        <f t="shared" si="70"/>
        <v>279.83306362789</v>
      </c>
      <c r="G1108">
        <f t="shared" si="71"/>
        <v>-119.610927128768</v>
      </c>
      <c r="H1108">
        <f t="shared" si="72"/>
        <v>747.65352509351806</v>
      </c>
      <c r="I1108">
        <f t="shared" si="73"/>
        <v>422.81113636700701</v>
      </c>
    </row>
    <row r="1109" spans="1:9" x14ac:dyDescent="0.3">
      <c r="A1109">
        <v>58435.008000000002</v>
      </c>
      <c r="B1109">
        <v>69235.008000000002</v>
      </c>
      <c r="C1109">
        <v>283.30288292754</v>
      </c>
      <c r="D1109">
        <v>-133.062524348078</v>
      </c>
      <c r="E1109">
        <v>10.1944221279548</v>
      </c>
      <c r="F1109">
        <f t="shared" si="70"/>
        <v>286.359168389893</v>
      </c>
      <c r="G1109">
        <f t="shared" si="71"/>
        <v>-126.351040913746</v>
      </c>
      <c r="H1109">
        <f t="shared" si="72"/>
        <v>756.88072762899003</v>
      </c>
      <c r="I1109">
        <f t="shared" si="73"/>
        <v>433.11260204286702</v>
      </c>
    </row>
    <row r="1110" spans="1:9" x14ac:dyDescent="0.3">
      <c r="A1110">
        <v>58435.088000000003</v>
      </c>
      <c r="B1110">
        <v>69235.088000000003</v>
      </c>
      <c r="C1110">
        <v>287.44399332197997</v>
      </c>
      <c r="D1110">
        <v>-133.207587573784</v>
      </c>
      <c r="E1110">
        <v>10.116001108527501</v>
      </c>
      <c r="F1110">
        <f t="shared" si="70"/>
        <v>290.50254699270698</v>
      </c>
      <c r="G1110">
        <f t="shared" si="71"/>
        <v>-126.39850028724101</v>
      </c>
      <c r="H1110">
        <f t="shared" si="72"/>
        <v>762.73901445452498</v>
      </c>
      <c r="I1110">
        <f t="shared" si="73"/>
        <v>433.18513807455003</v>
      </c>
    </row>
    <row r="1111" spans="1:9" x14ac:dyDescent="0.3">
      <c r="A1111">
        <v>58435.167999999998</v>
      </c>
      <c r="B1111">
        <v>69235.168000000005</v>
      </c>
      <c r="C1111">
        <v>287.44399332197997</v>
      </c>
      <c r="D1111">
        <v>-133.207587573784</v>
      </c>
      <c r="E1111">
        <v>10.116001108527501</v>
      </c>
      <c r="F1111">
        <f t="shared" si="70"/>
        <v>290.50254699270698</v>
      </c>
      <c r="G1111">
        <f t="shared" si="71"/>
        <v>-126.39850028724101</v>
      </c>
      <c r="H1111">
        <f t="shared" si="72"/>
        <v>762.73901445452498</v>
      </c>
      <c r="I1111">
        <f t="shared" si="73"/>
        <v>433.18513807455003</v>
      </c>
    </row>
    <row r="1112" spans="1:9" x14ac:dyDescent="0.3">
      <c r="A1112">
        <v>58435.248</v>
      </c>
      <c r="B1112">
        <v>69235.248000000007</v>
      </c>
      <c r="C1112">
        <v>287.457413864459</v>
      </c>
      <c r="D1112">
        <v>-133.34406674803299</v>
      </c>
      <c r="E1112">
        <v>10.0433298606664</v>
      </c>
      <c r="F1112">
        <f t="shared" si="70"/>
        <v>290.51917922729899</v>
      </c>
      <c r="G1112">
        <f t="shared" si="71"/>
        <v>-126.53462539417001</v>
      </c>
      <c r="H1112">
        <f t="shared" si="72"/>
        <v>762.76253062577803</v>
      </c>
      <c r="I1112">
        <f t="shared" si="73"/>
        <v>433.39318917893598</v>
      </c>
    </row>
    <row r="1113" spans="1:9" x14ac:dyDescent="0.3">
      <c r="A1113">
        <v>58435.328000000001</v>
      </c>
      <c r="B1113">
        <v>69235.327999999994</v>
      </c>
      <c r="C1113">
        <v>294.074343752159</v>
      </c>
      <c r="D1113">
        <v>-130.006239504467</v>
      </c>
      <c r="E1113">
        <v>9.9887431484787506</v>
      </c>
      <c r="F1113">
        <f t="shared" si="70"/>
        <v>297.05563403029902</v>
      </c>
      <c r="G1113">
        <f t="shared" si="71"/>
        <v>-123.04183131851001</v>
      </c>
      <c r="H1113">
        <f t="shared" si="72"/>
        <v>772.00436699383602</v>
      </c>
      <c r="I1113">
        <f t="shared" si="73"/>
        <v>428.05486709252699</v>
      </c>
    </row>
    <row r="1114" spans="1:9" x14ac:dyDescent="0.3">
      <c r="A1114">
        <v>58435.368000000002</v>
      </c>
      <c r="B1114">
        <v>69235.368000000002</v>
      </c>
      <c r="C1114">
        <v>294.074343752159</v>
      </c>
      <c r="D1114">
        <v>-130.006239504467</v>
      </c>
      <c r="E1114">
        <v>9.9887431484787506</v>
      </c>
      <c r="F1114">
        <f t="shared" si="70"/>
        <v>297.05563403029902</v>
      </c>
      <c r="G1114">
        <f t="shared" si="71"/>
        <v>-123.04183131851001</v>
      </c>
      <c r="H1114">
        <f t="shared" si="72"/>
        <v>772.00436699383602</v>
      </c>
      <c r="I1114">
        <f t="shared" si="73"/>
        <v>428.05486709252699</v>
      </c>
    </row>
    <row r="1115" spans="1:9" x14ac:dyDescent="0.3">
      <c r="A1115">
        <v>58435.447999999997</v>
      </c>
      <c r="B1115">
        <v>69235.448000000004</v>
      </c>
      <c r="C1115">
        <v>297.96608205959802</v>
      </c>
      <c r="D1115">
        <v>-130.12472299714901</v>
      </c>
      <c r="E1115">
        <v>9.9137702183436396</v>
      </c>
      <c r="F1115">
        <f t="shared" si="70"/>
        <v>300.94908355200897</v>
      </c>
      <c r="G1115">
        <f t="shared" si="71"/>
        <v>-123.068593484438</v>
      </c>
      <c r="H1115">
        <f t="shared" si="72"/>
        <v>777.50928127403904</v>
      </c>
      <c r="I1115">
        <f t="shared" si="73"/>
        <v>428.09576989365399</v>
      </c>
    </row>
    <row r="1116" spans="1:9" x14ac:dyDescent="0.3">
      <c r="A1116">
        <v>58435.527999999998</v>
      </c>
      <c r="B1116">
        <v>69235.528000000006</v>
      </c>
      <c r="C1116">
        <v>298.277050585079</v>
      </c>
      <c r="D1116">
        <v>-130.236429804029</v>
      </c>
      <c r="E1116">
        <v>9.8441259931107208</v>
      </c>
      <c r="F1116">
        <f t="shared" si="70"/>
        <v>301.26259754812497</v>
      </c>
      <c r="G1116">
        <f t="shared" si="71"/>
        <v>-123.172942939553</v>
      </c>
      <c r="H1116">
        <f t="shared" si="72"/>
        <v>777.95255597546804</v>
      </c>
      <c r="I1116">
        <f t="shared" si="73"/>
        <v>428.25525567749298</v>
      </c>
    </row>
    <row r="1117" spans="1:9" x14ac:dyDescent="0.3">
      <c r="A1117">
        <v>58435.648000000001</v>
      </c>
      <c r="B1117">
        <v>69235.648000000001</v>
      </c>
      <c r="C1117">
        <v>304.442072283958</v>
      </c>
      <c r="D1117">
        <v>-130.32439506583199</v>
      </c>
      <c r="E1117">
        <v>9.7899797547396101</v>
      </c>
      <c r="F1117">
        <f t="shared" si="70"/>
        <v>307.42798046415601</v>
      </c>
      <c r="G1117">
        <f t="shared" si="71"/>
        <v>-123.115637323437</v>
      </c>
      <c r="H1117">
        <f t="shared" si="72"/>
        <v>786.66973704282998</v>
      </c>
      <c r="I1117">
        <f t="shared" si="73"/>
        <v>428.16767083007301</v>
      </c>
    </row>
    <row r="1118" spans="1:9" x14ac:dyDescent="0.3">
      <c r="A1118">
        <v>58435.728000000003</v>
      </c>
      <c r="B1118">
        <v>69235.728000000003</v>
      </c>
      <c r="C1118">
        <v>309.79720819103898</v>
      </c>
      <c r="D1118">
        <v>-130.44903354601601</v>
      </c>
      <c r="E1118">
        <v>9.7142881341535308</v>
      </c>
      <c r="F1118">
        <f t="shared" si="70"/>
        <v>312.78456640061302</v>
      </c>
      <c r="G1118">
        <f t="shared" si="71"/>
        <v>-123.11407546512299</v>
      </c>
      <c r="H1118">
        <f t="shared" si="72"/>
        <v>794.243367123383</v>
      </c>
      <c r="I1118">
        <f t="shared" si="73"/>
        <v>428.16528371461402</v>
      </c>
    </row>
    <row r="1119" spans="1:9" x14ac:dyDescent="0.3">
      <c r="A1119">
        <v>58435.807999999997</v>
      </c>
      <c r="B1119">
        <v>69235.808000000005</v>
      </c>
      <c r="C1119">
        <v>311.519667076139</v>
      </c>
      <c r="D1119">
        <v>-130.534916869348</v>
      </c>
      <c r="E1119">
        <v>9.6628205147088799</v>
      </c>
      <c r="F1119">
        <f t="shared" si="70"/>
        <v>314.508570574077</v>
      </c>
      <c r="G1119">
        <f t="shared" si="71"/>
        <v>-123.159354223571</v>
      </c>
      <c r="H1119">
        <f t="shared" si="72"/>
        <v>796.680921569823</v>
      </c>
      <c r="I1119">
        <f t="shared" si="73"/>
        <v>428.23448693445198</v>
      </c>
    </row>
    <row r="1120" spans="1:9" x14ac:dyDescent="0.3">
      <c r="A1120">
        <v>58435.928</v>
      </c>
      <c r="B1120">
        <v>69235.928</v>
      </c>
      <c r="C1120">
        <v>316.34075609586</v>
      </c>
      <c r="D1120">
        <v>-130.66223560317201</v>
      </c>
      <c r="E1120">
        <v>9.5875332159591409</v>
      </c>
      <c r="F1120">
        <f t="shared" si="70"/>
        <v>319.33132100459699</v>
      </c>
      <c r="G1120">
        <f t="shared" si="71"/>
        <v>-123.173053894015</v>
      </c>
      <c r="H1120">
        <f t="shared" si="72"/>
        <v>803.49976629011201</v>
      </c>
      <c r="I1120">
        <f t="shared" si="73"/>
        <v>428.25542525824801</v>
      </c>
    </row>
    <row r="1121" spans="1:9" x14ac:dyDescent="0.3">
      <c r="A1121">
        <v>58436.048000000003</v>
      </c>
      <c r="B1121">
        <v>69236.047999999995</v>
      </c>
      <c r="C1121">
        <v>316.35405778901901</v>
      </c>
      <c r="D1121">
        <v>-134.40654610285</v>
      </c>
      <c r="E1121">
        <v>9.5118350593725207</v>
      </c>
      <c r="F1121">
        <f t="shared" si="70"/>
        <v>319.43283408044499</v>
      </c>
      <c r="G1121">
        <f t="shared" si="71"/>
        <v>-126.916011701481</v>
      </c>
      <c r="H1121">
        <f t="shared" si="72"/>
        <v>803.64329474161696</v>
      </c>
      <c r="I1121">
        <f t="shared" si="73"/>
        <v>433.97609298135598</v>
      </c>
    </row>
    <row r="1122" spans="1:9" x14ac:dyDescent="0.3">
      <c r="A1122">
        <v>58436.127999999997</v>
      </c>
      <c r="B1122">
        <v>69236.127999999997</v>
      </c>
      <c r="C1122">
        <v>323.94978606563899</v>
      </c>
      <c r="D1122">
        <v>-138.14194606500101</v>
      </c>
      <c r="E1122">
        <v>9.4634761269828207</v>
      </c>
      <c r="F1122">
        <f t="shared" si="70"/>
        <v>327.11445915709101</v>
      </c>
      <c r="G1122">
        <f t="shared" si="71"/>
        <v>-130.471421257542</v>
      </c>
      <c r="H1122">
        <f t="shared" si="72"/>
        <v>814.50427735968003</v>
      </c>
      <c r="I1122">
        <f t="shared" si="73"/>
        <v>439.41011541388798</v>
      </c>
    </row>
    <row r="1123" spans="1:9" x14ac:dyDescent="0.3">
      <c r="A1123">
        <v>58436.207999999999</v>
      </c>
      <c r="B1123">
        <v>69236.207999999999</v>
      </c>
      <c r="C1123">
        <v>328.29744637601999</v>
      </c>
      <c r="D1123">
        <v>-138.33199602136901</v>
      </c>
      <c r="E1123">
        <v>9.3886047180334309</v>
      </c>
      <c r="F1123">
        <f t="shared" si="70"/>
        <v>331.46539022062598</v>
      </c>
      <c r="G1123">
        <f t="shared" si="71"/>
        <v>-130.55898860729599</v>
      </c>
      <c r="H1123">
        <f t="shared" si="72"/>
        <v>820.65602079703001</v>
      </c>
      <c r="I1123">
        <f t="shared" si="73"/>
        <v>439.543951737219</v>
      </c>
    </row>
    <row r="1124" spans="1:9" x14ac:dyDescent="0.3">
      <c r="A1124">
        <v>58436.288</v>
      </c>
      <c r="B1124">
        <v>69236.288</v>
      </c>
      <c r="C1124">
        <v>329.08900314965899</v>
      </c>
      <c r="D1124">
        <v>-138.5282350844</v>
      </c>
      <c r="E1124">
        <v>9.3125410334877703</v>
      </c>
      <c r="F1124">
        <f t="shared" si="70"/>
        <v>332.26135062819998</v>
      </c>
      <c r="G1124">
        <f t="shared" si="71"/>
        <v>-130.736524308854</v>
      </c>
      <c r="H1124">
        <f t="shared" si="72"/>
        <v>821.78142226678096</v>
      </c>
      <c r="I1124">
        <f t="shared" si="73"/>
        <v>439.81529403116002</v>
      </c>
    </row>
    <row r="1125" spans="1:9" x14ac:dyDescent="0.3">
      <c r="A1125">
        <v>58436.408000000003</v>
      </c>
      <c r="B1125">
        <v>69236.407999999996</v>
      </c>
      <c r="C1125">
        <v>329.08900314965899</v>
      </c>
      <c r="D1125">
        <v>-134.83662925051601</v>
      </c>
      <c r="E1125">
        <v>9.3125410334877703</v>
      </c>
      <c r="F1125">
        <f t="shared" si="70"/>
        <v>332.17437726289501</v>
      </c>
      <c r="G1125">
        <f t="shared" si="71"/>
        <v>-127.04594315319601</v>
      </c>
      <c r="H1125">
        <f t="shared" si="72"/>
        <v>821.65845138504801</v>
      </c>
      <c r="I1125">
        <f t="shared" si="73"/>
        <v>434.17467781727402</v>
      </c>
    </row>
    <row r="1126" spans="1:9" x14ac:dyDescent="0.3">
      <c r="A1126">
        <v>58436.527999999998</v>
      </c>
      <c r="B1126">
        <v>69236.528000000006</v>
      </c>
      <c r="C1126">
        <v>336.87510625151799</v>
      </c>
      <c r="D1126">
        <v>-135.120580392747</v>
      </c>
      <c r="E1126">
        <v>9.1855307764851801</v>
      </c>
      <c r="F1126">
        <f t="shared" si="70"/>
        <v>339.96500899994902</v>
      </c>
      <c r="G1126">
        <f t="shared" si="71"/>
        <v>-127.146376721121</v>
      </c>
      <c r="H1126">
        <f t="shared" si="72"/>
        <v>832.67355756838901</v>
      </c>
      <c r="I1126">
        <f t="shared" si="73"/>
        <v>434.32817863130902</v>
      </c>
    </row>
    <row r="1127" spans="1:9" x14ac:dyDescent="0.3">
      <c r="A1127">
        <v>58436.608</v>
      </c>
      <c r="B1127">
        <v>69236.607999999993</v>
      </c>
      <c r="C1127">
        <v>341.46147590759898</v>
      </c>
      <c r="D1127">
        <v>-135.291615500674</v>
      </c>
      <c r="E1127">
        <v>9.1107051426610202</v>
      </c>
      <c r="F1127">
        <f t="shared" si="70"/>
        <v>344.55413516532502</v>
      </c>
      <c r="G1127">
        <f t="shared" si="71"/>
        <v>-127.20931056433299</v>
      </c>
      <c r="H1127">
        <f t="shared" si="72"/>
        <v>839.16208298025595</v>
      </c>
      <c r="I1127">
        <f t="shared" si="73"/>
        <v>434.42436555728398</v>
      </c>
    </row>
    <row r="1128" spans="1:9" x14ac:dyDescent="0.3">
      <c r="A1128">
        <v>58436.688000000002</v>
      </c>
      <c r="B1128">
        <v>69236.687999999995</v>
      </c>
      <c r="C1128">
        <v>343.924992678119</v>
      </c>
      <c r="D1128">
        <v>-135.396669123582</v>
      </c>
      <c r="E1128">
        <v>9.0653538724158498</v>
      </c>
      <c r="F1128">
        <f t="shared" si="70"/>
        <v>347.01944317668301</v>
      </c>
      <c r="G1128">
        <f t="shared" si="71"/>
        <v>-127.256295151752</v>
      </c>
      <c r="H1128">
        <f t="shared" si="72"/>
        <v>842.64776044984899</v>
      </c>
      <c r="I1128">
        <f t="shared" si="73"/>
        <v>434.49617593468002</v>
      </c>
    </row>
    <row r="1129" spans="1:9" x14ac:dyDescent="0.3">
      <c r="A1129">
        <v>58436.767999999996</v>
      </c>
      <c r="B1129">
        <v>69236.767999999996</v>
      </c>
      <c r="C1129">
        <v>343.924992678119</v>
      </c>
      <c r="D1129">
        <v>-135.396669123582</v>
      </c>
      <c r="E1129">
        <v>9.0653538724158498</v>
      </c>
      <c r="F1129">
        <f t="shared" si="70"/>
        <v>347.01944317668301</v>
      </c>
      <c r="G1129">
        <f t="shared" si="71"/>
        <v>-127.256295151752</v>
      </c>
      <c r="H1129">
        <f t="shared" si="72"/>
        <v>842.64776044984899</v>
      </c>
      <c r="I1129">
        <f t="shared" si="73"/>
        <v>434.49617593468002</v>
      </c>
    </row>
    <row r="1130" spans="1:9" x14ac:dyDescent="0.3">
      <c r="A1130">
        <v>58436.807999999997</v>
      </c>
      <c r="B1130">
        <v>69236.808000000005</v>
      </c>
      <c r="C1130">
        <v>343.924992678119</v>
      </c>
      <c r="D1130">
        <v>-135.396669123582</v>
      </c>
      <c r="E1130">
        <v>9.0653538724158498</v>
      </c>
      <c r="F1130">
        <f t="shared" si="70"/>
        <v>347.01944317668301</v>
      </c>
      <c r="G1130">
        <f t="shared" si="71"/>
        <v>-127.256295151752</v>
      </c>
      <c r="H1130">
        <f t="shared" si="72"/>
        <v>842.64776044984899</v>
      </c>
      <c r="I1130">
        <f t="shared" si="73"/>
        <v>434.49617593468002</v>
      </c>
    </row>
    <row r="1131" spans="1:9" x14ac:dyDescent="0.3">
      <c r="A1131">
        <v>58436.887999999999</v>
      </c>
      <c r="B1131">
        <v>69236.888000000006</v>
      </c>
      <c r="C1131">
        <v>349.11405877595899</v>
      </c>
      <c r="D1131">
        <v>-135.58031312939201</v>
      </c>
      <c r="E1131">
        <v>8.9871628216833503</v>
      </c>
      <c r="F1131">
        <f t="shared" si="70"/>
        <v>352.21139555616702</v>
      </c>
      <c r="G1131">
        <f t="shared" si="71"/>
        <v>-127.317635006565</v>
      </c>
      <c r="H1131">
        <f t="shared" si="72"/>
        <v>849.98861658181795</v>
      </c>
      <c r="I1131">
        <f t="shared" si="73"/>
        <v>434.58992663816599</v>
      </c>
    </row>
    <row r="1132" spans="1:9" x14ac:dyDescent="0.3">
      <c r="A1132">
        <v>58436.968000000001</v>
      </c>
      <c r="B1132">
        <v>69236.967999999993</v>
      </c>
      <c r="C1132">
        <v>351.42667997345899</v>
      </c>
      <c r="D1132">
        <v>-135.69555077110701</v>
      </c>
      <c r="E1132">
        <v>8.9387902884892299</v>
      </c>
      <c r="F1132">
        <f t="shared" si="70"/>
        <v>354.526089811644</v>
      </c>
      <c r="G1132">
        <f t="shared" si="71"/>
        <v>-127.37835585022999</v>
      </c>
      <c r="H1132">
        <f t="shared" si="72"/>
        <v>853.26134257716706</v>
      </c>
      <c r="I1132">
        <f t="shared" si="73"/>
        <v>434.68273125642298</v>
      </c>
    </row>
    <row r="1133" spans="1:9" x14ac:dyDescent="0.3">
      <c r="A1133">
        <v>58437.088000000003</v>
      </c>
      <c r="B1133">
        <v>69237.088000000003</v>
      </c>
      <c r="C1133">
        <v>358.69474181447902</v>
      </c>
      <c r="D1133">
        <v>-139.92187258717499</v>
      </c>
      <c r="E1133">
        <v>8.8061961235284993</v>
      </c>
      <c r="F1133">
        <f t="shared" si="70"/>
        <v>361.89170540642101</v>
      </c>
      <c r="G1133">
        <f t="shared" si="71"/>
        <v>-131.432270739302</v>
      </c>
      <c r="H1133">
        <f t="shared" si="72"/>
        <v>863.67552214828697</v>
      </c>
      <c r="I1133">
        <f t="shared" si="73"/>
        <v>440.87866005152898</v>
      </c>
    </row>
    <row r="1134" spans="1:9" x14ac:dyDescent="0.3">
      <c r="A1134">
        <v>58437.167999999998</v>
      </c>
      <c r="B1134">
        <v>69237.168000000005</v>
      </c>
      <c r="C1134">
        <v>358.69474181447902</v>
      </c>
      <c r="D1134">
        <v>-139.92187258717499</v>
      </c>
      <c r="E1134">
        <v>8.8061961235284993</v>
      </c>
      <c r="F1134">
        <f t="shared" si="70"/>
        <v>361.89170540642101</v>
      </c>
      <c r="G1134">
        <f t="shared" si="71"/>
        <v>-131.432270739302</v>
      </c>
      <c r="H1134">
        <f t="shared" si="72"/>
        <v>863.67552214828697</v>
      </c>
      <c r="I1134">
        <f t="shared" si="73"/>
        <v>440.87866005152898</v>
      </c>
    </row>
    <row r="1135" spans="1:9" x14ac:dyDescent="0.3">
      <c r="A1135">
        <v>58437.248</v>
      </c>
      <c r="B1135">
        <v>69237.248000000007</v>
      </c>
      <c r="C1135">
        <v>365.34664892711902</v>
      </c>
      <c r="D1135">
        <v>-140.13448213850299</v>
      </c>
      <c r="E1135">
        <v>8.7337944299153296</v>
      </c>
      <c r="F1135">
        <f t="shared" si="70"/>
        <v>368.54677518168501</v>
      </c>
      <c r="G1135">
        <f t="shared" si="71"/>
        <v>-131.48810390937501</v>
      </c>
      <c r="H1135">
        <f t="shared" si="72"/>
        <v>873.08506718985404</v>
      </c>
      <c r="I1135">
        <f t="shared" si="73"/>
        <v>440.96399443955698</v>
      </c>
    </row>
    <row r="1136" spans="1:9" x14ac:dyDescent="0.3">
      <c r="A1136">
        <v>58437.368000000002</v>
      </c>
      <c r="B1136">
        <v>69237.368000000002</v>
      </c>
      <c r="C1136">
        <v>371.88592774889901</v>
      </c>
      <c r="D1136">
        <v>-140.35973427663001</v>
      </c>
      <c r="E1136">
        <v>8.6583866292048501</v>
      </c>
      <c r="F1136">
        <f t="shared" si="70"/>
        <v>375.08954578467001</v>
      </c>
      <c r="G1136">
        <f t="shared" si="71"/>
        <v>-131.55922965309199</v>
      </c>
      <c r="H1136">
        <f t="shared" si="72"/>
        <v>882.33583341235999</v>
      </c>
      <c r="I1136">
        <f t="shared" si="73"/>
        <v>441.07270171527102</v>
      </c>
    </row>
    <row r="1137" spans="1:9" x14ac:dyDescent="0.3">
      <c r="A1137">
        <v>58437.447999999997</v>
      </c>
      <c r="B1137">
        <v>69237.448000000004</v>
      </c>
      <c r="C1137">
        <v>372.713413048799</v>
      </c>
      <c r="D1137">
        <v>-140.51337998195601</v>
      </c>
      <c r="E1137">
        <v>8.6076998060631205</v>
      </c>
      <c r="F1137">
        <f t="shared" si="70"/>
        <v>375.920421256341</v>
      </c>
      <c r="G1137">
        <f t="shared" si="71"/>
        <v>-131.69333735194499</v>
      </c>
      <c r="H1137">
        <f t="shared" si="72"/>
        <v>883.51060098635003</v>
      </c>
      <c r="I1137">
        <f t="shared" si="73"/>
        <v>441.27766945033898</v>
      </c>
    </row>
    <row r="1138" spans="1:9" x14ac:dyDescent="0.3">
      <c r="A1138">
        <v>58437.487999999998</v>
      </c>
      <c r="B1138">
        <v>69237.487999999998</v>
      </c>
      <c r="C1138">
        <v>380.38372826075903</v>
      </c>
      <c r="D1138">
        <v>-140.73687433656599</v>
      </c>
      <c r="E1138">
        <v>8.5350300018864296</v>
      </c>
      <c r="F1138">
        <f t="shared" si="70"/>
        <v>383.59387289501598</v>
      </c>
      <c r="G1138">
        <f t="shared" si="71"/>
        <v>-131.73605884868201</v>
      </c>
      <c r="H1138">
        <f t="shared" si="72"/>
        <v>894.36002725183801</v>
      </c>
      <c r="I1138">
        <f t="shared" si="73"/>
        <v>441.34296419851302</v>
      </c>
    </row>
    <row r="1139" spans="1:9" x14ac:dyDescent="0.3">
      <c r="A1139">
        <v>58437.567999999999</v>
      </c>
      <c r="B1139">
        <v>69237.567999999999</v>
      </c>
      <c r="C1139">
        <v>380.38372826075903</v>
      </c>
      <c r="D1139">
        <v>-140.73687433656599</v>
      </c>
      <c r="E1139">
        <v>8.5350300018864296</v>
      </c>
      <c r="F1139">
        <f t="shared" si="70"/>
        <v>383.59387289501598</v>
      </c>
      <c r="G1139">
        <f t="shared" si="71"/>
        <v>-131.73605884868201</v>
      </c>
      <c r="H1139">
        <f t="shared" si="72"/>
        <v>894.36002725183801</v>
      </c>
      <c r="I1139">
        <f t="shared" si="73"/>
        <v>441.34296419851302</v>
      </c>
    </row>
    <row r="1140" spans="1:9" x14ac:dyDescent="0.3">
      <c r="A1140">
        <v>58439.288</v>
      </c>
      <c r="B1140">
        <v>69239.288</v>
      </c>
      <c r="C1140">
        <v>465.52828727207799</v>
      </c>
      <c r="D1140">
        <v>-149.17838301823301</v>
      </c>
      <c r="E1140">
        <v>7.4570806279931201</v>
      </c>
      <c r="F1140">
        <f t="shared" si="70"/>
        <v>468.913678309033</v>
      </c>
      <c r="G1140">
        <f t="shared" si="71"/>
        <v>-138.169238635456</v>
      </c>
      <c r="H1140">
        <f t="shared" si="72"/>
        <v>1014.99295509355</v>
      </c>
      <c r="I1140">
        <f t="shared" si="73"/>
        <v>451.17531760889398</v>
      </c>
    </row>
    <row r="1141" spans="1:9" x14ac:dyDescent="0.3">
      <c r="A1141">
        <v>58439.368000000002</v>
      </c>
      <c r="B1141">
        <v>69239.368000000002</v>
      </c>
      <c r="C1141">
        <v>469.07633222537902</v>
      </c>
      <c r="D1141">
        <v>-149.405641276393</v>
      </c>
      <c r="E1141">
        <v>7.4089413212032298</v>
      </c>
      <c r="F1141">
        <f t="shared" si="70"/>
        <v>472.46609258338901</v>
      </c>
      <c r="G1141">
        <f t="shared" si="71"/>
        <v>-138.31284270887201</v>
      </c>
      <c r="H1141">
        <f t="shared" si="72"/>
        <v>1020.0156826155199</v>
      </c>
      <c r="I1141">
        <f t="shared" si="73"/>
        <v>451.39479942780798</v>
      </c>
    </row>
    <row r="1142" spans="1:9" x14ac:dyDescent="0.3">
      <c r="A1142">
        <v>58439.408000000003</v>
      </c>
      <c r="B1142">
        <v>69239.407999999996</v>
      </c>
      <c r="C1142">
        <v>479.39610256235898</v>
      </c>
      <c r="D1142">
        <v>-149.66162421386099</v>
      </c>
      <c r="E1142">
        <v>7.3554605038528003</v>
      </c>
      <c r="F1142">
        <f t="shared" si="70"/>
        <v>482.789029361774</v>
      </c>
      <c r="G1142">
        <f t="shared" si="71"/>
        <v>-138.325623230936</v>
      </c>
      <c r="H1142">
        <f t="shared" si="72"/>
        <v>1034.6111927841</v>
      </c>
      <c r="I1142">
        <f t="shared" si="73"/>
        <v>451.41433294216102</v>
      </c>
    </row>
    <row r="1143" spans="1:9" x14ac:dyDescent="0.3">
      <c r="A1143">
        <v>58439.487999999998</v>
      </c>
      <c r="B1143">
        <v>69239.487999999998</v>
      </c>
      <c r="C1143">
        <v>479.57327236493899</v>
      </c>
      <c r="D1143">
        <v>-150.01214934820601</v>
      </c>
      <c r="E1143">
        <v>7.2834747155899899</v>
      </c>
      <c r="F1143">
        <f t="shared" si="70"/>
        <v>482.97440827710398</v>
      </c>
      <c r="G1143">
        <f t="shared" si="71"/>
        <v>-138.67187699121101</v>
      </c>
      <c r="H1143">
        <f t="shared" si="72"/>
        <v>1034.87329841371</v>
      </c>
      <c r="I1143">
        <f t="shared" si="73"/>
        <v>451.943540807251</v>
      </c>
    </row>
    <row r="1144" spans="1:9" x14ac:dyDescent="0.3">
      <c r="A1144">
        <v>58439.567999999999</v>
      </c>
      <c r="B1144">
        <v>69239.567999999999</v>
      </c>
      <c r="C1144">
        <v>479.57327236493899</v>
      </c>
      <c r="D1144">
        <v>-150.01214934820601</v>
      </c>
      <c r="E1144">
        <v>7.2834747155899899</v>
      </c>
      <c r="F1144">
        <f t="shared" si="70"/>
        <v>482.97440827710398</v>
      </c>
      <c r="G1144">
        <f t="shared" si="71"/>
        <v>-138.67187699121101</v>
      </c>
      <c r="H1144">
        <f t="shared" si="72"/>
        <v>1034.87329841371</v>
      </c>
      <c r="I1144">
        <f t="shared" si="73"/>
        <v>451.943540807251</v>
      </c>
    </row>
    <row r="1145" spans="1:9" x14ac:dyDescent="0.3">
      <c r="A1145">
        <v>58439.688000000002</v>
      </c>
      <c r="B1145">
        <v>69239.687999999995</v>
      </c>
      <c r="C1145">
        <v>483.962367671339</v>
      </c>
      <c r="D1145">
        <v>-150.26695878037299</v>
      </c>
      <c r="E1145">
        <v>7.2320286037542401</v>
      </c>
      <c r="F1145">
        <f t="shared" si="70"/>
        <v>487.36828855357601</v>
      </c>
      <c r="G1145">
        <f t="shared" si="71"/>
        <v>-138.82320964272901</v>
      </c>
      <c r="H1145">
        <f t="shared" si="72"/>
        <v>1041.0857673681901</v>
      </c>
      <c r="I1145">
        <f t="shared" si="73"/>
        <v>452.17483484248299</v>
      </c>
    </row>
    <row r="1146" spans="1:9" x14ac:dyDescent="0.3">
      <c r="A1146">
        <v>58439.767999999996</v>
      </c>
      <c r="B1146">
        <v>69239.767999999996</v>
      </c>
      <c r="C1146">
        <v>491.33106014243901</v>
      </c>
      <c r="D1146">
        <v>-150.64110113244701</v>
      </c>
      <c r="E1146">
        <v>7.1577996092136198</v>
      </c>
      <c r="F1146">
        <f t="shared" si="70"/>
        <v>494.74375040414202</v>
      </c>
      <c r="G1146">
        <f t="shared" si="71"/>
        <v>-139.023643482441</v>
      </c>
      <c r="H1146">
        <f t="shared" si="72"/>
        <v>1051.5138684743899</v>
      </c>
      <c r="I1146">
        <f t="shared" si="73"/>
        <v>452.48117422872201</v>
      </c>
    </row>
    <row r="1147" spans="1:9" x14ac:dyDescent="0.3">
      <c r="A1147">
        <v>58440.067999999999</v>
      </c>
      <c r="B1147">
        <v>69240.067999999999</v>
      </c>
      <c r="C1147">
        <v>515.07897756125897</v>
      </c>
      <c r="D1147">
        <v>-151.542629025639</v>
      </c>
      <c r="E1147">
        <v>6.9850779902404296</v>
      </c>
      <c r="F1147">
        <f t="shared" si="70"/>
        <v>518.50631590385603</v>
      </c>
      <c r="G1147">
        <f t="shared" si="71"/>
        <v>-139.36542578905701</v>
      </c>
      <c r="H1147">
        <f t="shared" si="72"/>
        <v>1085.1115523339699</v>
      </c>
      <c r="I1147">
        <f t="shared" si="73"/>
        <v>453.00354800645698</v>
      </c>
    </row>
    <row r="1148" spans="1:9" x14ac:dyDescent="0.3">
      <c r="A1148">
        <v>58440.567999999999</v>
      </c>
      <c r="B1148">
        <v>69240.567999999999</v>
      </c>
      <c r="C1148">
        <v>545.35666765511905</v>
      </c>
      <c r="D1148">
        <v>-153.339187088296</v>
      </c>
      <c r="E1148">
        <v>6.6647066381721798</v>
      </c>
      <c r="F1148">
        <f t="shared" si="70"/>
        <v>548.81792831134305</v>
      </c>
      <c r="G1148">
        <f t="shared" si="71"/>
        <v>-140.44814992316799</v>
      </c>
      <c r="H1148">
        <f t="shared" si="72"/>
        <v>1127.96887642859</v>
      </c>
      <c r="I1148">
        <f t="shared" si="73"/>
        <v>454.658363616369</v>
      </c>
    </row>
    <row r="1149" spans="1:9" x14ac:dyDescent="0.3">
      <c r="A1149">
        <v>58440.807999999997</v>
      </c>
      <c r="B1149">
        <v>69240.808000000005</v>
      </c>
      <c r="C1149">
        <v>560.94467776937802</v>
      </c>
      <c r="D1149">
        <v>-153.95854544538801</v>
      </c>
      <c r="E1149">
        <v>6.5609957751272896</v>
      </c>
      <c r="F1149">
        <f t="shared" si="70"/>
        <v>564.41620360227398</v>
      </c>
      <c r="G1149">
        <f t="shared" si="71"/>
        <v>-140.70008651257999</v>
      </c>
      <c r="H1149">
        <f t="shared" si="72"/>
        <v>1150.02314165453</v>
      </c>
      <c r="I1149">
        <f t="shared" si="73"/>
        <v>455.04341885595699</v>
      </c>
    </row>
    <row r="1150" spans="1:9" x14ac:dyDescent="0.3">
      <c r="A1150">
        <v>58440.847999999904</v>
      </c>
      <c r="B1150">
        <v>69240.847999999896</v>
      </c>
      <c r="C1150">
        <v>563.03574244169897</v>
      </c>
      <c r="D1150">
        <v>-154.401441507149</v>
      </c>
      <c r="E1150">
        <v>6.4887995015967004</v>
      </c>
      <c r="F1150">
        <f t="shared" si="70"/>
        <v>566.51712238529001</v>
      </c>
      <c r="G1150">
        <f t="shared" si="71"/>
        <v>-141.093594647846</v>
      </c>
      <c r="H1150">
        <f t="shared" si="72"/>
        <v>1152.9936123760999</v>
      </c>
      <c r="I1150">
        <f t="shared" si="73"/>
        <v>455.64484943679503</v>
      </c>
    </row>
    <row r="1151" spans="1:9" x14ac:dyDescent="0.3">
      <c r="A1151">
        <v>58440.928</v>
      </c>
      <c r="B1151">
        <v>69240.928</v>
      </c>
      <c r="C1151">
        <v>574.60962927797902</v>
      </c>
      <c r="D1151">
        <v>-154.73049792140901</v>
      </c>
      <c r="E1151">
        <v>6.4361850379506897</v>
      </c>
      <c r="F1151">
        <f t="shared" si="70"/>
        <v>578.09554915206104</v>
      </c>
      <c r="G1151">
        <f t="shared" si="71"/>
        <v>-141.14988167391499</v>
      </c>
      <c r="H1151">
        <f t="shared" si="72"/>
        <v>1169.3642488760199</v>
      </c>
      <c r="I1151">
        <f t="shared" si="73"/>
        <v>455.73087748996198</v>
      </c>
    </row>
    <row r="1152" spans="1:9" x14ac:dyDescent="0.3">
      <c r="A1152">
        <v>58441.008000000002</v>
      </c>
      <c r="B1152">
        <v>69241.008000000002</v>
      </c>
      <c r="C1152">
        <v>577.90461080687896</v>
      </c>
      <c r="D1152">
        <v>-155.19230482238001</v>
      </c>
      <c r="E1152">
        <v>6.3637733227727802</v>
      </c>
      <c r="F1152">
        <f t="shared" si="70"/>
        <v>581.40049615564203</v>
      </c>
      <c r="G1152">
        <f t="shared" si="71"/>
        <v>-141.53393140129299</v>
      </c>
      <c r="H1152">
        <f t="shared" si="72"/>
        <v>1174.0370845847899</v>
      </c>
      <c r="I1152">
        <f t="shared" si="73"/>
        <v>456.31785201451999</v>
      </c>
    </row>
    <row r="1153" spans="1:9" x14ac:dyDescent="0.3">
      <c r="A1153">
        <v>58441.428</v>
      </c>
      <c r="B1153">
        <v>69241.428</v>
      </c>
      <c r="C1153">
        <v>620.65489504883999</v>
      </c>
      <c r="D1153">
        <v>-156.68966338756999</v>
      </c>
      <c r="E1153">
        <v>6.1398410522999196</v>
      </c>
      <c r="F1153">
        <f t="shared" si="70"/>
        <v>624.17419162619296</v>
      </c>
      <c r="G1153">
        <f t="shared" si="71"/>
        <v>-142.02368770168201</v>
      </c>
      <c r="H1153">
        <f t="shared" si="72"/>
        <v>1234.51443910035</v>
      </c>
      <c r="I1153">
        <f t="shared" si="73"/>
        <v>457.06638651689599</v>
      </c>
    </row>
    <row r="1154" spans="1:9" x14ac:dyDescent="0.3">
      <c r="A1154">
        <v>58442.008000000002</v>
      </c>
      <c r="B1154">
        <v>69242.008000000002</v>
      </c>
      <c r="C1154">
        <v>661.45497489629997</v>
      </c>
      <c r="D1154">
        <v>-164.70716977040499</v>
      </c>
      <c r="E1154">
        <v>5.84636175831952</v>
      </c>
      <c r="F1154">
        <f t="shared" si="70"/>
        <v>665.15183716931597</v>
      </c>
      <c r="G1154">
        <f t="shared" si="71"/>
        <v>-149.07772838061999</v>
      </c>
      <c r="H1154">
        <f t="shared" si="72"/>
        <v>1292.4523743070699</v>
      </c>
      <c r="I1154">
        <f t="shared" si="73"/>
        <v>467.847652271215</v>
      </c>
    </row>
    <row r="1155" spans="1:9" x14ac:dyDescent="0.3">
      <c r="A1155">
        <v>58442.088000000003</v>
      </c>
      <c r="B1155">
        <v>69242.088000000003</v>
      </c>
      <c r="C1155">
        <v>673.79860333787997</v>
      </c>
      <c r="D1155">
        <v>-165.37870265679601</v>
      </c>
      <c r="E1155">
        <v>5.76978188793644</v>
      </c>
      <c r="F1155">
        <f t="shared" ref="F1155:F1214" si="74">C1155*COS(RADIANS($J$2))-D1155*SIN(RADIANS($J$2))</f>
        <v>677.50786054952198</v>
      </c>
      <c r="G1155">
        <f t="shared" ref="G1155:G1214" si="75">C1155*SIN(RADIANS($J$2))+D1155*COS(RADIANS($J$2))</f>
        <v>-149.45826188649701</v>
      </c>
      <c r="H1155">
        <f t="shared" si="72"/>
        <v>1309.9224478685601</v>
      </c>
      <c r="I1155">
        <f t="shared" si="73"/>
        <v>468.429252667642</v>
      </c>
    </row>
    <row r="1156" spans="1:9" x14ac:dyDescent="0.3">
      <c r="A1156">
        <v>58443.127999999997</v>
      </c>
      <c r="B1156">
        <v>69243.127999999997</v>
      </c>
      <c r="C1156">
        <v>790.80689542692005</v>
      </c>
      <c r="D1156">
        <v>-171.75440458530099</v>
      </c>
      <c r="E1156">
        <v>5.1318252129369997</v>
      </c>
      <c r="F1156">
        <f t="shared" si="74"/>
        <v>794.63388471051906</v>
      </c>
      <c r="G1156">
        <f t="shared" si="75"/>
        <v>-153.07550626760701</v>
      </c>
      <c r="H1156">
        <f t="shared" si="72"/>
        <v>1475.52591065703</v>
      </c>
      <c r="I1156">
        <f t="shared" si="73"/>
        <v>473.95778230704502</v>
      </c>
    </row>
    <row r="1157" spans="1:9" x14ac:dyDescent="0.3">
      <c r="A1157">
        <v>58443.207999999999</v>
      </c>
      <c r="B1157">
        <v>69243.207999999999</v>
      </c>
      <c r="C1157">
        <v>790.80689542692005</v>
      </c>
      <c r="D1157">
        <v>-171.75440458530099</v>
      </c>
      <c r="E1157">
        <v>5.1318252129369997</v>
      </c>
      <c r="F1157">
        <f t="shared" si="74"/>
        <v>794.63388471051906</v>
      </c>
      <c r="G1157">
        <f t="shared" si="75"/>
        <v>-153.07550626760701</v>
      </c>
      <c r="H1157">
        <f t="shared" si="72"/>
        <v>1475.52591065703</v>
      </c>
      <c r="I1157">
        <f t="shared" si="73"/>
        <v>473.95778230704502</v>
      </c>
    </row>
    <row r="1158" spans="1:9" x14ac:dyDescent="0.3">
      <c r="A1158">
        <v>58443.288</v>
      </c>
      <c r="B1158">
        <v>69243.288</v>
      </c>
      <c r="C1158">
        <v>797.88333423528002</v>
      </c>
      <c r="D1158">
        <v>-172.253175170204</v>
      </c>
      <c r="E1158">
        <v>5.0878314008999501</v>
      </c>
      <c r="F1158">
        <f t="shared" si="74"/>
        <v>801.72011023098798</v>
      </c>
      <c r="G1158">
        <f t="shared" si="75"/>
        <v>-153.40741917468301</v>
      </c>
      <c r="H1158">
        <f t="shared" si="72"/>
        <v>1485.5450630417899</v>
      </c>
      <c r="I1158">
        <f t="shared" si="73"/>
        <v>474.46507187643499</v>
      </c>
    </row>
    <row r="1159" spans="1:9" x14ac:dyDescent="0.3">
      <c r="A1159">
        <v>58443.368000000002</v>
      </c>
      <c r="B1159">
        <v>69243.368000000002</v>
      </c>
      <c r="C1159">
        <v>812.87835260544</v>
      </c>
      <c r="D1159">
        <v>-173.13048639413401</v>
      </c>
      <c r="E1159">
        <v>5.0122560352496697</v>
      </c>
      <c r="F1159">
        <f t="shared" si="74"/>
        <v>816.73163568328903</v>
      </c>
      <c r="G1159">
        <f t="shared" si="75"/>
        <v>-153.93120777705201</v>
      </c>
      <c r="H1159">
        <f t="shared" si="72"/>
        <v>1506.7697277945299</v>
      </c>
      <c r="I1159">
        <f t="shared" si="73"/>
        <v>475.26562072187699</v>
      </c>
    </row>
    <row r="1160" spans="1:9" x14ac:dyDescent="0.3">
      <c r="A1160">
        <v>58443.447999999997</v>
      </c>
      <c r="B1160">
        <v>69243.448000000004</v>
      </c>
      <c r="C1160">
        <v>824.10701049041995</v>
      </c>
      <c r="D1160">
        <v>-173.69327721951899</v>
      </c>
      <c r="E1160">
        <v>4.9649485722163602</v>
      </c>
      <c r="F1160">
        <f t="shared" si="74"/>
        <v>827.97043605164504</v>
      </c>
      <c r="G1160">
        <f t="shared" si="75"/>
        <v>-154.229297849543</v>
      </c>
      <c r="H1160">
        <f t="shared" si="72"/>
        <v>1522.66016949543</v>
      </c>
      <c r="I1160">
        <f t="shared" si="73"/>
        <v>475.72121609430599</v>
      </c>
    </row>
    <row r="1161" spans="1:9" x14ac:dyDescent="0.3">
      <c r="A1161">
        <v>58443.487999999998</v>
      </c>
      <c r="B1161">
        <v>69243.487999999998</v>
      </c>
      <c r="C1161">
        <v>840.59972446962001</v>
      </c>
      <c r="D1161">
        <v>-174.346372401992</v>
      </c>
      <c r="E1161">
        <v>4.91116015584024</v>
      </c>
      <c r="F1161">
        <f t="shared" si="74"/>
        <v>844.47395892073405</v>
      </c>
      <c r="G1161">
        <f t="shared" si="75"/>
        <v>-154.49364728971</v>
      </c>
      <c r="H1161">
        <f t="shared" si="72"/>
        <v>1545.99435636728</v>
      </c>
      <c r="I1161">
        <f t="shared" si="73"/>
        <v>476.12524290619501</v>
      </c>
    </row>
    <row r="1162" spans="1:9" x14ac:dyDescent="0.3">
      <c r="A1162">
        <v>58443.567999999999</v>
      </c>
      <c r="B1162">
        <v>69243.567999999999</v>
      </c>
      <c r="C1162">
        <v>840.59972446962001</v>
      </c>
      <c r="D1162">
        <v>-174.346372401992</v>
      </c>
      <c r="E1162">
        <v>4.91116015584024</v>
      </c>
      <c r="F1162">
        <f t="shared" si="74"/>
        <v>844.47395892073405</v>
      </c>
      <c r="G1162">
        <f t="shared" si="75"/>
        <v>-154.49364728971</v>
      </c>
      <c r="H1162">
        <f t="shared" si="72"/>
        <v>1545.99435636728</v>
      </c>
      <c r="I1162">
        <f t="shared" si="73"/>
        <v>476.12524290619501</v>
      </c>
    </row>
    <row r="1163" spans="1:9" x14ac:dyDescent="0.3">
      <c r="A1163">
        <v>58443.648000000001</v>
      </c>
      <c r="B1163">
        <v>69243.648000000001</v>
      </c>
      <c r="C1163">
        <v>850.13183716391995</v>
      </c>
      <c r="D1163">
        <v>-175.27986143581899</v>
      </c>
      <c r="E1163">
        <v>4.8362758151943703</v>
      </c>
      <c r="F1163">
        <f t="shared" si="74"/>
        <v>854.02541857070298</v>
      </c>
      <c r="G1163">
        <f t="shared" si="75"/>
        <v>-155.202302881744</v>
      </c>
      <c r="H1163">
        <f t="shared" si="72"/>
        <v>1559.4990817607199</v>
      </c>
      <c r="I1163">
        <f t="shared" si="73"/>
        <v>477.20833905119099</v>
      </c>
    </row>
    <row r="1164" spans="1:9" x14ac:dyDescent="0.3">
      <c r="A1164">
        <v>58444.288</v>
      </c>
      <c r="B1164">
        <v>69244.288</v>
      </c>
      <c r="C1164">
        <v>948.82019777315998</v>
      </c>
      <c r="D1164">
        <v>-188.291258589737</v>
      </c>
      <c r="E1164">
        <v>4.4518518297965697</v>
      </c>
      <c r="F1164">
        <f t="shared" si="74"/>
        <v>952.99293173030605</v>
      </c>
      <c r="G1164">
        <f t="shared" si="75"/>
        <v>-165.88501389722299</v>
      </c>
      <c r="H1164">
        <f t="shared" si="72"/>
        <v>1699.42838440883</v>
      </c>
      <c r="I1164">
        <f t="shared" si="73"/>
        <v>493.53559766459199</v>
      </c>
    </row>
    <row r="1165" spans="1:9" x14ac:dyDescent="0.3">
      <c r="A1165">
        <v>58445.048000000003</v>
      </c>
      <c r="B1165">
        <v>69245.047999999995</v>
      </c>
      <c r="C1165">
        <v>1064.5021554141599</v>
      </c>
      <c r="D1165">
        <v>-186.83485512828801</v>
      </c>
      <c r="E1165">
        <v>4.0686620539144496</v>
      </c>
      <c r="F1165">
        <f t="shared" si="74"/>
        <v>1068.6084670324899</v>
      </c>
      <c r="G1165">
        <f t="shared" si="75"/>
        <v>-161.703574971851</v>
      </c>
      <c r="H1165">
        <f t="shared" si="72"/>
        <v>1862.8961801897899</v>
      </c>
      <c r="I1165">
        <f t="shared" si="73"/>
        <v>487.14476348291601</v>
      </c>
    </row>
    <row r="1166" spans="1:9" x14ac:dyDescent="0.3">
      <c r="A1166">
        <v>58445.127999999997</v>
      </c>
      <c r="B1166">
        <v>69245.127999999997</v>
      </c>
      <c r="C1166">
        <v>1078.5357889157999</v>
      </c>
      <c r="D1166">
        <v>-188.12422798308799</v>
      </c>
      <c r="E1166">
        <v>3.9978806996304401</v>
      </c>
      <c r="F1166">
        <f t="shared" si="74"/>
        <v>1082.6685825427801</v>
      </c>
      <c r="G1166">
        <f t="shared" si="75"/>
        <v>-162.66196083064901</v>
      </c>
      <c r="H1166">
        <f t="shared" ref="H1166:H1214" si="76">($K$2*60/2+F1166)*$M$2/($K$2*60)</f>
        <v>1882.77565473346</v>
      </c>
      <c r="I1166">
        <f t="shared" ref="I1166:I1214" si="77">($L$2*60/2-G1166)*$N$2/($L$2*60)</f>
        <v>488.60954276463099</v>
      </c>
    </row>
    <row r="1167" spans="1:9" x14ac:dyDescent="0.3">
      <c r="A1167">
        <v>58445.207999999999</v>
      </c>
      <c r="B1167">
        <v>69245.207999999999</v>
      </c>
      <c r="C1167">
        <v>1078.5357889157999</v>
      </c>
      <c r="D1167">
        <v>-188.12422798308799</v>
      </c>
      <c r="E1167">
        <v>3.9978806996304401</v>
      </c>
      <c r="F1167">
        <f t="shared" si="74"/>
        <v>1082.6685825427801</v>
      </c>
      <c r="G1167">
        <f t="shared" si="75"/>
        <v>-162.66196083064901</v>
      </c>
      <c r="H1167">
        <f t="shared" si="76"/>
        <v>1882.77565473346</v>
      </c>
      <c r="I1167">
        <f t="shared" si="77"/>
        <v>488.60954276463099</v>
      </c>
    </row>
    <row r="1168" spans="1:9" x14ac:dyDescent="0.3">
      <c r="A1168">
        <v>58445.288</v>
      </c>
      <c r="B1168">
        <v>69245.288</v>
      </c>
      <c r="C1168">
        <v>1105.50674046072</v>
      </c>
      <c r="D1168">
        <v>-188.920240798648</v>
      </c>
      <c r="E1168">
        <v>3.95540128023316</v>
      </c>
      <c r="F1168">
        <f t="shared" si="74"/>
        <v>1109.6508016412999</v>
      </c>
      <c r="G1168">
        <f t="shared" si="75"/>
        <v>-162.82232342136899</v>
      </c>
      <c r="H1168">
        <f t="shared" si="76"/>
        <v>1920.9255787016</v>
      </c>
      <c r="I1168">
        <f t="shared" si="77"/>
        <v>488.85463799249999</v>
      </c>
    </row>
    <row r="1169" spans="1:9" x14ac:dyDescent="0.3">
      <c r="A1169">
        <v>58445.368000000002</v>
      </c>
      <c r="B1169">
        <v>69245.368000000002</v>
      </c>
      <c r="C1169">
        <v>1116.733488546</v>
      </c>
      <c r="D1169">
        <v>-189.86149767298701</v>
      </c>
      <c r="E1169">
        <v>3.9063231198841502</v>
      </c>
      <c r="F1169">
        <f t="shared" si="74"/>
        <v>1120.8966093111701</v>
      </c>
      <c r="G1169">
        <f t="shared" si="75"/>
        <v>-163.49881948650699</v>
      </c>
      <c r="H1169">
        <f t="shared" si="76"/>
        <v>1936.8259279649201</v>
      </c>
      <c r="I1169">
        <f t="shared" si="77"/>
        <v>489.88858210934899</v>
      </c>
    </row>
    <row r="1170" spans="1:9" x14ac:dyDescent="0.3">
      <c r="A1170">
        <v>58445.408000000003</v>
      </c>
      <c r="B1170">
        <v>69245.407999999996</v>
      </c>
      <c r="C1170">
        <v>1133.2691611620601</v>
      </c>
      <c r="D1170">
        <v>-190.821707216265</v>
      </c>
      <c r="E1170">
        <v>3.85749798000559</v>
      </c>
      <c r="F1170">
        <f t="shared" si="74"/>
        <v>1137.45031443521</v>
      </c>
      <c r="G1170">
        <f t="shared" si="75"/>
        <v>-164.06918594643099</v>
      </c>
      <c r="H1170">
        <f t="shared" si="76"/>
        <v>1960.2310670888401</v>
      </c>
      <c r="I1170">
        <f t="shared" si="77"/>
        <v>490.76031969375998</v>
      </c>
    </row>
    <row r="1171" spans="1:9" x14ac:dyDescent="0.3">
      <c r="A1171">
        <v>58445.487999999998</v>
      </c>
      <c r="B1171">
        <v>69245.487999999998</v>
      </c>
      <c r="C1171">
        <v>1159.59647231646</v>
      </c>
      <c r="D1171">
        <v>-201.31930125528001</v>
      </c>
      <c r="E1171">
        <v>3.7875637964987399</v>
      </c>
      <c r="F1171">
        <f t="shared" si="74"/>
        <v>1164.0176387704701</v>
      </c>
      <c r="G1171">
        <f t="shared" si="75"/>
        <v>-173.94360091105901</v>
      </c>
      <c r="H1171">
        <f t="shared" si="76"/>
        <v>1997.7943749741701</v>
      </c>
      <c r="I1171">
        <f t="shared" si="77"/>
        <v>505.85219352147197</v>
      </c>
    </row>
    <row r="1172" spans="1:9" x14ac:dyDescent="0.3">
      <c r="A1172">
        <v>58445.567999999999</v>
      </c>
      <c r="B1172">
        <v>69245.567999999999</v>
      </c>
      <c r="C1172">
        <v>1159.59647231646</v>
      </c>
      <c r="D1172">
        <v>-201.31930125528001</v>
      </c>
      <c r="E1172">
        <v>3.7875637964987399</v>
      </c>
      <c r="F1172">
        <f t="shared" si="74"/>
        <v>1164.0176387704701</v>
      </c>
      <c r="G1172">
        <f t="shared" si="75"/>
        <v>-173.94360091105901</v>
      </c>
      <c r="H1172">
        <f t="shared" si="76"/>
        <v>1997.7943749741701</v>
      </c>
      <c r="I1172">
        <f t="shared" si="77"/>
        <v>505.85219352147197</v>
      </c>
    </row>
    <row r="1173" spans="1:9" x14ac:dyDescent="0.3">
      <c r="A1173">
        <v>58445.688000000002</v>
      </c>
      <c r="B1173">
        <v>69245.687999999995</v>
      </c>
      <c r="C1173">
        <v>1178.65050546252</v>
      </c>
      <c r="D1173">
        <v>-202.30602832711099</v>
      </c>
      <c r="E1173">
        <v>3.74524845812283</v>
      </c>
      <c r="F1173">
        <f t="shared" si="74"/>
        <v>1183.0896301504699</v>
      </c>
      <c r="G1173">
        <f t="shared" si="75"/>
        <v>-174.48114555721801</v>
      </c>
      <c r="H1173">
        <f t="shared" si="76"/>
        <v>2024.7600970451099</v>
      </c>
      <c r="I1173">
        <f t="shared" si="77"/>
        <v>506.673766850692</v>
      </c>
    </row>
    <row r="1174" spans="1:9" x14ac:dyDescent="0.3">
      <c r="A1174">
        <v>58445.807999999997</v>
      </c>
      <c r="B1174">
        <v>69245.808000000005</v>
      </c>
      <c r="C1174">
        <v>1223.9227651737599</v>
      </c>
      <c r="D1174">
        <v>-204.559332099231</v>
      </c>
      <c r="E1174">
        <v>3.6520781906022499</v>
      </c>
      <c r="F1174">
        <f t="shared" si="74"/>
        <v>1228.40241095742</v>
      </c>
      <c r="G1174">
        <f t="shared" si="75"/>
        <v>-175.66722008801901</v>
      </c>
      <c r="H1174">
        <f t="shared" si="76"/>
        <v>2088.8274421459</v>
      </c>
      <c r="I1174">
        <f t="shared" si="77"/>
        <v>508.48654130196201</v>
      </c>
    </row>
    <row r="1175" spans="1:9" x14ac:dyDescent="0.3">
      <c r="A1175">
        <v>58445.887999999999</v>
      </c>
      <c r="B1175">
        <v>69245.888000000006</v>
      </c>
      <c r="C1175">
        <v>1241.27754213198</v>
      </c>
      <c r="D1175">
        <v>-205.774468274046</v>
      </c>
      <c r="E1175">
        <v>3.60373550910181</v>
      </c>
      <c r="F1175">
        <f t="shared" si="74"/>
        <v>1245.7809990765099</v>
      </c>
      <c r="G1175">
        <f t="shared" si="75"/>
        <v>-176.47314451387501</v>
      </c>
      <c r="H1175">
        <f t="shared" si="76"/>
        <v>2113.3988761334499</v>
      </c>
      <c r="I1175">
        <f t="shared" si="77"/>
        <v>509.71830133972202</v>
      </c>
    </row>
    <row r="1176" spans="1:9" x14ac:dyDescent="0.3">
      <c r="A1176">
        <v>58445.968000000001</v>
      </c>
      <c r="B1176">
        <v>69245.967999999993</v>
      </c>
      <c r="C1176">
        <v>1241.27754213198</v>
      </c>
      <c r="D1176">
        <v>-205.774468274046</v>
      </c>
      <c r="E1176">
        <v>3.60373550910181</v>
      </c>
      <c r="F1176">
        <f t="shared" si="74"/>
        <v>1245.7809990765099</v>
      </c>
      <c r="G1176">
        <f t="shared" si="75"/>
        <v>-176.47314451387501</v>
      </c>
      <c r="H1176">
        <f t="shared" si="76"/>
        <v>2113.3988761334499</v>
      </c>
      <c r="I1176">
        <f t="shared" si="77"/>
        <v>509.71830133972202</v>
      </c>
    </row>
    <row r="1177" spans="1:9" x14ac:dyDescent="0.3">
      <c r="A1177">
        <v>58446.048000000003</v>
      </c>
      <c r="B1177">
        <v>69246.047999999995</v>
      </c>
      <c r="C1177">
        <v>1257.0251571705001</v>
      </c>
      <c r="D1177">
        <v>-207.59580222480901</v>
      </c>
      <c r="E1177">
        <v>3.5336293747830001</v>
      </c>
      <c r="F1177">
        <f t="shared" si="74"/>
        <v>1261.56715325252</v>
      </c>
      <c r="G1177">
        <f t="shared" si="75"/>
        <v>-177.92296281037301</v>
      </c>
      <c r="H1177">
        <f t="shared" si="76"/>
        <v>2135.7187816743999</v>
      </c>
      <c r="I1177">
        <f t="shared" si="77"/>
        <v>511.934176901184</v>
      </c>
    </row>
    <row r="1178" spans="1:9" x14ac:dyDescent="0.3">
      <c r="A1178">
        <v>58446.088000000003</v>
      </c>
      <c r="B1178">
        <v>69246.088000000003</v>
      </c>
      <c r="C1178">
        <v>1257.0251571705001</v>
      </c>
      <c r="D1178">
        <v>-207.59580222480901</v>
      </c>
      <c r="E1178">
        <v>3.5336293747830001</v>
      </c>
      <c r="F1178">
        <f t="shared" si="74"/>
        <v>1261.56715325252</v>
      </c>
      <c r="G1178">
        <f t="shared" si="75"/>
        <v>-177.92296281037301</v>
      </c>
      <c r="H1178">
        <f t="shared" si="76"/>
        <v>2135.7187816743999</v>
      </c>
      <c r="I1178">
        <f t="shared" si="77"/>
        <v>511.934176901184</v>
      </c>
    </row>
    <row r="1179" spans="1:9" x14ac:dyDescent="0.3">
      <c r="A1179">
        <v>58446.167999999998</v>
      </c>
      <c r="B1179">
        <v>69246.168000000005</v>
      </c>
      <c r="C1179">
        <v>1290.2109194024399</v>
      </c>
      <c r="D1179">
        <v>-208.85618523156199</v>
      </c>
      <c r="E1179">
        <v>3.4866929714182802</v>
      </c>
      <c r="F1179">
        <f t="shared" si="74"/>
        <v>1294.7733984469101</v>
      </c>
      <c r="G1179">
        <f t="shared" si="75"/>
        <v>-178.40114721888099</v>
      </c>
      <c r="H1179">
        <f t="shared" si="76"/>
        <v>2182.66880178978</v>
      </c>
      <c r="I1179">
        <f t="shared" si="77"/>
        <v>512.66502513730097</v>
      </c>
    </row>
    <row r="1180" spans="1:9" x14ac:dyDescent="0.3">
      <c r="A1180">
        <v>58446.248</v>
      </c>
      <c r="B1180">
        <v>69246.248000000007</v>
      </c>
      <c r="C1180">
        <v>1308.7779802780201</v>
      </c>
      <c r="D1180">
        <v>-210.00809206801401</v>
      </c>
      <c r="E1180">
        <v>3.4448750997499502</v>
      </c>
      <c r="F1180">
        <f t="shared" si="74"/>
        <v>1313.3624443216299</v>
      </c>
      <c r="G1180">
        <f t="shared" si="75"/>
        <v>-179.11529873292301</v>
      </c>
      <c r="H1180">
        <f t="shared" si="76"/>
        <v>2208.9516914280098</v>
      </c>
      <c r="I1180">
        <f t="shared" si="77"/>
        <v>513.756521148194</v>
      </c>
    </row>
    <row r="1181" spans="1:9" x14ac:dyDescent="0.3">
      <c r="A1181">
        <v>58447.567999999999</v>
      </c>
      <c r="B1181">
        <v>69247.567999999999</v>
      </c>
      <c r="C1181">
        <v>1686.4440871218601</v>
      </c>
      <c r="D1181">
        <v>-219.249862593209</v>
      </c>
      <c r="E1181">
        <v>2.8159663063759299</v>
      </c>
      <c r="F1181">
        <f t="shared" si="74"/>
        <v>1691.14145640674</v>
      </c>
      <c r="G1181">
        <f t="shared" si="75"/>
        <v>-179.45677935902199</v>
      </c>
      <c r="H1181">
        <f t="shared" si="76"/>
        <v>2743.0901377574901</v>
      </c>
      <c r="I1181">
        <f t="shared" si="77"/>
        <v>514.27843384298706</v>
      </c>
    </row>
    <row r="1182" spans="1:9" x14ac:dyDescent="0.3">
      <c r="A1182">
        <v>58447.688000000002</v>
      </c>
      <c r="B1182">
        <v>69247.687999999995</v>
      </c>
      <c r="C1182">
        <v>1712.30046372426</v>
      </c>
      <c r="D1182">
        <v>-221.00586793073899</v>
      </c>
      <c r="E1182">
        <v>2.7697903287547998</v>
      </c>
      <c r="F1182">
        <f t="shared" si="74"/>
        <v>1717.03202713312</v>
      </c>
      <c r="G1182">
        <f t="shared" si="75"/>
        <v>-180.60312713033201</v>
      </c>
      <c r="H1182">
        <f t="shared" si="76"/>
        <v>2779.6965896247998</v>
      </c>
      <c r="I1182">
        <f t="shared" si="77"/>
        <v>516.03049064728998</v>
      </c>
    </row>
    <row r="1183" spans="1:9" x14ac:dyDescent="0.3">
      <c r="A1183">
        <v>58448.008000000002</v>
      </c>
      <c r="B1183">
        <v>69248.008000000002</v>
      </c>
      <c r="C1183">
        <v>1825.34426073948</v>
      </c>
      <c r="D1183">
        <v>-239.25476413404999</v>
      </c>
      <c r="E1183">
        <v>2.6409646849536799</v>
      </c>
      <c r="F1183">
        <f t="shared" si="74"/>
        <v>1830.4743863092699</v>
      </c>
      <c r="G1183">
        <f t="shared" si="75"/>
        <v>-196.18367271792499</v>
      </c>
      <c r="H1183">
        <f t="shared" si="76"/>
        <v>2940.0917506578498</v>
      </c>
      <c r="I1183">
        <f t="shared" si="77"/>
        <v>539.84350934431495</v>
      </c>
    </row>
    <row r="1184" spans="1:9" x14ac:dyDescent="0.3">
      <c r="A1184">
        <v>58448.048000000003</v>
      </c>
      <c r="B1184">
        <v>69248.047999999995</v>
      </c>
      <c r="C1184">
        <v>1859.2035138584999</v>
      </c>
      <c r="D1184">
        <v>-241.24912484324199</v>
      </c>
      <c r="E1184">
        <v>2.5996100963768698</v>
      </c>
      <c r="F1184">
        <f t="shared" si="74"/>
        <v>1864.3712277920899</v>
      </c>
      <c r="G1184">
        <f t="shared" si="75"/>
        <v>-197.37976381192399</v>
      </c>
      <c r="H1184">
        <f t="shared" si="76"/>
        <v>2988.018198835</v>
      </c>
      <c r="I1184">
        <f t="shared" si="77"/>
        <v>541.67159292615202</v>
      </c>
    </row>
    <row r="1185" spans="1:9" x14ac:dyDescent="0.3">
      <c r="A1185">
        <v>58448.127999999997</v>
      </c>
      <c r="B1185">
        <v>69248.127999999997</v>
      </c>
      <c r="C1185">
        <v>1895.22028714524</v>
      </c>
      <c r="D1185">
        <v>-243.44617816892199</v>
      </c>
      <c r="E1185">
        <v>2.5555281288987999</v>
      </c>
      <c r="F1185">
        <f t="shared" si="74"/>
        <v>1900.4297659706001</v>
      </c>
      <c r="G1185">
        <f t="shared" si="75"/>
        <v>-198.72766059329001</v>
      </c>
      <c r="H1185">
        <f t="shared" si="76"/>
        <v>3039.00105109372</v>
      </c>
      <c r="I1185">
        <f t="shared" si="77"/>
        <v>543.73169352249397</v>
      </c>
    </row>
    <row r="1186" spans="1:9" x14ac:dyDescent="0.3">
      <c r="A1186">
        <v>58448.207999999999</v>
      </c>
      <c r="B1186">
        <v>69248.207999999999</v>
      </c>
      <c r="C1186">
        <v>1932.4971247833601</v>
      </c>
      <c r="D1186">
        <v>-245.705216626967</v>
      </c>
      <c r="E1186">
        <v>2.51173648239801</v>
      </c>
      <c r="F1186">
        <f t="shared" si="74"/>
        <v>1937.7494790998401</v>
      </c>
      <c r="G1186">
        <f t="shared" si="75"/>
        <v>-200.107838482028</v>
      </c>
      <c r="H1186">
        <f t="shared" si="76"/>
        <v>3091.7670676023999</v>
      </c>
      <c r="I1186">
        <f t="shared" si="77"/>
        <v>545.84113196834005</v>
      </c>
    </row>
    <row r="1187" spans="1:9" x14ac:dyDescent="0.3">
      <c r="A1187">
        <v>58448.847999999904</v>
      </c>
      <c r="B1187">
        <v>69248.847999999896</v>
      </c>
      <c r="C1187">
        <v>2217.18761378214</v>
      </c>
      <c r="D1187">
        <v>-244.20840094981401</v>
      </c>
      <c r="E1187">
        <v>2.2766384010582801</v>
      </c>
      <c r="F1187">
        <f t="shared" si="74"/>
        <v>2222.3256819962999</v>
      </c>
      <c r="G1187">
        <f t="shared" si="75"/>
        <v>-191.90419730449901</v>
      </c>
      <c r="H1187">
        <f t="shared" si="76"/>
        <v>3494.1268758895098</v>
      </c>
      <c r="I1187">
        <f t="shared" si="77"/>
        <v>533.30283800129598</v>
      </c>
    </row>
    <row r="1188" spans="1:9" x14ac:dyDescent="0.3">
      <c r="A1188">
        <v>58448.968000000001</v>
      </c>
      <c r="B1188">
        <v>69248.967999999993</v>
      </c>
      <c r="C1188">
        <v>2258.1049704412799</v>
      </c>
      <c r="D1188">
        <v>-246.50647512241099</v>
      </c>
      <c r="E1188">
        <v>2.2371962353639998</v>
      </c>
      <c r="F1188">
        <f t="shared" si="74"/>
        <v>2263.2858233207498</v>
      </c>
      <c r="G1188">
        <f t="shared" si="75"/>
        <v>-193.237630300647</v>
      </c>
      <c r="H1188">
        <f t="shared" si="76"/>
        <v>3552.0400620342898</v>
      </c>
      <c r="I1188">
        <f t="shared" si="77"/>
        <v>535.34083241490498</v>
      </c>
    </row>
    <row r="1189" spans="1:9" x14ac:dyDescent="0.3">
      <c r="A1189">
        <v>58451.567999999999</v>
      </c>
      <c r="B1189">
        <v>69251.567999999999</v>
      </c>
      <c r="C1189">
        <v>4185.0347809038003</v>
      </c>
      <c r="D1189">
        <v>-308.238703790351</v>
      </c>
      <c r="E1189">
        <v>1.5269671497612001</v>
      </c>
      <c r="F1189">
        <f t="shared" si="74"/>
        <v>4191.1351730859196</v>
      </c>
      <c r="G1189">
        <f t="shared" si="75"/>
        <v>-209.554710781963</v>
      </c>
      <c r="H1189">
        <f t="shared" si="76"/>
        <v>6277.8094232207204</v>
      </c>
      <c r="I1189">
        <f t="shared" si="77"/>
        <v>560.27955746775899</v>
      </c>
    </row>
    <row r="1190" spans="1:9" x14ac:dyDescent="0.3">
      <c r="A1190">
        <v>58451.648000000001</v>
      </c>
      <c r="B1190">
        <v>69251.648000000001</v>
      </c>
      <c r="C1190">
        <v>4292.3272861570804</v>
      </c>
      <c r="D1190">
        <v>-309.98996707481001</v>
      </c>
      <c r="E1190">
        <v>1.5133456593351999</v>
      </c>
      <c r="F1190">
        <f t="shared" si="74"/>
        <v>4298.4391565330498</v>
      </c>
      <c r="G1190">
        <f t="shared" si="75"/>
        <v>-208.77770177647801</v>
      </c>
      <c r="H1190">
        <f t="shared" si="76"/>
        <v>6429.5255884122998</v>
      </c>
      <c r="I1190">
        <f t="shared" si="77"/>
        <v>559.09199122552798</v>
      </c>
    </row>
    <row r="1191" spans="1:9" x14ac:dyDescent="0.3">
      <c r="A1191">
        <v>58451.728000000003</v>
      </c>
      <c r="B1191">
        <v>69251.728000000003</v>
      </c>
      <c r="C1191">
        <v>4405.0138123563001</v>
      </c>
      <c r="D1191">
        <v>-312.00707650226599</v>
      </c>
      <c r="E1191">
        <v>1.4979550295783599</v>
      </c>
      <c r="F1191">
        <f t="shared" si="74"/>
        <v>4411.1419269815196</v>
      </c>
      <c r="G1191">
        <f t="shared" si="75"/>
        <v>-208.13938325813999</v>
      </c>
      <c r="H1191">
        <f t="shared" si="76"/>
        <v>6588.8750514015501</v>
      </c>
      <c r="I1191">
        <f t="shared" si="77"/>
        <v>558.11639696752297</v>
      </c>
    </row>
    <row r="1192" spans="1:9" x14ac:dyDescent="0.3">
      <c r="A1192">
        <v>58452.207999999999</v>
      </c>
      <c r="B1192">
        <v>69252.207999999999</v>
      </c>
      <c r="C1192">
        <v>4933.0294006849799</v>
      </c>
      <c r="D1192">
        <v>-292.49327020096501</v>
      </c>
      <c r="E1192">
        <v>1.46888101696139</v>
      </c>
      <c r="F1192">
        <f t="shared" si="74"/>
        <v>4938.55121345098</v>
      </c>
      <c r="G1192">
        <f t="shared" si="75"/>
        <v>-176.191070310296</v>
      </c>
      <c r="H1192">
        <f t="shared" si="76"/>
        <v>7334.5744360753397</v>
      </c>
      <c r="I1192">
        <f t="shared" si="77"/>
        <v>509.28718432613499</v>
      </c>
    </row>
    <row r="1193" spans="1:9" x14ac:dyDescent="0.3">
      <c r="A1193">
        <v>58452.288</v>
      </c>
      <c r="B1193">
        <v>69252.288</v>
      </c>
      <c r="C1193">
        <v>4993.50722912118</v>
      </c>
      <c r="D1193">
        <v>-291.89358511565001</v>
      </c>
      <c r="E1193">
        <v>1.4738249107056001</v>
      </c>
      <c r="F1193">
        <f t="shared" si="74"/>
        <v>4998.9981266299401</v>
      </c>
      <c r="G1193">
        <f t="shared" si="75"/>
        <v>-174.16670826383501</v>
      </c>
      <c r="H1193">
        <f t="shared" si="76"/>
        <v>7420.0397987820197</v>
      </c>
      <c r="I1193">
        <f t="shared" si="77"/>
        <v>506.19318668716198</v>
      </c>
    </row>
    <row r="1194" spans="1:9" x14ac:dyDescent="0.3">
      <c r="A1194">
        <v>58452.447999999997</v>
      </c>
      <c r="B1194">
        <v>69252.448000000004</v>
      </c>
      <c r="C1194">
        <v>5113.7298324879603</v>
      </c>
      <c r="D1194">
        <v>-292.50226164007898</v>
      </c>
      <c r="E1194">
        <v>1.4688071429726</v>
      </c>
      <c r="F1194">
        <f t="shared" si="74"/>
        <v>5119.2017001106897</v>
      </c>
      <c r="G1194">
        <f t="shared" si="75"/>
        <v>-171.94279957504801</v>
      </c>
      <c r="H1194">
        <f t="shared" si="76"/>
        <v>7589.9945816797899</v>
      </c>
      <c r="I1194">
        <f t="shared" si="77"/>
        <v>502.79420563808202</v>
      </c>
    </row>
    <row r="1195" spans="1:9" x14ac:dyDescent="0.3">
      <c r="A1195">
        <v>58452.527999999998</v>
      </c>
      <c r="B1195">
        <v>69252.528000000006</v>
      </c>
      <c r="C1195">
        <v>5222.7557027649</v>
      </c>
      <c r="D1195">
        <v>-294.64340310115102</v>
      </c>
      <c r="E1195">
        <v>1.45142483327133</v>
      </c>
      <c r="F1195">
        <f t="shared" si="74"/>
        <v>5228.2477528898798</v>
      </c>
      <c r="G1195">
        <f t="shared" si="75"/>
        <v>-171.51472285544699</v>
      </c>
      <c r="H1195">
        <f t="shared" si="76"/>
        <v>7744.1738434877898</v>
      </c>
      <c r="I1195">
        <f t="shared" si="77"/>
        <v>502.13994107011098</v>
      </c>
    </row>
    <row r="1196" spans="1:9" x14ac:dyDescent="0.3">
      <c r="A1196">
        <v>58452.567999999999</v>
      </c>
      <c r="B1196">
        <v>69252.567999999999</v>
      </c>
      <c r="C1196">
        <v>5222.7557027649</v>
      </c>
      <c r="D1196">
        <v>-294.64340310115102</v>
      </c>
      <c r="E1196">
        <v>1.45142483327133</v>
      </c>
      <c r="F1196">
        <f t="shared" si="74"/>
        <v>5228.2477528898798</v>
      </c>
      <c r="G1196">
        <f t="shared" si="75"/>
        <v>-171.51472285544699</v>
      </c>
      <c r="H1196">
        <f t="shared" si="76"/>
        <v>7744.1738434877898</v>
      </c>
      <c r="I1196">
        <f t="shared" si="77"/>
        <v>502.13994107011098</v>
      </c>
    </row>
    <row r="1197" spans="1:9" x14ac:dyDescent="0.3">
      <c r="A1197">
        <v>58452.648000000001</v>
      </c>
      <c r="B1197">
        <v>69252.648000000001</v>
      </c>
      <c r="C1197">
        <v>5347.6535443327803</v>
      </c>
      <c r="D1197">
        <v>-293.169856195796</v>
      </c>
      <c r="E1197">
        <v>1.4633428735077101</v>
      </c>
      <c r="F1197">
        <f t="shared" si="74"/>
        <v>5353.0762101725504</v>
      </c>
      <c r="G1197">
        <f t="shared" si="75"/>
        <v>-167.099021186621</v>
      </c>
      <c r="H1197">
        <f t="shared" si="76"/>
        <v>7920.6677092074997</v>
      </c>
      <c r="I1197">
        <f t="shared" si="77"/>
        <v>495.39106402924699</v>
      </c>
    </row>
    <row r="1198" spans="1:9" x14ac:dyDescent="0.3">
      <c r="A1198">
        <v>58452.728000000003</v>
      </c>
      <c r="B1198">
        <v>69252.728000000003</v>
      </c>
      <c r="C1198">
        <v>5413.3921302572999</v>
      </c>
      <c r="D1198">
        <v>-292.299018081822</v>
      </c>
      <c r="E1198">
        <v>1.4704788191481799</v>
      </c>
      <c r="F1198">
        <f t="shared" si="74"/>
        <v>5418.7760323109296</v>
      </c>
      <c r="G1198">
        <f t="shared" si="75"/>
        <v>-164.679639166116</v>
      </c>
      <c r="H1198">
        <f t="shared" si="76"/>
        <v>8013.5601140222198</v>
      </c>
      <c r="I1198">
        <f t="shared" si="77"/>
        <v>491.69332514291398</v>
      </c>
    </row>
    <row r="1199" spans="1:9" x14ac:dyDescent="0.3">
      <c r="A1199">
        <v>58453.728000000003</v>
      </c>
      <c r="B1199">
        <v>69253.728000000003</v>
      </c>
      <c r="C1199">
        <v>6375.2908840894797</v>
      </c>
      <c r="D1199">
        <v>-304.52195833507301</v>
      </c>
      <c r="E1199">
        <v>1.5567061677514</v>
      </c>
      <c r="F1199">
        <f t="shared" si="74"/>
        <v>6380.6957617136404</v>
      </c>
      <c r="G1199">
        <f t="shared" si="75"/>
        <v>-154.237078266477</v>
      </c>
      <c r="H1199">
        <f t="shared" si="76"/>
        <v>9373.6100197091091</v>
      </c>
      <c r="I1199">
        <f t="shared" si="77"/>
        <v>475.73310754014</v>
      </c>
    </row>
    <row r="1200" spans="1:9" x14ac:dyDescent="0.3">
      <c r="A1200">
        <v>58453.807999999997</v>
      </c>
      <c r="B1200">
        <v>69253.808000000005</v>
      </c>
      <c r="C1200">
        <v>6422.9052475848002</v>
      </c>
      <c r="D1200">
        <v>-302.92490335315</v>
      </c>
      <c r="E1200">
        <v>1.56984424747397</v>
      </c>
      <c r="F1200">
        <f t="shared" si="74"/>
        <v>6428.2592826606697</v>
      </c>
      <c r="G1200">
        <f t="shared" si="75"/>
        <v>-151.51868337210601</v>
      </c>
      <c r="H1200">
        <f t="shared" si="76"/>
        <v>9440.8596666399608</v>
      </c>
      <c r="I1200">
        <f t="shared" si="77"/>
        <v>471.57836288876501</v>
      </c>
    </row>
    <row r="1201" spans="1:9" x14ac:dyDescent="0.3">
      <c r="A1201">
        <v>58453.847999999904</v>
      </c>
      <c r="B1201">
        <v>69253.847999999896</v>
      </c>
      <c r="C1201">
        <v>6422.9052475848002</v>
      </c>
      <c r="D1201">
        <v>-302.92490335315</v>
      </c>
      <c r="E1201">
        <v>1.56984424747397</v>
      </c>
      <c r="F1201">
        <f t="shared" si="74"/>
        <v>6428.2592826606697</v>
      </c>
      <c r="G1201">
        <f t="shared" si="75"/>
        <v>-151.51868337210601</v>
      </c>
      <c r="H1201">
        <f t="shared" si="76"/>
        <v>9440.8596666399608</v>
      </c>
      <c r="I1201">
        <f t="shared" si="77"/>
        <v>471.57836288876501</v>
      </c>
    </row>
    <row r="1202" spans="1:9" x14ac:dyDescent="0.3">
      <c r="A1202">
        <v>58453.928</v>
      </c>
      <c r="B1202">
        <v>69253.928</v>
      </c>
      <c r="C1202">
        <v>6537.9154258468798</v>
      </c>
      <c r="D1202">
        <v>-302.78172739816898</v>
      </c>
      <c r="E1202">
        <v>1.5710329350152901</v>
      </c>
      <c r="F1202">
        <f t="shared" si="74"/>
        <v>6543.2341643808104</v>
      </c>
      <c r="G1202">
        <f t="shared" si="75"/>
        <v>-148.66593440511701</v>
      </c>
      <c r="H1202">
        <f t="shared" si="76"/>
        <v>9603.4216479156003</v>
      </c>
      <c r="I1202">
        <f t="shared" si="77"/>
        <v>467.218273949202</v>
      </c>
    </row>
    <row r="1203" spans="1:9" x14ac:dyDescent="0.3">
      <c r="A1203">
        <v>58454.008000000002</v>
      </c>
      <c r="B1203">
        <v>69254.008000000002</v>
      </c>
      <c r="C1203">
        <v>6537.9154258468798</v>
      </c>
      <c r="D1203">
        <v>-280.870237318053</v>
      </c>
      <c r="E1203">
        <v>1.5710329350152901</v>
      </c>
      <c r="F1203">
        <f t="shared" si="74"/>
        <v>6542.7179348273703</v>
      </c>
      <c r="G1203">
        <f t="shared" si="75"/>
        <v>-126.760526292526</v>
      </c>
      <c r="H1203">
        <f t="shared" si="76"/>
        <v>9602.6917554578304</v>
      </c>
      <c r="I1203">
        <f t="shared" si="77"/>
        <v>433.73845194820098</v>
      </c>
    </row>
    <row r="1204" spans="1:9" x14ac:dyDescent="0.3">
      <c r="A1204">
        <v>58454.127999999997</v>
      </c>
      <c r="B1204">
        <v>69254.127999999997</v>
      </c>
      <c r="C1204">
        <v>6687.2228155873199</v>
      </c>
      <c r="D1204">
        <v>-277.101525478128</v>
      </c>
      <c r="E1204">
        <v>1.6072808382181301</v>
      </c>
      <c r="F1204">
        <f t="shared" si="74"/>
        <v>6691.8950913835097</v>
      </c>
      <c r="G1204">
        <f t="shared" si="75"/>
        <v>-119.47521354292</v>
      </c>
      <c r="H1204">
        <f t="shared" si="76"/>
        <v>9813.6120344615701</v>
      </c>
      <c r="I1204">
        <f t="shared" si="77"/>
        <v>422.603714223856</v>
      </c>
    </row>
    <row r="1205" spans="1:9" x14ac:dyDescent="0.3">
      <c r="A1205">
        <v>58454.368000000002</v>
      </c>
      <c r="B1205">
        <v>69254.368000000002</v>
      </c>
      <c r="C1205">
        <v>6876.0606217967998</v>
      </c>
      <c r="D1205">
        <v>-273.48674799468699</v>
      </c>
      <c r="E1205">
        <v>1.6436576813763</v>
      </c>
      <c r="F1205">
        <f t="shared" si="74"/>
        <v>6880.5953186168599</v>
      </c>
      <c r="G1205">
        <f t="shared" si="75"/>
        <v>-111.41246510648701</v>
      </c>
      <c r="H1205">
        <f t="shared" si="76"/>
        <v>10080.4136379708</v>
      </c>
      <c r="I1205">
        <f t="shared" si="77"/>
        <v>410.28075812538202</v>
      </c>
    </row>
    <row r="1206" spans="1:9" x14ac:dyDescent="0.3">
      <c r="A1206">
        <v>58454.447999999997</v>
      </c>
      <c r="B1206">
        <v>69254.448000000004</v>
      </c>
      <c r="C1206">
        <v>6922.4559499509596</v>
      </c>
      <c r="D1206">
        <v>-271.71451725170999</v>
      </c>
      <c r="E1206">
        <v>1.66210143744672</v>
      </c>
      <c r="F1206">
        <f t="shared" si="74"/>
        <v>6926.9360154903598</v>
      </c>
      <c r="G1206">
        <f t="shared" si="75"/>
        <v>-108.54766326052</v>
      </c>
      <c r="H1206">
        <f t="shared" si="76"/>
        <v>10145.934344622099</v>
      </c>
      <c r="I1206">
        <f t="shared" si="77"/>
        <v>405.90224778774598</v>
      </c>
    </row>
    <row r="1207" spans="1:9" x14ac:dyDescent="0.3">
      <c r="A1207">
        <v>58454.487999999998</v>
      </c>
      <c r="B1207">
        <v>69254.487999999998</v>
      </c>
      <c r="C1207">
        <v>6922.4559499509596</v>
      </c>
      <c r="D1207">
        <v>-271.71451725170999</v>
      </c>
      <c r="E1207">
        <v>1.66210143744672</v>
      </c>
      <c r="F1207">
        <f t="shared" si="74"/>
        <v>6926.9360154903598</v>
      </c>
      <c r="G1207">
        <f t="shared" si="75"/>
        <v>-108.54766326052</v>
      </c>
      <c r="H1207">
        <f t="shared" si="76"/>
        <v>10145.934344622099</v>
      </c>
      <c r="I1207">
        <f t="shared" si="77"/>
        <v>405.90224778774598</v>
      </c>
    </row>
    <row r="1208" spans="1:9" x14ac:dyDescent="0.3">
      <c r="A1208">
        <v>58454.648000000001</v>
      </c>
      <c r="B1208">
        <v>69254.648000000001</v>
      </c>
      <c r="C1208">
        <v>7055.8779554923804</v>
      </c>
      <c r="D1208">
        <v>-268.01497310955398</v>
      </c>
      <c r="E1208">
        <v>1.70197069773549</v>
      </c>
      <c r="F1208">
        <f t="shared" si="74"/>
        <v>7060.2338267248097</v>
      </c>
      <c r="G1208">
        <f t="shared" si="75"/>
        <v>-101.70575492584101</v>
      </c>
      <c r="H1208">
        <f t="shared" si="76"/>
        <v>10334.4029559378</v>
      </c>
      <c r="I1208">
        <f t="shared" si="77"/>
        <v>395.44520119839001</v>
      </c>
    </row>
    <row r="1209" spans="1:9" x14ac:dyDescent="0.3">
      <c r="A1209">
        <v>58454.767999999996</v>
      </c>
      <c r="B1209">
        <v>69254.767999999996</v>
      </c>
      <c r="C1209">
        <v>7146.9310810380603</v>
      </c>
      <c r="D1209">
        <v>-265.80738829988002</v>
      </c>
      <c r="E1209">
        <v>1.72668709679321</v>
      </c>
      <c r="F1209">
        <f t="shared" si="74"/>
        <v>7151.2096684953103</v>
      </c>
      <c r="G1209">
        <f t="shared" si="75"/>
        <v>-97.353592649779898</v>
      </c>
      <c r="H1209">
        <f t="shared" si="76"/>
        <v>10463.032904194</v>
      </c>
      <c r="I1209">
        <f t="shared" si="77"/>
        <v>388.79343659427701</v>
      </c>
    </row>
    <row r="1210" spans="1:9" x14ac:dyDescent="0.3">
      <c r="A1210">
        <v>58454.847999999904</v>
      </c>
      <c r="B1210">
        <v>69254.847999999896</v>
      </c>
      <c r="C1210">
        <v>7176.2453766872404</v>
      </c>
      <c r="D1210">
        <v>-264.17561892130402</v>
      </c>
      <c r="E1210">
        <v>1.74542363934751</v>
      </c>
      <c r="F1210">
        <f t="shared" si="74"/>
        <v>7180.4773832790197</v>
      </c>
      <c r="G1210">
        <f t="shared" si="75"/>
        <v>-95.031638289317002</v>
      </c>
      <c r="H1210">
        <f t="shared" si="76"/>
        <v>10504.414270554</v>
      </c>
      <c r="I1210">
        <f t="shared" si="77"/>
        <v>385.24460434777501</v>
      </c>
    </row>
    <row r="1211" spans="1:9" x14ac:dyDescent="0.3">
      <c r="A1211">
        <v>58454.928</v>
      </c>
      <c r="B1211">
        <v>69254.928</v>
      </c>
      <c r="C1211">
        <v>7269.10116016554</v>
      </c>
      <c r="D1211">
        <v>-261.88217987831803</v>
      </c>
      <c r="E1211">
        <v>1.7724566404623601</v>
      </c>
      <c r="F1211">
        <f t="shared" si="74"/>
        <v>7273.2533599132303</v>
      </c>
      <c r="G1211">
        <f t="shared" si="75"/>
        <v>-90.551175413516802</v>
      </c>
      <c r="H1211">
        <f t="shared" si="76"/>
        <v>10635.5894137748</v>
      </c>
      <c r="I1211">
        <f t="shared" si="77"/>
        <v>378.39674747184398</v>
      </c>
    </row>
    <row r="1212" spans="1:9" x14ac:dyDescent="0.3">
      <c r="A1212">
        <v>58455.008000000002</v>
      </c>
      <c r="B1212">
        <v>69255.008000000002</v>
      </c>
      <c r="C1212">
        <v>7296.3672286104002</v>
      </c>
      <c r="D1212">
        <v>-260.29156985154299</v>
      </c>
      <c r="E1212">
        <v>1.79170307194332</v>
      </c>
      <c r="F1212">
        <f t="shared" si="74"/>
        <v>7300.4743857232397</v>
      </c>
      <c r="G1212">
        <f t="shared" si="75"/>
        <v>-88.318624731522107</v>
      </c>
      <c r="H1212">
        <f t="shared" si="76"/>
        <v>10674.076984466999</v>
      </c>
      <c r="I1212">
        <f t="shared" si="77"/>
        <v>374.98455815963302</v>
      </c>
    </row>
    <row r="1213" spans="1:9" x14ac:dyDescent="0.3">
      <c r="A1213">
        <v>58455.088000000003</v>
      </c>
      <c r="B1213">
        <v>69255.088000000003</v>
      </c>
      <c r="C1213">
        <v>7391.58795106872</v>
      </c>
      <c r="D1213">
        <v>-258.06001238524198</v>
      </c>
      <c r="E1213">
        <v>1.8194213526662499</v>
      </c>
      <c r="F1213">
        <f t="shared" si="74"/>
        <v>7395.6161028172701</v>
      </c>
      <c r="G1213">
        <f t="shared" si="75"/>
        <v>-83.844308849736095</v>
      </c>
      <c r="H1213">
        <f t="shared" si="76"/>
        <v>10808.597027465799</v>
      </c>
      <c r="I1213">
        <f t="shared" si="77"/>
        <v>368.14609623605298</v>
      </c>
    </row>
    <row r="1214" spans="1:9" x14ac:dyDescent="0.3">
      <c r="A1214">
        <v>58455.127999999997</v>
      </c>
      <c r="B1214">
        <v>69255.127999999997</v>
      </c>
      <c r="C1214">
        <v>7391.58795106872</v>
      </c>
      <c r="D1214">
        <v>-258.06001238524198</v>
      </c>
      <c r="E1214">
        <v>1.8194213526662499</v>
      </c>
      <c r="F1214">
        <f t="shared" si="74"/>
        <v>7395.6161028172701</v>
      </c>
      <c r="G1214">
        <f t="shared" si="75"/>
        <v>-83.844308849736095</v>
      </c>
      <c r="H1214">
        <f t="shared" si="76"/>
        <v>10808.597027465799</v>
      </c>
      <c r="I1214">
        <f t="shared" si="77"/>
        <v>368.14609623605298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ОК</vt:lpstr>
      <vt:lpstr>ВОСК ЖВМ</vt:lpstr>
      <vt:lpstr>Схема движения</vt:lpstr>
      <vt:lpstr>Углы</vt:lpstr>
      <vt:lpstr>Схема движения на показ</vt:lpstr>
      <vt:lpstr>Невязки</vt:lpstr>
      <vt:lpstr>Котрольный пример</vt:lpstr>
      <vt:lpstr>СглажВхДанн</vt:lpstr>
      <vt:lpstr>ТестВыхДанн</vt:lpstr>
      <vt:lpstr>Для Астрона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lemz_15</dc:creator>
  <cp:lastModifiedBy>lemz_15</cp:lastModifiedBy>
  <cp:lastPrinted>2015-05-20T07:27:45Z</cp:lastPrinted>
  <dcterms:created xsi:type="dcterms:W3CDTF">2015-03-18T14:42:20Z</dcterms:created>
  <dcterms:modified xsi:type="dcterms:W3CDTF">2016-06-10T09:36:46Z</dcterms:modified>
</cp:coreProperties>
</file>